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64011"/>
  <bookViews>
    <workbookView xWindow="0" yWindow="0" windowWidth="28800" windowHeight="12410" firstSheet="1" activeTab="3"/>
  </bookViews>
  <sheets>
    <sheet name="敞口定义" sheetId="2" state="hidden" r:id="rId1"/>
    <sheet name="指标清单V02" sheetId="3" r:id="rId2"/>
    <sheet name="经营实力子字段v02" sheetId="4" r:id="rId3"/>
    <sheet name="收数模板" sheetId="5" r:id="rId4"/>
    <sheet name="更新记录" sheetId="14" r:id="rId5"/>
    <sheet name="dropdown" sheetId="11" r:id="rId6"/>
    <sheet name="区域划分及城市等级划分" sheetId="6" r:id="rId7"/>
    <sheet name="Sheet1" sheetId="13" state="hidden" r:id="rId8"/>
    <sheet name="dropdown1" sheetId="8" r:id="rId9"/>
    <sheet name="央企名单" sheetId="10" r:id="rId10"/>
    <sheet name="审计机构排名" sheetId="9" r:id="rId11"/>
    <sheet name="国民经济行业分类" sheetId="7" r:id="rId12"/>
  </sheets>
  <externalReferences>
    <externalReference r:id="rId13"/>
  </externalReferences>
  <definedNames>
    <definedName name="_xlnm._FilterDatabase" localSheetId="7" hidden="1">Sheet1!$A$1:$AA$151</definedName>
    <definedName name="_xlnm._FilterDatabase" localSheetId="11" hidden="1">国民经济行业分类!$E$1:$E$1428</definedName>
    <definedName name="_xlnm._FilterDatabase" localSheetId="6" hidden="1">区域划分及城市等级划分!$A$1:$B$1</definedName>
    <definedName name="_xlnm._FilterDatabase" localSheetId="3" hidden="1">收数模板!$A$3:$IZ$3</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151" i="13" l="1"/>
  <c r="R150" i="13"/>
  <c r="K148" i="13"/>
  <c r="Z145" i="13"/>
  <c r="Q143" i="13"/>
  <c r="L141" i="13"/>
  <c r="V138" i="13"/>
  <c r="O145" i="13"/>
  <c r="M107" i="13"/>
  <c r="K128" i="13"/>
  <c r="U125" i="13"/>
  <c r="Q123" i="13"/>
  <c r="P143" i="13"/>
  <c r="X133" i="13"/>
  <c r="W124" i="13"/>
  <c r="P120" i="13"/>
  <c r="W125" i="13"/>
  <c r="U123" i="13"/>
  <c r="W150" i="13"/>
  <c r="Q148" i="13"/>
  <c r="J146" i="13"/>
  <c r="X143" i="13"/>
  <c r="U132" i="13"/>
  <c r="F113" i="13"/>
  <c r="U145" i="13"/>
  <c r="E136" i="13"/>
  <c r="J106" i="13"/>
  <c r="U150" i="13"/>
  <c r="K124" i="13"/>
  <c r="W103" i="13"/>
  <c r="Q99" i="13"/>
  <c r="M80" i="13"/>
  <c r="R130" i="13"/>
  <c r="O144" i="13"/>
  <c r="M144" i="13"/>
  <c r="S124" i="13"/>
  <c r="O116" i="13"/>
  <c r="F142" i="13"/>
  <c r="P84" i="13"/>
  <c r="X75" i="13"/>
  <c r="M143" i="13"/>
  <c r="J132" i="13"/>
  <c r="X127" i="13"/>
  <c r="P128" i="13"/>
  <c r="Z117" i="13"/>
  <c r="T63" i="13"/>
  <c r="G114" i="13"/>
  <c r="W62" i="13"/>
  <c r="M104" i="13"/>
  <c r="E119" i="13"/>
  <c r="U110" i="13"/>
  <c r="R82" i="13"/>
  <c r="L150" i="13"/>
  <c r="W74" i="13"/>
  <c r="F115" i="13"/>
  <c r="D74" i="13"/>
  <c r="O93" i="13"/>
  <c r="V121" i="13"/>
  <c r="M128" i="13"/>
  <c r="Q140" i="13"/>
  <c r="D147" i="13"/>
  <c r="E117" i="13"/>
  <c r="R114" i="13"/>
  <c r="E113" i="13"/>
  <c r="U101" i="13"/>
  <c r="U135" i="13"/>
  <c r="P138" i="13"/>
  <c r="F131" i="13"/>
  <c r="U138" i="13"/>
  <c r="R126" i="13"/>
  <c r="O108" i="13"/>
  <c r="W132" i="13"/>
  <c r="Q100" i="13"/>
  <c r="E143" i="13"/>
  <c r="S115" i="13"/>
  <c r="J138" i="13"/>
  <c r="D111" i="13"/>
  <c r="R133" i="13"/>
  <c r="G106" i="13"/>
  <c r="D103" i="13"/>
  <c r="U116" i="13"/>
  <c r="J114" i="13"/>
  <c r="X111" i="13"/>
  <c r="R109" i="13"/>
  <c r="K107" i="13"/>
  <c r="Z104" i="13"/>
  <c r="E82" i="13"/>
  <c r="R106" i="13"/>
  <c r="U143" i="13"/>
  <c r="R132" i="13"/>
  <c r="V147" i="13"/>
  <c r="D89" i="13"/>
  <c r="G128" i="13"/>
  <c r="M109" i="13"/>
  <c r="V78" i="13"/>
  <c r="T72" i="13"/>
  <c r="V128" i="13"/>
  <c r="D133" i="13"/>
  <c r="O114" i="13"/>
  <c r="J85" i="13"/>
  <c r="S142" i="13"/>
  <c r="Z113" i="13"/>
  <c r="W129" i="13"/>
  <c r="F69" i="13"/>
  <c r="G137" i="13"/>
  <c r="Q125" i="13"/>
  <c r="O111" i="13"/>
  <c r="O148" i="13"/>
  <c r="S148" i="13"/>
  <c r="P116" i="13"/>
  <c r="P133" i="13"/>
  <c r="O119" i="13"/>
  <c r="X123" i="13"/>
  <c r="P122" i="13"/>
  <c r="P136" i="13"/>
  <c r="F111" i="13"/>
  <c r="Q144" i="13"/>
  <c r="E68" i="13"/>
  <c r="R129" i="13"/>
  <c r="D67" i="13"/>
  <c r="E92" i="13"/>
  <c r="L91" i="13"/>
  <c r="S97" i="13"/>
  <c r="U103" i="13"/>
  <c r="P93" i="13"/>
  <c r="K63" i="13"/>
  <c r="X93" i="13"/>
  <c r="W109" i="13"/>
  <c r="X150" i="13"/>
  <c r="G140" i="13"/>
  <c r="K146" i="13"/>
  <c r="E151" i="13"/>
  <c r="S141" i="13"/>
  <c r="F132" i="13"/>
  <c r="X148" i="13"/>
  <c r="P119" i="13"/>
  <c r="R128" i="13"/>
  <c r="X115" i="13"/>
  <c r="Z123" i="13"/>
  <c r="T133" i="13"/>
  <c r="U148" i="13"/>
  <c r="L121" i="13"/>
  <c r="G118" i="13"/>
  <c r="P124" i="13"/>
  <c r="G147" i="13"/>
  <c r="R137" i="13"/>
  <c r="S128" i="13"/>
  <c r="J122" i="13"/>
  <c r="F120" i="13"/>
  <c r="L105" i="13"/>
  <c r="W89" i="13"/>
  <c r="K117" i="13"/>
  <c r="V107" i="13"/>
  <c r="X103" i="13"/>
  <c r="V108" i="13"/>
  <c r="R110" i="13"/>
  <c r="Q146" i="13"/>
  <c r="O76" i="13"/>
  <c r="R75" i="13"/>
  <c r="F102" i="13"/>
  <c r="S101" i="13"/>
  <c r="R143" i="13"/>
  <c r="G100" i="13"/>
  <c r="O89" i="13"/>
  <c r="E114" i="13"/>
  <c r="G69" i="13"/>
  <c r="O68" i="13"/>
  <c r="Q138" i="13"/>
  <c r="T82" i="13"/>
  <c r="S151" i="13"/>
  <c r="F134" i="13"/>
  <c r="U77" i="13"/>
  <c r="W71" i="13"/>
  <c r="R76" i="13"/>
  <c r="D71" i="13"/>
  <c r="J140" i="13"/>
  <c r="V143" i="13"/>
  <c r="O85" i="13"/>
  <c r="D85" i="13"/>
  <c r="F68" i="13"/>
  <c r="J66" i="13"/>
  <c r="E67" i="13"/>
  <c r="O64" i="13"/>
  <c r="D42" i="13"/>
  <c r="G117" i="13"/>
  <c r="Z118" i="13"/>
  <c r="S109" i="13"/>
  <c r="V123" i="13"/>
  <c r="U93" i="13"/>
  <c r="K80" i="13"/>
  <c r="Z89" i="13"/>
  <c r="K133" i="13"/>
  <c r="G134" i="13"/>
  <c r="X105" i="13"/>
  <c r="U129" i="13"/>
  <c r="K101" i="13"/>
  <c r="F125" i="13"/>
  <c r="M114" i="13"/>
  <c r="P102" i="13"/>
  <c r="T79" i="13"/>
  <c r="M119" i="13"/>
  <c r="G92" i="13"/>
  <c r="Q114" i="13"/>
  <c r="Q87" i="13"/>
  <c r="V109" i="13"/>
  <c r="X82" i="13"/>
  <c r="G135" i="13"/>
  <c r="M139" i="13"/>
  <c r="W111" i="13"/>
  <c r="Q134" i="13"/>
  <c r="J107" i="13"/>
  <c r="D130" i="13"/>
  <c r="M151" i="13"/>
  <c r="G139" i="13"/>
  <c r="J109" i="13"/>
  <c r="O141" i="13"/>
  <c r="L129" i="13"/>
  <c r="O113" i="13"/>
  <c r="O88" i="13"/>
  <c r="X117" i="13"/>
  <c r="R94" i="13"/>
  <c r="G108" i="13"/>
  <c r="Q52" i="13"/>
  <c r="M126" i="13"/>
  <c r="X120" i="13"/>
  <c r="U109" i="13"/>
  <c r="U84" i="13"/>
  <c r="F114" i="13"/>
  <c r="D91" i="13"/>
  <c r="E100" i="13"/>
  <c r="U48" i="13"/>
  <c r="D107" i="13"/>
  <c r="G151" i="13"/>
  <c r="P87" i="13"/>
  <c r="W65" i="13"/>
  <c r="E126" i="13"/>
  <c r="F36" i="13"/>
  <c r="Z140" i="13"/>
  <c r="K35" i="13"/>
  <c r="U131" i="13"/>
  <c r="W117" i="13"/>
  <c r="V111" i="13"/>
  <c r="O61" i="13"/>
  <c r="J99" i="13"/>
  <c r="R47" i="13"/>
  <c r="G98" i="13"/>
  <c r="Q46" i="13"/>
  <c r="W69" i="13"/>
  <c r="R86" i="13"/>
  <c r="P96" i="13"/>
  <c r="R101" i="13"/>
  <c r="O101" i="13"/>
  <c r="Z80" i="13"/>
  <c r="T59" i="13"/>
  <c r="F80" i="13"/>
  <c r="O149" i="13"/>
  <c r="T144" i="13"/>
  <c r="E140" i="13"/>
  <c r="Q108" i="13"/>
  <c r="D127" i="13"/>
  <c r="J148" i="13"/>
  <c r="P129" i="13"/>
  <c r="T94" i="13"/>
  <c r="G143" i="13"/>
  <c r="G122" i="13"/>
  <c r="Q117" i="13"/>
  <c r="M89" i="13"/>
  <c r="W104" i="13"/>
  <c r="D128" i="13"/>
  <c r="L80" i="13"/>
  <c r="P58" i="13"/>
  <c r="R98" i="13"/>
  <c r="T99" i="13"/>
  <c r="V116" i="13"/>
  <c r="P75" i="13"/>
  <c r="S81" i="13"/>
  <c r="F65" i="13"/>
  <c r="T51" i="13"/>
  <c r="W50" i="13"/>
  <c r="E125" i="13"/>
  <c r="E93" i="13"/>
  <c r="D72" i="13"/>
  <c r="J68" i="13"/>
  <c r="L112" i="13"/>
  <c r="D105" i="13"/>
  <c r="R95" i="13"/>
  <c r="S94" i="13"/>
  <c r="R134" i="13"/>
  <c r="E130" i="13"/>
  <c r="O125" i="13"/>
  <c r="O128" i="13"/>
  <c r="D142" i="13"/>
  <c r="Z136" i="13"/>
  <c r="O132" i="13"/>
  <c r="R149" i="13"/>
  <c r="P88" i="13"/>
  <c r="U83" i="13"/>
  <c r="J124" i="13"/>
  <c r="M148" i="13"/>
  <c r="D82" i="13"/>
  <c r="X126" i="13"/>
  <c r="R136" i="13"/>
  <c r="J133" i="13"/>
  <c r="Z126" i="13"/>
  <c r="R141" i="13"/>
  <c r="J135" i="13"/>
  <c r="W146" i="13"/>
  <c r="M125" i="13"/>
  <c r="O126" i="13"/>
  <c r="F109" i="13"/>
  <c r="Z132" i="13"/>
  <c r="M140" i="13"/>
  <c r="W140" i="13"/>
  <c r="Q112" i="13"/>
  <c r="F149" i="13"/>
  <c r="Z96" i="13"/>
  <c r="W137" i="13"/>
  <c r="Q92" i="13"/>
  <c r="T91" i="13"/>
  <c r="S150" i="13"/>
  <c r="D146" i="13"/>
  <c r="M141" i="13"/>
  <c r="V110" i="13"/>
  <c r="L128" i="13"/>
  <c r="R123" i="13"/>
  <c r="Q147" i="13"/>
  <c r="D116" i="13"/>
  <c r="O136" i="13"/>
  <c r="G136" i="13"/>
  <c r="M147" i="13"/>
  <c r="P106" i="13"/>
  <c r="M130" i="13"/>
  <c r="W102" i="13"/>
  <c r="L115" i="13"/>
  <c r="U57" i="13"/>
  <c r="Q127" i="13"/>
  <c r="L148" i="13"/>
  <c r="R90" i="13"/>
  <c r="G99" i="13"/>
  <c r="X104" i="13"/>
  <c r="M87" i="13"/>
  <c r="R72" i="13"/>
  <c r="U71" i="13"/>
  <c r="V117" i="13"/>
  <c r="F94" i="13"/>
  <c r="G95" i="13"/>
  <c r="R91" i="13"/>
  <c r="W114" i="13"/>
  <c r="R135" i="13"/>
  <c r="U120" i="13"/>
  <c r="R105" i="13"/>
  <c r="O104" i="13"/>
  <c r="W100" i="13"/>
  <c r="E123" i="13"/>
  <c r="W77" i="13"/>
  <c r="E32" i="13"/>
  <c r="F74" i="13"/>
  <c r="Q130" i="13"/>
  <c r="D73" i="13"/>
  <c r="O27" i="13"/>
  <c r="E59" i="13"/>
  <c r="G70" i="13"/>
  <c r="P64" i="13"/>
  <c r="J19" i="13"/>
  <c r="O50" i="13"/>
  <c r="V150" i="13"/>
  <c r="O18" i="13"/>
  <c r="Q151" i="13"/>
  <c r="J93" i="13"/>
  <c r="X137" i="13"/>
  <c r="X58" i="13"/>
  <c r="O13" i="13"/>
  <c r="J44" i="13"/>
  <c r="L59" i="13"/>
  <c r="T73" i="13"/>
  <c r="X8" i="13"/>
  <c r="D40" i="13"/>
  <c r="O34" i="13"/>
  <c r="W54" i="13"/>
  <c r="P61" i="13"/>
  <c r="P31" i="13"/>
  <c r="Z71" i="13"/>
  <c r="W149" i="13"/>
  <c r="D145" i="13"/>
  <c r="P140" i="13"/>
  <c r="K144" i="13"/>
  <c r="O127" i="13"/>
  <c r="T122" i="13"/>
  <c r="R147" i="13"/>
  <c r="F117" i="13"/>
  <c r="X106" i="13"/>
  <c r="X98" i="13"/>
  <c r="E94" i="13"/>
  <c r="P130" i="13"/>
  <c r="J104" i="13"/>
  <c r="Q88" i="13"/>
  <c r="W92" i="13"/>
  <c r="F95" i="13"/>
  <c r="E98" i="13"/>
  <c r="Q78" i="13"/>
  <c r="X79" i="13"/>
  <c r="F148" i="13"/>
  <c r="Q126" i="13"/>
  <c r="P151" i="13"/>
  <c r="L136" i="13"/>
  <c r="O151" i="13"/>
  <c r="F107" i="13"/>
  <c r="V118" i="13"/>
  <c r="U88" i="13"/>
  <c r="Z84" i="13"/>
  <c r="O97" i="13"/>
  <c r="W84" i="13"/>
  <c r="G96" i="13"/>
  <c r="M92" i="13"/>
  <c r="F133" i="13"/>
  <c r="T128" i="13"/>
  <c r="E124" i="13"/>
  <c r="F101" i="13"/>
  <c r="D118" i="13"/>
  <c r="G113" i="13"/>
  <c r="U108" i="13"/>
  <c r="U140" i="13"/>
  <c r="T135" i="13"/>
  <c r="E131" i="13"/>
  <c r="Z108" i="13"/>
  <c r="E146" i="13"/>
  <c r="G129" i="13"/>
  <c r="R124" i="13"/>
  <c r="U121" i="13"/>
  <c r="X130" i="13"/>
  <c r="V142" i="13"/>
  <c r="E139" i="13"/>
  <c r="V106" i="13"/>
  <c r="J142" i="13"/>
  <c r="P112" i="13"/>
  <c r="P94" i="13"/>
  <c r="X90" i="13"/>
  <c r="Q128" i="13"/>
  <c r="Q141" i="13"/>
  <c r="V102" i="13"/>
  <c r="F138" i="13"/>
  <c r="X114" i="13"/>
  <c r="X119" i="13"/>
  <c r="F64" i="13"/>
  <c r="P71" i="13"/>
  <c r="S70" i="13"/>
  <c r="P149" i="13"/>
  <c r="U144" i="13"/>
  <c r="F140" i="13"/>
  <c r="Q109" i="13"/>
  <c r="E127" i="13"/>
  <c r="D151" i="13"/>
  <c r="M146" i="13"/>
  <c r="Z114" i="13"/>
  <c r="F151" i="13"/>
  <c r="P146" i="13"/>
  <c r="V133" i="13"/>
  <c r="V146" i="13"/>
  <c r="U81" i="13"/>
  <c r="L125" i="13"/>
  <c r="M142" i="13"/>
  <c r="S131" i="13"/>
  <c r="E122" i="13"/>
  <c r="R117" i="13"/>
  <c r="Z106" i="13"/>
  <c r="V145" i="13"/>
  <c r="L124" i="13"/>
  <c r="J119" i="13"/>
  <c r="O115" i="13"/>
  <c r="T131" i="13"/>
  <c r="D139" i="13"/>
  <c r="R100" i="13"/>
  <c r="S85" i="13"/>
  <c r="J108" i="13"/>
  <c r="M75" i="13"/>
  <c r="F139" i="13"/>
  <c r="K122" i="13"/>
  <c r="R118" i="13"/>
  <c r="O146" i="13"/>
  <c r="F77" i="13"/>
  <c r="F63" i="13"/>
  <c r="W26" i="13"/>
  <c r="V31" i="13"/>
  <c r="O66" i="13"/>
  <c r="D92" i="13"/>
  <c r="J22" i="13"/>
  <c r="G27" i="13"/>
  <c r="R56" i="13"/>
  <c r="V70" i="13"/>
  <c r="V13" i="13"/>
  <c r="Z18" i="13"/>
  <c r="G48" i="13"/>
  <c r="X17" i="13"/>
  <c r="G16" i="13"/>
  <c r="E116" i="13"/>
  <c r="G76" i="13"/>
  <c r="Q81" i="13"/>
  <c r="Z103" i="13"/>
  <c r="E13" i="13"/>
  <c r="P42" i="13"/>
  <c r="E60" i="13"/>
  <c r="Q90" i="13"/>
  <c r="S8" i="13"/>
  <c r="W37" i="13"/>
  <c r="U90" i="13"/>
  <c r="W87" i="13"/>
  <c r="T57" i="13"/>
  <c r="E121" i="13"/>
  <c r="J116" i="13"/>
  <c r="R111" i="13"/>
  <c r="L85" i="13"/>
  <c r="W121" i="13"/>
  <c r="X102" i="13"/>
  <c r="W97" i="13"/>
  <c r="V124" i="13"/>
  <c r="O147" i="13"/>
  <c r="D125" i="13"/>
  <c r="V149" i="13"/>
  <c r="P114" i="13"/>
  <c r="P107" i="13"/>
  <c r="G89" i="13"/>
  <c r="K129" i="13"/>
  <c r="M85" i="13"/>
  <c r="E137" i="13"/>
  <c r="E102" i="13"/>
  <c r="G84" i="13"/>
  <c r="P83" i="13"/>
  <c r="T117" i="13"/>
  <c r="D65" i="13"/>
  <c r="G132" i="13"/>
  <c r="G148" i="13"/>
  <c r="R139" i="13"/>
  <c r="T125" i="13"/>
  <c r="W110" i="13"/>
  <c r="L111" i="13"/>
  <c r="E90" i="13"/>
  <c r="D86" i="13"/>
  <c r="M86" i="13"/>
  <c r="O82" i="13"/>
  <c r="W120" i="13"/>
  <c r="D99" i="13"/>
  <c r="Z133" i="13"/>
  <c r="U80" i="13"/>
  <c r="O74" i="13"/>
  <c r="P137" i="13"/>
  <c r="G123" i="13"/>
  <c r="U113" i="13"/>
  <c r="D144" i="13"/>
  <c r="G119" i="13"/>
  <c r="E150" i="13"/>
  <c r="E135" i="13"/>
  <c r="Z119" i="13"/>
  <c r="Q105" i="13"/>
  <c r="T146" i="13"/>
  <c r="O118" i="13"/>
  <c r="K109" i="13"/>
  <c r="S105" i="13"/>
  <c r="S107" i="13"/>
  <c r="Z110" i="13"/>
  <c r="F127" i="13"/>
  <c r="E64" i="13"/>
  <c r="P125" i="13"/>
  <c r="J73" i="13"/>
  <c r="S29" i="13"/>
  <c r="K59" i="13"/>
  <c r="J25" i="13"/>
  <c r="Q50" i="13"/>
  <c r="V16" i="13"/>
  <c r="F47" i="13"/>
  <c r="S120" i="13"/>
  <c r="X55" i="13"/>
  <c r="F11" i="13"/>
  <c r="F40" i="13"/>
  <c r="V5" i="13"/>
  <c r="R31" i="13"/>
  <c r="U5" i="13"/>
  <c r="J34" i="13"/>
  <c r="J57" i="13"/>
  <c r="J134" i="13"/>
  <c r="V129" i="13"/>
  <c r="G125" i="13"/>
  <c r="L122" i="13"/>
  <c r="X140" i="13"/>
  <c r="W135" i="13"/>
  <c r="J131" i="13"/>
  <c r="D141" i="13"/>
  <c r="Z135" i="13"/>
  <c r="L131" i="13"/>
  <c r="D110" i="13"/>
  <c r="F147" i="13"/>
  <c r="J130" i="13"/>
  <c r="S125" i="13"/>
  <c r="W122" i="13"/>
  <c r="Z131" i="13"/>
  <c r="E144" i="13"/>
  <c r="O140" i="13"/>
  <c r="W107" i="13"/>
  <c r="Q119" i="13"/>
  <c r="Q132" i="13"/>
  <c r="U95" i="13"/>
  <c r="Z91" i="13"/>
  <c r="S130" i="13"/>
  <c r="U137" i="13"/>
  <c r="E104" i="13"/>
  <c r="Z142" i="13"/>
  <c r="P127" i="13"/>
  <c r="O129" i="13"/>
  <c r="M134" i="13"/>
  <c r="K92" i="13"/>
  <c r="O91" i="13"/>
  <c r="V141" i="13"/>
  <c r="M60" i="13"/>
  <c r="M81" i="13"/>
  <c r="U134" i="13"/>
  <c r="W16" i="13"/>
  <c r="E46" i="13"/>
  <c r="W63" i="13"/>
  <c r="U87" i="13"/>
  <c r="D12" i="13"/>
  <c r="S41" i="13"/>
  <c r="Q115" i="13"/>
  <c r="Z120" i="13"/>
  <c r="E86" i="13"/>
  <c r="L151" i="13"/>
  <c r="R125" i="13"/>
  <c r="X144" i="13"/>
  <c r="P144" i="13"/>
  <c r="Z150" i="13"/>
  <c r="Q129" i="13"/>
  <c r="K115" i="13"/>
  <c r="G141" i="13"/>
  <c r="D94" i="13"/>
  <c r="M127" i="13"/>
  <c r="M131" i="13"/>
  <c r="L79" i="13"/>
  <c r="G103" i="13"/>
  <c r="S80" i="13"/>
  <c r="L40" i="13"/>
  <c r="Z93" i="13"/>
  <c r="O31" i="13"/>
  <c r="M82" i="13"/>
  <c r="X26" i="13"/>
  <c r="W58" i="13"/>
  <c r="M46" i="13"/>
  <c r="Z65" i="13"/>
  <c r="P65" i="13"/>
  <c r="O139" i="13"/>
  <c r="J82" i="13"/>
  <c r="Z52" i="13"/>
  <c r="D41" i="13"/>
  <c r="K81" i="13"/>
  <c r="F48" i="13"/>
  <c r="Z35" i="13"/>
  <c r="F122" i="13"/>
  <c r="X39" i="13"/>
  <c r="Z27" i="13"/>
  <c r="D102" i="13"/>
  <c r="K42" i="13"/>
  <c r="G115" i="13"/>
  <c r="T85" i="13"/>
  <c r="K27" i="13"/>
  <c r="P19" i="13"/>
  <c r="J24" i="13"/>
  <c r="W53" i="13"/>
  <c r="S71" i="13"/>
  <c r="S14" i="13"/>
  <c r="V19" i="13"/>
  <c r="J49" i="13"/>
  <c r="D63" i="13"/>
  <c r="G102" i="13"/>
  <c r="G11" i="13"/>
  <c r="V40" i="13"/>
  <c r="O45" i="13"/>
  <c r="D9" i="13"/>
  <c r="Q66" i="13"/>
  <c r="J102" i="13"/>
  <c r="E71" i="13"/>
  <c r="D70" i="13"/>
  <c r="W38" i="13"/>
  <c r="W24" i="13"/>
  <c r="R97" i="13"/>
  <c r="G46" i="13"/>
  <c r="O17" i="13"/>
  <c r="S59" i="13"/>
  <c r="R69" i="13"/>
  <c r="W49" i="13"/>
  <c r="X2" i="13"/>
  <c r="U22" i="13"/>
  <c r="E43" i="13"/>
  <c r="V100" i="13"/>
  <c r="R58" i="13"/>
  <c r="V79" i="13"/>
  <c r="J71" i="13"/>
  <c r="J67" i="13"/>
  <c r="W76" i="13"/>
  <c r="X15" i="13"/>
  <c r="W27" i="13"/>
  <c r="J58" i="13"/>
  <c r="M7" i="13"/>
  <c r="F43" i="13"/>
  <c r="P24" i="13"/>
  <c r="M20" i="13"/>
  <c r="Z73" i="13"/>
  <c r="V2" i="13"/>
  <c r="O44" i="13"/>
  <c r="Q32" i="13"/>
  <c r="F24" i="13"/>
  <c r="K52" i="13"/>
  <c r="M14" i="13"/>
  <c r="E30" i="13"/>
  <c r="Z112" i="13"/>
  <c r="T53" i="13"/>
  <c r="Q24" i="13"/>
  <c r="Q49" i="13"/>
  <c r="W9" i="13"/>
  <c r="K5" i="13"/>
  <c r="V113" i="13"/>
  <c r="V101" i="13"/>
  <c r="P59" i="13"/>
  <c r="M83" i="13"/>
  <c r="Q25" i="13"/>
  <c r="Z8" i="13"/>
  <c r="V48" i="13"/>
  <c r="G77" i="13"/>
  <c r="X37" i="13"/>
  <c r="M38" i="13"/>
  <c r="O63" i="13"/>
  <c r="F37" i="13"/>
  <c r="E95" i="13"/>
  <c r="L43" i="13"/>
  <c r="S79" i="13"/>
  <c r="J10" i="13"/>
  <c r="O56" i="13"/>
  <c r="E4" i="13"/>
  <c r="Z3" i="13"/>
  <c r="M25" i="13"/>
  <c r="F5" i="13"/>
  <c r="G73" i="13"/>
  <c r="Z147" i="13"/>
  <c r="F89" i="13"/>
  <c r="J141" i="13"/>
  <c r="R33" i="13"/>
  <c r="R113" i="13"/>
  <c r="Z116" i="13"/>
  <c r="Z63" i="13"/>
  <c r="F71" i="13"/>
  <c r="U28" i="13"/>
  <c r="M150" i="13"/>
  <c r="U112" i="13"/>
  <c r="M103" i="13"/>
  <c r="O143" i="13"/>
  <c r="W133" i="13"/>
  <c r="T136" i="13"/>
  <c r="W127" i="13"/>
  <c r="G146" i="13"/>
  <c r="O95" i="13"/>
  <c r="F130" i="13"/>
  <c r="U91" i="13"/>
  <c r="V103" i="13"/>
  <c r="V73" i="13"/>
  <c r="Q150" i="13"/>
  <c r="O87" i="13"/>
  <c r="J118" i="13"/>
  <c r="Z130" i="13"/>
  <c r="G109" i="13"/>
  <c r="D87" i="13"/>
  <c r="V46" i="13"/>
  <c r="V86" i="13"/>
  <c r="G42" i="13"/>
  <c r="O117" i="13"/>
  <c r="T142" i="13"/>
  <c r="D150" i="13"/>
  <c r="E133" i="13"/>
  <c r="F91" i="13"/>
  <c r="J113" i="13"/>
  <c r="D101" i="13"/>
  <c r="M101" i="13"/>
  <c r="M97" i="13"/>
  <c r="Q135" i="13"/>
  <c r="F84" i="13"/>
  <c r="T129" i="13"/>
  <c r="M95" i="13"/>
  <c r="Q95" i="13"/>
  <c r="J14" i="13"/>
  <c r="V130" i="13"/>
  <c r="D129" i="13"/>
  <c r="T115" i="13"/>
  <c r="D97" i="13"/>
  <c r="M133" i="13"/>
  <c r="O134" i="13"/>
  <c r="K112" i="13"/>
  <c r="U64" i="13"/>
  <c r="R108" i="13"/>
  <c r="S102" i="13"/>
  <c r="U96" i="13"/>
  <c r="S135" i="13"/>
  <c r="T120" i="13"/>
  <c r="U94" i="13"/>
  <c r="P108" i="13"/>
  <c r="D134" i="13"/>
  <c r="E147" i="13"/>
  <c r="R146" i="13"/>
  <c r="U124" i="13"/>
  <c r="S146" i="13"/>
  <c r="V148" i="13"/>
  <c r="O130" i="13"/>
  <c r="Q107" i="13"/>
  <c r="T100" i="13"/>
  <c r="E142" i="13"/>
  <c r="F97" i="13"/>
  <c r="V119" i="13"/>
  <c r="W83" i="13"/>
  <c r="T105" i="13"/>
  <c r="D95" i="13"/>
  <c r="X149" i="13"/>
  <c r="K135" i="13"/>
  <c r="J97" i="13"/>
  <c r="P91" i="13"/>
  <c r="G75" i="13"/>
  <c r="T102" i="13"/>
  <c r="R59" i="13"/>
  <c r="O79" i="13"/>
  <c r="V50" i="13"/>
  <c r="V18" i="13"/>
  <c r="U68" i="13"/>
  <c r="U76" i="13"/>
  <c r="R44" i="13"/>
  <c r="M67" i="13"/>
  <c r="K40" i="13"/>
  <c r="J75" i="13"/>
  <c r="W31" i="13"/>
  <c r="R3" i="13"/>
  <c r="L5" i="13"/>
  <c r="E108" i="13"/>
  <c r="J103" i="13"/>
  <c r="J136" i="13"/>
  <c r="K100" i="13"/>
  <c r="M113" i="13"/>
  <c r="W108" i="13"/>
  <c r="D104" i="13"/>
  <c r="U139" i="13"/>
  <c r="X134" i="13"/>
  <c r="K130" i="13"/>
  <c r="K111" i="13"/>
  <c r="P142" i="13"/>
  <c r="K131" i="13"/>
  <c r="K120" i="13"/>
  <c r="K82" i="13"/>
  <c r="U127" i="13"/>
  <c r="F145" i="13"/>
  <c r="M116" i="13"/>
  <c r="L100" i="13"/>
  <c r="Z109" i="13"/>
  <c r="Z87" i="13"/>
  <c r="F88" i="13"/>
  <c r="K87" i="13"/>
  <c r="G150" i="13"/>
  <c r="P105" i="13"/>
  <c r="P99" i="13"/>
  <c r="Q98" i="13"/>
  <c r="X68" i="13"/>
  <c r="E120" i="13"/>
  <c r="L72" i="13"/>
  <c r="W80" i="13"/>
  <c r="P79" i="13"/>
  <c r="R122" i="13"/>
  <c r="X112" i="13"/>
  <c r="G61" i="13"/>
  <c r="Z107" i="13"/>
  <c r="X14" i="13"/>
  <c r="E31" i="13"/>
  <c r="P43" i="13"/>
  <c r="E85" i="13"/>
  <c r="K10" i="13"/>
  <c r="G13" i="13"/>
  <c r="T141" i="13"/>
  <c r="Q118" i="13"/>
  <c r="M105" i="13"/>
  <c r="D149" i="13"/>
  <c r="W151" i="13"/>
  <c r="R142" i="13"/>
  <c r="D135" i="13"/>
  <c r="T101" i="13"/>
  <c r="V139" i="13"/>
  <c r="G120" i="13"/>
  <c r="Z105" i="13"/>
  <c r="P100" i="13"/>
  <c r="O122" i="13"/>
  <c r="O120" i="13"/>
  <c r="R119" i="13"/>
  <c r="V115" i="13"/>
  <c r="X151" i="13"/>
  <c r="M39" i="13"/>
  <c r="E69" i="13"/>
  <c r="X129" i="13"/>
  <c r="F57" i="13"/>
  <c r="K83" i="13"/>
  <c r="J74" i="13"/>
  <c r="V91" i="13"/>
  <c r="D123" i="13"/>
  <c r="F6" i="13"/>
  <c r="M123" i="13"/>
  <c r="P90" i="13"/>
  <c r="E63" i="13"/>
  <c r="R61" i="13"/>
  <c r="P101" i="13"/>
  <c r="P78" i="13"/>
  <c r="J55" i="13"/>
  <c r="F85" i="13"/>
  <c r="M68" i="13"/>
  <c r="P46" i="13"/>
  <c r="S72" i="13"/>
  <c r="Q62" i="13"/>
  <c r="M100" i="13"/>
  <c r="D96" i="13"/>
  <c r="E62" i="13"/>
  <c r="R62" i="13"/>
  <c r="P22" i="13"/>
  <c r="U6" i="13"/>
  <c r="P51" i="13"/>
  <c r="Z57" i="13"/>
  <c r="W17" i="13"/>
  <c r="V4" i="13"/>
  <c r="S42" i="13"/>
  <c r="P81" i="13"/>
  <c r="O9" i="13"/>
  <c r="F12" i="13"/>
  <c r="Q17" i="13"/>
  <c r="Q41" i="13"/>
  <c r="Q91" i="13"/>
  <c r="T87" i="13"/>
  <c r="P86" i="13"/>
  <c r="M22" i="13"/>
  <c r="R43" i="13"/>
  <c r="X22" i="13"/>
  <c r="K71" i="13"/>
  <c r="X45" i="13"/>
  <c r="E17" i="13"/>
  <c r="U19" i="13"/>
  <c r="D8" i="13"/>
  <c r="R80" i="13"/>
  <c r="U40" i="13"/>
  <c r="D60" i="13"/>
  <c r="F50" i="13"/>
  <c r="M66" i="13"/>
  <c r="W61" i="13"/>
  <c r="L70" i="13"/>
  <c r="Q82" i="13"/>
  <c r="F27" i="13"/>
  <c r="P3" i="13"/>
  <c r="J50" i="13"/>
  <c r="R27" i="13"/>
  <c r="G56" i="13"/>
  <c r="G38" i="13"/>
  <c r="S26" i="13"/>
  <c r="F58" i="13"/>
  <c r="Q43" i="13"/>
  <c r="T28" i="13"/>
  <c r="Q3" i="13"/>
  <c r="P74" i="13"/>
  <c r="K70" i="13"/>
  <c r="Q61" i="13"/>
  <c r="D23" i="13"/>
  <c r="K45" i="13"/>
  <c r="P73" i="13"/>
  <c r="O58" i="13"/>
  <c r="Z51" i="13"/>
  <c r="T22" i="13"/>
  <c r="J21" i="13"/>
  <c r="M42" i="13"/>
  <c r="J13" i="13"/>
  <c r="X64" i="13"/>
  <c r="R17" i="13"/>
  <c r="O28" i="13"/>
  <c r="M99" i="13"/>
  <c r="R46" i="13"/>
  <c r="K6" i="13"/>
  <c r="T8" i="13"/>
  <c r="O38" i="13"/>
  <c r="F30" i="13"/>
  <c r="V6" i="13"/>
  <c r="P20" i="13"/>
  <c r="X76" i="13"/>
  <c r="Q26" i="13"/>
  <c r="U17" i="13"/>
  <c r="P40" i="13"/>
  <c r="T9" i="13"/>
  <c r="R54" i="13"/>
  <c r="Z31" i="13"/>
  <c r="V17" i="13"/>
  <c r="F21" i="13"/>
  <c r="Q149" i="13"/>
  <c r="J12" i="13"/>
  <c r="Q124" i="13"/>
  <c r="P103" i="13"/>
  <c r="X124" i="13"/>
  <c r="G81" i="13"/>
  <c r="D120" i="13"/>
  <c r="Q74" i="13"/>
  <c r="S91" i="13"/>
  <c r="G8" i="13"/>
  <c r="E66" i="13"/>
  <c r="E35" i="13"/>
  <c r="Q110" i="13"/>
  <c r="J144" i="13"/>
  <c r="X139" i="13"/>
  <c r="W147" i="13"/>
  <c r="Z144" i="13"/>
  <c r="F105" i="13"/>
  <c r="U146" i="13"/>
  <c r="P104" i="13"/>
  <c r="O84" i="13"/>
  <c r="Z83" i="13"/>
  <c r="Z127" i="13"/>
  <c r="W134" i="13"/>
  <c r="D106" i="13"/>
  <c r="O123" i="13"/>
  <c r="V137" i="13"/>
  <c r="W99" i="13"/>
  <c r="R81" i="13"/>
  <c r="F123" i="13"/>
  <c r="P118" i="13"/>
  <c r="K125" i="13"/>
  <c r="J145" i="13"/>
  <c r="P126" i="13"/>
  <c r="W118" i="13"/>
  <c r="V120" i="13"/>
  <c r="U114" i="13"/>
  <c r="F93" i="13"/>
  <c r="G116" i="13"/>
  <c r="P5" i="13"/>
  <c r="R4" i="13"/>
  <c r="P7" i="13"/>
  <c r="S89" i="13"/>
  <c r="F16" i="13"/>
  <c r="R9" i="13"/>
  <c r="O29" i="13"/>
  <c r="Q136" i="13"/>
  <c r="R127" i="13"/>
  <c r="D143" i="13"/>
  <c r="Q133" i="13"/>
  <c r="M138" i="13"/>
  <c r="J129" i="13"/>
  <c r="Q137" i="13"/>
  <c r="D119" i="13"/>
  <c r="X122" i="13"/>
  <c r="J115" i="13"/>
  <c r="V126" i="13"/>
  <c r="F79" i="13"/>
  <c r="L120" i="13"/>
  <c r="L81" i="13"/>
  <c r="Z122" i="13"/>
  <c r="M124" i="13"/>
  <c r="F28" i="13"/>
  <c r="O59" i="13"/>
  <c r="G29" i="13"/>
  <c r="W85" i="13"/>
  <c r="U12" i="13"/>
  <c r="Z100" i="13"/>
  <c r="F116" i="13"/>
  <c r="P132" i="13"/>
  <c r="P131" i="13"/>
  <c r="M98" i="13"/>
  <c r="L83" i="13"/>
  <c r="J90" i="13"/>
  <c r="M110" i="13"/>
  <c r="R83" i="13"/>
  <c r="R99" i="13"/>
  <c r="O80" i="13"/>
  <c r="Q71" i="13"/>
  <c r="Z34" i="13"/>
  <c r="D76" i="13"/>
  <c r="E141" i="13"/>
  <c r="P29" i="13"/>
  <c r="M41" i="13"/>
  <c r="G67" i="13"/>
  <c r="Q16" i="13"/>
  <c r="D62" i="13"/>
  <c r="Z79" i="13"/>
  <c r="J42" i="13"/>
  <c r="X81" i="13"/>
  <c r="P37" i="13"/>
  <c r="L101" i="13"/>
  <c r="T11" i="13"/>
  <c r="T70" i="13"/>
  <c r="K41" i="13"/>
  <c r="Z48" i="13"/>
  <c r="S52" i="13"/>
  <c r="S55" i="13"/>
  <c r="Z43" i="13"/>
  <c r="P6" i="13"/>
  <c r="K3" i="13"/>
  <c r="S58" i="13"/>
  <c r="X20" i="13"/>
  <c r="E8" i="13"/>
  <c r="M6" i="13"/>
  <c r="G55" i="13"/>
  <c r="S82" i="13"/>
  <c r="F42" i="13"/>
  <c r="M76" i="13"/>
  <c r="G133" i="13"/>
  <c r="R6" i="13"/>
  <c r="V87" i="13"/>
  <c r="O72" i="13"/>
  <c r="O7" i="13"/>
  <c r="W11" i="13"/>
  <c r="U51" i="13"/>
  <c r="O37" i="13"/>
  <c r="F59" i="13"/>
  <c r="D20" i="13"/>
  <c r="D25" i="13"/>
  <c r="Z17" i="13"/>
  <c r="T32" i="13"/>
  <c r="L15" i="13"/>
  <c r="K23" i="13"/>
  <c r="X87" i="13"/>
  <c r="V74" i="13"/>
  <c r="D36" i="13"/>
  <c r="O105" i="13"/>
  <c r="U44" i="13"/>
  <c r="O109" i="13"/>
  <c r="K33" i="13"/>
  <c r="Q28" i="13"/>
  <c r="P150" i="13"/>
  <c r="D131" i="13"/>
  <c r="E132" i="13"/>
  <c r="J125" i="13"/>
  <c r="V97" i="13"/>
  <c r="O106" i="13"/>
  <c r="V114" i="13"/>
  <c r="X71" i="13"/>
  <c r="P92" i="13"/>
  <c r="M62" i="13"/>
  <c r="U100" i="13"/>
  <c r="V135" i="13"/>
  <c r="W70" i="13"/>
  <c r="V64" i="13"/>
  <c r="G14" i="13"/>
  <c r="K43" i="13"/>
  <c r="U31" i="13"/>
  <c r="P49" i="13"/>
  <c r="W45" i="13"/>
  <c r="T121" i="13"/>
  <c r="O24" i="13"/>
  <c r="V37" i="13"/>
  <c r="K26" i="13"/>
  <c r="O102" i="13"/>
  <c r="G33" i="13"/>
  <c r="Q21" i="13"/>
  <c r="Z97" i="13"/>
  <c r="Z24" i="13"/>
  <c r="D13" i="13"/>
  <c r="U82" i="13"/>
  <c r="Q27" i="13"/>
  <c r="X113" i="13"/>
  <c r="J61" i="13"/>
  <c r="M91" i="13"/>
  <c r="J94" i="13"/>
  <c r="P9" i="13"/>
  <c r="X38" i="13"/>
  <c r="R112" i="13"/>
  <c r="W113" i="13"/>
  <c r="M71" i="13"/>
  <c r="E34" i="13"/>
  <c r="G79" i="13"/>
  <c r="T80" i="13"/>
  <c r="E54" i="13"/>
  <c r="E26" i="13"/>
  <c r="V3" i="13"/>
  <c r="L6" i="13"/>
  <c r="E148" i="13"/>
  <c r="D75" i="13"/>
  <c r="O70" i="13"/>
  <c r="T27" i="13"/>
  <c r="Z64" i="13"/>
  <c r="X9" i="13"/>
  <c r="X66" i="13"/>
  <c r="Q31" i="13"/>
  <c r="W68" i="13"/>
  <c r="R39" i="13"/>
  <c r="X46" i="13"/>
  <c r="D29" i="13"/>
  <c r="W141" i="13"/>
  <c r="W30" i="13"/>
  <c r="L23" i="13"/>
  <c r="Q142" i="13"/>
  <c r="W67" i="13"/>
  <c r="J59" i="13"/>
  <c r="R30" i="13"/>
  <c r="W46" i="13"/>
  <c r="D49" i="13"/>
  <c r="E78" i="13"/>
  <c r="Q12" i="13"/>
  <c r="J41" i="13"/>
  <c r="M28" i="13"/>
  <c r="V68" i="13"/>
  <c r="R14" i="13"/>
  <c r="U89" i="13"/>
  <c r="M24" i="13"/>
  <c r="E48" i="13"/>
  <c r="Z9" i="13"/>
  <c r="P2" i="13"/>
  <c r="Q59" i="13"/>
  <c r="E29" i="13"/>
  <c r="F53" i="13"/>
  <c r="D16" i="13"/>
  <c r="M117" i="13"/>
  <c r="F104" i="13"/>
  <c r="Z148" i="13"/>
  <c r="W143" i="13"/>
  <c r="E80" i="13"/>
  <c r="V99" i="13"/>
  <c r="V21" i="13"/>
  <c r="U32" i="13"/>
  <c r="D84" i="13"/>
  <c r="W98" i="13"/>
  <c r="P23" i="13"/>
  <c r="S63" i="13"/>
  <c r="K142" i="13"/>
  <c r="P82" i="13"/>
  <c r="X80" i="13"/>
  <c r="Q83" i="13"/>
  <c r="O46" i="13"/>
  <c r="W57" i="13"/>
  <c r="S34" i="13"/>
  <c r="V85" i="13"/>
  <c r="D43" i="13"/>
  <c r="G25" i="13"/>
  <c r="D53" i="13"/>
  <c r="Z29" i="13"/>
  <c r="M44" i="13"/>
  <c r="O26" i="13"/>
  <c r="U69" i="13"/>
  <c r="M26" i="13"/>
  <c r="R64" i="13"/>
  <c r="U21" i="13"/>
  <c r="W136" i="13"/>
  <c r="F13" i="13"/>
  <c r="S40" i="13"/>
  <c r="G35" i="13"/>
  <c r="Q22" i="13"/>
  <c r="D55" i="13"/>
  <c r="L10" i="13"/>
  <c r="S144" i="13"/>
  <c r="Q64" i="13"/>
  <c r="P55" i="13"/>
  <c r="E138" i="13"/>
  <c r="E14" i="13"/>
  <c r="F99" i="13"/>
  <c r="J7" i="13"/>
  <c r="O3" i="13"/>
  <c r="S15" i="13"/>
  <c r="D57" i="13"/>
  <c r="L14" i="13"/>
  <c r="W36" i="13"/>
  <c r="D24" i="13"/>
  <c r="X69" i="13"/>
  <c r="V11" i="13"/>
  <c r="P66" i="13"/>
  <c r="E6" i="13"/>
  <c r="D51" i="13"/>
  <c r="J101" i="13"/>
  <c r="X6" i="13"/>
  <c r="M2" i="13"/>
  <c r="M118" i="13"/>
  <c r="X40" i="13"/>
  <c r="P17" i="13"/>
  <c r="D98" i="13"/>
  <c r="W23" i="13"/>
  <c r="P85" i="13"/>
  <c r="T74" i="13"/>
  <c r="Q55" i="13"/>
  <c r="G88" i="13"/>
  <c r="V63" i="13"/>
  <c r="F33" i="13"/>
  <c r="W51" i="13"/>
  <c r="Q65" i="13"/>
  <c r="M5" i="13"/>
  <c r="D6" i="13"/>
  <c r="L102" i="13"/>
  <c r="P139" i="13"/>
  <c r="U15" i="13"/>
  <c r="Z55" i="13"/>
  <c r="U67" i="13"/>
  <c r="Q14" i="13"/>
  <c r="D34" i="13"/>
  <c r="M29" i="13"/>
  <c r="V98" i="13"/>
  <c r="W95" i="13"/>
  <c r="O69" i="13"/>
  <c r="E11" i="13"/>
  <c r="L51" i="13"/>
  <c r="Q36" i="13"/>
  <c r="J86" i="13"/>
  <c r="E52" i="13"/>
  <c r="O75" i="13"/>
  <c r="S112" i="13"/>
  <c r="M59" i="13"/>
  <c r="P18" i="13"/>
  <c r="V24" i="13"/>
  <c r="Z143" i="13"/>
  <c r="Q54" i="13"/>
  <c r="J149" i="13"/>
  <c r="J117" i="13"/>
  <c r="F106" i="13"/>
  <c r="U122" i="13"/>
  <c r="O22" i="13"/>
  <c r="Q20" i="13"/>
  <c r="Q63" i="13"/>
  <c r="X132" i="13"/>
  <c r="E84" i="13"/>
  <c r="V77" i="13"/>
  <c r="S10" i="13"/>
  <c r="W66" i="13"/>
  <c r="U97" i="13"/>
  <c r="U128" i="13"/>
  <c r="G83" i="13"/>
  <c r="D37" i="13"/>
  <c r="D109" i="13"/>
  <c r="R32" i="13"/>
  <c r="R57" i="13"/>
  <c r="G24" i="13"/>
  <c r="R19" i="13"/>
  <c r="D77" i="13"/>
  <c r="D54" i="13"/>
  <c r="W43" i="13"/>
  <c r="V41" i="13"/>
  <c r="D32" i="13"/>
  <c r="J17" i="13"/>
  <c r="X88" i="13"/>
  <c r="D35" i="13"/>
  <c r="P89" i="13"/>
  <c r="Q7" i="13"/>
  <c r="L19" i="13"/>
  <c r="L42" i="13"/>
  <c r="X3" i="13"/>
  <c r="X49" i="13"/>
  <c r="O30" i="13"/>
  <c r="R145" i="13"/>
  <c r="R87" i="13"/>
  <c r="Q45" i="13"/>
  <c r="J88" i="13"/>
  <c r="J37" i="13"/>
  <c r="L57" i="13"/>
  <c r="V69" i="13"/>
  <c r="Z13" i="13"/>
  <c r="V8" i="13"/>
  <c r="M36" i="13"/>
  <c r="W145" i="13"/>
  <c r="J92" i="13"/>
  <c r="E19" i="13"/>
  <c r="Z16" i="13"/>
  <c r="R41" i="13"/>
  <c r="D80" i="13"/>
  <c r="G18" i="13"/>
  <c r="F150" i="13"/>
  <c r="F67" i="13"/>
  <c r="Q75" i="13"/>
  <c r="M10" i="13"/>
  <c r="W72" i="13"/>
  <c r="R63" i="13"/>
  <c r="P77" i="13"/>
  <c r="R29" i="13"/>
  <c r="F26" i="13"/>
  <c r="F44" i="13"/>
  <c r="S111" i="13"/>
  <c r="W12" i="13"/>
  <c r="D26" i="13"/>
  <c r="U24" i="13"/>
  <c r="O67" i="13"/>
  <c r="J2" i="13"/>
  <c r="S5" i="13"/>
  <c r="R7" i="13"/>
  <c r="U35" i="13"/>
  <c r="R93" i="13"/>
  <c r="O52" i="13"/>
  <c r="Z98" i="13"/>
  <c r="M27" i="13"/>
  <c r="W20" i="13"/>
  <c r="F135" i="13"/>
  <c r="V96" i="13"/>
  <c r="V61" i="13"/>
  <c r="J143" i="13"/>
  <c r="O77" i="13"/>
  <c r="Q69" i="13"/>
  <c r="T42" i="13"/>
  <c r="U86" i="13"/>
  <c r="M73" i="13"/>
  <c r="Q86" i="13"/>
  <c r="U23" i="13"/>
  <c r="Z7" i="13"/>
  <c r="K11" i="13"/>
  <c r="R23" i="13"/>
  <c r="Q38" i="13"/>
  <c r="E21" i="13"/>
  <c r="X7" i="13"/>
  <c r="Q11" i="13"/>
  <c r="Q79" i="13"/>
  <c r="L9" i="13"/>
  <c r="J4" i="13"/>
  <c r="F19" i="13"/>
  <c r="S129" i="13"/>
  <c r="G121" i="13"/>
  <c r="W81" i="13"/>
  <c r="X118" i="13"/>
  <c r="G85" i="13"/>
  <c r="O96" i="13"/>
  <c r="V29" i="13"/>
  <c r="G126" i="13"/>
  <c r="E111" i="13"/>
  <c r="Z128" i="13"/>
  <c r="W116" i="13"/>
  <c r="W112" i="13"/>
  <c r="D137" i="13"/>
  <c r="U98" i="13"/>
  <c r="G149" i="13"/>
  <c r="O142" i="13"/>
  <c r="T148" i="13"/>
  <c r="G144" i="13"/>
  <c r="L146" i="13"/>
  <c r="D114" i="13"/>
  <c r="X84" i="13"/>
  <c r="E96" i="13"/>
  <c r="O150" i="13"/>
  <c r="E76" i="13"/>
  <c r="W101" i="13"/>
  <c r="V144" i="13"/>
  <c r="Z69" i="13"/>
  <c r="F75" i="13"/>
  <c r="D90" i="13"/>
  <c r="V125" i="13"/>
  <c r="G63" i="13"/>
  <c r="P135" i="13"/>
  <c r="J126" i="13"/>
  <c r="Z141" i="13"/>
  <c r="M132" i="13"/>
  <c r="Z124" i="13"/>
  <c r="D124" i="13"/>
  <c r="U133" i="13"/>
  <c r="W94" i="13"/>
  <c r="Z121" i="13"/>
  <c r="K91" i="13"/>
  <c r="Q102" i="13"/>
  <c r="S57" i="13"/>
  <c r="X145" i="13"/>
  <c r="D69" i="13"/>
  <c r="P113" i="13"/>
  <c r="D136" i="13"/>
  <c r="O138" i="13"/>
  <c r="V93" i="13"/>
  <c r="F17" i="13"/>
  <c r="K74" i="13"/>
  <c r="M12" i="13"/>
  <c r="V49" i="13"/>
  <c r="F118" i="13"/>
  <c r="J150" i="13"/>
  <c r="G111" i="13"/>
  <c r="G74" i="13"/>
  <c r="O107" i="13"/>
  <c r="X96" i="13"/>
  <c r="K105" i="13"/>
  <c r="D112" i="13"/>
  <c r="E79" i="13"/>
  <c r="K72" i="13"/>
  <c r="E99" i="13"/>
  <c r="R18" i="13"/>
  <c r="T130" i="13"/>
  <c r="S117" i="13"/>
  <c r="V12" i="13"/>
  <c r="K53" i="13"/>
  <c r="F82" i="13"/>
  <c r="U7" i="13"/>
  <c r="D148" i="13"/>
  <c r="O100" i="13"/>
  <c r="R24" i="13"/>
  <c r="Q73" i="13"/>
  <c r="E20" i="13"/>
  <c r="X70" i="13"/>
  <c r="O11" i="13"/>
  <c r="Q72" i="13"/>
  <c r="W96" i="13"/>
  <c r="V71" i="13"/>
  <c r="J83" i="13"/>
  <c r="M55" i="13"/>
  <c r="D30" i="13"/>
  <c r="E77" i="13"/>
  <c r="E42" i="13"/>
  <c r="L29" i="13"/>
  <c r="J52" i="13"/>
  <c r="Z38" i="13"/>
  <c r="O98" i="13"/>
  <c r="Z26" i="13"/>
  <c r="P63" i="13"/>
  <c r="Z5" i="13"/>
  <c r="X36" i="13"/>
  <c r="U115" i="13"/>
  <c r="Z66" i="13"/>
  <c r="U59" i="13"/>
  <c r="J128" i="13"/>
  <c r="X24" i="13"/>
  <c r="R11" i="13"/>
  <c r="O8" i="13"/>
  <c r="T34" i="13"/>
  <c r="P8" i="13"/>
  <c r="Z22" i="13"/>
  <c r="F66" i="13"/>
  <c r="E37" i="13"/>
  <c r="T52" i="13"/>
  <c r="V47" i="13"/>
  <c r="D5" i="13"/>
  <c r="J26" i="13"/>
  <c r="M54" i="13"/>
  <c r="S136" i="13"/>
  <c r="U102" i="13"/>
  <c r="P117" i="13"/>
  <c r="J95" i="13"/>
  <c r="Z70" i="13"/>
  <c r="V72" i="13"/>
  <c r="O133" i="13"/>
  <c r="Z134" i="13"/>
  <c r="Z129" i="13"/>
  <c r="F128" i="13"/>
  <c r="E110" i="13"/>
  <c r="T112" i="13"/>
  <c r="J89" i="13"/>
  <c r="F72" i="13"/>
  <c r="X141" i="13"/>
  <c r="F121" i="13"/>
  <c r="G110" i="13"/>
  <c r="P111" i="13"/>
  <c r="P44" i="13"/>
  <c r="X125" i="13"/>
  <c r="U11" i="13"/>
  <c r="E72" i="13"/>
  <c r="J35" i="13"/>
  <c r="Z32" i="13"/>
  <c r="M77" i="13"/>
  <c r="F56" i="13"/>
  <c r="S100" i="13"/>
  <c r="G66" i="13"/>
  <c r="U29" i="13"/>
  <c r="V83" i="13"/>
  <c r="U61" i="13"/>
  <c r="O25" i="13"/>
  <c r="X63" i="13"/>
  <c r="J96" i="13"/>
  <c r="X16" i="13"/>
  <c r="R71" i="13"/>
  <c r="F45" i="13"/>
  <c r="L99" i="13"/>
  <c r="E91" i="13"/>
  <c r="L52" i="13"/>
  <c r="R78" i="13"/>
  <c r="S6" i="13"/>
  <c r="O10" i="13"/>
  <c r="X35" i="13"/>
  <c r="S73" i="13"/>
  <c r="D2" i="13"/>
  <c r="D88" i="13"/>
  <c r="X27" i="13"/>
  <c r="J65" i="13"/>
  <c r="Z6" i="13"/>
  <c r="T150" i="13"/>
  <c r="W55" i="13"/>
  <c r="V26" i="13"/>
  <c r="X85" i="13"/>
  <c r="V76" i="13"/>
  <c r="P68" i="13"/>
  <c r="F22" i="13"/>
  <c r="W41" i="13"/>
  <c r="G7" i="13"/>
  <c r="K85" i="13"/>
  <c r="G31" i="13"/>
  <c r="X61" i="13"/>
  <c r="L53" i="13"/>
  <c r="R2" i="13"/>
  <c r="J72" i="13"/>
  <c r="U45" i="13"/>
  <c r="X4" i="13"/>
  <c r="E73" i="13"/>
  <c r="P15" i="13"/>
  <c r="J111" i="13"/>
  <c r="W86" i="13"/>
  <c r="O4" i="13"/>
  <c r="D64" i="13"/>
  <c r="P4" i="13"/>
  <c r="D79" i="13"/>
  <c r="T10" i="13"/>
  <c r="J64" i="13"/>
  <c r="L55" i="13"/>
  <c r="Q8" i="13"/>
  <c r="J51" i="13"/>
  <c r="E65" i="13"/>
  <c r="D52" i="13"/>
  <c r="U111" i="13"/>
  <c r="W6" i="13"/>
  <c r="P10" i="13"/>
  <c r="Z76" i="13"/>
  <c r="J20" i="13"/>
  <c r="S45" i="13"/>
  <c r="U99" i="13"/>
  <c r="M90" i="13"/>
  <c r="Z115" i="13"/>
  <c r="P145" i="13"/>
  <c r="J112" i="13"/>
  <c r="G37" i="13"/>
  <c r="Q139" i="13"/>
  <c r="U20" i="13"/>
  <c r="X31" i="13"/>
  <c r="T43" i="13"/>
  <c r="V90" i="13"/>
  <c r="F52" i="13"/>
  <c r="X48" i="13"/>
  <c r="V132" i="13"/>
  <c r="R73" i="13"/>
  <c r="U142" i="13"/>
  <c r="W119" i="13"/>
  <c r="W79" i="13"/>
  <c r="X5" i="13"/>
  <c r="F31" i="13"/>
  <c r="F124" i="13"/>
  <c r="W3" i="13"/>
  <c r="Q18" i="13"/>
  <c r="M122" i="13"/>
  <c r="L28" i="13"/>
  <c r="P12" i="13"/>
  <c r="Q103" i="13"/>
  <c r="F103" i="13"/>
  <c r="Z23" i="13"/>
  <c r="F76" i="13"/>
  <c r="Q19" i="13"/>
  <c r="V95" i="13"/>
  <c r="X10" i="13"/>
  <c r="X11" i="13"/>
  <c r="V65" i="13"/>
  <c r="S32" i="13"/>
  <c r="V52" i="13"/>
  <c r="R16" i="13"/>
  <c r="Z21" i="13"/>
  <c r="S9" i="13"/>
  <c r="Q30" i="13"/>
  <c r="K58" i="13"/>
  <c r="E39" i="13"/>
  <c r="F29" i="13"/>
  <c r="E27" i="13"/>
  <c r="J28" i="13"/>
  <c r="Q13" i="13"/>
  <c r="X60" i="13"/>
  <c r="U34" i="13"/>
  <c r="T55" i="13"/>
  <c r="E50" i="13"/>
  <c r="F2" i="13"/>
  <c r="V23" i="13"/>
  <c r="O23" i="13"/>
  <c r="O53" i="13"/>
  <c r="Z68" i="13"/>
  <c r="X147" i="13"/>
  <c r="Z125" i="13"/>
  <c r="V122" i="13"/>
  <c r="V136" i="13"/>
  <c r="P115" i="13"/>
  <c r="G124" i="13"/>
  <c r="T92" i="13"/>
  <c r="O86" i="13"/>
  <c r="F146" i="13"/>
  <c r="J127" i="13"/>
  <c r="J151" i="13"/>
  <c r="J63" i="13"/>
  <c r="L65" i="13"/>
  <c r="F49" i="13"/>
  <c r="Q77" i="13"/>
  <c r="L74" i="13"/>
  <c r="X146" i="13"/>
  <c r="S122" i="13"/>
  <c r="Q106" i="13"/>
  <c r="U85" i="13"/>
  <c r="G82" i="13"/>
  <c r="D78" i="13"/>
  <c r="P80" i="13"/>
  <c r="W138" i="13"/>
  <c r="E97" i="13"/>
  <c r="S74" i="13"/>
  <c r="D132" i="13"/>
  <c r="U149" i="13"/>
  <c r="F143" i="13"/>
  <c r="X108" i="13"/>
  <c r="U117" i="13"/>
  <c r="F55" i="13"/>
  <c r="U49" i="13"/>
  <c r="V45" i="13"/>
  <c r="E25" i="13"/>
  <c r="F34" i="13"/>
  <c r="J91" i="13"/>
  <c r="F81" i="13"/>
  <c r="Z72" i="13"/>
  <c r="D11" i="13"/>
  <c r="Q40" i="13"/>
  <c r="W10" i="13"/>
  <c r="V34" i="13"/>
  <c r="G112" i="13"/>
  <c r="G15" i="13"/>
  <c r="W25" i="13"/>
  <c r="O2" i="13"/>
  <c r="E3" i="13"/>
  <c r="P32" i="13"/>
  <c r="E74" i="13"/>
  <c r="J78" i="13"/>
  <c r="U53" i="13"/>
  <c r="X65" i="13"/>
  <c r="E109" i="13"/>
  <c r="S27" i="13"/>
  <c r="R12" i="13"/>
  <c r="Q122" i="13"/>
  <c r="W90" i="13"/>
  <c r="F108" i="13"/>
  <c r="J139" i="13"/>
  <c r="F110" i="13"/>
  <c r="W82" i="13"/>
  <c r="D126" i="13"/>
  <c r="R131" i="13"/>
  <c r="F61" i="13"/>
  <c r="E106" i="13"/>
  <c r="J76" i="13"/>
  <c r="M49" i="13"/>
  <c r="R88" i="13"/>
  <c r="L58" i="13"/>
  <c r="E55" i="13"/>
  <c r="F10" i="13"/>
  <c r="X44" i="13"/>
  <c r="M32" i="13"/>
  <c r="R89" i="13"/>
  <c r="P69" i="13"/>
  <c r="F41" i="13"/>
  <c r="T97" i="13"/>
  <c r="E36" i="13"/>
  <c r="O71" i="13"/>
  <c r="E28" i="13"/>
  <c r="R55" i="13"/>
  <c r="O35" i="13"/>
  <c r="V22" i="13"/>
  <c r="W13" i="13"/>
  <c r="R10" i="13"/>
  <c r="G65" i="13"/>
  <c r="E57" i="13"/>
  <c r="M93" i="13"/>
  <c r="W93" i="13"/>
  <c r="V15" i="13"/>
  <c r="R148" i="13"/>
  <c r="G22" i="13"/>
  <c r="J43" i="13"/>
  <c r="F4" i="13"/>
  <c r="Z77" i="13"/>
  <c r="U65" i="13"/>
  <c r="P60" i="13"/>
  <c r="K8" i="13"/>
  <c r="Z37" i="13"/>
  <c r="L87" i="13"/>
  <c r="E129" i="13"/>
  <c r="D140" i="13"/>
  <c r="K94" i="13"/>
  <c r="M94" i="13"/>
  <c r="D3" i="13"/>
  <c r="T109" i="13"/>
  <c r="R120" i="13"/>
  <c r="X41" i="13"/>
  <c r="X107" i="13"/>
  <c r="O57" i="13"/>
  <c r="U16" i="13"/>
  <c r="X29" i="13"/>
  <c r="P54" i="13"/>
  <c r="Z49" i="13"/>
  <c r="L41" i="13"/>
  <c r="R116" i="13"/>
  <c r="V104" i="13"/>
  <c r="P14" i="13"/>
  <c r="W64" i="13"/>
  <c r="X18" i="13"/>
  <c r="W35" i="13"/>
  <c r="M58" i="13"/>
  <c r="V9" i="13"/>
  <c r="O32" i="13"/>
  <c r="W32" i="13"/>
  <c r="P41" i="13"/>
  <c r="X78" i="13"/>
  <c r="K20" i="13"/>
  <c r="G101" i="13"/>
  <c r="E41" i="13"/>
  <c r="F86" i="13"/>
  <c r="J16" i="13"/>
  <c r="X32" i="13"/>
  <c r="U37" i="13"/>
  <c r="P26" i="13"/>
  <c r="E134" i="13"/>
  <c r="L62" i="13"/>
  <c r="U39" i="13"/>
  <c r="M4" i="13"/>
  <c r="R37" i="13"/>
  <c r="O48" i="13"/>
  <c r="P67" i="13"/>
  <c r="W73" i="13"/>
  <c r="X47" i="13"/>
  <c r="O90" i="13"/>
  <c r="V131" i="13"/>
  <c r="X43" i="13"/>
  <c r="J56" i="13"/>
  <c r="W15" i="13"/>
  <c r="G50" i="13"/>
  <c r="R74" i="13"/>
  <c r="Z58" i="13"/>
  <c r="Q58" i="13"/>
  <c r="E75" i="13"/>
  <c r="J47" i="13"/>
  <c r="X50" i="13"/>
  <c r="P50" i="13"/>
  <c r="V84" i="13"/>
  <c r="M111" i="13"/>
  <c r="K99" i="13"/>
  <c r="O137" i="13"/>
  <c r="U33" i="13"/>
  <c r="W4" i="13"/>
  <c r="W14" i="13"/>
  <c r="K141" i="13"/>
  <c r="G104" i="13"/>
  <c r="T14" i="13"/>
  <c r="X101" i="13"/>
  <c r="E81" i="13"/>
  <c r="R65" i="13"/>
  <c r="K102" i="13"/>
  <c r="M64" i="13"/>
  <c r="O42" i="13"/>
  <c r="O33" i="13"/>
  <c r="Q70" i="13"/>
  <c r="V10" i="13"/>
  <c r="L73" i="13"/>
  <c r="T5" i="13"/>
  <c r="K19" i="13"/>
  <c r="Q47" i="13"/>
  <c r="W28" i="13"/>
  <c r="J27" i="13"/>
  <c r="O62" i="13"/>
  <c r="Q76" i="13"/>
  <c r="K55" i="13"/>
  <c r="K22" i="13"/>
  <c r="V33" i="13"/>
  <c r="W39" i="13"/>
  <c r="P53" i="13"/>
  <c r="P45" i="13"/>
  <c r="R5" i="13"/>
  <c r="K14" i="13"/>
  <c r="R121" i="13"/>
  <c r="M84" i="13"/>
  <c r="M102" i="13"/>
  <c r="U36" i="13"/>
  <c r="O78" i="13"/>
  <c r="W144" i="13"/>
  <c r="D15" i="13"/>
  <c r="M23" i="13"/>
  <c r="Z14" i="13"/>
  <c r="G30" i="13"/>
  <c r="X97" i="13"/>
  <c r="U151" i="13"/>
  <c r="R49" i="13"/>
  <c r="P13" i="13"/>
  <c r="U62" i="13"/>
  <c r="Z39" i="13"/>
  <c r="X42" i="13"/>
  <c r="P27" i="13"/>
  <c r="P28" i="13"/>
  <c r="F3" i="13"/>
  <c r="E51" i="13"/>
  <c r="O94" i="13"/>
  <c r="Z146" i="13"/>
  <c r="Z137" i="13"/>
  <c r="W131" i="13"/>
  <c r="Q101" i="13"/>
  <c r="K65" i="13"/>
  <c r="F87" i="13"/>
  <c r="D108" i="13"/>
  <c r="D113" i="13"/>
  <c r="L26" i="13"/>
  <c r="Z2" i="13"/>
  <c r="K32" i="13"/>
  <c r="O43" i="13"/>
  <c r="X23" i="13"/>
  <c r="J31" i="13"/>
  <c r="L94" i="13"/>
  <c r="X62" i="13"/>
  <c r="G45" i="13"/>
  <c r="P34" i="13"/>
  <c r="S43" i="13"/>
  <c r="E16" i="13"/>
  <c r="Q60" i="13"/>
  <c r="O12" i="13"/>
  <c r="X59" i="13"/>
  <c r="J54" i="13"/>
  <c r="P148" i="13"/>
  <c r="W56" i="13"/>
  <c r="R138" i="13"/>
  <c r="W123" i="13"/>
  <c r="V112" i="13"/>
  <c r="D19" i="13"/>
  <c r="E89" i="13"/>
  <c r="T33" i="13"/>
  <c r="U14" i="13"/>
  <c r="J46" i="13"/>
  <c r="W44" i="13"/>
  <c r="Z111" i="13"/>
  <c r="X109" i="13"/>
  <c r="T19" i="13"/>
  <c r="D31" i="13"/>
  <c r="T40" i="13"/>
  <c r="O49" i="13"/>
  <c r="R13" i="13"/>
  <c r="X89" i="13"/>
  <c r="J53" i="13"/>
  <c r="D7" i="13"/>
  <c r="J98" i="13"/>
  <c r="Q34" i="13"/>
  <c r="D122" i="13"/>
  <c r="W139" i="13"/>
  <c r="Z102" i="13"/>
  <c r="T111" i="13"/>
  <c r="Q145" i="13"/>
  <c r="Z36" i="13"/>
  <c r="G44" i="13"/>
  <c r="E87" i="13"/>
  <c r="U30" i="13"/>
  <c r="G34" i="13"/>
  <c r="Z4" i="13"/>
  <c r="E5" i="13"/>
  <c r="U119" i="13"/>
  <c r="V54" i="13"/>
  <c r="Z47" i="13"/>
  <c r="R38" i="13"/>
  <c r="X33" i="13"/>
  <c r="G80" i="13"/>
  <c r="F96" i="13"/>
  <c r="G3" i="13"/>
  <c r="M31" i="13"/>
  <c r="O103" i="13"/>
  <c r="R45" i="13"/>
  <c r="X77" i="13"/>
  <c r="R60" i="13"/>
  <c r="Q15" i="13"/>
  <c r="K136" i="13"/>
  <c r="P39" i="13"/>
  <c r="Z50" i="13"/>
  <c r="R107" i="13"/>
  <c r="D14" i="13"/>
  <c r="P25" i="13"/>
  <c r="S23" i="13"/>
  <c r="P109" i="13"/>
  <c r="X72" i="13"/>
  <c r="P57" i="13"/>
  <c r="P56" i="13"/>
  <c r="E40" i="13"/>
  <c r="S19" i="13"/>
  <c r="V82" i="13"/>
  <c r="M13" i="13"/>
  <c r="Z15" i="13"/>
  <c r="G90" i="13"/>
  <c r="E10" i="13"/>
  <c r="J3" i="13"/>
  <c r="U56" i="13"/>
  <c r="F51" i="13"/>
  <c r="E107" i="13"/>
  <c r="E88" i="13"/>
  <c r="X99" i="13"/>
  <c r="L107" i="13"/>
  <c r="P33" i="13"/>
  <c r="Z33" i="13"/>
  <c r="G58" i="13"/>
  <c r="K97" i="13"/>
  <c r="V66" i="13"/>
  <c r="L97" i="13"/>
  <c r="O81" i="13"/>
  <c r="F54" i="13"/>
  <c r="P21" i="13"/>
  <c r="U136" i="13"/>
  <c r="S11" i="13"/>
  <c r="G20" i="13"/>
  <c r="E53" i="13"/>
  <c r="Q2" i="13"/>
  <c r="Z62" i="13"/>
  <c r="Z45" i="13"/>
  <c r="V88" i="13"/>
  <c r="F20" i="13"/>
  <c r="M145" i="13"/>
  <c r="G28" i="13"/>
  <c r="X135" i="13"/>
  <c r="T81" i="13"/>
  <c r="F92" i="13"/>
  <c r="W105" i="13"/>
  <c r="M34" i="13"/>
  <c r="G57" i="13"/>
  <c r="E7" i="13"/>
  <c r="J110" i="13"/>
  <c r="V39" i="13"/>
  <c r="M19" i="13"/>
  <c r="V25" i="13"/>
  <c r="R40" i="13"/>
  <c r="Z86" i="13"/>
  <c r="J18" i="13"/>
  <c r="L92" i="13"/>
  <c r="E44" i="13"/>
  <c r="O112" i="13"/>
  <c r="R96" i="13"/>
  <c r="M33" i="13"/>
  <c r="Q120" i="13"/>
  <c r="M136" i="13"/>
  <c r="G130" i="13"/>
  <c r="Z95" i="13"/>
  <c r="M129" i="13"/>
  <c r="F137" i="13"/>
  <c r="E128" i="13"/>
  <c r="U126" i="13"/>
  <c r="D50" i="13"/>
  <c r="O36" i="13"/>
  <c r="O14" i="13"/>
  <c r="F62" i="13"/>
  <c r="W130" i="13"/>
  <c r="X136" i="13"/>
  <c r="V134" i="13"/>
  <c r="R102" i="13"/>
  <c r="R115" i="13"/>
  <c r="Z81" i="13"/>
  <c r="G78" i="13"/>
  <c r="G127" i="13"/>
  <c r="X116" i="13"/>
  <c r="J48" i="13"/>
  <c r="M43" i="13"/>
  <c r="L142" i="13"/>
  <c r="U130" i="13"/>
  <c r="M96" i="13"/>
  <c r="R103" i="13"/>
  <c r="Q33" i="13"/>
  <c r="Z74" i="13"/>
  <c r="E115" i="13"/>
  <c r="M88" i="13"/>
  <c r="Q44" i="13"/>
  <c r="J79" i="13"/>
  <c r="V55" i="13"/>
  <c r="M51" i="13"/>
  <c r="Q42" i="13"/>
  <c r="F8" i="13"/>
  <c r="F25" i="13"/>
  <c r="G53" i="13"/>
  <c r="Q9" i="13"/>
  <c r="G47" i="13"/>
  <c r="J36" i="13"/>
  <c r="E45" i="13"/>
  <c r="L71" i="13"/>
  <c r="P123" i="13"/>
  <c r="Z53" i="13"/>
  <c r="V59" i="13"/>
  <c r="L20" i="13"/>
  <c r="U47" i="13"/>
  <c r="Q113" i="13"/>
  <c r="P36" i="13"/>
  <c r="O41" i="13"/>
  <c r="M115" i="13"/>
  <c r="T124" i="13"/>
  <c r="S28" i="13"/>
  <c r="Z149" i="13"/>
  <c r="M112" i="13"/>
  <c r="U141" i="13"/>
  <c r="U72" i="13"/>
  <c r="Q85" i="13"/>
  <c r="V140" i="13"/>
  <c r="P16" i="13"/>
  <c r="F90" i="13"/>
  <c r="W2" i="13"/>
  <c r="F144" i="13"/>
  <c r="F73" i="13"/>
  <c r="Q5" i="13"/>
  <c r="F38" i="13"/>
  <c r="W59" i="13"/>
  <c r="T23" i="13"/>
  <c r="U147" i="13"/>
  <c r="E112" i="13"/>
  <c r="U9" i="13"/>
  <c r="M53" i="13"/>
  <c r="X19" i="13"/>
  <c r="D56" i="13"/>
  <c r="Q96" i="13"/>
  <c r="G131" i="13"/>
  <c r="U70" i="13"/>
  <c r="R66" i="13"/>
  <c r="O40" i="13"/>
  <c r="F70" i="13"/>
  <c r="E49" i="13"/>
  <c r="W21" i="13"/>
  <c r="V43" i="13"/>
  <c r="M50" i="13"/>
  <c r="V36" i="13"/>
  <c r="G51" i="13"/>
  <c r="X12" i="13"/>
  <c r="P30" i="13"/>
  <c r="G43" i="13"/>
  <c r="Q67" i="13"/>
  <c r="U38" i="13"/>
  <c r="Z92" i="13"/>
  <c r="X94" i="13"/>
  <c r="K150" i="13"/>
  <c r="J87" i="13"/>
  <c r="V127" i="13"/>
  <c r="W148" i="13"/>
  <c r="G93" i="13"/>
  <c r="E23" i="13"/>
  <c r="M57" i="13"/>
  <c r="M72" i="13"/>
  <c r="W19" i="13"/>
  <c r="G62" i="13"/>
  <c r="X54" i="13"/>
  <c r="J5" i="13"/>
  <c r="Z11" i="13"/>
  <c r="S99" i="13"/>
  <c r="T89" i="13"/>
  <c r="R25" i="13"/>
  <c r="P76" i="13"/>
  <c r="M56" i="13"/>
  <c r="O54" i="13"/>
  <c r="G5" i="13"/>
  <c r="P110" i="13"/>
  <c r="S87" i="13"/>
  <c r="W142" i="13"/>
  <c r="Q84" i="13"/>
  <c r="X52" i="13"/>
  <c r="V94" i="13"/>
  <c r="U13" i="13"/>
  <c r="G107" i="13"/>
  <c r="R51" i="13"/>
  <c r="Q35" i="13"/>
  <c r="D66" i="13"/>
  <c r="G17" i="13"/>
  <c r="U27" i="13"/>
  <c r="D68" i="13"/>
  <c r="X100" i="13"/>
  <c r="R34" i="13"/>
  <c r="S3" i="13"/>
  <c r="Q37" i="13"/>
  <c r="M40" i="13"/>
  <c r="J121" i="13"/>
  <c r="R70" i="13"/>
  <c r="G36" i="13"/>
  <c r="Z46" i="13"/>
  <c r="U26" i="13"/>
  <c r="M18" i="13"/>
  <c r="J137" i="13"/>
  <c r="G41" i="13"/>
  <c r="L117" i="13"/>
  <c r="U75" i="13"/>
  <c r="D117" i="13"/>
  <c r="T58" i="13"/>
  <c r="F60" i="13"/>
  <c r="M3" i="13"/>
  <c r="V58" i="13"/>
  <c r="W8" i="13"/>
  <c r="R22" i="13"/>
  <c r="F112" i="13"/>
  <c r="Z101" i="13"/>
  <c r="Q51" i="13"/>
  <c r="P11" i="13"/>
  <c r="U4" i="13"/>
  <c r="U78" i="13"/>
  <c r="R92" i="13"/>
  <c r="D27" i="13"/>
  <c r="V151" i="13"/>
  <c r="E118" i="13"/>
  <c r="Q121" i="13"/>
  <c r="O135" i="13"/>
  <c r="D138" i="13"/>
  <c r="K151" i="13"/>
  <c r="D93" i="13"/>
  <c r="T151" i="13"/>
  <c r="P141" i="13"/>
  <c r="E149" i="13"/>
  <c r="M121" i="13"/>
  <c r="W42" i="13"/>
  <c r="Z44" i="13"/>
  <c r="W48" i="13"/>
  <c r="G9" i="13"/>
  <c r="O60" i="13"/>
  <c r="O124" i="13"/>
  <c r="E101" i="13"/>
  <c r="F83" i="13"/>
  <c r="O73" i="13"/>
  <c r="E70" i="13"/>
  <c r="S92" i="13"/>
  <c r="Z67" i="13"/>
  <c r="Q111" i="13"/>
  <c r="T62" i="13"/>
  <c r="E58" i="13"/>
  <c r="J123" i="13"/>
  <c r="J147" i="13"/>
  <c r="P121" i="13"/>
  <c r="U92" i="13"/>
  <c r="J77" i="13"/>
  <c r="X28" i="13"/>
  <c r="L33" i="13"/>
  <c r="V57" i="13"/>
  <c r="V7" i="13"/>
  <c r="V14" i="13"/>
  <c r="P70" i="13"/>
  <c r="O65" i="13"/>
  <c r="J100" i="13"/>
  <c r="U10" i="13"/>
  <c r="G54" i="13"/>
  <c r="Z41" i="13"/>
  <c r="V20" i="13"/>
  <c r="K89" i="13"/>
  <c r="M63" i="13"/>
  <c r="U58" i="13"/>
  <c r="D17" i="13"/>
  <c r="J105" i="13"/>
  <c r="J32" i="13"/>
  <c r="V80" i="13"/>
  <c r="P48" i="13"/>
  <c r="V75" i="13"/>
  <c r="F9" i="13"/>
  <c r="F14" i="13"/>
  <c r="O39" i="13"/>
  <c r="U2" i="13"/>
  <c r="W128" i="13"/>
  <c r="Z40" i="13"/>
  <c r="V105" i="13"/>
  <c r="P134" i="13"/>
  <c r="U104" i="13"/>
  <c r="L89" i="13"/>
  <c r="U106" i="13"/>
  <c r="V81" i="13"/>
  <c r="Z61" i="13"/>
  <c r="G40" i="13"/>
  <c r="Q48" i="13"/>
  <c r="K73" i="13"/>
  <c r="X86" i="13"/>
  <c r="U42" i="13"/>
  <c r="R68" i="13"/>
  <c r="D4" i="13"/>
  <c r="T29" i="13"/>
  <c r="D44" i="13"/>
  <c r="X91" i="13"/>
  <c r="R77" i="13"/>
  <c r="W40" i="13"/>
  <c r="U60" i="13"/>
  <c r="V35" i="13"/>
  <c r="K51" i="13"/>
  <c r="V27" i="13"/>
  <c r="S53" i="13"/>
  <c r="W7" i="13"/>
  <c r="X53" i="13"/>
  <c r="G10" i="13"/>
  <c r="T41" i="13"/>
  <c r="R84" i="13"/>
  <c r="Q6" i="13"/>
  <c r="O6" i="13"/>
  <c r="W75" i="13"/>
  <c r="J45" i="13"/>
  <c r="Q80" i="13"/>
  <c r="X21" i="13"/>
  <c r="Z42" i="13"/>
  <c r="T45" i="13"/>
  <c r="P95" i="13"/>
  <c r="M17" i="13"/>
  <c r="T56" i="13"/>
  <c r="V30" i="13"/>
  <c r="M16" i="13"/>
  <c r="G145" i="13"/>
  <c r="J120" i="13"/>
  <c r="O99" i="13"/>
  <c r="K62" i="13"/>
  <c r="L135" i="13"/>
  <c r="M106" i="13"/>
  <c r="P147" i="13"/>
  <c r="D18" i="13"/>
  <c r="T71" i="13"/>
  <c r="P98" i="13"/>
  <c r="Z82" i="13"/>
  <c r="F126" i="13"/>
  <c r="W91" i="13"/>
  <c r="M52" i="13"/>
  <c r="O47" i="13"/>
  <c r="F39" i="13"/>
  <c r="M78" i="13"/>
  <c r="M69" i="13"/>
  <c r="U46" i="13"/>
  <c r="L22" i="13"/>
  <c r="M47" i="13"/>
  <c r="W33" i="13"/>
  <c r="Z78" i="13"/>
  <c r="V56" i="13"/>
  <c r="E47" i="13"/>
  <c r="W34" i="13"/>
  <c r="Z12" i="13"/>
  <c r="E61" i="13"/>
  <c r="W52" i="13"/>
  <c r="G49" i="13"/>
  <c r="M149" i="13"/>
  <c r="T15" i="13"/>
  <c r="V44" i="13"/>
  <c r="S83" i="13"/>
  <c r="R35" i="13"/>
  <c r="M15" i="13"/>
  <c r="Z90" i="13"/>
  <c r="J40" i="13"/>
  <c r="Z19" i="13"/>
  <c r="S56" i="13"/>
  <c r="R144" i="13"/>
  <c r="D58" i="13"/>
  <c r="G87" i="13"/>
  <c r="Z75" i="13"/>
  <c r="F46" i="13"/>
  <c r="J80" i="13"/>
  <c r="L34" i="13"/>
  <c r="X57" i="13"/>
  <c r="U73" i="13"/>
  <c r="U79" i="13"/>
  <c r="Q23" i="13"/>
  <c r="L109" i="13"/>
  <c r="U107" i="13"/>
  <c r="U43" i="13"/>
  <c r="U74" i="13"/>
  <c r="E38" i="13"/>
  <c r="Z30" i="13"/>
  <c r="V38" i="13"/>
  <c r="Z139" i="13"/>
  <c r="K121" i="13"/>
  <c r="O83" i="13"/>
  <c r="P35" i="13"/>
  <c r="U3" i="13"/>
  <c r="E103" i="13"/>
  <c r="K28" i="13"/>
  <c r="Z94" i="13"/>
  <c r="X83" i="13"/>
  <c r="Q29" i="13"/>
  <c r="D121" i="13"/>
  <c r="Q39" i="13"/>
  <c r="L82" i="13"/>
  <c r="T3" i="13"/>
  <c r="R26" i="13"/>
  <c r="X25" i="13"/>
  <c r="G71" i="13"/>
  <c r="G94" i="13"/>
  <c r="J8" i="13"/>
  <c r="R21" i="13"/>
  <c r="Q68" i="13"/>
  <c r="V89" i="13"/>
  <c r="M65" i="13"/>
  <c r="O21" i="13"/>
  <c r="K15" i="13"/>
  <c r="G6" i="13"/>
  <c r="G91" i="13"/>
  <c r="X34" i="13"/>
  <c r="O5" i="13"/>
  <c r="F18" i="13"/>
  <c r="D46" i="13"/>
  <c r="V32" i="13"/>
  <c r="F78" i="13"/>
  <c r="Q94" i="13"/>
  <c r="D21" i="13"/>
  <c r="E105" i="13"/>
  <c r="E15" i="13"/>
  <c r="W115" i="13"/>
  <c r="X13" i="13"/>
  <c r="D48" i="13"/>
  <c r="Z56" i="13"/>
  <c r="G59" i="13"/>
  <c r="X121" i="13"/>
  <c r="U66" i="13"/>
  <c r="Q93" i="13"/>
  <c r="L63" i="13"/>
  <c r="O121" i="13"/>
  <c r="M21" i="13"/>
  <c r="W47" i="13"/>
  <c r="G52" i="13"/>
  <c r="D47" i="13"/>
  <c r="R28" i="13"/>
  <c r="U8" i="13"/>
  <c r="E83" i="13"/>
  <c r="U25" i="13"/>
  <c r="O92" i="13"/>
  <c r="U41" i="13"/>
  <c r="F119" i="13"/>
  <c r="X128" i="13"/>
  <c r="U118" i="13"/>
  <c r="E33" i="13"/>
  <c r="Z60" i="13"/>
  <c r="V60" i="13"/>
  <c r="D115" i="13"/>
  <c r="U52" i="13"/>
  <c r="P47" i="13"/>
  <c r="D59" i="13"/>
  <c r="O16" i="13"/>
  <c r="S35" i="13"/>
  <c r="O55" i="13"/>
  <c r="R8" i="13"/>
  <c r="X74" i="13"/>
  <c r="J6" i="13"/>
  <c r="L32" i="13"/>
  <c r="M35" i="13"/>
  <c r="F141" i="13"/>
  <c r="O131" i="13"/>
  <c r="F98" i="13"/>
  <c r="L144" i="13"/>
  <c r="X138" i="13"/>
  <c r="F129" i="13"/>
  <c r="W18" i="13"/>
  <c r="R85" i="13"/>
  <c r="G142" i="13"/>
  <c r="F136" i="13"/>
  <c r="X67" i="13"/>
  <c r="M70" i="13"/>
  <c r="M120" i="13"/>
  <c r="W88" i="13"/>
  <c r="J69" i="13"/>
  <c r="X131" i="13"/>
  <c r="G138" i="13"/>
  <c r="S133" i="13"/>
  <c r="W126" i="13"/>
  <c r="R140" i="13"/>
  <c r="Q97" i="13"/>
  <c r="Q104" i="13"/>
  <c r="E145" i="13"/>
  <c r="Q89" i="13"/>
  <c r="R48" i="13"/>
  <c r="R151" i="13"/>
  <c r="G105" i="13"/>
  <c r="O110" i="13"/>
  <c r="Q131" i="13"/>
  <c r="M61" i="13"/>
  <c r="X51" i="13"/>
  <c r="R104" i="13"/>
  <c r="D61" i="13"/>
  <c r="D22" i="13"/>
  <c r="M108" i="13"/>
  <c r="E56" i="13"/>
  <c r="S51" i="13"/>
  <c r="V42" i="13"/>
  <c r="R53" i="13"/>
  <c r="R15" i="13"/>
  <c r="F15" i="13"/>
  <c r="M79" i="13"/>
  <c r="R36" i="13"/>
  <c r="L45" i="13"/>
  <c r="W5" i="13"/>
  <c r="X30" i="13"/>
  <c r="M9" i="13"/>
  <c r="D39" i="13"/>
  <c r="K9" i="13"/>
  <c r="T83" i="13"/>
  <c r="T107" i="13"/>
  <c r="Z99" i="13"/>
  <c r="G97" i="13"/>
  <c r="O20" i="13"/>
  <c r="S65" i="13"/>
  <c r="Q53" i="13"/>
  <c r="W60" i="13"/>
  <c r="G60" i="13"/>
  <c r="D10" i="13"/>
  <c r="D81" i="13"/>
  <c r="K56" i="13"/>
  <c r="J81" i="13"/>
  <c r="G19" i="13"/>
  <c r="J29" i="13"/>
  <c r="G4" i="13"/>
  <c r="S20" i="13"/>
  <c r="O51" i="13"/>
  <c r="G68" i="13"/>
  <c r="E12" i="13"/>
  <c r="P97" i="13"/>
  <c r="M137" i="13"/>
  <c r="U105" i="13"/>
  <c r="Q56" i="13"/>
  <c r="S121" i="13"/>
  <c r="X73" i="13"/>
  <c r="P38" i="13"/>
  <c r="Q116" i="13"/>
  <c r="D83" i="13"/>
  <c r="V62" i="13"/>
  <c r="Z25" i="13"/>
  <c r="T26" i="13"/>
  <c r="L35" i="13"/>
  <c r="M45" i="13"/>
  <c r="G12" i="13"/>
  <c r="L27" i="13"/>
  <c r="E2" i="13"/>
  <c r="U54" i="13"/>
  <c r="D100" i="13"/>
  <c r="E18" i="13"/>
  <c r="E24" i="13"/>
  <c r="V92" i="13"/>
  <c r="O19" i="13"/>
  <c r="L56" i="13"/>
  <c r="G39" i="13"/>
  <c r="U55" i="13"/>
  <c r="J60" i="13"/>
  <c r="L8" i="13"/>
  <c r="R42" i="13"/>
  <c r="R50" i="13"/>
  <c r="Z88" i="13"/>
  <c r="L130" i="13"/>
  <c r="X95" i="13"/>
  <c r="J33" i="13"/>
  <c r="Z20" i="13"/>
  <c r="J15" i="13"/>
  <c r="W22" i="13"/>
  <c r="J11" i="13"/>
  <c r="X92" i="13"/>
  <c r="V28" i="13"/>
  <c r="T65" i="13"/>
  <c r="F35" i="13"/>
  <c r="J39" i="13"/>
  <c r="V51" i="13"/>
  <c r="R79" i="13"/>
  <c r="W78" i="13"/>
  <c r="G23" i="13"/>
  <c r="K79" i="13"/>
  <c r="Q4" i="13"/>
  <c r="M135" i="13"/>
  <c r="V67" i="13"/>
  <c r="J70" i="13"/>
  <c r="X110" i="13"/>
  <c r="T6" i="13"/>
  <c r="P72" i="13"/>
  <c r="U63" i="13"/>
  <c r="M74" i="13"/>
  <c r="G32" i="13"/>
  <c r="G2" i="13"/>
  <c r="K57" i="13"/>
  <c r="S62" i="13"/>
  <c r="R52" i="13"/>
  <c r="K34" i="13"/>
  <c r="T35" i="13"/>
  <c r="R67" i="13"/>
  <c r="F32" i="13"/>
  <c r="Q57" i="13"/>
  <c r="M11" i="13"/>
  <c r="Z59" i="13"/>
  <c r="F100" i="13"/>
  <c r="Z54" i="13"/>
  <c r="Z10" i="13"/>
  <c r="G26" i="13"/>
  <c r="W29" i="13"/>
  <c r="M37" i="13"/>
  <c r="X56" i="13"/>
  <c r="Z85" i="13"/>
  <c r="L133" i="13"/>
  <c r="Z28" i="13"/>
  <c r="M48" i="13"/>
  <c r="G86" i="13"/>
  <c r="F23" i="13"/>
  <c r="W106" i="13"/>
  <c r="J9" i="13"/>
  <c r="G72" i="13"/>
  <c r="X142" i="13"/>
  <c r="R20" i="13"/>
  <c r="F7" i="13"/>
  <c r="V53" i="13"/>
  <c r="P52" i="13"/>
  <c r="D38" i="13"/>
  <c r="D33" i="13"/>
  <c r="M30" i="13"/>
  <c r="E9" i="13"/>
  <c r="U50" i="13"/>
  <c r="S33" i="13"/>
  <c r="S22" i="13"/>
  <c r="U18" i="13"/>
  <c r="T20" i="13"/>
  <c r="D28" i="13"/>
  <c r="P62" i="13"/>
  <c r="K29" i="13"/>
  <c r="M8" i="13"/>
  <c r="J30" i="13"/>
  <c r="J84" i="13"/>
  <c r="G64" i="13"/>
  <c r="J38" i="13"/>
  <c r="E22" i="13"/>
  <c r="Z138" i="13"/>
  <c r="J62" i="13"/>
  <c r="O15" i="13"/>
  <c r="G21" i="13"/>
  <c r="Q10" i="13"/>
  <c r="L3" i="13"/>
  <c r="L11" i="13"/>
  <c r="D45" i="13"/>
  <c r="J23" i="13"/>
  <c r="H45" i="13" l="1"/>
  <c r="N11" i="13"/>
  <c r="N3" i="13"/>
  <c r="AA138" i="13"/>
  <c r="H28" i="13"/>
  <c r="N30" i="13"/>
  <c r="H33" i="13"/>
  <c r="H38" i="13"/>
  <c r="I7" i="13"/>
  <c r="Y142" i="13"/>
  <c r="I23" i="13"/>
  <c r="N48" i="13"/>
  <c r="AA28" i="13"/>
  <c r="N133" i="13"/>
  <c r="AA85" i="13"/>
  <c r="Y56" i="13"/>
  <c r="N37" i="13"/>
  <c r="AA10" i="13"/>
  <c r="AA54" i="13"/>
  <c r="I100" i="13"/>
  <c r="AA59" i="13"/>
  <c r="I32" i="13"/>
  <c r="Y110" i="13"/>
  <c r="I35" i="13"/>
  <c r="Y92" i="13"/>
  <c r="AA20" i="13"/>
  <c r="Y95" i="13"/>
  <c r="N130" i="13"/>
  <c r="AA88" i="13"/>
  <c r="N8" i="13"/>
  <c r="N56" i="13"/>
  <c r="H100" i="13"/>
  <c r="N27" i="13"/>
  <c r="N35" i="13"/>
  <c r="AA25" i="13"/>
  <c r="H83" i="13"/>
  <c r="Y73" i="13"/>
  <c r="N137" i="13"/>
  <c r="H81" i="13"/>
  <c r="H10" i="13"/>
  <c r="AA99" i="13"/>
  <c r="H39" i="13"/>
  <c r="Y30" i="13"/>
  <c r="N45" i="13"/>
  <c r="I15" i="13"/>
  <c r="N108" i="13"/>
  <c r="H22" i="13"/>
  <c r="H61" i="13"/>
  <c r="Y51" i="13"/>
  <c r="N61" i="13"/>
  <c r="Y131" i="13"/>
  <c r="Y67" i="13"/>
  <c r="I136" i="13"/>
  <c r="I129" i="13"/>
  <c r="Y138" i="13"/>
  <c r="N144" i="13"/>
  <c r="I98" i="13"/>
  <c r="I141" i="13"/>
  <c r="N32" i="13"/>
  <c r="Y74" i="13"/>
  <c r="H59" i="13"/>
  <c r="H115" i="13"/>
  <c r="AA60" i="13"/>
  <c r="Y128" i="13"/>
  <c r="I119" i="13"/>
  <c r="H47" i="13"/>
  <c r="N21" i="13"/>
  <c r="N63" i="13"/>
  <c r="Y121" i="13"/>
  <c r="AA56" i="13"/>
  <c r="H48" i="13"/>
  <c r="Y13" i="13"/>
  <c r="H21" i="13"/>
  <c r="I78" i="13"/>
  <c r="H46" i="13"/>
  <c r="I18" i="13"/>
  <c r="Y34" i="13"/>
  <c r="Y25" i="13"/>
  <c r="N82" i="13"/>
  <c r="H121" i="13"/>
  <c r="Y83" i="13"/>
  <c r="AA94" i="13"/>
  <c r="AA139" i="13"/>
  <c r="AA30" i="13"/>
  <c r="N109" i="13"/>
  <c r="Y57" i="13"/>
  <c r="N34" i="13"/>
  <c r="I46" i="13"/>
  <c r="AA75" i="13"/>
  <c r="H58" i="13"/>
  <c r="AA19" i="13"/>
  <c r="AA90" i="13"/>
  <c r="N149" i="13"/>
  <c r="AA12" i="13"/>
  <c r="AA78" i="13"/>
  <c r="N47" i="13"/>
  <c r="N22" i="13"/>
  <c r="N69" i="13"/>
  <c r="N78" i="13"/>
  <c r="I39" i="13"/>
  <c r="I126" i="13"/>
  <c r="AA82" i="13"/>
  <c r="H18" i="13"/>
  <c r="N106" i="13"/>
  <c r="N135" i="13"/>
  <c r="N16" i="13"/>
  <c r="N17" i="13"/>
  <c r="AA42" i="13"/>
  <c r="Y21" i="13"/>
  <c r="Y53" i="13"/>
  <c r="Y91" i="13"/>
  <c r="H44" i="13"/>
  <c r="H4" i="13"/>
  <c r="Y86" i="13"/>
  <c r="AA61" i="13"/>
  <c r="N89" i="13"/>
  <c r="AA40" i="13"/>
  <c r="I14" i="13"/>
  <c r="I9" i="13"/>
  <c r="H17" i="13"/>
  <c r="AA41" i="13"/>
  <c r="N33" i="13"/>
  <c r="Y28" i="13"/>
  <c r="AA67" i="13"/>
  <c r="I83" i="13"/>
  <c r="AA44" i="13"/>
  <c r="H93" i="13"/>
  <c r="H138" i="13"/>
  <c r="H27" i="13"/>
  <c r="AA101" i="13"/>
  <c r="I112" i="13"/>
  <c r="I60" i="13"/>
  <c r="H117" i="13"/>
  <c r="N117" i="13"/>
  <c r="N18" i="13"/>
  <c r="AA46" i="13"/>
  <c r="Y100" i="13"/>
  <c r="H68" i="13"/>
  <c r="H66" i="13"/>
  <c r="Y52" i="13"/>
  <c r="AA11" i="13"/>
  <c r="Y54" i="13"/>
  <c r="Y94" i="13"/>
  <c r="AA92" i="13"/>
  <c r="Y12" i="13"/>
  <c r="N50" i="13"/>
  <c r="I70" i="13"/>
  <c r="H56" i="13"/>
  <c r="Y19" i="13"/>
  <c r="I38" i="13"/>
  <c r="I73" i="13"/>
  <c r="I144" i="13"/>
  <c r="I90" i="13"/>
  <c r="AA149" i="13"/>
  <c r="N20" i="13"/>
  <c r="AA53" i="13"/>
  <c r="N71" i="13"/>
  <c r="I25" i="13"/>
  <c r="I8" i="13"/>
  <c r="N88" i="13"/>
  <c r="AA74" i="13"/>
  <c r="N96" i="13"/>
  <c r="N142" i="13"/>
  <c r="Y116" i="13"/>
  <c r="AA81" i="13"/>
  <c r="Y136" i="13"/>
  <c r="I62" i="13"/>
  <c r="H50" i="13"/>
  <c r="I137" i="13"/>
  <c r="AA95" i="13"/>
  <c r="N92" i="13"/>
  <c r="AA86" i="13"/>
  <c r="I92" i="13"/>
  <c r="Y135" i="13"/>
  <c r="N145" i="13"/>
  <c r="I20" i="13"/>
  <c r="AA45" i="13"/>
  <c r="AA62" i="13"/>
  <c r="I54" i="13"/>
  <c r="N97" i="13"/>
  <c r="AA33" i="13"/>
  <c r="N107" i="13"/>
  <c r="Y99" i="13"/>
  <c r="I51" i="13"/>
  <c r="AA15" i="13"/>
  <c r="N13" i="13"/>
  <c r="Y72" i="13"/>
  <c r="H14" i="13"/>
  <c r="AA50" i="13"/>
  <c r="Y77" i="13"/>
  <c r="N31" i="13"/>
  <c r="I96" i="13"/>
  <c r="Y33" i="13"/>
  <c r="AA47" i="13"/>
  <c r="AA4" i="13"/>
  <c r="AA36" i="13"/>
  <c r="AA102" i="13"/>
  <c r="H122" i="13"/>
  <c r="H7" i="13"/>
  <c r="Y89" i="13"/>
  <c r="H31" i="13"/>
  <c r="Y109" i="13"/>
  <c r="AA111" i="13"/>
  <c r="H19" i="13"/>
  <c r="Y59" i="13"/>
  <c r="Y62" i="13"/>
  <c r="N94" i="13"/>
  <c r="Y23" i="13"/>
  <c r="AA2" i="13"/>
  <c r="N26" i="13"/>
  <c r="H113" i="13"/>
  <c r="H108" i="13"/>
  <c r="I87" i="13"/>
  <c r="AA137" i="13"/>
  <c r="AA146" i="13"/>
  <c r="I3" i="13"/>
  <c r="Y42" i="13"/>
  <c r="AA39" i="13"/>
  <c r="Y97" i="13"/>
  <c r="AA14" i="13"/>
  <c r="H15" i="13"/>
  <c r="N84" i="13"/>
  <c r="N73" i="13"/>
  <c r="N64" i="13"/>
  <c r="Y101" i="13"/>
  <c r="Y50" i="13"/>
  <c r="AA58" i="13"/>
  <c r="Y43" i="13"/>
  <c r="Y47" i="13"/>
  <c r="N4" i="13"/>
  <c r="N62" i="13"/>
  <c r="Y32" i="13"/>
  <c r="I86" i="13"/>
  <c r="Y78" i="13"/>
  <c r="Y18" i="13"/>
  <c r="N41" i="13"/>
  <c r="AA49" i="13"/>
  <c r="Y29" i="13"/>
  <c r="Y107" i="13"/>
  <c r="Y41" i="13"/>
  <c r="H3" i="13"/>
  <c r="H140" i="13"/>
  <c r="N87" i="13"/>
  <c r="AA37" i="13"/>
  <c r="AA77" i="13"/>
  <c r="I4" i="13"/>
  <c r="N93" i="13"/>
  <c r="I41" i="13"/>
  <c r="Y44" i="13"/>
  <c r="I10" i="13"/>
  <c r="N58" i="13"/>
  <c r="N49" i="13"/>
  <c r="I61" i="13"/>
  <c r="H126" i="13"/>
  <c r="I110" i="13"/>
  <c r="I108" i="13"/>
  <c r="Y65" i="13"/>
  <c r="H11" i="13"/>
  <c r="AA72" i="13"/>
  <c r="I81" i="13"/>
  <c r="I34" i="13"/>
  <c r="I55" i="13"/>
  <c r="Y108" i="13"/>
  <c r="I143" i="13"/>
  <c r="H132" i="13"/>
  <c r="H78" i="13"/>
  <c r="Y146" i="13"/>
  <c r="N74" i="13"/>
  <c r="I49" i="13"/>
  <c r="N65" i="13"/>
  <c r="I146" i="13"/>
  <c r="AA125" i="13"/>
  <c r="Y147" i="13"/>
  <c r="AA68" i="13"/>
  <c r="I2" i="13"/>
  <c r="Y60" i="13"/>
  <c r="I29" i="13"/>
  <c r="AA21" i="13"/>
  <c r="Y11" i="13"/>
  <c r="Y10" i="13"/>
  <c r="I76" i="13"/>
  <c r="AA23" i="13"/>
  <c r="I103" i="13"/>
  <c r="N28" i="13"/>
  <c r="I124" i="13"/>
  <c r="I31" i="13"/>
  <c r="Y5" i="13"/>
  <c r="Y48" i="13"/>
  <c r="I52" i="13"/>
  <c r="Y31" i="13"/>
  <c r="AA115" i="13"/>
  <c r="N90" i="13"/>
  <c r="AA76" i="13"/>
  <c r="H52" i="13"/>
  <c r="N55" i="13"/>
  <c r="H79" i="13"/>
  <c r="H64" i="13"/>
  <c r="Y4" i="13"/>
  <c r="N53" i="13"/>
  <c r="Y61" i="13"/>
  <c r="I22" i="13"/>
  <c r="Y85" i="13"/>
  <c r="AA6" i="13"/>
  <c r="Y27" i="13"/>
  <c r="H88" i="13"/>
  <c r="H2" i="13"/>
  <c r="Y35" i="13"/>
  <c r="N52" i="13"/>
  <c r="N99" i="13"/>
  <c r="I45" i="13"/>
  <c r="Y16" i="13"/>
  <c r="Y63" i="13"/>
  <c r="I56" i="13"/>
  <c r="N77" i="13"/>
  <c r="AA32" i="13"/>
  <c r="Y125" i="13"/>
  <c r="I121" i="13"/>
  <c r="Y141" i="13"/>
  <c r="I72" i="13"/>
  <c r="I128" i="13"/>
  <c r="AA129" i="13"/>
  <c r="AA134" i="13"/>
  <c r="AA70" i="13"/>
  <c r="N54" i="13"/>
  <c r="H5" i="13"/>
  <c r="I66" i="13"/>
  <c r="AA22" i="13"/>
  <c r="Y24" i="13"/>
  <c r="AA66" i="13"/>
  <c r="Y36" i="13"/>
  <c r="AA5" i="13"/>
  <c r="AA26" i="13"/>
  <c r="AA38" i="13"/>
  <c r="N29" i="13"/>
  <c r="H30" i="13"/>
  <c r="Y70" i="13"/>
  <c r="H148" i="13"/>
  <c r="I82" i="13"/>
  <c r="H112" i="13"/>
  <c r="Y96" i="13"/>
  <c r="I118" i="13"/>
  <c r="N12" i="13"/>
  <c r="I17" i="13"/>
  <c r="H136" i="13"/>
  <c r="H69" i="13"/>
  <c r="Y145" i="13"/>
  <c r="AA121" i="13"/>
  <c r="H124" i="13"/>
  <c r="AA124" i="13"/>
  <c r="N132" i="13"/>
  <c r="AA141" i="13"/>
  <c r="H90" i="13"/>
  <c r="I75" i="13"/>
  <c r="AA69" i="13"/>
  <c r="Y84" i="13"/>
  <c r="H114" i="13"/>
  <c r="N146" i="13"/>
  <c r="H137" i="13"/>
  <c r="AA128" i="13"/>
  <c r="Y118" i="13"/>
  <c r="I19" i="13"/>
  <c r="N9" i="13"/>
  <c r="Y7" i="13"/>
  <c r="AA7" i="13"/>
  <c r="I135" i="13"/>
  <c r="AA98" i="13"/>
  <c r="H26" i="13"/>
  <c r="I44" i="13"/>
  <c r="I26" i="13"/>
  <c r="I67" i="13"/>
  <c r="I150" i="13"/>
  <c r="H80" i="13"/>
  <c r="AA16" i="13"/>
  <c r="N36" i="13"/>
  <c r="AA13" i="13"/>
  <c r="N57" i="13"/>
  <c r="Y49" i="13"/>
  <c r="Y3" i="13"/>
  <c r="N42" i="13"/>
  <c r="N19" i="13"/>
  <c r="H35" i="13"/>
  <c r="Y88" i="13"/>
  <c r="H32" i="13"/>
  <c r="H54" i="13"/>
  <c r="H77" i="13"/>
  <c r="H109" i="13"/>
  <c r="H37" i="13"/>
  <c r="Y132" i="13"/>
  <c r="I106" i="13"/>
  <c r="AA143" i="13"/>
  <c r="N51" i="13"/>
  <c r="H34" i="13"/>
  <c r="AA55" i="13"/>
  <c r="N102" i="13"/>
  <c r="H6" i="13"/>
  <c r="I33" i="13"/>
  <c r="H98" i="13"/>
  <c r="Y40" i="13"/>
  <c r="N118" i="13"/>
  <c r="N2" i="13"/>
  <c r="Y6" i="13"/>
  <c r="H51" i="13"/>
  <c r="Y69" i="13"/>
  <c r="H24" i="13"/>
  <c r="N14" i="13"/>
  <c r="H57" i="13"/>
  <c r="I99" i="13"/>
  <c r="N10" i="13"/>
  <c r="H55" i="13"/>
  <c r="I13" i="13"/>
  <c r="N44" i="13"/>
  <c r="AA29" i="13"/>
  <c r="H53" i="13"/>
  <c r="H43" i="13"/>
  <c r="Y80" i="13"/>
  <c r="H84" i="13"/>
  <c r="AA148" i="13"/>
  <c r="I104" i="13"/>
  <c r="H16" i="13"/>
  <c r="I53" i="13"/>
  <c r="AA9" i="13"/>
  <c r="N24" i="13"/>
  <c r="H49" i="13"/>
  <c r="N23" i="13"/>
  <c r="H29" i="13"/>
  <c r="Y46" i="13"/>
  <c r="Y66" i="13"/>
  <c r="Y9" i="13"/>
  <c r="AA64" i="13"/>
  <c r="H75" i="13"/>
  <c r="N6" i="13"/>
  <c r="Y38" i="13"/>
  <c r="Y113" i="13"/>
  <c r="H13" i="13"/>
  <c r="AA24" i="13"/>
  <c r="AA97" i="13"/>
  <c r="Y71" i="13"/>
  <c r="H131" i="13"/>
  <c r="H36" i="13"/>
  <c r="Y87" i="13"/>
  <c r="N15" i="13"/>
  <c r="AA17" i="13"/>
  <c r="H25" i="13"/>
  <c r="H20" i="13"/>
  <c r="I59" i="13"/>
  <c r="N76" i="13"/>
  <c r="I42" i="13"/>
  <c r="Y20" i="13"/>
  <c r="AA43" i="13"/>
  <c r="AA48" i="13"/>
  <c r="N101" i="13"/>
  <c r="Y81" i="13"/>
  <c r="AA79" i="13"/>
  <c r="H62" i="13"/>
  <c r="H76" i="13"/>
  <c r="AA34" i="13"/>
  <c r="N110" i="13"/>
  <c r="N83" i="13"/>
  <c r="N98" i="13"/>
  <c r="I116" i="13"/>
  <c r="AA100" i="13"/>
  <c r="I28" i="13"/>
  <c r="AA122" i="13"/>
  <c r="N81" i="13"/>
  <c r="N120" i="13"/>
  <c r="I79" i="13"/>
  <c r="Y122" i="13"/>
  <c r="H119" i="13"/>
  <c r="N138" i="13"/>
  <c r="H143" i="13"/>
  <c r="I16" i="13"/>
  <c r="I93" i="13"/>
  <c r="I123" i="13"/>
  <c r="H106" i="13"/>
  <c r="AA127" i="13"/>
  <c r="AA83" i="13"/>
  <c r="I105" i="13"/>
  <c r="AA144" i="13"/>
  <c r="Y139" i="13"/>
  <c r="H120" i="13"/>
  <c r="Y124" i="13"/>
  <c r="I21" i="13"/>
  <c r="AA31" i="13"/>
  <c r="Y76" i="13"/>
  <c r="I30" i="13"/>
  <c r="Y64" i="13"/>
  <c r="AA51" i="13"/>
  <c r="H23" i="13"/>
  <c r="I58" i="13"/>
  <c r="I27" i="13"/>
  <c r="N70" i="13"/>
  <c r="N66" i="13"/>
  <c r="I50" i="13"/>
  <c r="H60" i="13"/>
  <c r="H8" i="13"/>
  <c r="Y45" i="13"/>
  <c r="Y22" i="13"/>
  <c r="I12" i="13"/>
  <c r="AA57" i="13"/>
  <c r="H96" i="13"/>
  <c r="N68" i="13"/>
  <c r="I85" i="13"/>
  <c r="N123" i="13"/>
  <c r="I6" i="13"/>
  <c r="H123" i="13"/>
  <c r="I57" i="13"/>
  <c r="Y129" i="13"/>
  <c r="N39" i="13"/>
  <c r="Y151" i="13"/>
  <c r="AA105" i="13"/>
  <c r="H135" i="13"/>
  <c r="H149" i="13"/>
  <c r="Y14" i="13"/>
  <c r="AA107" i="13"/>
  <c r="Y112" i="13"/>
  <c r="N72" i="13"/>
  <c r="Y68" i="13"/>
  <c r="I88" i="13"/>
  <c r="AA87" i="13"/>
  <c r="AA109" i="13"/>
  <c r="N100" i="13"/>
  <c r="N116" i="13"/>
  <c r="I145" i="13"/>
  <c r="Y134" i="13"/>
  <c r="H104" i="13"/>
  <c r="N113" i="13"/>
  <c r="N5" i="13"/>
  <c r="N67" i="13"/>
  <c r="Y149" i="13"/>
  <c r="H95" i="13"/>
  <c r="I97" i="13"/>
  <c r="H134" i="13"/>
  <c r="H97" i="13"/>
  <c r="H129" i="13"/>
  <c r="N95" i="13"/>
  <c r="I84" i="13"/>
  <c r="H101" i="13"/>
  <c r="I91" i="13"/>
  <c r="H150" i="13"/>
  <c r="H87" i="13"/>
  <c r="AA130" i="13"/>
  <c r="I130" i="13"/>
  <c r="N103" i="13"/>
  <c r="I71" i="13"/>
  <c r="AA63" i="13"/>
  <c r="AA116" i="13"/>
  <c r="I89" i="13"/>
  <c r="AA147" i="13"/>
  <c r="I5" i="13"/>
  <c r="N25" i="13"/>
  <c r="AA3" i="13"/>
  <c r="N43" i="13"/>
  <c r="I37" i="13"/>
  <c r="N38" i="13"/>
  <c r="Y37" i="13"/>
  <c r="AA8" i="13"/>
  <c r="AA112" i="13"/>
  <c r="I24" i="13"/>
  <c r="AA73" i="13"/>
  <c r="I43" i="13"/>
  <c r="N7" i="13"/>
  <c r="Y15" i="13"/>
  <c r="Y2" i="13"/>
  <c r="H70" i="13"/>
  <c r="H9" i="13"/>
  <c r="H63" i="13"/>
  <c r="H102" i="13"/>
  <c r="AA27" i="13"/>
  <c r="Y39" i="13"/>
  <c r="I122" i="13"/>
  <c r="AA35" i="13"/>
  <c r="I48" i="13"/>
  <c r="H41" i="13"/>
  <c r="AA52" i="13"/>
  <c r="AA65" i="13"/>
  <c r="N46" i="13"/>
  <c r="Y26" i="13"/>
  <c r="AA93" i="13"/>
  <c r="N40" i="13"/>
  <c r="N79" i="13"/>
  <c r="N127" i="13"/>
  <c r="H94" i="13"/>
  <c r="AA150" i="13"/>
  <c r="Y144" i="13"/>
  <c r="N151" i="13"/>
  <c r="AA120" i="13"/>
  <c r="H12" i="13"/>
  <c r="N60" i="13"/>
  <c r="N134" i="13"/>
  <c r="AA142" i="13"/>
  <c r="AA91" i="13"/>
  <c r="AA131" i="13"/>
  <c r="I147" i="13"/>
  <c r="H110" i="13"/>
  <c r="N131" i="13"/>
  <c r="AA135" i="13"/>
  <c r="H141" i="13"/>
  <c r="Y140" i="13"/>
  <c r="N122" i="13"/>
  <c r="I40" i="13"/>
  <c r="I11" i="13"/>
  <c r="Y55" i="13"/>
  <c r="I47" i="13"/>
  <c r="I127" i="13"/>
  <c r="AA110" i="13"/>
  <c r="AA119" i="13"/>
  <c r="H144" i="13"/>
  <c r="AA133" i="13"/>
  <c r="H99" i="13"/>
  <c r="N86" i="13"/>
  <c r="H86" i="13"/>
  <c r="N111" i="13"/>
  <c r="H65" i="13"/>
  <c r="H125" i="13"/>
  <c r="Y102" i="13"/>
  <c r="N85" i="13"/>
  <c r="AA103" i="13"/>
  <c r="Y17" i="13"/>
  <c r="AA18" i="13"/>
  <c r="H92" i="13"/>
  <c r="I63" i="13"/>
  <c r="I77" i="13"/>
  <c r="I139" i="13"/>
  <c r="N75" i="13"/>
  <c r="H139" i="13"/>
  <c r="N124" i="13"/>
  <c r="AA106" i="13"/>
  <c r="N125" i="13"/>
  <c r="I151" i="13"/>
  <c r="AA114" i="13"/>
  <c r="H151" i="13"/>
  <c r="I140" i="13"/>
  <c r="I64" i="13"/>
  <c r="Y119" i="13"/>
  <c r="Y114" i="13"/>
  <c r="I138" i="13"/>
  <c r="Y90" i="13"/>
  <c r="Y130" i="13"/>
  <c r="AA108" i="13"/>
  <c r="H118" i="13"/>
  <c r="I101" i="13"/>
  <c r="I133" i="13"/>
  <c r="AA84" i="13"/>
  <c r="I107" i="13"/>
  <c r="N136" i="13"/>
  <c r="I148" i="13"/>
  <c r="Y79" i="13"/>
  <c r="I95" i="13"/>
  <c r="Y98" i="13"/>
  <c r="Y106" i="13"/>
  <c r="I117" i="13"/>
  <c r="H145" i="13"/>
  <c r="AA71" i="13"/>
  <c r="H40" i="13"/>
  <c r="Y8" i="13"/>
  <c r="N59" i="13"/>
  <c r="Y58" i="13"/>
  <c r="Y137" i="13"/>
  <c r="H73" i="13"/>
  <c r="I74" i="13"/>
  <c r="I94" i="13"/>
  <c r="Y104" i="13"/>
  <c r="N148" i="13"/>
  <c r="N115" i="13"/>
  <c r="N147" i="13"/>
  <c r="H116" i="13"/>
  <c r="N128" i="13"/>
  <c r="H146" i="13"/>
  <c r="AA96" i="13"/>
  <c r="I149" i="13"/>
  <c r="N140" i="13"/>
  <c r="AA132" i="13"/>
  <c r="I109" i="13"/>
  <c r="AA126" i="13"/>
  <c r="Y126" i="13"/>
  <c r="H82" i="13"/>
  <c r="AA136" i="13"/>
  <c r="H142" i="13"/>
  <c r="H105" i="13"/>
  <c r="N112" i="13"/>
  <c r="H72" i="13"/>
  <c r="I65" i="13"/>
  <c r="N80" i="13"/>
  <c r="H128" i="13"/>
  <c r="H127" i="13"/>
  <c r="I80" i="13"/>
  <c r="AA80" i="13"/>
  <c r="AA140" i="13"/>
  <c r="I36" i="13"/>
  <c r="H107" i="13"/>
  <c r="H91" i="13"/>
  <c r="I114" i="13"/>
  <c r="Y120" i="13"/>
  <c r="N126" i="13"/>
  <c r="Y117" i="13"/>
  <c r="N129" i="13"/>
  <c r="H130" i="13"/>
  <c r="N139" i="13"/>
  <c r="Y82" i="13"/>
  <c r="N119" i="13"/>
  <c r="N114" i="13"/>
  <c r="I125" i="13"/>
  <c r="Y105" i="13"/>
  <c r="AA89" i="13"/>
  <c r="AA118" i="13"/>
  <c r="H42" i="13"/>
  <c r="I68" i="13"/>
  <c r="H85" i="13"/>
  <c r="H71" i="13"/>
  <c r="I134" i="13"/>
  <c r="I102" i="13"/>
  <c r="Y103" i="13"/>
  <c r="N105" i="13"/>
  <c r="I120" i="13"/>
  <c r="N121" i="13"/>
  <c r="AA123" i="13"/>
  <c r="Y115" i="13"/>
  <c r="Y148" i="13"/>
  <c r="I132" i="13"/>
  <c r="Y150" i="13"/>
  <c r="Y93" i="13"/>
  <c r="N91" i="13"/>
  <c r="H67" i="13"/>
  <c r="I111" i="13"/>
  <c r="Y123" i="13"/>
  <c r="I69" i="13"/>
  <c r="AA113" i="13"/>
  <c r="H133" i="13"/>
  <c r="H89" i="13"/>
  <c r="AA104" i="13"/>
  <c r="Y111" i="13"/>
  <c r="H103" i="13"/>
  <c r="H111" i="13"/>
  <c r="I131" i="13"/>
  <c r="H147" i="13"/>
  <c r="H74" i="13"/>
  <c r="I115" i="13"/>
  <c r="N150" i="13"/>
  <c r="N104" i="13"/>
  <c r="AA117" i="13"/>
  <c r="Y127" i="13"/>
  <c r="N143" i="13"/>
  <c r="Y75" i="13"/>
  <c r="I142" i="13"/>
  <c r="I113" i="13"/>
  <c r="Y143" i="13"/>
  <c r="Y133" i="13"/>
  <c r="N141" i="13"/>
  <c r="AA145" i="13"/>
  <c r="AA151" i="13"/>
</calcChain>
</file>

<file path=xl/sharedStrings.xml><?xml version="1.0" encoding="utf-8"?>
<sst xmlns="http://schemas.openxmlformats.org/spreadsheetml/2006/main" count="10934" uniqueCount="5360">
  <si>
    <t>敞口名称</t>
    <phoneticPr fontId="8" type="noConversion"/>
  </si>
  <si>
    <t>敞口定义</t>
    <phoneticPr fontId="8" type="noConversion"/>
  </si>
  <si>
    <t>敞口覆盖范围</t>
    <phoneticPr fontId="8" type="noConversion"/>
  </si>
  <si>
    <t>heet</t>
    <phoneticPr fontId="7" type="noConversion"/>
  </si>
  <si>
    <t>交通运输、仓储和邮政业</t>
    <phoneticPr fontId="8" type="noConversion"/>
  </si>
  <si>
    <t>交通运输、仓储和邮政业是指从事货物和旅客载运服务和相关设施建造运营的活动，服务类业务具体包括铁路、公路、水路、航空、管道运输服务及衍生的装卸搬运、运输代理、仓储、邮政等服务；基础设施类业务具体包括运输基础设施建造和运营、交通信息工程建设和控制。</t>
    <phoneticPr fontId="8" type="noConversion"/>
  </si>
  <si>
    <t>交通运输、仓储和邮政业敞口覆盖范围为国民经济行业分类指引中的一级行业“交通运输、仓储和邮政业”</t>
    <phoneticPr fontId="8" type="noConversion"/>
  </si>
  <si>
    <t>（1）交通运输、仓储和邮政业务收入占主营业务收入比值〉50%；
（2）交通运输、仓储和邮政业务的主营业务收入和利润占比最高，且占比均≥30%；
（3）贸易业务营业收入占比大于或等于30%，除贸易业务外交通运输业务营业收入占比最高，利润占比最高且超过30%；   
（4）专家认定的其他情况</t>
    <phoneticPr fontId="8" type="noConversion"/>
  </si>
  <si>
    <t>档位规则</t>
  </si>
  <si>
    <t>上市，且在二地及以上发债</t>
  </si>
  <si>
    <t>非上市，且在二地及以上发债</t>
  </si>
  <si>
    <t>财务信息质量</t>
  </si>
  <si>
    <t>细分行业</t>
  </si>
  <si>
    <t>子指标</t>
  </si>
  <si>
    <t>子指标描述</t>
  </si>
  <si>
    <t>子指标评分标准</t>
  </si>
  <si>
    <t>权重</t>
  </si>
  <si>
    <t>机场行业</t>
  </si>
  <si>
    <t>旅客年吞吐量（万人）</t>
  </si>
  <si>
    <t>货邮年吞吐量（万吨）</t>
  </si>
  <si>
    <t>起降架次（万次）</t>
  </si>
  <si>
    <t>考察机场起降架次</t>
  </si>
  <si>
    <t>机场等级</t>
  </si>
  <si>
    <t>考察机场飞行区的等级</t>
  </si>
  <si>
    <t>航空公司</t>
  </si>
  <si>
    <t>考察航空公司拥有的飞机数量</t>
  </si>
  <si>
    <t>考察航空公司拥有飞机的平均年龄</t>
  </si>
  <si>
    <t>考察综合载运率</t>
  </si>
  <si>
    <t>运输总周转量（亿吨公里）</t>
  </si>
  <si>
    <t>考察航空公司当年度的运输总周转量</t>
  </si>
  <si>
    <t>港口</t>
  </si>
  <si>
    <t>货物吞吐量(亿吨)</t>
  </si>
  <si>
    <t>考察港口的货物吞吐量</t>
  </si>
  <si>
    <t>考察港口的集装箱吞吐量</t>
  </si>
  <si>
    <t>万吨级泊位数量（个）</t>
  </si>
  <si>
    <t>考察港口的大型泊位数量</t>
  </si>
  <si>
    <t>泊位年通过能力（万吨）</t>
  </si>
  <si>
    <t>通车里程（公里）</t>
  </si>
  <si>
    <t>考察收费路桥的里程（公里）</t>
  </si>
  <si>
    <t>考察收费路桥的年车流量（亿次）</t>
  </si>
  <si>
    <t>通行业务毛利率</t>
  </si>
  <si>
    <t>考察收费路桥通行费收入的毛利率</t>
  </si>
  <si>
    <t>铁路</t>
  </si>
  <si>
    <t>考察铁路的货运发送量</t>
  </si>
  <si>
    <t>其他</t>
  </si>
  <si>
    <t>考察其他交通运输企业的运输规模</t>
  </si>
  <si>
    <t>经营效率</t>
  </si>
  <si>
    <t>企业性质</t>
    <phoneticPr fontId="10" type="noConversion"/>
  </si>
  <si>
    <t>实际控制人持股比例</t>
    <phoneticPr fontId="10" type="noConversion"/>
  </si>
  <si>
    <t>字段档位</t>
  </si>
  <si>
    <t>字段内容</t>
  </si>
  <si>
    <t>字段来源</t>
  </si>
  <si>
    <t>字段注释</t>
  </si>
  <si>
    <t>101555009.IB</t>
  </si>
  <si>
    <t>无锡苏南国际机场集团有限公司</t>
  </si>
  <si>
    <t>011698180.IB</t>
  </si>
  <si>
    <t>首都机场集团公司</t>
  </si>
  <si>
    <t>1080128.IB</t>
  </si>
  <si>
    <t>深圳市机场(集团)有限公司</t>
  </si>
  <si>
    <t>078049.IB</t>
  </si>
  <si>
    <t>上海国际机场股份有限公司</t>
  </si>
  <si>
    <t>011698178.IB</t>
  </si>
  <si>
    <t>厦门翔业集团有限公司</t>
  </si>
  <si>
    <t>124152.SH</t>
  </si>
  <si>
    <t>南京禄口国际机场有限公司</t>
  </si>
  <si>
    <t>101660024.IB</t>
  </si>
  <si>
    <t>湖南机场股份有限公司</t>
  </si>
  <si>
    <t>1382208.IB</t>
  </si>
  <si>
    <t>1182130.IB</t>
  </si>
  <si>
    <t>海口美兰国际机场有限责任公司</t>
  </si>
  <si>
    <t>122125.SH</t>
  </si>
  <si>
    <t>海航基础股份有限公司</t>
  </si>
  <si>
    <t>1282438.IB</t>
  </si>
  <si>
    <t>海航机场控股(集团)有限公司</t>
  </si>
  <si>
    <t>127315.SH</t>
  </si>
  <si>
    <t>海航机场集团有限公司</t>
  </si>
  <si>
    <t>122048.SH</t>
  </si>
  <si>
    <t>北京首都国际机场股份有限公司</t>
  </si>
  <si>
    <t>中国航空集团公司</t>
  </si>
  <si>
    <t>中国东方航空集团公司</t>
  </si>
  <si>
    <t>城市</t>
    <phoneticPr fontId="8" type="noConversion"/>
  </si>
  <si>
    <t>城市划分</t>
    <phoneticPr fontId="8" type="noConversion"/>
  </si>
  <si>
    <t>省</t>
    <phoneticPr fontId="7" type="noConversion"/>
  </si>
  <si>
    <t>所属区域</t>
    <phoneticPr fontId="7" type="noConversion"/>
  </si>
  <si>
    <t>北京</t>
  </si>
  <si>
    <t>一线城市</t>
  </si>
  <si>
    <t>北京</t>
    <phoneticPr fontId="7" type="noConversion"/>
  </si>
  <si>
    <t>东部地区</t>
    <phoneticPr fontId="7" type="noConversion"/>
  </si>
  <si>
    <t>广州</t>
  </si>
  <si>
    <t>上海</t>
    <phoneticPr fontId="7" type="noConversion"/>
  </si>
  <si>
    <t>上海</t>
  </si>
  <si>
    <t>山东</t>
  </si>
  <si>
    <t>东部地区</t>
    <phoneticPr fontId="7" type="noConversion"/>
  </si>
  <si>
    <t>深圳</t>
  </si>
  <si>
    <t>江苏</t>
  </si>
  <si>
    <t>成都</t>
  </si>
  <si>
    <t>二线城市</t>
  </si>
  <si>
    <t>天津</t>
    <phoneticPr fontId="7" type="noConversion"/>
  </si>
  <si>
    <t>大连</t>
  </si>
  <si>
    <t>浙江</t>
  </si>
  <si>
    <t>东莞</t>
  </si>
  <si>
    <t>海南</t>
  </si>
  <si>
    <t>东部地区</t>
    <phoneticPr fontId="7" type="noConversion"/>
  </si>
  <si>
    <t>佛山</t>
  </si>
  <si>
    <t>河北</t>
  </si>
  <si>
    <t>福州</t>
  </si>
  <si>
    <t>福建</t>
  </si>
  <si>
    <t>哈尔滨</t>
  </si>
  <si>
    <t>广东</t>
  </si>
  <si>
    <t>杭州</t>
  </si>
  <si>
    <t>江西</t>
  </si>
  <si>
    <t>中部地区</t>
    <phoneticPr fontId="7" type="noConversion"/>
  </si>
  <si>
    <t>合肥</t>
  </si>
  <si>
    <t>湖北</t>
  </si>
  <si>
    <t>济南</t>
  </si>
  <si>
    <t>湖南</t>
  </si>
  <si>
    <t>昆明</t>
  </si>
  <si>
    <t>河南</t>
  </si>
  <si>
    <t>南昌</t>
  </si>
  <si>
    <t>安徽</t>
  </si>
  <si>
    <t>南京</t>
  </si>
  <si>
    <t>山西</t>
  </si>
  <si>
    <t>南宁</t>
  </si>
  <si>
    <t>黑龙江</t>
  </si>
  <si>
    <t>东北地区</t>
    <phoneticPr fontId="7" type="noConversion"/>
  </si>
  <si>
    <t>宁波</t>
  </si>
  <si>
    <t>辽宁</t>
  </si>
  <si>
    <t>青岛</t>
  </si>
  <si>
    <t>吉林</t>
  </si>
  <si>
    <t>东北地区</t>
    <phoneticPr fontId="7" type="noConversion"/>
  </si>
  <si>
    <t>厦门</t>
  </si>
  <si>
    <t>宁夏</t>
  </si>
  <si>
    <t>西部地区</t>
    <phoneticPr fontId="7" type="noConversion"/>
  </si>
  <si>
    <t>沈阳</t>
  </si>
  <si>
    <t>陕西</t>
  </si>
  <si>
    <t>石家庄</t>
  </si>
  <si>
    <t>云南</t>
  </si>
  <si>
    <t>苏州</t>
  </si>
  <si>
    <t>内蒙古</t>
  </si>
  <si>
    <t>太原</t>
  </si>
  <si>
    <t>广西</t>
  </si>
  <si>
    <t>天津</t>
  </si>
  <si>
    <t>甘肃</t>
  </si>
  <si>
    <t>无锡</t>
  </si>
  <si>
    <t>贵州</t>
  </si>
  <si>
    <t>武汉</t>
  </si>
  <si>
    <t>西藏</t>
  </si>
  <si>
    <t>西部地区</t>
    <phoneticPr fontId="7" type="noConversion"/>
  </si>
  <si>
    <t>西安</t>
  </si>
  <si>
    <t>新疆</t>
  </si>
  <si>
    <t>长春</t>
  </si>
  <si>
    <t>重庆</t>
  </si>
  <si>
    <t>长沙</t>
  </si>
  <si>
    <t>青海</t>
  </si>
  <si>
    <t>郑州</t>
  </si>
  <si>
    <t>四川</t>
  </si>
  <si>
    <t>鞍山</t>
  </si>
  <si>
    <t>三线城市</t>
  </si>
  <si>
    <t>包头</t>
  </si>
  <si>
    <t>宝鸡</t>
  </si>
  <si>
    <t>保定</t>
  </si>
  <si>
    <t>常德</t>
  </si>
  <si>
    <t>常州</t>
  </si>
  <si>
    <t>大庆</t>
  </si>
  <si>
    <t>鄂尔多斯</t>
  </si>
  <si>
    <t>贵阳</t>
  </si>
  <si>
    <t>海口</t>
  </si>
  <si>
    <t>邯郸</t>
  </si>
  <si>
    <t>衡阳</t>
  </si>
  <si>
    <t>呼和浩特</t>
  </si>
  <si>
    <t>淮安</t>
  </si>
  <si>
    <t>惠州</t>
  </si>
  <si>
    <t>济宁</t>
  </si>
  <si>
    <t>嘉兴</t>
  </si>
  <si>
    <t>江阴</t>
  </si>
  <si>
    <t>金华</t>
  </si>
  <si>
    <t>昆山</t>
  </si>
  <si>
    <t>兰州</t>
  </si>
  <si>
    <t>廊坊</t>
  </si>
  <si>
    <t>临沂</t>
  </si>
  <si>
    <t>柳州</t>
  </si>
  <si>
    <t>洛阳</t>
  </si>
  <si>
    <t>梅州</t>
  </si>
  <si>
    <t>绵阳</t>
  </si>
  <si>
    <t>南通</t>
  </si>
  <si>
    <t>泉州</t>
  </si>
  <si>
    <t>三亚</t>
  </si>
  <si>
    <t>绍兴</t>
  </si>
  <si>
    <t>台州</t>
  </si>
  <si>
    <t>泰州</t>
  </si>
  <si>
    <t>唐山</t>
  </si>
  <si>
    <t>威海</t>
  </si>
  <si>
    <t>潍坊</t>
  </si>
  <si>
    <t>温州</t>
  </si>
  <si>
    <t>乌鲁木齐</t>
  </si>
  <si>
    <t>芜湖</t>
  </si>
  <si>
    <t>西宁</t>
  </si>
  <si>
    <t>徐州</t>
  </si>
  <si>
    <t>烟台</t>
  </si>
  <si>
    <t>盐城</t>
  </si>
  <si>
    <t>扬州</t>
  </si>
  <si>
    <t>宜昌</t>
  </si>
  <si>
    <t>义乌</t>
  </si>
  <si>
    <t>银川</t>
  </si>
  <si>
    <t>榆林</t>
  </si>
  <si>
    <t>岳阳</t>
  </si>
  <si>
    <t>湛江</t>
  </si>
  <si>
    <t>张家港</t>
  </si>
  <si>
    <t>漳州</t>
  </si>
  <si>
    <t>镇江</t>
  </si>
  <si>
    <t>中山</t>
  </si>
  <si>
    <t>舟山</t>
  </si>
  <si>
    <t>珠海</t>
  </si>
  <si>
    <t>淄博</t>
  </si>
  <si>
    <t>安庆</t>
  </si>
  <si>
    <t>四线及以下城市</t>
    <phoneticPr fontId="8" type="noConversion"/>
  </si>
  <si>
    <t>安阳</t>
  </si>
  <si>
    <t>白山</t>
  </si>
  <si>
    <t>蚌埠</t>
  </si>
  <si>
    <t>本溪</t>
  </si>
  <si>
    <t>沧州</t>
  </si>
  <si>
    <t>朝阳</t>
  </si>
  <si>
    <t>潮州</t>
  </si>
  <si>
    <t>四线及以下城市</t>
    <phoneticPr fontId="8" type="noConversion"/>
  </si>
  <si>
    <t>郴州</t>
  </si>
  <si>
    <t>承德</t>
  </si>
  <si>
    <t>池州</t>
  </si>
  <si>
    <t>赤峰</t>
  </si>
  <si>
    <t>滁州</t>
  </si>
  <si>
    <t>达州</t>
  </si>
  <si>
    <t>大理白族自治州</t>
  </si>
  <si>
    <t>大同</t>
  </si>
  <si>
    <t>丹东</t>
  </si>
  <si>
    <t>德阳</t>
  </si>
  <si>
    <t>德州</t>
  </si>
  <si>
    <t>东营</t>
  </si>
  <si>
    <t>都江堰</t>
  </si>
  <si>
    <t>四线及以下城市</t>
    <phoneticPr fontId="8" type="noConversion"/>
  </si>
  <si>
    <t>恩施土家族苗族自治州</t>
  </si>
  <si>
    <t>抚顺</t>
  </si>
  <si>
    <t>抚州</t>
  </si>
  <si>
    <t>阜阳</t>
  </si>
  <si>
    <t>赣州</t>
  </si>
  <si>
    <t>桂林</t>
  </si>
  <si>
    <t>汉中</t>
  </si>
  <si>
    <t>河源</t>
  </si>
  <si>
    <t>菏泽</t>
  </si>
  <si>
    <t>衡水</t>
  </si>
  <si>
    <t>呼伦贝尔</t>
  </si>
  <si>
    <t>葫芦岛</t>
  </si>
  <si>
    <t>湖州</t>
  </si>
  <si>
    <t>怀化</t>
  </si>
  <si>
    <t>淮南</t>
  </si>
  <si>
    <t>黄冈</t>
  </si>
  <si>
    <t>黄山</t>
  </si>
  <si>
    <t>黄石</t>
  </si>
  <si>
    <t>佳木斯</t>
  </si>
  <si>
    <t>江门</t>
  </si>
  <si>
    <t>揭阳</t>
  </si>
  <si>
    <t>锦州</t>
  </si>
  <si>
    <t>晋中</t>
  </si>
  <si>
    <t>荆州</t>
  </si>
  <si>
    <t>九江</t>
  </si>
  <si>
    <t>开封</t>
  </si>
  <si>
    <t>乐山</t>
  </si>
  <si>
    <t>丽水</t>
  </si>
  <si>
    <t>连云港</t>
  </si>
  <si>
    <t>辽阳</t>
  </si>
  <si>
    <t>聊城</t>
  </si>
  <si>
    <t>临汾</t>
  </si>
  <si>
    <t>六安</t>
  </si>
  <si>
    <t>龙岩</t>
  </si>
  <si>
    <t>娄底</t>
  </si>
  <si>
    <t>泸州</t>
  </si>
  <si>
    <t>吕梁</t>
  </si>
  <si>
    <t>马鞍山</t>
  </si>
  <si>
    <t>茂名</t>
  </si>
  <si>
    <t>牡丹江</t>
  </si>
  <si>
    <t>南充</t>
  </si>
  <si>
    <t>南平</t>
  </si>
  <si>
    <t>南阳</t>
  </si>
  <si>
    <t>宁德</t>
  </si>
  <si>
    <t>盘锦</t>
  </si>
  <si>
    <t>平顶山</t>
  </si>
  <si>
    <t>萍乡</t>
  </si>
  <si>
    <t>莆田</t>
  </si>
  <si>
    <t>齐齐哈尔</t>
  </si>
  <si>
    <t>钦州</t>
  </si>
  <si>
    <t>秦皇岛</t>
  </si>
  <si>
    <t>清远</t>
  </si>
  <si>
    <t>衢州</t>
  </si>
  <si>
    <t>曲靖</t>
  </si>
  <si>
    <t>日照</t>
  </si>
  <si>
    <t>三明</t>
  </si>
  <si>
    <t>汕头</t>
  </si>
  <si>
    <t>商丘</t>
  </si>
  <si>
    <t>上饶</t>
  </si>
  <si>
    <t>韶关</t>
  </si>
  <si>
    <t>邵阳</t>
  </si>
  <si>
    <t>十堰</t>
  </si>
  <si>
    <t>四平</t>
  </si>
  <si>
    <t>绥化</t>
  </si>
  <si>
    <t>泰安</t>
  </si>
  <si>
    <t>铁岭</t>
  </si>
  <si>
    <t>通化</t>
  </si>
  <si>
    <t>通辽</t>
  </si>
  <si>
    <t>铜陵</t>
  </si>
  <si>
    <t>渭南</t>
  </si>
  <si>
    <t>梧州</t>
  </si>
  <si>
    <t>咸宁</t>
  </si>
  <si>
    <t>咸阳</t>
  </si>
  <si>
    <t>湘潭</t>
  </si>
  <si>
    <t>襄阳</t>
  </si>
  <si>
    <t>孝感</t>
  </si>
  <si>
    <t>新乡</t>
  </si>
  <si>
    <t>信阳</t>
  </si>
  <si>
    <t>邢台</t>
  </si>
  <si>
    <t>宿迁</t>
  </si>
  <si>
    <t>许昌</t>
  </si>
  <si>
    <t>延安</t>
  </si>
  <si>
    <t>延边朝鲜族自治州</t>
  </si>
  <si>
    <t>阳江</t>
  </si>
  <si>
    <t>宜宾</t>
  </si>
  <si>
    <t>宜春</t>
  </si>
  <si>
    <t>益阳</t>
  </si>
  <si>
    <t>营口</t>
  </si>
  <si>
    <t>永州</t>
  </si>
  <si>
    <t>玉溪</t>
  </si>
  <si>
    <t>运城</t>
  </si>
  <si>
    <t>枣庄</t>
  </si>
  <si>
    <t>张家口</t>
  </si>
  <si>
    <t>肇庆</t>
  </si>
  <si>
    <t>株洲</t>
  </si>
  <si>
    <t>驻马店</t>
  </si>
  <si>
    <t>遵义</t>
  </si>
  <si>
    <t>阿坝藏族羌族自治州</t>
  </si>
  <si>
    <t>阿克苏</t>
  </si>
  <si>
    <t>阿克苏地区</t>
  </si>
  <si>
    <t>阿拉善盟</t>
  </si>
  <si>
    <t>阿勒泰地区</t>
  </si>
  <si>
    <t>阿里地区</t>
  </si>
  <si>
    <t>安康</t>
  </si>
  <si>
    <t>安顺</t>
  </si>
  <si>
    <t>鳌江-龙港镇</t>
  </si>
  <si>
    <t>巴彦淖尔</t>
  </si>
  <si>
    <t>巴中</t>
  </si>
  <si>
    <t>白城</t>
  </si>
  <si>
    <t>白银</t>
  </si>
  <si>
    <t>百色</t>
  </si>
  <si>
    <t>保山</t>
  </si>
  <si>
    <t>北海</t>
  </si>
  <si>
    <t>毕节</t>
  </si>
  <si>
    <t>滨州</t>
  </si>
  <si>
    <t>亳州</t>
  </si>
  <si>
    <t>博尔塔拉蒙古自治州</t>
  </si>
  <si>
    <t>昌都</t>
  </si>
  <si>
    <t>昌吉</t>
  </si>
  <si>
    <t>昌吉回族自治州</t>
  </si>
  <si>
    <t>常熟</t>
  </si>
  <si>
    <t>崇明</t>
  </si>
  <si>
    <t>崇左</t>
  </si>
  <si>
    <t>楚雄彝族自治州</t>
  </si>
  <si>
    <t>大理</t>
  </si>
  <si>
    <t>丹阳</t>
  </si>
  <si>
    <t>儋州</t>
  </si>
  <si>
    <t>德宏傣族景颇族自治州</t>
  </si>
  <si>
    <t>迪庆藏族自治州</t>
  </si>
  <si>
    <t>定西</t>
  </si>
  <si>
    <t>鄂州</t>
  </si>
  <si>
    <t>防城港</t>
  </si>
  <si>
    <t>奉化</t>
  </si>
  <si>
    <t>阜新</t>
  </si>
  <si>
    <t>甘南藏族自治州</t>
  </si>
  <si>
    <t>甘孜藏族自治州</t>
  </si>
  <si>
    <t>固原</t>
  </si>
  <si>
    <t>广安</t>
  </si>
  <si>
    <t>广元</t>
  </si>
  <si>
    <t>贵港</t>
  </si>
  <si>
    <t>果洛藏族自治州</t>
  </si>
  <si>
    <t>哈密</t>
  </si>
  <si>
    <t>海北藏族自治州</t>
  </si>
  <si>
    <t>海东</t>
  </si>
  <si>
    <t>海南藏族自治州</t>
  </si>
  <si>
    <t>海宁</t>
  </si>
  <si>
    <t>海西蒙古族藏族自治州</t>
  </si>
  <si>
    <t>和田地区</t>
  </si>
  <si>
    <t>河池</t>
  </si>
  <si>
    <t>贺州</t>
  </si>
  <si>
    <t>鹤壁</t>
  </si>
  <si>
    <t>鹤岗</t>
  </si>
  <si>
    <t>黑河</t>
  </si>
  <si>
    <t>红河哈尼族彝族自治州</t>
  </si>
  <si>
    <t>虎门镇</t>
  </si>
  <si>
    <t>淮北</t>
  </si>
  <si>
    <t>黄南藏族自治州</t>
  </si>
  <si>
    <t>鸡西</t>
  </si>
  <si>
    <t>吉安</t>
  </si>
  <si>
    <t>嘉峪关</t>
  </si>
  <si>
    <t>焦作</t>
  </si>
  <si>
    <t>金昌</t>
  </si>
  <si>
    <t>晋城</t>
  </si>
  <si>
    <t>晋江</t>
  </si>
  <si>
    <t>荆门</t>
  </si>
  <si>
    <t>景德镇</t>
  </si>
  <si>
    <t>酒泉</t>
  </si>
  <si>
    <t>喀什</t>
  </si>
  <si>
    <t>喀什地区</t>
  </si>
  <si>
    <t>克拉玛依</t>
  </si>
  <si>
    <t>克孜勒苏柯尔克孜自治州</t>
  </si>
  <si>
    <t>库尔勒</t>
  </si>
  <si>
    <t>拉萨</t>
  </si>
  <si>
    <t>来宾</t>
  </si>
  <si>
    <t>莱芜</t>
  </si>
  <si>
    <t>丽江</t>
  </si>
  <si>
    <t>凉山彝族自治州</t>
  </si>
  <si>
    <t>辽源</t>
  </si>
  <si>
    <t>林芝</t>
  </si>
  <si>
    <t>临沧</t>
  </si>
  <si>
    <t>临夏回族自治州</t>
  </si>
  <si>
    <t>浏阳市</t>
  </si>
  <si>
    <t>六盘水</t>
  </si>
  <si>
    <t>陇南</t>
  </si>
  <si>
    <t>漯河</t>
  </si>
  <si>
    <t>眉山</t>
  </si>
  <si>
    <t>那曲地区</t>
  </si>
  <si>
    <t>内江</t>
  </si>
  <si>
    <t>怒江傈僳族自治州</t>
  </si>
  <si>
    <t>攀枝花</t>
  </si>
  <si>
    <t>平凉</t>
  </si>
  <si>
    <t>濮阳</t>
  </si>
  <si>
    <t>普洱</t>
  </si>
  <si>
    <t>七台河</t>
  </si>
  <si>
    <t>黔东南苗族侗族自治州</t>
  </si>
  <si>
    <t>黔南布依族苗族自治州</t>
  </si>
  <si>
    <t>黔西南布依族苗族自治州</t>
  </si>
  <si>
    <t>庆阳</t>
  </si>
  <si>
    <t>日喀则</t>
  </si>
  <si>
    <t>三门峡</t>
  </si>
  <si>
    <t>三沙</t>
  </si>
  <si>
    <t>山南</t>
  </si>
  <si>
    <t>汕尾</t>
  </si>
  <si>
    <t>商洛</t>
  </si>
  <si>
    <t>石河子</t>
  </si>
  <si>
    <t>石嘴山</t>
  </si>
  <si>
    <t>双鸭山</t>
  </si>
  <si>
    <t>朔州</t>
  </si>
  <si>
    <t>松原</t>
  </si>
  <si>
    <t>随州</t>
  </si>
  <si>
    <t>遂宁</t>
  </si>
  <si>
    <t>塔城地区</t>
  </si>
  <si>
    <t>天水</t>
  </si>
  <si>
    <t>铜川</t>
  </si>
  <si>
    <t>铜仁</t>
  </si>
  <si>
    <t>吐鲁番</t>
  </si>
  <si>
    <t>文山壮族苗族自治州</t>
  </si>
  <si>
    <t>乌海</t>
  </si>
  <si>
    <t>乌兰察布</t>
  </si>
  <si>
    <t>吴忠</t>
  </si>
  <si>
    <t>武威</t>
  </si>
  <si>
    <t>西昌</t>
  </si>
  <si>
    <t>西双版纳傣族自治州</t>
  </si>
  <si>
    <t>锡林郭勒盟</t>
  </si>
  <si>
    <t>湘西土家族苗族自治州</t>
  </si>
  <si>
    <t>忻州</t>
  </si>
  <si>
    <t>新余</t>
  </si>
  <si>
    <t>兴安盟</t>
  </si>
  <si>
    <t>宿州</t>
  </si>
  <si>
    <t>宣城</t>
  </si>
  <si>
    <t>雅安</t>
  </si>
  <si>
    <t>阳泉</t>
  </si>
  <si>
    <t>伊春</t>
  </si>
  <si>
    <t>四线及以下城市</t>
    <phoneticPr fontId="8" type="noConversion"/>
  </si>
  <si>
    <t>伊犁哈萨克自治州</t>
  </si>
  <si>
    <t>伊宁</t>
  </si>
  <si>
    <t>以及其他省份的地级市及经济强县（县级市）</t>
  </si>
  <si>
    <t>鹰潭</t>
  </si>
  <si>
    <t>余姚</t>
  </si>
  <si>
    <t>玉环</t>
  </si>
  <si>
    <t>玉林</t>
  </si>
  <si>
    <t>玉树藏族自治州</t>
  </si>
  <si>
    <t>云浮</t>
  </si>
  <si>
    <t>增城</t>
  </si>
  <si>
    <t>张家界</t>
  </si>
  <si>
    <t>张掖</t>
  </si>
  <si>
    <t>长安镇</t>
  </si>
  <si>
    <t>长治</t>
  </si>
  <si>
    <t>昭通</t>
  </si>
  <si>
    <t>中卫</t>
  </si>
  <si>
    <t>周口</t>
  </si>
  <si>
    <t>诸暨</t>
  </si>
  <si>
    <t>资阳</t>
  </si>
  <si>
    <t>自贡</t>
  </si>
  <si>
    <t>其他</t>
    <phoneticPr fontId="8" type="noConversion"/>
  </si>
  <si>
    <t>代        码</t>
  </si>
  <si>
    <t>类   别   名   称</t>
  </si>
  <si>
    <t>说         明</t>
  </si>
  <si>
    <t>门类</t>
  </si>
  <si>
    <t>大类</t>
  </si>
  <si>
    <t>中类</t>
  </si>
  <si>
    <t>小类</t>
  </si>
  <si>
    <t>A</t>
  </si>
  <si>
    <t>　</t>
  </si>
  <si>
    <t>农、林、牧、渔业</t>
  </si>
  <si>
    <t xml:space="preserve">  本门类包括01～05大类</t>
  </si>
  <si>
    <t>01</t>
  </si>
  <si>
    <t>农业</t>
  </si>
  <si>
    <t xml:space="preserve">  指对各种农作物的种植</t>
  </si>
  <si>
    <t>011</t>
  </si>
  <si>
    <t xml:space="preserve">  谷物种植</t>
  </si>
  <si>
    <t xml:space="preserve">  指以收获籽实为主，供人类食用的农作物的种植，如稻谷、小麦、玉米等农作物的种植</t>
  </si>
  <si>
    <t>0111</t>
  </si>
  <si>
    <t xml:space="preserve">    稻谷种植</t>
  </si>
  <si>
    <t>0112</t>
  </si>
  <si>
    <t xml:space="preserve">    小麦种植</t>
  </si>
  <si>
    <t>0113</t>
  </si>
  <si>
    <t xml:space="preserve">    玉米种植</t>
  </si>
  <si>
    <t>0119</t>
  </si>
  <si>
    <t xml:space="preserve">    其他谷物种植</t>
  </si>
  <si>
    <t>012</t>
  </si>
  <si>
    <t xml:space="preserve">  豆类、油料和薯类种植</t>
  </si>
  <si>
    <t>0121</t>
  </si>
  <si>
    <t xml:space="preserve">    豆类种植</t>
  </si>
  <si>
    <t>0122</t>
  </si>
  <si>
    <t xml:space="preserve">    油料种植</t>
  </si>
  <si>
    <t>0123</t>
  </si>
  <si>
    <t xml:space="preserve">    薯类种植</t>
  </si>
  <si>
    <t>013</t>
  </si>
  <si>
    <t xml:space="preserve">  棉、麻、糖、烟草种植</t>
  </si>
  <si>
    <t>0131</t>
  </si>
  <si>
    <t xml:space="preserve">    棉花种植</t>
  </si>
  <si>
    <t>0132</t>
  </si>
  <si>
    <t xml:space="preserve">    麻类种植</t>
  </si>
  <si>
    <t>0133</t>
  </si>
  <si>
    <t xml:space="preserve">    糖料种植</t>
  </si>
  <si>
    <t xml:space="preserve">  指用于制糖的甘蔗和甜菜的种植</t>
  </si>
  <si>
    <t>0134</t>
  </si>
  <si>
    <t xml:space="preserve">    烟草种植</t>
  </si>
  <si>
    <t>014</t>
  </si>
  <si>
    <t xml:space="preserve">  蔬菜、食用菌及园艺作物种植</t>
  </si>
  <si>
    <t>0141</t>
  </si>
  <si>
    <t xml:space="preserve">    蔬菜种植</t>
  </si>
  <si>
    <t>0142</t>
  </si>
  <si>
    <t xml:space="preserve">    食用菌种植</t>
  </si>
  <si>
    <t>0143</t>
  </si>
  <si>
    <t xml:space="preserve">    花卉种植</t>
  </si>
  <si>
    <t>0149</t>
  </si>
  <si>
    <t xml:space="preserve">    其他园艺作物种植</t>
  </si>
  <si>
    <t>015</t>
  </si>
  <si>
    <t xml:space="preserve">  水果种植</t>
  </si>
  <si>
    <t>0151</t>
  </si>
  <si>
    <t xml:space="preserve">    仁果类和核果类水果种植</t>
  </si>
  <si>
    <t xml:space="preserve">  指苹果、梨、桃、杏、李子等水果种植</t>
  </si>
  <si>
    <t>0152</t>
  </si>
  <si>
    <t xml:space="preserve">    葡萄种植</t>
  </si>
  <si>
    <t>0153</t>
  </si>
  <si>
    <t xml:space="preserve">    柑橘类种植</t>
  </si>
  <si>
    <t>0154</t>
  </si>
  <si>
    <t xml:space="preserve">    香蕉等亚热带水果种植</t>
  </si>
  <si>
    <t xml:space="preserve">  指香蕉、菠萝、芒果等亚热带水果种植</t>
  </si>
  <si>
    <t>0159</t>
  </si>
  <si>
    <t xml:space="preserve">    其他水果种植</t>
  </si>
  <si>
    <t>016</t>
  </si>
  <si>
    <t xml:space="preserve">  坚果、含油果、香料和饮料作物种植</t>
  </si>
  <si>
    <t>0161</t>
  </si>
  <si>
    <t xml:space="preserve">    坚果种植</t>
  </si>
  <si>
    <t>0162</t>
  </si>
  <si>
    <t xml:space="preserve">    含油果种植</t>
  </si>
  <si>
    <t xml:space="preserve">  指椰子、橄榄、油棕榈等的种植</t>
  </si>
  <si>
    <t>0163</t>
  </si>
  <si>
    <t xml:space="preserve">    香料作物种植</t>
  </si>
  <si>
    <t>0169</t>
  </si>
  <si>
    <t xml:space="preserve">    茶及其他饮料作物种植</t>
  </si>
  <si>
    <t>017</t>
  </si>
  <si>
    <t>0170</t>
  </si>
  <si>
    <t xml:space="preserve">  中药材种植</t>
  </si>
  <si>
    <t xml:space="preserve">  指主要用于中药配制以及中成药加工的药材作物的种植</t>
  </si>
  <si>
    <t>019</t>
  </si>
  <si>
    <t>0190</t>
  </si>
  <si>
    <t xml:space="preserve">  其他农业</t>
  </si>
  <si>
    <t xml:space="preserve">  指上述未列明的农作物种植</t>
  </si>
  <si>
    <t>02</t>
  </si>
  <si>
    <t>林业</t>
  </si>
  <si>
    <t>021</t>
  </si>
  <si>
    <t xml:space="preserve">  林木育种和育苗</t>
  </si>
  <si>
    <t>0211</t>
  </si>
  <si>
    <t xml:space="preserve">    林木育种</t>
  </si>
  <si>
    <t xml:space="preserve">  指应用遗传学原理选育和繁殖林木新品种核心的栽植材料的林木遗传改良活动</t>
  </si>
  <si>
    <t>0212</t>
  </si>
  <si>
    <t xml:space="preserve">    林木育苗</t>
  </si>
  <si>
    <t xml:space="preserve">  指通过人为活动将种子、穗条或植物其他组织培育成苗木的活动</t>
  </si>
  <si>
    <t>022</t>
  </si>
  <si>
    <t>0220</t>
  </si>
  <si>
    <t xml:space="preserve">  造林和更新</t>
  </si>
  <si>
    <t xml:space="preserve">  指在宜林荒山荒地荒沙、采伐迹地、火烧迹地、疏林地、灌木林地等一切可造林的土地上通过人工造林、人工更新、封山育林、飞播造林等方式培育和恢复森林的活动</t>
  </si>
  <si>
    <t>023</t>
  </si>
  <si>
    <t>0230</t>
  </si>
  <si>
    <t xml:space="preserve">  森林经营和管护</t>
  </si>
  <si>
    <t xml:space="preserve">  指为促进林木生长发育，在林木生长的不同时期进行的促进林木生长发育的活动</t>
  </si>
  <si>
    <t>024</t>
  </si>
  <si>
    <t xml:space="preserve">  木材和竹材采运</t>
  </si>
  <si>
    <t xml:space="preserve">  指对林木和竹木的采伐，并将其运出山场至贮木场的生产活动</t>
  </si>
  <si>
    <t>0241</t>
  </si>
  <si>
    <t xml:space="preserve">    木材采运</t>
  </si>
  <si>
    <t>0242</t>
  </si>
  <si>
    <t xml:space="preserve">    竹材采运</t>
  </si>
  <si>
    <t>025</t>
  </si>
  <si>
    <t xml:space="preserve">  林产品采集</t>
  </si>
  <si>
    <t xml:space="preserve">  指在天然林地和人工林地进行的各种林木产品和其他野生植物的采集等活动</t>
  </si>
  <si>
    <t>0251</t>
  </si>
  <si>
    <t xml:space="preserve">    木竹材林产品采集</t>
  </si>
  <si>
    <t>0252</t>
  </si>
  <si>
    <t xml:space="preserve">    非木竹材林产品采集</t>
  </si>
  <si>
    <t xml:space="preserve">  指在天然林地和人工林地进行的除木材、竹材产品外的其他各种林产品的采集活动</t>
  </si>
  <si>
    <t>03</t>
  </si>
  <si>
    <t xml:space="preserve"> </t>
  </si>
  <si>
    <t>畜牧业</t>
  </si>
  <si>
    <t xml:space="preserve">  指为了获得各种畜禽产品而从事的动物饲养、捕捉活动</t>
  </si>
  <si>
    <t>031</t>
  </si>
  <si>
    <t xml:space="preserve">  牲畜饲养</t>
  </si>
  <si>
    <t>0311</t>
  </si>
  <si>
    <t xml:space="preserve">    牛的饲养</t>
  </si>
  <si>
    <t>0312</t>
  </si>
  <si>
    <t xml:space="preserve">    马的饲养</t>
  </si>
  <si>
    <t>0313</t>
  </si>
  <si>
    <t xml:space="preserve">    猪的饲养</t>
  </si>
  <si>
    <t>0314</t>
  </si>
  <si>
    <t xml:space="preserve">    羊的饲养</t>
  </si>
  <si>
    <t>0315</t>
  </si>
  <si>
    <t xml:space="preserve">    骆驼饲养</t>
  </si>
  <si>
    <t>0319</t>
  </si>
  <si>
    <t xml:space="preserve">    其他牲畜饲养</t>
  </si>
  <si>
    <t>032</t>
  </si>
  <si>
    <t xml:space="preserve">  家禽饲养</t>
  </si>
  <si>
    <t>0321</t>
  </si>
  <si>
    <t xml:space="preserve">    鸡的饲养</t>
  </si>
  <si>
    <t>0322</t>
  </si>
  <si>
    <t xml:space="preserve">    鸭的饲养</t>
  </si>
  <si>
    <t>0323</t>
  </si>
  <si>
    <t xml:space="preserve">    鹅的饲养</t>
  </si>
  <si>
    <t>0329</t>
  </si>
  <si>
    <t xml:space="preserve">    其他家禽饲养</t>
  </si>
  <si>
    <t>033</t>
  </si>
  <si>
    <t>0330</t>
  </si>
  <si>
    <t xml:space="preserve">  狩猎和捕捉动物</t>
  </si>
  <si>
    <t xml:space="preserve">  指对各种野生动物的捕捉以及与此相关的活动</t>
  </si>
  <si>
    <t>039</t>
  </si>
  <si>
    <t>0390</t>
  </si>
  <si>
    <t xml:space="preserve">  其他畜牧业</t>
  </si>
  <si>
    <t>04</t>
  </si>
  <si>
    <t>渔业</t>
  </si>
  <si>
    <t>041</t>
  </si>
  <si>
    <t xml:space="preserve">  水产养殖</t>
  </si>
  <si>
    <t>0411</t>
  </si>
  <si>
    <t xml:space="preserve">    海水养殖</t>
  </si>
  <si>
    <t xml:space="preserve">  指利用海水对各种水生动植物的养殖</t>
  </si>
  <si>
    <t>0412</t>
  </si>
  <si>
    <t xml:space="preserve">    内陆养殖</t>
  </si>
  <si>
    <t xml:space="preserve">  指在内陆水域进行的各种水生动植物的养殖</t>
  </si>
  <si>
    <t>042</t>
  </si>
  <si>
    <t xml:space="preserve">  水产捕捞</t>
  </si>
  <si>
    <t>0421</t>
  </si>
  <si>
    <t xml:space="preserve">    海水捕捞</t>
  </si>
  <si>
    <t xml:space="preserve">  指在海洋中对各种天然水生动植物的捕捞</t>
  </si>
  <si>
    <t>0422</t>
  </si>
  <si>
    <t xml:space="preserve">    内陆捕捞</t>
  </si>
  <si>
    <t xml:space="preserve">  指在内陆水域对各种天然水生动植物的捕捞</t>
  </si>
  <si>
    <t>05</t>
  </si>
  <si>
    <t>农、林、牧、渔服务业</t>
  </si>
  <si>
    <t>051</t>
  </si>
  <si>
    <t xml:space="preserve">  农业服务业</t>
  </si>
  <si>
    <t xml:space="preserve">  指对农业生产活动进行的各种支持性服务，但不包括各种科学技术和专业技术服务</t>
  </si>
  <si>
    <t>0511</t>
  </si>
  <si>
    <t xml:space="preserve">    农业机械服务</t>
  </si>
  <si>
    <t xml:space="preserve">  指为农业生产提供农业机械并配备操作人员的活动</t>
  </si>
  <si>
    <t>0512</t>
  </si>
  <si>
    <t xml:space="preserve">    灌溉服务</t>
  </si>
  <si>
    <t xml:space="preserve">  指对农业生产灌溉系统的经营与管理</t>
  </si>
  <si>
    <t>0513</t>
  </si>
  <si>
    <t xml:space="preserve">    农产品初加工服务</t>
  </si>
  <si>
    <t xml:space="preserve">  指对各种农产品（包括天然橡胶、纺织纤维原料）进行脱水、凝固、去籽、净化、分类、晒干、剥皮、初烤、沤软或大批包装以提供初级市场的服务，以及其他农产品的初加工；其中棉花等纺织纤维原料加工指对棉纤维、短绒剥离后的棉籽以及棉花秸秆、铃壳等副产品的综合加工和利用活动</t>
  </si>
  <si>
    <t>0519</t>
  </si>
  <si>
    <t xml:space="preserve">    其他农业服务</t>
  </si>
  <si>
    <t xml:space="preserve">  指防止病虫害的活动，以及其他未列明的农业服务</t>
  </si>
  <si>
    <t>052</t>
  </si>
  <si>
    <t xml:space="preserve">  林业服务业</t>
  </si>
  <si>
    <t xml:space="preserve">  指为林业生产服务的病虫害的防治、林地防火等各种辅助性活动</t>
  </si>
  <si>
    <t>0521</t>
  </si>
  <si>
    <t xml:space="preserve">    林业有害生物防治服务</t>
  </si>
  <si>
    <t>0522</t>
  </si>
  <si>
    <t xml:space="preserve">    森林防火服务</t>
  </si>
  <si>
    <t>0523</t>
  </si>
  <si>
    <t xml:space="preserve">    林产品初级加工服务</t>
  </si>
  <si>
    <t xml:space="preserve">  指对各种林产品进行去皮、打枝或去料、净化、初包装提供至贮木场或初级市场的服务</t>
  </si>
  <si>
    <t>0529</t>
  </si>
  <si>
    <t xml:space="preserve">    其他林业服务</t>
  </si>
  <si>
    <t>053</t>
  </si>
  <si>
    <t>0530</t>
  </si>
  <si>
    <t xml:space="preserve">  畜牧服务业</t>
  </si>
  <si>
    <t xml:space="preserve">  指提供牲畜繁殖、圈舍清理、畜产品生产和初级加工等服务</t>
  </si>
  <si>
    <t>054</t>
  </si>
  <si>
    <t>0540</t>
  </si>
  <si>
    <t xml:space="preserve">  渔业服务业</t>
  </si>
  <si>
    <t xml:space="preserve">  指对渔业生产活动进行的各种支持性服务，包括鱼苗及鱼种场、水产良种场和水产增殖场等进行的活动</t>
  </si>
  <si>
    <t>B</t>
  </si>
  <si>
    <t>采矿业</t>
  </si>
  <si>
    <t xml:space="preserve">  本类包括06～12大类，采矿业指对固体（如煤和矿物）、液体（如原油）或气体（如天然气）等自然产生的矿物的采掘；包括地下或地上采掘、矿井的运行，以及一般在矿址或矿址附近从事的旨在加工原材料的所有辅助性工作，例如碾磨、选矿和处理，均属本类活动；还包括使原料得以销售所需的准备工作；不包括水的蓄集、净化和分配，以及地质勘查、建筑工程活动</t>
  </si>
  <si>
    <t>06</t>
  </si>
  <si>
    <t>煤炭开采和洗选业</t>
  </si>
  <si>
    <t xml:space="preserve">  指对各种煤炭的开采、洗选、分级等生产活动；不包括煤制品的生产和煤炭勘探活动                                                           </t>
  </si>
  <si>
    <t>061</t>
  </si>
  <si>
    <t>0610</t>
  </si>
  <si>
    <t xml:space="preserve">  烟煤和无烟煤开采洗选</t>
  </si>
  <si>
    <t xml:space="preserve">  指对地下或露天烟煤、无烟煤的开采，以及对采出的烟煤、无烟煤及其他硬煤进行洗选、分级等提高质量的活动</t>
  </si>
  <si>
    <t>062</t>
  </si>
  <si>
    <t>0620</t>
  </si>
  <si>
    <t xml:space="preserve">  褐煤开采洗选</t>
  </si>
  <si>
    <t xml:space="preserve">  指对褐煤--煤化程度较低的一种燃料的地下或露天开采，以及对采出的褐煤进行洗选、分级等提高质量的活动</t>
  </si>
  <si>
    <t>069</t>
  </si>
  <si>
    <t>0690</t>
  </si>
  <si>
    <t xml:space="preserve">  其他煤炭采选</t>
  </si>
  <si>
    <t xml:space="preserve">  指对生长在古生代地层中的含碳量低、灰分高的煤炭资源（如石煤、泥炭）的开采</t>
  </si>
  <si>
    <t>07</t>
  </si>
  <si>
    <t>石油和天然气开采业</t>
  </si>
  <si>
    <t xml:space="preserve">  指在陆地或海洋，对天然原油、液态或气态天然气的开采，对煤矿瓦斯气（煤层气）的开采；为运输目的所进行的天然气液化和从天然气田气体中生产液化烃的活动，还包括对含沥青的页岩或油母页岩矿的开采，以及对焦油沙矿进行的同类作业</t>
  </si>
  <si>
    <t>071</t>
  </si>
  <si>
    <t>0710</t>
  </si>
  <si>
    <t xml:space="preserve">  石油开采</t>
  </si>
  <si>
    <t>072</t>
  </si>
  <si>
    <t>0720</t>
  </si>
  <si>
    <t xml:space="preserve">  天然气开采</t>
  </si>
  <si>
    <t>08</t>
  </si>
  <si>
    <t>黑色金属矿采选业</t>
  </si>
  <si>
    <t>081</t>
  </si>
  <si>
    <t>0810</t>
  </si>
  <si>
    <t xml:space="preserve">  铁矿采选</t>
  </si>
  <si>
    <t xml:space="preserve">  指对铁矿石的采矿、选矿活动</t>
  </si>
  <si>
    <t>082</t>
  </si>
  <si>
    <t>0820</t>
  </si>
  <si>
    <t xml:space="preserve">  锰矿、铬矿采选</t>
  </si>
  <si>
    <t>089</t>
  </si>
  <si>
    <t>0890</t>
  </si>
  <si>
    <t xml:space="preserve">  其他黑色金属矿采选</t>
  </si>
  <si>
    <t xml:space="preserve">  指对钒矿等钢铁工业黑色金属辅助原料矿的采矿、选矿活动</t>
  </si>
  <si>
    <t>09</t>
  </si>
  <si>
    <t>有色金属矿采选业</t>
  </si>
  <si>
    <t xml:space="preserve">  指对常用有色金属矿、贵金属矿，以及稀有稀土金属矿的开采、选矿活动</t>
  </si>
  <si>
    <t>091</t>
  </si>
  <si>
    <t xml:space="preserve">  常用有色金属矿采选</t>
  </si>
  <si>
    <t xml:space="preserve">  指对铜、铅锌、镍钴、锡、锑、铝、镁、汞、镉、铋等常用有色金属矿的采选</t>
  </si>
  <si>
    <t>0911</t>
  </si>
  <si>
    <t xml:space="preserve">    铜矿采选</t>
  </si>
  <si>
    <t xml:space="preserve">     </t>
  </si>
  <si>
    <t>0912</t>
  </si>
  <si>
    <t xml:space="preserve">    铅锌矿采选</t>
  </si>
  <si>
    <t>0913</t>
  </si>
  <si>
    <t xml:space="preserve">    镍钴矿采选</t>
  </si>
  <si>
    <t>0914</t>
  </si>
  <si>
    <t xml:space="preserve">    锡矿采选</t>
  </si>
  <si>
    <t xml:space="preserve">               </t>
  </si>
  <si>
    <t>0915</t>
  </si>
  <si>
    <t xml:space="preserve">    锑矿采选</t>
  </si>
  <si>
    <t>0916</t>
  </si>
  <si>
    <t xml:space="preserve">    铝矿采选</t>
  </si>
  <si>
    <t xml:space="preserve">              </t>
  </si>
  <si>
    <t>0917</t>
  </si>
  <si>
    <t xml:space="preserve">    镁矿采选</t>
  </si>
  <si>
    <t>0919</t>
  </si>
  <si>
    <t xml:space="preserve">    其他常用有色金属矿采选</t>
  </si>
  <si>
    <t>092</t>
  </si>
  <si>
    <t xml:space="preserve">  贵金属矿采选</t>
  </si>
  <si>
    <t xml:space="preserve">  指对在地壳中含量极少的金、银和铂族元素（铂、铱、锇、钌、钯、铑）矿的采选</t>
  </si>
  <si>
    <t>0921</t>
  </si>
  <si>
    <t xml:space="preserve">    金矿采选</t>
  </si>
  <si>
    <t xml:space="preserve">       </t>
  </si>
  <si>
    <t>0922</t>
  </si>
  <si>
    <t xml:space="preserve">    银矿采选</t>
  </si>
  <si>
    <t>0929</t>
  </si>
  <si>
    <t xml:space="preserve">    其他贵金属矿采选</t>
  </si>
  <si>
    <t>093</t>
  </si>
  <si>
    <t xml:space="preserve">  稀有稀土金属矿采选</t>
  </si>
  <si>
    <t xml:space="preserve">  指对在自然界中含量较小，分布稀散或难以从原料中提取，以及研究和使用较晚的金属矿开采、精选</t>
  </si>
  <si>
    <t>0931</t>
  </si>
  <si>
    <t xml:space="preserve">    钨钼矿采选</t>
  </si>
  <si>
    <t>0932</t>
  </si>
  <si>
    <t xml:space="preserve">    稀土金属矿采选</t>
  </si>
  <si>
    <t xml:space="preserve">  指镧系金属及与镧系金属性质相近的金属矿的采选</t>
  </si>
  <si>
    <t>0933</t>
  </si>
  <si>
    <t xml:space="preserve">    放射性金属矿采选</t>
  </si>
  <si>
    <t xml:space="preserve">  指对主要含钍和铀的矿石开采，以及对这类矿石的精选</t>
  </si>
  <si>
    <t>0939</t>
  </si>
  <si>
    <t xml:space="preserve">    其他稀有金属矿采选</t>
  </si>
  <si>
    <t xml:space="preserve">  指对稀有轻金属矿、稀有高熔点金属矿、稀散金属矿采选活动，以及其他稀有金属矿的采选</t>
  </si>
  <si>
    <t>10</t>
  </si>
  <si>
    <t>非金属矿采选业</t>
  </si>
  <si>
    <t>101</t>
  </si>
  <si>
    <t xml:space="preserve">  土砂石开采</t>
  </si>
  <si>
    <t>1011</t>
  </si>
  <si>
    <t xml:space="preserve">    石灰石、石膏开采</t>
  </si>
  <si>
    <t xml:space="preserve">  指对石灰、石膏，以及石灰石助熔剂的开采</t>
  </si>
  <si>
    <t>1012</t>
  </si>
  <si>
    <t xml:space="preserve">    建筑装饰用石开采</t>
  </si>
  <si>
    <t xml:space="preserve">  指通常在采石场切制加工各种纪念碑及建筑用石料的活动</t>
  </si>
  <si>
    <t>1013</t>
  </si>
  <si>
    <t xml:space="preserve">    耐火土石开采</t>
  </si>
  <si>
    <t>1019</t>
  </si>
  <si>
    <t xml:space="preserve">    粘土及其他土砂石开采</t>
  </si>
  <si>
    <t xml:space="preserve">  指用于建筑、陶瓷等方面的粘土开采，以及用于铺路和建筑材料的石料、石渣、砂的开采</t>
  </si>
  <si>
    <t>102</t>
  </si>
  <si>
    <t>1020</t>
  </si>
  <si>
    <t xml:space="preserve">  化学矿开采</t>
  </si>
  <si>
    <t xml:space="preserve">  指对化学矿和肥料矿物的开采</t>
  </si>
  <si>
    <t>103</t>
  </si>
  <si>
    <t>1030</t>
  </si>
  <si>
    <t xml:space="preserve">  采盐</t>
  </si>
  <si>
    <t xml:space="preserve">  指通过以海水（含沿海浅层地下卤水）为原料晒制，或以钻井汲取地下卤水，或注水溶解地下岩盐为原料，经真空蒸发干燥，以及从盐湖中采掘制成的以氯化钠为主要成分的盐产品的开采、粉碎和筛选</t>
  </si>
  <si>
    <t>109</t>
  </si>
  <si>
    <t xml:space="preserve">  石棉及其他非金属矿采选</t>
  </si>
  <si>
    <t xml:space="preserve">  指对石棉、石墨、贵重宝石、金刚石、天然磨料及其他矿石的开采</t>
  </si>
  <si>
    <t>1091</t>
  </si>
  <si>
    <t xml:space="preserve">    石棉、云母矿采选</t>
  </si>
  <si>
    <t xml:space="preserve">             </t>
  </si>
  <si>
    <t>1092</t>
  </si>
  <si>
    <t xml:space="preserve">    石墨、滑石采选</t>
  </si>
  <si>
    <t xml:space="preserve">  指对天然石墨、滑石的开采</t>
  </si>
  <si>
    <t>1093</t>
  </si>
  <si>
    <t xml:space="preserve">    宝石、玉石采选</t>
  </si>
  <si>
    <t xml:space="preserve">  指对贵重宝石、玉石、彩石的开采</t>
  </si>
  <si>
    <t>1099</t>
  </si>
  <si>
    <t xml:space="preserve">    其他未列明非金属矿采选</t>
  </si>
  <si>
    <t xml:space="preserve">            </t>
  </si>
  <si>
    <t>11</t>
  </si>
  <si>
    <t>开采辅助活动</t>
  </si>
  <si>
    <t xml:space="preserve">  指为煤炭、石油和天然气等矿物开采提供的服务</t>
  </si>
  <si>
    <t>111</t>
  </si>
  <si>
    <t>1110</t>
  </si>
  <si>
    <t xml:space="preserve">  煤炭开采和洗选辅助活动</t>
  </si>
  <si>
    <t>112</t>
  </si>
  <si>
    <t>1120</t>
  </si>
  <si>
    <t xml:space="preserve">  石油和天然气开采辅助活动</t>
  </si>
  <si>
    <t>119</t>
  </si>
  <si>
    <t>1190</t>
  </si>
  <si>
    <t xml:space="preserve">  其他开采辅助活动</t>
  </si>
  <si>
    <t>12</t>
  </si>
  <si>
    <t>其他采矿业</t>
  </si>
  <si>
    <t>120</t>
  </si>
  <si>
    <t>1200</t>
  </si>
  <si>
    <t xml:space="preserve">  其他采矿业</t>
  </si>
  <si>
    <t xml:space="preserve">  指对地热资源、矿泉水资源以及其他未列明的自然资源的开采，但不包括利用这些资源建立的热电厂和矿泉水厂的活动</t>
  </si>
  <si>
    <t>C</t>
  </si>
  <si>
    <t>制造业</t>
  </si>
  <si>
    <t xml:space="preserve">  本门类包括13～43大类，指经物理变化或化学变化后成为新的产品，不论是动力机械制造，还是手工制作；也不论产品是批发销售，还是零售，均视为制造
 建筑物中的各种制成品、零部件的生产应视为制造，但在建筑预制品工地，把主要部件组装成桥梁、仓库设备、铁路与高架公路、升降机与电梯、管道设备、喷水设备、暖气设备、通风设备与空调设备，照明与安装电线等组装活动，以及建筑物的装置，均列为建筑活动 
 </t>
    <phoneticPr fontId="16" type="noConversion"/>
  </si>
  <si>
    <t xml:space="preserve">  本门类包括机电产品的再制造，指将废旧汽车零部件、工程机械、机床等进行专业化修复的批量化生产过程，再制造的产品达到与原有新产品相同的质量和性能</t>
    <phoneticPr fontId="16" type="noConversion"/>
  </si>
  <si>
    <t>13</t>
  </si>
  <si>
    <t>农副食品加工业</t>
  </si>
  <si>
    <t xml:space="preserve">  指直接以农、林、牧、渔业产品为原料进行的谷物磨制、饲料加工、植物油和制糖加工、屠宰及肉类加工、水产品加工，以及蔬菜、水果和坚果等食品的加工</t>
  </si>
  <si>
    <t>131</t>
  </si>
  <si>
    <t>1310</t>
  </si>
  <si>
    <t xml:space="preserve">  谷物磨制</t>
  </si>
  <si>
    <t xml:space="preserve">  也称粮食加工，指将稻子、谷子、小麦、高粱等谷物去壳、碾磨及精加工的生产活动</t>
  </si>
  <si>
    <t>132</t>
  </si>
  <si>
    <t>1320</t>
  </si>
  <si>
    <t xml:space="preserve">  饲料加工     </t>
  </si>
  <si>
    <t xml:space="preserve">  指适用于农场、农户饲养牲畜、家禽的饲料生产加工，包括宠物食品的生产活动，也包括用屠宰下脚料加工生产的动物饲料，即动物源性饲料的生产活动</t>
  </si>
  <si>
    <t>133</t>
  </si>
  <si>
    <t xml:space="preserve">  植物油加工</t>
  </si>
  <si>
    <t>1331</t>
  </si>
  <si>
    <t xml:space="preserve">    食用植物油加工</t>
  </si>
  <si>
    <t xml:space="preserve">  指用各种食用植物油料生产油脂，以及精制食用油的加工</t>
  </si>
  <si>
    <t>1332</t>
  </si>
  <si>
    <t xml:space="preserve">    非食用植物油加工</t>
  </si>
  <si>
    <t xml:space="preserve">  指用各种非食用植物油料生产油脂的活动                    </t>
  </si>
  <si>
    <t>134</t>
  </si>
  <si>
    <t>1340</t>
  </si>
  <si>
    <t xml:space="preserve">  制糖业</t>
  </si>
  <si>
    <t xml:space="preserve">  指以甘蔗、甜菜等为原料制作成品糖，以及以原糖或砂糖为原料精炼加工各种精制糖的生产活动</t>
  </si>
  <si>
    <t>135</t>
  </si>
  <si>
    <t xml:space="preserve">  屠宰及肉类加工</t>
  </si>
  <si>
    <t>1351</t>
  </si>
  <si>
    <t xml:space="preserve">    牲畜屠宰</t>
  </si>
  <si>
    <t xml:space="preserve">  指对各种牲畜进行宰杀，以及鲜肉冷冻等保鲜活动，但不包括商业冷藏活动</t>
  </si>
  <si>
    <t>1352</t>
  </si>
  <si>
    <t xml:space="preserve">    禽类屠宰</t>
  </si>
  <si>
    <t xml:space="preserve">  指对各种禽类进行宰杀，以及鲜肉冷冻等保鲜活动，但不包括商业冷藏活动</t>
  </si>
  <si>
    <t>1353</t>
  </si>
  <si>
    <t xml:space="preserve">    肉制品及副产品加工</t>
  </si>
  <si>
    <t xml:space="preserve">  指主要以各种畜、禽肉为原料加工成熟肉制品，以及畜、禽副产品的加工</t>
  </si>
  <si>
    <t>136</t>
  </si>
  <si>
    <t xml:space="preserve">  水产品加工</t>
  </si>
  <si>
    <t>1361</t>
  </si>
  <si>
    <t xml:space="preserve">    水产品冷冻加工</t>
  </si>
  <si>
    <t xml:space="preserve">  指为了保鲜，将海水、淡水养殖或捕捞的鱼类、虾类、甲壳类、贝类、藻类等水生动物或植物进行的冷冻加工，但不包括商业冷藏活动</t>
  </si>
  <si>
    <t>1362</t>
  </si>
  <si>
    <t xml:space="preserve">    鱼糜制品及水产品干腌制加工</t>
  </si>
  <si>
    <t xml:space="preserve">  指鱼糜制品制造，以及水产品的干制、腌制等加工</t>
  </si>
  <si>
    <t>1363</t>
  </si>
  <si>
    <t xml:space="preserve">    水产饲料制造</t>
  </si>
  <si>
    <t xml:space="preserve">  指用低值水产品及水产品加工废弃物（如鱼骨、内脏、虾壳）等为主要原料的饲料加工</t>
  </si>
  <si>
    <t>1364</t>
  </si>
  <si>
    <t xml:space="preserve">    鱼油提取及制品制造</t>
  </si>
  <si>
    <t xml:space="preserve">  指从鱼或鱼肝中提取油脂，并生产制品的活动</t>
  </si>
  <si>
    <t>1369</t>
  </si>
  <si>
    <t xml:space="preserve">    其他水产品加工</t>
  </si>
  <si>
    <t xml:space="preserve">  指对水生动植物进行的其他加工</t>
  </si>
  <si>
    <t>137</t>
  </si>
  <si>
    <t xml:space="preserve">  蔬菜、水果和坚果加工</t>
  </si>
  <si>
    <t xml:space="preserve">  指用脱水、干制、冷藏、冷冻、腌制等方法，对蔬菜、水果、坚果的加工</t>
  </si>
  <si>
    <t>1371</t>
  </si>
  <si>
    <t xml:space="preserve">    蔬菜加工</t>
  </si>
  <si>
    <t>1372</t>
  </si>
  <si>
    <t xml:space="preserve">    水果和坚果加工</t>
  </si>
  <si>
    <t>139</t>
  </si>
  <si>
    <t xml:space="preserve">  其他农副食品加工  </t>
  </si>
  <si>
    <t>1391</t>
  </si>
  <si>
    <t xml:space="preserve">    淀粉及淀粉制品制造</t>
  </si>
  <si>
    <t xml:space="preserve">  指用玉米、薯类、豆类及其他植物原料制作淀粉和淀粉制品的生产；还包括以淀粉为原料，经酶法或酸法转换得到的糖品生产活动</t>
  </si>
  <si>
    <t>1392</t>
  </si>
  <si>
    <t xml:space="preserve">    豆制品制造</t>
  </si>
  <si>
    <t xml:space="preserve">  指以大豆、小豆、绿豆、豌豆、蚕豆等豆类为主要原料，经加工制成食品的活动</t>
  </si>
  <si>
    <t>1393</t>
  </si>
  <si>
    <t xml:space="preserve">    蛋品加工      </t>
  </si>
  <si>
    <t>1399</t>
  </si>
  <si>
    <t xml:space="preserve">    其他未列明农副食品加工  </t>
  </si>
  <si>
    <t>14</t>
  </si>
  <si>
    <t>食品制造业</t>
  </si>
  <si>
    <t>141</t>
  </si>
  <si>
    <t xml:space="preserve">  焙烤食品制造</t>
  </si>
  <si>
    <t>1411</t>
  </si>
  <si>
    <t xml:space="preserve">    糕点、面包制造</t>
  </si>
  <si>
    <t xml:space="preserve">  指用米粉、面粉、豆粉为主要原料，配以辅料，经成型、油炸、烤制而成的各种食品生产活动</t>
  </si>
  <si>
    <t>1419</t>
  </si>
  <si>
    <t xml:space="preserve">    饼干及其他焙烤食品制造</t>
  </si>
  <si>
    <t xml:space="preserve">  指以面粉（或糯米粉）、糖和油脂为主要原料，配以奶制品、蛋制品等辅料，经成型、焙烤制成的各种饼干，以及用薯类、谷类、豆类等制作的各种易于保存、食用方便的焙烤食品生产活动</t>
  </si>
  <si>
    <t>142</t>
  </si>
  <si>
    <t xml:space="preserve">  糖果、巧克力及蜜饯制造</t>
  </si>
  <si>
    <t>1421</t>
  </si>
  <si>
    <t xml:space="preserve">    糖果、巧克力制造</t>
  </si>
  <si>
    <t xml:space="preserve">  糖果制造指以砂糖、葡萄糖浆或饴糖为主要原料，加入油脂、乳品、胶体、果仁、香料、食用色素等辅料制成甜味块状食品的生产活动；巧克力制造指以浆状、粉状或块状可可、可可脂、可可酱、砂糖、乳品等为主要原料加工制成巧克力及巧克力制品的生产活动</t>
  </si>
  <si>
    <t>1422</t>
  </si>
  <si>
    <t xml:space="preserve">    蜜饯制作</t>
  </si>
  <si>
    <t xml:space="preserve">  指以水果、坚果、果皮及植物的其他部分制作糖果蜜饯的活动</t>
  </si>
  <si>
    <t>143</t>
  </si>
  <si>
    <t xml:space="preserve">  方便食品制造</t>
  </si>
  <si>
    <t xml:space="preserve">  指以米、面、杂粮等为主要原料加工制成，只需简单烹制即可作为主食，具有食用简便、携带方便，易于储藏等特点的食品制造</t>
  </si>
  <si>
    <t>1431</t>
  </si>
  <si>
    <t xml:space="preserve">    米、面制品制造</t>
  </si>
  <si>
    <t xml:space="preserve">  指以米、面、杂粮等为原料，经粗加工制成，未经烹制的各类米面制品的生产活动</t>
  </si>
  <si>
    <t>1432</t>
  </si>
  <si>
    <t xml:space="preserve">    速冻食品制造</t>
  </si>
  <si>
    <t xml:space="preserve">  指以米、面、杂粮等为主要原料，以肉类、蔬菜等为辅料，经加工制成各类烹制或未烹制的主食食品后，立即采用速冻工艺制成的，并可以在冻结条件下运输储存及销售的各类主食食品的生产活动</t>
  </si>
  <si>
    <t>1439</t>
  </si>
  <si>
    <t xml:space="preserve">    方便面及其他方便食品制造</t>
  </si>
  <si>
    <t xml:space="preserve">  指用米、面、杂粮等为主要原料加工制成的，可以直接食用或只需简单蒸煮即可作为主食的各种方便主食食品的生产活动，以及其他未列明的方便食品制造</t>
  </si>
  <si>
    <t>144</t>
  </si>
  <si>
    <t>1440</t>
  </si>
  <si>
    <t xml:space="preserve">  乳制品制造</t>
  </si>
  <si>
    <t xml:space="preserve">  指以生鲜牛（羊）乳及其制品为主要原料，经加工制成的液体乳及固体乳（乳粉、炼乳、乳脂肪、干酪等）制品的生产活动；不包括含乳饮料和植物蛋白饮料生产活动</t>
  </si>
  <si>
    <t>145</t>
  </si>
  <si>
    <t xml:space="preserve">  罐头食品制造</t>
  </si>
  <si>
    <t xml:space="preserve">  指将符合要求的原料经处理、分选、修整、烹调（或不经烹调）、装罐、密封、杀菌、冷却（或无菌包装）等罐头生产工艺制成的，达到商业无菌要求，并可以在常温下储存的罐头食品的制造</t>
  </si>
  <si>
    <t>1451</t>
  </si>
  <si>
    <t xml:space="preserve">    肉、禽类罐头制造</t>
  </si>
  <si>
    <t>1452</t>
  </si>
  <si>
    <t xml:space="preserve">    水产品罐头制造</t>
  </si>
  <si>
    <t>1453</t>
  </si>
  <si>
    <t xml:space="preserve">    蔬菜、水果罐头制造</t>
  </si>
  <si>
    <t>1459</t>
  </si>
  <si>
    <t xml:space="preserve">    其他罐头食品制造</t>
  </si>
  <si>
    <t xml:space="preserve">  指婴幼儿辅助食品类罐头、米面食品类罐头（如八宝粥罐头等）及上述未列明的罐头食品制造</t>
  </si>
  <si>
    <t>146</t>
  </si>
  <si>
    <t xml:space="preserve">  调味品、发酵制品制造</t>
  </si>
  <si>
    <t>1461</t>
  </si>
  <si>
    <t xml:space="preserve">    味精制造</t>
  </si>
  <si>
    <t xml:space="preserve">  指以淀粉或糖蜜为原料，经微生物发酵、提取、精制等工序制成的，谷氨酸钠含量在80％及以上的鲜味剂的生产活动</t>
  </si>
  <si>
    <t>1462</t>
  </si>
  <si>
    <t xml:space="preserve">    酱油、食醋及类似制品制造</t>
  </si>
  <si>
    <t xml:space="preserve">  指以大豆和（或）脱脂大豆，小麦和（或）麸皮为原料，经微生物发酵制成的各种酱油和酱类制品，以及以单独或混合使用各种含有淀粉、糖的物料或酒精，经微生物发酵酿制的酸性调味品的生产活动</t>
  </si>
  <si>
    <t>1469</t>
  </si>
  <si>
    <t xml:space="preserve">    其他调味品、发酵制品制造</t>
  </si>
  <si>
    <t>149</t>
  </si>
  <si>
    <t xml:space="preserve">  其他食品制造</t>
  </si>
  <si>
    <t>1491</t>
  </si>
  <si>
    <t xml:space="preserve">    营养食品制造</t>
  </si>
  <si>
    <t xml:space="preserve">  指主要适宜伤残者、老年人，含肉、鱼、水果、蔬菜、奶、麦精、钙等均质配料的营养食品的生产活动</t>
  </si>
  <si>
    <t>1492</t>
  </si>
  <si>
    <t xml:space="preserve">    保健食品制造</t>
  </si>
  <si>
    <t xml:space="preserve">  指标明具有特定保健功能的食品，适用于特定人群食用，具有调节机体功能，不以治疗为目的，对人体不产生急性、亚急性或慢性危害，以补充维生素、矿物质为目的的营养素补充等保健食品制造</t>
  </si>
  <si>
    <t>1493</t>
  </si>
  <si>
    <t xml:space="preserve">    冷冻饮品及食用冰制造</t>
  </si>
  <si>
    <t xml:space="preserve">  指以砂糖、乳制品、豆制品、蛋制品、油脂、果料和食用添加剂等经混合配制、加热杀菌、均质、老化、冻结（凝冻）而成的冷食饮品的制造，以及食用冰的制造</t>
  </si>
  <si>
    <t>1494</t>
  </si>
  <si>
    <t xml:space="preserve">    盐加工   </t>
  </si>
  <si>
    <t xml:space="preserve">  指以原盐为原料，经过化卤、蒸发、洗涤、粉碎、干燥、脱水、筛分等工序，或在其中添加碘酸钾及调味品等加工制成盐产品的生产活动</t>
  </si>
  <si>
    <t>1495</t>
  </si>
  <si>
    <t xml:space="preserve">    食品及饲料添加剂制造</t>
  </si>
  <si>
    <t xml:space="preserve">  指增加或改善食品特色的化学品，以及补充动物饲料的营养成分和促进生长、防治疫病的制剂的生产活动</t>
  </si>
  <si>
    <t>1499</t>
  </si>
  <si>
    <t xml:space="preserve">    其他未列明食品制造</t>
  </si>
  <si>
    <t>15</t>
  </si>
  <si>
    <t>酒、饮料和精制茶制造业</t>
  </si>
  <si>
    <t>151</t>
  </si>
  <si>
    <t xml:space="preserve">  酒的制造</t>
  </si>
  <si>
    <t xml:space="preserve">  指酒精、白酒、啤酒及其专用麦芽、黄酒、葡萄酒、果酒、配制酒以及其他酒的生产</t>
  </si>
  <si>
    <t>1511</t>
  </si>
  <si>
    <t xml:space="preserve">    酒精制造</t>
  </si>
  <si>
    <t xml:space="preserve">  指用玉米、小麦、薯类等淀粉质原料或用糖蜜等含糖质原料，经蒸煮、糖化、发酵及蒸馏等工艺制成的酒精产品的生产活动</t>
  </si>
  <si>
    <t>1512</t>
  </si>
  <si>
    <t xml:space="preserve">    白酒制造</t>
  </si>
  <si>
    <t xml:space="preserve">  指以高粱等粮谷为主要原料，以大曲、小曲或麸曲及酒母等为糖化发酵剂，经蒸煮、糖化、发酵、蒸馏、陈酿、勾兑而制成的蒸馏酒产品的生产活动</t>
  </si>
  <si>
    <t>1513</t>
  </si>
  <si>
    <t xml:space="preserve">    啤酒制造</t>
  </si>
  <si>
    <t xml:space="preserve">  指以麦芽（包括特种麦芽）、水为主要原料，加啤酒花，经酵母发酵酿制而成，含二氧化碳、起泡、低酒精度的发酵酒产品（包括无醇啤酒，也称脱醇啤酒）的生产活动，以及啤酒专用原料麦芽的生产活动</t>
  </si>
  <si>
    <t>1514</t>
  </si>
  <si>
    <t xml:space="preserve">    黄酒制造</t>
  </si>
  <si>
    <t xml:space="preserve">  指以稻米、黍米、黑米、小麦、玉米等为主要原料，加曲、酵母等糖化发酵剂发酵酿制而成的发酵酒产品的生产活动</t>
  </si>
  <si>
    <t>1515</t>
  </si>
  <si>
    <t xml:space="preserve">    葡萄酒制造</t>
  </si>
  <si>
    <t xml:space="preserve">  指以新鲜葡萄或葡萄汁为原料，经全部或部分发酵酿制而成，含有一定酒精度的发酵酒产品的生产活动</t>
  </si>
  <si>
    <t>1519</t>
  </si>
  <si>
    <t xml:space="preserve">    其他酒制造</t>
  </si>
  <si>
    <t xml:space="preserve">  指除葡萄酒以外的果酒、配制酒以及上述未列明的其他酒产品的生产活动</t>
  </si>
  <si>
    <t>152</t>
  </si>
  <si>
    <t xml:space="preserve">  饮料制造</t>
  </si>
  <si>
    <t>1521</t>
  </si>
  <si>
    <t xml:space="preserve">    碳酸饮料制造</t>
  </si>
  <si>
    <t xml:space="preserve">  指在一定条件下充入二氧化碳气的饮用品制造，其成品中二氧化碳气的含量（20℃时的体积倍数）不低于2.0倍</t>
  </si>
  <si>
    <t>1522</t>
  </si>
  <si>
    <t xml:space="preserve">    瓶（罐）装饮用水制造</t>
  </si>
  <si>
    <t xml:space="preserve">  指以地下矿泉水和符合生活饮用水卫生标准的水为水源加工制成的，密封于塑料瓶（罐）、玻璃瓶或其他容器中，不含任何添加剂，可直接饮用的水的生产活动</t>
  </si>
  <si>
    <t>1523</t>
  </si>
  <si>
    <t xml:space="preserve">    果菜汁及果菜汁饮料制造</t>
  </si>
  <si>
    <t xml:space="preserve">  指以新鲜或冷藏水果和蔬菜为原料，经加工制得的果菜汁液制品生产活动，以及在果汁或浓缩果汁、蔬菜汁中加入水、糖液、酸味剂等，经调制而成的可直接饮用的饮品（果汁含量不低于10％）的生产活动</t>
  </si>
  <si>
    <t>1524</t>
  </si>
  <si>
    <t xml:space="preserve">    含乳饮料和植物蛋白饮料制造</t>
  </si>
  <si>
    <t xml:space="preserve">  指以鲜乳或乳制品为原料（经发酵或未经发酵），加入水、糖液等调制而成的可直接饮用的含乳饮品的生产活动，以及以蛋白质含量较高的植物的果实、种子或核果类、坚果类的果仁等为原料，在其加工制得的浆液中加入水、糖液等调制而成的可直接饮用的植物蛋白饮品的生产活动</t>
  </si>
  <si>
    <t>1525</t>
  </si>
  <si>
    <t xml:space="preserve">    固体饮料制造</t>
  </si>
  <si>
    <t xml:space="preserve">  指以糖、食品添加剂、果汁或植物抽提物等为原料，加工制成粉末状、颗粒状或块状制品[其成品水分(质量分数)不高于5％]的生产活动</t>
  </si>
  <si>
    <t>1529</t>
  </si>
  <si>
    <t xml:space="preserve">    茶饮料及其他饮料制造</t>
  </si>
  <si>
    <t xml:space="preserve">  指茶饮料、特殊用途饮料以及其他未列明的饮料制造</t>
  </si>
  <si>
    <t>153</t>
  </si>
  <si>
    <t>1530</t>
  </si>
  <si>
    <t xml:space="preserve">  精制茶加工</t>
  </si>
  <si>
    <t xml:space="preserve">  指对毛茶或半成品原料茶进行筛分、轧切、风选、干燥、匀堆、拼配等精制加工茶叶的生产活动</t>
  </si>
  <si>
    <t>16</t>
  </si>
  <si>
    <t xml:space="preserve">烟草制品业 </t>
  </si>
  <si>
    <t>161</t>
  </si>
  <si>
    <t>1610</t>
  </si>
  <si>
    <t xml:space="preserve">  烟叶复烤</t>
  </si>
  <si>
    <t xml:space="preserve">  指在原烟（初烤）基础上进行第二次烟叶水分调整的活动</t>
  </si>
  <si>
    <t>162</t>
  </si>
  <si>
    <t>1620</t>
  </si>
  <si>
    <t xml:space="preserve">  卷烟制造</t>
  </si>
  <si>
    <t xml:space="preserve">  指各种卷烟生产，但不包括生产烟用滤嘴棒的纤维丝束原料的制造</t>
  </si>
  <si>
    <t>169</t>
  </si>
  <si>
    <t>1690</t>
  </si>
  <si>
    <t xml:space="preserve">  其他烟草制品制造</t>
  </si>
  <si>
    <t>17</t>
  </si>
  <si>
    <t>纺织业</t>
  </si>
  <si>
    <t>171</t>
  </si>
  <si>
    <t xml:space="preserve"> 棉纺织及印染精加工</t>
  </si>
  <si>
    <t>指棉、棉型化纤（化纤短丝）纺织及印染精加工</t>
  </si>
  <si>
    <t>1711</t>
  </si>
  <si>
    <t xml:space="preserve">    棉纺纱加工</t>
  </si>
  <si>
    <t xml:space="preserve">  指以棉及棉型化学纤维为主要原料进行的纺纱加工</t>
  </si>
  <si>
    <t>1712</t>
  </si>
  <si>
    <t xml:space="preserve">    棉织造加工</t>
  </si>
  <si>
    <t xml:space="preserve">  指以棉纱、混纺纱、化学纤维纱为主要原料进行的机织物织造加工</t>
  </si>
  <si>
    <t>1713</t>
  </si>
  <si>
    <t xml:space="preserve">    棉印染精加工</t>
  </si>
  <si>
    <t xml:space="preserve">  指对非自产的棉和化学纤维织物进行漂白、染色、印花、轧光、起绒、缩水等工序的加工</t>
  </si>
  <si>
    <t>172</t>
  </si>
  <si>
    <t xml:space="preserve">  毛纺织及染整精加工</t>
  </si>
  <si>
    <t>1721</t>
  </si>
  <si>
    <t xml:space="preserve">    毛条和毛纱线加工</t>
  </si>
  <si>
    <t xml:space="preserve">  指以毛及毛型化学纤维为原料进行梳条的加工，按毛纺工艺（精梳、粗梳、半精梳）进行纺纱的加工</t>
  </si>
  <si>
    <t>1722</t>
  </si>
  <si>
    <t xml:space="preserve">    毛织造加工</t>
  </si>
  <si>
    <t xml:space="preserve">  指以毛及毛型化学纤维纱线为原料进行的机织物织造加工</t>
  </si>
  <si>
    <t>1723</t>
  </si>
  <si>
    <t xml:space="preserve">    毛染整精加工</t>
  </si>
  <si>
    <t xml:space="preserve">  指对非自产的毛织物进行漂白、染色、印花等工序的染整精加工</t>
  </si>
  <si>
    <t>173</t>
  </si>
  <si>
    <t xml:space="preserve">  麻纺织及染整精加工</t>
  </si>
  <si>
    <t>1731</t>
  </si>
  <si>
    <t xml:space="preserve">    麻纤维纺前加工和纺纱</t>
  </si>
  <si>
    <t xml:space="preserve">  指以苎麻、亚麻、大麻、黄麻、剑麻、罗布麻等为原料的纺前纤维加工和纺纱加工</t>
  </si>
  <si>
    <t>1732</t>
  </si>
  <si>
    <t xml:space="preserve">    麻织造加工</t>
  </si>
  <si>
    <t xml:space="preserve">  指以苎麻、亚麻、大麻、黄麻、剑麻、罗布麻纤维纱线等为主要原料的机织物织造加工</t>
  </si>
  <si>
    <t>1733</t>
  </si>
  <si>
    <t xml:space="preserve">    麻染整精加工</t>
  </si>
  <si>
    <t xml:space="preserve">  指对非自产的麻织物进行漂白、染色、印花等工序的染整精加工</t>
  </si>
  <si>
    <t>174</t>
  </si>
  <si>
    <t xml:space="preserve">  丝绢纺织及印染精加工</t>
  </si>
  <si>
    <t>1741</t>
  </si>
  <si>
    <t xml:space="preserve">    缫丝加工</t>
  </si>
  <si>
    <t xml:space="preserve">  指由蚕茧经过加工缫制成丝的活动</t>
  </si>
  <si>
    <t>1742</t>
  </si>
  <si>
    <t xml:space="preserve">    绢纺和丝织加工</t>
  </si>
  <si>
    <t xml:space="preserve">  指以丝为主要原料进行的丝织物织造加工                                                </t>
  </si>
  <si>
    <t>1743</t>
  </si>
  <si>
    <t xml:space="preserve">    丝印染精加工</t>
  </si>
  <si>
    <t xml:space="preserve">  指对非自产的丝织物进行漂白、染色、印花、轧光、起绒、缩水等工序的加工</t>
  </si>
  <si>
    <t>175</t>
  </si>
  <si>
    <t xml:space="preserve">  化纤织造及印染精加工</t>
  </si>
  <si>
    <t>指经纬双向或经向以化纤长丝(不包括化纤短纤）为主要原料生产的机织物</t>
  </si>
  <si>
    <t>1751</t>
  </si>
  <si>
    <t xml:space="preserve">    化纤织造加工</t>
  </si>
  <si>
    <t>指以化纤长丝(含有色长丝)为主要原料生产的机织坯布、色织布</t>
  </si>
  <si>
    <t>1752</t>
  </si>
  <si>
    <t xml:space="preserve">    化纤织物染整精加工</t>
  </si>
  <si>
    <t>指对化纤长丝坯布进行漂白、染色、印花、轧光、起绒、缩水等染整工序的加工</t>
  </si>
  <si>
    <t>176</t>
  </si>
  <si>
    <t xml:space="preserve">  针织或钩针编织物及其制品制造</t>
  </si>
  <si>
    <t>1761</t>
  </si>
  <si>
    <t xml:space="preserve">    针织或钩针编织物织造</t>
  </si>
  <si>
    <t xml:space="preserve">  指采用经编、纬编、横编及钩针编工艺进行的针织物织造加工</t>
  </si>
  <si>
    <t>1762</t>
  </si>
  <si>
    <t xml:space="preserve">    针织或钩针编织物印染精加工</t>
  </si>
  <si>
    <t xml:space="preserve">  指对非自产的针织品进行漂白、染色、印花、轧光、起绒、缩水等工序的加工</t>
  </si>
  <si>
    <t>1763</t>
  </si>
  <si>
    <t xml:space="preserve">    针织或钩针编织品制造</t>
  </si>
  <si>
    <t xml:space="preserve">  指除针织或钩针编织服装以外的其他针织品或钩针编织品的加工</t>
  </si>
  <si>
    <t>177</t>
  </si>
  <si>
    <t xml:space="preserve">  家用纺织制成品制造</t>
  </si>
  <si>
    <t>1771</t>
  </si>
  <si>
    <t xml:space="preserve">    床上用品制造</t>
  </si>
  <si>
    <t xml:space="preserve">  指以棉、麻、丝、毛、化学纤维等纤维及纺织品为主要原料，加工制造床上用品（包括含有填充物的被子、睡袋、枕头等类产品）的生产活动</t>
  </si>
  <si>
    <t>1772</t>
  </si>
  <si>
    <t xml:space="preserve">    毛巾类制品制造</t>
  </si>
  <si>
    <t xml:space="preserve">  指以棉、麻、丝及化学纤维等为主要原料，加工制造毛巾类产品的生产活动</t>
  </si>
  <si>
    <t>1773</t>
  </si>
  <si>
    <t xml:space="preserve">    窗帘、布艺类产品制造</t>
  </si>
  <si>
    <t xml:space="preserve">  指以棉、麻、丝、毛及化学纤维等为主要原料，加工制造窗帘、各种装饰罩（套）、靠垫、坐垫、贮物袋等生活用布艺产品的生产活动</t>
  </si>
  <si>
    <t>1779</t>
  </si>
  <si>
    <t xml:space="preserve">    其他家用纺织制成品制造</t>
  </si>
  <si>
    <t xml:space="preserve">  指以棉、麻、丝、毛及化学纤维等为主要原料，加工制造毛毯、桌布、台布、餐巾、擦布、洗碗巾等餐厨生活制品的其他家用纺织制成品生产活动</t>
  </si>
  <si>
    <t>178</t>
  </si>
  <si>
    <t xml:space="preserve">  非家用纺织制成品制造</t>
  </si>
  <si>
    <t xml:space="preserve">  也称产业用纺织制成品制造</t>
  </si>
  <si>
    <t>1781</t>
  </si>
  <si>
    <t xml:space="preserve">    非织造布制造</t>
  </si>
  <si>
    <t xml:space="preserve">  指定向或随机排列的纤维，通过摩擦、抱合或粘合，或者这些方法的组合而相互结合制成的片状物、纤网或絮垫的生产活动；所用纤维可以是天然纤维、化学纤维和无机纤维，也可以是短纤维、长丝或直接形成的纤维状物</t>
  </si>
  <si>
    <t>1782</t>
  </si>
  <si>
    <t xml:space="preserve">    绳、索、缆制造</t>
  </si>
  <si>
    <t xml:space="preserve">  指用天然纤维和化学纤维制造绳、索具、缆绳、合股线的生产活动</t>
  </si>
  <si>
    <t>1783</t>
  </si>
  <si>
    <t xml:space="preserve">    纺织带和帘子布制造</t>
  </si>
  <si>
    <t xml:space="preserve">  指帘子布、复合材料用基布、输送带基布、传送带和胶管等增强材料的生产活动</t>
  </si>
  <si>
    <t>1784</t>
  </si>
  <si>
    <t xml:space="preserve">    篷、帆布制造</t>
  </si>
  <si>
    <t xml:space="preserve">  指车用篷布、帐篷布、鞋用纺织材料、灯箱布等纺织材料的生产活动</t>
  </si>
  <si>
    <t>1789</t>
  </si>
  <si>
    <t xml:space="preserve">    其他非家用纺织制成品制造</t>
  </si>
  <si>
    <t xml:space="preserve">  指革基布，过滤、防护用纺织品，工业用毡、呢，建筑用纺织品，交通运输用纺织品，包装用纺织品，文体用纺织品，绝缘隔热纺织品，农业用纺织品，渔业用纺织品，造纸用纺织品等其他产业用纺织制成品的生产活动</t>
  </si>
  <si>
    <t>18</t>
  </si>
  <si>
    <t>纺织服装、服饰业</t>
  </si>
  <si>
    <t>181</t>
  </si>
  <si>
    <t>1810</t>
  </si>
  <si>
    <t xml:space="preserve">  机织服装制造</t>
  </si>
  <si>
    <t xml:space="preserve">  指以机织面料为主要原料，缝制各种男、女服装，以及儿童成衣的活动；包括非自产原料制作的服装，以及固定生产地点的服装制作活动</t>
  </si>
  <si>
    <t>182</t>
  </si>
  <si>
    <t>1820</t>
  </si>
  <si>
    <t xml:space="preserve">  针织或钩针编织服装制造</t>
  </si>
  <si>
    <t xml:space="preserve">  指以针织、钩针编织面料为主要原料，经裁剪后缝制各种男、女服装，以及儿童成衣的活动</t>
  </si>
  <si>
    <t>183</t>
  </si>
  <si>
    <t>1830</t>
  </si>
  <si>
    <t xml:space="preserve">  服饰制造</t>
  </si>
  <si>
    <t xml:space="preserve">  指帽子、手套、围巾、领带、领结、手绢，以及袜子等服装饰品的加工</t>
  </si>
  <si>
    <t>19</t>
  </si>
  <si>
    <t>皮革、毛皮、羽毛及其制品和制鞋业</t>
  </si>
  <si>
    <t>191</t>
  </si>
  <si>
    <t>1910</t>
  </si>
  <si>
    <t xml:space="preserve">  皮革鞣制加工</t>
  </si>
  <si>
    <t xml:space="preserve">  指动物生皮经脱毛、鞣制等物理和化学方法加工，再经涂饰和整理，制成具有不易腐烂、柔韧、透气等性能的皮革生产活动</t>
  </si>
  <si>
    <t>192</t>
  </si>
  <si>
    <t xml:space="preserve">  皮革制品制造</t>
  </si>
  <si>
    <t>1921</t>
  </si>
  <si>
    <t xml:space="preserve">    皮革服装制造</t>
  </si>
  <si>
    <t xml:space="preserve">  指全部或大部分用皮革、人造革、合成革为面料，制作各式服装的活动</t>
  </si>
  <si>
    <t>1922</t>
  </si>
  <si>
    <t xml:space="preserve">    皮箱、包（袋）制造</t>
  </si>
  <si>
    <t xml:space="preserve">  指全部或大部分用皮革、人造革、合成革为材料，或者以塑料、纺织物为材料，制作各种用途的皮箱、皮包(袋)，或其他材料的箱、包(袋)等的制作活动</t>
  </si>
  <si>
    <t>1923</t>
  </si>
  <si>
    <t xml:space="preserve">    皮手套及皮装饰制品制造 </t>
  </si>
  <si>
    <t xml:space="preserve">  指全部或大部分用皮革、人造革、合成革为材料制成的皮手套、皮带，以及皮领带等皮装饰制品的生产活动</t>
  </si>
  <si>
    <t>1929</t>
  </si>
  <si>
    <t xml:space="preserve">    其他皮革制品制造</t>
  </si>
  <si>
    <t xml:space="preserve">  指全部或大部分用皮革、人造革、合成革为材料制成上述未列明的其他各种皮革制品的生产活动</t>
  </si>
  <si>
    <t>193</t>
  </si>
  <si>
    <t xml:space="preserve">  毛皮鞣制及制品加工</t>
  </si>
  <si>
    <t>1931</t>
  </si>
  <si>
    <t xml:space="preserve">    毛皮鞣制加工</t>
  </si>
  <si>
    <t xml:space="preserve">  指带毛动物生皮经鞣制等化学和物理方法处理后，保持其绒毛形态及特点的毛皮(又称裘皮)的生产活动</t>
  </si>
  <si>
    <t>1932</t>
  </si>
  <si>
    <t xml:space="preserve">    毛皮服装加工</t>
  </si>
  <si>
    <t xml:space="preserve">  指用各种动物毛皮和人造毛皮为面料或里料，加工制作毛皮服装的生产活动</t>
  </si>
  <si>
    <t>1939</t>
  </si>
  <si>
    <t xml:space="preserve">    其他毛皮制品加工</t>
  </si>
  <si>
    <t xml:space="preserve">  指用各种动物毛皮和人造毛皮为材料，加工制作上述类别未列明的其他各种用途毛皮制品的生产活动</t>
  </si>
  <si>
    <t>194</t>
  </si>
  <si>
    <t xml:space="preserve">  羽毛(绒)加工及制品制造</t>
  </si>
  <si>
    <t>1941</t>
  </si>
  <si>
    <t xml:space="preserve">    羽毛（绒）加工</t>
  </si>
  <si>
    <t xml:space="preserve">  指对鹅、鸭等禽类羽毛进行加工成标准毛的生产活动</t>
  </si>
  <si>
    <t>1942</t>
  </si>
  <si>
    <t xml:space="preserve">    羽毛（绒）制品加工</t>
  </si>
  <si>
    <t xml:space="preserve">  指用加工过的羽毛(绒)作为填充物制作各种用途的羽绒制品(如羽绒服装、羽绒寝具、羽绒睡袋等)的生产活动</t>
  </si>
  <si>
    <t>195</t>
  </si>
  <si>
    <t xml:space="preserve">  制鞋业</t>
  </si>
  <si>
    <t xml:space="preserve">  指纺织面料鞋、皮鞋、塑料鞋、橡胶鞋及其他各种鞋的生产活动</t>
  </si>
  <si>
    <t>1951</t>
  </si>
  <si>
    <t xml:space="preserve">    纺织面料鞋制造</t>
  </si>
  <si>
    <t xml:space="preserve">  指用各种纺织面料、木材、棕草等原料缝制、模压或编制各种鞋的生产活动</t>
  </si>
  <si>
    <t>1952</t>
  </si>
  <si>
    <t xml:space="preserve">    皮鞋制造</t>
  </si>
  <si>
    <t xml:space="preserve">  指全部或大部分用皮革、人造革、合成革为面料，以橡胶、塑料或合成材料等为外底，按缝绱、胶粘、模压、注塑等工艺方法制作各种皮鞋的生产活动</t>
  </si>
  <si>
    <t>1953</t>
  </si>
  <si>
    <t xml:space="preserve">    塑料鞋制造</t>
  </si>
  <si>
    <t xml:space="preserve">  指以聚氯乙烯、聚乙烯、聚氨酯和乙烯醋酸乙烯等树脂为原料生产发泡或不发泡的塑料鞋类制品的活动</t>
  </si>
  <si>
    <t>1954</t>
  </si>
  <si>
    <t xml:space="preserve">    橡胶鞋制造</t>
  </si>
  <si>
    <t xml:space="preserve">  指以橡胶作为鞋底、鞋帮的橡胶鞋及其橡胶鞋部件的生产活动</t>
  </si>
  <si>
    <t>1959</t>
  </si>
  <si>
    <t xml:space="preserve">    其他制鞋业</t>
  </si>
  <si>
    <t>20</t>
  </si>
  <si>
    <t>木材加工和木、竹、藤、棕、草制品业</t>
  </si>
  <si>
    <t>201</t>
  </si>
  <si>
    <t xml:space="preserve">  木材加工</t>
  </si>
  <si>
    <t>2011</t>
  </si>
  <si>
    <t xml:space="preserve">    锯材加工</t>
  </si>
  <si>
    <t xml:space="preserve">  指以原木为原料，利用锯木机械或手工工具将原木纵向锯成具有一定断面尺寸（宽、厚度）的木材加工生产活动，用防腐剂和其他物质浸渍木料或对木料进行化学处理的加工，以及地板毛料的制造</t>
  </si>
  <si>
    <t>2012</t>
  </si>
  <si>
    <t xml:space="preserve">    木片加工</t>
  </si>
  <si>
    <t xml:space="preserve">  指利用森林采伐、造材、加工等剩余物和定向培育的木材，经削（刨）片机加工成一定规格的产品生产活动</t>
  </si>
  <si>
    <t>2013</t>
  </si>
  <si>
    <t xml:space="preserve">    单板加工</t>
  </si>
  <si>
    <t xml:space="preserve">  指用于单板层积材（LVL）、纺织用木质层压板、电工层压木板和木质层积塑料等单位的生产；随着科技进步，装饰单板（厚度0.55mm以下的单板)发展很快,主要用于装饰贴面二次加工，如生产装饰贴面胶合板、实木复合地板、木质复合门窗、家具、楼梯、汽车内饰、木墙纸和踢脚线等</t>
  </si>
  <si>
    <t>2019</t>
  </si>
  <si>
    <t xml:space="preserve">    其他木材加工</t>
  </si>
  <si>
    <t xml:space="preserve">  指对木材进行干燥、防腐、改性、染色加工等活动</t>
  </si>
  <si>
    <t>202</t>
  </si>
  <si>
    <t xml:space="preserve">  人造板制造</t>
  </si>
  <si>
    <t xml:space="preserve">  指用木材及其剩余物、棉秆、甘蔗渣和芦苇等植物纤维为原料，加工成符合国家标准的胶合板、纤维板、刨花板、细木工板和木丝板等产品的生产活动，以及人造板二次加工装饰板的制造</t>
  </si>
  <si>
    <t>2021</t>
  </si>
  <si>
    <t xml:space="preserve">    胶合板制造</t>
  </si>
  <si>
    <t xml:space="preserve">  指具有一定规格的原木经旋（刨）切成单板，再经干燥、涂胶、组坯、热压而成的符合国家标准及供需双方协定标准的产品生产活动</t>
  </si>
  <si>
    <t>2022</t>
  </si>
  <si>
    <t xml:space="preserve">    纤维板制造</t>
  </si>
  <si>
    <t xml:space="preserve">  指用木材碎料（包括木片）、棉秆、甘蔗渣、芦苇等植物纤维作原料，经削片纤维分离，铺装成型，热压而成的产品生产活动</t>
  </si>
  <si>
    <t>2023</t>
  </si>
  <si>
    <t xml:space="preserve">    刨花板制造</t>
  </si>
  <si>
    <t xml:space="preserve">  指用木材碎料（包括木片）和其他植物纤维作原料，制成刨花，经干燥、施胶，铺装成型，热压而成的产品生产活动</t>
  </si>
  <si>
    <t>2029</t>
  </si>
  <si>
    <t xml:space="preserve">    其他人造板制造</t>
  </si>
  <si>
    <t xml:space="preserve">  包括非木质纤维、胶合木等其他各类人造板的制造</t>
  </si>
  <si>
    <t>203</t>
  </si>
  <si>
    <t xml:space="preserve">  木制品制造</t>
  </si>
  <si>
    <t xml:space="preserve">  指以木材为原料加工成建筑用木料和木材组件、木容器、软木制品及其他木制品的生产活动，但不包括木质家具的制造</t>
  </si>
  <si>
    <t>2031</t>
  </si>
  <si>
    <t xml:space="preserve">    建筑用木料及木材组件加工</t>
  </si>
  <si>
    <t xml:space="preserve">  指主要用于建筑施工工程的木质制品，如建筑施工用的大木工或其他支撑物，以及建筑木工的生产活动</t>
  </si>
  <si>
    <t>2032</t>
  </si>
  <si>
    <t xml:space="preserve">    木门窗、楼梯制造</t>
  </si>
  <si>
    <t>2033</t>
  </si>
  <si>
    <t xml:space="preserve">    地板制造</t>
  </si>
  <si>
    <t>2034</t>
  </si>
  <si>
    <t xml:space="preserve">    木制容器制造</t>
  </si>
  <si>
    <t>2039</t>
  </si>
  <si>
    <t xml:space="preserve">    软木制品及其他木制品制造</t>
  </si>
  <si>
    <t xml:space="preserve">  指天然软木除去表皮，经初加工后获得的结块软木及其制品的生产活动，以及其他未列明的木质产品的生产活动</t>
  </si>
  <si>
    <t>204</t>
  </si>
  <si>
    <t xml:space="preserve">  竹、藤、棕、草等制品制造</t>
  </si>
  <si>
    <t xml:space="preserve">  指除木材以外，以竹、藤、棕、草等天然植物为原料生产制品的活动，但不包括家具的制造</t>
  </si>
  <si>
    <t>2041</t>
  </si>
  <si>
    <t xml:space="preserve">    竹制品制造</t>
  </si>
  <si>
    <t xml:space="preserve">  指竹胶合板、竹地板、竹丝板等竹制品的制造</t>
  </si>
  <si>
    <t>2042</t>
  </si>
  <si>
    <t xml:space="preserve">    藤制品制造</t>
  </si>
  <si>
    <t>2043</t>
  </si>
  <si>
    <t xml:space="preserve">    棕制品制造</t>
  </si>
  <si>
    <t>2049</t>
  </si>
  <si>
    <t xml:space="preserve">    草及其他制品制造</t>
  </si>
  <si>
    <t>21</t>
  </si>
  <si>
    <t xml:space="preserve">家具制造业 </t>
  </si>
  <si>
    <t xml:space="preserve">  指用木材、金属、塑料、竹、藤等材料制作的，具有坐卧、凭倚、储藏、间隔等功能，可用于住宅、旅馆、办公室、学校、餐馆、医院、剧场、公园、船舰、飞机、机动车等任何场所的各种家具的制造</t>
  </si>
  <si>
    <t>211</t>
  </si>
  <si>
    <t>2110</t>
  </si>
  <si>
    <t xml:space="preserve">  木质家具制造</t>
  </si>
  <si>
    <t xml:space="preserve">  指以天然木材和木质人造板为主要材料，配以其他辅料（如油漆、贴面材料、玻璃、五金配件等）制作各种家具的生产活动</t>
  </si>
  <si>
    <t>212</t>
  </si>
  <si>
    <t>2120</t>
  </si>
  <si>
    <t xml:space="preserve">  竹、藤家具制造</t>
  </si>
  <si>
    <t xml:space="preserve">  指以竹材和藤材为主要材料，配以其他辅料制作各种家具的生产活动</t>
  </si>
  <si>
    <t>213</t>
  </si>
  <si>
    <t>2130</t>
  </si>
  <si>
    <t xml:space="preserve">  金属家具制造</t>
  </si>
  <si>
    <t xml:space="preserve">  指支(框)架及主要部件以铸铁、钢材、钢板、钢管、合金等金属为主要材料，结合使用木、竹、塑等材料，配以人造革、尼龙布、泡沫塑料等其他辅料制作各种家具的生产活动</t>
  </si>
  <si>
    <t>214</t>
  </si>
  <si>
    <t>2140</t>
  </si>
  <si>
    <t xml:space="preserve">  塑料家具制造</t>
  </si>
  <si>
    <t xml:space="preserve">  指用塑料管、板、异型材加工或用塑料、玻璃钢（即增强塑料）直接在模具中成型的家具的生产活动</t>
  </si>
  <si>
    <t>219</t>
  </si>
  <si>
    <t>2190</t>
  </si>
  <si>
    <t xml:space="preserve">  其他家具制造</t>
  </si>
  <si>
    <t xml:space="preserve">  指主要由弹性材料(如弹簧、蛇簧、拉簧等)和软质材料(如棕丝、棉花、乳胶海绵、泡沫塑料等)，辅以绷结材料(如绷绳、绷带、麻布等)和装饰面料及饰物(如棉、毛、化纤织物及牛皮、羊皮、人造革等)制成的各种软家具；以玻璃为主要材料，辅以木材或金属材料制成的各种玻璃家具，以及其他未列明的原材料制作各种家具的生产活动</t>
  </si>
  <si>
    <t>22</t>
  </si>
  <si>
    <t xml:space="preserve">造纸和纸制品业 </t>
  </si>
  <si>
    <t>221</t>
  </si>
  <si>
    <t xml:space="preserve">  纸浆制造</t>
  </si>
  <si>
    <t xml:space="preserve">  指经机械或化学方法加工纸浆的生产活动</t>
  </si>
  <si>
    <t>2211</t>
  </si>
  <si>
    <t xml:space="preserve">    木竹浆制造</t>
  </si>
  <si>
    <t>2212</t>
  </si>
  <si>
    <t xml:space="preserve">    非木竹浆制造</t>
  </si>
  <si>
    <t>222</t>
  </si>
  <si>
    <t xml:space="preserve">  造纸</t>
  </si>
  <si>
    <t xml:space="preserve">  指用纸浆或其他原料（如矿渣棉、云母、石棉等）悬浮在流体中的纤维，经过造纸机或其他设备成型，或手工操作而成的纸及纸板的制造</t>
  </si>
  <si>
    <t>2221</t>
  </si>
  <si>
    <t xml:space="preserve">    机制纸及纸板制造</t>
  </si>
  <si>
    <t>2222</t>
  </si>
  <si>
    <t xml:space="preserve">    手工纸制造</t>
  </si>
  <si>
    <t xml:space="preserve">  指采用手工操作成型，制成纸的生产活动</t>
  </si>
  <si>
    <t>2223</t>
  </si>
  <si>
    <t xml:space="preserve">    加工纸制造</t>
  </si>
  <si>
    <t xml:space="preserve">  指对原纸及纸板进一步加工的生产活动</t>
  </si>
  <si>
    <t>223</t>
  </si>
  <si>
    <t xml:space="preserve">  纸制品制造</t>
  </si>
  <si>
    <t xml:space="preserve">  指用纸及纸板为原料，进一步加工制成纸制品的生产活动</t>
  </si>
  <si>
    <t>2231</t>
  </si>
  <si>
    <t xml:space="preserve">    纸和纸板容器制造</t>
  </si>
  <si>
    <t>2239</t>
  </si>
  <si>
    <t xml:space="preserve">    其他纸制品制造</t>
  </si>
  <si>
    <t xml:space="preserve">  指符合出售规格或包装要求的纸制品，以及其他未列明的纸制品的制造</t>
  </si>
  <si>
    <t>23</t>
  </si>
  <si>
    <t>印刷和记录媒介复制业</t>
  </si>
  <si>
    <t>231</t>
  </si>
  <si>
    <t xml:space="preserve">  印刷</t>
  </si>
  <si>
    <t>2311</t>
  </si>
  <si>
    <t xml:space="preserve">    书、报刊印刷</t>
  </si>
  <si>
    <t>2312</t>
  </si>
  <si>
    <t xml:space="preserve">    本册印制</t>
  </si>
  <si>
    <t xml:space="preserve">  指由各种纸及纸板制作的，用于书写和其他用途的本册生产活动</t>
  </si>
  <si>
    <t>2319</t>
  </si>
  <si>
    <t xml:space="preserve">    包装装潢及其他印刷</t>
  </si>
  <si>
    <t xml:space="preserve">  指根据一定的商品属性、形态，采用一定的包装材料，经过对商品包装的造型结构艺术和图案文字的设计与安排来装饰美化商品的印刷，以及其他印刷活动</t>
  </si>
  <si>
    <t>232</t>
  </si>
  <si>
    <t>2320</t>
  </si>
  <si>
    <t xml:space="preserve">  装订及印刷相关服务</t>
  </si>
  <si>
    <t xml:space="preserve">  指专门企业从事的装订、压印媒介制造等与印刷有关的服务</t>
  </si>
  <si>
    <t>233</t>
  </si>
  <si>
    <t>2330</t>
  </si>
  <si>
    <t xml:space="preserve">  记录媒介复制</t>
  </si>
  <si>
    <t xml:space="preserve">  指将母带、母盘上的信息进行批量翻录的生产活动</t>
  </si>
  <si>
    <t>24</t>
  </si>
  <si>
    <t>文教、工美、体育和娱乐用品制造业</t>
  </si>
  <si>
    <t>241</t>
  </si>
  <si>
    <t xml:space="preserve">  文教办公用品制造</t>
  </si>
  <si>
    <t>2411</t>
  </si>
  <si>
    <t xml:space="preserve">    文具制造</t>
  </si>
  <si>
    <t xml:space="preserve">  指办公、学习等使用的各种文具的制造</t>
  </si>
  <si>
    <t>2412</t>
  </si>
  <si>
    <t xml:space="preserve">    笔的制造</t>
  </si>
  <si>
    <t xml:space="preserve">  指用于学习、办公或绘画等用途的各种笔制品的制造</t>
  </si>
  <si>
    <t>2413</t>
  </si>
  <si>
    <t xml:space="preserve">    教学用模型及教具制造</t>
  </si>
  <si>
    <t xml:space="preserve">  指主要用于教学的各种专用模型、标本及教具的制造</t>
  </si>
  <si>
    <t>2414</t>
  </si>
  <si>
    <t xml:space="preserve">    墨水、墨汁制造</t>
  </si>
  <si>
    <t>2419</t>
  </si>
  <si>
    <t xml:space="preserve">    其他文教办公用品制造</t>
  </si>
  <si>
    <t xml:space="preserve">  指上述未列明的文教办公类用品的制造</t>
  </si>
  <si>
    <t>242</t>
  </si>
  <si>
    <t xml:space="preserve">  乐器制造</t>
  </si>
  <si>
    <t xml:space="preserve">  指中国民族乐器、西乐器等各种乐器及乐器零部件和配套产品的制造，但不包括玩具乐器的制造</t>
  </si>
  <si>
    <t>2421</t>
  </si>
  <si>
    <t xml:space="preserve">    中乐器制造</t>
  </si>
  <si>
    <t>2422</t>
  </si>
  <si>
    <t xml:space="preserve">    西乐器制造</t>
  </si>
  <si>
    <t>2423</t>
  </si>
  <si>
    <t xml:space="preserve">    电子乐器制造</t>
  </si>
  <si>
    <t>2429</t>
  </si>
  <si>
    <t xml:space="preserve">    其他乐器及零件制造</t>
  </si>
  <si>
    <t xml:space="preserve">  指其他未列明的乐器、乐器零件及配套产品的制造</t>
  </si>
  <si>
    <t>243</t>
  </si>
  <si>
    <t xml:space="preserve">  工艺美术品制造</t>
  </si>
  <si>
    <t>2431</t>
  </si>
  <si>
    <t xml:space="preserve">    雕塑工艺品制造</t>
  </si>
  <si>
    <t xml:space="preserve">  指以玉石、宝石、象牙、角、骨、贝壳等硬质材料，木、竹、椰壳、树根、软木等天然植物，以及石膏、泥、面、塑料等为原料，经雕刻、琢、磨、捏或塑等艺术加工而制成的各种供欣赏和实用的工艺品的制作活动</t>
  </si>
  <si>
    <t>2432</t>
  </si>
  <si>
    <t xml:space="preserve">    金属工艺品制造</t>
  </si>
  <si>
    <t xml:space="preserve">  指以金、银、铜、铁、锡等各种金属为原料，经过制胎、浇铸、锻打、錾刻、搓丝、焊接、纺织、镶嵌、点兰、烧制、打磨、电镀等各种工艺加工制成的造型美观、花纹图案精致的工艺美术品的制作活动</t>
  </si>
  <si>
    <t>2433</t>
  </si>
  <si>
    <t xml:space="preserve">    漆器工艺品制造</t>
  </si>
  <si>
    <t xml:space="preserve">  指将半生漆、腰果漆加工调配成各种鲜艳的漆料，以木、纸、塑料、铜、布等作胎，采用推光、雕填、彩画、镶嵌、刻灰等传统工艺和现代漆器工艺进行的工艺制品的制作活动</t>
  </si>
  <si>
    <t>2434</t>
  </si>
  <si>
    <t xml:space="preserve">    花画工艺品制造</t>
  </si>
  <si>
    <t xml:space="preserve">  指以绢、丝、绒、纸、涤纶、塑料、羽毛、通草以及鲜花草等为原料，经造型设计、模压、剪贴、干燥等工艺精制而成的花、果、叶等人造花类工艺品，以画面出现、可以挂或摆的具有欣赏性、装饰性的画类工艺品的制作活动</t>
  </si>
  <si>
    <t>2435</t>
  </si>
  <si>
    <t xml:space="preserve">    天然植物纤维编织工艺品制造</t>
  </si>
  <si>
    <t xml:space="preserve">  指以竹、藤、棕、草、柳、葵、麻等天然植物纤维为材料，经编织或镶嵌而成具有造型艺术或图案花纹，以欣赏为主的工艺陈列品以及工艺实用品的制作活动</t>
  </si>
  <si>
    <t>2436</t>
  </si>
  <si>
    <t xml:space="preserve">    抽纱刺绣工艺品制造</t>
  </si>
  <si>
    <t xml:space="preserve">  指以棉、麻、丝、毛及人造纤维纺织品等为主要原料，经设计、刺绣、抽、拉、钩等工艺加工各种生活装饰用品，以及以纺织品为主要原料，经特殊手工工艺或民间工艺方法加工成各种具有较强装饰效果的生活用纺织品的制作活动</t>
  </si>
  <si>
    <t>2437</t>
  </si>
  <si>
    <t xml:space="preserve">    地毯、挂毯制造</t>
  </si>
  <si>
    <t xml:space="preserve">  指以羊毛、丝、棉、麻及人造纤维等为原料，经手工编织、机织、栽绒等方式加工而成的各种具有装饰性的地面覆盖物或可用于悬挂、垫坐等用途的生活装饰用品的制作活动</t>
  </si>
  <si>
    <t>2438</t>
  </si>
  <si>
    <t xml:space="preserve">    珠宝首饰及有关物品制造</t>
  </si>
  <si>
    <t xml:space="preserve">  指以金、银、铂等贵金属及其合金以及钻石、宝石、玉石、翡翠、珍珠等为原料，经金属加工和连结组合、镶嵌等工艺加工制作各种图案的装饰品的制作活动</t>
  </si>
  <si>
    <t>2439</t>
  </si>
  <si>
    <t xml:space="preserve">    其他工艺美术品制造</t>
  </si>
  <si>
    <t>244</t>
  </si>
  <si>
    <t xml:space="preserve">  体育用品制造</t>
  </si>
  <si>
    <t>2441</t>
  </si>
  <si>
    <t xml:space="preserve">    球类制造</t>
  </si>
  <si>
    <t xml:space="preserve">  指各种皮制、胶制、革制的可充气的运动用球，以及其他材料制成的各种运动用硬球、软球等球类产品的生产活动</t>
  </si>
  <si>
    <t>2442</t>
  </si>
  <si>
    <t xml:space="preserve">    体育器材及配件制造</t>
  </si>
  <si>
    <t xml:space="preserve">  指各项竞技比赛和训练用器材及用品，体育场馆设施及器件的生产活动</t>
  </si>
  <si>
    <t>2443</t>
  </si>
  <si>
    <t xml:space="preserve">    训练健身器材制造</t>
  </si>
  <si>
    <t xml:space="preserve">  指供健身房、家庭或体育训练用的健身器材及运动物品的制造</t>
  </si>
  <si>
    <t>2444</t>
  </si>
  <si>
    <t xml:space="preserve">    运动防护用具制造</t>
  </si>
  <si>
    <t xml:space="preserve">  指用各种材质，为各项运动特制手套、鞋、帽和护具的生产活动</t>
  </si>
  <si>
    <t>2449</t>
  </si>
  <si>
    <t xml:space="preserve">    其他体育用品制造</t>
  </si>
  <si>
    <t xml:space="preserve">  指钓鱼专用的各种用具及用品，以及上述未列明的体育用品制造</t>
  </si>
  <si>
    <t>245</t>
  </si>
  <si>
    <t>2450</t>
  </si>
  <si>
    <t xml:space="preserve">  玩具制造</t>
  </si>
  <si>
    <t xml:space="preserve">  指以儿童为主要使用者，用于玩耍、智力开发等娱乐器具的制造 </t>
  </si>
  <si>
    <t>246</t>
  </si>
  <si>
    <t xml:space="preserve">  游艺器材及娱乐用品制造</t>
  </si>
  <si>
    <t>2461</t>
  </si>
  <si>
    <t xml:space="preserve">    露天游乐场所游乐设备制造</t>
  </si>
  <si>
    <t xml:space="preserve">  指主要安装在公园、游乐园、水上乐园、儿童乐园等露天游乐场所的电动及非电动游乐设备和游艺器材的制造</t>
  </si>
  <si>
    <t>2462</t>
  </si>
  <si>
    <t xml:space="preserve">    游艺用品及室内游艺器材制造</t>
  </si>
  <si>
    <t xml:space="preserve">  指主要供室内、桌上等游艺及娱乐场所使用的游乐设备、游艺器材和游艺娱乐用品，以及主要安装在室内游乐场所的电子游乐设备的制造</t>
  </si>
  <si>
    <t>2469</t>
  </si>
  <si>
    <t xml:space="preserve">    其他娱乐用品制造</t>
  </si>
  <si>
    <t>25</t>
  </si>
  <si>
    <t xml:space="preserve">石油加工、炼焦和核燃料加工业 </t>
  </si>
  <si>
    <t>251</t>
  </si>
  <si>
    <t xml:space="preserve">  精炼石油产品制造</t>
  </si>
  <si>
    <t>2511</t>
  </si>
  <si>
    <t xml:space="preserve">    原油加工及石油制品制造</t>
  </si>
  <si>
    <t xml:space="preserve">  指从天然原油、人造原油中提炼液态或气态燃料以及石油制品的生产活动</t>
  </si>
  <si>
    <t>2512</t>
  </si>
  <si>
    <t xml:space="preserve">    人造原油制造</t>
  </si>
  <si>
    <t xml:space="preserve">  指从油母页岩中提炼原油的生产活动</t>
  </si>
  <si>
    <t>252</t>
  </si>
  <si>
    <t>2520</t>
  </si>
  <si>
    <t xml:space="preserve">  炼焦</t>
  </si>
  <si>
    <t xml:space="preserve">  指主要从硬煤和褐煤中生产焦炭、干馏炭及煤焦油或沥青等副产品的炼焦炉的操作活动</t>
  </si>
  <si>
    <t>253</t>
  </si>
  <si>
    <t>2530</t>
  </si>
  <si>
    <t xml:space="preserve">  核燃料加工</t>
  </si>
  <si>
    <t xml:space="preserve">  指从沥青铀矿或其他含铀矿石中提取铀、浓缩铀的生产，对铀金属的冶炼、加工，以及其他放射性元素、同位素标记、核反应堆燃料元件的制造，还包括与核燃料加工有关的核废物处置活动</t>
  </si>
  <si>
    <t>26</t>
  </si>
  <si>
    <t>化学原料和化学制品制造业</t>
  </si>
  <si>
    <t>261</t>
  </si>
  <si>
    <t xml:space="preserve">  基础化学原料制造</t>
  </si>
  <si>
    <t>2611</t>
  </si>
  <si>
    <t xml:space="preserve">    无机酸制造</t>
  </si>
  <si>
    <t>2612</t>
  </si>
  <si>
    <t xml:space="preserve">    无机碱制造</t>
  </si>
  <si>
    <t xml:space="preserve">  指烧碱、纯碱等的生产活动</t>
  </si>
  <si>
    <t>2613</t>
  </si>
  <si>
    <t xml:space="preserve">    无机盐制造</t>
  </si>
  <si>
    <t>2614</t>
  </si>
  <si>
    <t xml:space="preserve">    有机化学原料制造</t>
  </si>
  <si>
    <t>2619</t>
  </si>
  <si>
    <t xml:space="preserve">    其他基础化学原料制造</t>
  </si>
  <si>
    <t>262</t>
  </si>
  <si>
    <t xml:space="preserve">  肥料制造</t>
  </si>
  <si>
    <t xml:space="preserve">  指化学肥料、有机肥料及微生物肥料的制造</t>
  </si>
  <si>
    <t>2621</t>
  </si>
  <si>
    <t xml:space="preserve">    氮肥制造</t>
  </si>
  <si>
    <t xml:space="preserve">  指矿物氮肥及用化学方法制成含有作物营养元素氮的化肥的生产活动</t>
  </si>
  <si>
    <t>2622</t>
  </si>
  <si>
    <t xml:space="preserve">    磷肥制造</t>
  </si>
  <si>
    <t xml:space="preserve">  指以磷矿石为主要原料，用化学或物理方法制成含有作物营养元素磷的化肥的生产活动</t>
  </si>
  <si>
    <t>2623</t>
  </si>
  <si>
    <t xml:space="preserve">    钾肥制造</t>
  </si>
  <si>
    <t xml:space="preserve">  指用天然钾盐矿经富集精制加工制成含有作物营养元素钾的化肥的生产活动</t>
  </si>
  <si>
    <t>2624</t>
  </si>
  <si>
    <t xml:space="preserve">    复混肥料制造</t>
  </si>
  <si>
    <t xml:space="preserve">  指经过化学或物理方法加工制成的，含有两种以上作物所需主要营养元素（氮、磷、钾）的化肥的生产活动；包括通用型复混肥料和专用型复混肥料</t>
  </si>
  <si>
    <t>2625</t>
  </si>
  <si>
    <t xml:space="preserve">    有机肥料及微生物肥料制造</t>
  </si>
  <si>
    <t xml:space="preserve">  指来源于动植物，经发酵或腐熟等化学处理后，适用于土壤并提供植物养分供给的，其主要成分为含氮物质的肥料制造</t>
  </si>
  <si>
    <t>2629</t>
  </si>
  <si>
    <t xml:space="preserve">    其他肥料制造</t>
  </si>
  <si>
    <t xml:space="preserve">  指上述未列明的微量元素肥料及其他肥料的生产</t>
  </si>
  <si>
    <t>263</t>
  </si>
  <si>
    <t xml:space="preserve">  农药制造</t>
  </si>
  <si>
    <t xml:space="preserve">  指用于防治农业、林业作物的病、虫、草、鼠和其他有害生物，调节植物生长的各种化学农药、微生物农药、生物化学农药，以及仓储、农林产品的防蚀、河流堤坝、铁路、机场、建筑物及其他场所用药的原药和制剂的生产活动</t>
  </si>
  <si>
    <t>2631</t>
  </si>
  <si>
    <t xml:space="preserve">    化学农药制造</t>
  </si>
  <si>
    <t xml:space="preserve">  指化学农药原药，以及经过机械粉碎、混合或稀释制成粉状、乳状和水状的化学农药制剂的生产活动</t>
  </si>
  <si>
    <t>2632</t>
  </si>
  <si>
    <t xml:space="preserve">    生物化学农药及微生物农药制造</t>
  </si>
  <si>
    <t xml:space="preserve">  指由细菌、真菌、病毒和原生动物或基因修饰的微生物等自然产生，以及由植物提取的防治病、虫、草、鼠和其他有害生物的农药制剂生产活动</t>
  </si>
  <si>
    <t>264</t>
  </si>
  <si>
    <t xml:space="preserve">  涂料、油墨、颜料及类似产品制造</t>
  </si>
  <si>
    <t>2641</t>
  </si>
  <si>
    <t xml:space="preserve">    涂料制造</t>
  </si>
  <si>
    <t xml:space="preserve">  指在天然树脂或合成树脂中加入颜料、溶剂和辅助材料，经加工后制成的覆盖材料的生产活动</t>
  </si>
  <si>
    <t>2642</t>
  </si>
  <si>
    <t xml:space="preserve">    油墨及类似产品制造</t>
  </si>
  <si>
    <t xml:space="preserve">  指由颜料、联接料（植物油、矿物油、树脂、溶剂）和填充料经过混合、研磨调制而成，用于印刷的有色胶浆状物质，以及用于计算机打印、复印机用墨等的生产活动</t>
  </si>
  <si>
    <t>2643</t>
  </si>
  <si>
    <t xml:space="preserve">    颜料制造</t>
  </si>
  <si>
    <t xml:space="preserve">  指用于陶瓷、搪瓷、玻璃等工业的无机颜料及类似材料的生产活动，以及油画、水粉画、广告等艺术用颜料的制造</t>
  </si>
  <si>
    <t>2644</t>
  </si>
  <si>
    <t xml:space="preserve">    染料制造</t>
  </si>
  <si>
    <t xml:space="preserve">  指有机合成、植物性或动物性色料，以及有机颜料的生产活动</t>
  </si>
  <si>
    <t>2645</t>
  </si>
  <si>
    <t xml:space="preserve">    密封用填料及类似品制造</t>
  </si>
  <si>
    <t xml:space="preserve">  指用于建筑涂料、密封和漆工用的填充料，以及其他类似化学材料的制造</t>
  </si>
  <si>
    <t>265</t>
  </si>
  <si>
    <t xml:space="preserve">  合成材料制造</t>
  </si>
  <si>
    <t>2651</t>
  </si>
  <si>
    <t xml:space="preserve">    初级形态塑料及合成树脂制造</t>
  </si>
  <si>
    <t xml:space="preserve">  也称初级塑料或原状塑料的生产活动，包括通用塑料、工程塑料、功能高分子塑料的制造</t>
  </si>
  <si>
    <t>2652</t>
  </si>
  <si>
    <t xml:space="preserve">    合成橡胶制造</t>
  </si>
  <si>
    <t xml:space="preserve">  指人造橡胶或合成橡胶及高分子弹性体的生产活动</t>
  </si>
  <si>
    <t>2653</t>
  </si>
  <si>
    <t xml:space="preserve">    合成纤维单（聚合）体制造</t>
  </si>
  <si>
    <t xml:space="preserve">  指以石油、天然气、煤等为主要原料，用有机合成的方法制成合成纤维单体或聚合体的生产活动</t>
  </si>
  <si>
    <t>2659</t>
  </si>
  <si>
    <t xml:space="preserve">    其他合成材料制造</t>
  </si>
  <si>
    <t xml:space="preserve">  指陶瓷纤维等特种纤维及其增强的复合材料的生产活动；其他专用合成材料的制造 </t>
  </si>
  <si>
    <t>266</t>
  </si>
  <si>
    <t xml:space="preserve">  专用化学产品制造</t>
  </si>
  <si>
    <t>2661</t>
  </si>
  <si>
    <t xml:space="preserve">    化学试剂和助剂制造</t>
  </si>
  <si>
    <t xml:space="preserve">  指各种化学试剂、催化剂及专用助剂的生产活动</t>
  </si>
  <si>
    <t>2662</t>
  </si>
  <si>
    <t xml:space="preserve">    专项化学用品制造</t>
  </si>
  <si>
    <t xml:space="preserve">  指水处理化学品、造纸化学品、皮革化学品、油脂化学品、油田化学品、生物工程化学品、日化产品专用化学品等产品的生产活动</t>
  </si>
  <si>
    <t>2663</t>
  </si>
  <si>
    <t xml:space="preserve">    林产化学产品制造</t>
  </si>
  <si>
    <t xml:space="preserve">  指以林产品为原料，经过化学和物理加工方法生产产品的活动</t>
  </si>
  <si>
    <t>2664</t>
  </si>
  <si>
    <t xml:space="preserve">    信息化学品制造</t>
  </si>
  <si>
    <t xml:space="preserve">  指电影、照相、医用、幻灯及投影用感光材料、冲洗套药，磁、光记录材料，光纤维通讯用辅助材料，及其专用化学制剂的制造</t>
  </si>
  <si>
    <t>2665</t>
  </si>
  <si>
    <t xml:space="preserve">    环境污染处理专用药剂材料制造</t>
  </si>
  <si>
    <t xml:space="preserve">  指对水污染、空气污染、固体废物等污染物处理所专用的化学药剂及材料的制造</t>
  </si>
  <si>
    <t>2666</t>
  </si>
  <si>
    <t xml:space="preserve">    动物胶制造</t>
  </si>
  <si>
    <t xml:space="preserve">  指以动物骨、皮为原料，经一系列工艺处理制成有一定透明度、粘度、纯度的胶产品的生产活动</t>
  </si>
  <si>
    <t>2669</t>
  </si>
  <si>
    <t xml:space="preserve">    其他专用化学产品制造    </t>
  </si>
  <si>
    <t xml:space="preserve">  指其他各种用途的专用化学用品的制造</t>
  </si>
  <si>
    <t>267</t>
  </si>
  <si>
    <t xml:space="preserve">  炸药、火工及焰火产品制造</t>
  </si>
  <si>
    <t>2671</t>
  </si>
  <si>
    <t xml:space="preserve">    炸药及火工产品制造</t>
  </si>
  <si>
    <t xml:space="preserve">  指各种军用和生产用炸药、雷管及类似的火工产品的制造</t>
  </si>
  <si>
    <t>2672</t>
  </si>
  <si>
    <t xml:space="preserve">    焰火、鞭炮产品制造 </t>
  </si>
  <si>
    <t xml:space="preserve">  指节日、庆典用焰火及民用烟花、鞭炮等产品的制造</t>
  </si>
  <si>
    <t>268</t>
  </si>
  <si>
    <t xml:space="preserve">  日用化学产品制造</t>
  </si>
  <si>
    <t>2681</t>
  </si>
  <si>
    <t xml:space="preserve">    肥皂及合成洗涤剂制造</t>
  </si>
  <si>
    <t xml:space="preserve">  指以喷洒、涂抹、浸泡等方式施用于肌肤、器皿、织物、硬表面，即冲即洗，起到清洁、去污、渗透、乳化、分散、护理、消毒除菌等功能，广泛用于家居、个人清洁卫生、织物清洁护理、工业清洗、公共设施及环境卫生清洗等领域的产品（固、液、粉、膏、片状等），以及中间体表面活性剂产品的制造</t>
  </si>
  <si>
    <t>2682</t>
  </si>
  <si>
    <t xml:space="preserve">    化妆品制造</t>
  </si>
  <si>
    <t xml:space="preserve">  指以涂抹、喷洒或者其他类似方法，撒布于人体表面任何部位（皮肤、毛发、指甲、口唇等），以达到清洁、消除不良气味、护肤、美容和修饰目的的日用化学工业产品的制造</t>
  </si>
  <si>
    <t>2683</t>
  </si>
  <si>
    <t xml:space="preserve">    口腔清洁用品制造</t>
  </si>
  <si>
    <t xml:space="preserve">  指用于口腔或牙齿清洁卫生制品的生产活动</t>
  </si>
  <si>
    <t>2684</t>
  </si>
  <si>
    <t xml:space="preserve">    香料、香精制造</t>
  </si>
  <si>
    <t xml:space="preserve">  指具有香气和香味，用于调配香精的物质--香料的生产，以及以多种天然香料和合成香料为主要原料，并与其他辅料一起按合理的配方和工艺调配制得的具有一定香型的复杂混合物，主要用于各类加香产品中的香精的生产活动</t>
  </si>
  <si>
    <t>2689</t>
  </si>
  <si>
    <t xml:space="preserve">    其他日用化学产品制造</t>
  </si>
  <si>
    <t xml:space="preserve">  指室内散香或除臭制品，光洁用品，擦洗膏及类似制品，动物用化妆盥洗品，火柴，蜡烛及类似制品等日用化学产品的生产活动</t>
  </si>
  <si>
    <t>27</t>
  </si>
  <si>
    <t xml:space="preserve">医药制造业 </t>
  </si>
  <si>
    <t>271</t>
  </si>
  <si>
    <t>2710</t>
  </si>
  <si>
    <t xml:space="preserve">  化学药品原料药制造</t>
  </si>
  <si>
    <t xml:space="preserve">  指供进一步加工化学药品制剂所需的原料药生产活动</t>
  </si>
  <si>
    <t>272</t>
  </si>
  <si>
    <t>2720</t>
  </si>
  <si>
    <t xml:space="preserve">  化学药品制剂制造</t>
  </si>
  <si>
    <t xml:space="preserve">  指直接用于人体疾病防治、诊断的化学药品制剂的制造</t>
  </si>
  <si>
    <t>273</t>
  </si>
  <si>
    <t>2730</t>
  </si>
  <si>
    <t xml:space="preserve">  中药饮片加工</t>
  </si>
  <si>
    <t xml:space="preserve">  指对采集的天然或人工种植、养殖的动物和植物的药材部位进行加工、炮制，使其符合中药处方调剂或中成药生产使用的活动</t>
  </si>
  <si>
    <t>274</t>
  </si>
  <si>
    <t>2740</t>
  </si>
  <si>
    <t xml:space="preserve">  中成药生产</t>
  </si>
  <si>
    <t xml:space="preserve">  指直接用于人体疾病防治的传统药的加工生产活动</t>
  </si>
  <si>
    <t>275</t>
  </si>
  <si>
    <t>2750</t>
  </si>
  <si>
    <t xml:space="preserve">  兽用药品制造</t>
  </si>
  <si>
    <t xml:space="preserve">  指用于动物疾病防治医药的制造</t>
  </si>
  <si>
    <t>276</t>
  </si>
  <si>
    <t>2760</t>
  </si>
  <si>
    <t xml:space="preserve">  生物药品制造</t>
  </si>
  <si>
    <t xml:space="preserve">  指利用生物技术生产生物化学药品、基因工程药物的生产活动</t>
  </si>
  <si>
    <t>277</t>
  </si>
  <si>
    <t>2770</t>
  </si>
  <si>
    <t xml:space="preserve">  卫生材料及医药用品制造</t>
  </si>
  <si>
    <t xml:space="preserve">  指卫生材料、外科敷料、药品包装材料、辅料以及其他内、外科用医药制品的制造</t>
  </si>
  <si>
    <t>28</t>
  </si>
  <si>
    <t>化学纤维制造业</t>
  </si>
  <si>
    <t>281</t>
  </si>
  <si>
    <t xml:space="preserve">  纤维素纤维原料及纤维制造</t>
  </si>
  <si>
    <t>2811</t>
  </si>
  <si>
    <t xml:space="preserve">    化纤浆粕制造</t>
  </si>
  <si>
    <t xml:space="preserve">  指纺织生产用粘胶纤维的基本原料生产活动</t>
  </si>
  <si>
    <t>2812</t>
  </si>
  <si>
    <t xml:space="preserve">    人造纤维（纤维素纤维）制造</t>
  </si>
  <si>
    <t xml:space="preserve">  指用化纤浆粕经化学加工生产纤维的活动</t>
  </si>
  <si>
    <t>282</t>
  </si>
  <si>
    <t xml:space="preserve">  合成纤维制造</t>
  </si>
  <si>
    <t xml:space="preserve">  指以石油、天然气、煤等为主要原料，用有机合成的方法制成单体，聚合后经纺丝加工生产纤维的活动</t>
  </si>
  <si>
    <t>2821</t>
  </si>
  <si>
    <t xml:space="preserve">    锦纶纤维制造</t>
  </si>
  <si>
    <t xml:space="preserve">  也称聚酰胺纤维制造，指由尼龙66盐和聚己内酰胺为主要原料生产合成纤维的活动</t>
  </si>
  <si>
    <t>2822</t>
  </si>
  <si>
    <t xml:space="preserve">    涤纶纤维制造</t>
  </si>
  <si>
    <t xml:space="preserve">  也称聚酯纤维制造，指以聚对苯二甲酸乙二醇酯（简称聚酯）为原料生产合成纤维的活动</t>
  </si>
  <si>
    <t>2823</t>
  </si>
  <si>
    <t xml:space="preserve">    腈纶纤维制造</t>
  </si>
  <si>
    <t xml:space="preserve">  也称聚丙烯腈纤维，指以丙烯腈为主要原料（含丙烯腈85%以上）生产合成纤维的活动</t>
  </si>
  <si>
    <t>2824</t>
  </si>
  <si>
    <t xml:space="preserve">    维纶纤维制造</t>
  </si>
  <si>
    <t xml:space="preserve">  也称聚乙烯醇纤维制造，指以聚乙烯醇为主要原料生产合成纤维的活动</t>
  </si>
  <si>
    <t>2825</t>
  </si>
  <si>
    <t xml:space="preserve">    丙纶纤维制造</t>
  </si>
  <si>
    <t xml:space="preserve">  也称聚丙烯纤维制造，指以聚丙烯为主要原料生产合成纤维的活动 </t>
  </si>
  <si>
    <t>2826</t>
  </si>
  <si>
    <t xml:space="preserve">    氨纶纤维制造</t>
  </si>
  <si>
    <t xml:space="preserve">  也称聚氨酯纤维制造，指以聚氨基甲酸酯为主要原料生产合成纤维的活动 </t>
  </si>
  <si>
    <t>2829</t>
  </si>
  <si>
    <t xml:space="preserve">    其他合成纤维制造</t>
  </si>
  <si>
    <t>29</t>
  </si>
  <si>
    <t>橡胶和塑料制品业</t>
  </si>
  <si>
    <t>291</t>
  </si>
  <si>
    <t xml:space="preserve">  橡胶制品业</t>
  </si>
  <si>
    <t xml:space="preserve">  指以天然及合成橡胶为原料生产各种橡胶制品的活动，还包括利用废橡胶再生产橡胶制品的活动；不包括橡胶鞋制造</t>
  </si>
  <si>
    <t>2911</t>
  </si>
  <si>
    <t xml:space="preserve">    轮胎制造</t>
  </si>
  <si>
    <t>2912</t>
  </si>
  <si>
    <t xml:space="preserve">    橡胶板、管、带制造</t>
  </si>
  <si>
    <t xml:space="preserve">  指用未硫化的、硫化的或硬质橡胶生产橡胶板状、片状、管状、带状、棒状和异型橡胶制品的活动，以及以橡胶为主要成分，用橡胶灌注、涂层、覆盖或层叠的纺织物、纱绳、钢丝（钢缆）等制作的传动带或输送带的生产活动</t>
  </si>
  <si>
    <t>2913</t>
  </si>
  <si>
    <t xml:space="preserve">    橡胶零件制造</t>
  </si>
  <si>
    <t xml:space="preserve">  指各种用途的橡胶异形制品、橡胶零配件制品的生产活动</t>
  </si>
  <si>
    <t>2914</t>
  </si>
  <si>
    <t xml:space="preserve">    再生橡胶制造</t>
  </si>
  <si>
    <t xml:space="preserve">  指用废橡胶生产再生橡胶的活动</t>
  </si>
  <si>
    <t>2915</t>
  </si>
  <si>
    <t xml:space="preserve">    日用及医用橡胶制品制造</t>
  </si>
  <si>
    <t>2919</t>
  </si>
  <si>
    <t xml:space="preserve">    其他橡胶制品制造</t>
  </si>
  <si>
    <t>292</t>
  </si>
  <si>
    <t xml:space="preserve">  塑料制品业</t>
  </si>
  <si>
    <t xml:space="preserve">  指以合成树脂（高分子化合物）为主要原料，经采用挤塑、注塑、吹塑、压延、层压等工艺加工成型的各种制品的生产，以及利用回收的废旧塑料加工再生产塑料制品的活动；不包括塑料鞋制造</t>
  </si>
  <si>
    <t>2921</t>
  </si>
  <si>
    <t xml:space="preserve">    塑料薄膜制造</t>
  </si>
  <si>
    <t xml:space="preserve">  指用于农业覆盖，工业、商业及日用包装薄膜的制造</t>
  </si>
  <si>
    <t>2922</t>
  </si>
  <si>
    <t xml:space="preserve">    塑料板、管、型材制造</t>
  </si>
  <si>
    <t xml:space="preserve">  指各种塑料板、管及管件、棒材、薄片等的生产活动，以及以聚氯乙烯为主要原料，经连续挤出成型的塑料异型材的生产活动</t>
  </si>
  <si>
    <t>2923</t>
  </si>
  <si>
    <t xml:space="preserve">    塑料丝、绳及编织品制造</t>
  </si>
  <si>
    <t xml:space="preserve">  指塑料制丝、绳、扁条，塑料袋及编织袋、编织布等的生产活动</t>
  </si>
  <si>
    <t>2924</t>
  </si>
  <si>
    <t xml:space="preserve">    泡沫塑料制造</t>
  </si>
  <si>
    <t xml:space="preserve">  指以合成树脂为主要原料，经发泡成型工艺加工制成内部具有微孔的塑料制品的生产活动</t>
  </si>
  <si>
    <t>2925</t>
  </si>
  <si>
    <t xml:space="preserve">    塑料人造革、合成革制造</t>
  </si>
  <si>
    <t xml:space="preserve">  指外观和手感似皮革，其透气、透湿性虽然略逊色于天然革，但具有优异的物理、机械性能，如强度和耐磨性等，并可代替天然革使用的塑料人造革的生产活动；模拟天然人造革的组成和结构，正反面都与皮革十分相似，比普通人造革更近似天然革，并可代替天然革的塑料合成革的生产活动</t>
  </si>
  <si>
    <t>2926</t>
  </si>
  <si>
    <t xml:space="preserve">    塑料包装箱及容器制造</t>
  </si>
  <si>
    <t xml:space="preserve">  指用吹塑或注塑工艺等制成的，可盛装各种物品或液体物质，以便于储存、运输等用途的塑料包装箱及塑料容器制品的生产活动</t>
  </si>
  <si>
    <t>2927</t>
  </si>
  <si>
    <t xml:space="preserve">    日用塑料制品制造</t>
  </si>
  <si>
    <t xml:space="preserve">  指塑料制餐、厨用具，卫生设备、洁具及其配件，塑料服装，日用塑料装饰品，以及其他日用塑料制品的生产活动</t>
  </si>
  <si>
    <t>2928</t>
  </si>
  <si>
    <t xml:space="preserve">    塑料零件制造</t>
  </si>
  <si>
    <t xml:space="preserve">  指塑料制绝缘零件、密封制品、紧固件，以及汽车、家具等专用零配件的生产活动</t>
  </si>
  <si>
    <t>2929</t>
  </si>
  <si>
    <t xml:space="preserve">    其他塑料制品制造</t>
  </si>
  <si>
    <t xml:space="preserve">  指上述未列明的其他各类非日用塑料制品的生产活动</t>
  </si>
  <si>
    <t>30</t>
  </si>
  <si>
    <t>非金属矿物制品业</t>
  </si>
  <si>
    <t>301</t>
  </si>
  <si>
    <t xml:space="preserve">  水泥、石灰和石膏制造</t>
  </si>
  <si>
    <t>3011</t>
  </si>
  <si>
    <t xml:space="preserve">    水泥制造</t>
  </si>
  <si>
    <t xml:space="preserve">  指以水泥熟料加入适量石膏或一定混合材，经研磨设备（水泥磨）磨制到规定的细度，制成水凝水泥的生产活动，还包括水泥熟料的生产活动</t>
  </si>
  <si>
    <t>3012</t>
  </si>
  <si>
    <t xml:space="preserve">    石灰和石膏制造</t>
  </si>
  <si>
    <t>302</t>
  </si>
  <si>
    <t xml:space="preserve">  石膏、水泥制品及类似制品制造</t>
  </si>
  <si>
    <t>3021</t>
  </si>
  <si>
    <t xml:space="preserve">    水泥制品制造</t>
  </si>
  <si>
    <t xml:space="preserve">  指水泥制管、杆、桩、砖、瓦等制品制造</t>
  </si>
  <si>
    <t>3022</t>
  </si>
  <si>
    <t xml:space="preserve">    砼结构构件制造</t>
  </si>
  <si>
    <t xml:space="preserve">  指用于建筑施工工程的水泥混凝土预制构件的生产活动</t>
  </si>
  <si>
    <t>3023</t>
  </si>
  <si>
    <t xml:space="preserve">    石棉水泥制品制造</t>
  </si>
  <si>
    <t>3024</t>
  </si>
  <si>
    <t xml:space="preserve">    轻质建筑材料制造</t>
  </si>
  <si>
    <t xml:space="preserve">  指石膏板、石膏制品及类似轻质建筑材料的制造</t>
  </si>
  <si>
    <t>3029</t>
  </si>
  <si>
    <t xml:space="preserve">    其他水泥类似制品制造</t>
  </si>
  <si>
    <t xml:space="preserve">  指玻璃纤维增强水泥制品，以及其他未列明的水泥制品的制造</t>
  </si>
  <si>
    <t>303</t>
  </si>
  <si>
    <t xml:space="preserve">  砖瓦、石材等建筑材料制造</t>
  </si>
  <si>
    <t xml:space="preserve">  指粘土、陶瓷砖瓦的生产，建筑用石的加工，用废料或废渣生产的建筑材料，以及其他建筑材料的制造</t>
  </si>
  <si>
    <t>3031</t>
  </si>
  <si>
    <t xml:space="preserve">    粘土砖瓦及建筑砌块制造</t>
  </si>
  <si>
    <t xml:space="preserve">  指用粘土和其他材料生产的砖、瓦及建筑砌块的活动</t>
  </si>
  <si>
    <t>3032</t>
  </si>
  <si>
    <t xml:space="preserve">    建筑陶瓷制品制造</t>
  </si>
  <si>
    <t xml:space="preserve">  指用于建筑物的内、外墙及地面装饰或耐酸腐蚀的陶瓷材料（不论是否涂釉）的生产活动，以及水道、排水沟的陶瓷管道及配件的制造</t>
  </si>
  <si>
    <t>3033</t>
  </si>
  <si>
    <t xml:space="preserve">    建筑用石加工</t>
  </si>
  <si>
    <t xml:space="preserve">  指用于建筑、筑路、墓地及其他用途的大理石板、花岗岩等石材的切割、成形和修饰活动</t>
  </si>
  <si>
    <t>3034</t>
  </si>
  <si>
    <t xml:space="preserve">    防水建筑材料制造</t>
  </si>
  <si>
    <t xml:space="preserve">  指以沥青或类似材料为主要原料制造防水材料的活动</t>
  </si>
  <si>
    <t>3035</t>
  </si>
  <si>
    <t xml:space="preserve">    隔热和隔音材料制造</t>
  </si>
  <si>
    <t xml:space="preserve">  指用于隔热、隔音、保温的岩石棉、矿渣棉、膨胀珍珠岩、膨胀蛭石等矿物绝缘材料及其制品的制造，但不包括石棉隔热、隔音材料的制造</t>
  </si>
  <si>
    <t>3039</t>
  </si>
  <si>
    <t xml:space="preserve">    其他建筑材料制造</t>
  </si>
  <si>
    <t>304</t>
  </si>
  <si>
    <t xml:space="preserve">  玻璃制造</t>
  </si>
  <si>
    <t xml:space="preserve">  指任何形态玻璃的生产，以及利用废玻璃再生产玻璃活动，包括特制玻璃的生产</t>
  </si>
  <si>
    <t>3041</t>
  </si>
  <si>
    <t xml:space="preserve">    平板玻璃制造</t>
  </si>
  <si>
    <t xml:space="preserve">  指用浮法、垂直引上法、压延法等生产平板玻璃原片的活动</t>
  </si>
  <si>
    <t>3049</t>
  </si>
  <si>
    <t xml:space="preserve">    其他玻璃制造</t>
  </si>
  <si>
    <t xml:space="preserve">  指未列明的玻璃制造</t>
  </si>
  <si>
    <t>305</t>
  </si>
  <si>
    <t xml:space="preserve">  玻璃制品制造</t>
  </si>
  <si>
    <t xml:space="preserve">  指任何形态玻璃制品的生产，以及利用废玻璃再生产玻璃制品的活动</t>
  </si>
  <si>
    <t>3051</t>
  </si>
  <si>
    <t xml:space="preserve">    技术玻璃制品制造</t>
  </si>
  <si>
    <t xml:space="preserve">  指用于建筑、工业生产的技术玻璃制品的制造</t>
  </si>
  <si>
    <t>3052</t>
  </si>
  <si>
    <t xml:space="preserve">    光学玻璃制造</t>
  </si>
  <si>
    <t xml:space="preserve">  指用于放大镜、显微镜、光学仪器等方面的光学玻璃，日用光学玻璃，钟表用玻璃或类似玻璃，光学玻璃眼镜毛坯的制造，以及未进行光学加工的光学玻璃元件的制造</t>
  </si>
  <si>
    <t>3053</t>
  </si>
  <si>
    <t xml:space="preserve">    玻璃仪器制造</t>
  </si>
  <si>
    <t xml:space="preserve">  指实验室、医疗卫生用各种玻璃仪器和玻璃器皿以及玻璃管的制造</t>
  </si>
  <si>
    <t>3054</t>
  </si>
  <si>
    <t xml:space="preserve">    日用玻璃制品制造</t>
  </si>
  <si>
    <t xml:space="preserve">  指餐厅、厨房、卫生间、室内装饰及其它生活用玻璃制品的制造</t>
  </si>
  <si>
    <t>3055</t>
  </si>
  <si>
    <t xml:space="preserve">    玻璃包装容器制造</t>
  </si>
  <si>
    <t xml:space="preserve">  指主要用于产品包装的各种玻璃容器的制造</t>
  </si>
  <si>
    <t>3056</t>
  </si>
  <si>
    <t xml:space="preserve">    玻璃保温容器制造</t>
  </si>
  <si>
    <t xml:space="preserve">  指玻璃保温瓶和其他个人或家庭用玻璃保温容器的制造</t>
  </si>
  <si>
    <t>3057</t>
  </si>
  <si>
    <t xml:space="preserve">    制镜及类似品加工</t>
  </si>
  <si>
    <t xml:space="preserve">  指以平板玻璃为材料，经对其进行镀银、镀铝，或冷、热加工后成型的镜子及类似制品的制造</t>
  </si>
  <si>
    <t>3059</t>
  </si>
  <si>
    <t xml:space="preserve">    其他玻璃制品制造</t>
  </si>
  <si>
    <t>306</t>
  </si>
  <si>
    <t xml:space="preserve">  玻璃纤维和玻璃纤维增强塑料制品制造</t>
  </si>
  <si>
    <t>3061</t>
  </si>
  <si>
    <t xml:space="preserve">    玻璃纤维及制品制造</t>
  </si>
  <si>
    <t>3062</t>
  </si>
  <si>
    <t xml:space="preserve">    玻璃纤维增强塑料制品制造</t>
  </si>
  <si>
    <t xml:space="preserve">  也称玻璃钢，指用玻璃纤维增强热固性树脂生产塑料制品的活动</t>
  </si>
  <si>
    <t>307</t>
  </si>
  <si>
    <t xml:space="preserve">  陶瓷制品制造</t>
  </si>
  <si>
    <t>3071</t>
  </si>
  <si>
    <t xml:space="preserve">    卫生陶瓷制品制造</t>
  </si>
  <si>
    <t xml:space="preserve">  指卫生和清洁盥洗用的陶瓷用具的生产活动</t>
  </si>
  <si>
    <t>3072</t>
  </si>
  <si>
    <t xml:space="preserve">    特种陶瓷制品制造</t>
  </si>
  <si>
    <t xml:space="preserve">  指专为工业、农业、实验室等领域的各种特定用途和要求，采用特殊生产工艺制造陶瓷制品的生产活动</t>
  </si>
  <si>
    <t>3073</t>
  </si>
  <si>
    <t xml:space="preserve">    日用陶瓷制品制造</t>
  </si>
  <si>
    <t xml:space="preserve">  指以粘土、瓷石、长石、石英等为原料，经破碎、制泥、成型、烧炼等工艺制成，主要供日常生活用的各种瓷器、炻器、陶器等陶瓷制品的制造</t>
  </si>
  <si>
    <t>3079</t>
  </si>
  <si>
    <t xml:space="preserve">    园林、陈设艺术及其他陶瓷制品制造</t>
  </si>
  <si>
    <t xml:space="preserve">  指以石英、长石、瓷土等为原料，经制胎、施釉、装饰、烧成等工艺制成的，具有艺术造型或花纹、图案等，主要供陈设、观赏或装饰用的纯艺术欣赏陶瓷制品和以欣赏为主的陶瓷陈列品、实用品的制造，以及其他未列明的陶瓷制品的制造</t>
  </si>
  <si>
    <t>308</t>
  </si>
  <si>
    <t xml:space="preserve">  耐火材料制品制造</t>
  </si>
  <si>
    <t>3081</t>
  </si>
  <si>
    <t xml:space="preserve">    石棉制品制造</t>
  </si>
  <si>
    <t xml:space="preserve">  指以石棉或其他矿物纤维素为基础，制造摩擦制品、石棉纺织制品、石棉橡胶制品、石棉保温隔热材料制品的生产活动</t>
  </si>
  <si>
    <t>3082</t>
  </si>
  <si>
    <t xml:space="preserve">    云母制品制造  </t>
  </si>
  <si>
    <t>3089</t>
  </si>
  <si>
    <t xml:space="preserve">    耐火陶瓷制品及其他耐火材料制造</t>
  </si>
  <si>
    <t xml:space="preserve">  指用硅质、粘土质、高铝质等石粉成形的陶瓷隔热制品的制造</t>
  </si>
  <si>
    <t>309</t>
  </si>
  <si>
    <t xml:space="preserve">  石墨及其他非金属矿物制品制造</t>
  </si>
  <si>
    <t>3091</t>
  </si>
  <si>
    <t xml:space="preserve">    石墨及碳素制品制造</t>
  </si>
  <si>
    <t xml:space="preserve">  指以炭、石墨材料加工的特种石墨制品、碳素制品、异形制品，以及用树脂和各种有机物浸渍加工而成的碳素异形产品的制造</t>
  </si>
  <si>
    <t>3099</t>
  </si>
  <si>
    <t xml:space="preserve">    其他非金属矿物制品制造</t>
  </si>
  <si>
    <t>31</t>
  </si>
  <si>
    <t xml:space="preserve">黑色金属冶炼和压延加工业 </t>
  </si>
  <si>
    <t>311</t>
  </si>
  <si>
    <t>3110</t>
  </si>
  <si>
    <t xml:space="preserve">  炼铁</t>
  </si>
  <si>
    <t xml:space="preserve">  指用高炉法、直接还原法、熔融还原法等，将铁从矿石等含铁化合物中还原出来的生产活动</t>
  </si>
  <si>
    <t>312</t>
  </si>
  <si>
    <t>3120</t>
  </si>
  <si>
    <t xml:space="preserve">  炼钢</t>
  </si>
  <si>
    <t xml:space="preserve">  指利用不同来源的氧（如空气、氧气）来氧化炉料（主要是生铁）所含杂质的金属提纯活动</t>
  </si>
  <si>
    <t>313</t>
  </si>
  <si>
    <t>3130</t>
  </si>
  <si>
    <t xml:space="preserve">  黑色金属铸造</t>
  </si>
  <si>
    <t xml:space="preserve">  指铸铁件、铸钢件等各种成品、半成品的制造 </t>
  </si>
  <si>
    <t>314</t>
  </si>
  <si>
    <t>3140</t>
  </si>
  <si>
    <t xml:space="preserve">  钢压延加工</t>
  </si>
  <si>
    <t xml:space="preserve">  指通过热轧、冷加工、锻压和挤压等塑性加工使连铸坯、钢锭产生塑性变形，制成具有一定形状尺寸的钢材产品的生产活动</t>
  </si>
  <si>
    <t>315</t>
  </si>
  <si>
    <t>3150</t>
  </si>
  <si>
    <t xml:space="preserve">  铁合金冶炼</t>
  </si>
  <si>
    <t xml:space="preserve">  指铁与其他一种或一种以上的金属或非金属元素组成的合金生产活动</t>
  </si>
  <si>
    <t>32</t>
  </si>
  <si>
    <t xml:space="preserve">有色金属冶炼和压延加工业 </t>
  </si>
  <si>
    <t>321</t>
  </si>
  <si>
    <t xml:space="preserve">  常用有色金属冶炼</t>
  </si>
  <si>
    <t xml:space="preserve">  指通过熔炼、精炼、电解或其他方法从有色金属矿、废杂金属料等有色金属原料中提炼常用有色金属的生产活动</t>
  </si>
  <si>
    <t>3211</t>
  </si>
  <si>
    <t xml:space="preserve">    铜冶炼</t>
  </si>
  <si>
    <t xml:space="preserve">  指对铜精矿等矿山原料、废杂铜料进行熔炼、精炼、电解等提炼铜的生产活动</t>
  </si>
  <si>
    <t>3212</t>
  </si>
  <si>
    <t xml:space="preserve">    铅锌冶炼</t>
  </si>
  <si>
    <t>3213</t>
  </si>
  <si>
    <t xml:space="preserve">    镍钴冶炼</t>
  </si>
  <si>
    <t>3214</t>
  </si>
  <si>
    <t xml:space="preserve">    锡冶炼</t>
  </si>
  <si>
    <t>3215</t>
  </si>
  <si>
    <t xml:space="preserve">    锑冶炼</t>
  </si>
  <si>
    <t>3216</t>
  </si>
  <si>
    <t xml:space="preserve">    铝冶炼</t>
  </si>
  <si>
    <t xml:space="preserve">  指对铝矿山原料通过冶炼、电解、铸型，以及对废杂铝料进行熔炼等提炼铝的生产活动</t>
  </si>
  <si>
    <t>3217</t>
  </si>
  <si>
    <t xml:space="preserve">    镁冶炼</t>
  </si>
  <si>
    <t>3219</t>
  </si>
  <si>
    <t xml:space="preserve">    其他常用有色金属冶炼</t>
  </si>
  <si>
    <t>322</t>
  </si>
  <si>
    <t xml:space="preserve">  贵金属冶炼</t>
  </si>
  <si>
    <t xml:space="preserve">  指对金、银及铂族金属的提炼活动</t>
  </si>
  <si>
    <t>3221</t>
  </si>
  <si>
    <t xml:space="preserve">    金冶炼</t>
  </si>
  <si>
    <t xml:space="preserve">  指用金精（块）矿、阳极泥（冶炼其他有色金属时回收的阳极泥含金）、废杂金提炼黄金的生产活动</t>
  </si>
  <si>
    <t>3222</t>
  </si>
  <si>
    <t xml:space="preserve">    银冶炼</t>
  </si>
  <si>
    <t xml:space="preserve">  指用银精（块）矿、阳极泥（冶炼其他有色金属时回收的阳极泥含银）、废杂银提炼白银的生产活动</t>
  </si>
  <si>
    <t>3229</t>
  </si>
  <si>
    <t xml:space="preserve">    其他贵金属冶炼</t>
  </si>
  <si>
    <t>323</t>
  </si>
  <si>
    <t xml:space="preserve">  稀有稀土金属冶炼</t>
  </si>
  <si>
    <t xml:space="preserve">  指钨钼、稀有轻金属、稀有高熔点金属、稀散金属、稀土金属及其他稀有稀土金属冶炼活动，但不包括钍和铀等放射性金属的冶炼加工</t>
  </si>
  <si>
    <t>3231</t>
  </si>
  <si>
    <t xml:space="preserve">    钨钼冶炼</t>
  </si>
  <si>
    <t>3232</t>
  </si>
  <si>
    <t xml:space="preserve">    稀土金属冶炼</t>
  </si>
  <si>
    <t>3239</t>
  </si>
  <si>
    <t xml:space="preserve">    其他稀有金属冶炼</t>
  </si>
  <si>
    <t>324</t>
  </si>
  <si>
    <t>3240</t>
  </si>
  <si>
    <t xml:space="preserve">  有色金属合金制造</t>
  </si>
  <si>
    <t xml:space="preserve">  指以有色金属为基体，加入一种或几种其他元素所构成的合金生产活动</t>
  </si>
  <si>
    <t>325</t>
  </si>
  <si>
    <t>3250</t>
  </si>
  <si>
    <t xml:space="preserve">  有色金属铸造</t>
  </si>
  <si>
    <t xml:space="preserve">  指有色金属及其合金铸造的各种成品、半成品的制造 </t>
  </si>
  <si>
    <t>326</t>
  </si>
  <si>
    <t xml:space="preserve">  有色金属压延加工</t>
  </si>
  <si>
    <t>3261</t>
  </si>
  <si>
    <t xml:space="preserve">    铜压延加工</t>
  </si>
  <si>
    <t xml:space="preserve">  指铜及铜合金的压延加工生产活动</t>
  </si>
  <si>
    <t>3262</t>
  </si>
  <si>
    <t xml:space="preserve">    铝压延加工</t>
  </si>
  <si>
    <t xml:space="preserve">  指铝及铝合金的压延加工生产活动</t>
  </si>
  <si>
    <t>3263</t>
  </si>
  <si>
    <t xml:space="preserve">    贵金属压延加工</t>
  </si>
  <si>
    <t xml:space="preserve">  指对金、银及铂族等贵金属，进行轧制、拉制或挤压加工的生产活动</t>
  </si>
  <si>
    <t>3264</t>
  </si>
  <si>
    <t xml:space="preserve">    稀有稀土金属压延加工</t>
  </si>
  <si>
    <t xml:space="preserve">  指对钨、钼、钽等稀有金属材的加工</t>
  </si>
  <si>
    <t>3269</t>
  </si>
  <si>
    <t xml:space="preserve">    其他有色金属压延加工</t>
  </si>
  <si>
    <t>33</t>
  </si>
  <si>
    <t xml:space="preserve">金属制品业 </t>
  </si>
  <si>
    <t>331</t>
  </si>
  <si>
    <t xml:space="preserve">  结构性金属制品制造</t>
  </si>
  <si>
    <t>3311</t>
  </si>
  <si>
    <t xml:space="preserve">    金属结构制造</t>
  </si>
  <si>
    <t xml:space="preserve">  指以铁、钢或铝等金属为主要材料，制造金属构件、金属构件零件、建筑用钢制品及类似品的生产活动，这些制品可以运输，并便于装配、安装或竖立</t>
  </si>
  <si>
    <t>3312</t>
  </si>
  <si>
    <t xml:space="preserve">    金属门窗制造</t>
  </si>
  <si>
    <t xml:space="preserve">  指用金属材料（铝合金或其他金属）制作建筑物用门窗及类似品的生产活动</t>
  </si>
  <si>
    <t>332</t>
  </si>
  <si>
    <t xml:space="preserve">  金属工具制造</t>
  </si>
  <si>
    <t>3321</t>
  </si>
  <si>
    <t xml:space="preserve">    切削工具制造</t>
  </si>
  <si>
    <t xml:space="preserve">  指手工或机床用可互换的切削工具的制造</t>
  </si>
  <si>
    <t>3322</t>
  </si>
  <si>
    <t xml:space="preserve">    手工具制造</t>
  </si>
  <si>
    <t xml:space="preserve">  指在生产和日常生活中，进行装配、安装、维修时使用的手工工具的制造</t>
  </si>
  <si>
    <t>3323</t>
  </si>
  <si>
    <t xml:space="preserve">    农用及园林用金属工具制造</t>
  </si>
  <si>
    <t xml:space="preserve">  指主要用于农牧业生产的小农具，园艺或林业作业用金属工具的制造</t>
  </si>
  <si>
    <t>3324</t>
  </si>
  <si>
    <t xml:space="preserve">    刀剪及类似日用金属工具制造</t>
  </si>
  <si>
    <t xml:space="preserve">  指日常生活用刀剪、刀具、指甲钳等类似金属工具的制造</t>
  </si>
  <si>
    <t>3329</t>
  </si>
  <si>
    <t xml:space="preserve">    其他金属工具制造</t>
  </si>
  <si>
    <t xml:space="preserve">  指上述类别未包括的用于各种用途的金属工具的制造</t>
  </si>
  <si>
    <t>333</t>
  </si>
  <si>
    <t xml:space="preserve">  集装箱及金属包装容器制造</t>
  </si>
  <si>
    <t>3331</t>
  </si>
  <si>
    <t xml:space="preserve">    集装箱制造</t>
  </si>
  <si>
    <t xml:space="preserve">  指专门设计，可长期反复使用，不用换箱内货物，便可从一种运输方式转移到另一种运输方式的放置货物的钢质箱体（其容积大于1m3）的生产活动</t>
  </si>
  <si>
    <t>3332</t>
  </si>
  <si>
    <t xml:space="preserve">    金属压力容器制造</t>
  </si>
  <si>
    <t xml:space="preserve">  指用于存装压缩气体、液化气体及其他具有一定压力的液体物质的金属容器（不论其是否配有顶盖、塞子，或衬有除铁、钢、铝以外的材料）的制造</t>
  </si>
  <si>
    <t>3333</t>
  </si>
  <si>
    <t xml:space="preserve">    金属包装容器制造</t>
  </si>
  <si>
    <t xml:space="preserve">  指主要为商品运输或包装而制作的金属包装容器及附件的制造</t>
  </si>
  <si>
    <t>334</t>
  </si>
  <si>
    <t>3340</t>
  </si>
  <si>
    <t xml:space="preserve">  金属丝绳及其制品制造</t>
  </si>
  <si>
    <t>335</t>
  </si>
  <si>
    <t xml:space="preserve">  建筑、安全用金属制品制造</t>
  </si>
  <si>
    <t>3351</t>
  </si>
  <si>
    <t xml:space="preserve">    建筑、家具用金属配件制造</t>
  </si>
  <si>
    <t xml:space="preserve">  指用于建筑物、家具、交通工具或其他场所和用具的金属装置、锁及其金属配件的制造</t>
  </si>
  <si>
    <t>3352</t>
  </si>
  <si>
    <t xml:space="preserve">    建筑装饰及水暖管道零件制造</t>
  </si>
  <si>
    <t xml:space="preserve">  指用于建筑方面的金属装饰材料，以及建筑工程对中性介质（如水、油、蒸汽、空气、煤气等没有腐蚀性的气体和液体物质）在低压下进行工作的设备和管道上所使用的金属附件的制造</t>
  </si>
  <si>
    <t>3353</t>
  </si>
  <si>
    <t xml:space="preserve">    安全、消防用金属制品制造</t>
  </si>
  <si>
    <t xml:space="preserve">  指安全、消防用金属保险柜、保险箱、消防梯等金属制品的制造</t>
  </si>
  <si>
    <t>3359</t>
  </si>
  <si>
    <t xml:space="preserve">    其他建筑、安全用金属制品制造</t>
  </si>
  <si>
    <t>336</t>
  </si>
  <si>
    <t>3360</t>
  </si>
  <si>
    <t xml:space="preserve">  金属表面处理及热处理加工</t>
  </si>
  <si>
    <t xml:space="preserve">  指对外来的金属物件表面进行的电镀、镀层、抛光、喷涂、着色等专业性作业加工</t>
  </si>
  <si>
    <t>337</t>
  </si>
  <si>
    <t xml:space="preserve">  搪瓷制品制造</t>
  </si>
  <si>
    <t xml:space="preserve">  指在金属坯体表面涂搪瓷釉制成的，具有金属机械强度和瓷釉物化特征，及可装饰性的制品制造</t>
  </si>
  <si>
    <t>3371</t>
  </si>
  <si>
    <t xml:space="preserve">    生产专用搪瓷制品制造</t>
  </si>
  <si>
    <t xml:space="preserve">  指专为工业生产设备、工业产品及家电配套的各种搪瓷制品的制造</t>
  </si>
  <si>
    <t>3372</t>
  </si>
  <si>
    <t xml:space="preserve">    建筑装饰搪瓷制品制造</t>
  </si>
  <si>
    <t xml:space="preserve">  指用于建筑及其装饰方面的搪瓷制品和搪瓷制建筑材料的制造</t>
  </si>
  <si>
    <t>3373</t>
  </si>
  <si>
    <t xml:space="preserve">    搪瓷卫生洁具制造</t>
  </si>
  <si>
    <t xml:space="preserve">  指卫生用和清洁盥洗用搪瓷用具的生产活动</t>
  </si>
  <si>
    <t>3379</t>
  </si>
  <si>
    <t xml:space="preserve">    搪瓷日用品及其他搪瓷制品制造</t>
  </si>
  <si>
    <t xml:space="preserve">  指金属薄板经过成型、搪烧制成的日用品及其他搪瓷制品的制造</t>
  </si>
  <si>
    <t>338</t>
  </si>
  <si>
    <t xml:space="preserve">  金属制日用品制造</t>
  </si>
  <si>
    <t xml:space="preserve">  指以不锈钢、铝等金属为主要原材料，加工制作各种日常生活用金属制品的生产活动</t>
  </si>
  <si>
    <t>3381</t>
  </si>
  <si>
    <t xml:space="preserve">    金属制厨房用器具制造</t>
  </si>
  <si>
    <t xml:space="preserve">  指厨房烹制、调理用各种金属器具、用具的生产活动</t>
  </si>
  <si>
    <t>3382</t>
  </si>
  <si>
    <t xml:space="preserve">    金属制餐具和器皿制造</t>
  </si>
  <si>
    <t>3383</t>
  </si>
  <si>
    <t xml:space="preserve">    金属制卫生器具制造</t>
  </si>
  <si>
    <t xml:space="preserve">  指卫生用和清洁盥洗用的各种金属器具、用具的生产活动</t>
  </si>
  <si>
    <t>3389</t>
  </si>
  <si>
    <t xml:space="preserve">    其他金属制日用品制造</t>
  </si>
  <si>
    <t>339</t>
  </si>
  <si>
    <t xml:space="preserve">  其他金属制品制造</t>
  </si>
  <si>
    <t>3391</t>
  </si>
  <si>
    <t xml:space="preserve">    锻件及粉末冶金制品制造</t>
  </si>
  <si>
    <t xml:space="preserve">  指通过对金属坯料进行锻造变形而得到的工件或毛坯，或者将金属粉末和与非金属粉末的混合物通过压制变形、烘焙制作制品和材料的活动，包括自由锻件、模锻件、特殊成形锻件、冷锻件、温锻件、粉末冶金件等的制造</t>
  </si>
  <si>
    <t>3392</t>
  </si>
  <si>
    <t xml:space="preserve">    交通及公共管理用金属标牌制造</t>
  </si>
  <si>
    <t>3399</t>
  </si>
  <si>
    <t xml:space="preserve">    其他未列明金属制品制造</t>
  </si>
  <si>
    <t xml:space="preserve">  指其他上述未包括的金属制品的制造；本类别还包括武器弹药的制造</t>
  </si>
  <si>
    <t>34</t>
  </si>
  <si>
    <t>通用设备制造业</t>
  </si>
  <si>
    <t>341</t>
  </si>
  <si>
    <t xml:space="preserve">  锅炉及原动设备制造</t>
    <phoneticPr fontId="8" type="noConversion"/>
  </si>
  <si>
    <t>3411</t>
  </si>
  <si>
    <t xml:space="preserve">    锅炉及辅助设备制造</t>
  </si>
  <si>
    <t xml:space="preserve">  指各种蒸汽锅炉、汽化锅炉，以及除同位素分离器以外的各种核反应堆的制造</t>
  </si>
  <si>
    <t>3412</t>
  </si>
  <si>
    <t xml:space="preserve">    内燃机及配件制造</t>
  </si>
  <si>
    <t xml:space="preserve">  指用于移动或固定用途的往复式、旋转式、火花点火式或压燃式内燃机及配件的制造，但不包括飞机、汽车和摩托车发动机的制造</t>
  </si>
  <si>
    <t>3413</t>
  </si>
  <si>
    <t xml:space="preserve">    汽轮机及辅机制造</t>
  </si>
  <si>
    <t xml:space="preserve">  指汽轮机和燃气轮机（蒸汽涡轮机）的制造</t>
  </si>
  <si>
    <t>3414</t>
  </si>
  <si>
    <t xml:space="preserve">    水轮机及辅机制造</t>
  </si>
  <si>
    <t>3415</t>
  </si>
  <si>
    <t xml:space="preserve">    风能原动设备制造</t>
  </si>
  <si>
    <t xml:space="preserve">  指风能发电设备及其他风能原动设备制造</t>
  </si>
  <si>
    <t>3419</t>
  </si>
  <si>
    <t xml:space="preserve">    其他原动设备制造</t>
  </si>
  <si>
    <t>342</t>
  </si>
  <si>
    <t xml:space="preserve">  金属加工机械制造</t>
  </si>
  <si>
    <t>3421</t>
  </si>
  <si>
    <t xml:space="preserve">    金属切削机床制造</t>
  </si>
  <si>
    <t xml:space="preserve">  指用于加工金属的各种切削加工机床的制造</t>
  </si>
  <si>
    <t>3422</t>
  </si>
  <si>
    <t xml:space="preserve">    金属成形机床制造</t>
  </si>
  <si>
    <t xml:space="preserve">  指以锻压、锤击和模压方式加工金属的机床，或以弯曲、折叠、矫直、剪切、冲压、开槽、拉丝等方式加工金属的机床的制造</t>
  </si>
  <si>
    <t>3423</t>
  </si>
  <si>
    <t xml:space="preserve">    铸造机械制造</t>
  </si>
  <si>
    <t xml:space="preserve">  指金属铸件（机械零件毛坯件）铸造用专用设备及其专门配套件的制造，普通铸造设备、制芯设备、砂处理设备、清理设备和特种铸造设备等制造</t>
  </si>
  <si>
    <t>3424</t>
  </si>
  <si>
    <t xml:space="preserve">    金属切割及焊接设备制造</t>
  </si>
  <si>
    <t xml:space="preserve">  指将电能及其他形式的能量转换为切割、焊接能量对金属进行切割、焊接设备的制造</t>
  </si>
  <si>
    <t>3425</t>
  </si>
  <si>
    <t xml:space="preserve">    机床附件制造</t>
  </si>
  <si>
    <t xml:space="preserve">  指扩大机床加工性能和使用范围的附属装置的制造</t>
  </si>
  <si>
    <t>3429</t>
  </si>
  <si>
    <t xml:space="preserve">    其他金属加工机械制造</t>
  </si>
  <si>
    <t>343</t>
  </si>
  <si>
    <t xml:space="preserve">  物料搬运设备制造</t>
  </si>
  <si>
    <t xml:space="preserve">  指在工厂、仓库、码头、站台及其他场地，进行起重、输送、装卸、搬运、堆码、存储等作业的机械设备以及车辆及其专门配套件的制造</t>
  </si>
  <si>
    <t>3431</t>
  </si>
  <si>
    <t xml:space="preserve">    轻小型起重设备制造</t>
  </si>
  <si>
    <t xml:space="preserve">  指结构轻巧、动作简单、可在狭小场地升降或移动重物的简易起重设备及器具的制造；包括起重滑车、手动葫芦、电动葫芦、普通卷扬机、千斤顶、汽车举升机、单轨小车等制造</t>
  </si>
  <si>
    <t>3432</t>
  </si>
  <si>
    <t xml:space="preserve">    起重机制造</t>
  </si>
  <si>
    <t xml:space="preserve">  指具有起升、变幅或回转、行走等主要工作机构的各种起重机及其专门配套件的制造</t>
  </si>
  <si>
    <t>3433</t>
  </si>
  <si>
    <t xml:space="preserve">    生产专用车辆制造</t>
  </si>
  <si>
    <t xml:space="preserve">  指用于生产企业内部，进行装卸、堆跺或短距离搬运、牵引、顶推等作业的无轨车辆及其专门配套件的制造；包括电动叉车、内燃叉车、集装箱正面吊运机、短距离牵引车及固定平台搬运车、跨运车，以及手动搬运、堆跺车等的制造</t>
  </si>
  <si>
    <t>3434</t>
  </si>
  <si>
    <t xml:space="preserve">    连续搬运设备制造</t>
  </si>
  <si>
    <t xml:space="preserve">  指在同一方向上，按照规定的线路连续或间歇地运送或装卸散状物料和成件物品的搬运设备及其专门配套件的制造；包括输送机械、装卸机械、给料机械等三类产品及其专门配套件的制造</t>
  </si>
  <si>
    <t>3435</t>
  </si>
  <si>
    <t xml:space="preserve">    电梯、自动扶梯及升降机制造</t>
  </si>
  <si>
    <t xml:space="preserve">  指各种电梯、自动扶梯及自动人行道、升降机及其专门配套件的制造</t>
  </si>
  <si>
    <t>3439</t>
  </si>
  <si>
    <t xml:space="preserve">    其他物料搬运设备制造</t>
  </si>
  <si>
    <t xml:space="preserve">  指除上述以外的其他物料搬运设备及其专门配套件的制造</t>
  </si>
  <si>
    <t>344</t>
  </si>
  <si>
    <t xml:space="preserve">  泵、阀门、压缩机及类似机械制造</t>
  </si>
  <si>
    <t xml:space="preserve">  指泵、真空设备、压缩机，液压和气压动力机械及类似机械和阀门的制造</t>
  </si>
  <si>
    <t>3441</t>
  </si>
  <si>
    <t xml:space="preserve">    泵及真空设备制造</t>
  </si>
  <si>
    <t xml:space="preserve">  指用以输送各种液体、液固混合体、液气混合体及其增压、循环、真空等用途的设备制造</t>
  </si>
  <si>
    <t>3442</t>
  </si>
  <si>
    <t xml:space="preserve">    气体压缩机械制造</t>
  </si>
  <si>
    <t xml:space="preserve">  指对气体进行压缩，使其压力提高到340kPa以上的压缩机械的制造</t>
  </si>
  <si>
    <t>3443</t>
  </si>
  <si>
    <t xml:space="preserve">    阀门和旋塞制造</t>
  </si>
  <si>
    <t xml:space="preserve">  指通过改变其流道面积的大小，用以控制流体流量、压力和流向的装置制造</t>
  </si>
  <si>
    <t>3444</t>
  </si>
  <si>
    <t xml:space="preserve">    液压和气压动力机械及元件制造</t>
  </si>
  <si>
    <t xml:space="preserve">  指以液体（或气体）为工作介质，靠液体静压力（或气压动力）来传送能量的装置制造</t>
  </si>
  <si>
    <t>345</t>
  </si>
  <si>
    <t xml:space="preserve">  轴承、齿轮和传动部件制造</t>
  </si>
  <si>
    <t>3451</t>
  </si>
  <si>
    <t xml:space="preserve">    轴承制造</t>
  </si>
  <si>
    <t xml:space="preserve">  指各种轴承及轴承零件的制造</t>
  </si>
  <si>
    <t>3452</t>
  </si>
  <si>
    <t xml:space="preserve">    齿轮及齿轮减、变速箱制造</t>
  </si>
  <si>
    <t xml:space="preserve">  指用于传递动力和转速的齿轮和齿轮减(增）速箱（机、器）、齿轮变速箱的制造；不包括汽车变速箱等的制造</t>
  </si>
  <si>
    <t>3459</t>
  </si>
  <si>
    <t xml:space="preserve">    其他传动部件制造</t>
  </si>
  <si>
    <t xml:space="preserve">  指除齿轮及齿轮减、变速箱以外的其他相关传动装置制造；包括链传动、带传动、离合器、联轴节、制动器、平衡系统及其配套件制造</t>
  </si>
  <si>
    <t>346</t>
  </si>
  <si>
    <t xml:space="preserve">  烘炉、风机、衡器、包装等设备制造</t>
  </si>
  <si>
    <t>3461</t>
  </si>
  <si>
    <t xml:space="preserve">    烘炉、熔炉及电炉制造</t>
  </si>
  <si>
    <t xml:space="preserve">  指使用液体燃料、粉状固体燃料（焚化炉）或气体燃料，进行煅烧、熔化或其他热处理用的非电力熔炉、窑炉和烘炉等燃烧器的制造，以及工业或实验室用电炉及零件的制造</t>
    <phoneticPr fontId="8" type="noConversion"/>
  </si>
  <si>
    <t>3462</t>
  </si>
  <si>
    <t xml:space="preserve">    风机、风扇制造</t>
  </si>
  <si>
    <t xml:space="preserve">  指用来输送各种气体，以及气体增压、循环、通风换气、排尘等设备的制造</t>
  </si>
  <si>
    <t>3463</t>
  </si>
  <si>
    <t xml:space="preserve">    气体、液体分离及纯净设备制造</t>
  </si>
  <si>
    <t xml:space="preserve">  指气体和液体的提纯、分离、液化、过滤、净化等设备的制造</t>
  </si>
  <si>
    <t>3464</t>
  </si>
  <si>
    <t xml:space="preserve">    制冷、空调设备制造</t>
  </si>
  <si>
    <t xml:space="preserve">  指用于专业生产、商业经营等方面的制冷设备和空调设备的制造，但不包括家用空调设备的制造</t>
  </si>
  <si>
    <t>3465</t>
  </si>
  <si>
    <t xml:space="preserve">    风动和电动工具制造</t>
  </si>
  <si>
    <t xml:space="preserve">  指带有电动机、非电力发动机或风动装置的手工操作加工工具的制造</t>
  </si>
  <si>
    <t>3466</t>
  </si>
  <si>
    <t xml:space="preserve">    喷枪及类似器具制造 </t>
  </si>
  <si>
    <t>3467</t>
  </si>
  <si>
    <t xml:space="preserve">    衡器制造</t>
  </si>
  <si>
    <t xml:space="preserve">  指用来测定物质重量的各种机械、电子或机电结合的装置或设备的生产活动</t>
  </si>
  <si>
    <t>3468</t>
  </si>
  <si>
    <t xml:space="preserve">    包装专用设备制造</t>
  </si>
  <si>
    <t xml:space="preserve">  指对瓶、桶、箱、袋或其他容器的洗涤、干燥、装填、密封和贴标签等专用包装机械的制造</t>
    <phoneticPr fontId="8" type="noConversion"/>
  </si>
  <si>
    <t>347</t>
  </si>
  <si>
    <t xml:space="preserve">  文化、办公用机械制造</t>
    <phoneticPr fontId="8" type="noConversion"/>
  </si>
  <si>
    <t>3471</t>
  </si>
  <si>
    <t xml:space="preserve">    电影机械制造</t>
  </si>
  <si>
    <t xml:space="preserve">  指各种类型或用途的电影摄影机、电影录音摄影机、影像放映机及电影辅助器材和配件的制造</t>
  </si>
  <si>
    <t>3472</t>
  </si>
  <si>
    <t xml:space="preserve">    幻灯及投影设备制造</t>
  </si>
  <si>
    <t xml:space="preserve">  指通过媒体将在电子成像器件上的文字图像、胶片上的文字图像、纸张上的文字图像及实物投射到银幕上的各种设备、器材及零配件的制造</t>
  </si>
  <si>
    <t>3473</t>
  </si>
  <si>
    <t xml:space="preserve">    照相机及器材制造</t>
  </si>
  <si>
    <t xml:space="preserve">  指各种类型或用途的照相机的制造；包括用以制备印刷板，用于水下或空中照相的照相机制造，以及照相机用闪光装置、摄影暗室装置和零件的制造</t>
  </si>
  <si>
    <t>3474</t>
  </si>
  <si>
    <t xml:space="preserve">    复印和胶印设备制造</t>
  </si>
  <si>
    <t xml:space="preserve">  指各种用途的复印设备和集复印、打印、扫描、传真为一体的多功能一体机的制造；以及主要用于办公室的胶印设备、文字处理设备及零件的制造</t>
  </si>
  <si>
    <t>3475</t>
  </si>
  <si>
    <t xml:space="preserve">    计算器及货币专用设备制造</t>
  </si>
  <si>
    <t xml:space="preserve">  指金融、商业、交通及办公等使用的电子计算器、具有计算功能的数据记录、重现和显示机器的制造；以及货币专用设备及类似机械的制造</t>
  </si>
  <si>
    <t>3479</t>
  </si>
  <si>
    <t xml:space="preserve">    其他文化、办公用机械制造</t>
  </si>
  <si>
    <t>348</t>
  </si>
  <si>
    <t xml:space="preserve">  通用零部件制造</t>
  </si>
  <si>
    <t>3481</t>
  </si>
  <si>
    <t xml:space="preserve">    金属密封件制造</t>
  </si>
  <si>
    <t xml:space="preserve">  指以金属为原料制作密封件的生产活动</t>
  </si>
  <si>
    <t>3482</t>
  </si>
  <si>
    <t xml:space="preserve">    紧固件制造</t>
  </si>
  <si>
    <t>3483</t>
  </si>
  <si>
    <t xml:space="preserve">    弹簧制造</t>
  </si>
  <si>
    <t>3484</t>
  </si>
  <si>
    <t xml:space="preserve">    机械零部件加工</t>
  </si>
  <si>
    <t xml:space="preserve">  指对专用和通用机械零部件的加工</t>
  </si>
  <si>
    <t>3489</t>
  </si>
  <si>
    <t xml:space="preserve">    其他通用零部件制造</t>
  </si>
  <si>
    <t>349</t>
  </si>
  <si>
    <t>3490</t>
  </si>
  <si>
    <t xml:space="preserve">  其他通用设备制造业</t>
  </si>
  <si>
    <t>35</t>
  </si>
  <si>
    <t xml:space="preserve">专用设备制造业 </t>
  </si>
  <si>
    <t>351</t>
  </si>
  <si>
    <t xml:space="preserve">  采矿、冶金、建筑专用设备制造</t>
  </si>
  <si>
    <t>3511</t>
  </si>
  <si>
    <t xml:space="preserve">    矿山机械制造</t>
  </si>
  <si>
    <t xml:space="preserve">  指用于各种固体矿物及石料的开采和洗选的机械设备及其专门配套设备的制造；包括建井设备，采掘、凿岩设备，矿山提升设备，矿物破碎、粉磨设备，矿物筛分、洗选设备，矿用牵引车及矿车等产品及其专用配套件的制造</t>
  </si>
  <si>
    <t>3512</t>
  </si>
  <si>
    <t xml:space="preserve">    石油钻采专用设备制造</t>
  </si>
  <si>
    <t xml:space="preserve">  指对陆地和海洋的石油、天然气等专用开采设备的制造；不包括海上石油、天然气勘探开采平台及相关漂浮设备的制造</t>
  </si>
  <si>
    <t>3513</t>
  </si>
  <si>
    <t xml:space="preserve">    建筑工程用机械制造</t>
  </si>
  <si>
    <t xml:space="preserve">  指建筑施工及市政公共工程用机械的制造</t>
  </si>
  <si>
    <t>3514</t>
  </si>
  <si>
    <t xml:space="preserve">    海洋工程专用设备制造</t>
  </si>
  <si>
    <t xml:space="preserve">  指海上工程、海底工程、近海工程的专用设备制造，不含港口工程设备以及船舶、潜水、救捞等设备制造</t>
  </si>
  <si>
    <t>3515</t>
  </si>
  <si>
    <t xml:space="preserve">    建筑材料生产专用机械制造</t>
  </si>
  <si>
    <t xml:space="preserve">  指生产水泥、水泥制品、玻璃及玻璃纤维、建筑陶瓷、砖瓦等建筑材料所使用的各种生产、搅拌成型机械的制造</t>
  </si>
  <si>
    <t>3516</t>
  </si>
  <si>
    <t xml:space="preserve">    冶金专用设备制造</t>
  </si>
  <si>
    <t xml:space="preserve">  指金属冶炼、锭坯铸造、轧制及其专用配套设备等生产专用设备的制造</t>
  </si>
  <si>
    <t>352</t>
  </si>
  <si>
    <t xml:space="preserve">  化工、木材、非金属加工专用设备制造</t>
  </si>
  <si>
    <t>3521</t>
  </si>
  <si>
    <t xml:space="preserve">    炼油、化工生产专用设备制造</t>
  </si>
  <si>
    <t xml:space="preserve">  指炼油、化学工业生产专用设备的制造，但不包括包装机械等通用设备的制造</t>
  </si>
  <si>
    <t>3522</t>
  </si>
  <si>
    <t xml:space="preserve">    橡胶加工专用设备制造</t>
  </si>
  <si>
    <t xml:space="preserve">  指加工橡胶，或以橡胶为材料生产橡胶制品的专用机械制造</t>
  </si>
  <si>
    <t>3523</t>
  </si>
  <si>
    <t xml:space="preserve">    塑料加工专用设备制造</t>
  </si>
  <si>
    <t xml:space="preserve">  指塑料加工工业中所使用的各类专用机械和装置的制造</t>
  </si>
  <si>
    <t>3524</t>
  </si>
  <si>
    <t xml:space="preserve">    木材加工机械制造</t>
  </si>
  <si>
    <t xml:space="preserve">  指加工木材、木质板材及木制品的生产专用机械的制造，包括人造板成套设备及非木质人造板成套设备制造、人造板二次加工成套设备制造</t>
  </si>
  <si>
    <t>3525</t>
  </si>
  <si>
    <t xml:space="preserve">    模具制造</t>
  </si>
  <si>
    <t xml:space="preserve">  指金属铸造用模具、矿物材料用模具、橡胶或塑料用模具及其他用途的模具的制造</t>
  </si>
  <si>
    <t>3529</t>
  </si>
  <si>
    <t xml:space="preserve">    其他非金属加工专用设备制造</t>
  </si>
  <si>
    <t>353</t>
  </si>
  <si>
    <t xml:space="preserve">  食品、饮料、烟草及饲料生产专用设备制造　　　</t>
  </si>
  <si>
    <t>3531</t>
  </si>
  <si>
    <t xml:space="preserve">    食品、酒、饮料及茶生产专用设备制造</t>
  </si>
  <si>
    <t xml:space="preserve">  指主要用于食品、酒、饮料生产及茶制品加工等专用设备的制造</t>
  </si>
  <si>
    <t>3532</t>
  </si>
  <si>
    <t xml:space="preserve">    农副食品加工专用设备制造</t>
  </si>
  <si>
    <t xml:space="preserve">  指对谷物、干豆类等农作物的筛选、碾磨、储存等专用机械，糖料和油料作物加工机械，畜禽屠宰、水产品加工及盐加工机械的制造</t>
  </si>
  <si>
    <t>3533</t>
  </si>
  <si>
    <t xml:space="preserve">    烟草生产专用设备制造</t>
  </si>
  <si>
    <t>3534</t>
  </si>
  <si>
    <t xml:space="preserve">    饲料生产专用设备制造</t>
  </si>
  <si>
    <t>354</t>
  </si>
  <si>
    <t xml:space="preserve">  印刷、制药、日化及日用品生产专用设备制造</t>
  </si>
  <si>
    <t>3541</t>
  </si>
  <si>
    <t xml:space="preserve">    制浆和造纸专用设备制造</t>
  </si>
  <si>
    <t xml:space="preserve">  指在制浆、造纸、纸加工及纸制品的生产过程中所用的各类机械和设备的制造</t>
  </si>
  <si>
    <t>3542</t>
  </si>
  <si>
    <t xml:space="preserve">    印刷专用设备制造</t>
  </si>
  <si>
    <t xml:space="preserve">  指使用印刷或其他方式将图文信息转移到承印物上的专用生产设备的制造</t>
  </si>
  <si>
    <t>3543</t>
  </si>
  <si>
    <t xml:space="preserve">    日用化工专用设备制造</t>
  </si>
  <si>
    <t xml:space="preserve">  指日用化学工业产品，如洗涤用品、口腔清洁用品、化妆品、香精、香料、动物胶、感光材料及其他日用化学制品专用生产设备的制造</t>
  </si>
  <si>
    <t>3544</t>
  </si>
  <si>
    <t xml:space="preserve">    制药专用设备制造</t>
  </si>
  <si>
    <t xml:space="preserve">  指化学原料药和药剂、中药饮片及中成药专用生产设备的制造</t>
  </si>
  <si>
    <t>3545</t>
  </si>
  <si>
    <t xml:space="preserve">    照明器具生产专用设备制造</t>
  </si>
  <si>
    <t xml:space="preserve">  指用于生产各种电灯泡、荧光灯管等电光源和各种照明器具产品专用生产设备的制造</t>
  </si>
  <si>
    <t>3546</t>
  </si>
  <si>
    <t xml:space="preserve">    玻璃、陶瓷和搪瓷制品生产专用设备制造</t>
  </si>
  <si>
    <t xml:space="preserve">  指用于生产加工玻璃制品、玻璃器皿的专用机械，陶瓷器等类似产品的加工机床和生产专用机械，以及搪瓷制品生产设备的制造</t>
  </si>
  <si>
    <t>3549</t>
  </si>
  <si>
    <t xml:space="preserve">    其他日用品生产专用设备制造</t>
  </si>
  <si>
    <t xml:space="preserve">  指上述未列明的日用品、工艺美术品的生产专用机械设备的制造</t>
  </si>
  <si>
    <t>355</t>
  </si>
  <si>
    <t xml:space="preserve">  纺织、服装和皮革加工专用设备制造</t>
  </si>
  <si>
    <t>3551</t>
  </si>
  <si>
    <t xml:space="preserve">    纺织专用设备制造</t>
  </si>
  <si>
    <t xml:space="preserve">  指纺织纤维预处理、纺纱、织造和针织机械的制造</t>
  </si>
  <si>
    <t>3552</t>
  </si>
  <si>
    <t xml:space="preserve">    皮革、毛皮及其制品加工专用设备制造</t>
  </si>
  <si>
    <t xml:space="preserve">  指在制革、毛皮鞣制及其制品的加工生产过程中所使用的各种专用设备的制造</t>
  </si>
  <si>
    <t>3553</t>
  </si>
  <si>
    <t xml:space="preserve">    缝制机械制造</t>
  </si>
  <si>
    <t xml:space="preserve">  指用于服装、鞋帽、箱包等制作的专用缝纫机械制造，以及生产加工各种面料服装、鞋帽所包括的铺布、裁剪、整烫、输送管理等机械和羽绒加工设备的制造</t>
  </si>
  <si>
    <t>3554</t>
  </si>
  <si>
    <t xml:space="preserve">    洗涤机械制造</t>
  </si>
  <si>
    <t xml:space="preserve">  指洗衣店等专业洗衣机械的制造；不包括家用洗衣机的制造</t>
  </si>
  <si>
    <t>356</t>
  </si>
  <si>
    <t xml:space="preserve">  电子和电工机械专用设备制造</t>
  </si>
  <si>
    <t xml:space="preserve">  </t>
  </si>
  <si>
    <t>3561</t>
  </si>
  <si>
    <t xml:space="preserve">    电工机械专用设备制造</t>
  </si>
  <si>
    <t xml:space="preserve">  指电机、电线、电缆等电站、电工专用机械及器材的生产设备的制造</t>
  </si>
  <si>
    <t>3562</t>
  </si>
  <si>
    <t xml:space="preserve">    电子工业专用设备制造</t>
  </si>
  <si>
    <t xml:space="preserve">  指生产半导体器件、集成电路、电子元件、电真空器件专用设备的制造，以及电子设备整机装配专用设备的制造</t>
  </si>
  <si>
    <t>357</t>
  </si>
  <si>
    <t xml:space="preserve">  农、林、牧、渔专用机械制造</t>
    <phoneticPr fontId="8" type="noConversion"/>
  </si>
  <si>
    <t>3571</t>
  </si>
  <si>
    <t xml:space="preserve">    拖拉机制造</t>
  </si>
  <si>
    <t>3572</t>
  </si>
  <si>
    <t xml:space="preserve">    机械化农业及园艺机具制造</t>
  </si>
  <si>
    <t xml:space="preserve">  指用于土壤处理，作物种植或施肥，种植物收割的农业、园艺或其他机械的制造</t>
  </si>
  <si>
    <t>3573</t>
  </si>
  <si>
    <t xml:space="preserve">    营林及木竹采伐机械制造</t>
  </si>
  <si>
    <t>3574</t>
  </si>
  <si>
    <t xml:space="preserve">    畜牧机械制造</t>
  </si>
  <si>
    <t xml:space="preserve">  指草原建设、管理，畜禽养殖及畜禽产品采集等专用机械的制造</t>
  </si>
  <si>
    <t>3575</t>
  </si>
  <si>
    <t xml:space="preserve">    渔业机械制造</t>
  </si>
  <si>
    <t xml:space="preserve">  指渔业养殖、渔业捕捞等专用设备的制造</t>
  </si>
  <si>
    <t>3576</t>
  </si>
  <si>
    <t xml:space="preserve">    农林牧渔机械配件制造</t>
  </si>
  <si>
    <t xml:space="preserve">  指拖拉机配件和其他农林牧渔机械配件的制造</t>
  </si>
  <si>
    <t>3577</t>
  </si>
  <si>
    <t xml:space="preserve">    棉花加工机械制造</t>
  </si>
  <si>
    <t xml:space="preserve">  指棉花加工专用机械制造，棉花加工成套设备的制造和安装</t>
  </si>
  <si>
    <t>3579</t>
  </si>
  <si>
    <t xml:space="preserve">    其他农、林、牧、渔业机械制造</t>
  </si>
  <si>
    <t xml:space="preserve">  指用于农产品初加工机械，以及其他未列明的农、林、牧、渔业机械的制造</t>
  </si>
  <si>
    <t>358</t>
  </si>
  <si>
    <t xml:space="preserve">  医疗仪器设备及器械制造</t>
  </si>
  <si>
    <t>3581</t>
  </si>
  <si>
    <t xml:space="preserve">    医疗诊断、监护及治疗设备制造</t>
  </si>
  <si>
    <t xml:space="preserve">  指用于内科、外科、眼科、妇产科、中医等医疗专用诊断、监护、治疗等方面的设备制造</t>
  </si>
  <si>
    <t>3582</t>
  </si>
  <si>
    <t xml:space="preserve">    口腔科用设备及器具制造</t>
  </si>
  <si>
    <t xml:space="preserve">  指用于口腔治疗、修补设备及器械的制造</t>
  </si>
  <si>
    <t>3583</t>
  </si>
  <si>
    <t xml:space="preserve">    医疗实验室及医用消毒设备和器具制造</t>
  </si>
  <si>
    <t xml:space="preserve">  指医疗实验室或医疗用消毒、灭菌设备及器具的制造</t>
  </si>
  <si>
    <t>3584</t>
  </si>
  <si>
    <t xml:space="preserve">    医疗、外科及兽医用器械制造</t>
  </si>
  <si>
    <t xml:space="preserve">  指各种手术室、急救室、诊疗室等医疗专用及兽医用手术器械、医疗诊断用品和医疗用具的制造</t>
  </si>
  <si>
    <t>3585</t>
  </si>
  <si>
    <t xml:space="preserve">    机械治疗及病房护理设备制造</t>
  </si>
  <si>
    <t xml:space="preserve">  指各种治疗设备、病房护理及康复专用设备的制造</t>
  </si>
  <si>
    <t>3586</t>
  </si>
  <si>
    <t xml:space="preserve">    假肢、人工器官及植（介）入器械制造</t>
  </si>
  <si>
    <t xml:space="preserve">  指外科、牙科等医疗专用及兽医用假肢、人工器官、植入器械的制造，还包括矫形器具的制造</t>
  </si>
  <si>
    <t>3589</t>
  </si>
  <si>
    <t xml:space="preserve">    其他医疗设备及器械制造</t>
  </si>
  <si>
    <t xml:space="preserve">  指外科、牙科等医疗专用及兽医用家具器械的制造，以及其他未列明的医疗设备及器械的制造</t>
  </si>
  <si>
    <t>359</t>
  </si>
  <si>
    <t xml:space="preserve">  环保、社会公共服务及其他专用设备制造</t>
  </si>
  <si>
    <t>3591</t>
  </si>
  <si>
    <t xml:space="preserve">    环境保护专用设备制造</t>
  </si>
  <si>
    <t xml:space="preserve">  指环境污染防治、废旧物品加工，以及工业材料回收专用设备的制造</t>
  </si>
  <si>
    <t>3592</t>
  </si>
  <si>
    <t xml:space="preserve">    地质勘查专用设备制造</t>
  </si>
  <si>
    <t xml:space="preserve">  指地质勘查（勘探）专用设备的制造；不包括通用钻采、挖掘机械的制造</t>
  </si>
  <si>
    <t>3593</t>
  </si>
  <si>
    <t xml:space="preserve">    邮政专用机械及器材制造</t>
  </si>
  <si>
    <t>3594</t>
  </si>
  <si>
    <t xml:space="preserve">    商业、饮食、服务专用设备制造</t>
  </si>
  <si>
    <t>3595</t>
  </si>
  <si>
    <t xml:space="preserve">    社会公共安全设备及器材制造</t>
  </si>
  <si>
    <t xml:space="preserve">  指公安、消防、安全等社会公共安全设备及器材的制造和加工</t>
  </si>
  <si>
    <t>3596</t>
  </si>
  <si>
    <t xml:space="preserve">    交通安全、管制及类似专用设备制造</t>
  </si>
  <si>
    <t xml:space="preserve">  指除铁路运输以外的道路运输、水上运输及航空运输等有关的管理、安全、控制专用设备的制造；不包括电气照明设备、信号设备的制造</t>
  </si>
  <si>
    <t>3597</t>
  </si>
  <si>
    <t xml:space="preserve">    水资源专用机械制造</t>
  </si>
  <si>
    <t xml:space="preserve">  指水利工程管理、节水工程及水的生产、供应专用设备的制造</t>
  </si>
  <si>
    <t>3599</t>
  </si>
  <si>
    <t xml:space="preserve">    其他专用设备制造</t>
  </si>
  <si>
    <t xml:space="preserve">  指上述类别中未列明的其他专用设备的制造，包括同位素设备的制造</t>
  </si>
  <si>
    <t>36</t>
  </si>
  <si>
    <t>汽车制造业</t>
  </si>
  <si>
    <t>361</t>
  </si>
  <si>
    <t>3610</t>
  </si>
  <si>
    <t xml:space="preserve">  汽车整车制造</t>
  </si>
  <si>
    <t xml:space="preserve">  指由动力装置驱动，具有四个以上车轮的非轨道、无架线的车辆，并主要用于载送人员和（或）货物，牵引输送人员和（或）货物的车辆制造，还包括汽车发动机的制造</t>
  </si>
  <si>
    <t>362</t>
  </si>
  <si>
    <t>3620</t>
  </si>
  <si>
    <t xml:space="preserve">  改装汽车制造</t>
  </si>
  <si>
    <t xml:space="preserve">  指利用外购汽车底盘改装各类汽车的制造</t>
  </si>
  <si>
    <t>363</t>
  </si>
  <si>
    <t>3630</t>
  </si>
  <si>
    <t xml:space="preserve">  低速载货汽车制造</t>
  </si>
  <si>
    <t xml:space="preserve">  指最高时速限制在规定范围内的农用三轮或四轮等载货汽车的制造</t>
  </si>
  <si>
    <t>364</t>
  </si>
  <si>
    <t>3640</t>
  </si>
  <si>
    <t xml:space="preserve">  电车制造</t>
  </si>
  <si>
    <t xml:space="preserve">  指以电作为动力，以屏板或可控硅方式控制的城市内交通工具和专用交通工具的制造</t>
  </si>
  <si>
    <t>365</t>
  </si>
  <si>
    <t>3650</t>
  </si>
  <si>
    <t xml:space="preserve">  汽车车身、挂车制造</t>
  </si>
  <si>
    <t xml:space="preserve">  指其设计和技术特性需由汽车牵引，才能正常行驶的一种无动力的道路车辆的制造</t>
  </si>
  <si>
    <t>366</t>
  </si>
  <si>
    <t>3660</t>
  </si>
  <si>
    <t xml:space="preserve">  汽车零部件及配件制造</t>
  </si>
  <si>
    <t xml:space="preserve">  指机动车辆及其车身的各种零配件的制造</t>
  </si>
  <si>
    <t>37</t>
  </si>
  <si>
    <t>铁路、船舶、航空航天和其他运输设备制造业</t>
    <phoneticPr fontId="8" type="noConversion"/>
  </si>
  <si>
    <t>371</t>
  </si>
  <si>
    <t xml:space="preserve">  铁路运输设备制造</t>
  </si>
  <si>
    <t>3711</t>
  </si>
  <si>
    <t xml:space="preserve">    铁路机车车辆及动车组制造</t>
  </si>
  <si>
    <t xml:space="preserve">  指以外来电源或以蓄电池驱动的，或以压燃式发动机及其他方式驱动的，能够牵引铁路车辆的动力机车、铁路动车组的制造，以及用于运送旅客和用以装运货物的客车、货车及其他铁路专用车辆的制造</t>
  </si>
  <si>
    <t>3712</t>
  </si>
  <si>
    <t xml:space="preserve">    窄轨机车车辆制造</t>
  </si>
  <si>
    <t xml:space="preserve">  指可用于交通运输的窄轨内燃机车、电力机车和窄轨非机动车的制造</t>
  </si>
  <si>
    <t>3713</t>
  </si>
  <si>
    <t xml:space="preserve">    铁路机车车辆配件制造</t>
  </si>
  <si>
    <t xml:space="preserve">  指铁道或有轨机车及其拖拽车辆的专用零配件的制造</t>
  </si>
  <si>
    <t>3714</t>
  </si>
  <si>
    <t xml:space="preserve">    铁路专用设备及器材、配件制造</t>
  </si>
  <si>
    <t xml:space="preserve">  指铁路安全或交通控制设备的制造，以及其他铁路专用设备及器材、配件的制造</t>
  </si>
  <si>
    <t>3719</t>
  </si>
  <si>
    <t xml:space="preserve">    其他铁路运输设备制造</t>
  </si>
  <si>
    <t>372</t>
  </si>
  <si>
    <t>3720</t>
  </si>
  <si>
    <t xml:space="preserve">  城市轨道交通设备制造</t>
  </si>
  <si>
    <t>373</t>
  </si>
  <si>
    <t xml:space="preserve">  船舶及相关装置制造</t>
  </si>
  <si>
    <t>3731</t>
  </si>
  <si>
    <t xml:space="preserve">    金属船舶制造</t>
  </si>
  <si>
    <t xml:space="preserve">  指以钢质、铝质等各种金属为主要材料，为民用或军事部门建造远洋、近海或内陆河湖的金属船舶的制造</t>
  </si>
  <si>
    <t>3732</t>
  </si>
  <si>
    <t xml:space="preserve">    非金属船舶制造</t>
  </si>
  <si>
    <t xml:space="preserve">  指以各种木材、水泥、玻璃钢等非金属材料，为民用或军事部门建造船舶的活动</t>
  </si>
  <si>
    <t>3733</t>
  </si>
  <si>
    <t xml:space="preserve">    娱乐船和运动船制造</t>
  </si>
  <si>
    <t xml:space="preserve">  指游艇和用于娱乐或运动的其他船只的制造</t>
  </si>
  <si>
    <t>3734</t>
  </si>
  <si>
    <t xml:space="preserve">    船用配套设备制造</t>
  </si>
  <si>
    <t xml:space="preserve">  指船用主机、辅机设备的制造</t>
  </si>
  <si>
    <t>3735</t>
  </si>
  <si>
    <t xml:space="preserve">    船舶改装与拆除</t>
  </si>
  <si>
    <t>3739</t>
  </si>
  <si>
    <t xml:space="preserve">    航标器材及其他相关装置制造</t>
  </si>
  <si>
    <t xml:space="preserve">  指用于航标的各种器材，以及不以航行为主的船只的制造，不含海上浮动装置的制造</t>
  </si>
  <si>
    <t>374</t>
  </si>
  <si>
    <t xml:space="preserve">  航空、航天器及设备制造</t>
  </si>
  <si>
    <t>3741</t>
  </si>
  <si>
    <t xml:space="preserve">    飞机制造</t>
  </si>
  <si>
    <t xml:space="preserve">  指在大气同温层以内飞行的用于运货或载客，用于国防，以及用于体育运动或其他用途的各种飞机及其零件的制造，包括飞机发动机的制造</t>
  </si>
  <si>
    <t>3742</t>
  </si>
  <si>
    <t xml:space="preserve">    航天器制造</t>
  </si>
  <si>
    <t>3743</t>
  </si>
  <si>
    <t xml:space="preserve">    航空、航天相关设备制造</t>
  </si>
  <si>
    <t>3749</t>
  </si>
  <si>
    <t xml:space="preserve">    其他航空航天器制造</t>
  </si>
  <si>
    <t>375</t>
  </si>
  <si>
    <t xml:space="preserve">  摩托车制造</t>
  </si>
  <si>
    <t>3751</t>
  </si>
  <si>
    <t xml:space="preserve">    摩托车整车制造</t>
  </si>
  <si>
    <t xml:space="preserve">  指不论是否装有边斗的摩托车制造，包括摩托车发动机的制造</t>
  </si>
  <si>
    <t>3752</t>
  </si>
  <si>
    <t xml:space="preserve">    摩托车零部件及配件制造</t>
  </si>
  <si>
    <t>376</t>
  </si>
  <si>
    <t xml:space="preserve">  自行车制造</t>
  </si>
  <si>
    <t>3761</t>
  </si>
  <si>
    <t xml:space="preserve">    脚踏自行车及残疾人座车制造</t>
  </si>
  <si>
    <t xml:space="preserve">  指未装马达，主要以脚蹬驱动，装有一个或多个轮子的脚踏车辆、残疾人座车及其零件的制造</t>
  </si>
  <si>
    <t>3762</t>
  </si>
  <si>
    <t xml:space="preserve">    助动自行车制造</t>
  </si>
  <si>
    <t xml:space="preserve">  指主要以蓄电池作为辅助能源，具有两个车轮，能实现人力骑行、电动或电动助力功能的特种自行车及其零件的制造</t>
  </si>
  <si>
    <t>377</t>
  </si>
  <si>
    <t>3770</t>
  </si>
  <si>
    <t xml:space="preserve">    非公路休闲车及零配件制造</t>
  </si>
  <si>
    <t xml:space="preserve">  指运动休闲车（不含跑车、山地车和越野车）、四轮休闲车、草地车、观光车等的制造</t>
  </si>
  <si>
    <t>379</t>
  </si>
  <si>
    <t xml:space="preserve">  潜水救捞及其他未列明运输设备制造</t>
  </si>
  <si>
    <t>3791</t>
  </si>
  <si>
    <t xml:space="preserve">    潜水及水下救捞装备制造</t>
  </si>
  <si>
    <t xml:space="preserve">  指潜水装置及水下作业、救捞装备的制造</t>
  </si>
  <si>
    <t>3799</t>
  </si>
  <si>
    <t xml:space="preserve">    其他未列明运输设备制造</t>
  </si>
  <si>
    <t xml:space="preserve">  指手推车辆、牲畜牵引车辆的制造，以及上述未列明的交通运输设备的制造</t>
  </si>
  <si>
    <t>38</t>
  </si>
  <si>
    <t xml:space="preserve">电气机械和器材制造业 </t>
    <phoneticPr fontId="8" type="noConversion"/>
  </si>
  <si>
    <t>381</t>
  </si>
  <si>
    <t xml:space="preserve">  电机制造</t>
  </si>
  <si>
    <t>3811</t>
  </si>
  <si>
    <t xml:space="preserve">    发电机及发电机组制造</t>
  </si>
  <si>
    <t xml:space="preserve">  指发电机及其辅助装置、发电成套设备的制造</t>
  </si>
  <si>
    <t>3812</t>
  </si>
  <si>
    <t xml:space="preserve">    电动机制造</t>
  </si>
  <si>
    <t xml:space="preserve">  指交流或直流电动机及零件的制造</t>
  </si>
  <si>
    <t>3819</t>
  </si>
  <si>
    <t xml:space="preserve">    微电机及其他电机制造</t>
  </si>
  <si>
    <t xml:space="preserve">  指自动化系统中一种主要用于传递和交换信号等方面的元件，即控制微电机的制造，以及其他未列明的电机制造</t>
  </si>
  <si>
    <t>382</t>
  </si>
  <si>
    <t xml:space="preserve">  输配电及控制设备制造</t>
  </si>
  <si>
    <t>3821</t>
  </si>
  <si>
    <t xml:space="preserve">    变压器、整流器和电感器制造</t>
  </si>
  <si>
    <t xml:space="preserve">  指变压器、静止式变流器等电力电子设备和互感器的制造</t>
  </si>
  <si>
    <t>3822</t>
  </si>
  <si>
    <t xml:space="preserve">    电容器及其配套设备制造</t>
  </si>
  <si>
    <t xml:space="preserve">  指电力电容器及其配套装置和电容器零件的制造</t>
  </si>
  <si>
    <t>3823</t>
  </si>
  <si>
    <t xml:space="preserve">    配电开关控制设备制造</t>
  </si>
  <si>
    <t xml:space="preserve">  指用于电压超过1000V的，诸如一般在配电系统中使用的接通及断开或保护电路的电器，以及用于电压不超过1000V的，如在住房、工业设备或家用电器中使用的配电开关控制设备及其零件的制造</t>
  </si>
  <si>
    <t>3824</t>
  </si>
  <si>
    <t xml:space="preserve">    电力电子元器件制造</t>
  </si>
  <si>
    <t xml:space="preserve">  指用于电能变换和控制（从而实现运动控制）的电子元器件的制造</t>
  </si>
  <si>
    <t>3825</t>
  </si>
  <si>
    <t xml:space="preserve">    光伏设备及元器件制造</t>
  </si>
  <si>
    <t xml:space="preserve">  指太阳能组件（太阳能电池）、控制设备及其他太阳能设备和元器件制造；不包括太阳能用蓄电池制造</t>
  </si>
  <si>
    <t>3829</t>
  </si>
  <si>
    <t xml:space="preserve">    其他输配电及控制设备制造</t>
  </si>
  <si>
    <t xml:space="preserve">  指开关设备和控制设备内部的元器件之间，以及与外部电路之间的电连接所需用的器件和配件的制造</t>
  </si>
  <si>
    <t>383</t>
  </si>
  <si>
    <t xml:space="preserve">  电线、电缆、光缆及电工器材制造</t>
  </si>
  <si>
    <t>3831</t>
  </si>
  <si>
    <t xml:space="preserve">    电线、电缆制造</t>
  </si>
  <si>
    <t xml:space="preserve">  指在电力输配、电能传送，声音、文字、图像等信息传播，以及照明等各方面所使用的电线电缆的制造</t>
  </si>
  <si>
    <t>3832</t>
  </si>
  <si>
    <t xml:space="preserve">    光纤、光缆制造</t>
  </si>
  <si>
    <t xml:space="preserve">  指将电的信号变成光的信号，进行声音、文字、图像等信息传输的光缆、光纤的制造</t>
  </si>
  <si>
    <t>3833</t>
  </si>
  <si>
    <t xml:space="preserve">    绝缘制品制造</t>
  </si>
  <si>
    <t xml:space="preserve">  指电气绝缘子、电机或电气设备用的绝缘零件，以及带有绝缘材料的金属制电导管及接头的制造，但不包括玻璃、陶瓷绝缘体和绝缘漆制品的制造</t>
  </si>
  <si>
    <t>3839</t>
  </si>
  <si>
    <t xml:space="preserve">    其他电工器材制造</t>
  </si>
  <si>
    <t>384</t>
  </si>
  <si>
    <t xml:space="preserve">  电池制造</t>
  </si>
  <si>
    <t xml:space="preserve">  指以正极活性材料、负极活性材料，配合电介质，以密封式结构制成的，并具有一定公称电压和额定容量的化学电源的制造；包括一次性、不可充电和二次可充电，重复使用的干电池、蓄电池（含太阳能用蓄电池）的制造，以及利用氢与氧的合成转换成电能的装置，即燃料电池制造；不包括利用太阳光转换成电能的太阳能电池制造</t>
  </si>
  <si>
    <t>3841</t>
  </si>
  <si>
    <t xml:space="preserve">    锂离子电池制造</t>
  </si>
  <si>
    <t xml:space="preserve">  指以锂离子嵌入化合物为正极材料电池的制造</t>
  </si>
  <si>
    <t>3842</t>
  </si>
  <si>
    <t xml:space="preserve">    镍氢电池制造</t>
  </si>
  <si>
    <t xml:space="preserve">  以储氢合金为负极材料，氢氧化镍为正极材料，电解液是含氢氧化锂（LiOH）的氢氧化钾（KOH）水溶液的电池的制造</t>
  </si>
  <si>
    <t>3849</t>
  </si>
  <si>
    <t xml:space="preserve">    其他电池制造</t>
  </si>
  <si>
    <t>385</t>
  </si>
  <si>
    <t xml:space="preserve">  家用电力器具制造</t>
    <phoneticPr fontId="8" type="noConversion"/>
  </si>
  <si>
    <t xml:space="preserve">  指使用交流电源或电池的各种家用电器的制造</t>
  </si>
  <si>
    <t>3851</t>
  </si>
  <si>
    <t xml:space="preserve">    家用制冷电器具制造</t>
  </si>
  <si>
    <t>3852</t>
  </si>
  <si>
    <t xml:space="preserve">    家用空气调节器制造</t>
  </si>
  <si>
    <t xml:space="preserve">  指使用交流电源(制冷量14000W及以下)，调节室内温度、湿度、气流速度和空气洁净度的房间空气调节器的制造</t>
  </si>
  <si>
    <t>3853</t>
  </si>
  <si>
    <t xml:space="preserve">    家用通风电器具制造</t>
  </si>
  <si>
    <t xml:space="preserve">  指由单相交流电动机驱动扇叶旋转，产生强制气流，以改善人体与周围空气间的热交换条件的电器制造</t>
  </si>
  <si>
    <t>3854</t>
  </si>
  <si>
    <t xml:space="preserve">    家用厨房电器具制造</t>
  </si>
  <si>
    <t xml:space="preserve">  指家庭厨房用的电热蒸煮器具、电热烘烤器具、电热水和饮料加热器具、电热煎炒器具、家用电灶、家用食品加工电器具、家用厨房电清洁器具等电器具的制造</t>
  </si>
  <si>
    <t>3855</t>
  </si>
  <si>
    <t xml:space="preserve">    家用清洁卫生电器具制造</t>
  </si>
  <si>
    <t xml:space="preserve">  指家用洗衣机、吸尘器等电力器具的制造</t>
  </si>
  <si>
    <t>3856</t>
  </si>
  <si>
    <t xml:space="preserve">    家用美容、保健电器具制造</t>
  </si>
  <si>
    <t>3857</t>
  </si>
  <si>
    <t xml:space="preserve">    家用电力器具专用配件制造</t>
  </si>
  <si>
    <t xml:space="preserve">  指家用电力器具专用配件的制造，不包括通用零部件制造</t>
  </si>
  <si>
    <t>3859</t>
  </si>
  <si>
    <t xml:space="preserve">    其他家用电力器具制造</t>
  </si>
  <si>
    <t>386</t>
  </si>
  <si>
    <t xml:space="preserve">  非电力家用器具制造</t>
  </si>
  <si>
    <t>3861</t>
  </si>
  <si>
    <t xml:space="preserve">    燃气、太阳能及类似能源家用器具制造</t>
  </si>
  <si>
    <t xml:space="preserve">  指以液化气、天然气、人工煤气、沼气或太阳能作燃料，以马口铁、搪瓷、不锈钢等为材料加工制成的家用器具的生产活动</t>
  </si>
  <si>
    <t>3869</t>
  </si>
  <si>
    <t xml:space="preserve">    其他非电力家用器具制造</t>
  </si>
  <si>
    <t>387</t>
  </si>
  <si>
    <t xml:space="preserve">  照明器具制造</t>
  </si>
  <si>
    <t>3871</t>
  </si>
  <si>
    <t xml:space="preserve">    电光源制造</t>
  </si>
  <si>
    <t xml:space="preserve">  电光源也称灯泡或电灯，本类是指将电能转变为光的器件的制造；目前按发光原理可分为白炽灯（指因电流通过使钨丝白炽而发光的灯）和气体放电灯（指电流通过灯两端的电极形成气体放电而产生光的灯）</t>
  </si>
  <si>
    <t>3872</t>
  </si>
  <si>
    <t xml:space="preserve">    照明灯具制造</t>
  </si>
  <si>
    <t xml:space="preserve">  指由起支撑、固定反射和保护作用的部件及联结光源所必须的电路辅助装置组合而成，将一个或多个光源发出的光进行控制分配或反射装置的制造；包括建筑物照明、道路照明、运输设备照明、生产照明、舞台照明等各种灯具的制造</t>
  </si>
  <si>
    <t>3879</t>
  </si>
  <si>
    <t xml:space="preserve">    灯用电器附件及其他照明器具制造</t>
  </si>
  <si>
    <t xml:space="preserve">  指灯用电器附件，以及为各种灯泡配套用的灯座及其他照明器具的制造  </t>
  </si>
  <si>
    <t>389</t>
  </si>
  <si>
    <t xml:space="preserve">  其他电气机械及器材制造</t>
  </si>
  <si>
    <t>3891</t>
  </si>
  <si>
    <t xml:space="preserve">    电气信号设备装置制造</t>
  </si>
  <si>
    <t xml:space="preserve">  指交通运输工具（如机动车、船舶、铁道车辆等）专用信号装置及各种电气音响或视觉报警、警告、指示装置的制造，以及其他电气声像信号装置的制造</t>
  </si>
  <si>
    <t>3899</t>
  </si>
  <si>
    <t xml:space="preserve">    其他未列明电气机械及器材制造</t>
  </si>
  <si>
    <t xml:space="preserve">  指上述未列明的电气机械及器材的制造</t>
  </si>
  <si>
    <t>39</t>
  </si>
  <si>
    <t>计算机、通信和其他电子设备制造业</t>
    <phoneticPr fontId="8" type="noConversion"/>
  </si>
  <si>
    <t>391</t>
  </si>
  <si>
    <t xml:space="preserve">  计算机制造</t>
  </si>
  <si>
    <t>3911</t>
  </si>
  <si>
    <t xml:space="preserve">    计算机整机制造</t>
  </si>
  <si>
    <t xml:space="preserve">  指将可进行算术或逻辑运算的中央处理器和外围设备集成计算整机的制造，也包括硬件与软件集成计算机系统的制造，还包括来件组装计算机的加工</t>
  </si>
  <si>
    <t>3912</t>
  </si>
  <si>
    <t xml:space="preserve">    计算机零部件制造</t>
  </si>
  <si>
    <t xml:space="preserve">  指组成电子计算机的内存、板卡、硬盘、电源、机箱、显示器等部件的制造</t>
  </si>
  <si>
    <t>3913</t>
  </si>
  <si>
    <t xml:space="preserve">    计算机外围设备制造</t>
  </si>
  <si>
    <t xml:space="preserve">  指计算机外围设备及附属设备的制造；包括输入设备、输出设备和外存储设备等的制造</t>
  </si>
  <si>
    <t>3919</t>
  </si>
  <si>
    <t xml:space="preserve">    其他计算机制造</t>
  </si>
  <si>
    <t xml:space="preserve">  指计算机应用电子设备（以中央处理器为核心，配以专业功能模块、外围设备等构成各行业应用领域专用的电子产品及设备，如金融电子、汽车电子、医疗电子、工业控制计算机及装置、信息采集及识别设备、数字化3C产品等）、信息安全设备（用于保护网络和计算机中信息和数据安全的专用设备，包括边界安全、通信安全、身份鉴别与访问控制、数据安全、基础平台、内容安全、评估审计与监控、安全应用设备等），以及其他未列明计算机设备的制造</t>
  </si>
  <si>
    <t>392</t>
  </si>
  <si>
    <t xml:space="preserve">  通信设备制造</t>
  </si>
  <si>
    <t>3921</t>
  </si>
  <si>
    <t xml:space="preserve">    通信系统设备制造</t>
  </si>
  <si>
    <t xml:space="preserve">  指固定或移动通信接入、传输、交换设备等通信系统建设所需设备的制造</t>
  </si>
  <si>
    <t>3922</t>
  </si>
  <si>
    <t xml:space="preserve">    通信终端设备制造</t>
  </si>
  <si>
    <t xml:space="preserve">  指固定或移动通信终端设备的制造</t>
  </si>
  <si>
    <t>393</t>
  </si>
  <si>
    <t xml:space="preserve">  广播电视设备制造</t>
  </si>
  <si>
    <t>3931</t>
  </si>
  <si>
    <t xml:space="preserve">    广播电视节目制作及发射设备制造</t>
  </si>
  <si>
    <t xml:space="preserve">  指广播电视节目制作、发射设备及器材的制造</t>
  </si>
  <si>
    <t>3932</t>
  </si>
  <si>
    <t xml:space="preserve">    广播电视接收设备及器材制造</t>
  </si>
  <si>
    <t xml:space="preserve">  指专业广播电视接收设备、专业用录音录像重放、音响设备及其他配套的广播电视设备的制造，但不包括家用广播电视接收设备及装置的制造</t>
  </si>
  <si>
    <t>3939</t>
  </si>
  <si>
    <t xml:space="preserve">    应用电视设备及其他广播电视设备制造</t>
  </si>
  <si>
    <t xml:space="preserve">  指应用电视设备、其他广播电视设备和器材的制造</t>
  </si>
  <si>
    <t>394</t>
  </si>
  <si>
    <t>3940</t>
  </si>
  <si>
    <t xml:space="preserve">  雷达及配套设备制造</t>
  </si>
  <si>
    <t xml:space="preserve">  指雷达整机及雷达配套产品的制造</t>
  </si>
  <si>
    <t>395</t>
  </si>
  <si>
    <t xml:space="preserve">  视听设备制造</t>
  </si>
  <si>
    <t>3951</t>
  </si>
  <si>
    <t xml:space="preserve">    电视机制造</t>
  </si>
  <si>
    <t xml:space="preserve">  指非专业用电视机制造</t>
  </si>
  <si>
    <t>3952</t>
  </si>
  <si>
    <t xml:space="preserve">    音响设备制造</t>
  </si>
  <si>
    <t xml:space="preserve">  指非专业用无线电收音机、收录音机、唱机等音响设备的制造</t>
  </si>
  <si>
    <t>3953</t>
  </si>
  <si>
    <t xml:space="preserve">    影视录放设备制造</t>
  </si>
  <si>
    <t xml:space="preserve">  指非专业用录像机、摄像机、激光视盘机等影视设备整机及零部件的制造，包括教学用影视设备的制造，但不包括广播电视等专业影视设备的制造</t>
  </si>
  <si>
    <t>396</t>
  </si>
  <si>
    <t xml:space="preserve">  电子器件制造</t>
  </si>
  <si>
    <t>3961</t>
  </si>
  <si>
    <t xml:space="preserve">    电子真空器件制造</t>
  </si>
  <si>
    <t xml:space="preserve">  指电子热离子管、冷阴极管或光电阴极管及其他真空电子器件，以及电子管零件的制造</t>
  </si>
  <si>
    <t>3962</t>
  </si>
  <si>
    <t xml:space="preserve">    半导体分立器件制造</t>
  </si>
  <si>
    <t>3963</t>
  </si>
  <si>
    <t xml:space="preserve">    集成电路制造</t>
  </si>
  <si>
    <t xml:space="preserve">  指单片集成电路、混合式集成电路的制造</t>
  </si>
  <si>
    <t>3969</t>
  </si>
  <si>
    <t xml:space="preserve">    光电子器件及其他电子器件制造</t>
  </si>
  <si>
    <t xml:space="preserve">  指光电子器件、显示器件和组件，以及其他未列明的电子器件的制造</t>
  </si>
  <si>
    <t>397</t>
  </si>
  <si>
    <t xml:space="preserve">  电子元件制造</t>
  </si>
  <si>
    <t>3971</t>
  </si>
  <si>
    <t xml:space="preserve">    电子元件及组件制造</t>
  </si>
  <si>
    <t xml:space="preserve">  指组装好的电子模压组件、微型组件或类似组件的制造</t>
  </si>
  <si>
    <t>3972</t>
  </si>
  <si>
    <t xml:space="preserve">    印制电路板制造</t>
  </si>
  <si>
    <t xml:space="preserve">  指在绝缘板上通过常规或非常规的印刷工艺，使导电元件、触点或电感器件、电阻器和电容器等其他印刷元件组成的电路及专用元件的制造</t>
  </si>
  <si>
    <t>399</t>
  </si>
  <si>
    <t>3990</t>
  </si>
  <si>
    <t xml:space="preserve">  其他电子设备制造</t>
  </si>
  <si>
    <t xml:space="preserve">  指电子（气）物理设备及其他未列明的电子设备的制造</t>
  </si>
  <si>
    <t>40</t>
  </si>
  <si>
    <t>仪器仪表制造业</t>
    <phoneticPr fontId="8" type="noConversion"/>
  </si>
  <si>
    <t>401</t>
  </si>
  <si>
    <t xml:space="preserve">  通用仪器仪表制造</t>
  </si>
  <si>
    <t>4011</t>
  </si>
  <si>
    <t xml:space="preserve">    工业自动控制系统装置制造</t>
  </si>
  <si>
    <t xml:space="preserve">  指用于连续或断续生产制造过程中，测量和控制生产制造过程的温度、压力、流量、物位等变量或者物体位置、倾斜、旋转等参数的工业用计算机控制系统、检测仪表、执行机构和装置的制造</t>
  </si>
  <si>
    <t>4012</t>
  </si>
  <si>
    <t xml:space="preserve">    电工仪器仪表制造</t>
  </si>
  <si>
    <t xml:space="preserve">  指用于电压、电流、电阻、功率等电磁量的测量、计量、采集、监测、分析、处理、检验与控制用仪器仪表及系统装置的制造</t>
  </si>
  <si>
    <t>4013</t>
  </si>
  <si>
    <t xml:space="preserve">    绘图、计算及测量仪器制造</t>
  </si>
  <si>
    <t xml:space="preserve">  指供设计、制图、绘图、计算、测量，以及学习或办公、教学等使用的测量和绘图用具、器具、精密天平及量仪的制造</t>
  </si>
  <si>
    <t>4014</t>
  </si>
  <si>
    <t xml:space="preserve">    实验分析仪器制造</t>
  </si>
  <si>
    <t xml:space="preserve">  指利用物质的物理、化学、电学等性能对物质进行定性、定量分析和结构分析，以及湿度、粘度、质量、比重等性能测定所使用的仪器的制造；用于对各种物体在温度、湿度、光照、辐射等环境变化后适应能力的实验装置的制造；各种物体物化特性参数测量的仪器、实验装置及相关器具的制造</t>
  </si>
  <si>
    <t>4015</t>
  </si>
  <si>
    <t xml:space="preserve">    试验机制造</t>
  </si>
  <si>
    <t xml:space="preserve">  指测试、评定和研究材料、零部件及其制成品的物理性能、机械（力学）性能、工艺性能、安全性能、舒适性能的实验仪器和设备的制造</t>
  </si>
  <si>
    <t>4019</t>
  </si>
  <si>
    <t xml:space="preserve">    供应用仪表及其他通用仪器制造</t>
  </si>
  <si>
    <t xml:space="preserve">  指电、气、水、油和热等类似气体或液体的供应过程中使用的计量仪表、自动调节或控制仪器及装置，以及其他未列明的通用仪器仪表和仪表元器件的制造</t>
  </si>
  <si>
    <t>402</t>
  </si>
  <si>
    <t xml:space="preserve">  专用仪器仪表制造</t>
  </si>
  <si>
    <t>4021</t>
  </si>
  <si>
    <t xml:space="preserve">    环境监测专用仪器仪表制造</t>
  </si>
  <si>
    <t xml:space="preserve">  指对环境中的污染物、噪声、放射性物质、电磁波等进行监测和监控的专用仪器仪表及系统装置的制造</t>
  </si>
  <si>
    <t>4022</t>
  </si>
  <si>
    <t xml:space="preserve">    运输设备及生产用计数仪表制造</t>
  </si>
  <si>
    <t xml:space="preserve">  指汽车、船舶及工业生产用转数计、生产计数器、里程记录器及类似仪表的制造</t>
  </si>
  <si>
    <t>4023</t>
  </si>
  <si>
    <t xml:space="preserve">    导航、气象及海洋专用仪器制造</t>
  </si>
  <si>
    <t xml:space="preserve">  指用于气象、海洋、水文、天文、航海、航空等方面的导航、制导、测量仪器和仪表及类似装置的制造 </t>
  </si>
  <si>
    <t>4024</t>
  </si>
  <si>
    <t xml:space="preserve">    农林牧渔专用仪器仪表制造</t>
  </si>
  <si>
    <t xml:space="preserve">  指农、林、牧、渔生产专用仪器、仪表及类似装置的制造</t>
  </si>
  <si>
    <t>4025</t>
  </si>
  <si>
    <t xml:space="preserve">    地质勘探和地震专用仪器制造</t>
  </si>
  <si>
    <t xml:space="preserve">  指地质勘探、钻采、地震等地球物理专用仪器、仪表及类似装置的制造</t>
  </si>
  <si>
    <t>4026</t>
  </si>
  <si>
    <t xml:space="preserve">    教学专用仪器制造</t>
  </si>
  <si>
    <t xml:space="preserve">  指专供教学示范或展览，而无其他用途的专用仪器的制造</t>
  </si>
  <si>
    <t>4027</t>
  </si>
  <si>
    <t xml:space="preserve">    核子及核辐射测量仪器制造</t>
  </si>
  <si>
    <t xml:space="preserve">  指专门用于核离子射线的测量或检验的仪器、装置，核辐射探测器等核专业用仪器仪表的制造</t>
  </si>
  <si>
    <t>4028</t>
  </si>
  <si>
    <t xml:space="preserve">    电子测量仪器制造 </t>
  </si>
  <si>
    <t xml:space="preserve">  指用电子技术实现对被测对象（电子产品）的电参数定量检测装置的制造  </t>
  </si>
  <si>
    <t>4029</t>
  </si>
  <si>
    <t xml:space="preserve">    其他专用仪器制造</t>
  </si>
  <si>
    <t xml:space="preserve">  指用于纺织、电站热工仪表等其他未列明的专用仪器的制造</t>
  </si>
  <si>
    <t>403</t>
  </si>
  <si>
    <t>4030</t>
  </si>
  <si>
    <t xml:space="preserve">  钟表与计时仪器制造</t>
  </si>
  <si>
    <t xml:space="preserve">  指各种钟、表、钟表机芯、时间记录装置、计时器的制造，还包括装有钟表机芯或同步马达，用以测量、记录或指示时间间隔的装置、定时开关，以及钟表零配件的制造</t>
  </si>
  <si>
    <t>404</t>
  </si>
  <si>
    <t xml:space="preserve">  光学仪器及眼镜制造</t>
  </si>
  <si>
    <t>4041</t>
  </si>
  <si>
    <t xml:space="preserve">    光学仪器制造</t>
  </si>
  <si>
    <t xml:space="preserve">  指用玻璃或其他材料（如石英、萤石、塑料或金属）制作的光学配件、装配好的光学元件、组合式光学显微镜，以及军用望远镜等光学仪器的制造</t>
  </si>
  <si>
    <t>4042</t>
  </si>
  <si>
    <t xml:space="preserve">    眼镜制造</t>
    <phoneticPr fontId="8" type="noConversion"/>
  </si>
  <si>
    <t xml:space="preserve">  指眼镜成镜、眼镜框架和零配件、眼镜镜片、角膜接触镜（隐形眼镜）及护理产品的制造</t>
  </si>
  <si>
    <t>409</t>
  </si>
  <si>
    <t>4090</t>
  </si>
  <si>
    <t xml:space="preserve">  其他仪器仪表制造业</t>
  </si>
  <si>
    <t xml:space="preserve">  指上述未列明的仪器、仪表的制造</t>
  </si>
  <si>
    <t>41</t>
  </si>
  <si>
    <t>其他制造业</t>
  </si>
  <si>
    <t>411</t>
  </si>
  <si>
    <t xml:space="preserve">  日用杂品制造</t>
  </si>
  <si>
    <t>4111</t>
  </si>
  <si>
    <t xml:space="preserve">    鬃毛加工、制刷及清扫工具制造</t>
  </si>
  <si>
    <t xml:space="preserve">  指用原毛加工成生产刷子类产品的成品毛的生产，或以成品毛和棕、金属丝、塑料丝等为原料加工制刷的生产，以及其他清扫工具的制造</t>
  </si>
  <si>
    <t>4119</t>
  </si>
  <si>
    <t xml:space="preserve">    其他日用杂品制造</t>
  </si>
  <si>
    <t xml:space="preserve">  指制伞及其他未列明的各种日常生活用杂品的生产活动</t>
  </si>
  <si>
    <t>412</t>
  </si>
  <si>
    <t>4120</t>
  </si>
  <si>
    <t xml:space="preserve">  煤制品制造</t>
  </si>
  <si>
    <t xml:space="preserve">  指用烟煤、无烟煤、褐煤及其他各种煤炭制成的煤砖、煤球等固体燃料制品的活动</t>
  </si>
  <si>
    <t>413</t>
  </si>
  <si>
    <t>4130</t>
  </si>
  <si>
    <t xml:space="preserve">  核辐射加工</t>
  </si>
  <si>
    <t xml:space="preserve">  指核技术与同位素技术的应用，由核辐照站利用核技术对原有产品改良、改变性质并使其增值的加工活动</t>
  </si>
  <si>
    <t>419</t>
  </si>
  <si>
    <t>4190</t>
  </si>
  <si>
    <t xml:space="preserve">  其他未列明制造业</t>
  </si>
  <si>
    <t>42</t>
  </si>
  <si>
    <t xml:space="preserve">废弃资源综合利用业  </t>
  </si>
  <si>
    <t xml:space="preserve">  指废弃资源和废旧材料回收加工</t>
  </si>
  <si>
    <t>421</t>
  </si>
  <si>
    <t>4210</t>
  </si>
  <si>
    <t xml:space="preserve">  金属废料和碎屑加工处理</t>
  </si>
  <si>
    <t xml:space="preserve">  指从各种废料［包括固体废料、废水（液）、废气等］中回收，并使之便于转化为新的原材料，或适于进一步加工为金属原料的金属废料和碎屑的再加工处理活动，包括废旧电器、电子产品拆解回收</t>
  </si>
  <si>
    <t>422</t>
  </si>
  <si>
    <t>4220</t>
  </si>
  <si>
    <t xml:space="preserve">  非金属废料和碎屑加工处理</t>
  </si>
  <si>
    <t xml:space="preserve">  指从各种废料［包括固体废料、废水（液）、废气等］中回收，或经过分类，使其适于进一步加工为新原料的非金属废料和碎屑的再加工处理活动</t>
  </si>
  <si>
    <t>43</t>
  </si>
  <si>
    <t>金属制品、机械和设备修理业</t>
  </si>
  <si>
    <t>431</t>
  </si>
  <si>
    <t>4310</t>
  </si>
  <si>
    <t xml:space="preserve">  金属制品修理</t>
  </si>
  <si>
    <t>432</t>
  </si>
  <si>
    <t>4320</t>
  </si>
  <si>
    <t xml:space="preserve">  通用设备修理</t>
  </si>
  <si>
    <t>433</t>
  </si>
  <si>
    <t>4330</t>
  </si>
  <si>
    <t xml:space="preserve">  专用设备修理</t>
  </si>
  <si>
    <t>434</t>
  </si>
  <si>
    <t xml:space="preserve">  铁路、船舶、航空航天等运输设备修理</t>
  </si>
  <si>
    <t>4341</t>
  </si>
  <si>
    <t xml:space="preserve">    铁路运输设备修理</t>
  </si>
  <si>
    <t xml:space="preserve">  不包括火车机车回厂修理和发动机修理活动</t>
  </si>
  <si>
    <t>4342</t>
  </si>
  <si>
    <t xml:space="preserve">    船舶修理</t>
  </si>
  <si>
    <t xml:space="preserve">  不包括船舶回厂修复、发动机修理以及船舶拆除活动</t>
  </si>
  <si>
    <t>4343</t>
  </si>
  <si>
    <t xml:space="preserve">    航空航天器修理</t>
  </si>
  <si>
    <t xml:space="preserve">  不包括航空航天器回厂修理和发动机修理活动</t>
  </si>
  <si>
    <t>4349</t>
  </si>
  <si>
    <t xml:space="preserve">    其他运输设备修理</t>
  </si>
  <si>
    <t>435</t>
  </si>
  <si>
    <t>4350</t>
  </si>
  <si>
    <t xml:space="preserve">  电气设备修理</t>
  </si>
  <si>
    <t>436</t>
  </si>
  <si>
    <t>4360</t>
  </si>
  <si>
    <t xml:space="preserve">  仪器仪表修理</t>
  </si>
  <si>
    <t>439</t>
  </si>
  <si>
    <t>4390</t>
  </si>
  <si>
    <t xml:space="preserve">  其他机械和设备修理业</t>
  </si>
  <si>
    <t>D</t>
  </si>
  <si>
    <t>电力、热力、燃气及水生产和供应业</t>
  </si>
  <si>
    <t xml:space="preserve">  本门类包括44～46大类</t>
  </si>
  <si>
    <t>44</t>
  </si>
  <si>
    <t>电力、热力生产和供应业</t>
  </si>
  <si>
    <t>441</t>
  </si>
  <si>
    <t xml:space="preserve">  电力生产</t>
  </si>
  <si>
    <t>4411</t>
  </si>
  <si>
    <t xml:space="preserve">    火力发电</t>
  </si>
  <si>
    <t xml:space="preserve">  指利用煤炭、石油、天然气等燃料燃烧产生的热能，通过火电动力装置转换成电能的生产活动</t>
  </si>
  <si>
    <t>4412</t>
  </si>
  <si>
    <t xml:space="preserve">    水力发电</t>
  </si>
  <si>
    <t xml:space="preserve">  指通过建设水电站将水能转换成电能的生产活动</t>
  </si>
  <si>
    <t>4413</t>
  </si>
  <si>
    <t xml:space="preserve">    核力发电</t>
  </si>
  <si>
    <t xml:space="preserve">  指利用核反应堆中重核裂变所释放出的热能转换成电能的生产活动</t>
  </si>
  <si>
    <t>4414</t>
  </si>
  <si>
    <t xml:space="preserve">    风力发电</t>
  </si>
  <si>
    <t>4415</t>
  </si>
  <si>
    <t xml:space="preserve">    太阳能发电</t>
  </si>
  <si>
    <t>4419</t>
  </si>
  <si>
    <t xml:space="preserve">    其他电力生产</t>
  </si>
  <si>
    <t xml:space="preserve">  指利用地热、潮汐能、温差能、波浪能、生物能及其他未列明的能源的发电活动</t>
  </si>
  <si>
    <t>442</t>
  </si>
  <si>
    <t>4420</t>
  </si>
  <si>
    <t xml:space="preserve">  电力供应</t>
  </si>
  <si>
    <t xml:space="preserve">  指利用电网出售给用户电能的输送与分配活动，以及供电局的供电活动</t>
  </si>
  <si>
    <t>443</t>
  </si>
  <si>
    <t>4430</t>
  </si>
  <si>
    <t xml:space="preserve">  热力生产和供应</t>
  </si>
  <si>
    <t xml:space="preserve">   指利用煤炭、油、燃气等能源，通过锅炉等装置生产蒸汽和热水，或外购蒸汽、热水进行供应销售、供热设施的维护和管理的活动</t>
  </si>
  <si>
    <t>45</t>
  </si>
  <si>
    <t xml:space="preserve">燃气生产和供应业  </t>
  </si>
  <si>
    <t>450</t>
  </si>
  <si>
    <t>4500</t>
  </si>
  <si>
    <t xml:space="preserve">  燃气生产和供应业</t>
  </si>
  <si>
    <t xml:space="preserve">  指利用煤炭、油、燃气等能源生产燃气，或利用畜禽粪便和秸秆等农业、农村废弃物生产沼气，或外购液化石油气、天然气等燃气，并进行输配，向用户销售燃气的活动，以及对煤气、液化石油气、天然气输配及使用过程中的维修和管理活动</t>
  </si>
  <si>
    <t>46</t>
  </si>
  <si>
    <t xml:space="preserve">水的生产和供应业  </t>
  </si>
  <si>
    <t>461</t>
  </si>
  <si>
    <t>4610</t>
  </si>
  <si>
    <t xml:space="preserve">  自来水生产和供应</t>
  </si>
  <si>
    <t xml:space="preserve">  指将天然水（地下水、地表水）经过蓄集、净化达到生活饮用水或其他用水标准，并向居民家庭、企业和其他用户供应的活动</t>
  </si>
  <si>
    <t>462</t>
  </si>
  <si>
    <t>4620</t>
  </si>
  <si>
    <t xml:space="preserve">  污水处理及其再生利用</t>
  </si>
  <si>
    <t xml:space="preserve">  指对污水污泥的处理和处置，及净化后的再利用活动</t>
  </si>
  <si>
    <t>469</t>
  </si>
  <si>
    <t>4690</t>
  </si>
  <si>
    <t xml:space="preserve">  其他水的处理、利用与分配</t>
  </si>
  <si>
    <t xml:space="preserve">  指将海水淡化处理，达到可以使用标准的生产活动，以及对雨水、微咸水等类似水进行收集、处理和利用活动</t>
  </si>
  <si>
    <t>E</t>
  </si>
  <si>
    <t>建筑业</t>
  </si>
  <si>
    <t xml:space="preserve">  本门类包括47～50大类 </t>
  </si>
  <si>
    <t>47</t>
  </si>
  <si>
    <t>房屋建筑业</t>
  </si>
  <si>
    <t>470</t>
  </si>
  <si>
    <t>4700</t>
  </si>
  <si>
    <t xml:space="preserve">  房屋建筑业</t>
  </si>
  <si>
    <t xml:space="preserve">  指房屋主体工程的施工活动；不包括主体工程施工前的工程准备活动</t>
  </si>
  <si>
    <t>48</t>
  </si>
  <si>
    <t>土木工程建筑业</t>
  </si>
  <si>
    <t xml:space="preserve">  指土木工程主体的施工活动；不包括施工前的工程准备活动</t>
  </si>
  <si>
    <t>481</t>
  </si>
  <si>
    <t xml:space="preserve">  铁路、道路、隧道和桥梁工程建筑    </t>
  </si>
  <si>
    <t>4811</t>
  </si>
  <si>
    <t xml:space="preserve">    铁路工程建筑    </t>
  </si>
  <si>
    <t>4812</t>
  </si>
  <si>
    <t xml:space="preserve">    公路工程建筑    </t>
  </si>
  <si>
    <t>4813</t>
  </si>
  <si>
    <t xml:space="preserve">    市政道路工程建筑   </t>
  </si>
  <si>
    <t>4819</t>
  </si>
  <si>
    <t xml:space="preserve">    其他道路、隧道和桥梁工程建筑     </t>
  </si>
  <si>
    <t>482</t>
  </si>
  <si>
    <t xml:space="preserve">  水利和内河港口工程建筑</t>
  </si>
  <si>
    <t>4821</t>
  </si>
  <si>
    <t xml:space="preserve">    水源及供水设施工程建筑</t>
  </si>
  <si>
    <t>4822</t>
  </si>
  <si>
    <t xml:space="preserve">    河湖治理及防洪设施工程建筑</t>
  </si>
  <si>
    <t>4823</t>
  </si>
  <si>
    <t xml:space="preserve">    港口及航运设施工程建筑</t>
  </si>
  <si>
    <t>483</t>
  </si>
  <si>
    <t>4830</t>
  </si>
  <si>
    <t xml:space="preserve">  海洋工程建筑</t>
  </si>
  <si>
    <t xml:space="preserve">  指海上工程、海底工程、近海工程建筑活动，不含港口工程建筑活动</t>
  </si>
  <si>
    <t>484</t>
  </si>
  <si>
    <t>4840</t>
  </si>
  <si>
    <t xml:space="preserve">  工矿工程建筑</t>
  </si>
  <si>
    <t xml:space="preserve">  指除厂房外的矿山和工厂生产设施、设备的施工和安装</t>
  </si>
  <si>
    <t>485</t>
  </si>
  <si>
    <t xml:space="preserve">  架线和管道工程建筑</t>
  </si>
  <si>
    <t xml:space="preserve">  指建筑物外的架线、管道和设备的施工活动</t>
  </si>
  <si>
    <t>4851</t>
  </si>
  <si>
    <t xml:space="preserve">    架线及设备工程建筑</t>
  </si>
  <si>
    <t>4852</t>
  </si>
  <si>
    <t xml:space="preserve">    管道工程建筑</t>
  </si>
  <si>
    <t>489</t>
  </si>
  <si>
    <t>4890</t>
  </si>
  <si>
    <t xml:space="preserve">  其他土木工程建筑</t>
  </si>
  <si>
    <t>49</t>
  </si>
  <si>
    <t>建筑安装业</t>
  </si>
  <si>
    <t xml:space="preserve">  指建筑物主体工程竣工后，建筑物内各种设备的安装活动，以及施工中的线路敷设和管道安装活动；不包括工程收尾的装饰，如对墙面、地板、天花板、门窗等处理活动</t>
  </si>
  <si>
    <t>491</t>
  </si>
  <si>
    <t>4910</t>
  </si>
  <si>
    <t xml:space="preserve">  电气安装</t>
  </si>
  <si>
    <t xml:space="preserve">  指建筑物及土木工程构筑物内电气系统（含电力线路）的安装活动</t>
  </si>
  <si>
    <t>492</t>
  </si>
  <si>
    <t>4920</t>
  </si>
  <si>
    <t xml:space="preserve">  管道和设备安装</t>
  </si>
  <si>
    <t xml:space="preserve">  指管道、取暖及空调系统等的安装活动</t>
  </si>
  <si>
    <t>499</t>
  </si>
  <si>
    <t>4990</t>
  </si>
  <si>
    <t xml:space="preserve">  其他建筑安装业</t>
  </si>
  <si>
    <t>50</t>
  </si>
  <si>
    <t>建筑装饰和其他建筑业</t>
  </si>
  <si>
    <t>501</t>
  </si>
  <si>
    <t>5010</t>
  </si>
  <si>
    <t xml:space="preserve">  建筑装饰业</t>
  </si>
  <si>
    <t xml:space="preserve">  指对建筑工程后期的装饰、装修和清理活动，以及对居室的装修活动</t>
  </si>
  <si>
    <t>502</t>
  </si>
  <si>
    <t xml:space="preserve">  工程准备活动</t>
  </si>
  <si>
    <t xml:space="preserve">  指房屋、土木工程建筑施工前的准备活动</t>
  </si>
  <si>
    <t>5021</t>
  </si>
  <si>
    <t xml:space="preserve">    建筑物拆除活动</t>
  </si>
  <si>
    <t>5029</t>
  </si>
  <si>
    <t xml:space="preserve">    其他工程准备活动</t>
  </si>
  <si>
    <t>503</t>
  </si>
  <si>
    <t>5030</t>
  </si>
  <si>
    <t xml:space="preserve">  提供施工设备服务</t>
  </si>
  <si>
    <t xml:space="preserve">  指为建筑工程提供配有操作人员的施工设备的服务</t>
  </si>
  <si>
    <t>509</t>
  </si>
  <si>
    <t>5090</t>
  </si>
  <si>
    <t xml:space="preserve">  其他未列明建筑业</t>
  </si>
  <si>
    <t xml:space="preserve">  指上述未列明的其他工程建筑活动</t>
  </si>
  <si>
    <t>F</t>
  </si>
  <si>
    <t>批发和零售业</t>
  </si>
  <si>
    <t xml:space="preserve">  本门类包括51和52大类，指商品在流通环节中的批发活动和零售活动</t>
  </si>
  <si>
    <t>51</t>
  </si>
  <si>
    <t>批发业</t>
  </si>
  <si>
    <t xml:space="preserve">  指向其他批发或零售单位（含个体经营者）及其他企事业单位、机关团体等批量销售生活用品、生产资料的活动，以及从事进出口贸易和贸易经纪与代理的活动，包括拥有货物所有权，并以本单位(公司)的名义进行交易活动,也包括不拥有货物的所有权，收取佣金的商品代理、商品代售活动；本类还包括各类商品批发市场中固定摊位的批发活动，以及以销售为目的的收购活动</t>
  </si>
  <si>
    <t>511</t>
  </si>
  <si>
    <t xml:space="preserve">  农、林、牧产品批发</t>
  </si>
  <si>
    <t xml:space="preserve">  指未经过加工的农作物、林产品及牲畜、畜产品、鱼苗的批发和进出口活动，但不包括蔬菜、水果、肉、禽、蛋、奶及水产品的批发和进出口活动，包括以批发为目的的农副产品收购活动</t>
  </si>
  <si>
    <t>5111</t>
  </si>
  <si>
    <t xml:space="preserve">    谷物、豆及薯类批发</t>
  </si>
  <si>
    <t>5112</t>
  </si>
  <si>
    <t xml:space="preserve">    种子批发</t>
  </si>
  <si>
    <t>5113</t>
  </si>
  <si>
    <t xml:space="preserve">    饲料批发</t>
  </si>
  <si>
    <t>5114</t>
  </si>
  <si>
    <t xml:space="preserve">    棉、麻批发</t>
  </si>
  <si>
    <t>5115</t>
  </si>
  <si>
    <t xml:space="preserve">    林业产品批发</t>
  </si>
  <si>
    <t xml:space="preserve">  指林木种苗、采伐产品及采集产品等的批发和进出口活动</t>
  </si>
  <si>
    <t>5116</t>
  </si>
  <si>
    <t xml:space="preserve">    牲畜批发</t>
  </si>
  <si>
    <t>5119</t>
  </si>
  <si>
    <t xml:space="preserve">    其他农牧产品批发</t>
  </si>
  <si>
    <t>512</t>
  </si>
  <si>
    <t xml:space="preserve">  食品、饮料及烟草制品批发</t>
  </si>
  <si>
    <t xml:space="preserve">  指经过加工和制造的食品、饮料及烟草制品的批发和进出口活动，以及蔬菜、水果、肉、禽、蛋、奶及水产品的批发和进出口活动</t>
  </si>
  <si>
    <t>5121</t>
  </si>
  <si>
    <t xml:space="preserve">    米、面制品及食用油批发</t>
  </si>
  <si>
    <t>5122</t>
  </si>
  <si>
    <t xml:space="preserve">    糕点、糖果及糖批发</t>
  </si>
  <si>
    <t>5123</t>
  </si>
  <si>
    <t xml:space="preserve">    果品、蔬菜批发</t>
  </si>
  <si>
    <t>5124</t>
  </si>
  <si>
    <t xml:space="preserve">    肉、禽、蛋、奶及水产品批发</t>
  </si>
  <si>
    <t>5125</t>
  </si>
  <si>
    <t xml:space="preserve">    盐及调味品批发</t>
  </si>
  <si>
    <t>5126</t>
  </si>
  <si>
    <t xml:space="preserve">    营养和保健品批发</t>
  </si>
  <si>
    <t>5127</t>
  </si>
  <si>
    <t xml:space="preserve">    酒、饮料及茶叶批发</t>
  </si>
  <si>
    <t xml:space="preserve">  指可直接饮用或稀释、冲泡后饮用的饮料、酒及茶叶的批发和进出口活动</t>
  </si>
  <si>
    <t>5128</t>
  </si>
  <si>
    <t xml:space="preserve">    烟草制品批发</t>
  </si>
  <si>
    <t xml:space="preserve">  指经过加工、生产的烟草制品的批发和进出口活动</t>
  </si>
  <si>
    <t>5129</t>
  </si>
  <si>
    <t xml:space="preserve">    其他食品批发</t>
  </si>
  <si>
    <t>513</t>
  </si>
  <si>
    <t xml:space="preserve">  纺织、服装及家庭用品批发</t>
  </si>
  <si>
    <t xml:space="preserve">  指纺织面料、纺织品、服装、鞋、帽及日杂品、家用电器、家具等生活日用品的批发和进出口活动</t>
  </si>
  <si>
    <t>5131</t>
  </si>
  <si>
    <t xml:space="preserve">    纺织品、针织品及原料批发</t>
  </si>
  <si>
    <t>5132</t>
  </si>
  <si>
    <t xml:space="preserve">    服装批发</t>
  </si>
  <si>
    <t>5133</t>
  </si>
  <si>
    <t xml:space="preserve">    鞋帽批发</t>
  </si>
  <si>
    <t>5134</t>
  </si>
  <si>
    <t xml:space="preserve">    化妆品及卫生用品批发</t>
  </si>
  <si>
    <t>5135</t>
  </si>
  <si>
    <t xml:space="preserve">    厨房、卫生间用具及日用杂货批发</t>
  </si>
  <si>
    <t xml:space="preserve">  指灶具、炊具、厨具、餐具及各种容器、器皿等的批发和进出口活动；卫生间的用品用具和生活用清洁、清扫用品、用具等的批发和进出口活动</t>
  </si>
  <si>
    <t>5136</t>
  </si>
  <si>
    <t xml:space="preserve">    灯具、装饰物品批发</t>
  </si>
  <si>
    <t>5137</t>
  </si>
  <si>
    <t xml:space="preserve">    家用电器批发</t>
  </si>
  <si>
    <t>5139</t>
  </si>
  <si>
    <t xml:space="preserve">    其他家庭用品批发</t>
  </si>
  <si>
    <t xml:space="preserve">  指上述未列明的其他生活日用品的批发和进出口活动</t>
  </si>
  <si>
    <t>514</t>
  </si>
  <si>
    <t xml:space="preserve">  文化、体育用品及器材批发</t>
  </si>
  <si>
    <t xml:space="preserve">  指各类文具用品、体育用品、图书、报刊、音像、电子出版物、首饰、工艺美术品、收藏品及其他文化用品、器材的批发和进出口活动</t>
  </si>
  <si>
    <t>5141</t>
  </si>
  <si>
    <t xml:space="preserve">    文具用品批发</t>
  </si>
  <si>
    <t>5142</t>
  </si>
  <si>
    <t xml:space="preserve">    体育用品及器材批发</t>
  </si>
  <si>
    <t>5143</t>
  </si>
  <si>
    <t xml:space="preserve">    图书批发</t>
  </si>
  <si>
    <t>5144</t>
  </si>
  <si>
    <t xml:space="preserve">    报刊批发</t>
  </si>
  <si>
    <t>5145</t>
  </si>
  <si>
    <t xml:space="preserve">    音像制品及电子出版物批发</t>
  </si>
  <si>
    <t>5146</t>
  </si>
  <si>
    <t xml:space="preserve">    首饰、工艺品及收藏品批发</t>
  </si>
  <si>
    <t>5149</t>
  </si>
  <si>
    <t xml:space="preserve">    其他文化用品批发</t>
  </si>
  <si>
    <t>515</t>
  </si>
  <si>
    <t xml:space="preserve">  医药及医疗器材批发</t>
  </si>
  <si>
    <t xml:space="preserve">  指各种化学药品、生物药品、中药及医疗器材的批发和进出口活动；包括兽用药的批发和进出口活动</t>
  </si>
  <si>
    <t>5151</t>
  </si>
  <si>
    <t xml:space="preserve">    西药批发</t>
  </si>
  <si>
    <t>5152</t>
  </si>
  <si>
    <t xml:space="preserve">    中药批发</t>
  </si>
  <si>
    <t xml:space="preserve">  指中成药、中药材的批发和进出口活动</t>
  </si>
  <si>
    <t>5153</t>
  </si>
  <si>
    <t xml:space="preserve">    医疗用品及器材批发</t>
  </si>
  <si>
    <t>516</t>
  </si>
  <si>
    <t xml:space="preserve">  矿产品、建材及化工产品批发</t>
  </si>
  <si>
    <t xml:space="preserve">  指煤及煤制品、石油制品、矿产品及矿物制品、金属材料、建筑和装饰装修材料以及化工产品的批发和进出口活动</t>
  </si>
  <si>
    <t>5161</t>
  </si>
  <si>
    <t xml:space="preserve">    煤炭及制品批发</t>
  </si>
  <si>
    <t>5162</t>
  </si>
  <si>
    <t xml:space="preserve">    石油及制品批发</t>
  </si>
  <si>
    <t>5163</t>
  </si>
  <si>
    <t xml:space="preserve">    非金属矿及制品批发</t>
  </si>
  <si>
    <t>5164</t>
  </si>
  <si>
    <t xml:space="preserve">    金属及金属矿批发</t>
  </si>
  <si>
    <t>5165</t>
  </si>
  <si>
    <t xml:space="preserve">    建材批发  </t>
  </si>
  <si>
    <t xml:space="preserve">  指建筑用材料和装饰装修材料的批发和进出口活动</t>
  </si>
  <si>
    <t>5166</t>
  </si>
  <si>
    <t xml:space="preserve">    化肥批发</t>
  </si>
  <si>
    <t>5167</t>
  </si>
  <si>
    <t xml:space="preserve">    农药批发</t>
  </si>
  <si>
    <t>5168</t>
  </si>
  <si>
    <t xml:space="preserve">    农用薄膜批发</t>
  </si>
  <si>
    <t>5169</t>
  </si>
  <si>
    <t xml:space="preserve">    其他化工产品批发  </t>
  </si>
  <si>
    <t>517</t>
  </si>
  <si>
    <t xml:space="preserve">  机械设备、五金产品及电子产品批发</t>
  </si>
  <si>
    <t xml:space="preserve">    提供通用机械、专用设备、交通运输设备、电气机械、五金、交通器材、电料、计算机设备、通讯设备、电子产品、仪器仪表及办公用机械的批发和进出口活动</t>
  </si>
  <si>
    <t>5171</t>
  </si>
  <si>
    <t xml:space="preserve">    农业机械批发</t>
  </si>
  <si>
    <t>5172</t>
  </si>
  <si>
    <t xml:space="preserve">    汽车批发</t>
  </si>
  <si>
    <t>5173</t>
  </si>
  <si>
    <t xml:space="preserve">    汽车零配件批发</t>
  </si>
  <si>
    <t>5174</t>
  </si>
  <si>
    <t xml:space="preserve">    摩托车及零配件批发</t>
  </si>
  <si>
    <t>5175</t>
  </si>
  <si>
    <t xml:space="preserve">    五金产品批发</t>
  </si>
  <si>
    <t xml:space="preserve">  指小五金、工具、水暖部件及材料的批发和进出口活动</t>
  </si>
  <si>
    <t>5176</t>
  </si>
  <si>
    <t xml:space="preserve">    电气设备批发</t>
  </si>
  <si>
    <t>5177</t>
  </si>
  <si>
    <t xml:space="preserve">    计算机、软件及辅助设备批发</t>
  </si>
  <si>
    <t>5178</t>
  </si>
  <si>
    <t xml:space="preserve">    通讯及广播电视设备批发</t>
  </si>
  <si>
    <t xml:space="preserve">  指电信设备、广播电视设备的批发和进出口活动</t>
  </si>
  <si>
    <t>5179</t>
  </si>
  <si>
    <t xml:space="preserve">    其他机械设备及电子产品批发</t>
  </si>
  <si>
    <t>518</t>
  </si>
  <si>
    <t xml:space="preserve">  贸易经纪与代理</t>
  </si>
  <si>
    <t xml:space="preserve">  指代办商、商品经纪人、拍卖商的活动；专门为某一生产企业做销售代理的活动；为买卖双方提供贸易机会或代表委托人进行商品交易代理活动</t>
  </si>
  <si>
    <t>5181</t>
  </si>
  <si>
    <t xml:space="preserve">    贸易代理</t>
  </si>
  <si>
    <t xml:space="preserve">  指不拥有货物的所有权，为实现供求双方达成交易，按协议收取佣金的贸易代理</t>
  </si>
  <si>
    <t>5182</t>
  </si>
  <si>
    <t xml:space="preserve">    拍卖 </t>
  </si>
  <si>
    <t>5189</t>
  </si>
  <si>
    <t xml:space="preserve">    其他贸易经纪与代理</t>
  </si>
  <si>
    <t>519</t>
  </si>
  <si>
    <t xml:space="preserve">  其他批发业</t>
  </si>
  <si>
    <t xml:space="preserve">  指上述未包括的批发和进出口活动</t>
  </si>
  <si>
    <t>5191</t>
  </si>
  <si>
    <t xml:space="preserve">    再生物资回收与批发</t>
  </si>
  <si>
    <t xml:space="preserve">  指将可再生的废旧物资回收，并批发给制造企业作初级原料的活动</t>
  </si>
  <si>
    <t>5199</t>
  </si>
  <si>
    <t xml:space="preserve">    其他未列明批发业</t>
  </si>
  <si>
    <t>52</t>
  </si>
  <si>
    <t>零售业</t>
  </si>
  <si>
    <t xml:space="preserve">  指百货商店、超级市场、专门零售商店、品牌专卖店、售货摊等主要面向最终消费者（如居民等）的销售活动，以互联网、邮政、电话、售货机等方式的销售活动，还包括在同一地点，后面加工生产，前面销售的店铺（如面包房）；谷物、种子、饲料、牲畜、矿产品、生产用原料、化工原料、农用化工产品、机械设备（乘用车、计算机及通信设备除外）等生产资料的销售不作为零售活动；多数零售商对其销售的货物拥有所有权，但有些则是充当委托人的代理人，进行委托销售或以收取佣金的方式进行销售</t>
  </si>
  <si>
    <t>521</t>
  </si>
  <si>
    <t xml:space="preserve">  综合零售</t>
  </si>
  <si>
    <t>5211</t>
  </si>
  <si>
    <t xml:space="preserve">    百货零售</t>
  </si>
  <si>
    <t xml:space="preserve">  指经营的商品品种较齐全，经营规模较大的综合零售活动</t>
  </si>
  <si>
    <t>5212</t>
  </si>
  <si>
    <t xml:space="preserve">    超级市场零售</t>
  </si>
  <si>
    <t xml:space="preserve">  指经营食品、日用品等的超级市场的综合零售活动</t>
  </si>
  <si>
    <t>5219</t>
  </si>
  <si>
    <t xml:space="preserve">    其他综合零售</t>
  </si>
  <si>
    <t xml:space="preserve">  指日用杂品综合零售活动；在街道、社区、乡镇、农村、工矿区、校区、交通要道口、车站、码头、机场等人口稠密地区开办的小型综合零售店的活动；以小超市形式开办的便利店活动；农村供销社的零售活动</t>
  </si>
  <si>
    <t>522</t>
  </si>
  <si>
    <t xml:space="preserve">  食品、饮料及烟草制品专门零售</t>
  </si>
  <si>
    <t xml:space="preserve">  指专门经营粮油、食品、饮料及烟草制品的店铺零售活动</t>
  </si>
  <si>
    <t>5221</t>
  </si>
  <si>
    <t xml:space="preserve">    粮油零售</t>
  </si>
  <si>
    <t>5222</t>
  </si>
  <si>
    <t xml:space="preserve">    糕点、面包零售</t>
  </si>
  <si>
    <t>5223</t>
  </si>
  <si>
    <t xml:space="preserve">    果品、蔬菜零售</t>
  </si>
  <si>
    <t>5224</t>
  </si>
  <si>
    <t xml:space="preserve">    肉、禽、蛋、奶及水产品零售</t>
  </si>
  <si>
    <t>5225</t>
  </si>
  <si>
    <t xml:space="preserve">    营养和保健品零售</t>
  </si>
  <si>
    <t>5226</t>
  </si>
  <si>
    <t xml:space="preserve">    酒、饮料及茶叶零售</t>
  </si>
  <si>
    <t xml:space="preserve">  指专门经营酒、茶叶及各种饮料的店铺零售活动</t>
  </si>
  <si>
    <t>5227</t>
  </si>
  <si>
    <t xml:space="preserve">    烟草制品零售</t>
  </si>
  <si>
    <t>5229</t>
  </si>
  <si>
    <t xml:space="preserve">    其他食品零售</t>
  </si>
  <si>
    <t xml:space="preserve">  指上述未列明的店铺食品零售活动</t>
  </si>
  <si>
    <t>523</t>
  </si>
  <si>
    <t xml:space="preserve">  纺织、服装及日用品专门零售</t>
  </si>
  <si>
    <t xml:space="preserve">  指专门经营纺织面料、纺织品、服装、鞋、帽及各种生活日用品的店铺零售活动</t>
  </si>
  <si>
    <t>5231</t>
  </si>
  <si>
    <t xml:space="preserve">    纺织品及针织品零售</t>
  </si>
  <si>
    <t>5232</t>
  </si>
  <si>
    <t xml:space="preserve">    服装零售</t>
  </si>
  <si>
    <t>5233</t>
  </si>
  <si>
    <t xml:space="preserve">    鞋帽零售</t>
  </si>
  <si>
    <t>5234</t>
  </si>
  <si>
    <t xml:space="preserve">    化妆品及卫生用品零售</t>
  </si>
  <si>
    <t>5235</t>
  </si>
  <si>
    <t xml:space="preserve">    钟表、眼镜零售</t>
  </si>
  <si>
    <t>5236</t>
  </si>
  <si>
    <t xml:space="preserve">    箱、包零售</t>
  </si>
  <si>
    <t>5237</t>
  </si>
  <si>
    <t xml:space="preserve">    厨房用具及日用杂品零售</t>
  </si>
  <si>
    <t xml:space="preserve">  指专门经营炊具、厨具、餐具、日用陶瓷、日用玻璃器皿、塑料器皿、清洁用具和用品的店铺零售活动，以及各种材质其他日用杂品的零售活动</t>
  </si>
  <si>
    <t>5238</t>
  </si>
  <si>
    <t xml:space="preserve">    自行车零售</t>
  </si>
  <si>
    <t>5239</t>
  </si>
  <si>
    <t xml:space="preserve">    其他日用品零售</t>
  </si>
  <si>
    <t xml:space="preserve">  指专门经营小饰物、礼品花卉及其他未列明日用品的店铺零售活动</t>
  </si>
  <si>
    <t>524</t>
  </si>
  <si>
    <t xml:space="preserve">  文化、体育用品及器材专门零售</t>
  </si>
  <si>
    <t xml:space="preserve">  指专门经营文具、体育用品、图书、报刊、音像制品、首饰、工艺美术品、收藏品、照相器材及其他文化用品的店铺零售活动</t>
  </si>
  <si>
    <t>5241</t>
  </si>
  <si>
    <t xml:space="preserve">    文具用品零售</t>
  </si>
  <si>
    <t>5242</t>
  </si>
  <si>
    <t xml:space="preserve">    体育用品及器材零售</t>
  </si>
  <si>
    <t>5243</t>
  </si>
  <si>
    <t xml:space="preserve">    图书、报刊零售</t>
  </si>
  <si>
    <t>5244</t>
  </si>
  <si>
    <t xml:space="preserve">    音像制品及电子出版物零售</t>
  </si>
  <si>
    <t>5245</t>
  </si>
  <si>
    <t xml:space="preserve">    珠宝首饰零售</t>
  </si>
  <si>
    <t>5246</t>
  </si>
  <si>
    <t xml:space="preserve">    工艺美术品及收藏品零售</t>
  </si>
  <si>
    <t xml:space="preserve">  指专门经营具有收藏价值和艺术价值的工艺品、艺术品、古玩、字画、邮品等的店铺零售活动</t>
  </si>
  <si>
    <t>5247</t>
  </si>
  <si>
    <t xml:space="preserve">    乐器零售</t>
  </si>
  <si>
    <t>5248</t>
  </si>
  <si>
    <t xml:space="preserve">    照相器材零售</t>
  </si>
  <si>
    <t>5249</t>
  </si>
  <si>
    <t xml:space="preserve">    其他文化用品零售</t>
  </si>
  <si>
    <t xml:space="preserve">  指专门经营游艺用品及其他未列明文化用品的店铺零售活动</t>
  </si>
  <si>
    <t>525</t>
  </si>
  <si>
    <t xml:space="preserve">  医药及医疗器材专门零售</t>
  </si>
  <si>
    <t xml:space="preserve">  指专门经营各种化学药品、生物药品、中药、医疗用品及器材的店铺零售活动</t>
  </si>
  <si>
    <t>5251</t>
  </si>
  <si>
    <t xml:space="preserve">    药品零售</t>
  </si>
  <si>
    <t>5252</t>
  </si>
  <si>
    <t xml:space="preserve">    医疗用品及器材零售</t>
  </si>
  <si>
    <t>526</t>
  </si>
  <si>
    <t xml:space="preserve">  汽车、摩托车、燃料及零配件专门零售</t>
  </si>
  <si>
    <t xml:space="preserve">  指专门经营汽车、摩托车、汽车部件、汽车零配件及燃料的店铺零售活动</t>
  </si>
  <si>
    <t>5261</t>
  </si>
  <si>
    <t xml:space="preserve">    汽车零售</t>
  </si>
  <si>
    <t xml:space="preserve">  指乘用车的零售</t>
  </si>
  <si>
    <t>5262</t>
  </si>
  <si>
    <t xml:space="preserve">    汽车零配件零售</t>
  </si>
  <si>
    <t>5263</t>
  </si>
  <si>
    <t xml:space="preserve">    摩托车及零配件零售</t>
  </si>
  <si>
    <t>5264</t>
  </si>
  <si>
    <t xml:space="preserve">    机动车燃料零售</t>
  </si>
  <si>
    <t xml:space="preserve">  指专门经营机动车燃料及相关产品（润滑油）的店铺零售活动</t>
  </si>
  <si>
    <t>527</t>
  </si>
  <si>
    <t xml:space="preserve">  家用电器及电子产品专门零售 </t>
  </si>
  <si>
    <t xml:space="preserve">  指专门经营家用电器和计算机、软件及辅助设备、电子通信设备、电子元器件及办公设备的店铺零售活动</t>
  </si>
  <si>
    <t>5271</t>
  </si>
  <si>
    <t xml:space="preserve">    家用视听设备零售</t>
  </si>
  <si>
    <t xml:space="preserve">  指专门经营电视、音响设备、摄录像设备等的店铺零售活动</t>
  </si>
  <si>
    <t>5272</t>
  </si>
  <si>
    <t xml:space="preserve">    日用家电设备零售</t>
  </si>
  <si>
    <t xml:space="preserve">  指专门经营冰箱、洗衣机、空调、吸尘器及其他家用电器设备的店铺零售活动</t>
  </si>
  <si>
    <t>5273</t>
  </si>
  <si>
    <t xml:space="preserve">    计算机、软件及辅助设备零售</t>
  </si>
  <si>
    <t>5274</t>
  </si>
  <si>
    <t xml:space="preserve">    通信设备零售</t>
  </si>
  <si>
    <t xml:space="preserve">  不包括专业通信设备的销售 </t>
  </si>
  <si>
    <t>5279</t>
  </si>
  <si>
    <t xml:space="preserve">    其他电子产品零售</t>
  </si>
  <si>
    <t>528</t>
  </si>
  <si>
    <t xml:space="preserve">  五金、家具及室内装饰材料专门零售</t>
  </si>
  <si>
    <t xml:space="preserve">  指专门经营五金用品、家具和装修材料的店铺零售活动，以及在家具、家居装饰、建材城（中心）及展销会上设摊位的销售活动</t>
  </si>
  <si>
    <t>5281</t>
  </si>
  <si>
    <t xml:space="preserve">    五金零售</t>
  </si>
  <si>
    <t>5282</t>
  </si>
  <si>
    <t xml:space="preserve">    灯具零售</t>
  </si>
  <si>
    <t>5283</t>
  </si>
  <si>
    <t xml:space="preserve">    家具零售</t>
  </si>
  <si>
    <t>5284</t>
  </si>
  <si>
    <t xml:space="preserve">    涂料零售</t>
  </si>
  <si>
    <t>5285</t>
  </si>
  <si>
    <t xml:space="preserve">    卫生洁具零售</t>
  </si>
  <si>
    <t>5286</t>
  </si>
  <si>
    <t xml:space="preserve">    木质装饰材料零售</t>
  </si>
  <si>
    <t xml:space="preserve">  指专门经营木质地板、门、窗等店铺零售活动，不包括板材销售活动</t>
  </si>
  <si>
    <t>5287</t>
  </si>
  <si>
    <t xml:space="preserve">    陶瓷、石材装饰材料零售</t>
  </si>
  <si>
    <t xml:space="preserve">  指专门经营陶瓷、石材制地板砖、壁砖等店铺零售活动</t>
  </si>
  <si>
    <t>5289</t>
  </si>
  <si>
    <t xml:space="preserve">    其他室内装饰材料零售</t>
  </si>
  <si>
    <t>529</t>
  </si>
  <si>
    <t xml:space="preserve">  货摊、无店铺及其他零售业</t>
  </si>
  <si>
    <t>5291</t>
  </si>
  <si>
    <t xml:space="preserve">    货摊食品零售</t>
  </si>
  <si>
    <t xml:space="preserve">  指流动货摊的食品零售活动</t>
  </si>
  <si>
    <t>5292</t>
  </si>
  <si>
    <t xml:space="preserve">    货摊纺织、服装及鞋零售</t>
  </si>
  <si>
    <t xml:space="preserve">  指流动货摊的纺织、服装及鞋的零售活动</t>
  </si>
  <si>
    <t>5293</t>
  </si>
  <si>
    <t xml:space="preserve">    货摊日用品零售</t>
  </si>
  <si>
    <t xml:space="preserve">  指流动货摊的日用品零售活动</t>
  </si>
  <si>
    <t>5294</t>
  </si>
  <si>
    <t xml:space="preserve">    互联网零售</t>
  </si>
  <si>
    <t xml:space="preserve">  不包括在网络销售中，仅提供网络支付的活动，以及仅建立或提供网络交易平台和接入的活动</t>
  </si>
  <si>
    <t>5295</t>
  </si>
  <si>
    <t xml:space="preserve">    邮购及电视、电话零售</t>
  </si>
  <si>
    <t xml:space="preserve">  指通过邮政及电视、电话等通讯工具进行销售，并送货上门的零售活动</t>
  </si>
  <si>
    <t>5296</t>
  </si>
  <si>
    <t xml:space="preserve">    旧货零售</t>
  </si>
  <si>
    <t>5297</t>
  </si>
  <si>
    <t xml:space="preserve">    生活用燃料零售</t>
  </si>
  <si>
    <t xml:space="preserve">  指从事生活用煤、煤油、酒精、薪柴、木炭以及罐装液化石油气等专门零售活动</t>
  </si>
  <si>
    <t>5299</t>
  </si>
  <si>
    <t xml:space="preserve">    其他未列明零售业</t>
  </si>
  <si>
    <t>G</t>
  </si>
  <si>
    <t>交通运输、仓储和邮政业</t>
    <phoneticPr fontId="8" type="noConversion"/>
  </si>
  <si>
    <t xml:space="preserve">  本门类包括53～60大类</t>
  </si>
  <si>
    <t>53</t>
  </si>
  <si>
    <t>铁路运输业</t>
  </si>
  <si>
    <t xml:space="preserve">  指铁路客运、货运及相关的调度、信号、机车、车辆、检修、工务等活动；不包括铁路系统所属的机车、车辆及信号通信设备的制造厂（公司）、建筑工程公司、商店、学校、科研所、医院等</t>
  </si>
  <si>
    <t>531</t>
  </si>
  <si>
    <t>5310</t>
  </si>
  <si>
    <t xml:space="preserve">  铁路旅客运输</t>
  </si>
  <si>
    <t>532</t>
  </si>
  <si>
    <t>5320</t>
  </si>
  <si>
    <t xml:space="preserve">  铁路货物运输</t>
  </si>
  <si>
    <t>533</t>
  </si>
  <si>
    <t xml:space="preserve">  铁路运输辅助活动</t>
  </si>
  <si>
    <t>5331</t>
  </si>
  <si>
    <t xml:space="preserve">    客运火车站</t>
  </si>
  <si>
    <t>5332</t>
  </si>
  <si>
    <t xml:space="preserve">    货运火车站</t>
  </si>
  <si>
    <t>5339</t>
  </si>
  <si>
    <t xml:space="preserve">    其他铁路运输辅助活动</t>
  </si>
  <si>
    <t xml:space="preserve">  指除铁路旅客、货物运输及为其服务的客、货运火车站以外的运输网、信号、调度及铁路设施的管理和养护等活动</t>
  </si>
  <si>
    <t>54</t>
  </si>
  <si>
    <t>道路运输业</t>
  </si>
  <si>
    <t>541</t>
  </si>
  <si>
    <t xml:space="preserve">  城市公共交通运输</t>
  </si>
  <si>
    <t xml:space="preserve">  指城市旅客运输活动 </t>
  </si>
  <si>
    <t>5411</t>
  </si>
  <si>
    <t xml:space="preserve">    公共电汽车客运</t>
  </si>
  <si>
    <t>5412</t>
  </si>
  <si>
    <t xml:space="preserve">    城市轨道交通</t>
  </si>
  <si>
    <t xml:space="preserve">  指城市地铁、轻轨、有轨电车等活动</t>
  </si>
  <si>
    <t>5413</t>
  </si>
  <si>
    <t xml:space="preserve">    出租车客运</t>
  </si>
  <si>
    <t>5419</t>
  </si>
  <si>
    <t xml:space="preserve">    其他城市公共交通运输     </t>
  </si>
  <si>
    <t xml:space="preserve">  指其他未列明的城市旅客运输活动</t>
  </si>
  <si>
    <t>542</t>
  </si>
  <si>
    <t>5420</t>
  </si>
  <si>
    <t xml:space="preserve">  公路旅客运输</t>
  </si>
  <si>
    <t xml:space="preserve">  指城市以外道路的旅客运输活动</t>
  </si>
  <si>
    <t>543</t>
  </si>
  <si>
    <t>5430</t>
  </si>
  <si>
    <t xml:space="preserve">  道路货物运输</t>
  </si>
  <si>
    <t xml:space="preserve">  指所有道路的货物运输活动</t>
  </si>
  <si>
    <t>544</t>
  </si>
  <si>
    <t xml:space="preserve">  道路运输辅助活动</t>
  </si>
  <si>
    <t xml:space="preserve">  指与道路运输相关的运输辅助活动</t>
  </si>
  <si>
    <t>5441</t>
  </si>
  <si>
    <t xml:space="preserve">    客运汽车站</t>
  </si>
  <si>
    <t xml:space="preserve">  指长途旅客运输汽车站的服务</t>
  </si>
  <si>
    <t>5442</t>
  </si>
  <si>
    <t xml:space="preserve">    公路管理与养护</t>
  </si>
  <si>
    <t>5449</t>
  </si>
  <si>
    <t xml:space="preserve">    其他道路运输辅助活动</t>
  </si>
  <si>
    <t>55</t>
  </si>
  <si>
    <t>水上运输业</t>
  </si>
  <si>
    <t>551</t>
  </si>
  <si>
    <t xml:space="preserve">  水上旅客运输</t>
  </si>
  <si>
    <t>5511</t>
  </si>
  <si>
    <t xml:space="preserve">    海洋旅客运输</t>
  </si>
  <si>
    <t>5512</t>
  </si>
  <si>
    <t xml:space="preserve">    内河旅客运输</t>
  </si>
  <si>
    <t xml:space="preserve">  指江、河、湖泊、水库的水上旅客运输活动</t>
  </si>
  <si>
    <t>5513</t>
  </si>
  <si>
    <t xml:space="preserve">    客运轮渡运输</t>
  </si>
  <si>
    <t xml:space="preserve">  指城市及其他水域旅客轮渡运输活动</t>
  </si>
  <si>
    <t>552</t>
  </si>
  <si>
    <t xml:space="preserve">  水上货物运输</t>
  </si>
  <si>
    <t>5521</t>
  </si>
  <si>
    <t xml:space="preserve">    远洋货物运输</t>
  </si>
  <si>
    <t>5522</t>
  </si>
  <si>
    <t xml:space="preserve">    沿海货物运输</t>
  </si>
  <si>
    <t>5523</t>
  </si>
  <si>
    <t xml:space="preserve">    内河货物运输</t>
  </si>
  <si>
    <t xml:space="preserve">  指江、河、湖泊、水库的水上货物运输活动</t>
  </si>
  <si>
    <t>553</t>
  </si>
  <si>
    <t xml:space="preserve">  水上运输辅助活动</t>
  </si>
  <si>
    <t>5531</t>
  </si>
  <si>
    <t xml:space="preserve">    客运港口</t>
  </si>
  <si>
    <t>5532</t>
  </si>
  <si>
    <t xml:space="preserve">    货运港口</t>
  </si>
  <si>
    <t>5539</t>
  </si>
  <si>
    <t xml:space="preserve">    其他水上运输辅助活动</t>
  </si>
  <si>
    <t xml:space="preserve">  指其他未列明的水上运输辅助活动</t>
  </si>
  <si>
    <t>56</t>
  </si>
  <si>
    <t xml:space="preserve">航空运输业 </t>
  </si>
  <si>
    <t>561</t>
  </si>
  <si>
    <t xml:space="preserve">  航空客货运输</t>
  </si>
  <si>
    <t>5611</t>
  </si>
  <si>
    <t xml:space="preserve">    航空旅客运输</t>
  </si>
  <si>
    <t xml:space="preserve">  指以旅客运输为主的航空运输活动</t>
  </si>
  <si>
    <t>5612</t>
  </si>
  <si>
    <t xml:space="preserve">    航空货物运输</t>
  </si>
  <si>
    <t xml:space="preserve">  指以货物或邮件为主的航空运输活动</t>
  </si>
  <si>
    <t>562</t>
  </si>
  <si>
    <t>5620</t>
  </si>
  <si>
    <t xml:space="preserve">  通用航空服务</t>
  </si>
  <si>
    <t xml:space="preserve">  指使用民用航空器从事除公共航空运输以外的民用航空活动</t>
  </si>
  <si>
    <t>563</t>
  </si>
  <si>
    <t xml:space="preserve">  航空运输辅助活动</t>
  </si>
  <si>
    <t>5631</t>
  </si>
  <si>
    <t xml:space="preserve">    机场</t>
  </si>
  <si>
    <t>5632</t>
  </si>
  <si>
    <t xml:space="preserve">    空中交通管理</t>
  </si>
  <si>
    <t>5639</t>
  </si>
  <si>
    <t xml:space="preserve">    其他航空运输辅助活动</t>
  </si>
  <si>
    <t xml:space="preserve">  指其他未列明的航空运输辅助活动</t>
  </si>
  <si>
    <t>57</t>
  </si>
  <si>
    <t xml:space="preserve">管道运输业 </t>
  </si>
  <si>
    <t>570</t>
  </si>
  <si>
    <t>5700</t>
  </si>
  <si>
    <t xml:space="preserve">  管道运输业 </t>
  </si>
  <si>
    <t xml:space="preserve">  指通过管道对气体、液体等的运输活动</t>
  </si>
  <si>
    <t>58</t>
  </si>
  <si>
    <t>装卸搬运和运输代理业</t>
  </si>
  <si>
    <t>581</t>
  </si>
  <si>
    <t>5810</t>
  </si>
  <si>
    <t xml:space="preserve">  装卸搬运</t>
  </si>
  <si>
    <t>582</t>
  </si>
  <si>
    <t xml:space="preserve">  运输代理业</t>
  </si>
  <si>
    <t xml:space="preserve">  指与运输有关的代理及服务活动</t>
  </si>
  <si>
    <t>5821</t>
  </si>
  <si>
    <t xml:space="preserve">    货物运输代理</t>
  </si>
  <si>
    <t>5822</t>
  </si>
  <si>
    <t xml:space="preserve">    旅客票务代理</t>
  </si>
  <si>
    <t>5829</t>
  </si>
  <si>
    <t xml:space="preserve">    其他运输代理业</t>
  </si>
  <si>
    <t>59</t>
  </si>
  <si>
    <t xml:space="preserve">仓储业 </t>
  </si>
  <si>
    <t xml:space="preserve">  指专门从事货物仓储、货物运输中转仓储，以及以仓储为主的货物送配活动，还包括以仓储为目的的收购活动</t>
  </si>
  <si>
    <t>591</t>
  </si>
  <si>
    <t xml:space="preserve">  谷物、棉花等农产品仓储</t>
  </si>
  <si>
    <t>5911</t>
  </si>
  <si>
    <t xml:space="preserve">    谷物仓储</t>
  </si>
  <si>
    <t xml:space="preserve">  指国家储备及其他谷物仓储活动</t>
  </si>
  <si>
    <t>5912</t>
  </si>
  <si>
    <t xml:space="preserve">    棉花仓储</t>
  </si>
  <si>
    <t xml:space="preserve">  指棉花加工厂仓储、中转仓储、棉花专业仓储、棉花物流配送活动，还包括在棉花仓储、物流配送过程中的棉花信息化管理活动</t>
  </si>
  <si>
    <t>5919</t>
  </si>
  <si>
    <t xml:space="preserve">    其他农产品仓储</t>
  </si>
  <si>
    <t xml:space="preserve">  指未列明的其他农产品仓储活动</t>
  </si>
  <si>
    <t>599</t>
  </si>
  <si>
    <t>5990</t>
  </si>
  <si>
    <t xml:space="preserve">  其他仓储业</t>
  </si>
  <si>
    <t>60</t>
  </si>
  <si>
    <t>邮政业</t>
  </si>
  <si>
    <t>601</t>
  </si>
  <si>
    <t>6010</t>
  </si>
  <si>
    <t xml:space="preserve">  邮政基本服务</t>
  </si>
  <si>
    <t xml:space="preserve">  指邮政企业提供的信件、印刷品、包裹、汇兑等邮政服务，以及国家规定的其他邮政服务；不包括邮政快递服务</t>
  </si>
  <si>
    <t>602</t>
  </si>
  <si>
    <t>6020</t>
  </si>
  <si>
    <t xml:space="preserve">  快递服务</t>
  </si>
  <si>
    <t xml:space="preserve">  指在承诺的时限内快速完成的寄递服务</t>
  </si>
  <si>
    <t>H</t>
  </si>
  <si>
    <t>住宿和餐饮业</t>
  </si>
  <si>
    <t xml:space="preserve">  本门类包括61和62大类</t>
  </si>
  <si>
    <t>61</t>
  </si>
  <si>
    <t>住宿业</t>
  </si>
  <si>
    <t xml:space="preserve">  指为旅行者提供短期留宿场所的活动，有些单位只提供住宿，也有些单位提供住宿、饮食、商务、娱乐一体的服务，本类不包括主要按月或按年长期出租房屋住所的活动</t>
  </si>
  <si>
    <t>611</t>
  </si>
  <si>
    <t>6110</t>
  </si>
  <si>
    <t xml:space="preserve">  旅游饭店</t>
  </si>
  <si>
    <t xml:space="preserve">  指按照国家有关规定评定的旅游饭店和具有同等质量、水平的饭店活动</t>
  </si>
  <si>
    <t>612</t>
  </si>
  <si>
    <t>6120</t>
  </si>
  <si>
    <t xml:space="preserve">  一般旅馆</t>
  </si>
  <si>
    <t xml:space="preserve">  指不具备评定旅游饭店和同等水平饭店的一般旅馆的活动</t>
  </si>
  <si>
    <t>619</t>
  </si>
  <si>
    <t>6190</t>
  </si>
  <si>
    <t xml:space="preserve">  其他住宿业</t>
  </si>
  <si>
    <t xml:space="preserve">  指上述未列明的住宿服务</t>
  </si>
  <si>
    <t>62</t>
  </si>
  <si>
    <t>餐饮业</t>
  </si>
  <si>
    <t xml:space="preserve">  指通过即时制作加工、商业销售和服务性劳动等，向消费者提供食品和消费场所及设施的服务</t>
  </si>
  <si>
    <t>621</t>
  </si>
  <si>
    <t>6210</t>
  </si>
  <si>
    <t xml:space="preserve">  正餐服务</t>
  </si>
  <si>
    <t xml:space="preserve">  指在一定场所内提供以中餐、晚餐为主的各种中西式炒菜和主食，并由服务员送餐上桌的餐饮活动</t>
  </si>
  <si>
    <t>622</t>
  </si>
  <si>
    <t>6220</t>
  </si>
  <si>
    <t xml:space="preserve">  快餐服务</t>
  </si>
  <si>
    <t xml:space="preserve">  指在一定场所内提供快捷、便利的就餐服务</t>
  </si>
  <si>
    <t>623</t>
  </si>
  <si>
    <t xml:space="preserve">  饮料及冷饮服务</t>
  </si>
  <si>
    <t xml:space="preserve">  指在一定场所内以提供饮料和冷饮为主的服务</t>
  </si>
  <si>
    <t>6231</t>
  </si>
  <si>
    <t xml:space="preserve">    茶馆服务</t>
  </si>
  <si>
    <t>6232</t>
  </si>
  <si>
    <t xml:space="preserve">    咖啡馆服务</t>
  </si>
  <si>
    <t>6233</t>
  </si>
  <si>
    <t xml:space="preserve">    酒吧服务 </t>
  </si>
  <si>
    <t>6239</t>
  </si>
  <si>
    <t xml:space="preserve">    其他饮料及冷饮服务</t>
  </si>
  <si>
    <t>629</t>
  </si>
  <si>
    <t xml:space="preserve">  其他餐饮业</t>
  </si>
  <si>
    <t>6291</t>
  </si>
  <si>
    <t xml:space="preserve">    小吃服务</t>
  </si>
  <si>
    <t xml:space="preserve">  指提供全天就餐的简便餐饮服务，包括路边小饭馆、农家饭馆、流动餐饮和单一小吃等餐饮服务</t>
  </si>
  <si>
    <t>6292</t>
  </si>
  <si>
    <t xml:space="preserve">    餐饮配送服务</t>
  </si>
  <si>
    <t>6299</t>
  </si>
  <si>
    <t xml:space="preserve">    其他未列明餐饮业</t>
  </si>
  <si>
    <t>I</t>
  </si>
  <si>
    <t>信息传输、软件和信息技术服务业</t>
  </si>
  <si>
    <t xml:space="preserve">  本门类包括63～65大类</t>
  </si>
  <si>
    <t>63</t>
  </si>
  <si>
    <t>电信、广播电视和卫星传输服务</t>
  </si>
  <si>
    <t>631</t>
  </si>
  <si>
    <t xml:space="preserve">  电信</t>
  </si>
  <si>
    <t xml:space="preserve">  指利用有线、无线的电磁系统或者光电系统，传送、发射或者接收语音、文字、数据、图像以及其他任何形式信息的活动</t>
  </si>
  <si>
    <t>6311</t>
  </si>
  <si>
    <t xml:space="preserve">    固定电信服务</t>
  </si>
  <si>
    <t xml:space="preserve">  指从事固定通信业务活动</t>
  </si>
  <si>
    <t>6312</t>
  </si>
  <si>
    <t xml:space="preserve">    移动电信服务</t>
  </si>
  <si>
    <t xml:space="preserve">  指从事移动通信业务活动</t>
  </si>
  <si>
    <t>6319</t>
  </si>
  <si>
    <t xml:space="preserve">    其他电信服务</t>
  </si>
  <si>
    <t xml:space="preserve">  指除固定电信服务、移动电信服务外，利用固定、移动通信网从事的信息服务</t>
  </si>
  <si>
    <t>632</t>
  </si>
  <si>
    <t xml:space="preserve">  广播电视传输服务</t>
  </si>
  <si>
    <t>6321</t>
  </si>
  <si>
    <t xml:space="preserve">    有线广播电视传输服务</t>
  </si>
  <si>
    <t xml:space="preserve">  指有线广播电视网和信号的传输服务</t>
  </si>
  <si>
    <t>6322</t>
  </si>
  <si>
    <t xml:space="preserve">    无线广播电视传输服务</t>
  </si>
  <si>
    <t xml:space="preserve">  指无线广播电视信号的传输服务</t>
  </si>
  <si>
    <t>633</t>
  </si>
  <si>
    <t>6330</t>
  </si>
  <si>
    <t xml:space="preserve">  卫星传输服务</t>
  </si>
  <si>
    <t xml:space="preserve">  指人造卫星的电信传输和广播电视传输服务</t>
  </si>
  <si>
    <t>64</t>
  </si>
  <si>
    <t>互联网和相关服务</t>
  </si>
  <si>
    <t>641</t>
  </si>
  <si>
    <t>6410</t>
  </si>
  <si>
    <t xml:space="preserve">  互联网接入及相关服务</t>
  </si>
  <si>
    <t xml:space="preserve">  指除基础电信运营商外，基于基础传输网络为存储数据、数据处理及相关活动，提供接入互联网的有关应用设施的服务</t>
  </si>
  <si>
    <t>642</t>
  </si>
  <si>
    <t>6420</t>
  </si>
  <si>
    <t xml:space="preserve">  互联网信息服务</t>
  </si>
  <si>
    <t xml:space="preserve">  指除基础电信运营商外，通过互联网提供在线信息、电子邮箱、数据检索、网络游戏等信息服务</t>
  </si>
  <si>
    <t>649</t>
  </si>
  <si>
    <t>6490</t>
  </si>
  <si>
    <t xml:space="preserve">  其他互联网服务</t>
  </si>
  <si>
    <t xml:space="preserve">  指除基础电信运营商服务、互联网接入及相关服务、互联网信息服务以外的其他未列明互联网服务</t>
  </si>
  <si>
    <t>65</t>
  </si>
  <si>
    <t>软件和信息技术服务业</t>
  </si>
  <si>
    <t xml:space="preserve">  指对信息传输、信息制作、信息提供和信息接收过程中产生的技术问题或技术需求所提供的服务 </t>
  </si>
  <si>
    <t>651</t>
  </si>
  <si>
    <t>6510</t>
  </si>
  <si>
    <t xml:space="preserve">  软件开发</t>
  </si>
  <si>
    <t xml:space="preserve">  指为用户提供计算机软件、信息系统或者设备中嵌入的软件，或者在系统集成、应用服务等技术服务时提供软件的开发和经营活动；包括基础软件、支撑软件、应用软件、嵌入式软件、信息安全软件、计算机（应用）系统、工业软件以及其他软件的开发和经营活动</t>
  </si>
  <si>
    <t>652</t>
  </si>
  <si>
    <t>6520</t>
  </si>
  <si>
    <t xml:space="preserve">  信息系统集成服务</t>
  </si>
  <si>
    <t xml:space="preserve">  指基于需方业务需求进行的信息系统需求分析和系统设计，并通过结构化的综合布缆系统、计算机网络技术和软件技术，将各个分离的设备、功能和信息等集成到相互关联的、统一和协调的系统之中，以及为信息系统的正常运行提供支持的服务；包括信息系统设计、集成实施、运行维护等服务</t>
  </si>
  <si>
    <t>653</t>
  </si>
  <si>
    <t>6530</t>
  </si>
  <si>
    <t xml:space="preserve">  信息技术咨询服务</t>
  </si>
  <si>
    <t xml:space="preserve">  指在信息资源开发利用、工程建设、人员培训、管理体系建设、技术支撑等方面向需方提供的管理或技术咨询评估服务；包括信息化规划、信息技术管理咨询、信息系统工程监理、测试评估、信息技术培训等</t>
  </si>
  <si>
    <t>654</t>
  </si>
  <si>
    <t>6540</t>
  </si>
  <si>
    <t xml:space="preserve">  数据处理和存储服务</t>
  </si>
  <si>
    <t xml:space="preserve">  指供方向需方提供的信息和数据的分析、整理、计算、编辑、存储等加工处理服务，以及应用软件、业务运营平台、信息系统基础设施等的租用服务；包括各种数据库活动、网站内容更新、数据备份服务、数据存储服务、在线企业资源规划（ERP）、在线杀毒、电子商务平台、物流信息服务平台、服务器托管、虚拟主机等</t>
  </si>
  <si>
    <t>655</t>
  </si>
  <si>
    <t>6550</t>
  </si>
  <si>
    <t xml:space="preserve">  集成电路设计</t>
  </si>
  <si>
    <t xml:space="preserve">  指IC设计服务，即企业开展的集成电路功能研发、设计等服务</t>
  </si>
  <si>
    <t>659</t>
  </si>
  <si>
    <t xml:space="preserve">  其他信息技术服务业</t>
  </si>
  <si>
    <t>6591</t>
  </si>
  <si>
    <t xml:space="preserve">    数字内容服务</t>
  </si>
  <si>
    <t xml:space="preserve">  指数字内容的加工处理，即将图片、文字、视频、音频等信息内容运用数字化技术进行加工处理并整合应用的服务</t>
  </si>
  <si>
    <t>6592</t>
  </si>
  <si>
    <t xml:space="preserve">    呼叫中心</t>
  </si>
  <si>
    <t xml:space="preserve">  指受企事业单位委托，利用与公用电话网或因特网连接的呼叫中心系统和数据库技术，经过信息采集、加工、存储等建立信息库，通过固定网、移动网或因特网等公众通信网络向用户提供有关该企事业单位的业务咨询、信息咨询和数据查询等服务</t>
  </si>
  <si>
    <t>6599</t>
  </si>
  <si>
    <t xml:space="preserve">    其他未列明信息技术服务业</t>
  </si>
  <si>
    <t>J</t>
  </si>
  <si>
    <t>金融业</t>
  </si>
  <si>
    <t xml:space="preserve">  本门类包括66～69大类</t>
  </si>
  <si>
    <t>66</t>
  </si>
  <si>
    <t>货币金融服务</t>
  </si>
  <si>
    <t>661</t>
  </si>
  <si>
    <t>6610</t>
  </si>
  <si>
    <t xml:space="preserve">  中央银行服务</t>
  </si>
  <si>
    <t xml:space="preserve">  指代表政府管理金融活动，并制定和执行货币政策，维护金融稳定，管理金融市场的特殊金融机构的活动</t>
  </si>
  <si>
    <t>662</t>
  </si>
  <si>
    <t>6620</t>
  </si>
  <si>
    <t xml:space="preserve">  货币银行服务</t>
  </si>
  <si>
    <t xml:space="preserve">  指除中央银行以外的各类银行所从事存款、贷款和信用卡等货币媒介活动，还包括在中国开展货币业务的外资银行及分支机构的活动</t>
  </si>
  <si>
    <t>663</t>
  </si>
  <si>
    <t xml:space="preserve">  非货币银行服务</t>
  </si>
  <si>
    <t xml:space="preserve">  指主要与非货币媒介机构以各种方式发放贷款有关的金融服务</t>
  </si>
  <si>
    <t>6631</t>
  </si>
  <si>
    <t xml:space="preserve">    金融租赁服务</t>
  </si>
  <si>
    <t xml:space="preserve">  指经中国人民银行批准以经营融资租赁业务为主的非银行金融机构的活动</t>
  </si>
  <si>
    <t>6632</t>
  </si>
  <si>
    <t xml:space="preserve">    财务公司 </t>
  </si>
  <si>
    <t xml:space="preserve">  指经中国人民银行批准，为企业融资提供的金融活动</t>
  </si>
  <si>
    <t>6633</t>
  </si>
  <si>
    <t xml:space="preserve">    典当</t>
  </si>
  <si>
    <t xml:space="preserve">  指以实物、财产权利质押或抵押的放款活动</t>
  </si>
  <si>
    <t>6639</t>
  </si>
  <si>
    <t xml:space="preserve">    其他非货币银行服务</t>
  </si>
  <si>
    <t xml:space="preserve">  指上述未包括的从事融资、抵押等非货币银行的服务，包括小额贷款公司、农村合作基金会等融资活动，以及各种消费信贷、国际贸易融资、公积金房屋信贷、抵押顾问和经纪人的活动                                                                                                                                         </t>
  </si>
  <si>
    <t>664</t>
  </si>
  <si>
    <t>6640</t>
  </si>
  <si>
    <t xml:space="preserve">  银行监管服务</t>
  </si>
  <si>
    <t xml:space="preserve">  指代表政府管理银行业活动，制定并发布对银行业金融机构及其业务活动监督管理的规章、规则</t>
  </si>
  <si>
    <t>67</t>
  </si>
  <si>
    <t>资本市场服务</t>
  </si>
  <si>
    <t>671</t>
  </si>
  <si>
    <t xml:space="preserve">  证券市场服务</t>
  </si>
  <si>
    <t>6711</t>
  </si>
  <si>
    <t xml:space="preserve">    证券市场管理服务</t>
  </si>
  <si>
    <t xml:space="preserve">  指非政府机关进行的证券市场经营和监管，包括证券交易所、登记结算机构的活动</t>
  </si>
  <si>
    <t>6712</t>
  </si>
  <si>
    <t xml:space="preserve">    证券经纪交易服务</t>
  </si>
  <si>
    <t xml:space="preserve">  指在金融市场上代他人进行交易、代理发行证券和其他有关活动，包括证券经纪、证券承销与保荐、融资融券业务、客户资产管理业务等活动</t>
  </si>
  <si>
    <t>6713</t>
  </si>
  <si>
    <t xml:space="preserve">    基金管理服务</t>
  </si>
  <si>
    <t xml:space="preserve">  指在收费或合同基础上为个人、企业及其他客户进行的资产组合和基金管理活动，包括证券投资基金、企业年金、社保基金、专户理财、国内资本境外投资管理（QDII）等活动</t>
  </si>
  <si>
    <t>672</t>
  </si>
  <si>
    <t xml:space="preserve">  期货市场服务</t>
  </si>
  <si>
    <t>6721</t>
  </si>
  <si>
    <t xml:space="preserve">    期货市场管理服务</t>
  </si>
  <si>
    <t xml:space="preserve">  指非政府机关进行的期货市场经营和监管，包括商品期货交易所、金融期货交易所、期货保证金监控中心的活动</t>
  </si>
  <si>
    <t>6729</t>
  </si>
  <si>
    <t xml:space="preserve">    其他期货市场服务</t>
  </si>
  <si>
    <t xml:space="preserve">  指商品合约经纪及其他未列明的期货市场的服务</t>
  </si>
  <si>
    <t>673</t>
  </si>
  <si>
    <t>6730</t>
  </si>
  <si>
    <t xml:space="preserve">  证券期货监管服务</t>
  </si>
  <si>
    <t xml:space="preserve">  指由政府或行业自律组织进行的对证券期货市场的监管活动</t>
  </si>
  <si>
    <t>674</t>
  </si>
  <si>
    <t>6740</t>
  </si>
  <si>
    <t xml:space="preserve">  资本投资服务</t>
  </si>
  <si>
    <t xml:space="preserve">  指经批准的证券投资机构的自营投资、直接投资活动，以及风险投资和其他投资活动</t>
  </si>
  <si>
    <t>679</t>
  </si>
  <si>
    <t>6790</t>
  </si>
  <si>
    <t xml:space="preserve">  其他资本市场服务</t>
  </si>
  <si>
    <t xml:space="preserve">  指投资咨询服务、财务咨询服务、资信评级服务，以及其他未列明的资本市场的服务</t>
  </si>
  <si>
    <t>68</t>
  </si>
  <si>
    <t>保险业</t>
  </si>
  <si>
    <t>681</t>
  </si>
  <si>
    <t xml:space="preserve">  人身保险</t>
  </si>
  <si>
    <t xml:space="preserve">  指以人的寿命和身体为保险标的的保险活动，包括人寿保险、健康保险和意外伤害保险</t>
  </si>
  <si>
    <t>6811</t>
  </si>
  <si>
    <t xml:space="preserve">    人寿保险</t>
  </si>
  <si>
    <t xml:space="preserve">  指普通寿险、分红寿险、万能寿险、投资连结保险等活动(不论是否带有实质性的储蓄成分)</t>
  </si>
  <si>
    <t>6812</t>
  </si>
  <si>
    <t xml:space="preserve">    健康和意外保险</t>
  </si>
  <si>
    <t xml:space="preserve">  指疾病保险、医疗保险、失能收入损失保险、护理保险以及意外伤害保险的活动</t>
  </si>
  <si>
    <t>682</t>
  </si>
  <si>
    <t>6820</t>
  </si>
  <si>
    <t xml:space="preserve">  财产保险</t>
  </si>
  <si>
    <t xml:space="preserve">  指除人身保险外的保险活动，包括财产损失保险、责任保险、信用保险、保证保险等</t>
  </si>
  <si>
    <t>683</t>
  </si>
  <si>
    <t>6830</t>
  </si>
  <si>
    <t xml:space="preserve">  再保险</t>
  </si>
  <si>
    <t xml:space="preserve">  指承担与其他保险公司承保的现有保单相关的所有或部分风险的活动</t>
  </si>
  <si>
    <t>684</t>
  </si>
  <si>
    <t>6840</t>
  </si>
  <si>
    <t xml:space="preserve">  养老金</t>
  </si>
  <si>
    <t xml:space="preserve">  指专为单位雇员或成员提供退休金补贴而设立的法定实体的活动(如基金、计划和/或项目等)，包括养老金定额补贴计划以及完全根据成员贡献确定补贴数额的个人养老金计划等</t>
  </si>
  <si>
    <t>685</t>
  </si>
  <si>
    <t>6850</t>
  </si>
  <si>
    <t xml:space="preserve">  保险经纪与代理服务</t>
  </si>
  <si>
    <t xml:space="preserve">  指保险代理人和经纪人进行的年金、保单和分保单的销售、谈判或促合活动</t>
  </si>
  <si>
    <t>686</t>
  </si>
  <si>
    <t>6860</t>
  </si>
  <si>
    <t xml:space="preserve">  保险监管服务</t>
  </si>
  <si>
    <t xml:space="preserve">  指根据国务院授权及相关法律、法规规定所履行的对保险市场的监督、管理活动 </t>
  </si>
  <si>
    <t>689</t>
  </si>
  <si>
    <t xml:space="preserve">  其他保险活动</t>
  </si>
  <si>
    <t>6891</t>
  </si>
  <si>
    <t xml:space="preserve">    风险和损失评估</t>
  </si>
  <si>
    <t xml:space="preserve">  指保险标的或保险事故的评估、鉴定、勘验、估损或理算等活动，包括索赔处理、风险评估、风险和损失核定、海损理算和损失理算，以及保险理赔等活动</t>
  </si>
  <si>
    <t>6899</t>
  </si>
  <si>
    <t xml:space="preserve">    其他未列明保险活动 </t>
  </si>
  <si>
    <t xml:space="preserve">  指与保险和养老金相关或密切相关的活动(理赔和保险代理人、经纪人的活动除外)，包括救助管理、保险精算等活动</t>
  </si>
  <si>
    <t>69</t>
  </si>
  <si>
    <t>其他金融业</t>
  </si>
  <si>
    <t>691</t>
  </si>
  <si>
    <t>6910</t>
  </si>
  <si>
    <t xml:space="preserve">  金融信托与管理服务</t>
  </si>
  <si>
    <t xml:space="preserve">  指根据委托书、遗嘱或代理协议代表受益人管理的信托基金、房地产账户或代理账户等活动，还包括单位投资信托管理</t>
  </si>
  <si>
    <t>692</t>
  </si>
  <si>
    <t>6920</t>
  </si>
  <si>
    <t xml:space="preserve">  控股公司服务</t>
  </si>
  <si>
    <t xml:space="preserve">  指通过一定比例股份，控制某个公司或多个公司的集团，控股公司仅控制股权，不直接参与经营管理，以及其他类似的活动</t>
  </si>
  <si>
    <t>693</t>
  </si>
  <si>
    <t>6930</t>
  </si>
  <si>
    <t xml:space="preserve">  非金融机构支付服务</t>
  </si>
  <si>
    <t xml:space="preserve">  指非金融机构在收付款人之间作为中介机构提供下列部分或全部货币资金转移服务，包括网络支付、预付卡的发行与受理、银行卡收单及中国人民银行确定的其他支付等服务 </t>
  </si>
  <si>
    <t>694</t>
  </si>
  <si>
    <t>6940</t>
  </si>
  <si>
    <t xml:space="preserve">  金融信息服务</t>
  </si>
  <si>
    <t xml:space="preserve">  指向从事金融分析、金融交易、金融决策或者其他金融活动的用户提供可能影响金融市场的信息（或者金融数据）的服务 </t>
  </si>
  <si>
    <t>699</t>
  </si>
  <si>
    <t>6990</t>
  </si>
  <si>
    <t xml:space="preserve">  其他未列明金融业</t>
  </si>
  <si>
    <t xml:space="preserve">  指主要与除提供贷款以外的资金分配有关的其他金融媒介活动，包括保理活动、掉期、期权和其他套期保值安排、保单贴现公司的活动、金融资产的管理、金融交易处理与结算等活动，还包括信用卡交易的处理与结算、外币兑换等活动</t>
  </si>
  <si>
    <t>K</t>
  </si>
  <si>
    <t>房地产业</t>
  </si>
  <si>
    <t xml:space="preserve">  本门类包括70大类</t>
  </si>
  <si>
    <t>70</t>
  </si>
  <si>
    <t>701</t>
  </si>
  <si>
    <t>7010</t>
  </si>
  <si>
    <t xml:space="preserve">  房地产开发经营</t>
  </si>
  <si>
    <t xml:space="preserve">  指房地产开发企业进行的房屋、基础设施建设等开发，以及转让房地产开发项目或者销售、出租房屋等活动</t>
  </si>
  <si>
    <t>702</t>
  </si>
  <si>
    <t>7020</t>
  </si>
  <si>
    <t xml:space="preserve">  物业管理</t>
  </si>
  <si>
    <t xml:space="preserve">  指物业服务企业按照合同约定，对房屋及配套的设施设备和相关场地进行维修、养护、管理，维护环境卫生和相关秩序的活动</t>
  </si>
  <si>
    <t>703</t>
  </si>
  <si>
    <t>7030</t>
  </si>
  <si>
    <t xml:space="preserve">  房地产中介服务</t>
  </si>
  <si>
    <t xml:space="preserve">  指房地产咨询、房地产价格评估、房地产经纪等活动</t>
  </si>
  <si>
    <t>704</t>
  </si>
  <si>
    <t>7040</t>
  </si>
  <si>
    <t xml:space="preserve">  自有房地产经营活动</t>
  </si>
  <si>
    <t xml:space="preserve">  指除房地产开发商、房地产中介、物业公司以外的单位和居民住户对自有房地产（土地、住房、生产经营用房和办公用房）的买卖和以营利为目的的租赁活动，以及房地产管理部门和企事业、机关提供的非营利租赁服务，还包括居民居住自有住房所形成的住房服务</t>
  </si>
  <si>
    <t>709</t>
  </si>
  <si>
    <t>7090</t>
  </si>
  <si>
    <t xml:space="preserve">  其他房地产业</t>
  </si>
  <si>
    <t>L</t>
  </si>
  <si>
    <t>租赁和商务服务业</t>
  </si>
  <si>
    <t xml:space="preserve">  本门类包括71和72大类</t>
  </si>
  <si>
    <t>71</t>
  </si>
  <si>
    <t>租赁业</t>
  </si>
  <si>
    <t>711</t>
  </si>
  <si>
    <t xml:space="preserve">  机械设备租赁</t>
  </si>
  <si>
    <t xml:space="preserve">  指不配备操作人员的机械设备的租赁服务</t>
  </si>
  <si>
    <t>7111</t>
  </si>
  <si>
    <t xml:space="preserve">    汽车租赁</t>
  </si>
  <si>
    <t>7112</t>
  </si>
  <si>
    <t xml:space="preserve">    农业机械租赁</t>
  </si>
  <si>
    <t>7113</t>
  </si>
  <si>
    <t xml:space="preserve">    建筑工程机械与设备租赁</t>
  </si>
  <si>
    <t>7114</t>
  </si>
  <si>
    <t xml:space="preserve">    计算机及通讯设备租赁</t>
  </si>
  <si>
    <t>7119</t>
  </si>
  <si>
    <t xml:space="preserve">    其他机械与设备租赁</t>
  </si>
  <si>
    <t>712</t>
  </si>
  <si>
    <t xml:space="preserve">  文化及日用品出租</t>
  </si>
  <si>
    <t>7121</t>
  </si>
  <si>
    <t xml:space="preserve">    娱乐及体育设备出租</t>
  </si>
  <si>
    <t>7122</t>
  </si>
  <si>
    <t xml:space="preserve">    图书出租</t>
  </si>
  <si>
    <t>7123</t>
  </si>
  <si>
    <t xml:space="preserve">    音像制品出租</t>
  </si>
  <si>
    <t>7129</t>
  </si>
  <si>
    <t xml:space="preserve">    其他文化及日用品出租</t>
  </si>
  <si>
    <t>72</t>
  </si>
  <si>
    <t>商务服务业</t>
  </si>
  <si>
    <t>721</t>
  </si>
  <si>
    <t xml:space="preserve">  企业管理服务</t>
  </si>
  <si>
    <t>7211</t>
  </si>
  <si>
    <t xml:space="preserve">    企业总部管理</t>
  </si>
  <si>
    <t xml:space="preserve">  指不具体从事对外经营业务，只负责企业的重大决策、资产管理，协调管理下属各机构和内部日常工作的企业总部的活动，其对外经营业务由下属的独立核算单位或单独核算单位承担，还包括派出机构的活动（如办事处等）</t>
  </si>
  <si>
    <t>7212</t>
  </si>
  <si>
    <t xml:space="preserve">    投资与资产管理</t>
  </si>
  <si>
    <t xml:space="preserve">  指政府主管部门转变职能后，成立的国有资产管理机构和行业管理机构的活动；不包括资本活动的投资</t>
  </si>
  <si>
    <t>7213</t>
  </si>
  <si>
    <t xml:space="preserve">    单位后勤管理服务</t>
  </si>
  <si>
    <t xml:space="preserve">  指为企事业、机关提供综合后勤服务的活动</t>
  </si>
  <si>
    <t>7219</t>
  </si>
  <si>
    <t xml:space="preserve">    其他企业管理服务</t>
  </si>
  <si>
    <t xml:space="preserve">  指其他各类企业、行业管理机构的活动</t>
  </si>
  <si>
    <t>722</t>
  </si>
  <si>
    <t xml:space="preserve">  法律服务</t>
  </si>
  <si>
    <t xml:space="preserve">  指律师、公证、仲裁、调解等活动</t>
  </si>
  <si>
    <t>7221</t>
  </si>
  <si>
    <t xml:space="preserve">    律师及相关法律服务</t>
  </si>
  <si>
    <t xml:space="preserve">  指在民事案件、刑事案件和其他案件中，为原被告双方提供法律代理服务，以及为一般民事行为提供的法律咨询服务</t>
  </si>
  <si>
    <t>7222</t>
  </si>
  <si>
    <t xml:space="preserve">    公证服务</t>
  </si>
  <si>
    <t>7229</t>
  </si>
  <si>
    <t xml:space="preserve">    其他法律服务</t>
  </si>
  <si>
    <t>723</t>
  </si>
  <si>
    <t xml:space="preserve">  咨询与调查</t>
  </si>
  <si>
    <t>7231</t>
  </si>
  <si>
    <t xml:space="preserve">    会计、审计及税务服务</t>
  </si>
  <si>
    <t>7232</t>
  </si>
  <si>
    <t xml:space="preserve">    市场调查</t>
  </si>
  <si>
    <t>7233</t>
  </si>
  <si>
    <t xml:space="preserve">    社会经济咨询</t>
  </si>
  <si>
    <t>7239</t>
  </si>
  <si>
    <t xml:space="preserve">    其他专业咨询</t>
  </si>
  <si>
    <t xml:space="preserve">  指社会经济咨询以外的其他专业咨询活动</t>
  </si>
  <si>
    <t>724</t>
  </si>
  <si>
    <t>7240</t>
  </si>
  <si>
    <t xml:space="preserve">  广告业</t>
  </si>
  <si>
    <t xml:space="preserve">  指在报纸、期刊、路牌、灯箱、橱窗、互联网、通讯设备及广播电影电视等媒介上为客户策划、制作的有偿宣传活动</t>
  </si>
  <si>
    <t>725</t>
  </si>
  <si>
    <t>7250</t>
  </si>
  <si>
    <t xml:space="preserve">  知识产权服务</t>
  </si>
  <si>
    <t xml:space="preserve">  指对专利、商标、版权、著作权、软件、集成电路布图设计等的代理、转让、登记、鉴定、评估、认证、咨询、检索等活动</t>
  </si>
  <si>
    <t>726</t>
  </si>
  <si>
    <t xml:space="preserve">  人力资源服务</t>
  </si>
  <si>
    <t xml:space="preserve">  指提供公共就业、职业中介、劳务派遣、职业技能鉴定、劳动力外包等服务</t>
  </si>
  <si>
    <t>7261</t>
  </si>
  <si>
    <t xml:space="preserve">    公共就业服务</t>
  </si>
  <si>
    <t xml:space="preserve">  指向劳动者提供公益性的就业服务</t>
  </si>
  <si>
    <t>7262</t>
  </si>
  <si>
    <t xml:space="preserve">    职业中介服务</t>
  </si>
  <si>
    <t xml:space="preserve">  指为求职者寻找、选择、介绍工作，为用人单位提供劳动力的服务</t>
  </si>
  <si>
    <t>7263</t>
  </si>
  <si>
    <t xml:space="preserve">    劳务派遣服务</t>
  </si>
  <si>
    <t xml:space="preserve">  指劳务派遣单位招用劳动力后，将其派到用工单位从事劳动的行为</t>
  </si>
  <si>
    <t>7269</t>
  </si>
  <si>
    <t xml:space="preserve">    其他人力资源服务</t>
  </si>
  <si>
    <t xml:space="preserve">  指职业技能鉴定、人力资源外包及其他未列明的人力资源服务</t>
  </si>
  <si>
    <t>727</t>
  </si>
  <si>
    <t xml:space="preserve">  旅行社及相关服务</t>
  </si>
  <si>
    <t xml:space="preserve">  指为社会各界提供商务、组团和散客旅游的服务，包括向顾客提供咨询、旅游计划和建议、日程安排、导游、食宿和交通等服务</t>
  </si>
  <si>
    <t>7271</t>
  </si>
  <si>
    <t xml:space="preserve">    旅行社服务</t>
  </si>
  <si>
    <t>7272</t>
  </si>
  <si>
    <t xml:space="preserve">    旅游管理服务</t>
  </si>
  <si>
    <t>7279</t>
  </si>
  <si>
    <t xml:space="preserve">    其他旅行社相关服务</t>
  </si>
  <si>
    <t>728</t>
  </si>
  <si>
    <t xml:space="preserve">  安全保护服务</t>
  </si>
  <si>
    <t xml:space="preserve">  指为社会提供的专业化、有偿安全防范服务</t>
  </si>
  <si>
    <t>7281</t>
  </si>
  <si>
    <t xml:space="preserve">    安全服务</t>
  </si>
  <si>
    <t xml:space="preserve">  指保安公司及类似单位提供的安全保护活动</t>
  </si>
  <si>
    <t>7282</t>
  </si>
  <si>
    <t xml:space="preserve">    安全系统监控服务</t>
  </si>
  <si>
    <t>7289</t>
  </si>
  <si>
    <t xml:space="preserve">    其他安全保护服务</t>
  </si>
  <si>
    <t>729</t>
  </si>
  <si>
    <t xml:space="preserve">  其他商务服务业</t>
  </si>
  <si>
    <t>7291</t>
  </si>
  <si>
    <t xml:space="preserve">    市场管理</t>
  </si>
  <si>
    <t xml:space="preserve">  指各种交易市场的管理活动</t>
  </si>
  <si>
    <t>7292</t>
  </si>
  <si>
    <t xml:space="preserve">    会议及展览服务</t>
  </si>
  <si>
    <t xml:space="preserve">  指为商品流通、促销、展示、经贸洽谈、民间交流、企业沟通、国际往来而举办的展览和会议等活动</t>
  </si>
  <si>
    <t>7293</t>
  </si>
  <si>
    <t xml:space="preserve">    包装服务</t>
  </si>
  <si>
    <t xml:space="preserve">  指有偿或按协议为客户提供包装服务</t>
  </si>
  <si>
    <t>7294</t>
  </si>
  <si>
    <t xml:space="preserve">    办公服务</t>
  </si>
  <si>
    <t xml:space="preserve">  指为商务、公务及个人提供的各种办公服务</t>
  </si>
  <si>
    <t>7295</t>
  </si>
  <si>
    <t xml:space="preserve">    信用服务</t>
  </si>
  <si>
    <t xml:space="preserve">  指专门从事信用信息采集、整理和加工，并提供相关信用产品和信用服务的活动，包括信用评级、商帐管理等活动</t>
  </si>
  <si>
    <t>7296</t>
  </si>
  <si>
    <t xml:space="preserve">    担保服务</t>
  </si>
  <si>
    <t xml:space="preserve">  指保证人和债权人约定，当债务人不履行债务时，保证人按照约定履行债务或者承担责任的行为活动；本类别特指专业担保机构的活动</t>
  </si>
  <si>
    <t>7299</t>
  </si>
  <si>
    <t xml:space="preserve">    其他未列明商务服务业</t>
  </si>
  <si>
    <t xml:space="preserve">  指上述未列明的商务、代理等活动</t>
  </si>
  <si>
    <t>M</t>
  </si>
  <si>
    <t>科学研究和技术服务业</t>
  </si>
  <si>
    <t xml:space="preserve">  本门类包括73～75大类</t>
  </si>
  <si>
    <t>73</t>
  </si>
  <si>
    <t>研究和试验发展</t>
  </si>
  <si>
    <t xml:space="preserve">  指为了增加知识（包括有关自然、工程、人类、文化和社会的知识），以及运用这些知识创造新的应用，所进行的系统的、创造性的活动；该活动仅限于对新发现、新理论的研究，新技术、新产品、新工艺的研制研究与试验发展，包括基础研究、应用研究和试验发展</t>
  </si>
  <si>
    <t>731</t>
  </si>
  <si>
    <t>7310</t>
  </si>
  <si>
    <t xml:space="preserve">  自然科学研究和试验发展</t>
  </si>
  <si>
    <t>732</t>
  </si>
  <si>
    <t>7320</t>
  </si>
  <si>
    <t xml:space="preserve">  工程和技术研究和试验发展</t>
  </si>
  <si>
    <t>733</t>
  </si>
  <si>
    <t>7330</t>
  </si>
  <si>
    <t xml:space="preserve">  农业科学研究和试验发展</t>
  </si>
  <si>
    <t>734</t>
  </si>
  <si>
    <t>7340</t>
  </si>
  <si>
    <t xml:space="preserve">  医学研究和试验发展</t>
  </si>
  <si>
    <t>735</t>
  </si>
  <si>
    <t>7350</t>
  </si>
  <si>
    <t xml:space="preserve">  社会人文科学研究</t>
  </si>
  <si>
    <t>74</t>
  </si>
  <si>
    <t>专业技术服务业</t>
  </si>
  <si>
    <t>741</t>
  </si>
  <si>
    <t>7410</t>
  </si>
  <si>
    <t xml:space="preserve">  气象服务</t>
  </si>
  <si>
    <t xml:space="preserve">  指从事气象探测、预报、服务和气象灾害防御、气候资源利用等活动</t>
  </si>
  <si>
    <t>742</t>
  </si>
  <si>
    <t>7420</t>
  </si>
  <si>
    <t xml:space="preserve">  地震服务</t>
  </si>
  <si>
    <t xml:space="preserve">  指地震监测预报、震灾预防和紧急救援等防震减灾活动</t>
  </si>
  <si>
    <t>743</t>
  </si>
  <si>
    <t>7430</t>
  </si>
  <si>
    <t xml:space="preserve">  海洋服务</t>
  </si>
  <si>
    <t>744</t>
  </si>
  <si>
    <t>7440</t>
  </si>
  <si>
    <t xml:space="preserve">  测绘服务</t>
  </si>
  <si>
    <t>745</t>
  </si>
  <si>
    <t>7450</t>
  </si>
  <si>
    <t xml:space="preserve">  质检技术服务</t>
  </si>
  <si>
    <t xml:space="preserve">  指通过专业技术手段对动植物、工业产品、商品、专项技术、成果及其他需要鉴定的物品所进行的检测、检验、测试、鉴定等活动，还包括产品质量、计量、认证和标准的管理活动</t>
  </si>
  <si>
    <t>746</t>
  </si>
  <si>
    <t xml:space="preserve">  环境与生态监测</t>
  </si>
  <si>
    <t>7461</t>
  </si>
  <si>
    <t xml:space="preserve">    环境保护监测</t>
  </si>
  <si>
    <t xml:space="preserve">  指对环境各要素，对生产与生活等各类污染源排放的液体、气体、固体、辐射等污染物或污染因子指标进行的测试和监测活动</t>
  </si>
  <si>
    <t>7462</t>
  </si>
  <si>
    <t xml:space="preserve">    生态监测</t>
  </si>
  <si>
    <t xml:space="preserve">  指对森林资源、湿地资源、荒漠化、珍稀濒危野生动植物资源的调查与监测活动；野生动物疫源疫病与防控以及对生态工程的监测活动</t>
  </si>
  <si>
    <t>747</t>
  </si>
  <si>
    <t xml:space="preserve">  地质勘查 </t>
  </si>
  <si>
    <t xml:space="preserve">  指对矿产资源、工程地质、科学研究进行的地质勘查、测试、监测、评估等活动</t>
  </si>
  <si>
    <t>7471</t>
  </si>
  <si>
    <t xml:space="preserve">    能源矿产地质勘查</t>
  </si>
  <si>
    <t>7472</t>
  </si>
  <si>
    <t xml:space="preserve">    固体矿产地质勘查</t>
  </si>
  <si>
    <t>7473</t>
  </si>
  <si>
    <t xml:space="preserve">    水、二氧化碳等矿产地质勘查</t>
  </si>
  <si>
    <t>7474</t>
  </si>
  <si>
    <t xml:space="preserve">    基础地质勘查</t>
  </si>
  <si>
    <t xml:space="preserve">  指区域、海洋、环境和水文地质勘查活动</t>
  </si>
  <si>
    <t>7475</t>
  </si>
  <si>
    <t xml:space="preserve">    地质勘查技术服务</t>
  </si>
  <si>
    <t xml:space="preserve">  指除矿产地质勘查、基础地质勘查以外的其他勘查和相关的技术服务</t>
  </si>
  <si>
    <t>748</t>
  </si>
  <si>
    <t xml:space="preserve">  工程技术</t>
  </si>
  <si>
    <t>7481</t>
  </si>
  <si>
    <t xml:space="preserve">    工程管理服务</t>
  </si>
  <si>
    <t xml:space="preserve">  指工程项目建设中的项目策划、投资与造价咨询、招标代理、工程监理、项目管理等服务</t>
  </si>
  <si>
    <t>7482</t>
  </si>
  <si>
    <t xml:space="preserve">    工程勘察设计</t>
  </si>
  <si>
    <t xml:space="preserve">  指建筑工程施工前的工程测量、工程地质勘察和工程设计等活动</t>
  </si>
  <si>
    <t>7483</t>
  </si>
  <si>
    <t xml:space="preserve">    规划管理</t>
  </si>
  <si>
    <t xml:space="preserve">  指对区域和城镇、乡村的规划，以及其他规划</t>
  </si>
  <si>
    <t>749</t>
  </si>
  <si>
    <t xml:space="preserve">  其他专业技术服务业</t>
  </si>
  <si>
    <t>7491</t>
  </si>
  <si>
    <t xml:space="preserve">    专业化设计服务</t>
  </si>
  <si>
    <t xml:space="preserve">  指除工程规划设计、软件设计、集成电路设计以外的独立的专业化设计活动</t>
  </si>
  <si>
    <t>7492</t>
  </si>
  <si>
    <t xml:space="preserve">    摄影扩印服务</t>
  </si>
  <si>
    <t>7493</t>
  </si>
  <si>
    <t xml:space="preserve">    兽医服务</t>
  </si>
  <si>
    <t>7499</t>
  </si>
  <si>
    <t xml:space="preserve">    其他未列明专业技术服务业</t>
  </si>
  <si>
    <t>75</t>
  </si>
  <si>
    <t>科技推广和应用服务业</t>
  </si>
  <si>
    <t>751</t>
  </si>
  <si>
    <t xml:space="preserve">  技术推广服务</t>
  </si>
  <si>
    <t xml:space="preserve">  指将新技术、新产品、新工艺直接推向市场而进行的相关技术活动，以及技术推广和转让活动</t>
  </si>
  <si>
    <t>7511</t>
  </si>
  <si>
    <t xml:space="preserve">    农业技术推广服务</t>
  </si>
  <si>
    <t>7512</t>
  </si>
  <si>
    <t xml:space="preserve">    生物技术推广服务</t>
  </si>
  <si>
    <t>7513</t>
  </si>
  <si>
    <t xml:space="preserve">    新材料技术推广服务</t>
  </si>
  <si>
    <t>7514</t>
  </si>
  <si>
    <t xml:space="preserve">    节能技术推广服务</t>
  </si>
  <si>
    <t>7519</t>
  </si>
  <si>
    <t xml:space="preserve">    其他技术推广服务</t>
  </si>
  <si>
    <t>752</t>
  </si>
  <si>
    <t>7520</t>
  </si>
  <si>
    <t xml:space="preserve">  科技中介服务</t>
  </si>
  <si>
    <t xml:space="preserve">  指为科技活动提供社会化服务与管理，在政府、各类科技活动主体与市场之间提供居间服务的组织，主要开展信息交流、技术咨询、技术孵化、科技评估和科技鉴证等活动</t>
  </si>
  <si>
    <t>759</t>
  </si>
  <si>
    <t>7590</t>
  </si>
  <si>
    <t xml:space="preserve">  其他科技推广和应用服务业</t>
  </si>
  <si>
    <t xml:space="preserve">  指除技术推广、科技中介以外的其他科技服务，但不包括短期的日常业务活动</t>
  </si>
  <si>
    <t>N</t>
  </si>
  <si>
    <t>水利、环境和公共设施管理业</t>
  </si>
  <si>
    <t xml:space="preserve">  本门类包括76～78大类</t>
  </si>
  <si>
    <t>76</t>
  </si>
  <si>
    <t>水利管理业</t>
  </si>
  <si>
    <t>761</t>
  </si>
  <si>
    <t>7610</t>
  </si>
  <si>
    <t xml:space="preserve">  防洪除涝设施管理</t>
  </si>
  <si>
    <t xml:space="preserve">  指对江河湖泊开展的河道、堤防、岸线整治等活动及对河流、湖泊、行蓄洪区和沿海的防洪设施的管理活动，包括防洪工程设施的管理及运行维护等</t>
  </si>
  <si>
    <t>762</t>
  </si>
  <si>
    <t>7620</t>
  </si>
  <si>
    <t xml:space="preserve">  水资源管理</t>
  </si>
  <si>
    <t xml:space="preserve">  指对水资源的开发、利用、配置、节约等活动</t>
  </si>
  <si>
    <t>763</t>
  </si>
  <si>
    <t>7630</t>
  </si>
  <si>
    <t xml:space="preserve">  天然水收集与分配</t>
  </si>
  <si>
    <t xml:space="preserve">  指通过各种方式收集、分配天然水资源的活动，包括通过蓄水（水库、塘堰等）、提水、引水和井等水源工程，收集和分配各类地表和地下淡水资源的活动</t>
  </si>
  <si>
    <t>764</t>
  </si>
  <si>
    <t>7640</t>
  </si>
  <si>
    <t xml:space="preserve">  水文服务</t>
  </si>
  <si>
    <t xml:space="preserve">  指通过布设水文站网，对水的时空分布规律进行监测、收集和分析处理的活动</t>
  </si>
  <si>
    <t>769</t>
  </si>
  <si>
    <t>7690</t>
  </si>
  <si>
    <t xml:space="preserve">  其他水利管理业</t>
  </si>
  <si>
    <t>77</t>
  </si>
  <si>
    <t>生态保护和环境治理业</t>
  </si>
  <si>
    <t>771</t>
  </si>
  <si>
    <t xml:space="preserve">  生态保护</t>
  </si>
  <si>
    <t>7711</t>
  </si>
  <si>
    <t xml:space="preserve">    自然保护区管理</t>
  </si>
  <si>
    <t xml:space="preserve">  指对有代表性的自然生态系统、珍稀濒危野生动植物物种和有特殊意义的自然遗迹等予以特殊保护和管理的活动</t>
  </si>
  <si>
    <t>7712</t>
  </si>
  <si>
    <t xml:space="preserve">    野生动物保护</t>
  </si>
  <si>
    <t xml:space="preserve">  指对野生及濒危动物的饲养、繁殖等保护活动，以及对栖息地的管理活动</t>
  </si>
  <si>
    <t>7713</t>
  </si>
  <si>
    <t xml:space="preserve">    野生植物保护</t>
  </si>
  <si>
    <t xml:space="preserve">  指对野生及濒危植物的培育等保护活动</t>
  </si>
  <si>
    <t>7719</t>
  </si>
  <si>
    <t xml:space="preserve">    其他自然保护</t>
  </si>
  <si>
    <t xml:space="preserve">  指除自然保护区管理、野生动植物保护以外的其他自然保护活动</t>
  </si>
  <si>
    <t>772</t>
  </si>
  <si>
    <t xml:space="preserve">  环境治理业</t>
  </si>
  <si>
    <t>7721</t>
  </si>
  <si>
    <t xml:space="preserve">    水污染治理</t>
  </si>
  <si>
    <t xml:space="preserve">  指对江、河、湖泊、水库及地下水、地表水的污染综合治理活动，不包括排放污水的搜集和治理活动</t>
  </si>
  <si>
    <t>7722</t>
  </si>
  <si>
    <t xml:space="preserve">    大气污染治理</t>
  </si>
  <si>
    <t xml:space="preserve">  指对大气污染的综合治理以及对工业废气的治理活动</t>
  </si>
  <si>
    <t>7723</t>
  </si>
  <si>
    <t xml:space="preserve">    固体废物治理</t>
  </si>
  <si>
    <t xml:space="preserve">  指除城乡居民生活垃圾以外的固体废物治理及其他非危险废物的治理</t>
  </si>
  <si>
    <t>7724</t>
  </si>
  <si>
    <t xml:space="preserve">    危险废物治理</t>
  </si>
  <si>
    <t xml:space="preserve">  指对制造、维修、医疗等活动产生的危险废物进行收集、贮存、利用、处理和处置等活动</t>
  </si>
  <si>
    <t>7725</t>
  </si>
  <si>
    <t xml:space="preserve">    放射性废物治理</t>
  </si>
  <si>
    <t xml:space="preserve">  指对生产及其他活动过程产生的放射性废物进行收集、贮存、利用、处理和处置等活动</t>
  </si>
  <si>
    <t>7729</t>
  </si>
  <si>
    <t xml:space="preserve">    其他污染治理 </t>
  </si>
  <si>
    <t xml:space="preserve">  指除水污染、大气污染、固体废物、危险废物、放射性废物治理以外的其他环境治理活动</t>
  </si>
  <si>
    <t>78</t>
  </si>
  <si>
    <t>公共设施管理业</t>
  </si>
  <si>
    <t>781</t>
  </si>
  <si>
    <t>7810</t>
  </si>
  <si>
    <t xml:space="preserve">  市政设施管理</t>
  </si>
  <si>
    <t xml:space="preserve">  指污水排放、雨水排放、路灯、道路、桥梁、隧道、广场、涵洞、防空等城乡公共设施的抢险、紧急处理、管理等活动</t>
  </si>
  <si>
    <t>782</t>
  </si>
  <si>
    <t>7820</t>
  </si>
  <si>
    <t xml:space="preserve">  环境卫生管理</t>
  </si>
  <si>
    <t xml:space="preserve">  指城乡生活垃圾的清扫、收集、运输、处理和处置、管理等活动，以及对公共厕所、化粪池的清扫、收集、运输、处理和处置、管理等活动</t>
  </si>
  <si>
    <t>783</t>
  </si>
  <si>
    <t>7830</t>
  </si>
  <si>
    <t xml:space="preserve">  城乡市容管理</t>
  </si>
  <si>
    <t xml:space="preserve">   指城市户外标志、外景照明、公共建筑物、施工围档、材料堆放、渣土清运、竣工清理等管理活动；乡、村户外标志、村容镇貌、柴草堆放、树木花草养护等管理活动</t>
  </si>
  <si>
    <t>784</t>
  </si>
  <si>
    <t>7840</t>
  </si>
  <si>
    <t xml:space="preserve">  绿化管理</t>
  </si>
  <si>
    <t xml:space="preserve">    指城市绿地和生产绿地、防护绿地、附属绿地等的管理活动 </t>
  </si>
  <si>
    <t>785</t>
  </si>
  <si>
    <t xml:space="preserve">  公园和游览景区管理</t>
  </si>
  <si>
    <t>7851</t>
  </si>
  <si>
    <t xml:space="preserve">    公园管理</t>
  </si>
  <si>
    <t xml:space="preserve">  指主要为人们提供休闲、观赏、游览以及开展科普活动的城市各类公园管理活动</t>
  </si>
  <si>
    <t>7852</t>
  </si>
  <si>
    <t xml:space="preserve">    游览景区管理</t>
  </si>
  <si>
    <t xml:space="preserve">  指对具有一定规模的自然景观、人文景物的管理和保护活动，以及对环境优美，具有观赏、文化或科学价值的风景名胜区的保护和管理活动；包括风景名胜和其他类似的自然景区管理</t>
  </si>
  <si>
    <t>O</t>
  </si>
  <si>
    <t>居民服务、修理和其他服务业</t>
  </si>
  <si>
    <t xml:space="preserve">  本门类包括79～81大类</t>
  </si>
  <si>
    <t>79</t>
  </si>
  <si>
    <t>居民服务业</t>
  </si>
  <si>
    <t>791</t>
  </si>
  <si>
    <t>7910</t>
  </si>
  <si>
    <t xml:space="preserve">  家庭服务</t>
  </si>
  <si>
    <t xml:space="preserve">  指雇佣家庭雇工的家庭住户和家庭户的自营活动，以及在雇主家庭从事有报酬的家庭雇工的活动，包括钟点工和居住在雇主家里的家政劳动者的活动</t>
  </si>
  <si>
    <t>792</t>
  </si>
  <si>
    <t>7920</t>
  </si>
  <si>
    <t xml:space="preserve">  托儿所服务</t>
  </si>
  <si>
    <t xml:space="preserve">  指社会、街道、个人办的面向不足三岁幼儿的看护活动，可分为全托、日托、半托，或计时的服务</t>
  </si>
  <si>
    <t>793</t>
  </si>
  <si>
    <t>7930</t>
  </si>
  <si>
    <t xml:space="preserve">  洗染服务</t>
  </si>
  <si>
    <t xml:space="preserve">  指专营的洗染店以及在宾馆、饭店内常设的独立（或相对独立）洗染服务</t>
  </si>
  <si>
    <t>794</t>
  </si>
  <si>
    <t>7940</t>
  </si>
  <si>
    <t xml:space="preserve">  理发及美容服务</t>
  </si>
  <si>
    <t xml:space="preserve">  指专业理发、美容保健服务，以及在宾馆、饭店或娱乐场所常设的独立（或相对独立）理发、美容保健服务</t>
  </si>
  <si>
    <t>795</t>
  </si>
  <si>
    <t>7950</t>
  </si>
  <si>
    <t xml:space="preserve">  洗浴服务</t>
  </si>
  <si>
    <t xml:space="preserve">  指专业洗浴室以及在宾馆、饭店或娱乐场所常设的独立（或相对独立）洗浴、温泉、SPA等服务</t>
  </si>
  <si>
    <t>796</t>
  </si>
  <si>
    <t>7960</t>
  </si>
  <si>
    <t xml:space="preserve">  保健服务</t>
  </si>
  <si>
    <t xml:space="preserve">  指专业保健场所以及在宾馆、饭店或娱乐场所开设的独立（或相对独立）保健按摩、足疗等服务</t>
  </si>
  <si>
    <t>797</t>
  </si>
  <si>
    <t>7970</t>
  </si>
  <si>
    <t xml:space="preserve">  婚姻服务</t>
  </si>
  <si>
    <t xml:space="preserve">  指婚姻介绍、婚庆典礼等服务</t>
  </si>
  <si>
    <t>798</t>
  </si>
  <si>
    <t>7980</t>
  </si>
  <si>
    <t xml:space="preserve">  殡葬服务</t>
  </si>
  <si>
    <t xml:space="preserve">  指与殡葬有关的各类服务</t>
  </si>
  <si>
    <t>799</t>
  </si>
  <si>
    <t>7990</t>
  </si>
  <si>
    <t xml:space="preserve">  其他居民服务业</t>
  </si>
  <si>
    <t xml:space="preserve">  指上述未包括的居民服务</t>
  </si>
  <si>
    <t>80</t>
  </si>
  <si>
    <t>机动车、电子产品和日用产品修理业</t>
  </si>
  <si>
    <t>801</t>
  </si>
  <si>
    <t xml:space="preserve">  汽车、摩托车修理与维护</t>
  </si>
  <si>
    <t>8011</t>
  </si>
  <si>
    <t xml:space="preserve">    汽车修理与维护</t>
  </si>
  <si>
    <t xml:space="preserve">  指汽车修理厂及路边门店的专业修理服务，包括为汽车提供上油、充气、打蜡、抛光、喷漆、清洗、换零配件、出售零部件等服务，不包括汽车回厂拆卸、改装、大修的活动</t>
  </si>
  <si>
    <t>8012</t>
  </si>
  <si>
    <t xml:space="preserve">    摩托车修理与维护</t>
  </si>
  <si>
    <t>802</t>
  </si>
  <si>
    <t xml:space="preserve">  计算机和办公设备维修</t>
  </si>
  <si>
    <t xml:space="preserve">  指对计算机硬件及系统环境的维护和修理活动</t>
  </si>
  <si>
    <t>8021</t>
  </si>
  <si>
    <t xml:space="preserve">    计算机和辅助设备修理</t>
  </si>
  <si>
    <t>8022</t>
  </si>
  <si>
    <t xml:space="preserve">    通讯设备修理</t>
  </si>
  <si>
    <t>8029</t>
  </si>
  <si>
    <t xml:space="preserve">    其他办公设备维修</t>
  </si>
  <si>
    <t xml:space="preserve">  指其他未列明的各种办公设备的修理公司（中心）、修理门市部和修理网点的修理活动</t>
  </si>
  <si>
    <t>803</t>
  </si>
  <si>
    <t xml:space="preserve">  家用电器修理</t>
  </si>
  <si>
    <t>8031</t>
  </si>
  <si>
    <t xml:space="preserve">    家用电子产品修理</t>
  </si>
  <si>
    <t xml:space="preserve">  指电视、音响等家用视频、音频产品的修理活动</t>
  </si>
  <si>
    <t>8032</t>
  </si>
  <si>
    <t xml:space="preserve">    日用电器修理</t>
  </si>
  <si>
    <t xml:space="preserve">  指洗衣机、电冰箱、空调等日用电器维修门市部，以及生产企业驻各地的维修网点和维修公司（中心）的修理活动</t>
  </si>
  <si>
    <t>809</t>
  </si>
  <si>
    <t xml:space="preserve">  其他日用产品修理业</t>
  </si>
  <si>
    <t>8091</t>
  </si>
  <si>
    <t xml:space="preserve">    自行车修理</t>
  </si>
  <si>
    <t>8092</t>
  </si>
  <si>
    <t xml:space="preserve">    鞋和皮革修理</t>
  </si>
  <si>
    <t>8093</t>
  </si>
  <si>
    <t xml:space="preserve">    家具和相关物品修理</t>
  </si>
  <si>
    <t>8099</t>
  </si>
  <si>
    <t xml:space="preserve">    其他未列明日用产品修理业</t>
  </si>
  <si>
    <t xml:space="preserve">  指其他日用产品维修门市部、修理摊点的活动，以及生产企业驻各地的维修网点和维修中心的修理活动</t>
  </si>
  <si>
    <t>81</t>
  </si>
  <si>
    <t>其他服务业</t>
  </si>
  <si>
    <t>811</t>
  </si>
  <si>
    <t xml:space="preserve">  清洁服务</t>
  </si>
  <si>
    <t xml:space="preserve">  指对建筑物、办公用品、家庭用品的清洗和消毒服务；包括专业公司和个人提供的清洗服务</t>
  </si>
  <si>
    <t>8111</t>
  </si>
  <si>
    <t xml:space="preserve">    建筑物清洁服务</t>
  </si>
  <si>
    <t xml:space="preserve">  指对建筑物内外墙、玻璃幕墙、地面、天花板及烟囱的清洗活动</t>
  </si>
  <si>
    <t>8119</t>
  </si>
  <si>
    <t xml:space="preserve">    其他清洁服务</t>
  </si>
  <si>
    <t xml:space="preserve">  指专业清洗人员为企业的机器、办公设备的清洗活动，以及为居民的日用品、器具及设备的清洗活动，包括清扫、消毒等服务</t>
  </si>
  <si>
    <t>819</t>
  </si>
  <si>
    <t>8190</t>
  </si>
  <si>
    <t xml:space="preserve">  其他未列明服务业</t>
  </si>
  <si>
    <t>P</t>
  </si>
  <si>
    <t>教育</t>
  </si>
  <si>
    <t xml:space="preserve">  本门类包括82大类</t>
  </si>
  <si>
    <t>82</t>
  </si>
  <si>
    <t>821</t>
  </si>
  <si>
    <t>8210</t>
  </si>
  <si>
    <t xml:space="preserve">  学前教育</t>
  </si>
  <si>
    <t xml:space="preserve">  指经教育行政部门批准举办的对学龄前幼儿进行保育和教育的活动</t>
  </si>
  <si>
    <t>822</t>
  </si>
  <si>
    <t xml:space="preserve">  初等教育</t>
  </si>
  <si>
    <t xml:space="preserve">  指《义务教育法》规定的小学教育以及成人小学教育（含扫盲）的活动</t>
  </si>
  <si>
    <t>8221</t>
  </si>
  <si>
    <t xml:space="preserve">    普通小学教育</t>
  </si>
  <si>
    <t>8222</t>
  </si>
  <si>
    <t xml:space="preserve">    成人小学教育</t>
  </si>
  <si>
    <t>823</t>
  </si>
  <si>
    <t xml:space="preserve">  中等教育</t>
  </si>
  <si>
    <t>8231</t>
  </si>
  <si>
    <t xml:space="preserve">    普通初中教育</t>
  </si>
  <si>
    <t xml:space="preserve">  指《义务教育法》规定的对小学毕业生进行初级中等教育的活动</t>
  </si>
  <si>
    <t>8232</t>
  </si>
  <si>
    <t xml:space="preserve">    职业初中教育</t>
  </si>
  <si>
    <t>8233</t>
  </si>
  <si>
    <t xml:space="preserve">    成人初中教育</t>
  </si>
  <si>
    <t>8234</t>
  </si>
  <si>
    <t xml:space="preserve">    普通高中教育</t>
  </si>
  <si>
    <t xml:space="preserve">  指非义务教育阶段，通过考试招收初中毕业生进行普通高中教育的活动</t>
  </si>
  <si>
    <t>8235</t>
  </si>
  <si>
    <t xml:space="preserve">    成人高中教育</t>
  </si>
  <si>
    <t>8236</t>
  </si>
  <si>
    <t xml:space="preserve">    中等职业学校教育</t>
  </si>
  <si>
    <t xml:space="preserve">  指经教育行政部门或劳动就业行政部门批准举办的中等技术学校、中等师范学校、成人中等专业学校、职业高中学校、技工学校等教育活动</t>
  </si>
  <si>
    <t>824</t>
  </si>
  <si>
    <t xml:space="preserve">  高等教育</t>
  </si>
  <si>
    <t>8241</t>
  </si>
  <si>
    <t xml:space="preserve">    普通高等教育</t>
  </si>
  <si>
    <t xml:space="preserve">  指经教育行政部门批准，由国家、地方、社会办的在完成高级中等教育基础上实施的获取学历的高等教育活动</t>
  </si>
  <si>
    <t>8242</t>
  </si>
  <si>
    <t xml:space="preserve">    成人高等教育</t>
  </si>
  <si>
    <t xml:space="preserve">  指经教育主管部门批准办的成人高等教育活动</t>
  </si>
  <si>
    <t>825</t>
  </si>
  <si>
    <t>8250</t>
  </si>
  <si>
    <t xml:space="preserve">  特殊教育</t>
  </si>
  <si>
    <t xml:space="preserve">  指为残障儿童提供的特殊教育活动</t>
  </si>
  <si>
    <t>829</t>
  </si>
  <si>
    <t xml:space="preserve">  技能培训、教育辅助及其他教育</t>
  </si>
  <si>
    <t xml:space="preserve">  指我国学校教育制度以外，经教育主管部门、劳动部门或有关主管部门批准，由政府部门、企业、社会办的职业培训、就业培训和各种知识、技能的培训活动，以及教育辅助和其他教育活动</t>
  </si>
  <si>
    <t>8291</t>
  </si>
  <si>
    <t xml:space="preserve">    职业技能培训</t>
  </si>
  <si>
    <t xml:space="preserve">  指由教育部门、劳动部门或其他政府部门批准举办，或由社会机构举办的为提高就业人员就业技能的就业前的培训和其他技能培训活动，不包括社会上办的各类培训班、速成班、讲座等</t>
  </si>
  <si>
    <t>8292</t>
  </si>
  <si>
    <t xml:space="preserve">    体校及体育培训</t>
  </si>
  <si>
    <t xml:space="preserve">  指各类、各级体校培训，以及其他各类体育运动培训活动，不包括学校教育制度范围内的体育大学、学院、学校的体育专业教育</t>
  </si>
  <si>
    <t>8293</t>
  </si>
  <si>
    <t xml:space="preserve">    文化艺术培训</t>
  </si>
  <si>
    <t xml:space="preserve">  指国家学校教育制度以外，由正规学校或社会各界办的文化艺术培训活动，不包括少年儿童的课外艺术辅导班</t>
  </si>
  <si>
    <t>8294</t>
  </si>
  <si>
    <t xml:space="preserve">    教育辅助服务</t>
  </si>
  <si>
    <t xml:space="preserve">  指专门从事教育检测、评价、考试、招生等辅助活动</t>
  </si>
  <si>
    <t>8299</t>
  </si>
  <si>
    <t xml:space="preserve">    其他未列明教育</t>
  </si>
  <si>
    <t xml:space="preserve">  指经批准的宗教院校教育及上述未列明的教育活动</t>
  </si>
  <si>
    <t>Q</t>
  </si>
  <si>
    <t>卫生和社会工作</t>
  </si>
  <si>
    <t xml:space="preserve">  本门类包括83和84大类</t>
  </si>
  <si>
    <t>83</t>
  </si>
  <si>
    <t>卫生</t>
  </si>
  <si>
    <t>831</t>
  </si>
  <si>
    <t xml:space="preserve">  医院</t>
  </si>
  <si>
    <t>8311</t>
  </si>
  <si>
    <t xml:space="preserve">    综合医院</t>
  </si>
  <si>
    <t>8312</t>
  </si>
  <si>
    <t xml:space="preserve">    中医医院</t>
  </si>
  <si>
    <t>8313</t>
  </si>
  <si>
    <t xml:space="preserve">    中西医结合医院</t>
  </si>
  <si>
    <t>8314</t>
  </si>
  <si>
    <t xml:space="preserve">    民族医院</t>
  </si>
  <si>
    <t>8315</t>
  </si>
  <si>
    <t xml:space="preserve">    专科医院</t>
  </si>
  <si>
    <t>8316</t>
  </si>
  <si>
    <t xml:space="preserve">    疗养院</t>
  </si>
  <si>
    <t xml:space="preserve">  指以疗养、康复为主，治疗为辅的医疗服务活动</t>
  </si>
  <si>
    <t>832</t>
  </si>
  <si>
    <t xml:space="preserve">  社区医疗与卫生院</t>
  </si>
  <si>
    <t>8321</t>
  </si>
  <si>
    <t xml:space="preserve">    社区卫生服务中心（站）</t>
  </si>
  <si>
    <t>8322</t>
  </si>
  <si>
    <t xml:space="preserve">    街道卫生院</t>
  </si>
  <si>
    <t>8323</t>
  </si>
  <si>
    <t xml:space="preserve">    乡镇卫生院</t>
  </si>
  <si>
    <t>833</t>
  </si>
  <si>
    <t>8330</t>
  </si>
  <si>
    <t xml:space="preserve">  门诊部（所）</t>
  </si>
  <si>
    <t xml:space="preserve">  指门诊部、诊所、医务室、卫生站、护理院等卫生机构的活动</t>
  </si>
  <si>
    <t>834</t>
  </si>
  <si>
    <t>8340</t>
  </si>
  <si>
    <t xml:space="preserve">  计划生育技术服务活动</t>
  </si>
  <si>
    <t xml:space="preserve">  指各地区计划生育技术服务机构的活动</t>
  </si>
  <si>
    <t>835</t>
  </si>
  <si>
    <t>8350</t>
  </si>
  <si>
    <t xml:space="preserve">  妇幼保健院（所、站）</t>
  </si>
  <si>
    <t xml:space="preserve">  指非医院的妇女及婴幼儿保健活动</t>
  </si>
  <si>
    <t>836</t>
  </si>
  <si>
    <t>8360</t>
  </si>
  <si>
    <t xml:space="preserve">  专科疾病防治院（所、站）</t>
  </si>
  <si>
    <t xml:space="preserve">  指对各种专科疾病进行预防及群众预防的活动</t>
  </si>
  <si>
    <t>837</t>
  </si>
  <si>
    <t>8370</t>
  </si>
  <si>
    <t xml:space="preserve">  疾病预防控制中心</t>
  </si>
  <si>
    <t xml:space="preserve">  指卫生防疫站、卫生防病中心、预防保健中心等活动</t>
  </si>
  <si>
    <t>839</t>
  </si>
  <si>
    <t>8390</t>
  </si>
  <si>
    <t xml:space="preserve">  其他卫生活动</t>
  </si>
  <si>
    <t xml:space="preserve">  指急救中心及其他未列明的卫生机构的活动</t>
  </si>
  <si>
    <t>84</t>
  </si>
  <si>
    <t>社会工作</t>
  </si>
  <si>
    <t xml:space="preserve">  指提供慈善、救助、福利、护理、帮助等社会工作的活动</t>
  </si>
  <si>
    <t>841</t>
  </si>
  <si>
    <t xml:space="preserve">  提供住宿社会工作</t>
  </si>
  <si>
    <t xml:space="preserve">  指提供临时、长期住宿的福利和救济活动</t>
  </si>
  <si>
    <t>8411</t>
  </si>
  <si>
    <t xml:space="preserve">    干部休养所</t>
  </si>
  <si>
    <t>8412</t>
  </si>
  <si>
    <t xml:space="preserve">    护理机构服务</t>
  </si>
  <si>
    <t xml:space="preserve">  指各级政府、企业和社会力量兴办的主要面向老年人、残疾人提供的专业化护理的服务机构的活动</t>
  </si>
  <si>
    <t>8413</t>
  </si>
  <si>
    <t xml:space="preserve">    精神康复服务</t>
  </si>
  <si>
    <t xml:space="preserve">  指智障、精神疾病、吸毒、酗酒等人员的住宿康复治疗活动</t>
  </si>
  <si>
    <t>8414</t>
  </si>
  <si>
    <t xml:space="preserve">    老年人、残疾人养护服务</t>
  </si>
  <si>
    <t xml:space="preserve">  指各级政府、企业和社会力量兴办的主要面向老年人和残疾人提供的长期照料、养护、关爱等服务机构的活动</t>
  </si>
  <si>
    <t>8415</t>
  </si>
  <si>
    <t xml:space="preserve">    孤残儿童收养和庇护服务</t>
  </si>
  <si>
    <t xml:space="preserve">  指对孤残儿童、生活无着流浪儿童等人员的收养救助活动</t>
  </si>
  <si>
    <t>8419</t>
  </si>
  <si>
    <t xml:space="preserve">    其他提供住宿社会救助</t>
  </si>
  <si>
    <t xml:space="preserve">  指对生活无着流浪等其他人员的收养救助等活动</t>
  </si>
  <si>
    <t>842</t>
  </si>
  <si>
    <t xml:space="preserve">  不提供住宿社会工作</t>
  </si>
  <si>
    <t xml:space="preserve">  指为孤儿、老人、残疾人、智障、军烈属、五保户、低保户、受灾群众及其他弱势群体提供不住宿的看护、帮助活动，以及慈善、募捐等其他社会工作的活动</t>
  </si>
  <si>
    <t>8421</t>
  </si>
  <si>
    <t xml:space="preserve">    社会看护与帮助服务</t>
  </si>
  <si>
    <t xml:space="preserve">  指为老人、残疾人、五保户及其他弱势群体提供不住宿的看护、帮助活动</t>
  </si>
  <si>
    <t>8429</t>
  </si>
  <si>
    <t xml:space="preserve">    其他不提供住宿社会工作</t>
  </si>
  <si>
    <t xml:space="preserve">  指慈善、募捐等其他社会工作的活动</t>
  </si>
  <si>
    <t>R</t>
  </si>
  <si>
    <t>文化、体育和娱乐业</t>
  </si>
  <si>
    <t xml:space="preserve">  本门类包括85～89大类</t>
  </si>
  <si>
    <t>85</t>
  </si>
  <si>
    <t>新闻和出版业</t>
  </si>
  <si>
    <t>851</t>
  </si>
  <si>
    <t>8510</t>
  </si>
  <si>
    <t xml:space="preserve">  新闻业</t>
  </si>
  <si>
    <t>852</t>
  </si>
  <si>
    <t xml:space="preserve">  出版业</t>
  </si>
  <si>
    <t>8521</t>
  </si>
  <si>
    <t xml:space="preserve">    图书出版</t>
  </si>
  <si>
    <t>8522</t>
  </si>
  <si>
    <t xml:space="preserve">    报纸出版</t>
  </si>
  <si>
    <t>8523</t>
  </si>
  <si>
    <t xml:space="preserve">    期刊出版</t>
  </si>
  <si>
    <t>8524</t>
  </si>
  <si>
    <t xml:space="preserve">    音像制品出版</t>
  </si>
  <si>
    <t>8525</t>
  </si>
  <si>
    <t xml:space="preserve">    电子出版物出版</t>
  </si>
  <si>
    <t>8529</t>
  </si>
  <si>
    <t xml:space="preserve">    其他出版业</t>
  </si>
  <si>
    <t>86</t>
  </si>
  <si>
    <t>广播、电视、电影和影视录音制作业</t>
  </si>
  <si>
    <t xml:space="preserve">  指对广播、电视、电影、影视录音内容的制作、编导、主持、播出、放映等活动；不包括广播电视信号的传输和接收活动</t>
  </si>
  <si>
    <t>861</t>
  </si>
  <si>
    <t>8610</t>
  </si>
  <si>
    <t xml:space="preserve">  广播</t>
  </si>
  <si>
    <t xml:space="preserve">  指广播节目的现场制作、播放及其他相关活动，还包括互联网广播</t>
  </si>
  <si>
    <t>862</t>
  </si>
  <si>
    <t>8620</t>
  </si>
  <si>
    <t xml:space="preserve">  电视</t>
  </si>
  <si>
    <t xml:space="preserve">  指有线和无线电视节目的现场制作、播放及其他相关活动，还包括互联网电视</t>
  </si>
  <si>
    <t>863</t>
  </si>
  <si>
    <t>8630</t>
  </si>
  <si>
    <t xml:space="preserve">  电影和影视节目制作</t>
  </si>
  <si>
    <t xml:space="preserve">  指电影、电视和录像（含以磁带、光盘为载体）节目的制作活动，该节目可以作为电视、电影播出、放映，也可以作为出版、销售的原版录像带（或光盘），还可以在其他场合宣传播放，还包括影视节目的后期制作，但不包括电视台制作节目的活动</t>
  </si>
  <si>
    <t>864</t>
  </si>
  <si>
    <t>8640</t>
  </si>
  <si>
    <t xml:space="preserve">  电影和影视节目发行</t>
  </si>
  <si>
    <t xml:space="preserve">  不含录像制品（以磁带、光盘为载体）的发行</t>
  </si>
  <si>
    <t>865</t>
  </si>
  <si>
    <t>8650</t>
  </si>
  <si>
    <t xml:space="preserve">  电影放映</t>
  </si>
  <si>
    <t xml:space="preserve">  指专业电影院以及设在娱乐场所独立（或相对独立）的电影放映等活动</t>
  </si>
  <si>
    <t>866</t>
  </si>
  <si>
    <t>8660</t>
  </si>
  <si>
    <t xml:space="preserve">  录音制作</t>
  </si>
  <si>
    <t xml:space="preserve">  指从事录音节目、音乐作品的制作活动，其节目或作品可以在广播电台播放，也可以制作成出版、销售的原版录音带（磁带或光盘），还可以在其他宣传场合播放，但不包括广播电台制作节目的活动</t>
  </si>
  <si>
    <t>87</t>
  </si>
  <si>
    <t>文化艺术业</t>
  </si>
  <si>
    <t>871</t>
  </si>
  <si>
    <t>8710</t>
  </si>
  <si>
    <t xml:space="preserve">  文艺创作与表演</t>
  </si>
  <si>
    <t xml:space="preserve">  指文学、美术创造和表演艺术（如戏曲、歌舞、话剧、音乐、杂技、马戏、木偶等表演艺术）等活动</t>
  </si>
  <si>
    <t>872</t>
  </si>
  <si>
    <t>8720</t>
  </si>
  <si>
    <t xml:space="preserve">  艺术表演场馆</t>
  </si>
  <si>
    <t xml:space="preserve">  指有观众席、舞台、灯光设备，专供文艺团体演出的场所管理活动</t>
  </si>
  <si>
    <t>873</t>
  </si>
  <si>
    <t xml:space="preserve">  图书馆与档案馆</t>
  </si>
  <si>
    <t>8731</t>
  </si>
  <si>
    <t xml:space="preserve">    图书馆</t>
  </si>
  <si>
    <t>8732</t>
  </si>
  <si>
    <t xml:space="preserve">    档案馆</t>
  </si>
  <si>
    <t>874</t>
  </si>
  <si>
    <t>8740</t>
  </si>
  <si>
    <t xml:space="preserve">  文物及非物质文化遗产保护</t>
  </si>
  <si>
    <t xml:space="preserve">  指对具有历史、文化、艺术、科学价值，并经有关部门鉴定，列入文物保护范围的不可移动文物的保护和管理活动；对我国口头传统和表现形式，传统表演艺术，社会实践、意识、节庆活动，有关的自然界和宇宙的知识和实践，传统手工艺等非物质文化遗产的保护和管理活动</t>
  </si>
  <si>
    <t>875</t>
  </si>
  <si>
    <t>8750</t>
  </si>
  <si>
    <t xml:space="preserve">  博物馆</t>
  </si>
  <si>
    <t xml:space="preserve">  指收藏、研究、展示文物和标本的博物馆的活动，以及展示人类文化、艺术、科技、文明的美术馆、艺术馆、展览馆、科技馆、天文馆等管理活动</t>
  </si>
  <si>
    <t>876</t>
  </si>
  <si>
    <t>8760</t>
  </si>
  <si>
    <t xml:space="preserve">  烈士陵园、纪念馆</t>
  </si>
  <si>
    <t>877</t>
  </si>
  <si>
    <t>8770</t>
  </si>
  <si>
    <t xml:space="preserve">  群众文化活动</t>
  </si>
  <si>
    <t xml:space="preserve">  指对各种主要由城乡群众参与的文艺类演出、比赛、展览等公益性文化活动的管理活动</t>
  </si>
  <si>
    <t>879</t>
  </si>
  <si>
    <t>8790</t>
  </si>
  <si>
    <t xml:space="preserve">  其他文化艺术业</t>
  </si>
  <si>
    <t>88</t>
  </si>
  <si>
    <t>体育</t>
  </si>
  <si>
    <t>881</t>
  </si>
  <si>
    <t>8810</t>
  </si>
  <si>
    <t xml:space="preserve">  体育组织</t>
  </si>
  <si>
    <t xml:space="preserve">  指专业从事体育比赛、训练、辅导和管理的组织的活动</t>
  </si>
  <si>
    <t>882</t>
  </si>
  <si>
    <t>8820</t>
  </si>
  <si>
    <t xml:space="preserve">  体育场馆</t>
  </si>
  <si>
    <t xml:space="preserve">  指可供观赏比赛的场馆和专供运动员训练用的场地管理活动</t>
  </si>
  <si>
    <t>883</t>
  </si>
  <si>
    <t>8830</t>
  </si>
  <si>
    <t xml:space="preserve">  休闲健身活动</t>
  </si>
  <si>
    <t xml:space="preserve">  指主要面向社会开放的休闲健身场所和其他体育娱乐场所的管理活动</t>
  </si>
  <si>
    <t>889</t>
  </si>
  <si>
    <t>8890</t>
  </si>
  <si>
    <t xml:space="preserve">  其他体育</t>
  </si>
  <si>
    <t xml:space="preserve">  指上述未包括的体育活动</t>
  </si>
  <si>
    <t>89</t>
  </si>
  <si>
    <t>娱乐业</t>
  </si>
  <si>
    <t>891</t>
  </si>
  <si>
    <t xml:space="preserve">  室内娱乐活动</t>
  </si>
  <si>
    <t xml:space="preserve">  指室内各种娱乐活动和以娱乐为主的活动</t>
  </si>
  <si>
    <t>8911</t>
  </si>
  <si>
    <t xml:space="preserve">    歌舞厅娱乐活动</t>
  </si>
  <si>
    <t>8912</t>
  </si>
  <si>
    <t xml:space="preserve">    电子游艺厅娱乐活动</t>
  </si>
  <si>
    <t>8913</t>
  </si>
  <si>
    <t xml:space="preserve">    网吧活动</t>
  </si>
  <si>
    <t xml:space="preserve">  指通过计算机等装置向公众提供互联网上网服务的网吧、电脑休闲室等营业性场所的服务</t>
  </si>
  <si>
    <t>8919</t>
  </si>
  <si>
    <t xml:space="preserve">    其他室内娱乐活动</t>
  </si>
  <si>
    <t>892</t>
  </si>
  <si>
    <t>8920</t>
  </si>
  <si>
    <t xml:space="preserve">  游乐园</t>
  </si>
  <si>
    <t xml:space="preserve">  指配有大型娱乐设施的室外娱乐活动及以娱乐为主的活动</t>
  </si>
  <si>
    <t>893</t>
  </si>
  <si>
    <t>8930</t>
  </si>
  <si>
    <t xml:space="preserve">  彩票活动</t>
  </si>
  <si>
    <t xml:space="preserve">  指各种形式的彩票活动</t>
  </si>
  <si>
    <t>894</t>
  </si>
  <si>
    <t xml:space="preserve">  文化、娱乐、体育经纪代理</t>
  </si>
  <si>
    <t>8941</t>
  </si>
  <si>
    <t xml:space="preserve">    文化娱乐经纪人</t>
  </si>
  <si>
    <t>8942</t>
  </si>
  <si>
    <t xml:space="preserve">    体育经纪人</t>
  </si>
  <si>
    <t>8949</t>
  </si>
  <si>
    <t xml:space="preserve">    其他文化艺术经纪代理</t>
  </si>
  <si>
    <t>899</t>
  </si>
  <si>
    <t>8990</t>
  </si>
  <si>
    <t xml:space="preserve">  其他娱乐业</t>
  </si>
  <si>
    <t xml:space="preserve">  指公园、海滩和旅游景点内小型设施的娱乐活动及其他娱乐活动</t>
  </si>
  <si>
    <t>S</t>
  </si>
  <si>
    <t>公共管理、社会保障和社会组织</t>
  </si>
  <si>
    <t xml:space="preserve">  本类包括90～95大类</t>
  </si>
  <si>
    <t>90</t>
  </si>
  <si>
    <t>中国共产党机关</t>
  </si>
  <si>
    <t>900</t>
  </si>
  <si>
    <t>9000</t>
  </si>
  <si>
    <t xml:space="preserve">  中国共产党机关</t>
  </si>
  <si>
    <t>91</t>
  </si>
  <si>
    <t>国家机构</t>
  </si>
  <si>
    <t>911</t>
  </si>
  <si>
    <t>9110</t>
  </si>
  <si>
    <t xml:space="preserve">  国家权力机构</t>
  </si>
  <si>
    <t xml:space="preserve">  指宪法规定的全国和地方各级人民代表大会及常委会机关的活动</t>
  </si>
  <si>
    <t>912</t>
  </si>
  <si>
    <t xml:space="preserve">  国家行政机构</t>
  </si>
  <si>
    <t xml:space="preserve">  指国务院及所属行政主管部门的活动；县以上地方各级人民政府及所属各工作部门的活动；乡（镇）级地方人民政府的活动；行政管理部门下属的监督、检查机构的活动</t>
  </si>
  <si>
    <t>9121</t>
  </si>
  <si>
    <t xml:space="preserve">    综合事务管理机构</t>
  </si>
  <si>
    <t xml:space="preserve">  指中央和地方人民政府的活动，以及依法管理全国或地方综合事务的政府主管部门的活动，还包括政府事务管理</t>
  </si>
  <si>
    <t>9122</t>
  </si>
  <si>
    <t xml:space="preserve">    对外事务管理机构</t>
  </si>
  <si>
    <t>9123</t>
  </si>
  <si>
    <t xml:space="preserve">    公共安全管理机构</t>
  </si>
  <si>
    <t>9124</t>
  </si>
  <si>
    <t xml:space="preserve">    社会事务管理机构</t>
  </si>
  <si>
    <t>9125</t>
  </si>
  <si>
    <t xml:space="preserve">    经济事务管理机构</t>
  </si>
  <si>
    <t>9126</t>
  </si>
  <si>
    <t xml:space="preserve">    行政监督检查机构</t>
  </si>
  <si>
    <t xml:space="preserve">  指依法对社会经济活动进行监督、稽查、检查、查处等活动，包括独立（或相对独立）于各级行政管理机构的执法检查大队的活动</t>
  </si>
  <si>
    <t>913</t>
  </si>
  <si>
    <t xml:space="preserve">  人民法院和人民检察院</t>
  </si>
  <si>
    <t xml:space="preserve">  指宪法规定的人民法院和人民检察院的活动</t>
  </si>
  <si>
    <t>9131</t>
  </si>
  <si>
    <t xml:space="preserve">    人民法院</t>
  </si>
  <si>
    <t xml:space="preserve">  指各级人民法院的活动</t>
  </si>
  <si>
    <t>9132</t>
  </si>
  <si>
    <t xml:space="preserve">    人民检察院</t>
  </si>
  <si>
    <t xml:space="preserve">  指各级人民检察院的活动</t>
  </si>
  <si>
    <t>919</t>
  </si>
  <si>
    <t>9190</t>
  </si>
  <si>
    <t xml:space="preserve">  其他国家机构</t>
  </si>
  <si>
    <t xml:space="preserve">  指其他未另列明的国家机构的活动</t>
  </si>
  <si>
    <t>92</t>
  </si>
  <si>
    <t>人民政协、民主党派</t>
  </si>
  <si>
    <t>921</t>
  </si>
  <si>
    <t>9210</t>
  </si>
  <si>
    <t xml:space="preserve">  人民政协</t>
  </si>
  <si>
    <t xml:space="preserve">  指全国人民政治协商会议及各级人民政协的活动</t>
  </si>
  <si>
    <t>922</t>
  </si>
  <si>
    <t>9220</t>
  </si>
  <si>
    <t xml:space="preserve">  民主党派</t>
  </si>
  <si>
    <t>93</t>
  </si>
  <si>
    <t>社会保障</t>
  </si>
  <si>
    <t>930</t>
  </si>
  <si>
    <t>9300</t>
  </si>
  <si>
    <t xml:space="preserve">  社会保障</t>
  </si>
  <si>
    <t xml:space="preserve">  指依据国家有关规定开展的各种社会保障活动</t>
  </si>
  <si>
    <t>94</t>
  </si>
  <si>
    <t>群众团体、社会团体和其他成员组织</t>
  </si>
  <si>
    <t>941</t>
  </si>
  <si>
    <t xml:space="preserve">  群众团体</t>
  </si>
  <si>
    <t xml:space="preserve">  指不在社会团体登记管理机关登记的群众团体的活动</t>
  </si>
  <si>
    <t>9411</t>
  </si>
  <si>
    <t xml:space="preserve">    工会</t>
  </si>
  <si>
    <t>9412</t>
  </si>
  <si>
    <t xml:space="preserve">    妇联</t>
  </si>
  <si>
    <t>9413</t>
  </si>
  <si>
    <t xml:space="preserve">    共青团</t>
  </si>
  <si>
    <t>9419</t>
  </si>
  <si>
    <t xml:space="preserve">    其他群众团体</t>
  </si>
  <si>
    <t>942</t>
  </si>
  <si>
    <t xml:space="preserve">  社会团体</t>
  </si>
  <si>
    <t xml:space="preserve">  指依法在社会团体登记管理机关登记的单位的活动</t>
  </si>
  <si>
    <t>9421</t>
  </si>
  <si>
    <t xml:space="preserve">    专业性团体</t>
  </si>
  <si>
    <t xml:space="preserve">  指由同一领域的成员、专家组成的社会团体（如学科、学术、文化、艺术、教育、卫生等）的活动</t>
  </si>
  <si>
    <t>9422</t>
  </si>
  <si>
    <t xml:space="preserve">    行业性团体</t>
  </si>
  <si>
    <t xml:space="preserve">  指由一个行业，或某一类企业，或不同企业的雇主（经理、厂长）组成的社会团体的活动</t>
  </si>
  <si>
    <t>9429</t>
  </si>
  <si>
    <t xml:space="preserve">    其他社会团体</t>
  </si>
  <si>
    <t xml:space="preserve">  指未列明的其他社会团体的活动</t>
  </si>
  <si>
    <t>943</t>
  </si>
  <si>
    <t>9430</t>
  </si>
  <si>
    <t xml:space="preserve">  基金会</t>
  </si>
  <si>
    <t xml:space="preserve">  指利用自然人、法人或者其他组织捐赠的财产，以从事公益事业为目的，按照国务院颁布的《基金会管理条例》的规定成立的非营利性法人的活动</t>
  </si>
  <si>
    <t>944</t>
  </si>
  <si>
    <t>9440</t>
  </si>
  <si>
    <t xml:space="preserve">  宗教组织</t>
  </si>
  <si>
    <t xml:space="preserve">  指在民政部门登记的宗教团体的活动和在政府宗教事务部门登记的宗教活动场所的活动</t>
  </si>
  <si>
    <t>95</t>
  </si>
  <si>
    <t>基层群众自治组织</t>
  </si>
  <si>
    <t xml:space="preserve">  指通过选举产生的社区性组织，该组织为本地区提供一般性管理、调解、治安、优抚、计划生育等服务</t>
  </si>
  <si>
    <t>951</t>
  </si>
  <si>
    <t>9510</t>
  </si>
  <si>
    <t xml:space="preserve">  社区自治组织</t>
  </si>
  <si>
    <t xml:space="preserve">  指城市、镇的居民通过选举产生的群众性自治组织的管理活动</t>
  </si>
  <si>
    <t>952</t>
  </si>
  <si>
    <t>9520</t>
  </si>
  <si>
    <t xml:space="preserve">  村民自治组织</t>
  </si>
  <si>
    <t xml:space="preserve">  指农村村民通过选举产生的群众性自治组织的管理活动</t>
  </si>
  <si>
    <t>T</t>
  </si>
  <si>
    <t>国际组织</t>
  </si>
  <si>
    <t xml:space="preserve">  本门类包括96大类</t>
  </si>
  <si>
    <t>96</t>
  </si>
  <si>
    <t>960</t>
  </si>
  <si>
    <t>9600</t>
  </si>
  <si>
    <t xml:space="preserve">  国际组织</t>
  </si>
  <si>
    <t xml:space="preserve">  指联合国和其他国际组织驻我国境内机构等的活动</t>
  </si>
  <si>
    <t>是否上市</t>
    <phoneticPr fontId="10" type="noConversion"/>
  </si>
  <si>
    <t>发债历史</t>
    <phoneticPr fontId="10" type="noConversion"/>
  </si>
  <si>
    <t>类别</t>
    <phoneticPr fontId="10" type="noConversion"/>
  </si>
  <si>
    <t>类别</t>
    <phoneticPr fontId="10" type="noConversion"/>
  </si>
  <si>
    <t>中央企业</t>
    <phoneticPr fontId="10" type="noConversion"/>
  </si>
  <si>
    <t>实际控制人持股比例为100%</t>
    <phoneticPr fontId="10" type="noConversion"/>
  </si>
  <si>
    <t>上市</t>
    <phoneticPr fontId="8" type="noConversion"/>
  </si>
  <si>
    <t>三地发债</t>
    <phoneticPr fontId="8" type="noConversion"/>
  </si>
  <si>
    <t>国家级国有企业</t>
    <phoneticPr fontId="10" type="noConversion"/>
  </si>
  <si>
    <t>实际控制人持股比例大于50%且小于100%</t>
    <phoneticPr fontId="10" type="noConversion"/>
  </si>
  <si>
    <t>非上市</t>
    <phoneticPr fontId="8" type="noConversion"/>
  </si>
  <si>
    <t>二地发债</t>
    <phoneticPr fontId="8" type="noConversion"/>
  </si>
  <si>
    <t>省级地方国有企业</t>
    <phoneticPr fontId="10" type="noConversion"/>
  </si>
  <si>
    <t>实际控制人持股比例大于20%且50%</t>
    <phoneticPr fontId="10" type="noConversion"/>
  </si>
  <si>
    <t>一地发债</t>
    <phoneticPr fontId="8" type="noConversion"/>
  </si>
  <si>
    <t>市级地方国有企业</t>
    <phoneticPr fontId="10" type="noConversion"/>
  </si>
  <si>
    <t>实际控制人持股比例小于20%</t>
    <phoneticPr fontId="10" type="noConversion"/>
  </si>
  <si>
    <t>未发债</t>
    <phoneticPr fontId="8" type="noConversion"/>
  </si>
  <si>
    <t>其他国有企业</t>
    <phoneticPr fontId="10" type="noConversion"/>
  </si>
  <si>
    <t>集体企业</t>
    <phoneticPr fontId="10" type="noConversion"/>
  </si>
  <si>
    <t>民营企业</t>
    <phoneticPr fontId="10" type="noConversion"/>
  </si>
  <si>
    <t>无实际控制人</t>
    <phoneticPr fontId="10" type="noConversion"/>
  </si>
  <si>
    <t>其他</t>
    <phoneticPr fontId="10" type="noConversion"/>
  </si>
  <si>
    <t>大信会计师事务所</t>
  </si>
  <si>
    <t>2014年会计师事务所综合评价前百家信息</t>
    <phoneticPr fontId="8" type="noConversion"/>
  </si>
  <si>
    <t>2015年会计师事务所综合评价前百家信息</t>
  </si>
  <si>
    <t>2016年会计师事务所综合评价前百家信息</t>
  </si>
  <si>
    <t>事务所名称</t>
  </si>
  <si>
    <t>名 次</t>
  </si>
  <si>
    <t>名次</t>
  </si>
  <si>
    <t>普华永道中天会计师事务所</t>
  </si>
  <si>
    <t>德勤华永会计师事务所</t>
  </si>
  <si>
    <t>瑞华会计师事务所</t>
  </si>
  <si>
    <t>安永华明会计师事务所</t>
  </si>
  <si>
    <t>立信会计师事务所</t>
  </si>
  <si>
    <t>毕马威华振会计师事务所</t>
  </si>
  <si>
    <t>天健会计师事务所</t>
  </si>
  <si>
    <t>大华会计师事务所</t>
  </si>
  <si>
    <t>信永中和会计师事务所</t>
  </si>
  <si>
    <t>天职国际会计师事务所</t>
  </si>
  <si>
    <t>致同会计师事务所</t>
  </si>
  <si>
    <t>中审亚太会计师事务所</t>
  </si>
  <si>
    <t>中天运会计师事务所</t>
  </si>
  <si>
    <t>中审众环会计师事务所</t>
  </si>
  <si>
    <t>中汇会计师事务所</t>
  </si>
  <si>
    <t>众环海华会计师事务所</t>
  </si>
  <si>
    <t>北京兴华会计师事务所</t>
  </si>
  <si>
    <t>中审华寅五洲会计师事务所</t>
  </si>
  <si>
    <t>中兴财光华会计师事务所</t>
  </si>
  <si>
    <t>天衡会计师事务所</t>
  </si>
  <si>
    <t>中兴华会计师事务所</t>
  </si>
  <si>
    <t>利安达会计师事务所</t>
  </si>
  <si>
    <t>江苏苏亚金诚会计师事务所</t>
  </si>
  <si>
    <t>众华会计师事务所</t>
  </si>
  <si>
    <t>华普天健会计师事务所</t>
  </si>
  <si>
    <t>中勤万信会计师事务所</t>
  </si>
  <si>
    <t>江苏公证天业会计师事务所</t>
  </si>
  <si>
    <t>亚太（集团）会计师事务所</t>
  </si>
  <si>
    <t>广东正中珠江会计师事务所</t>
  </si>
  <si>
    <t>希格玛会计师事务所</t>
  </si>
  <si>
    <t>北京永拓会计师事务所</t>
  </si>
  <si>
    <t>北京中天恒会计师事务所</t>
  </si>
  <si>
    <t>中准会计师事务所</t>
  </si>
  <si>
    <t>立信中联会计师事务所</t>
  </si>
  <si>
    <t>新联谊会计师事务所</t>
  </si>
  <si>
    <t>北京中证天通会计师事务所</t>
  </si>
  <si>
    <t>四川华信（集团）会计师事务所</t>
  </si>
  <si>
    <t>中喜会计师事务所</t>
  </si>
  <si>
    <t>中建华会计师事务所</t>
  </si>
  <si>
    <t>上会会计师事务所</t>
  </si>
  <si>
    <t>北京天圆全会计师事务所</t>
  </si>
  <si>
    <t>浙江天平会计师事务所</t>
  </si>
  <si>
    <t>福建华兴会计师事务所</t>
  </si>
  <si>
    <t>北京兴中海会计师事务所</t>
  </si>
  <si>
    <t>北京大地会计师事务所</t>
  </si>
  <si>
    <t>天津倚天会计师事务所</t>
  </si>
  <si>
    <t>重庆康华会计师事务所</t>
  </si>
  <si>
    <t>上海沪港金茂会计师事务所</t>
  </si>
  <si>
    <t>山东和信会计师事务所</t>
  </si>
  <si>
    <t>北京中路华会计师事务所</t>
  </si>
  <si>
    <t>天津中审联会计师事务所</t>
  </si>
  <si>
    <t>浙江德威会计师事务所</t>
  </si>
  <si>
    <t>新疆驰远天合会计师事务所</t>
  </si>
  <si>
    <t>山东天元同泰会计师事务所</t>
  </si>
  <si>
    <t>陕西鸿英会计师事务所</t>
  </si>
  <si>
    <t>中审国际会计师事务所</t>
  </si>
  <si>
    <t>浙江至诚会计师事务所</t>
  </si>
  <si>
    <t>四川中衡安信会计师事务所</t>
  </si>
  <si>
    <t>重庆谛威会计师事务所</t>
  </si>
  <si>
    <t>中众益（广西）会计师事务所</t>
  </si>
  <si>
    <t>青岛振青会计师事务所</t>
  </si>
  <si>
    <t>宁波科信会计师事务所</t>
  </si>
  <si>
    <t>宁夏天华会计师事务所</t>
  </si>
  <si>
    <t>江苏利安达永诚会计师事务所</t>
  </si>
  <si>
    <t>北京红日会计师事务所</t>
  </si>
  <si>
    <t>北京东审鼎立国际会计师事务所</t>
  </si>
  <si>
    <t>中一会计师事务所</t>
  </si>
  <si>
    <t>北京中瑞诚会计师事务所</t>
  </si>
  <si>
    <t>江苏天宏华信会计师事务所</t>
  </si>
  <si>
    <t>北京中光华会计师事务所</t>
  </si>
  <si>
    <t>湖南建业会计师事务所</t>
  </si>
  <si>
    <t>新疆宏昌天圆会计师事务所</t>
  </si>
  <si>
    <t>浙江同方会计师事务所</t>
  </si>
  <si>
    <t>湖南湘能卓信会计师事务所</t>
  </si>
  <si>
    <t>江苏华星会计师事务所</t>
  </si>
  <si>
    <t>恒信弘正会计师事务所</t>
  </si>
  <si>
    <t>浙江南方会计师事务所</t>
  </si>
  <si>
    <t>广西正德会计师事务所</t>
  </si>
  <si>
    <t>湖南天平正大会计师事务所</t>
  </si>
  <si>
    <t>上海公信中南会计师事务所</t>
  </si>
  <si>
    <t>恒信弘正会计师事务所</t>
    <phoneticPr fontId="16" type="noConversion"/>
  </si>
  <si>
    <t>重庆凯弘会计师事务所</t>
  </si>
  <si>
    <t>祥浩会计师事务所</t>
  </si>
  <si>
    <t>上海玛泽会计师事务所</t>
  </si>
  <si>
    <t>上海宏大东亚会计师事务所</t>
  </si>
  <si>
    <t>四川中砝会计师事务所</t>
  </si>
  <si>
    <t>中审国际会计师事务所</t>
    <phoneticPr fontId="16" type="noConversion"/>
  </si>
  <si>
    <t>广东中天粵会计师事务所</t>
  </si>
  <si>
    <t>上海公信会计师事务所</t>
  </si>
  <si>
    <t>江苏公勤会计师事务所</t>
  </si>
  <si>
    <t>浙江新华会计师事务所</t>
  </si>
  <si>
    <t>湖南友谊联合会计师事务所</t>
  </si>
  <si>
    <t>广东诚安信会计师事务所</t>
  </si>
  <si>
    <t>浙江中兴会计师事务所</t>
  </si>
  <si>
    <t>苏州方本会计师事务所</t>
  </si>
  <si>
    <t>江苏中兴会计师事务所</t>
  </si>
  <si>
    <t>北京中平建华浩会计师事务所</t>
  </si>
  <si>
    <t>无锡方盛会计师事务所</t>
  </si>
  <si>
    <t>祥浩会计师事务所</t>
    <phoneticPr fontId="16" type="noConversion"/>
  </si>
  <si>
    <t>浙江中瑞江南会计师事务所</t>
  </si>
  <si>
    <t>江苏利安达永诚会计师事务所</t>
    <phoneticPr fontId="16" type="noConversion"/>
  </si>
  <si>
    <t>无锡宝光会计师事务所</t>
  </si>
  <si>
    <t>无锡宝光会计师事务所</t>
    <phoneticPr fontId="16" type="noConversion"/>
  </si>
  <si>
    <t>杭州富春会计师事务所</t>
  </si>
  <si>
    <t>广东中天粤会计师事务所</t>
  </si>
  <si>
    <t>江苏金陵会计师事务所</t>
  </si>
  <si>
    <t>云南中和宏睿会计师事务所</t>
  </si>
  <si>
    <t>浙江正健会计师事务所</t>
  </si>
  <si>
    <t>苏州方本会计师事务所</t>
    <phoneticPr fontId="16" type="noConversion"/>
  </si>
  <si>
    <t>浙江浙经天策会计师事务所</t>
  </si>
  <si>
    <t>陕西益友会计师事务所</t>
  </si>
  <si>
    <t>浙江中铭会计师事务所</t>
  </si>
  <si>
    <t>云南永盛会计师事务所</t>
  </si>
  <si>
    <t>重庆华西会计师事务所</t>
  </si>
  <si>
    <t>广东中诚安泰会计师事务所</t>
  </si>
  <si>
    <t>广州中职信会计师事务所</t>
  </si>
  <si>
    <t>河北金诚会计师事务所</t>
  </si>
  <si>
    <t>杭州萧然会计师事务所</t>
  </si>
  <si>
    <t>北京华审会计师事务所</t>
  </si>
  <si>
    <t>序号</t>
  </si>
  <si>
    <t>企业(集团)名称</t>
  </si>
  <si>
    <t>中国核工业集团公司</t>
  </si>
  <si>
    <t>中国核工业建设集团公司</t>
  </si>
  <si>
    <t>中国航天科技集团公司</t>
  </si>
  <si>
    <t>中国航天科工集团公司</t>
  </si>
  <si>
    <t>中国航空工业集团公司</t>
  </si>
  <si>
    <t>中国船舶工业集团公司</t>
  </si>
  <si>
    <t>中国船舶重工集团公司</t>
  </si>
  <si>
    <t>中国兵器工业集团公司</t>
  </si>
  <si>
    <t>中国兵器装备集团公司</t>
  </si>
  <si>
    <t>中国电子科技集团公司</t>
  </si>
  <si>
    <t>中国航空发动机集团有限公司</t>
  </si>
  <si>
    <t>中国石油天然气集团公司</t>
  </si>
  <si>
    <t>中国石油化工集团公司</t>
  </si>
  <si>
    <t>中国海洋石油总公司</t>
  </si>
  <si>
    <t>国家电网公司</t>
  </si>
  <si>
    <t>中国南方电网有限责任公司</t>
  </si>
  <si>
    <t>中国华能集团公司</t>
  </si>
  <si>
    <t>中国大唐集团公司</t>
  </si>
  <si>
    <t>中国华电集团公司</t>
  </si>
  <si>
    <t>中国国电集团公司</t>
  </si>
  <si>
    <t>国家电力投资集团公司</t>
  </si>
  <si>
    <t>中国长江三峡集团公司</t>
  </si>
  <si>
    <t>神华集团有限责任公司</t>
  </si>
  <si>
    <t>中国电信集团公司</t>
  </si>
  <si>
    <t>中国联合网络通信集团有限公司</t>
  </si>
  <si>
    <t>中国移动通信集团公司</t>
  </si>
  <si>
    <t>中国电子信息产业集团有限公司</t>
  </si>
  <si>
    <t>中国第一汽车集团公司</t>
  </si>
  <si>
    <t>东风汽车公司</t>
  </si>
  <si>
    <t>中国第一重型机械集团公司</t>
  </si>
  <si>
    <t>中国机械工业集团有限公司</t>
  </si>
  <si>
    <t>哈尔滨电气集团公司</t>
  </si>
  <si>
    <t>中国东方电气集团有限公司</t>
  </si>
  <si>
    <t>鞍钢集团公司</t>
  </si>
  <si>
    <t>中国宝武钢铁集团有限公司</t>
  </si>
  <si>
    <t>中国铝业公司</t>
  </si>
  <si>
    <t>中国远洋海运集团有限公司</t>
  </si>
  <si>
    <t>中国南方航空集团公司</t>
  </si>
  <si>
    <t>中国中化集团公司</t>
  </si>
  <si>
    <t>中粮集团有限公司</t>
  </si>
  <si>
    <t>中国五矿集团公司</t>
  </si>
  <si>
    <t>中国通用技术（集团）控股有限责任公司</t>
  </si>
  <si>
    <t>中国建筑工程总公司</t>
  </si>
  <si>
    <t>中国储备粮管理总公司</t>
  </si>
  <si>
    <t>国家开发投资公司</t>
  </si>
  <si>
    <t>招商局集团有限公司</t>
  </si>
  <si>
    <t>华润（集团）有限公司</t>
  </si>
  <si>
    <t>中国旅游集团公司[香港中旅（集团）有限公司]</t>
  </si>
  <si>
    <t>中国商用飞机有限责任公司</t>
  </si>
  <si>
    <t>中国节能环保集团公司</t>
  </si>
  <si>
    <t>中国国际工程咨询公司</t>
  </si>
  <si>
    <t>中国诚通控股集团有限公司</t>
  </si>
  <si>
    <t>中国中煤能源集团有限公司</t>
  </si>
  <si>
    <t>中国煤炭科工集团有限公司</t>
  </si>
  <si>
    <t>机械科学研究总院</t>
  </si>
  <si>
    <t>中国中钢集团公司</t>
  </si>
  <si>
    <t>中国钢研科技集团有限公司</t>
  </si>
  <si>
    <t>中国化工集团公司</t>
  </si>
  <si>
    <t>中国化学工程集团公司</t>
  </si>
  <si>
    <t>中国轻工集团公司</t>
  </si>
  <si>
    <t>中国工艺（集团）公司</t>
  </si>
  <si>
    <t>中国盐业总公司</t>
  </si>
  <si>
    <t>中国恒天集团有限公司</t>
  </si>
  <si>
    <t>中国建材集团有限公司</t>
  </si>
  <si>
    <t>中国有色矿业集团有限公司</t>
  </si>
  <si>
    <t>北京有色金属研究总院</t>
  </si>
  <si>
    <t>北京矿冶研究总院</t>
  </si>
  <si>
    <t>中国国际技术智力合作公司</t>
  </si>
  <si>
    <t>中国建筑科学研究院</t>
  </si>
  <si>
    <t>中国中车集团公司</t>
  </si>
  <si>
    <t>中国铁路通信信号集团公司</t>
  </si>
  <si>
    <t>中国铁路工程总公司</t>
  </si>
  <si>
    <t>中国铁道建筑总公司</t>
  </si>
  <si>
    <t>中国交通建设集团有限公司</t>
  </si>
  <si>
    <t>中国普天信息产业集团公司</t>
  </si>
  <si>
    <t>电信科学技术研究院</t>
  </si>
  <si>
    <t>中国农业发展集团有限公司</t>
  </si>
  <si>
    <t>中国中丝集团公司</t>
  </si>
  <si>
    <t>中国林业集团公司</t>
  </si>
  <si>
    <t>中国医药集团总公司</t>
  </si>
  <si>
    <t>中国保利集团公司</t>
  </si>
  <si>
    <t>中国建筑设计研究院</t>
  </si>
  <si>
    <t>中国冶金地质总局</t>
  </si>
  <si>
    <t>中国煤炭地质总局</t>
  </si>
  <si>
    <t>新兴际华集团有限公司</t>
  </si>
  <si>
    <t>中国民航信息集团公司</t>
  </si>
  <si>
    <t>中国航空油料集团公司</t>
  </si>
  <si>
    <t>中国航空器材集团公司</t>
  </si>
  <si>
    <t>中国电力建设集团有限公司</t>
  </si>
  <si>
    <t>中国能源建设集团有限公司</t>
  </si>
  <si>
    <t>中国黄金集团公司</t>
  </si>
  <si>
    <t>中国广核集团有限公司</t>
  </si>
  <si>
    <t>中国华录集团有限公司</t>
  </si>
  <si>
    <t>上海贝尔股份有限公司</t>
  </si>
  <si>
    <t>武汉邮电科学研究院</t>
  </si>
  <si>
    <t>华侨城集团公司</t>
  </si>
  <si>
    <t>南光（集团）有限公司已与珠海振戎公司实施重组，正在办理工商登记手续</t>
  </si>
  <si>
    <t>中国西电集团公司</t>
  </si>
  <si>
    <t>中国铁路物资（集团）总公司</t>
  </si>
  <si>
    <t>中国国新控股有限责任公司</t>
  </si>
  <si>
    <t>136240.SH</t>
  </si>
  <si>
    <t>广西北部湾国际港务集团有限公司</t>
  </si>
  <si>
    <t>136092.SH</t>
  </si>
  <si>
    <t>江苏连云港港口股份有限公司</t>
  </si>
  <si>
    <t>124053.SH</t>
  </si>
  <si>
    <t>营口港务集团有限公司</t>
  </si>
  <si>
    <t>122049.SH</t>
  </si>
  <si>
    <t>营口港务股份有限公司</t>
  </si>
  <si>
    <t>041669014.IB</t>
  </si>
  <si>
    <t>烟台港股份有限公司</t>
  </si>
  <si>
    <t>1382315.IB</t>
  </si>
  <si>
    <t>天津港股份有限公司</t>
  </si>
  <si>
    <t>101458032.IB</t>
  </si>
  <si>
    <t>天津港(集团)有限公司</t>
  </si>
  <si>
    <t>011699654.IB</t>
  </si>
  <si>
    <t>唐山港集团股份有限公司</t>
  </si>
  <si>
    <t>112458.SZ</t>
  </si>
  <si>
    <t>深圳市盐田港股份有限公司</t>
  </si>
  <si>
    <t>112192.SZ</t>
  </si>
  <si>
    <t>深圳赤湾港航股份有限公司</t>
  </si>
  <si>
    <t>136459.SH</t>
  </si>
  <si>
    <t>上海国际港务(集团)股份有限公司</t>
  </si>
  <si>
    <t>101561005.IB</t>
  </si>
  <si>
    <t>汕头港务集团有限公司</t>
  </si>
  <si>
    <t>厦门国际港务股份有限公司</t>
  </si>
  <si>
    <t>136712.SH</t>
  </si>
  <si>
    <t>厦门港务控股集团有限公司</t>
  </si>
  <si>
    <t>112407.SZ</t>
  </si>
  <si>
    <t>厦门港务发展股份有限公司</t>
  </si>
  <si>
    <t>011699862.IB</t>
  </si>
  <si>
    <t>日照港集团有限公司</t>
  </si>
  <si>
    <t>122121.SH</t>
  </si>
  <si>
    <t>日照港股份有限公司</t>
  </si>
  <si>
    <t>101455021.IB</t>
  </si>
  <si>
    <t>青岛前湾集装箱码头有限责任公司</t>
  </si>
  <si>
    <t>136298.SH</t>
  </si>
  <si>
    <t>青岛港国际股份有限公司</t>
  </si>
  <si>
    <t>1382191.IB</t>
  </si>
  <si>
    <t>南京港(集团)有限公司</t>
  </si>
  <si>
    <t>127285.SH</t>
  </si>
  <si>
    <t>茂名港集团有限公司</t>
  </si>
  <si>
    <t>1080078.IB</t>
  </si>
  <si>
    <t>连云港港口集团有限公司</t>
  </si>
  <si>
    <t>1382287.IB</t>
  </si>
  <si>
    <t>河北港口集团有限公司</t>
  </si>
  <si>
    <t>122528.SH</t>
  </si>
  <si>
    <t>海南港航控股有限公司</t>
  </si>
  <si>
    <t>127456.SH</t>
  </si>
  <si>
    <t>广州港集团有限公司</t>
  </si>
  <si>
    <t>136396.SH</t>
  </si>
  <si>
    <t>广州港股份有限公司</t>
  </si>
  <si>
    <t>122099.SH</t>
  </si>
  <si>
    <t>大连港股份有限公司</t>
  </si>
  <si>
    <t>136204.SH</t>
  </si>
  <si>
    <t>大连港集团有限公司</t>
  </si>
  <si>
    <t>西部</t>
    <phoneticPr fontId="7" type="noConversion"/>
  </si>
  <si>
    <t>全国性运营</t>
    <phoneticPr fontId="7" type="noConversion"/>
  </si>
  <si>
    <t>收费路桥</t>
    <phoneticPr fontId="7" type="noConversion"/>
  </si>
  <si>
    <t>东部</t>
    <phoneticPr fontId="7" type="noConversion"/>
  </si>
  <si>
    <t>铁路</t>
    <phoneticPr fontId="7" type="noConversion"/>
  </si>
  <si>
    <t>股权结构</t>
    <phoneticPr fontId="10" type="noConversion"/>
  </si>
  <si>
    <t>实际控制人持股比例为100%</t>
    <phoneticPr fontId="10" type="noConversion"/>
  </si>
  <si>
    <t>实际控制人持股比例大于50%且小于100%</t>
    <phoneticPr fontId="10" type="noConversion"/>
  </si>
  <si>
    <t>实际控制人持股比例大于20%且小于50%</t>
    <phoneticPr fontId="10" type="noConversion"/>
  </si>
  <si>
    <t>实际控制人持股比例小于20%</t>
    <phoneticPr fontId="10" type="noConversion"/>
  </si>
  <si>
    <t>无实际控制人</t>
    <phoneticPr fontId="10" type="noConversion"/>
  </si>
  <si>
    <t>中央企业</t>
    <phoneticPr fontId="10" type="noConversion"/>
  </si>
  <si>
    <t>-</t>
    <phoneticPr fontId="7" type="noConversion"/>
  </si>
  <si>
    <t>国家级国有企业</t>
    <phoneticPr fontId="10" type="noConversion"/>
  </si>
  <si>
    <t>省级地方国有企业</t>
    <phoneticPr fontId="10" type="noConversion"/>
  </si>
  <si>
    <t>市级地方国有企业</t>
    <phoneticPr fontId="10" type="noConversion"/>
  </si>
  <si>
    <t>其他国有企业</t>
    <phoneticPr fontId="10" type="noConversion"/>
  </si>
  <si>
    <t>-</t>
    <phoneticPr fontId="7" type="noConversion"/>
  </si>
  <si>
    <t>集体企业</t>
    <phoneticPr fontId="10" type="noConversion"/>
  </si>
  <si>
    <t>民营企业</t>
    <phoneticPr fontId="10" type="noConversion"/>
  </si>
  <si>
    <t>其他</t>
    <phoneticPr fontId="10" type="noConversion"/>
  </si>
  <si>
    <t>政府补助占比</t>
    <phoneticPr fontId="7" type="noConversion"/>
  </si>
  <si>
    <t>受限资产占比</t>
    <phoneticPr fontId="7" type="noConversion"/>
  </si>
  <si>
    <t>受限货币资金占比</t>
    <phoneticPr fontId="7" type="noConversion"/>
  </si>
  <si>
    <t>长期信用借款占比</t>
    <phoneticPr fontId="7" type="noConversion"/>
  </si>
  <si>
    <t>银行授信额度占比</t>
    <phoneticPr fontId="7" type="noConversion"/>
  </si>
  <si>
    <t>融资成本</t>
    <phoneticPr fontId="7" type="noConversion"/>
  </si>
  <si>
    <t>对外担保占比</t>
    <phoneticPr fontId="7" type="noConversion"/>
  </si>
  <si>
    <t>航空公司</t>
    <phoneticPr fontId="7" type="noConversion"/>
  </si>
  <si>
    <t>全国1</t>
    <phoneticPr fontId="7" type="noConversion"/>
  </si>
  <si>
    <t>东部2</t>
    <phoneticPr fontId="7" type="noConversion"/>
  </si>
  <si>
    <t>中部3</t>
    <phoneticPr fontId="7" type="noConversion"/>
  </si>
  <si>
    <t>西部和东北4</t>
    <phoneticPr fontId="7" type="noConversion"/>
  </si>
  <si>
    <t>港口</t>
    <phoneticPr fontId="7" type="noConversion"/>
  </si>
  <si>
    <t>环渤海</t>
    <phoneticPr fontId="7" type="noConversion"/>
  </si>
  <si>
    <t>辽宁沿海港口群</t>
    <phoneticPr fontId="7" type="noConversion"/>
  </si>
  <si>
    <t>大连港</t>
    <phoneticPr fontId="7" type="noConversion"/>
  </si>
  <si>
    <t>营口港</t>
    <phoneticPr fontId="7" type="noConversion"/>
  </si>
  <si>
    <t>津冀</t>
    <phoneticPr fontId="7" type="noConversion"/>
  </si>
  <si>
    <t>天津港</t>
    <phoneticPr fontId="7" type="noConversion"/>
  </si>
  <si>
    <t>秦皇岛港</t>
    <phoneticPr fontId="7" type="noConversion"/>
  </si>
  <si>
    <t>山东</t>
    <phoneticPr fontId="7" type="noConversion"/>
  </si>
  <si>
    <t>青岛</t>
    <phoneticPr fontId="7" type="noConversion"/>
  </si>
  <si>
    <t>日照</t>
    <phoneticPr fontId="7" type="noConversion"/>
  </si>
  <si>
    <t>烟台</t>
    <phoneticPr fontId="7" type="noConversion"/>
  </si>
  <si>
    <t>长三角</t>
    <phoneticPr fontId="7" type="noConversion"/>
  </si>
  <si>
    <t>上海</t>
    <phoneticPr fontId="7" type="noConversion"/>
  </si>
  <si>
    <t>宁波</t>
    <phoneticPr fontId="7" type="noConversion"/>
  </si>
  <si>
    <t>连云港</t>
    <phoneticPr fontId="7" type="noConversion"/>
  </si>
  <si>
    <t>东南沿海</t>
    <phoneticPr fontId="7" type="noConversion"/>
  </si>
  <si>
    <t>厦门</t>
    <phoneticPr fontId="7" type="noConversion"/>
  </si>
  <si>
    <t>福州</t>
    <phoneticPr fontId="7" type="noConversion"/>
  </si>
  <si>
    <t>珠三角</t>
    <phoneticPr fontId="7" type="noConversion"/>
  </si>
  <si>
    <t>广州</t>
    <phoneticPr fontId="7" type="noConversion"/>
  </si>
  <si>
    <t>深圳</t>
    <phoneticPr fontId="7" type="noConversion"/>
  </si>
  <si>
    <t>珠海</t>
    <phoneticPr fontId="7" type="noConversion"/>
  </si>
  <si>
    <t>汕头</t>
    <phoneticPr fontId="7" type="noConversion"/>
  </si>
  <si>
    <t>西南</t>
    <phoneticPr fontId="7" type="noConversion"/>
  </si>
  <si>
    <t>湛江</t>
    <phoneticPr fontId="7" type="noConversion"/>
  </si>
  <si>
    <t>防城</t>
    <phoneticPr fontId="7" type="noConversion"/>
  </si>
  <si>
    <t>海口</t>
    <phoneticPr fontId="7" type="noConversion"/>
  </si>
  <si>
    <t>9大干线港</t>
    <phoneticPr fontId="7" type="noConversion"/>
  </si>
  <si>
    <t>证券代码</t>
  </si>
  <si>
    <t>发行主体</t>
  </si>
  <si>
    <t>杭州萧山国际机场有限公司</t>
  </si>
  <si>
    <t>101354002.IB</t>
  </si>
  <si>
    <t>广西机场管理集团有限责任公司</t>
  </si>
  <si>
    <t>136062.SH</t>
  </si>
  <si>
    <t>041654042.IB</t>
  </si>
  <si>
    <t>丹东港集团有限公司</t>
  </si>
  <si>
    <t>101559010.IB</t>
  </si>
  <si>
    <t>重庆港九股份有限公司</t>
  </si>
  <si>
    <t>136452.SH</t>
  </si>
  <si>
    <t>中国南方航空股份有限公司</t>
  </si>
  <si>
    <t>136796.SH</t>
  </si>
  <si>
    <t>136642.SH</t>
  </si>
  <si>
    <t>中国国际航空股份有限公司</t>
  </si>
  <si>
    <t>101662076.IB</t>
  </si>
  <si>
    <t>136789.SH</t>
  </si>
  <si>
    <t>中国东方航空股份有限公司</t>
  </si>
  <si>
    <t>124102.SH</t>
  </si>
  <si>
    <t>云南祥鹏航空有限责任公司</t>
  </si>
  <si>
    <t>041657001.IB</t>
  </si>
  <si>
    <t>西部航空有限责任公司</t>
  </si>
  <si>
    <t>101459018.IB</t>
  </si>
  <si>
    <t>四川航空股份有限公司</t>
  </si>
  <si>
    <t>011698134.IB</t>
  </si>
  <si>
    <t>厦门航空有限公司</t>
  </si>
  <si>
    <t>122071.SH</t>
  </si>
  <si>
    <t>海南航空股份有限公司</t>
  </si>
  <si>
    <t>112316.SZ</t>
  </si>
  <si>
    <t>海航航空集团有限公司</t>
  </si>
  <si>
    <t>136421.SH</t>
  </si>
  <si>
    <t>春秋航空股份有限公司</t>
  </si>
  <si>
    <t>124532.SH</t>
  </si>
  <si>
    <t>甘肃省公路航空旅游投资集团有限公司</t>
  </si>
  <si>
    <t>101560022.IB</t>
  </si>
  <si>
    <t>福建省高速公路有限责任公司</t>
  </si>
  <si>
    <t>011699479.IB</t>
  </si>
  <si>
    <t>四川省交通投资集团有限责任公司</t>
  </si>
  <si>
    <t>136518.SH</t>
  </si>
  <si>
    <t>山东高速集团有限公司</t>
  </si>
  <si>
    <t>136283.SH</t>
  </si>
  <si>
    <t>浙江省交通投资集团有限公司</t>
  </si>
  <si>
    <t>041656002.IB</t>
  </si>
  <si>
    <t>河南交通投资集团有限公司</t>
  </si>
  <si>
    <t>011698796.IB</t>
  </si>
  <si>
    <t>安徽省交通控股集团有限公司</t>
  </si>
  <si>
    <t>122460.SH</t>
  </si>
  <si>
    <t>广东省公路建设有限公司</t>
  </si>
  <si>
    <t>139261.SH</t>
  </si>
  <si>
    <t>陕西省高速公路建设集团公司</t>
  </si>
  <si>
    <t>122305.SH</t>
  </si>
  <si>
    <t>山东高速股份有限公司</t>
  </si>
  <si>
    <t>011698234.IB</t>
  </si>
  <si>
    <t>江苏宁沪高速公路股份有限公司</t>
  </si>
  <si>
    <t>011699793.IB</t>
  </si>
  <si>
    <t>河南中原高速公路股份有限公司</t>
  </si>
  <si>
    <t>136709.SH</t>
  </si>
  <si>
    <t>广东省路桥建设发展有限公司</t>
  </si>
  <si>
    <t>101558031.IB</t>
  </si>
  <si>
    <t>深圳高速公路股份有限公司</t>
  </si>
  <si>
    <t>031490113.IB</t>
  </si>
  <si>
    <t>安徽省交通投资集团有限责任公司</t>
  </si>
  <si>
    <t>136493.SH</t>
  </si>
  <si>
    <t>四川成渝高速公路股份有限公司</t>
  </si>
  <si>
    <t>136002.SH</t>
  </si>
  <si>
    <t>江西赣粤高速公路股份有限公司</t>
  </si>
  <si>
    <t>011698109.IB</t>
  </si>
  <si>
    <t>东莞发展控股股份有限公司</t>
  </si>
  <si>
    <t>101451054.IB</t>
  </si>
  <si>
    <t>重庆高速公路股份有限公司</t>
  </si>
  <si>
    <t>124643.SH</t>
  </si>
  <si>
    <t>河北省高速公路开发有限公司</t>
  </si>
  <si>
    <t>122431.SH</t>
  </si>
  <si>
    <t>福建发展高速公路股份有限公司</t>
  </si>
  <si>
    <t>101661014.IB</t>
  </si>
  <si>
    <t>绵阳交通发展集团有限责任公司</t>
  </si>
  <si>
    <t>101661030.IB</t>
  </si>
  <si>
    <t>三明福银高速公路有限责任公司</t>
  </si>
  <si>
    <t>122378.SH</t>
  </si>
  <si>
    <t>湖北楚天高速公路股份有限公司</t>
  </si>
  <si>
    <t>101558054.IB</t>
  </si>
  <si>
    <t>华北高速公路股份有限公司</t>
  </si>
  <si>
    <t>122364.SH</t>
  </si>
  <si>
    <t>重庆路桥股份有限公司</t>
  </si>
  <si>
    <t>136338.SH</t>
  </si>
  <si>
    <t>漳州市漳诏高速公路有限公司</t>
  </si>
  <si>
    <t>1280348.IB</t>
  </si>
  <si>
    <t>福州京福高速公路有限责任公司</t>
  </si>
  <si>
    <t>1382106.IB</t>
  </si>
  <si>
    <t>深圳市深业基建控股有限公司</t>
  </si>
  <si>
    <t>011699861.IB</t>
  </si>
  <si>
    <t>江苏苏通大桥有限责任公司</t>
  </si>
  <si>
    <t>1282037.IB</t>
  </si>
  <si>
    <t>苏州苏嘉杭高速公路有限公司</t>
  </si>
  <si>
    <t>122148.SH</t>
  </si>
  <si>
    <t>吉林高速公路股份有限公司</t>
  </si>
  <si>
    <t>101559017.IB</t>
  </si>
  <si>
    <t>重庆渝涪高速公路有限公司</t>
  </si>
  <si>
    <t>041656012.IB</t>
  </si>
  <si>
    <t>大秦铁路股份有限公司</t>
  </si>
  <si>
    <t>101652024.IB</t>
  </si>
  <si>
    <t>中国铁路总公司</t>
  </si>
  <si>
    <t>101462019.IB</t>
  </si>
  <si>
    <t>山东高速轨道交通集团有限公司</t>
  </si>
  <si>
    <t>136476.SH</t>
  </si>
  <si>
    <t>天津天海投资发展股份有限公司</t>
  </si>
  <si>
    <t>1282079.IB</t>
  </si>
  <si>
    <t>中国海运(集团)总公司</t>
  </si>
  <si>
    <t>136005.SH</t>
  </si>
  <si>
    <t>山东海洋投资有限公司</t>
  </si>
  <si>
    <t>011698253.IB</t>
  </si>
  <si>
    <t>广东粤电航运有限公司</t>
  </si>
  <si>
    <t>101452023.IB</t>
  </si>
  <si>
    <t>中国外运长航集团有限公司</t>
  </si>
  <si>
    <t>136064.SH</t>
  </si>
  <si>
    <t>中铁铁龙集装箱物流股份有限公司</t>
  </si>
  <si>
    <t>136654.SH</t>
  </si>
  <si>
    <t>中国外运股份有限公司</t>
  </si>
  <si>
    <t>136394.SH</t>
  </si>
  <si>
    <t>武汉商贸国有控股集团有限公司</t>
  </si>
  <si>
    <t>1280379.IB</t>
  </si>
  <si>
    <t>山西汽车运输集团有限公司</t>
  </si>
  <si>
    <t>122441.SH</t>
  </si>
  <si>
    <t>江西长运股份有限公司</t>
  </si>
  <si>
    <t>136108.SH</t>
  </si>
  <si>
    <t>广东粤运交通股份有限公司</t>
  </si>
  <si>
    <t>122719.SH</t>
  </si>
  <si>
    <t>福建省龙岩交通国有资产投资经营有限公司</t>
  </si>
  <si>
    <t>101559029.IB</t>
  </si>
  <si>
    <t>北京银建投资公司</t>
  </si>
  <si>
    <t>122235.SH</t>
  </si>
  <si>
    <t>安徽皖江物流(集团)股份有限公司</t>
  </si>
  <si>
    <t>数据时间</t>
  </si>
  <si>
    <t>固定资产</t>
    <phoneticPr fontId="7" type="noConversion"/>
  </si>
  <si>
    <t>固定资产折旧</t>
    <phoneticPr fontId="7" type="noConversion"/>
  </si>
  <si>
    <t>在建工程</t>
    <phoneticPr fontId="7" type="noConversion"/>
  </si>
  <si>
    <t>资产总计</t>
    <phoneticPr fontId="7" type="noConversion"/>
  </si>
  <si>
    <t>在建工程占比</t>
    <phoneticPr fontId="7" type="noConversion"/>
  </si>
  <si>
    <t>在建+固定资产占比</t>
    <phoneticPr fontId="7" type="noConversion"/>
  </si>
  <si>
    <t>营业收入</t>
    <phoneticPr fontId="7" type="noConversion"/>
  </si>
  <si>
    <t>前一年</t>
    <phoneticPr fontId="7" type="noConversion"/>
  </si>
  <si>
    <t>前前年</t>
    <phoneticPr fontId="7" type="noConversion"/>
  </si>
  <si>
    <t>前前前年</t>
    <phoneticPr fontId="7" type="noConversion"/>
  </si>
  <si>
    <t>利润总额</t>
    <phoneticPr fontId="7" type="noConversion"/>
  </si>
  <si>
    <t>净利润</t>
    <phoneticPr fontId="7" type="noConversion"/>
  </si>
  <si>
    <t>营业利润</t>
    <phoneticPr fontId="7" type="noConversion"/>
  </si>
  <si>
    <t>负债总计</t>
    <phoneticPr fontId="7" type="noConversion"/>
  </si>
  <si>
    <t>资产负债率</t>
    <phoneticPr fontId="7" type="noConversion"/>
  </si>
  <si>
    <t>其他应收款</t>
    <phoneticPr fontId="7" type="noConversion"/>
  </si>
  <si>
    <t>航空公司</t>
    <phoneticPr fontId="7" type="noConversion"/>
  </si>
  <si>
    <t>港口</t>
    <phoneticPr fontId="7" type="noConversion"/>
  </si>
  <si>
    <t>9大干线港港口</t>
    <phoneticPr fontId="7" type="noConversion"/>
  </si>
  <si>
    <t>一线城市</t>
    <phoneticPr fontId="7" type="noConversion"/>
  </si>
  <si>
    <t>二线城市</t>
    <phoneticPr fontId="7" type="noConversion"/>
  </si>
  <si>
    <t>四线城市</t>
    <phoneticPr fontId="7" type="noConversion"/>
  </si>
  <si>
    <t>全国性运营</t>
    <phoneticPr fontId="7" type="noConversion"/>
  </si>
  <si>
    <t>东北、西部</t>
    <phoneticPr fontId="7" type="noConversion"/>
  </si>
  <si>
    <t>北京、上海、江苏、天津、浙江、福建、广东</t>
    <phoneticPr fontId="7" type="noConversion"/>
  </si>
  <si>
    <t>山东、海南、河北、中部地区省份</t>
    <phoneticPr fontId="7" type="noConversion"/>
  </si>
  <si>
    <t>东部</t>
    <phoneticPr fontId="7" type="noConversion"/>
  </si>
  <si>
    <t>中部</t>
    <phoneticPr fontId="7" type="noConversion"/>
  </si>
  <si>
    <t>区域经济发展水平(以此为准)</t>
    <phoneticPr fontId="7" type="noConversion"/>
  </si>
  <si>
    <t>其他</t>
    <phoneticPr fontId="7" type="noConversion"/>
  </si>
  <si>
    <t>全国性运营</t>
    <phoneticPr fontId="7" type="noConversion"/>
  </si>
  <si>
    <t>航运</t>
    <phoneticPr fontId="7" type="noConversion"/>
  </si>
  <si>
    <t>全国性运营</t>
    <phoneticPr fontId="7" type="noConversion"/>
  </si>
  <si>
    <t>机场</t>
    <phoneticPr fontId="7" type="noConversion"/>
  </si>
  <si>
    <t>北京、上海、江苏、天津、浙江、福建、广东</t>
    <phoneticPr fontId="7" type="noConversion"/>
  </si>
  <si>
    <t>山东、海南、河北、中部地区省份</t>
    <phoneticPr fontId="7" type="noConversion"/>
  </si>
  <si>
    <t>中部</t>
    <phoneticPr fontId="7" type="noConversion"/>
  </si>
  <si>
    <t>东北</t>
    <phoneticPr fontId="7" type="noConversion"/>
  </si>
  <si>
    <t>三线城市</t>
    <phoneticPr fontId="7" type="noConversion"/>
  </si>
  <si>
    <t>东北、西部</t>
    <phoneticPr fontId="7" type="noConversion"/>
  </si>
  <si>
    <t>指标分类</t>
    <phoneticPr fontId="8" type="noConversion"/>
  </si>
  <si>
    <t>字段</t>
    <phoneticPr fontId="8" type="noConversion"/>
  </si>
  <si>
    <t>档位</t>
    <phoneticPr fontId="10" type="noConversion"/>
  </si>
  <si>
    <t>档位说明</t>
    <phoneticPr fontId="10" type="noConversion"/>
  </si>
  <si>
    <t>备注</t>
    <phoneticPr fontId="7" type="noConversion"/>
  </si>
  <si>
    <t>外部支持</t>
    <phoneticPr fontId="8" type="noConversion"/>
  </si>
  <si>
    <t>股权结构</t>
    <phoneticPr fontId="8" type="noConversion"/>
  </si>
  <si>
    <t>拥有国家或地方政府背景的企业，更容易获得各种优惠政策，同时业务的运营发展也会受益于政府支持，在面临经济的不确定因素时，更容易得到政府救助。且通常持股比例越大，其救助意愿更强。</t>
    <phoneticPr fontId="8" type="noConversion"/>
  </si>
  <si>
    <t>企业性质、实际控制人持股比例</t>
    <phoneticPr fontId="8" type="noConversion"/>
  </si>
  <si>
    <t>企业性质为中央企业、国家级国有企业</t>
    <phoneticPr fontId="8" type="noConversion"/>
  </si>
  <si>
    <t>企业性质为省级地方国有企业</t>
    <phoneticPr fontId="8" type="noConversion"/>
  </si>
  <si>
    <t>企业性质为市级地方国有企业</t>
  </si>
  <si>
    <t>企业性质为其他国有企业、集体企业、民营企业、无实际控制人、其他</t>
    <phoneticPr fontId="8" type="noConversion"/>
  </si>
  <si>
    <t>数据缺失</t>
    <phoneticPr fontId="10" type="noConversion"/>
  </si>
  <si>
    <t>政府支持力度越大，越有优势。</t>
    <phoneticPr fontId="7" type="noConversion"/>
  </si>
  <si>
    <t>指标大于等于4%</t>
    <phoneticPr fontId="8" type="noConversion"/>
  </si>
  <si>
    <t>指标小于0.2%</t>
  </si>
  <si>
    <t>&lt;0.002</t>
  </si>
  <si>
    <t>数据缺失</t>
  </si>
  <si>
    <t>外部环境</t>
    <phoneticPr fontId="7" type="noConversion"/>
  </si>
  <si>
    <t>所属区域、城市等级</t>
    <phoneticPr fontId="7" type="noConversion"/>
  </si>
  <si>
    <t>经济发达</t>
    <phoneticPr fontId="7" type="noConversion"/>
  </si>
  <si>
    <t>航空公司-全国性运营；港口-9大干线港港口；铁路-全国性运营；其他-全国性运营；航运-全国性运营；收费路桥-北京、上海、江苏、天津、浙江、福建、广东；机场-一线城市</t>
    <phoneticPr fontId="7" type="noConversion"/>
  </si>
  <si>
    <t>航空公司-北京、上海、江苏、天津、浙江、福建、广东；港口-北京、上海、江苏、天津、浙江、福建、广东；铁路-东部；其他-东部；航运-东部；收费路桥-山东、海南、河北、中部地区省份；机场-二线城市</t>
    <phoneticPr fontId="7" type="noConversion"/>
  </si>
  <si>
    <t>航空公司-山东、海南、河北、中部地区省份；港口-山东、海南、河北、中部地区省份；铁路-中部；其他-中部；航运-中部；收费路桥-东北；机场-三线城市</t>
    <phoneticPr fontId="7" type="noConversion"/>
  </si>
  <si>
    <t>业务运营</t>
    <phoneticPr fontId="7" type="noConversion"/>
  </si>
  <si>
    <t>公司业务规模、经营效益是公司在同行业中的核心竞争之一。规模越大，经营效率越高，则公司抵抗经营风险的能力越强。</t>
    <phoneticPr fontId="7" type="noConversion"/>
  </si>
  <si>
    <t>指标评分小于等于1.6</t>
  </si>
  <si>
    <t>指标评分大于1.6，且小于等于2.6</t>
  </si>
  <si>
    <t>行业内中游</t>
    <phoneticPr fontId="7" type="noConversion"/>
  </si>
  <si>
    <t>指标评分大于2.6，且小于等于3.2</t>
  </si>
  <si>
    <t>行业内中下游</t>
    <phoneticPr fontId="7" type="noConversion"/>
  </si>
  <si>
    <t>数据缺失</t>
    <phoneticPr fontId="7" type="noConversion"/>
  </si>
  <si>
    <t>受限资产</t>
    <phoneticPr fontId="7" type="noConversion"/>
  </si>
  <si>
    <t>受限资产占比</t>
  </si>
  <si>
    <t>受限资产合计（亿元）、资产总额（亿元）</t>
    <phoneticPr fontId="8" type="noConversion"/>
  </si>
  <si>
    <t>指标小于等于1%</t>
  </si>
  <si>
    <t>&lt;=0.01</t>
  </si>
  <si>
    <t>指标大于1%，且小于等于10%</t>
  </si>
  <si>
    <t>(0.01,0.1]</t>
  </si>
  <si>
    <t>指标大于10%，且小于等于40%</t>
  </si>
  <si>
    <t>(0.1,0.4]</t>
  </si>
  <si>
    <t>指标大于40%</t>
  </si>
  <si>
    <t>&gt;0.4</t>
  </si>
  <si>
    <t>受限货币资金/货币资金</t>
    <phoneticPr fontId="8" type="noConversion"/>
  </si>
  <si>
    <t>受限货币资金额、货币资金</t>
    <phoneticPr fontId="8" type="noConversion"/>
  </si>
  <si>
    <t>&lt;=0</t>
    <phoneticPr fontId="8" type="noConversion"/>
  </si>
  <si>
    <t>指标大于0%，且小于等于6%</t>
    <phoneticPr fontId="8" type="noConversion"/>
  </si>
  <si>
    <t>指标大于6%</t>
    <phoneticPr fontId="8" type="noConversion"/>
  </si>
  <si>
    <t>长期信用借款占比</t>
    <phoneticPr fontId="8" type="noConversion"/>
  </si>
  <si>
    <t>指标大于等于50%</t>
  </si>
  <si>
    <t>&gt;=0.5</t>
  </si>
  <si>
    <t>指标大于等于5%，且小于50%</t>
  </si>
  <si>
    <t>[0.05,0.5)</t>
  </si>
  <si>
    <t>指标小于5%</t>
  </si>
  <si>
    <t>&lt;0.05</t>
  </si>
  <si>
    <t>融资渠道多样性</t>
    <phoneticPr fontId="8" type="noConversion"/>
  </si>
  <si>
    <t>发行人上市及发债历史</t>
    <phoneticPr fontId="8" type="noConversion"/>
  </si>
  <si>
    <t>企业在通过银行获取资金的同时，若还能通过股票、债券等方式筹集资金，则说明其融资渠道越宽，风险越小。</t>
    <phoneticPr fontId="8" type="noConversion"/>
  </si>
  <si>
    <t>融资渠道多样性</t>
  </si>
  <si>
    <t>上市，且在一地发债或未发债</t>
    <phoneticPr fontId="7" type="noConversion"/>
  </si>
  <si>
    <t>非上市，且在一地发债</t>
  </si>
  <si>
    <t>非上市，且未发债</t>
  </si>
  <si>
    <t>融资渠道多样性2</t>
  </si>
  <si>
    <t>银行授信额度占比</t>
    <phoneticPr fontId="8" type="noConversion"/>
  </si>
  <si>
    <t>银行授信总额度/所有者权益</t>
    <phoneticPr fontId="8" type="noConversion"/>
  </si>
  <si>
    <t>指标大于等于200%</t>
  </si>
  <si>
    <t>&gt;=2</t>
  </si>
  <si>
    <t>指标大于等于100%，且小于200%</t>
  </si>
  <si>
    <t>[1,2)</t>
  </si>
  <si>
    <t>指标小于100%</t>
  </si>
  <si>
    <t>&lt;1</t>
  </si>
  <si>
    <t>（EBITDA/EBITDA利息保障倍数）/有息债务</t>
    <phoneticPr fontId="8" type="noConversion"/>
  </si>
  <si>
    <t>指标小于等于5%</t>
  </si>
  <si>
    <t>&lt;=0.05</t>
  </si>
  <si>
    <t>指标大于5%，且小于等于6%</t>
  </si>
  <si>
    <t>(0.05,0.06]</t>
  </si>
  <si>
    <t>指标大于6%</t>
  </si>
  <si>
    <t>&gt;0.06</t>
  </si>
  <si>
    <t>企业管理</t>
    <phoneticPr fontId="8" type="noConversion"/>
  </si>
  <si>
    <t>审计机构资质</t>
    <phoneticPr fontId="8" type="noConversion"/>
  </si>
  <si>
    <t>审计机构为四大会计师事务所（安永、德勤、普华永道、毕马威）</t>
  </si>
  <si>
    <t>审计机构为除四大会计师事务所外，国内所前10家会计师事务所</t>
  </si>
  <si>
    <t>审计机构为国内其他会计师事务所</t>
  </si>
  <si>
    <t>对外担保占比</t>
    <phoneticPr fontId="8" type="noConversion"/>
  </si>
  <si>
    <t>企业对外担保额度与股东权益之比</t>
    <phoneticPr fontId="8" type="noConversion"/>
  </si>
  <si>
    <t>指标等于0</t>
  </si>
  <si>
    <t>[0,0]</t>
  </si>
  <si>
    <t>指标大于0%，且小于30%</t>
  </si>
  <si>
    <t>(0,0.3)</t>
  </si>
  <si>
    <t>指标大于等于30%</t>
  </si>
  <si>
    <t>&gt;=0.3</t>
  </si>
  <si>
    <t>东财</t>
    <phoneticPr fontId="8" type="noConversion"/>
  </si>
  <si>
    <t>招银资管</t>
  </si>
  <si>
    <t>COMPANY_ID</t>
    <phoneticPr fontId="8" type="noConversion"/>
  </si>
  <si>
    <t>证券代码</t>
    <phoneticPr fontId="8" type="noConversion"/>
  </si>
  <si>
    <t>完成时间</t>
    <phoneticPr fontId="8" type="noConversion"/>
  </si>
  <si>
    <t>数据负责人1</t>
    <phoneticPr fontId="8" type="noConversion"/>
  </si>
  <si>
    <t>数据负责人2</t>
    <phoneticPr fontId="8" type="noConversion"/>
  </si>
  <si>
    <t>数据检查人</t>
    <phoneticPr fontId="8" type="noConversion"/>
  </si>
  <si>
    <t>发行主体</t>
    <phoneticPr fontId="7" type="noConversion"/>
  </si>
  <si>
    <t>数据时间</t>
    <phoneticPr fontId="7" type="noConversion"/>
  </si>
  <si>
    <t>GB_LABEL</t>
    <phoneticPr fontId="7" type="noConversion"/>
  </si>
  <si>
    <t>评级</t>
    <phoneticPr fontId="7" type="noConversion"/>
  </si>
  <si>
    <t>细分行业</t>
    <phoneticPr fontId="8" type="noConversion"/>
  </si>
  <si>
    <t>股权结构</t>
    <phoneticPr fontId="10" type="noConversion"/>
  </si>
  <si>
    <t>政府补助占比</t>
    <phoneticPr fontId="7" type="noConversion"/>
  </si>
  <si>
    <t>区域经济发展水平</t>
    <phoneticPr fontId="7" type="noConversion"/>
  </si>
  <si>
    <t>受限资产占比</t>
    <phoneticPr fontId="7" type="noConversion"/>
  </si>
  <si>
    <t>受限货币资金占比</t>
    <phoneticPr fontId="7" type="noConversion"/>
  </si>
  <si>
    <t>长期信用借款占比</t>
    <phoneticPr fontId="7" type="noConversion"/>
  </si>
  <si>
    <t>融资渠道多样性</t>
    <phoneticPr fontId="8" type="noConversion"/>
  </si>
  <si>
    <t>银行授信额度占比</t>
    <phoneticPr fontId="8" type="noConversion"/>
  </si>
  <si>
    <t>融资成本</t>
    <phoneticPr fontId="8" type="noConversion"/>
  </si>
  <si>
    <t>审计机构资质</t>
    <phoneticPr fontId="7" type="noConversion"/>
  </si>
  <si>
    <t>对外担保占比</t>
    <phoneticPr fontId="7" type="noConversion"/>
  </si>
  <si>
    <t>经营实力</t>
    <phoneticPr fontId="7" type="noConversion"/>
  </si>
  <si>
    <t>指标档位</t>
    <phoneticPr fontId="10" type="noConversion"/>
  </si>
  <si>
    <t>指标内容</t>
    <phoneticPr fontId="10" type="noConversion"/>
  </si>
  <si>
    <t>指标来源</t>
    <phoneticPr fontId="10" type="noConversion"/>
  </si>
  <si>
    <t>指标内容注释</t>
    <phoneticPr fontId="10" type="noConversion"/>
  </si>
  <si>
    <t>企业性质</t>
    <phoneticPr fontId="10" type="noConversion"/>
  </si>
  <si>
    <t>实际控制人持股比例</t>
    <phoneticPr fontId="10" type="noConversion"/>
  </si>
  <si>
    <t>指标档位</t>
    <phoneticPr fontId="7" type="noConversion"/>
  </si>
  <si>
    <t>指标内容</t>
    <phoneticPr fontId="7" type="noConversion"/>
  </si>
  <si>
    <t>指标来源</t>
    <phoneticPr fontId="7" type="noConversion"/>
  </si>
  <si>
    <t>指标内容注释</t>
    <phoneticPr fontId="7" type="noConversion"/>
  </si>
  <si>
    <t>政府补助（亿元）</t>
    <phoneticPr fontId="7" type="noConversion"/>
  </si>
  <si>
    <t>指标内容</t>
    <phoneticPr fontId="7" type="noConversion"/>
  </si>
  <si>
    <t>指标来源</t>
    <phoneticPr fontId="7" type="noConversion"/>
  </si>
  <si>
    <t>指标内容注释</t>
    <phoneticPr fontId="7" type="noConversion"/>
  </si>
  <si>
    <t>所属区域</t>
    <phoneticPr fontId="7" type="noConversion"/>
  </si>
  <si>
    <t>城市等级</t>
    <phoneticPr fontId="7" type="noConversion"/>
  </si>
  <si>
    <t>指标内容</t>
    <phoneticPr fontId="7" type="noConversion"/>
  </si>
  <si>
    <t>受限资产合计（亿元）</t>
    <phoneticPr fontId="8" type="noConversion"/>
  </si>
  <si>
    <t>指标档位</t>
    <phoneticPr fontId="7" type="noConversion"/>
  </si>
  <si>
    <t>指标来源</t>
    <phoneticPr fontId="7" type="noConversion"/>
  </si>
  <si>
    <t>受限货币资金（亿元）</t>
    <phoneticPr fontId="8" type="noConversion"/>
  </si>
  <si>
    <t>指标来源</t>
    <phoneticPr fontId="7" type="noConversion"/>
  </si>
  <si>
    <t>指标内容注释</t>
    <phoneticPr fontId="7" type="noConversion"/>
  </si>
  <si>
    <t>长期信用借款占比</t>
    <phoneticPr fontId="7" type="noConversion"/>
  </si>
  <si>
    <t>长期信用借款（亿元）</t>
    <phoneticPr fontId="8" type="noConversion"/>
  </si>
  <si>
    <t>长期借款（亿元）</t>
    <phoneticPr fontId="8" type="noConversion"/>
  </si>
  <si>
    <t>融资渠道多样性</t>
    <phoneticPr fontId="8" type="noConversion"/>
  </si>
  <si>
    <t>银行授信总额度（亿元）</t>
    <phoneticPr fontId="8" type="noConversion"/>
  </si>
  <si>
    <t>所有者权益（亿元）</t>
    <phoneticPr fontId="8" type="noConversion"/>
  </si>
  <si>
    <t>指标档位</t>
    <phoneticPr fontId="7" type="noConversion"/>
  </si>
  <si>
    <t>EBITDA（亿元）</t>
    <phoneticPr fontId="8" type="noConversion"/>
  </si>
  <si>
    <t>EBITDA利息保障倍数（倍）</t>
    <phoneticPr fontId="8" type="noConversion"/>
  </si>
  <si>
    <t>本期期末有息债务（亿元）</t>
    <phoneticPr fontId="8" type="noConversion"/>
  </si>
  <si>
    <t>上期期末有息债务（亿元）</t>
    <phoneticPr fontId="8" type="noConversion"/>
  </si>
  <si>
    <t>指标内容注释</t>
    <phoneticPr fontId="10" type="noConversion"/>
  </si>
  <si>
    <t>审计机构排名</t>
    <phoneticPr fontId="7" type="noConversion"/>
  </si>
  <si>
    <t>审计机构</t>
    <phoneticPr fontId="7" type="noConversion"/>
  </si>
  <si>
    <t>指标内容</t>
    <phoneticPr fontId="7" type="noConversion"/>
  </si>
  <si>
    <t>对外担保额（亿元）</t>
    <phoneticPr fontId="8" type="noConversion"/>
  </si>
  <si>
    <t>所有者权益（亿元）</t>
    <phoneticPr fontId="8" type="noConversion"/>
  </si>
  <si>
    <t>旅客年吞吐量（万人）_机场</t>
    <phoneticPr fontId="7" type="noConversion"/>
  </si>
  <si>
    <t>货邮年吞吐量（万吨）_机场</t>
    <phoneticPr fontId="7" type="noConversion"/>
  </si>
  <si>
    <t>起降架次（万次）_机场</t>
    <phoneticPr fontId="7" type="noConversion"/>
  </si>
  <si>
    <t>机场等级_机场</t>
    <phoneticPr fontId="7" type="noConversion"/>
  </si>
  <si>
    <t>集装箱吞吐量（万TEU）_港口</t>
    <phoneticPr fontId="7" type="noConversion"/>
  </si>
  <si>
    <t>万吨级泊位数量（个）_港口</t>
    <phoneticPr fontId="7" type="noConversion"/>
  </si>
  <si>
    <t>泊位年通过能力（万吨）_港口</t>
    <phoneticPr fontId="7" type="noConversion"/>
  </si>
  <si>
    <t>飞机数量_航空公司</t>
    <phoneticPr fontId="7" type="noConversion"/>
  </si>
  <si>
    <t>平均机龄_航空公司</t>
    <phoneticPr fontId="7" type="noConversion"/>
  </si>
  <si>
    <t>综合载运率_航空公司</t>
    <phoneticPr fontId="7" type="noConversion"/>
  </si>
  <si>
    <t>运输总周转量（亿吨公里）_航空公司</t>
    <phoneticPr fontId="7" type="noConversion"/>
  </si>
  <si>
    <t>通车里程（公里）_收费路桥</t>
    <phoneticPr fontId="7" type="noConversion"/>
  </si>
  <si>
    <t>车流量（亿辆次）_收费路桥</t>
    <phoneticPr fontId="7" type="noConversion"/>
  </si>
  <si>
    <t>通行业务毛利率_收费路桥</t>
    <phoneticPr fontId="7" type="noConversion"/>
  </si>
  <si>
    <t>旅客发送量（万人次）_铁路</t>
    <phoneticPr fontId="7" type="noConversion"/>
  </si>
  <si>
    <t>货运发送量（万吨）_铁路</t>
    <phoneticPr fontId="7" type="noConversion"/>
  </si>
  <si>
    <t>线路长度（公里）_铁路</t>
    <phoneticPr fontId="7" type="noConversion"/>
  </si>
  <si>
    <t>船舶数量（艘）_航运</t>
    <phoneticPr fontId="7" type="noConversion"/>
  </si>
  <si>
    <t>船舶运输相关业务收入（亿元）_航运</t>
    <phoneticPr fontId="7" type="noConversion"/>
  </si>
  <si>
    <t>交通运输相关业务收入（亿元）_其他</t>
    <phoneticPr fontId="7" type="noConversion"/>
  </si>
  <si>
    <t>经营效率_其他</t>
    <phoneticPr fontId="7" type="noConversion"/>
  </si>
  <si>
    <t>期初固定资产账面价值_其他</t>
    <phoneticPr fontId="7" type="noConversion"/>
  </si>
  <si>
    <t>期末固定资产账面价值_其他</t>
    <phoneticPr fontId="7" type="noConversion"/>
  </si>
  <si>
    <t>字段档位</t>
    <phoneticPr fontId="10" type="noConversion"/>
  </si>
  <si>
    <t>字段内容</t>
    <phoneticPr fontId="10" type="noConversion"/>
  </si>
  <si>
    <t>字段来源</t>
    <phoneticPr fontId="10" type="noConversion"/>
  </si>
  <si>
    <t>字段注释</t>
    <phoneticPr fontId="10" type="noConversion"/>
  </si>
  <si>
    <t>字段档位</t>
    <phoneticPr fontId="10" type="noConversion"/>
  </si>
  <si>
    <t>字段来源</t>
    <phoneticPr fontId="10" type="noConversion"/>
  </si>
  <si>
    <t>字段注释</t>
    <phoneticPr fontId="10" type="noConversion"/>
  </si>
  <si>
    <t>字段档位</t>
    <phoneticPr fontId="7" type="noConversion"/>
  </si>
  <si>
    <t>字段内容</t>
    <phoneticPr fontId="7" type="noConversion"/>
  </si>
  <si>
    <t>字段来源</t>
    <phoneticPr fontId="7" type="noConversion"/>
  </si>
  <si>
    <t>字段注释</t>
    <phoneticPr fontId="7" type="noConversion"/>
  </si>
  <si>
    <t>字段档位</t>
    <phoneticPr fontId="7" type="noConversion"/>
  </si>
  <si>
    <t>字段内容</t>
    <phoneticPr fontId="7" type="noConversion"/>
  </si>
  <si>
    <t>字段档位</t>
    <phoneticPr fontId="7" type="noConversion"/>
  </si>
  <si>
    <t>字段内容</t>
    <phoneticPr fontId="7" type="noConversion"/>
  </si>
  <si>
    <t>字段来源</t>
    <phoneticPr fontId="7" type="noConversion"/>
  </si>
  <si>
    <t>字段注释</t>
    <phoneticPr fontId="7" type="noConversion"/>
  </si>
  <si>
    <t>字段注释</t>
    <phoneticPr fontId="7" type="noConversion"/>
  </si>
  <si>
    <t>字段来源</t>
    <phoneticPr fontId="7" type="noConversion"/>
  </si>
  <si>
    <t>字段注释</t>
    <phoneticPr fontId="7" type="noConversion"/>
  </si>
  <si>
    <t>字段档位</t>
    <phoneticPr fontId="7" type="noConversion"/>
  </si>
  <si>
    <t>字段内容</t>
    <phoneticPr fontId="7" type="noConversion"/>
  </si>
  <si>
    <t>字段来源</t>
    <phoneticPr fontId="7" type="noConversion"/>
  </si>
  <si>
    <t>字段注释</t>
    <phoneticPr fontId="7" type="noConversion"/>
  </si>
  <si>
    <t>字段档位</t>
    <phoneticPr fontId="10" type="noConversion"/>
  </si>
  <si>
    <t>字段内容</t>
    <phoneticPr fontId="10" type="noConversion"/>
  </si>
  <si>
    <t>字段来源</t>
    <phoneticPr fontId="10" type="noConversion"/>
  </si>
  <si>
    <t>字段注释</t>
    <phoneticPr fontId="10" type="noConversion"/>
  </si>
  <si>
    <t>字段注释</t>
    <phoneticPr fontId="10" type="noConversion"/>
  </si>
  <si>
    <t>字段注释</t>
    <phoneticPr fontId="7" type="noConversion"/>
  </si>
  <si>
    <t>字段档位</t>
    <phoneticPr fontId="7" type="noConversion"/>
  </si>
  <si>
    <t>营业收入（亿元）</t>
    <phoneticPr fontId="7" type="noConversion"/>
  </si>
  <si>
    <t>资产总额（亿元）</t>
    <phoneticPr fontId="8" type="noConversion"/>
  </si>
  <si>
    <t>货币资金（亿元）</t>
    <phoneticPr fontId="8" type="noConversion"/>
  </si>
  <si>
    <t>省级地方国有企业</t>
  </si>
  <si>
    <t>年报2016</t>
    <phoneticPr fontId="8" type="noConversion"/>
  </si>
  <si>
    <t>截至2017年3月末</t>
    <phoneticPr fontId="8" type="noConversion"/>
  </si>
  <si>
    <t>国务院国有资产监督管理委员会</t>
    <phoneticPr fontId="8" type="noConversion"/>
  </si>
  <si>
    <t>wind</t>
    <phoneticPr fontId="8" type="noConversion"/>
  </si>
  <si>
    <t>天健会计师事务所</t>
    <phoneticPr fontId="8" type="noConversion"/>
  </si>
  <si>
    <t>评级20170725</t>
    <phoneticPr fontId="8" type="noConversion"/>
  </si>
  <si>
    <t>四川省</t>
    <phoneticPr fontId="8" type="noConversion"/>
  </si>
  <si>
    <t>中央企业</t>
  </si>
  <si>
    <t>融资渠道多样性2</t>
    <phoneticPr fontId="8" type="noConversion"/>
  </si>
  <si>
    <t>融资渠道多样性2</t>
    <phoneticPr fontId="8" type="noConversion"/>
  </si>
  <si>
    <t>实际控制人持股比例为100%</t>
  </si>
  <si>
    <t>风险类别</t>
    <phoneticPr fontId="8" type="noConversion"/>
  </si>
  <si>
    <t>指标大类</t>
    <phoneticPr fontId="8" type="noConversion"/>
  </si>
  <si>
    <t>指标</t>
    <phoneticPr fontId="7" type="noConversion"/>
  </si>
  <si>
    <t>指标定义</t>
    <phoneticPr fontId="8" type="noConversion"/>
  </si>
  <si>
    <t>经济含义</t>
    <phoneticPr fontId="8" type="noConversion"/>
  </si>
  <si>
    <t>经营风险</t>
    <phoneticPr fontId="8" type="noConversion"/>
  </si>
  <si>
    <t>股权结构</t>
    <phoneticPr fontId="8" type="noConversion"/>
  </si>
  <si>
    <t>实际控制人的性质及控股比例</t>
    <phoneticPr fontId="8" type="noConversion"/>
  </si>
  <si>
    <t>政府补助占比</t>
    <phoneticPr fontId="7" type="noConversion"/>
  </si>
  <si>
    <t>政府补助占比</t>
    <phoneticPr fontId="7" type="noConversion"/>
  </si>
  <si>
    <t>政府补助/营业收入</t>
    <phoneticPr fontId="7" type="noConversion"/>
  </si>
  <si>
    <t>政府补助（亿元）、营业收入（亿元）</t>
    <phoneticPr fontId="7" type="noConversion"/>
  </si>
  <si>
    <t>&gt;=0.04</t>
    <phoneticPr fontId="8" type="noConversion"/>
  </si>
  <si>
    <t>指标大于等于1%，且小于4%</t>
    <phoneticPr fontId="8" type="noConversion"/>
  </si>
  <si>
    <t>[0.01,0.04)</t>
    <phoneticPr fontId="8" type="noConversion"/>
  </si>
  <si>
    <t>指标大于等于0.2%，且小于1%</t>
    <phoneticPr fontId="8" type="noConversion"/>
  </si>
  <si>
    <t>[0.002,0.01)</t>
    <phoneticPr fontId="8" type="noConversion"/>
  </si>
  <si>
    <t>区域经济</t>
    <phoneticPr fontId="7" type="noConversion"/>
  </si>
  <si>
    <t>区域经济发展水平</t>
  </si>
  <si>
    <t>所在区域的经济发达程度</t>
    <phoneticPr fontId="7" type="noConversion"/>
  </si>
  <si>
    <t>交通运输是支撑国民经济发展的基础性行业，公司所在的区域经济对公司的业务量具有重要影响。区域经济发展程度越高，公司的市场需求就越大。</t>
    <phoneticPr fontId="7" type="noConversion"/>
  </si>
  <si>
    <t>经济发展水平中上游</t>
    <phoneticPr fontId="7" type="noConversion"/>
  </si>
  <si>
    <t>经济发展水平中下游</t>
    <phoneticPr fontId="7" type="noConversion"/>
  </si>
  <si>
    <t>经济欠发达</t>
    <phoneticPr fontId="7" type="noConversion"/>
  </si>
  <si>
    <t>航空公司-东北、西部；港口-东北、西部；铁路-东北、西部；其他-东北、西部；航运-东北、西部；收费路桥-西部；机场-四线城市</t>
    <phoneticPr fontId="7" type="noConversion"/>
  </si>
  <si>
    <t>经营实力</t>
    <phoneticPr fontId="7" type="noConversion"/>
  </si>
  <si>
    <t>经营实力</t>
  </si>
  <si>
    <t>公司业务规模、经营效率等在同行业中的档次</t>
    <phoneticPr fontId="7" type="noConversion"/>
  </si>
  <si>
    <t>见经营实力子字段</t>
    <phoneticPr fontId="7" type="noConversion"/>
  </si>
  <si>
    <t>行业内领先</t>
    <phoneticPr fontId="7" type="noConversion"/>
  </si>
  <si>
    <t>档位规则中的评分为综合评分，综合评分由所在行业内的子指标评分加权而得。（参见sheet"经营实力子指标"）</t>
    <phoneticPr fontId="7" type="noConversion"/>
  </si>
  <si>
    <t>行业内中上游</t>
    <phoneticPr fontId="7" type="noConversion"/>
  </si>
  <si>
    <t>指标评分大于3.2</t>
    <phoneticPr fontId="8" type="noConversion"/>
  </si>
  <si>
    <t>受限资产合计/资产总额</t>
    <phoneticPr fontId="8" type="noConversion"/>
  </si>
  <si>
    <t>受限资产占比越高，企业未来通过抵质押贷款的空间越小。</t>
    <phoneticPr fontId="8" type="noConversion"/>
  </si>
  <si>
    <t>受限货币资金占比</t>
  </si>
  <si>
    <t>受限货币资金占比越高，企业能使用的资金额度越小，企业的付现能力越差。</t>
    <phoneticPr fontId="8" type="noConversion"/>
  </si>
  <si>
    <t>指标小于等于0</t>
    <phoneticPr fontId="8" type="noConversion"/>
  </si>
  <si>
    <t>(0,0.06]</t>
    <phoneticPr fontId="8" type="noConversion"/>
  </si>
  <si>
    <t>&gt;0.06</t>
    <phoneticPr fontId="8" type="noConversion"/>
  </si>
  <si>
    <t>融资能力</t>
    <phoneticPr fontId="8" type="noConversion"/>
  </si>
  <si>
    <t>长期借款中信用借款/长期借款</t>
    <phoneticPr fontId="8" type="noConversion"/>
  </si>
  <si>
    <t>长期信用借款占比越高说明银行对企业的信用资质的信心越高，企业的信用风险越低。</t>
    <phoneticPr fontId="8" type="noConversion"/>
  </si>
  <si>
    <t>长期信用借款（亿元）、长期借款（亿元）</t>
    <phoneticPr fontId="8" type="noConversion"/>
  </si>
  <si>
    <t>发行人上市及发债历史</t>
    <phoneticPr fontId="8" type="noConversion"/>
  </si>
  <si>
    <t>企业在通过银行获取资金的同时，若还能通过股票、债券等方式筹集资金，则说明其融资渠道越宽，风险越小。</t>
    <phoneticPr fontId="8" type="noConversion"/>
  </si>
  <si>
    <t>上市，且债券类别&gt;=2</t>
  </si>
  <si>
    <t>上市，且在一地发债或者未发债</t>
  </si>
  <si>
    <t>上市，且债券类别&lt;=1</t>
  </si>
  <si>
    <t>未上市，且在二地及以上发债</t>
  </si>
  <si>
    <t>未上市，且债券类别&gt;=2</t>
  </si>
  <si>
    <t>未上市，且在一地发债或者未发债</t>
  </si>
  <si>
    <t>未上市，且债券类别&lt;=1</t>
  </si>
  <si>
    <t>数据缺失</t>
    <phoneticPr fontId="7" type="noConversion"/>
  </si>
  <si>
    <t>从相对层面考察银行对企业资质的认可程度，银行授信总额/所有者权益越高，银行对其资质的认可度越大，侧面反映企业资质越优秀。</t>
    <phoneticPr fontId="8" type="noConversion"/>
  </si>
  <si>
    <t>银行授信额度（亿元）、所有者权益（亿元）</t>
    <phoneticPr fontId="8" type="noConversion"/>
  </si>
  <si>
    <t>融资成本</t>
    <phoneticPr fontId="8" type="noConversion"/>
  </si>
  <si>
    <t>企业债务成本越高，一方面企业承担的还息压力越大，企业面临的财务风险越高，另一方面，融资成本越高，反映了市场对企业信用资质的评价越低。</t>
    <phoneticPr fontId="8" type="noConversion"/>
  </si>
  <si>
    <t>EBITDA利息保障倍数（倍）、EBITDA（亿元）、本期期末有息债务（亿元）、上期期末有息债务（亿元）</t>
    <phoneticPr fontId="8" type="noConversion"/>
  </si>
  <si>
    <t>审计机构的资质情况</t>
    <phoneticPr fontId="8" type="noConversion"/>
  </si>
  <si>
    <t>审计机构的资质在一定程度上反映企业财务报告的质量，审计机构资质越好，财报的信息质量越高。</t>
    <phoneticPr fontId="8" type="noConversion"/>
  </si>
  <si>
    <t>审计机构排名、审计机构</t>
    <phoneticPr fontId="8" type="noConversion"/>
  </si>
  <si>
    <t>或有事项</t>
    <phoneticPr fontId="8" type="noConversion"/>
  </si>
  <si>
    <t>或有事项</t>
    <phoneticPr fontId="8" type="noConversion"/>
  </si>
  <si>
    <t>对外担保占比越高，企业的或有负债程度越高，企业风险越大。</t>
    <phoneticPr fontId="8" type="noConversion"/>
  </si>
  <si>
    <t>对外担保额（亿元）、所有者权益（亿元）</t>
    <phoneticPr fontId="8" type="noConversion"/>
  </si>
  <si>
    <t>考察机场旅客年吞吐量</t>
    <phoneticPr fontId="7" type="noConversion"/>
  </si>
  <si>
    <t>考察机场货邮年吞吐量</t>
    <phoneticPr fontId="7" type="noConversion"/>
  </si>
  <si>
    <t>运输能力（量）</t>
    <phoneticPr fontId="7" type="noConversion"/>
  </si>
  <si>
    <t>平均机龄（年）</t>
    <phoneticPr fontId="7" type="noConversion"/>
  </si>
  <si>
    <t>综合载运率</t>
    <phoneticPr fontId="7" type="noConversion"/>
  </si>
  <si>
    <t>集装箱吞吐量（万TEU）</t>
    <phoneticPr fontId="7" type="noConversion"/>
  </si>
  <si>
    <t>考察港口泊位的年通过能力</t>
    <phoneticPr fontId="7" type="noConversion"/>
  </si>
  <si>
    <t>收费路桥</t>
    <phoneticPr fontId="7" type="noConversion"/>
  </si>
  <si>
    <t>车流量（亿次）</t>
    <phoneticPr fontId="7" type="noConversion"/>
  </si>
  <si>
    <t>旅客发送量（万人次）</t>
    <phoneticPr fontId="7" type="noConversion"/>
  </si>
  <si>
    <t>考察铁路的旅客发送量</t>
  </si>
  <si>
    <t>货运发送量（万吨）</t>
    <phoneticPr fontId="7" type="noConversion"/>
  </si>
  <si>
    <t>线路长度（公里）</t>
    <phoneticPr fontId="7" type="noConversion"/>
  </si>
  <si>
    <t>考察铁路的总长度</t>
    <phoneticPr fontId="7" type="noConversion"/>
  </si>
  <si>
    <t>航运</t>
    <phoneticPr fontId="7" type="noConversion"/>
  </si>
  <si>
    <t>船舶数量（艘）</t>
    <phoneticPr fontId="7" type="noConversion"/>
  </si>
  <si>
    <t>考察航运公司持有和租赁的船舶数量</t>
    <phoneticPr fontId="7" type="noConversion"/>
  </si>
  <si>
    <t>船舶运输相关业务收入规模（亿元）</t>
    <phoneticPr fontId="7" type="noConversion"/>
  </si>
  <si>
    <t>考察航运公司的运输规模</t>
    <phoneticPr fontId="7" type="noConversion"/>
  </si>
  <si>
    <t>交通运输相关业务收入规模（亿元）</t>
    <phoneticPr fontId="7" type="noConversion"/>
  </si>
  <si>
    <t>考察其他交通运输企业的经营效率：2*交通运输相关业务收入/(期初固定资产账面价值+期末账面资产账面价值）</t>
    <phoneticPr fontId="7" type="noConversion"/>
  </si>
  <si>
    <t>客户</t>
  </si>
  <si>
    <t>敞口分析师</t>
  </si>
  <si>
    <t>记录日期</t>
  </si>
  <si>
    <t>记录人</t>
  </si>
  <si>
    <t>内容</t>
  </si>
  <si>
    <t xml:space="preserve">[1]大于4000
[2]2000～4000    
[3]1700-2000或数据缺失
[4]小于1700             </t>
    <phoneticPr fontId="7" type="noConversion"/>
  </si>
  <si>
    <t xml:space="preserve">[1]大于100
[2]30～100
[3]10~30或数据缺失                    
[4]10以下               </t>
    <phoneticPr fontId="7" type="noConversion"/>
  </si>
  <si>
    <t xml:space="preserve">[1]大于30
[2]25～30
[3]15~25或数据缺失                        
[4]15以下               </t>
    <phoneticPr fontId="7" type="noConversion"/>
  </si>
  <si>
    <t xml:space="preserve">[1]F级
[2]E级
[3]D级或数据缺失                        
[4]A级、B级、C级        </t>
    <phoneticPr fontId="7" type="noConversion"/>
  </si>
  <si>
    <t xml:space="preserve">[1]500以上
[2]130~500
[3]75~130或数据缺失                   
[4]小于75               </t>
    <phoneticPr fontId="7" type="noConversion"/>
  </si>
  <si>
    <t xml:space="preserve">[1]小于4
[2]4～6
[3]6~7或数据缺失                          
[4]大于7                               </t>
    <phoneticPr fontId="7" type="noConversion"/>
  </si>
  <si>
    <t xml:space="preserve">[1]大于85%
[2]70%～85%
[3]60%~70%或数据缺失                         [4]小于60%                                </t>
    <phoneticPr fontId="7" type="noConversion"/>
  </si>
  <si>
    <t xml:space="preserve">[1]大于150
[2]50～150
[3]20~50或数据缺失                            [4]小于20                               </t>
    <phoneticPr fontId="7" type="noConversion"/>
  </si>
  <si>
    <t xml:space="preserve">[1]大于3.5
[2]2.5～3.5
[3]0.8～2.5或数据缺失
[4]小于0.8              </t>
    <phoneticPr fontId="7" type="noConversion"/>
  </si>
  <si>
    <t xml:space="preserve">[1]大于900万
[2]450～900万
[3]150～450万或数据缺失
[4]小于150万            </t>
    <phoneticPr fontId="7" type="noConversion"/>
  </si>
  <si>
    <t xml:space="preserve">[1]大于60
[2]40～60
[3]25～40或数据缺失
[4]小于25               </t>
    <phoneticPr fontId="7" type="noConversion"/>
  </si>
  <si>
    <t xml:space="preserve">[1]大于15000
[2]9000～15000
[3]2000～9000或数据缺失
[4]小于2000             </t>
    <phoneticPr fontId="7" type="noConversion"/>
  </si>
  <si>
    <t xml:space="preserve">[1]大于2000
[2]550～2000
[3]200～550或数据缺失
[4]小于200               </t>
    <phoneticPr fontId="7" type="noConversion"/>
  </si>
  <si>
    <t xml:space="preserve">[1]大于1.8
[2]0.9~1.8
[3]0.3～0.9或数据缺失
[4]小于0.3               </t>
    <phoneticPr fontId="7" type="noConversion"/>
  </si>
  <si>
    <t xml:space="preserve">[1]大于70%
[2]65%~70%
[3]55%～65%或数据缺失
[4]小于55%               </t>
    <phoneticPr fontId="7" type="noConversion"/>
  </si>
  <si>
    <t xml:space="preserve">[1]大于5000
[2]2000～5000
[3]500～2000或数据缺失
[4]小于500               </t>
    <phoneticPr fontId="7" type="noConversion"/>
  </si>
  <si>
    <t xml:space="preserve">[1]大于10000
[2]5000～10000
[3]2000～5000或数据缺失
[4]小于2000              </t>
    <phoneticPr fontId="7" type="noConversion"/>
  </si>
  <si>
    <t xml:space="preserve">[1]大于3000
[2]1000～3000
[3]500～1000或数据缺失
[4]小于500               </t>
    <phoneticPr fontId="7" type="noConversion"/>
  </si>
  <si>
    <t xml:space="preserve">[1]大于100
[2]40～100
[3]20～40或数据缺失
[4]小于20                </t>
    <phoneticPr fontId="7" type="noConversion"/>
  </si>
  <si>
    <t xml:space="preserve">[1]大于100
[2]50～100
[3]10～50或数据缺失
[4]小于10              </t>
    <phoneticPr fontId="7" type="noConversion"/>
  </si>
  <si>
    <t xml:space="preserve">[1]大于100
[2]50～100
[3]20～50或数据缺失
[4]小于20               </t>
    <phoneticPr fontId="7" type="noConversion"/>
  </si>
  <si>
    <t xml:space="preserve">[1]大于6.1
[2]1.5～6.1
[3]1～1.5或数据缺失
[4]小于1                 </t>
    <phoneticPr fontId="7" type="noConversion"/>
  </si>
  <si>
    <t>KEY</t>
    <phoneticPr fontId="7" type="noConversion"/>
  </si>
  <si>
    <t>101800568.IB</t>
  </si>
  <si>
    <t>王美</t>
    <phoneticPr fontId="8" type="noConversion"/>
  </si>
  <si>
    <t>戴聪慧</t>
    <phoneticPr fontId="8" type="noConversion"/>
  </si>
  <si>
    <t>张青青</t>
    <phoneticPr fontId="8" type="noConversion"/>
  </si>
  <si>
    <t>四川高速公路建设开发集团有限公司</t>
  </si>
  <si>
    <t>四川高速公路建设开发集团有限公司2016</t>
    <phoneticPr fontId="8" type="noConversion"/>
  </si>
  <si>
    <t>收费路桥</t>
    <phoneticPr fontId="8" type="noConversion"/>
  </si>
  <si>
    <t>实际控制人：四川省人民政府国有资产监督管理委员会；实际控制人持股比例：100.00%</t>
  </si>
  <si>
    <t>四川省人民政府国有资产监督管理委员会</t>
    <phoneticPr fontId="8" type="noConversion"/>
  </si>
  <si>
    <t>评级20170828、募集20170828</t>
    <phoneticPr fontId="8" type="noConversion"/>
  </si>
  <si>
    <t>截至2017年3月末</t>
    <phoneticPr fontId="8" type="noConversion"/>
  </si>
  <si>
    <t>评级20170828、募集20170828、“四川省铁路产业投资集团有限责任公司”评级20170718</t>
    <phoneticPr fontId="8" type="noConversion"/>
  </si>
  <si>
    <t>西部</t>
    <phoneticPr fontId="8" type="noConversion"/>
  </si>
  <si>
    <t>东财</t>
    <phoneticPr fontId="8" type="noConversion"/>
  </si>
  <si>
    <t>年报2016</t>
    <phoneticPr fontId="8" type="noConversion"/>
  </si>
  <si>
    <t>wind</t>
    <phoneticPr fontId="8" type="noConversion"/>
  </si>
  <si>
    <t>含一年内到期的长期借款</t>
    <phoneticPr fontId="8" type="noConversion"/>
  </si>
  <si>
    <t>非上市，中期票据、短期融资券、超短期融资券</t>
    <phoneticPr fontId="8" type="noConversion"/>
  </si>
  <si>
    <t>非上市，中期票据、短期融资券、超短期融资券</t>
    <phoneticPr fontId="8" type="noConversion"/>
  </si>
  <si>
    <t>评级20170725</t>
    <phoneticPr fontId="8" type="noConversion"/>
  </si>
  <si>
    <t>天健会计师事务所</t>
    <phoneticPr fontId="8" type="noConversion"/>
  </si>
  <si>
    <t>通车里程：3297.3公里，车流量：6.205亿辆次，通行业务毛利率：54.8%</t>
  </si>
  <si>
    <t>评级20180209</t>
    <phoneticPr fontId="8" type="noConversion"/>
  </si>
  <si>
    <t>评级20180209</t>
    <phoneticPr fontId="8" type="noConversion"/>
  </si>
  <si>
    <t>143615.SH</t>
  </si>
  <si>
    <t>王美</t>
    <phoneticPr fontId="8" type="noConversion"/>
  </si>
  <si>
    <t>戴聪慧</t>
    <phoneticPr fontId="8" type="noConversion"/>
  </si>
  <si>
    <t>中国远洋海运集团有限公司2016</t>
    <phoneticPr fontId="8" type="noConversion"/>
  </si>
  <si>
    <t>航运</t>
    <phoneticPr fontId="8" type="noConversion"/>
  </si>
  <si>
    <t>实际控制人：国务院国有资产监督管理委员会；实际控制人持股比例：100.00%</t>
  </si>
  <si>
    <t>募集20171123</t>
    <phoneticPr fontId="8" type="noConversion"/>
  </si>
  <si>
    <t>截至2017年6月末</t>
    <phoneticPr fontId="8" type="noConversion"/>
  </si>
  <si>
    <t>募集20171123</t>
    <phoneticPr fontId="8" type="noConversion"/>
  </si>
  <si>
    <t>评级20180419</t>
    <phoneticPr fontId="8" type="noConversion"/>
  </si>
  <si>
    <t>公司共经营国际、国内航线329条，其中：国际航线205条（含国际支线）、中国沿海航线38条、珠江三角洲和长江支线86条</t>
    <phoneticPr fontId="8" type="noConversion"/>
  </si>
  <si>
    <t>募集20180419</t>
    <phoneticPr fontId="8" type="noConversion"/>
  </si>
  <si>
    <t>募集20180419</t>
    <phoneticPr fontId="8" type="noConversion"/>
  </si>
  <si>
    <t>募集20180419</t>
    <phoneticPr fontId="8" type="noConversion"/>
  </si>
  <si>
    <t>非上市</t>
    <phoneticPr fontId="8" type="noConversion"/>
  </si>
  <si>
    <t>数据缺失</t>
    <phoneticPr fontId="8" type="noConversion"/>
  </si>
  <si>
    <t>数据缺失；截至2017年6月末，公司获得银行授信总额度为9518亿元</t>
    <phoneticPr fontId="8" type="noConversion"/>
  </si>
  <si>
    <t>评级20180419</t>
    <phoneticPr fontId="8" type="noConversion"/>
  </si>
  <si>
    <t>船舶数量：1082艘，船舶运输相关业务收入：1046.08亿元</t>
  </si>
  <si>
    <t>评级20180419</t>
    <phoneticPr fontId="8" type="noConversion"/>
  </si>
  <si>
    <t>航运、物流、码头及相关</t>
    <phoneticPr fontId="8" type="noConversion"/>
  </si>
  <si>
    <t>指标清单更新日期</t>
    <phoneticPr fontId="7" type="noConversion"/>
  </si>
  <si>
    <t>张青青</t>
    <phoneticPr fontId="7" type="noConversion"/>
  </si>
  <si>
    <t>16新发债共2家主体采集完毕</t>
    <phoneticPr fontId="7" type="noConversion"/>
  </si>
  <si>
    <t>货物吞吐量（亿吨）_港口</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</si>
</sst>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0_);[Red]\(0\)"/>
    <numFmt numFmtId="177" formatCode="0.00_);[Red]\(0.00\)"/>
    <numFmt numFmtId="178" formatCode="[$-F400]h:mm:ss\ AM/PM"/>
    <numFmt numFmtId="179" formatCode="0.0_);[Red]\(0.0\)"/>
    <numFmt numFmtId="180" formatCode="###,###,##0.0000"/>
  </numFmts>
  <fonts count="38">
    <font>
      <sz val="11"/>
      <color theme="1"/>
      <name val="等线"/>
      <family val="2"/>
      <scheme val="minor"/>
    </font>
    <font>
      <sz val="11"/>
      <color theme="1"/>
      <name val="等线"/>
      <family val="2"/>
      <charset val="134"/>
      <scheme val="minor"/>
    </font>
    <font>
      <sz val="11"/>
      <color theme="1"/>
      <name val="等线"/>
      <family val="2"/>
      <charset val="134"/>
      <scheme val="minor"/>
    </font>
    <font>
      <sz val="11"/>
      <color theme="1"/>
      <name val="等线"/>
      <family val="2"/>
      <charset val="134"/>
      <scheme val="minor"/>
    </font>
    <font>
      <sz val="11"/>
      <color theme="1"/>
      <name val="等线"/>
      <family val="2"/>
      <charset val="134"/>
      <scheme val="minor"/>
    </font>
    <font>
      <sz val="11"/>
      <color theme="1"/>
      <name val="等线"/>
      <family val="2"/>
      <charset val="134"/>
      <scheme val="minor"/>
    </font>
    <font>
      <b/>
      <sz val="11"/>
      <color theme="0"/>
      <name val="楷体"/>
      <family val="3"/>
      <charset val="134"/>
    </font>
    <font>
      <sz val="9"/>
      <name val="等线"/>
      <family val="3"/>
      <charset val="134"/>
      <scheme val="minor"/>
    </font>
    <font>
      <sz val="9"/>
      <name val="等线"/>
      <family val="2"/>
      <charset val="134"/>
      <scheme val="minor"/>
    </font>
    <font>
      <sz val="11"/>
      <color theme="1"/>
      <name val="等线"/>
      <family val="3"/>
      <charset val="134"/>
      <scheme val="minor"/>
    </font>
    <font>
      <sz val="9"/>
      <name val="等线"/>
      <family val="3"/>
      <charset val="134"/>
    </font>
    <font>
      <sz val="10"/>
      <name val="Arial"/>
      <family val="2"/>
    </font>
    <font>
      <b/>
      <sz val="11"/>
      <color theme="1"/>
      <name val="等线"/>
      <family val="3"/>
      <charset val="134"/>
      <scheme val="minor"/>
    </font>
    <font>
      <sz val="12"/>
      <name val="宋体"/>
      <family val="3"/>
      <charset val="134"/>
    </font>
    <font>
      <b/>
      <sz val="9"/>
      <color theme="0"/>
      <name val="宋体"/>
      <family val="3"/>
      <charset val="134"/>
    </font>
    <font>
      <b/>
      <sz val="12"/>
      <color theme="0"/>
      <name val="宋体"/>
      <family val="3"/>
      <charset val="134"/>
    </font>
    <font>
      <sz val="9"/>
      <name val="宋体"/>
      <family val="3"/>
      <charset val="134"/>
    </font>
    <font>
      <sz val="11"/>
      <color theme="1"/>
      <name val="等线"/>
      <family val="2"/>
      <scheme val="minor"/>
    </font>
    <font>
      <sz val="9"/>
      <color theme="1"/>
      <name val="微软雅黑"/>
      <family val="2"/>
      <charset val="134"/>
    </font>
    <font>
      <b/>
      <sz val="9"/>
      <color theme="0"/>
      <name val="微软雅黑"/>
      <family val="2"/>
      <charset val="134"/>
    </font>
    <font>
      <sz val="9"/>
      <color theme="0"/>
      <name val="微软雅黑"/>
      <family val="2"/>
      <charset val="134"/>
    </font>
    <font>
      <sz val="11"/>
      <color theme="1"/>
      <name val="楷体"/>
      <family val="3"/>
      <charset val="134"/>
    </font>
    <font>
      <b/>
      <sz val="9"/>
      <color theme="0"/>
      <name val="楷体"/>
      <family val="3"/>
      <charset val="134"/>
    </font>
    <font>
      <sz val="9"/>
      <name val="楷体"/>
      <family val="3"/>
      <charset val="134"/>
    </font>
    <font>
      <b/>
      <sz val="10.5"/>
      <color theme="1"/>
      <name val="楷体"/>
      <family val="3"/>
      <charset val="134"/>
    </font>
    <font>
      <sz val="10.5"/>
      <color theme="1"/>
      <name val="楷体"/>
      <family val="3"/>
      <charset val="134"/>
    </font>
    <font>
      <sz val="11"/>
      <color theme="0"/>
      <name val="楷体"/>
      <family val="3"/>
      <charset val="134"/>
    </font>
    <font>
      <sz val="12"/>
      <color rgb="FF3D3D3D"/>
      <name val="宋体"/>
      <family val="3"/>
      <charset val="134"/>
    </font>
    <font>
      <b/>
      <sz val="11"/>
      <color rgb="FFFF0000"/>
      <name val="等线"/>
      <family val="3"/>
      <charset val="134"/>
      <scheme val="minor"/>
    </font>
    <font>
      <sz val="10.5"/>
      <name val="楷体"/>
      <family val="3"/>
      <charset val="134"/>
    </font>
    <font>
      <b/>
      <sz val="11"/>
      <color theme="0"/>
      <name val="等线"/>
      <family val="2"/>
      <scheme val="minor"/>
    </font>
    <font>
      <b/>
      <sz val="10"/>
      <color theme="0"/>
      <name val="微软雅黑"/>
      <family val="2"/>
      <charset val="134"/>
    </font>
    <font>
      <sz val="10"/>
      <color theme="1"/>
      <name val="微软雅黑"/>
      <family val="2"/>
      <charset val="134"/>
    </font>
    <font>
      <sz val="11"/>
      <name val="楷体"/>
      <family val="3"/>
      <charset val="134"/>
    </font>
    <font>
      <b/>
      <sz val="11"/>
      <name val="楷体"/>
      <family val="3"/>
      <charset val="134"/>
    </font>
    <font>
      <sz val="11"/>
      <color rgb="FF000000"/>
      <name val="楷体"/>
      <family val="3"/>
      <charset val="134"/>
    </font>
    <font>
      <b/>
      <sz val="11"/>
      <color theme="1"/>
      <name val="楷体"/>
      <family val="3"/>
      <charset val="134"/>
    </font>
    <font>
      <sz val="11"/>
      <name val="等线"/>
      <family val="3"/>
      <charset val="134"/>
      <scheme val="minor"/>
    </font>
  </fonts>
  <fills count="15">
    <fill>
      <patternFill patternType="none"/>
    </fill>
    <fill>
      <patternFill patternType="gray125"/>
    </fill>
    <fill>
      <patternFill patternType="solid">
        <fgColor rgb="FFA5100F"/>
        <bgColor indexed="64"/>
      </patternFill>
    </fill>
    <fill>
      <patternFill patternType="solid">
        <fgColor theme="5" tint="-0.499984740745262"/>
        <bgColor indexed="64"/>
      </patternFill>
    </fill>
    <fill>
      <patternFill patternType="solid">
        <fgColor theme="1"/>
        <bgColor indexed="64"/>
      </patternFill>
    </fill>
    <fill>
      <patternFill patternType="solid">
        <fgColor rgb="FFC00000"/>
        <bgColor indexed="64"/>
      </patternFill>
    </fill>
    <fill>
      <patternFill patternType="solid">
        <fgColor theme="1" tint="0.249977111117893"/>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rgb="FF7030A0"/>
        <bgColor indexed="64"/>
      </patternFill>
    </fill>
    <fill>
      <patternFill patternType="solid">
        <fgColor theme="5" tint="-0.249977111117893"/>
        <bgColor indexed="64"/>
      </patternFill>
    </fill>
    <fill>
      <patternFill patternType="solid">
        <fgColor theme="9" tint="-0.499984740745262"/>
        <bgColor indexed="64"/>
      </patternFill>
    </fill>
    <fill>
      <patternFill patternType="solid">
        <fgColor rgb="FFFFFF00"/>
        <bgColor indexed="64"/>
      </patternFill>
    </fill>
    <fill>
      <patternFill patternType="solid">
        <fgColor theme="1" tint="0.34998626667073579"/>
        <bgColor indexed="64"/>
      </patternFill>
    </fill>
    <fill>
      <patternFill patternType="solid">
        <fgColor rgb="FFFFC0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1">
    <xf numFmtId="0" fontId="0" fillId="0" borderId="0"/>
    <xf numFmtId="0" fontId="5" fillId="0" borderId="0">
      <alignment vertical="center"/>
    </xf>
    <xf numFmtId="0" fontId="9" fillId="0" borderId="0">
      <alignment vertical="center"/>
    </xf>
    <xf numFmtId="0" fontId="11" fillId="0" borderId="0"/>
    <xf numFmtId="0" fontId="5" fillId="0" borderId="0">
      <alignment vertical="center"/>
    </xf>
    <xf numFmtId="0" fontId="5" fillId="0" borderId="0">
      <alignment vertical="center"/>
    </xf>
    <xf numFmtId="0" fontId="13" fillId="0" borderId="0">
      <alignment vertical="center"/>
    </xf>
    <xf numFmtId="9" fontId="17" fillId="0" borderId="0" applyFont="0" applyFill="0" applyBorder="0" applyAlignment="0" applyProtection="0">
      <alignment vertical="center"/>
    </xf>
    <xf numFmtId="0" fontId="9" fillId="0" borderId="0">
      <alignment vertical="center"/>
    </xf>
    <xf numFmtId="178" fontId="17" fillId="0" borderId="0"/>
    <xf numFmtId="0" fontId="1" fillId="0" borderId="0">
      <alignment vertical="center"/>
    </xf>
  </cellStyleXfs>
  <cellXfs count="226">
    <xf numFmtId="0" fontId="0" fillId="0" borderId="0" xfId="0"/>
    <xf numFmtId="49" fontId="6" fillId="2" borderId="1" xfId="1" applyNumberFormat="1" applyFont="1" applyFill="1" applyBorder="1" applyAlignment="1">
      <alignment horizontal="left" vertical="center" wrapText="1"/>
    </xf>
    <xf numFmtId="0" fontId="5" fillId="0" borderId="0" xfId="1">
      <alignment vertical="center"/>
    </xf>
    <xf numFmtId="0" fontId="5" fillId="0" borderId="0" xfId="1" applyAlignment="1">
      <alignment vertical="center" wrapText="1"/>
    </xf>
    <xf numFmtId="0" fontId="5" fillId="0" borderId="0" xfId="1" applyFont="1" applyAlignment="1">
      <alignment vertical="center" wrapText="1"/>
    </xf>
    <xf numFmtId="0" fontId="12" fillId="0" borderId="0" xfId="5" applyFont="1">
      <alignment vertical="center"/>
    </xf>
    <xf numFmtId="0" fontId="5" fillId="0" borderId="0" xfId="5">
      <alignment vertical="center"/>
    </xf>
    <xf numFmtId="0" fontId="5" fillId="0" borderId="0" xfId="5" applyFont="1">
      <alignment vertical="center"/>
    </xf>
    <xf numFmtId="0" fontId="9" fillId="0" borderId="0" xfId="2" applyBorder="1">
      <alignment vertical="center"/>
    </xf>
    <xf numFmtId="0" fontId="9" fillId="0" borderId="0" xfId="2" applyFill="1" applyBorder="1">
      <alignment vertical="center"/>
    </xf>
    <xf numFmtId="49" fontId="13" fillId="0" borderId="0" xfId="6" applyNumberFormat="1">
      <alignment vertical="center"/>
    </xf>
    <xf numFmtId="49" fontId="14" fillId="5" borderId="0" xfId="6" applyNumberFormat="1" applyFont="1" applyFill="1" applyAlignment="1">
      <alignment horizontal="center" vertical="center" wrapText="1"/>
    </xf>
    <xf numFmtId="49" fontId="16" fillId="0" borderId="0" xfId="6" applyNumberFormat="1" applyFont="1" applyAlignment="1">
      <alignment horizontal="center" vertical="center" wrapText="1"/>
    </xf>
    <xf numFmtId="49" fontId="16" fillId="0" borderId="0" xfId="6" applyNumberFormat="1" applyFont="1" applyAlignment="1">
      <alignment vertical="center" wrapText="1"/>
    </xf>
    <xf numFmtId="49" fontId="16" fillId="0" borderId="0" xfId="6" applyNumberFormat="1" applyFont="1" applyAlignment="1">
      <alignment horizontal="left" vertical="center" wrapText="1"/>
    </xf>
    <xf numFmtId="49" fontId="16" fillId="5" borderId="0" xfId="6" applyNumberFormat="1" applyFont="1" applyFill="1" applyAlignment="1">
      <alignment vertical="center" wrapText="1"/>
    </xf>
    <xf numFmtId="49" fontId="16" fillId="12" borderId="0" xfId="6" applyNumberFormat="1" applyFont="1" applyFill="1" applyAlignment="1">
      <alignment vertical="center" wrapText="1"/>
    </xf>
    <xf numFmtId="0" fontId="13" fillId="0" borderId="0" xfId="6">
      <alignment vertical="center"/>
    </xf>
    <xf numFmtId="0" fontId="21" fillId="0" borderId="0" xfId="8" applyFont="1">
      <alignment vertical="center"/>
    </xf>
    <xf numFmtId="0" fontId="6" fillId="13" borderId="2" xfId="8" applyFont="1" applyFill="1" applyBorder="1" applyAlignment="1"/>
    <xf numFmtId="0" fontId="6" fillId="13" borderId="1" xfId="8" applyFont="1" applyFill="1" applyBorder="1" applyAlignment="1"/>
    <xf numFmtId="0" fontId="6" fillId="3" borderId="1" xfId="8" applyFont="1" applyFill="1" applyBorder="1" applyAlignment="1"/>
    <xf numFmtId="0" fontId="21" fillId="0" borderId="1" xfId="8" applyFont="1" applyBorder="1" applyAlignment="1">
      <alignment vertical="center"/>
    </xf>
    <xf numFmtId="0" fontId="21" fillId="0" borderId="1" xfId="8" applyFont="1" applyFill="1" applyBorder="1" applyAlignment="1">
      <alignment vertical="center"/>
    </xf>
    <xf numFmtId="0" fontId="21" fillId="0" borderId="1" xfId="8" applyFont="1" applyBorder="1">
      <alignment vertical="center"/>
    </xf>
    <xf numFmtId="0" fontId="9" fillId="0" borderId="0" xfId="8">
      <alignment vertical="center"/>
    </xf>
    <xf numFmtId="0" fontId="22" fillId="2" borderId="1" xfId="8" applyFont="1" applyFill="1" applyBorder="1" applyAlignment="1">
      <alignment horizontal="center" vertical="center"/>
    </xf>
    <xf numFmtId="0" fontId="23" fillId="0" borderId="1" xfId="8" applyFont="1" applyBorder="1" applyAlignment="1">
      <alignment horizontal="center"/>
    </xf>
    <xf numFmtId="0" fontId="23" fillId="0" borderId="1" xfId="8" applyFont="1" applyBorder="1" applyAlignment="1">
      <alignment horizontal="center" vertical="center"/>
    </xf>
    <xf numFmtId="0" fontId="23" fillId="0" borderId="1" xfId="8" applyFont="1" applyBorder="1" applyAlignment="1">
      <alignment horizontal="center" vertical="top"/>
    </xf>
    <xf numFmtId="176" fontId="22" fillId="2" borderId="1" xfId="8" applyNumberFormat="1" applyFont="1" applyFill="1" applyBorder="1" applyAlignment="1">
      <alignment horizontal="center" vertical="center" wrapText="1"/>
    </xf>
    <xf numFmtId="176" fontId="23" fillId="0" borderId="1" xfId="8" applyNumberFormat="1" applyFont="1" applyBorder="1" applyAlignment="1">
      <alignment horizontal="center"/>
    </xf>
    <xf numFmtId="176" fontId="23" fillId="0" borderId="1" xfId="8" applyNumberFormat="1" applyFont="1" applyBorder="1" applyAlignment="1">
      <alignment horizontal="center" vertical="center"/>
    </xf>
    <xf numFmtId="176" fontId="9" fillId="0" borderId="0" xfId="8" applyNumberFormat="1">
      <alignment vertical="center"/>
    </xf>
    <xf numFmtId="176" fontId="22" fillId="2" borderId="1" xfId="8" applyNumberFormat="1" applyFont="1" applyFill="1" applyBorder="1" applyAlignment="1">
      <alignment horizontal="center" vertical="center"/>
    </xf>
    <xf numFmtId="0" fontId="24" fillId="0" borderId="1" xfId="0" applyFont="1" applyBorder="1" applyAlignment="1">
      <alignment horizontal="center" vertical="center"/>
    </xf>
    <xf numFmtId="0" fontId="24" fillId="0" borderId="1" xfId="0" applyFont="1" applyBorder="1" applyAlignment="1">
      <alignment vertical="center"/>
    </xf>
    <xf numFmtId="0" fontId="0" fillId="0" borderId="0" xfId="0" applyAlignment="1">
      <alignment vertical="center"/>
    </xf>
    <xf numFmtId="0" fontId="25" fillId="0" borderId="1" xfId="0" applyFont="1" applyBorder="1" applyAlignment="1">
      <alignment horizontal="center" vertical="center"/>
    </xf>
    <xf numFmtId="0" fontId="25" fillId="0" borderId="1" xfId="0" applyFont="1" applyBorder="1" applyAlignment="1">
      <alignment vertical="center"/>
    </xf>
    <xf numFmtId="0" fontId="0" fillId="0" borderId="0" xfId="0" applyAlignment="1">
      <alignment horizontal="center" vertical="center"/>
    </xf>
    <xf numFmtId="49" fontId="16" fillId="12" borderId="0" xfId="6" applyNumberFormat="1" applyFont="1" applyFill="1" applyAlignment="1">
      <alignment horizontal="center" vertical="center" wrapText="1"/>
    </xf>
    <xf numFmtId="49" fontId="16" fillId="12" borderId="0" xfId="6" applyNumberFormat="1" applyFont="1" applyFill="1" applyAlignment="1">
      <alignment horizontal="left" vertical="center" wrapText="1"/>
    </xf>
    <xf numFmtId="0" fontId="26" fillId="5" borderId="0" xfId="8" applyFont="1" applyFill="1">
      <alignment vertical="center"/>
    </xf>
    <xf numFmtId="0" fontId="0" fillId="0" borderId="0" xfId="0" applyBorder="1" applyAlignment="1">
      <alignment wrapText="1"/>
    </xf>
    <xf numFmtId="0" fontId="21" fillId="0" borderId="0" xfId="8" applyFont="1" applyFill="1" applyBorder="1" applyAlignment="1">
      <alignment vertical="center" wrapText="1"/>
    </xf>
    <xf numFmtId="0" fontId="21" fillId="0" borderId="0" xfId="8" applyFont="1" applyBorder="1" applyAlignment="1">
      <alignment vertical="center" wrapText="1"/>
    </xf>
    <xf numFmtId="0" fontId="21" fillId="0" borderId="0" xfId="8" applyFont="1" applyBorder="1" applyAlignment="1">
      <alignment vertical="center"/>
    </xf>
    <xf numFmtId="0" fontId="0" fillId="0" borderId="0" xfId="0" applyBorder="1" applyAlignment="1"/>
    <xf numFmtId="0" fontId="0" fillId="0" borderId="0" xfId="0" applyFill="1" applyBorder="1" applyAlignment="1"/>
    <xf numFmtId="0" fontId="0" fillId="0" borderId="0" xfId="0" applyAlignment="1"/>
    <xf numFmtId="0" fontId="21" fillId="0" borderId="0" xfId="8" applyFont="1" applyFill="1" applyBorder="1" applyAlignment="1">
      <alignment vertical="center"/>
    </xf>
    <xf numFmtId="10" fontId="0" fillId="0" borderId="0" xfId="0" applyNumberFormat="1"/>
    <xf numFmtId="9" fontId="0" fillId="0" borderId="0" xfId="0" applyNumberFormat="1"/>
    <xf numFmtId="0" fontId="18" fillId="0" borderId="1" xfId="2" applyFont="1" applyBorder="1" applyAlignment="1">
      <alignment vertical="center"/>
    </xf>
    <xf numFmtId="0" fontId="20" fillId="6" borderId="1" xfId="2" applyFont="1" applyFill="1" applyBorder="1" applyAlignment="1"/>
    <xf numFmtId="177" fontId="20" fillId="6" borderId="1" xfId="2" applyNumberFormat="1" applyFont="1" applyFill="1" applyBorder="1" applyAlignment="1"/>
    <xf numFmtId="0" fontId="20" fillId="7" borderId="1" xfId="2" applyFont="1" applyFill="1" applyBorder="1" applyAlignment="1"/>
    <xf numFmtId="179" fontId="20" fillId="7" borderId="1" xfId="2" applyNumberFormat="1" applyFont="1" applyFill="1" applyBorder="1" applyAlignment="1"/>
    <xf numFmtId="177" fontId="20" fillId="7" borderId="1" xfId="2" applyNumberFormat="1" applyFont="1" applyFill="1" applyBorder="1" applyAlignment="1"/>
    <xf numFmtId="0" fontId="20" fillId="6" borderId="1" xfId="2" applyNumberFormat="1" applyFont="1" applyFill="1" applyBorder="1" applyAlignment="1"/>
    <xf numFmtId="0" fontId="20" fillId="8" borderId="1" xfId="2" applyFont="1" applyFill="1" applyBorder="1" applyAlignment="1"/>
    <xf numFmtId="0" fontId="20" fillId="8" borderId="1" xfId="2" applyNumberFormat="1" applyFont="1" applyFill="1" applyBorder="1" applyAlignment="1"/>
    <xf numFmtId="10" fontId="20" fillId="8" borderId="1" xfId="2" applyNumberFormat="1" applyFont="1" applyFill="1" applyBorder="1" applyAlignment="1"/>
    <xf numFmtId="177" fontId="20" fillId="8" borderId="1" xfId="2" applyNumberFormat="1" applyFont="1" applyFill="1" applyBorder="1" applyAlignment="1"/>
    <xf numFmtId="0" fontId="20" fillId="9" borderId="1" xfId="2" applyFont="1" applyFill="1" applyBorder="1" applyAlignment="1"/>
    <xf numFmtId="0" fontId="20" fillId="10" borderId="1" xfId="2" applyFont="1" applyFill="1" applyBorder="1" applyAlignment="1"/>
    <xf numFmtId="177" fontId="20" fillId="10" borderId="1" xfId="2" applyNumberFormat="1" applyFont="1" applyFill="1" applyBorder="1" applyAlignment="1"/>
    <xf numFmtId="0" fontId="20" fillId="11" borderId="1" xfId="2" applyFont="1" applyFill="1" applyBorder="1" applyAlignment="1"/>
    <xf numFmtId="177" fontId="20" fillId="11" borderId="1" xfId="2" applyNumberFormat="1" applyFont="1" applyFill="1" applyBorder="1" applyAlignment="1"/>
    <xf numFmtId="0" fontId="4" fillId="0" borderId="0" xfId="5" applyFont="1">
      <alignment vertical="center"/>
    </xf>
    <xf numFmtId="0" fontId="27" fillId="0" borderId="0" xfId="0" applyFont="1"/>
    <xf numFmtId="14" fontId="0" fillId="0" borderId="0" xfId="0" applyNumberFormat="1"/>
    <xf numFmtId="180" fontId="0" fillId="0" borderId="0" xfId="0" applyNumberFormat="1"/>
    <xf numFmtId="0" fontId="5" fillId="0" borderId="1" xfId="5" applyBorder="1">
      <alignment vertical="center"/>
    </xf>
    <xf numFmtId="0" fontId="3" fillId="0" borderId="1" xfId="5" applyFont="1" applyBorder="1">
      <alignment vertical="center"/>
    </xf>
    <xf numFmtId="0" fontId="28" fillId="0" borderId="0" xfId="5" applyFont="1">
      <alignment vertical="center"/>
    </xf>
    <xf numFmtId="0" fontId="2" fillId="0" borderId="1" xfId="5" applyFont="1" applyBorder="1">
      <alignment vertical="center"/>
    </xf>
    <xf numFmtId="0" fontId="20" fillId="7" borderId="3" xfId="2" applyFont="1" applyFill="1" applyBorder="1" applyAlignment="1">
      <alignment horizontal="center"/>
    </xf>
    <xf numFmtId="0" fontId="20" fillId="7" borderId="3" xfId="2" applyFont="1" applyFill="1" applyBorder="1" applyAlignment="1"/>
    <xf numFmtId="0" fontId="18" fillId="0" borderId="0" xfId="0" applyFont="1"/>
    <xf numFmtId="177" fontId="18" fillId="0" borderId="0" xfId="0" applyNumberFormat="1" applyFont="1"/>
    <xf numFmtId="0" fontId="18" fillId="0" borderId="0" xfId="0" applyFont="1" applyAlignment="1">
      <alignment horizontal="center"/>
    </xf>
    <xf numFmtId="0" fontId="18" fillId="0" borderId="0" xfId="0" applyFont="1" applyAlignment="1">
      <alignment horizontal="right"/>
    </xf>
    <xf numFmtId="177" fontId="20" fillId="6" borderId="1" xfId="2" applyNumberFormat="1" applyFont="1" applyFill="1" applyBorder="1" applyAlignment="1">
      <alignment horizontal="right"/>
    </xf>
    <xf numFmtId="177" fontId="18" fillId="0" borderId="0" xfId="0" applyNumberFormat="1" applyFont="1" applyAlignment="1">
      <alignment horizontal="right"/>
    </xf>
    <xf numFmtId="0" fontId="18" fillId="0" borderId="0" xfId="0" applyFont="1" applyAlignment="1"/>
    <xf numFmtId="0" fontId="20" fillId="6" borderId="1" xfId="2" applyFont="1" applyFill="1" applyBorder="1" applyAlignment="1">
      <alignment horizontal="right"/>
    </xf>
    <xf numFmtId="0" fontId="20" fillId="6" borderId="1" xfId="2" applyNumberFormat="1" applyFont="1" applyFill="1" applyBorder="1" applyAlignment="1">
      <alignment horizontal="center"/>
    </xf>
    <xf numFmtId="0" fontId="20" fillId="6" borderId="1" xfId="2" applyFont="1" applyFill="1" applyBorder="1" applyAlignment="1">
      <alignment horizontal="center"/>
    </xf>
    <xf numFmtId="0" fontId="20" fillId="7" borderId="1" xfId="2" applyFont="1" applyFill="1" applyBorder="1" applyAlignment="1">
      <alignment horizontal="right"/>
    </xf>
    <xf numFmtId="0" fontId="0" fillId="0" borderId="0" xfId="0" applyAlignment="1">
      <alignment vertical="center" wrapText="1"/>
    </xf>
    <xf numFmtId="0" fontId="25" fillId="0" borderId="0" xfId="4" applyFont="1">
      <alignment vertical="center"/>
    </xf>
    <xf numFmtId="0" fontId="29" fillId="0" borderId="0" xfId="2" applyFont="1" applyFill="1" applyBorder="1" applyAlignment="1">
      <alignment horizontal="center" vertical="center"/>
    </xf>
    <xf numFmtId="0" fontId="29" fillId="0" borderId="0" xfId="2" applyFont="1" applyFill="1" applyBorder="1" applyAlignment="1">
      <alignment vertical="center" wrapText="1"/>
    </xf>
    <xf numFmtId="0" fontId="29" fillId="0" borderId="0" xfId="2" applyFont="1" applyBorder="1" applyAlignment="1">
      <alignment vertical="center" wrapText="1"/>
    </xf>
    <xf numFmtId="0" fontId="29" fillId="0" borderId="0" xfId="3" applyFont="1" applyFill="1" applyBorder="1" applyAlignment="1">
      <alignment horizontal="left" vertical="top" wrapText="1"/>
    </xf>
    <xf numFmtId="9" fontId="29" fillId="0" borderId="0" xfId="2" applyNumberFormat="1" applyFont="1" applyBorder="1">
      <alignment vertical="center"/>
    </xf>
    <xf numFmtId="0" fontId="20" fillId="6" borderId="1" xfId="7" applyNumberFormat="1" applyFont="1" applyFill="1" applyBorder="1" applyAlignment="1"/>
    <xf numFmtId="0" fontId="18" fillId="0" borderId="0" xfId="0" applyNumberFormat="1" applyFont="1"/>
    <xf numFmtId="0" fontId="18" fillId="0" borderId="0" xfId="0" applyNumberFormat="1" applyFont="1" applyAlignment="1">
      <alignment horizontal="right"/>
    </xf>
    <xf numFmtId="0" fontId="20" fillId="6" borderId="1" xfId="2" applyNumberFormat="1" applyFont="1" applyFill="1" applyBorder="1" applyAlignment="1">
      <alignment horizontal="right"/>
    </xf>
    <xf numFmtId="0" fontId="30" fillId="5" borderId="1" xfId="0" applyFont="1" applyFill="1" applyBorder="1"/>
    <xf numFmtId="0" fontId="0" fillId="0" borderId="1" xfId="0" applyBorder="1"/>
    <xf numFmtId="0" fontId="20" fillId="6" borderId="1" xfId="2" applyFont="1" applyFill="1" applyBorder="1" applyAlignment="1">
      <alignment horizontal="center"/>
    </xf>
    <xf numFmtId="0" fontId="18" fillId="0" borderId="0" xfId="0" applyFont="1" applyAlignment="1">
      <alignment vertical="center"/>
    </xf>
    <xf numFmtId="0" fontId="5" fillId="14" borderId="0" xfId="5" applyFill="1">
      <alignment vertical="center"/>
    </xf>
    <xf numFmtId="0" fontId="31" fillId="5" borderId="1" xfId="2" applyFont="1" applyFill="1" applyBorder="1" applyAlignment="1">
      <alignment horizontal="center" vertical="center" wrapText="1"/>
    </xf>
    <xf numFmtId="0" fontId="31" fillId="5" borderId="1" xfId="2" applyFont="1" applyFill="1" applyBorder="1" applyAlignment="1">
      <alignment vertical="center" wrapText="1"/>
    </xf>
    <xf numFmtId="0" fontId="31" fillId="5" borderId="1" xfId="2" applyFont="1" applyFill="1" applyBorder="1" applyAlignment="1">
      <alignment horizontal="left" vertical="center" wrapText="1"/>
    </xf>
    <xf numFmtId="0" fontId="31" fillId="5" borderId="1" xfId="2" applyFont="1" applyFill="1" applyBorder="1" applyAlignment="1">
      <alignment horizontal="center" vertical="center"/>
    </xf>
    <xf numFmtId="0" fontId="21" fillId="0" borderId="0" xfId="2" applyFont="1" applyFill="1">
      <alignment vertical="center"/>
    </xf>
    <xf numFmtId="0" fontId="33" fillId="0" borderId="1" xfId="2" applyFont="1" applyFill="1" applyBorder="1" applyAlignment="1">
      <alignment horizontal="center" vertical="center" wrapText="1"/>
    </xf>
    <xf numFmtId="0" fontId="33" fillId="0" borderId="1" xfId="2" applyFont="1" applyFill="1" applyBorder="1" applyAlignment="1">
      <alignment vertical="center"/>
    </xf>
    <xf numFmtId="0" fontId="33" fillId="0" borderId="1" xfId="2" applyFont="1" applyFill="1" applyBorder="1" applyAlignment="1">
      <alignment vertical="center" wrapText="1"/>
    </xf>
    <xf numFmtId="0" fontId="33" fillId="0" borderId="1" xfId="2" applyFont="1" applyBorder="1">
      <alignment vertical="center"/>
    </xf>
    <xf numFmtId="0" fontId="33" fillId="0" borderId="1" xfId="1" applyFont="1" applyFill="1" applyBorder="1" applyAlignment="1">
      <alignment horizontal="left" vertical="center"/>
    </xf>
    <xf numFmtId="0" fontId="33" fillId="0" borderId="1" xfId="0" applyFont="1" applyFill="1" applyBorder="1" applyAlignment="1">
      <alignment horizontal="left" vertical="center"/>
    </xf>
    <xf numFmtId="0" fontId="33" fillId="0" borderId="1" xfId="2" applyFont="1" applyFill="1" applyBorder="1" applyAlignment="1">
      <alignment horizontal="left" vertical="center" wrapText="1"/>
    </xf>
    <xf numFmtId="0" fontId="33" fillId="0" borderId="1" xfId="6" applyFont="1" applyFill="1" applyBorder="1" applyAlignment="1">
      <alignment horizontal="left" vertical="center" wrapText="1"/>
    </xf>
    <xf numFmtId="0" fontId="33" fillId="0" borderId="1" xfId="2" applyFont="1" applyFill="1" applyBorder="1" applyAlignment="1">
      <alignment horizontal="left" vertical="center"/>
    </xf>
    <xf numFmtId="0" fontId="33" fillId="0" borderId="1" xfId="2" applyFont="1" applyFill="1" applyBorder="1">
      <alignment vertical="center"/>
    </xf>
    <xf numFmtId="0" fontId="21" fillId="0" borderId="0" xfId="0" applyFont="1" applyFill="1" applyAlignment="1">
      <alignment vertical="center"/>
    </xf>
    <xf numFmtId="0" fontId="35" fillId="0" borderId="1" xfId="2" applyFont="1" applyFill="1" applyBorder="1" applyAlignment="1">
      <alignment horizontal="center" vertical="center" wrapText="1"/>
    </xf>
    <xf numFmtId="0" fontId="35" fillId="0" borderId="1" xfId="2" applyFont="1" applyFill="1" applyBorder="1" applyAlignment="1">
      <alignment horizontal="left" vertical="center"/>
    </xf>
    <xf numFmtId="0" fontId="21" fillId="0" borderId="0" xfId="0" applyFont="1" applyFill="1" applyAlignment="1">
      <alignment vertical="center" wrapText="1"/>
    </xf>
    <xf numFmtId="0" fontId="33" fillId="12" borderId="1" xfId="2" applyFont="1" applyFill="1" applyBorder="1" applyAlignment="1">
      <alignment horizontal="left" vertical="center"/>
    </xf>
    <xf numFmtId="0" fontId="33" fillId="12" borderId="1" xfId="2" applyFont="1" applyFill="1" applyBorder="1" applyAlignment="1">
      <alignment horizontal="left" vertical="center" wrapText="1"/>
    </xf>
    <xf numFmtId="0" fontId="33" fillId="12" borderId="1" xfId="2" applyFont="1" applyFill="1" applyBorder="1" applyAlignment="1">
      <alignment vertical="center"/>
    </xf>
    <xf numFmtId="0" fontId="33" fillId="12" borderId="1" xfId="2" applyFont="1" applyFill="1" applyBorder="1" applyAlignment="1">
      <alignment vertical="center" wrapText="1"/>
    </xf>
    <xf numFmtId="0" fontId="32" fillId="0" borderId="0" xfId="0" applyFont="1" applyFill="1" applyAlignment="1">
      <alignment vertical="center"/>
    </xf>
    <xf numFmtId="0" fontId="32" fillId="0" borderId="0" xfId="0" applyFont="1"/>
    <xf numFmtId="0" fontId="31" fillId="5" borderId="0" xfId="2" applyFont="1" applyFill="1">
      <alignment vertical="center"/>
    </xf>
    <xf numFmtId="0" fontId="31" fillId="5" borderId="1" xfId="3" applyFont="1" applyFill="1" applyBorder="1" applyAlignment="1">
      <alignment horizontal="center" vertical="center" wrapText="1"/>
    </xf>
    <xf numFmtId="0" fontId="33" fillId="0" borderId="1" xfId="3" applyFont="1" applyFill="1" applyBorder="1" applyAlignment="1">
      <alignment vertical="center" wrapText="1"/>
    </xf>
    <xf numFmtId="0" fontId="33" fillId="0" borderId="1" xfId="3" applyFont="1" applyFill="1" applyBorder="1" applyAlignment="1">
      <alignment horizontal="left" vertical="top" wrapText="1"/>
    </xf>
    <xf numFmtId="9" fontId="33" fillId="0" borderId="1" xfId="3" applyNumberFormat="1" applyFont="1" applyFill="1" applyBorder="1" applyAlignment="1">
      <alignment vertical="center" wrapText="1"/>
    </xf>
    <xf numFmtId="0" fontId="17" fillId="0" borderId="0" xfId="0" applyFont="1"/>
    <xf numFmtId="9" fontId="33" fillId="0" borderId="1" xfId="2" applyNumberFormat="1" applyFont="1" applyBorder="1">
      <alignment vertical="center"/>
    </xf>
    <xf numFmtId="9" fontId="33" fillId="0" borderId="1" xfId="2" applyNumberFormat="1" applyFont="1" applyFill="1" applyBorder="1" applyAlignment="1">
      <alignment vertical="center"/>
    </xf>
    <xf numFmtId="0" fontId="33" fillId="0" borderId="1" xfId="2" applyFont="1" applyBorder="1" applyAlignment="1">
      <alignment vertical="center" wrapText="1"/>
    </xf>
    <xf numFmtId="9" fontId="33" fillId="0" borderId="1" xfId="2" applyNumberFormat="1" applyFont="1" applyBorder="1" applyAlignment="1">
      <alignment vertical="center"/>
    </xf>
    <xf numFmtId="0" fontId="37" fillId="0" borderId="0" xfId="0" applyFont="1" applyFill="1" applyBorder="1" applyAlignment="1">
      <alignment vertical="center"/>
    </xf>
    <xf numFmtId="14" fontId="37" fillId="0" borderId="0" xfId="0" applyNumberFormat="1" applyFont="1" applyFill="1" applyBorder="1"/>
    <xf numFmtId="0" fontId="37" fillId="0" borderId="0" xfId="0" applyFont="1" applyFill="1" applyBorder="1"/>
    <xf numFmtId="0" fontId="37" fillId="0" borderId="0" xfId="0" applyFont="1" applyFill="1" applyBorder="1" applyAlignment="1">
      <alignment horizontal="center"/>
    </xf>
    <xf numFmtId="0" fontId="37" fillId="0" borderId="0" xfId="0" applyFont="1" applyFill="1" applyBorder="1" applyAlignment="1" applyProtection="1">
      <alignment vertical="center"/>
    </xf>
    <xf numFmtId="9" fontId="37" fillId="0" borderId="0" xfId="0" applyNumberFormat="1" applyFont="1" applyFill="1" applyBorder="1"/>
    <xf numFmtId="0" fontId="37" fillId="0" borderId="0" xfId="0" applyNumberFormat="1" applyFont="1" applyFill="1" applyBorder="1"/>
    <xf numFmtId="0" fontId="37" fillId="0" borderId="0" xfId="0" applyFont="1" applyFill="1" applyBorder="1" applyAlignment="1">
      <alignment horizontal="right"/>
    </xf>
    <xf numFmtId="0" fontId="37" fillId="0" borderId="0" xfId="0" applyNumberFormat="1" applyFont="1" applyFill="1" applyBorder="1" applyAlignment="1" applyProtection="1">
      <alignment horizontal="right" vertical="center"/>
    </xf>
    <xf numFmtId="177" fontId="37" fillId="0" borderId="0" xfId="0" applyNumberFormat="1" applyFont="1" applyFill="1" applyBorder="1" applyAlignment="1">
      <alignment horizontal="right"/>
    </xf>
    <xf numFmtId="0" fontId="37" fillId="0" borderId="0" xfId="0" applyNumberFormat="1" applyFont="1" applyFill="1" applyBorder="1" applyAlignment="1" applyProtection="1">
      <alignment vertical="center"/>
    </xf>
    <xf numFmtId="177" fontId="37" fillId="0" borderId="0" xfId="0" applyNumberFormat="1" applyFont="1" applyFill="1" applyBorder="1"/>
    <xf numFmtId="0" fontId="37" fillId="0" borderId="0" xfId="2" applyNumberFormat="1" applyFont="1" applyFill="1" applyBorder="1" applyAlignment="1">
      <alignment horizontal="center" vertical="center"/>
    </xf>
    <xf numFmtId="0" fontId="37" fillId="0" borderId="0" xfId="2" applyFont="1" applyFill="1" applyBorder="1">
      <alignment vertical="center"/>
    </xf>
    <xf numFmtId="0" fontId="37" fillId="0" borderId="0" xfId="2" applyFont="1" applyFill="1" applyBorder="1" applyAlignment="1">
      <alignment horizontal="center" vertical="center"/>
    </xf>
    <xf numFmtId="0" fontId="37" fillId="0" borderId="0" xfId="0" applyFont="1" applyFill="1" applyBorder="1" applyAlignment="1"/>
    <xf numFmtId="10" fontId="37" fillId="0" borderId="0" xfId="0" applyNumberFormat="1" applyFont="1" applyFill="1" applyBorder="1"/>
    <xf numFmtId="0" fontId="0" fillId="0" borderId="1" xfId="0" applyNumberFormat="1" applyBorder="1"/>
    <xf numFmtId="0" fontId="33" fillId="0" borderId="3" xfId="2" applyFont="1" applyFill="1" applyBorder="1" applyAlignment="1">
      <alignment horizontal="center" vertical="center" wrapText="1"/>
    </xf>
    <xf numFmtId="0" fontId="33" fillId="0" borderId="4" xfId="2" applyFont="1" applyFill="1" applyBorder="1" applyAlignment="1">
      <alignment horizontal="center" vertical="center" wrapText="1"/>
    </xf>
    <xf numFmtId="0" fontId="33" fillId="0" borderId="5" xfId="2" applyFont="1" applyFill="1" applyBorder="1" applyAlignment="1">
      <alignment horizontal="center" vertical="center" wrapText="1"/>
    </xf>
    <xf numFmtId="0" fontId="34" fillId="0" borderId="3" xfId="2" applyFont="1" applyFill="1" applyBorder="1" applyAlignment="1">
      <alignment horizontal="center" vertical="center" wrapText="1"/>
    </xf>
    <xf numFmtId="0" fontId="34" fillId="0" borderId="4" xfId="2" applyFont="1" applyFill="1" applyBorder="1" applyAlignment="1">
      <alignment horizontal="center" vertical="center" wrapText="1"/>
    </xf>
    <xf numFmtId="0" fontId="34" fillId="0" borderId="5" xfId="2" applyFont="1" applyFill="1" applyBorder="1" applyAlignment="1">
      <alignment horizontal="center" vertical="center" wrapText="1"/>
    </xf>
    <xf numFmtId="0" fontId="34" fillId="0" borderId="1" xfId="2" applyFont="1" applyFill="1" applyBorder="1" applyAlignment="1">
      <alignment horizontal="left" vertical="center" wrapText="1"/>
    </xf>
    <xf numFmtId="0" fontId="33" fillId="0" borderId="1" xfId="2" applyFont="1" applyFill="1" applyBorder="1" applyAlignment="1">
      <alignment horizontal="center" vertical="center" wrapText="1"/>
    </xf>
    <xf numFmtId="0" fontId="33" fillId="0" borderId="1" xfId="2" applyFont="1" applyFill="1" applyBorder="1" applyAlignment="1">
      <alignment horizontal="left" vertical="center" wrapText="1"/>
    </xf>
    <xf numFmtId="0" fontId="34" fillId="0" borderId="3" xfId="2" applyFont="1" applyFill="1" applyBorder="1" applyAlignment="1">
      <alignment horizontal="left" vertical="center" wrapText="1"/>
    </xf>
    <xf numFmtId="0" fontId="34" fillId="0" borderId="4" xfId="2" applyFont="1" applyFill="1" applyBorder="1" applyAlignment="1">
      <alignment horizontal="left" vertical="center" wrapText="1"/>
    </xf>
    <xf numFmtId="0" fontId="34" fillId="0" borderId="5" xfId="2" applyFont="1" applyFill="1" applyBorder="1" applyAlignment="1">
      <alignment horizontal="left" vertical="center" wrapText="1"/>
    </xf>
    <xf numFmtId="0" fontId="33" fillId="0" borderId="3" xfId="2" applyFont="1" applyFill="1" applyBorder="1" applyAlignment="1">
      <alignment horizontal="left" vertical="center" wrapText="1"/>
    </xf>
    <xf numFmtId="0" fontId="33" fillId="0" borderId="4" xfId="2" applyFont="1" applyFill="1" applyBorder="1" applyAlignment="1">
      <alignment horizontal="left" vertical="center" wrapText="1"/>
    </xf>
    <xf numFmtId="0" fontId="33" fillId="0" borderId="5" xfId="2" applyFont="1" applyFill="1" applyBorder="1" applyAlignment="1">
      <alignment horizontal="left" vertical="center" wrapText="1"/>
    </xf>
    <xf numFmtId="0" fontId="21" fillId="0" borderId="3" xfId="10" applyFont="1" applyFill="1" applyBorder="1" applyAlignment="1">
      <alignment horizontal="center" vertical="center" wrapText="1"/>
    </xf>
    <xf numFmtId="0" fontId="21" fillId="0" borderId="4" xfId="10" applyFont="1" applyFill="1" applyBorder="1" applyAlignment="1">
      <alignment horizontal="center" vertical="center" wrapText="1"/>
    </xf>
    <xf numFmtId="0" fontId="21" fillId="0" borderId="5" xfId="10" applyFont="1" applyFill="1" applyBorder="1" applyAlignment="1">
      <alignment horizontal="center" vertical="center" wrapText="1"/>
    </xf>
    <xf numFmtId="0" fontId="21" fillId="0" borderId="3" xfId="10" applyFont="1" applyFill="1" applyBorder="1" applyAlignment="1">
      <alignment horizontal="left" vertical="center" wrapText="1"/>
    </xf>
    <xf numFmtId="0" fontId="21" fillId="0" borderId="4" xfId="10" applyFont="1" applyFill="1" applyBorder="1" applyAlignment="1">
      <alignment horizontal="left" vertical="center" wrapText="1"/>
    </xf>
    <xf numFmtId="0" fontId="21" fillId="0" borderId="5" xfId="10" applyFont="1" applyFill="1" applyBorder="1" applyAlignment="1">
      <alignment horizontal="left" vertical="center" wrapText="1"/>
    </xf>
    <xf numFmtId="0" fontId="36" fillId="0" borderId="3" xfId="10" applyFont="1" applyFill="1" applyBorder="1" applyAlignment="1">
      <alignment horizontal="center" vertical="center" wrapText="1"/>
    </xf>
    <xf numFmtId="0" fontId="36" fillId="0" borderId="4" xfId="10" applyFont="1" applyFill="1" applyBorder="1" applyAlignment="1">
      <alignment horizontal="center" vertical="center" wrapText="1"/>
    </xf>
    <xf numFmtId="0" fontId="36" fillId="0" borderId="5" xfId="10" applyFont="1" applyFill="1" applyBorder="1" applyAlignment="1">
      <alignment horizontal="center" vertical="center" wrapText="1"/>
    </xf>
    <xf numFmtId="0" fontId="33" fillId="0" borderId="1" xfId="2" applyFont="1" applyFill="1" applyBorder="1" applyAlignment="1">
      <alignment horizontal="center" vertical="center"/>
    </xf>
    <xf numFmtId="0" fontId="33" fillId="0" borderId="1" xfId="3" applyFont="1" applyFill="1" applyBorder="1" applyAlignment="1">
      <alignment horizontal="center" vertical="center" wrapText="1"/>
    </xf>
    <xf numFmtId="0" fontId="33" fillId="0" borderId="3" xfId="3" applyFont="1" applyFill="1" applyBorder="1" applyAlignment="1">
      <alignment horizontal="center" vertical="center" wrapText="1"/>
    </xf>
    <xf numFmtId="0" fontId="33" fillId="0" borderId="4" xfId="3" applyFont="1" applyFill="1" applyBorder="1" applyAlignment="1">
      <alignment horizontal="center" vertical="center" wrapText="1"/>
    </xf>
    <xf numFmtId="0" fontId="33" fillId="0" borderId="5" xfId="3" applyFont="1" applyFill="1" applyBorder="1" applyAlignment="1">
      <alignment horizontal="center" vertical="center" wrapText="1"/>
    </xf>
    <xf numFmtId="0" fontId="33" fillId="0" borderId="3" xfId="2" applyFont="1" applyFill="1" applyBorder="1" applyAlignment="1">
      <alignment horizontal="center" vertical="center"/>
    </xf>
    <xf numFmtId="0" fontId="33" fillId="0" borderId="4" xfId="2" applyFont="1" applyFill="1" applyBorder="1" applyAlignment="1">
      <alignment horizontal="center" vertical="center"/>
    </xf>
    <xf numFmtId="0" fontId="33" fillId="0" borderId="5" xfId="2" applyFont="1" applyFill="1" applyBorder="1" applyAlignment="1">
      <alignment horizontal="center" vertical="center"/>
    </xf>
    <xf numFmtId="0" fontId="19" fillId="5" borderId="1" xfId="2" applyFont="1" applyFill="1" applyBorder="1" applyAlignment="1">
      <alignment horizontal="center"/>
    </xf>
    <xf numFmtId="0" fontId="20" fillId="6" borderId="1" xfId="2" applyNumberFormat="1" applyFont="1" applyFill="1" applyBorder="1" applyAlignment="1">
      <alignment horizontal="center" vertical="center"/>
    </xf>
    <xf numFmtId="0" fontId="20" fillId="6" borderId="1" xfId="2" applyFont="1" applyFill="1" applyBorder="1" applyAlignment="1">
      <alignment horizontal="center" vertical="center"/>
    </xf>
    <xf numFmtId="0" fontId="20" fillId="6" borderId="3" xfId="2" applyFont="1" applyFill="1" applyBorder="1" applyAlignment="1">
      <alignment horizontal="center"/>
    </xf>
    <xf numFmtId="0" fontId="20" fillId="6" borderId="5" xfId="2" applyFont="1" applyFill="1" applyBorder="1" applyAlignment="1">
      <alignment horizontal="center"/>
    </xf>
    <xf numFmtId="0" fontId="20" fillId="6" borderId="1" xfId="2" applyFont="1" applyFill="1" applyBorder="1" applyAlignment="1">
      <alignment horizontal="center"/>
    </xf>
    <xf numFmtId="0" fontId="20" fillId="6" borderId="2" xfId="2" applyFont="1" applyFill="1" applyBorder="1" applyAlignment="1">
      <alignment horizontal="center"/>
    </xf>
    <xf numFmtId="0" fontId="20" fillId="6" borderId="6" xfId="2" applyFont="1" applyFill="1" applyBorder="1" applyAlignment="1">
      <alignment horizontal="center"/>
    </xf>
    <xf numFmtId="0" fontId="20" fillId="6" borderId="7" xfId="2" applyFont="1" applyFill="1" applyBorder="1" applyAlignment="1">
      <alignment horizontal="center"/>
    </xf>
    <xf numFmtId="0" fontId="20" fillId="10" borderId="1" xfId="2" applyFont="1" applyFill="1" applyBorder="1" applyAlignment="1">
      <alignment horizontal="center"/>
    </xf>
    <xf numFmtId="0" fontId="20" fillId="8" borderId="1" xfId="2" applyFont="1" applyFill="1" applyBorder="1" applyAlignment="1">
      <alignment horizontal="center"/>
    </xf>
    <xf numFmtId="0" fontId="20" fillId="7" borderId="1" xfId="2" applyFont="1" applyFill="1" applyBorder="1" applyAlignment="1">
      <alignment horizontal="center"/>
    </xf>
    <xf numFmtId="0" fontId="20" fillId="6" borderId="3" xfId="2" applyNumberFormat="1" applyFont="1" applyFill="1" applyBorder="1" applyAlignment="1">
      <alignment horizontal="center" vertical="center"/>
    </xf>
    <xf numFmtId="0" fontId="20" fillId="11" borderId="1" xfId="2" applyFont="1" applyFill="1" applyBorder="1" applyAlignment="1">
      <alignment horizontal="center"/>
    </xf>
    <xf numFmtId="0" fontId="20" fillId="9" borderId="1" xfId="2" applyFont="1" applyFill="1" applyBorder="1" applyAlignment="1">
      <alignment horizontal="center"/>
    </xf>
    <xf numFmtId="0" fontId="20" fillId="6" borderId="3" xfId="2" applyFont="1" applyFill="1" applyBorder="1" applyAlignment="1">
      <alignment horizontal="center" vertical="center"/>
    </xf>
    <xf numFmtId="0" fontId="20" fillId="6" borderId="1" xfId="2" applyFont="1" applyFill="1" applyBorder="1" applyAlignment="1">
      <alignment vertical="center"/>
    </xf>
    <xf numFmtId="0" fontId="20" fillId="6" borderId="3" xfId="2" applyFont="1" applyFill="1" applyBorder="1" applyAlignment="1">
      <alignment vertical="center"/>
    </xf>
    <xf numFmtId="0" fontId="20" fillId="6" borderId="1" xfId="7" applyNumberFormat="1" applyFont="1" applyFill="1" applyBorder="1" applyAlignment="1">
      <alignment horizontal="center" vertical="center"/>
    </xf>
    <xf numFmtId="0" fontId="20" fillId="6" borderId="1" xfId="2" applyNumberFormat="1" applyFont="1" applyFill="1" applyBorder="1" applyAlignment="1">
      <alignment vertical="center"/>
    </xf>
    <xf numFmtId="0" fontId="20" fillId="5" borderId="1" xfId="2" applyFont="1" applyFill="1" applyBorder="1" applyAlignment="1">
      <alignment horizontal="center" vertical="center"/>
    </xf>
    <xf numFmtId="0" fontId="18" fillId="5" borderId="1" xfId="2" applyFont="1" applyFill="1" applyBorder="1" applyAlignment="1">
      <alignment horizontal="center" vertical="center"/>
    </xf>
    <xf numFmtId="0" fontId="18" fillId="5" borderId="1" xfId="2" applyFont="1" applyFill="1" applyBorder="1" applyAlignment="1">
      <alignment vertical="center"/>
    </xf>
    <xf numFmtId="0" fontId="18" fillId="5" borderId="1" xfId="2" applyFont="1" applyFill="1" applyBorder="1" applyAlignment="1">
      <alignment horizontal="right" vertical="center"/>
    </xf>
    <xf numFmtId="0" fontId="20" fillId="6" borderId="1" xfId="2" applyNumberFormat="1" applyFont="1" applyFill="1" applyBorder="1" applyAlignment="1">
      <alignment horizontal="center"/>
    </xf>
    <xf numFmtId="0" fontId="19" fillId="5" borderId="1" xfId="2" applyNumberFormat="1" applyFont="1" applyFill="1" applyBorder="1" applyAlignment="1">
      <alignment horizontal="center"/>
    </xf>
    <xf numFmtId="0" fontId="20" fillId="6" borderId="1" xfId="2" applyNumberFormat="1" applyFont="1" applyFill="1" applyBorder="1" applyAlignment="1">
      <alignment horizontal="right" vertical="center"/>
    </xf>
    <xf numFmtId="0" fontId="19" fillId="4" borderId="1" xfId="2" applyFont="1" applyFill="1" applyBorder="1" applyAlignment="1" applyProtection="1">
      <alignment horizontal="center" vertical="center" wrapText="1"/>
      <protection locked="0" hidden="1"/>
    </xf>
    <xf numFmtId="0" fontId="19" fillId="4" borderId="1" xfId="2" applyFont="1" applyFill="1" applyBorder="1" applyAlignment="1" applyProtection="1">
      <alignment horizontal="center" vertical="center"/>
      <protection locked="0" hidden="1"/>
    </xf>
    <xf numFmtId="0" fontId="19" fillId="3" borderId="1" xfId="2" applyFont="1" applyFill="1" applyBorder="1" applyAlignment="1" applyProtection="1">
      <alignment horizontal="center" vertical="center"/>
      <protection locked="0" hidden="1"/>
    </xf>
    <xf numFmtId="0" fontId="20" fillId="6" borderId="0" xfId="0" applyFont="1" applyFill="1" applyBorder="1" applyAlignment="1">
      <alignment horizontal="center" vertical="center"/>
    </xf>
    <xf numFmtId="0" fontId="22" fillId="2" borderId="1" xfId="8" applyFont="1" applyFill="1" applyBorder="1" applyAlignment="1">
      <alignment horizontal="center" vertical="top"/>
    </xf>
    <xf numFmtId="49" fontId="14" fillId="5" borderId="0" xfId="6" applyNumberFormat="1" applyFont="1" applyFill="1" applyAlignment="1">
      <alignment horizontal="center" vertical="center" wrapText="1"/>
    </xf>
    <xf numFmtId="0" fontId="15" fillId="5" borderId="0" xfId="6" applyFont="1" applyFill="1" applyAlignment="1">
      <alignment vertical="center" wrapText="1"/>
    </xf>
  </cellXfs>
  <cellStyles count="11">
    <cellStyle name="Normal 2 2" xfId="3"/>
    <cellStyle name="百分比" xfId="7" builtinId="5"/>
    <cellStyle name="常规" xfId="0" builtinId="0"/>
    <cellStyle name="常规 2" xfId="2"/>
    <cellStyle name="常规 2 2" xfId="1"/>
    <cellStyle name="常规 2 2 2" xfId="10"/>
    <cellStyle name="常规 2 4" xfId="6"/>
    <cellStyle name="常规 3" xfId="9"/>
    <cellStyle name="常规 4" xfId="8"/>
    <cellStyle name="常规 5" xfId="5"/>
    <cellStyle name="常规 6" xfId="4"/>
  </cellStyles>
  <dxfs count="2">
    <dxf>
      <font>
        <color rgb="FF9C0006"/>
      </font>
      <fill>
        <patternFill>
          <bgColor rgb="FFFFC7CE"/>
        </patternFill>
      </fill>
    </dxf>
    <dxf>
      <font>
        <color rgb="FFFF0000"/>
      </font>
    </dxf>
  </dxfs>
  <tableStyles count="0" defaultTableStyle="TableStyleMedium2" defaultPivotStyle="PivotStyleLight16"/>
  <colors>
    <mruColors>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wind\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stm07_bs"/>
      <definedName name="b_stm07_is"/>
      <definedName name="s_stmnote_assetdetail"/>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2"/>
  <sheetViews>
    <sheetView workbookViewId="0">
      <selection activeCell="D14" sqref="D14"/>
    </sheetView>
  </sheetViews>
  <sheetFormatPr defaultColWidth="9" defaultRowHeight="14"/>
  <cols>
    <col min="1" max="1" width="12.5" style="2" customWidth="1"/>
    <col min="2" max="2" width="35.25" style="2" customWidth="1"/>
    <col min="3" max="3" width="25.58203125" style="2" customWidth="1"/>
    <col min="4" max="4" width="43.5" style="2" customWidth="1"/>
    <col min="5" max="16384" width="9" style="2"/>
  </cols>
  <sheetData>
    <row r="1" spans="1:4">
      <c r="A1" s="1" t="s">
        <v>0</v>
      </c>
      <c r="B1" s="1" t="s">
        <v>1</v>
      </c>
      <c r="C1" s="1" t="s">
        <v>2</v>
      </c>
      <c r="D1" s="1" t="s">
        <v>3</v>
      </c>
    </row>
    <row r="2" spans="1:4" ht="126">
      <c r="A2" s="3" t="s">
        <v>4</v>
      </c>
      <c r="B2" s="4" t="s">
        <v>5</v>
      </c>
      <c r="C2" s="4" t="s">
        <v>6</v>
      </c>
      <c r="D2" s="4" t="s">
        <v>7</v>
      </c>
    </row>
  </sheetData>
  <phoneticPr fontId="7" type="noConversion"/>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103"/>
  <sheetViews>
    <sheetView topLeftCell="A25" workbookViewId="0">
      <selection activeCell="G35" sqref="G35"/>
    </sheetView>
  </sheetViews>
  <sheetFormatPr defaultColWidth="9" defaultRowHeight="14"/>
  <cols>
    <col min="1" max="1" width="8" style="40" customWidth="1"/>
    <col min="2" max="2" width="31.25" style="37" customWidth="1"/>
    <col min="3" max="16384" width="9" style="37"/>
  </cols>
  <sheetData>
    <row r="1" spans="1:2">
      <c r="A1" s="35" t="s">
        <v>4578</v>
      </c>
      <c r="B1" s="36" t="s">
        <v>4579</v>
      </c>
    </row>
    <row r="2" spans="1:2">
      <c r="A2" s="38">
        <v>1</v>
      </c>
      <c r="B2" s="39" t="s">
        <v>4580</v>
      </c>
    </row>
    <row r="3" spans="1:2">
      <c r="A3" s="38">
        <v>2</v>
      </c>
      <c r="B3" s="39" t="s">
        <v>4581</v>
      </c>
    </row>
    <row r="4" spans="1:2">
      <c r="A4" s="38">
        <v>3</v>
      </c>
      <c r="B4" s="39" t="s">
        <v>4582</v>
      </c>
    </row>
    <row r="5" spans="1:2">
      <c r="A5" s="38">
        <v>4</v>
      </c>
      <c r="B5" s="39" t="s">
        <v>4583</v>
      </c>
    </row>
    <row r="6" spans="1:2">
      <c r="A6" s="38">
        <v>5</v>
      </c>
      <c r="B6" s="39" t="s">
        <v>4584</v>
      </c>
    </row>
    <row r="7" spans="1:2">
      <c r="A7" s="38">
        <v>6</v>
      </c>
      <c r="B7" s="39" t="s">
        <v>4585</v>
      </c>
    </row>
    <row r="8" spans="1:2">
      <c r="A8" s="38">
        <v>7</v>
      </c>
      <c r="B8" s="39" t="s">
        <v>4586</v>
      </c>
    </row>
    <row r="9" spans="1:2">
      <c r="A9" s="38">
        <v>8</v>
      </c>
      <c r="B9" s="39" t="s">
        <v>4587</v>
      </c>
    </row>
    <row r="10" spans="1:2">
      <c r="A10" s="38">
        <v>9</v>
      </c>
      <c r="B10" s="39" t="s">
        <v>4588</v>
      </c>
    </row>
    <row r="11" spans="1:2">
      <c r="A11" s="38">
        <v>10</v>
      </c>
      <c r="B11" s="39" t="s">
        <v>4589</v>
      </c>
    </row>
    <row r="12" spans="1:2">
      <c r="A12" s="38">
        <v>11</v>
      </c>
      <c r="B12" s="39" t="s">
        <v>4590</v>
      </c>
    </row>
    <row r="13" spans="1:2">
      <c r="A13" s="38">
        <v>12</v>
      </c>
      <c r="B13" s="39" t="s">
        <v>4591</v>
      </c>
    </row>
    <row r="14" spans="1:2">
      <c r="A14" s="38">
        <v>13</v>
      </c>
      <c r="B14" s="39" t="s">
        <v>4592</v>
      </c>
    </row>
    <row r="15" spans="1:2">
      <c r="A15" s="38">
        <v>14</v>
      </c>
      <c r="B15" s="39" t="s">
        <v>4593</v>
      </c>
    </row>
    <row r="16" spans="1:2">
      <c r="A16" s="38">
        <v>15</v>
      </c>
      <c r="B16" s="39" t="s">
        <v>4594</v>
      </c>
    </row>
    <row r="17" spans="1:2">
      <c r="A17" s="38">
        <v>16</v>
      </c>
      <c r="B17" s="39" t="s">
        <v>4595</v>
      </c>
    </row>
    <row r="18" spans="1:2">
      <c r="A18" s="38">
        <v>17</v>
      </c>
      <c r="B18" s="39" t="s">
        <v>4596</v>
      </c>
    </row>
    <row r="19" spans="1:2">
      <c r="A19" s="38">
        <v>18</v>
      </c>
      <c r="B19" s="39" t="s">
        <v>4597</v>
      </c>
    </row>
    <row r="20" spans="1:2">
      <c r="A20" s="38">
        <v>19</v>
      </c>
      <c r="B20" s="39" t="s">
        <v>4598</v>
      </c>
    </row>
    <row r="21" spans="1:2">
      <c r="A21" s="38">
        <v>20</v>
      </c>
      <c r="B21" s="39" t="s">
        <v>4599</v>
      </c>
    </row>
    <row r="22" spans="1:2">
      <c r="A22" s="38">
        <v>21</v>
      </c>
      <c r="B22" s="39" t="s">
        <v>4600</v>
      </c>
    </row>
    <row r="23" spans="1:2">
      <c r="A23" s="38">
        <v>22</v>
      </c>
      <c r="B23" s="39" t="s">
        <v>4601</v>
      </c>
    </row>
    <row r="24" spans="1:2">
      <c r="A24" s="38">
        <v>23</v>
      </c>
      <c r="B24" s="39" t="s">
        <v>4602</v>
      </c>
    </row>
    <row r="25" spans="1:2">
      <c r="A25" s="38">
        <v>24</v>
      </c>
      <c r="B25" s="39" t="s">
        <v>4603</v>
      </c>
    </row>
    <row r="26" spans="1:2">
      <c r="A26" s="38">
        <v>25</v>
      </c>
      <c r="B26" s="39" t="s">
        <v>4604</v>
      </c>
    </row>
    <row r="27" spans="1:2">
      <c r="A27" s="38">
        <v>26</v>
      </c>
      <c r="B27" s="39" t="s">
        <v>4605</v>
      </c>
    </row>
    <row r="28" spans="1:2">
      <c r="A28" s="38">
        <v>27</v>
      </c>
      <c r="B28" s="39" t="s">
        <v>4606</v>
      </c>
    </row>
    <row r="29" spans="1:2">
      <c r="A29" s="38">
        <v>28</v>
      </c>
      <c r="B29" s="39" t="s">
        <v>4607</v>
      </c>
    </row>
    <row r="30" spans="1:2">
      <c r="A30" s="38">
        <v>29</v>
      </c>
      <c r="B30" s="39" t="s">
        <v>4608</v>
      </c>
    </row>
    <row r="31" spans="1:2">
      <c r="A31" s="38">
        <v>30</v>
      </c>
      <c r="B31" s="39" t="s">
        <v>4609</v>
      </c>
    </row>
    <row r="32" spans="1:2">
      <c r="A32" s="38">
        <v>31</v>
      </c>
      <c r="B32" s="39" t="s">
        <v>4610</v>
      </c>
    </row>
    <row r="33" spans="1:2">
      <c r="A33" s="38">
        <v>32</v>
      </c>
      <c r="B33" s="39" t="s">
        <v>4611</v>
      </c>
    </row>
    <row r="34" spans="1:2">
      <c r="A34" s="38">
        <v>33</v>
      </c>
      <c r="B34" s="39" t="s">
        <v>4612</v>
      </c>
    </row>
    <row r="35" spans="1:2">
      <c r="A35" s="38">
        <v>34</v>
      </c>
      <c r="B35" s="39" t="s">
        <v>4613</v>
      </c>
    </row>
    <row r="36" spans="1:2">
      <c r="A36" s="38">
        <v>35</v>
      </c>
      <c r="B36" s="39" t="s">
        <v>4614</v>
      </c>
    </row>
    <row r="37" spans="1:2">
      <c r="A37" s="38">
        <v>36</v>
      </c>
      <c r="B37" s="39" t="s">
        <v>4615</v>
      </c>
    </row>
    <row r="38" spans="1:2">
      <c r="A38" s="38">
        <v>37</v>
      </c>
      <c r="B38" s="39" t="s">
        <v>4616</v>
      </c>
    </row>
    <row r="39" spans="1:2">
      <c r="A39" s="38">
        <v>38</v>
      </c>
      <c r="B39" s="39" t="s">
        <v>78</v>
      </c>
    </row>
    <row r="40" spans="1:2">
      <c r="A40" s="38">
        <v>39</v>
      </c>
      <c r="B40" s="39" t="s">
        <v>79</v>
      </c>
    </row>
    <row r="41" spans="1:2">
      <c r="A41" s="38">
        <v>40</v>
      </c>
      <c r="B41" s="39" t="s">
        <v>4617</v>
      </c>
    </row>
    <row r="42" spans="1:2">
      <c r="A42" s="38">
        <v>41</v>
      </c>
      <c r="B42" s="39" t="s">
        <v>4618</v>
      </c>
    </row>
    <row r="43" spans="1:2">
      <c r="A43" s="38">
        <v>42</v>
      </c>
      <c r="B43" s="39" t="s">
        <v>4619</v>
      </c>
    </row>
    <row r="44" spans="1:2">
      <c r="A44" s="38">
        <v>43</v>
      </c>
      <c r="B44" s="39" t="s">
        <v>4620</v>
      </c>
    </row>
    <row r="45" spans="1:2">
      <c r="A45" s="38">
        <v>44</v>
      </c>
      <c r="B45" s="39" t="s">
        <v>4621</v>
      </c>
    </row>
    <row r="46" spans="1:2">
      <c r="A46" s="38">
        <v>45</v>
      </c>
      <c r="B46" s="39" t="s">
        <v>4622</v>
      </c>
    </row>
    <row r="47" spans="1:2">
      <c r="A47" s="38">
        <v>46</v>
      </c>
      <c r="B47" s="39" t="s">
        <v>4623</v>
      </c>
    </row>
    <row r="48" spans="1:2">
      <c r="A48" s="38">
        <v>47</v>
      </c>
      <c r="B48" s="39" t="s">
        <v>4624</v>
      </c>
    </row>
    <row r="49" spans="1:2">
      <c r="A49" s="38">
        <v>48</v>
      </c>
      <c r="B49" s="39" t="s">
        <v>4625</v>
      </c>
    </row>
    <row r="50" spans="1:2">
      <c r="A50" s="38">
        <v>49</v>
      </c>
      <c r="B50" s="39" t="s">
        <v>4626</v>
      </c>
    </row>
    <row r="51" spans="1:2">
      <c r="A51" s="38">
        <v>50</v>
      </c>
      <c r="B51" s="39" t="s">
        <v>4627</v>
      </c>
    </row>
    <row r="52" spans="1:2">
      <c r="A52" s="38">
        <v>51</v>
      </c>
      <c r="B52" s="39" t="s">
        <v>4628</v>
      </c>
    </row>
    <row r="53" spans="1:2">
      <c r="A53" s="38">
        <v>52</v>
      </c>
      <c r="B53" s="39" t="s">
        <v>4629</v>
      </c>
    </row>
    <row r="54" spans="1:2">
      <c r="A54" s="38">
        <v>53</v>
      </c>
      <c r="B54" s="39" t="s">
        <v>4630</v>
      </c>
    </row>
    <row r="55" spans="1:2">
      <c r="A55" s="38">
        <v>54</v>
      </c>
      <c r="B55" s="39" t="s">
        <v>4631</v>
      </c>
    </row>
    <row r="56" spans="1:2">
      <c r="A56" s="38">
        <v>55</v>
      </c>
      <c r="B56" s="39" t="s">
        <v>4632</v>
      </c>
    </row>
    <row r="57" spans="1:2">
      <c r="A57" s="38">
        <v>56</v>
      </c>
      <c r="B57" s="39" t="s">
        <v>4633</v>
      </c>
    </row>
    <row r="58" spans="1:2">
      <c r="A58" s="38">
        <v>57</v>
      </c>
      <c r="B58" s="39" t="s">
        <v>4634</v>
      </c>
    </row>
    <row r="59" spans="1:2">
      <c r="A59" s="38">
        <v>58</v>
      </c>
      <c r="B59" s="39" t="s">
        <v>4635</v>
      </c>
    </row>
    <row r="60" spans="1:2">
      <c r="A60" s="38">
        <v>59</v>
      </c>
      <c r="B60" s="39" t="s">
        <v>4636</v>
      </c>
    </row>
    <row r="61" spans="1:2">
      <c r="A61" s="38">
        <v>60</v>
      </c>
      <c r="B61" s="39" t="s">
        <v>4637</v>
      </c>
    </row>
    <row r="62" spans="1:2">
      <c r="A62" s="38">
        <v>61</v>
      </c>
      <c r="B62" s="39" t="s">
        <v>4638</v>
      </c>
    </row>
    <row r="63" spans="1:2">
      <c r="A63" s="38">
        <v>62</v>
      </c>
      <c r="B63" s="39" t="s">
        <v>4639</v>
      </c>
    </row>
    <row r="64" spans="1:2">
      <c r="A64" s="38">
        <v>63</v>
      </c>
      <c r="B64" s="39" t="s">
        <v>4640</v>
      </c>
    </row>
    <row r="65" spans="1:2">
      <c r="A65" s="38">
        <v>64</v>
      </c>
      <c r="B65" s="39" t="s">
        <v>4641</v>
      </c>
    </row>
    <row r="66" spans="1:2">
      <c r="A66" s="38">
        <v>65</v>
      </c>
      <c r="B66" s="39" t="s">
        <v>4642</v>
      </c>
    </row>
    <row r="67" spans="1:2">
      <c r="A67" s="38">
        <v>66</v>
      </c>
      <c r="B67" s="39" t="s">
        <v>4643</v>
      </c>
    </row>
    <row r="68" spans="1:2">
      <c r="A68" s="38">
        <v>67</v>
      </c>
      <c r="B68" s="39" t="s">
        <v>4644</v>
      </c>
    </row>
    <row r="69" spans="1:2">
      <c r="A69" s="38">
        <v>68</v>
      </c>
      <c r="B69" s="39" t="s">
        <v>4645</v>
      </c>
    </row>
    <row r="70" spans="1:2">
      <c r="A70" s="38">
        <v>69</v>
      </c>
      <c r="B70" s="39" t="s">
        <v>4646</v>
      </c>
    </row>
    <row r="71" spans="1:2">
      <c r="A71" s="38">
        <v>70</v>
      </c>
      <c r="B71" s="39" t="s">
        <v>4647</v>
      </c>
    </row>
    <row r="72" spans="1:2">
      <c r="A72" s="38">
        <v>71</v>
      </c>
      <c r="B72" s="39" t="s">
        <v>4648</v>
      </c>
    </row>
    <row r="73" spans="1:2">
      <c r="A73" s="38">
        <v>72</v>
      </c>
      <c r="B73" s="39" t="s">
        <v>4649</v>
      </c>
    </row>
    <row r="74" spans="1:2">
      <c r="A74" s="38">
        <v>73</v>
      </c>
      <c r="B74" s="39" t="s">
        <v>4650</v>
      </c>
    </row>
    <row r="75" spans="1:2">
      <c r="A75" s="38">
        <v>74</v>
      </c>
      <c r="B75" s="39" t="s">
        <v>4651</v>
      </c>
    </row>
    <row r="76" spans="1:2">
      <c r="A76" s="38">
        <v>75</v>
      </c>
      <c r="B76" s="39" t="s">
        <v>4652</v>
      </c>
    </row>
    <row r="77" spans="1:2">
      <c r="A77" s="38">
        <v>76</v>
      </c>
      <c r="B77" s="39" t="s">
        <v>4653</v>
      </c>
    </row>
    <row r="78" spans="1:2">
      <c r="A78" s="38">
        <v>77</v>
      </c>
      <c r="B78" s="39" t="s">
        <v>4654</v>
      </c>
    </row>
    <row r="79" spans="1:2">
      <c r="A79" s="38">
        <v>78</v>
      </c>
      <c r="B79" s="39" t="s">
        <v>4655</v>
      </c>
    </row>
    <row r="80" spans="1:2">
      <c r="A80" s="38">
        <v>79</v>
      </c>
      <c r="B80" s="39" t="s">
        <v>4656</v>
      </c>
    </row>
    <row r="81" spans="1:2">
      <c r="A81" s="38">
        <v>80</v>
      </c>
      <c r="B81" s="39" t="s">
        <v>4657</v>
      </c>
    </row>
    <row r="82" spans="1:2">
      <c r="A82" s="38">
        <v>81</v>
      </c>
      <c r="B82" s="39" t="s">
        <v>4658</v>
      </c>
    </row>
    <row r="83" spans="1:2">
      <c r="A83" s="38">
        <v>82</v>
      </c>
      <c r="B83" s="39" t="s">
        <v>4659</v>
      </c>
    </row>
    <row r="84" spans="1:2">
      <c r="A84" s="38">
        <v>83</v>
      </c>
      <c r="B84" s="39" t="s">
        <v>4660</v>
      </c>
    </row>
    <row r="85" spans="1:2">
      <c r="A85" s="38">
        <v>84</v>
      </c>
      <c r="B85" s="39" t="s">
        <v>4661</v>
      </c>
    </row>
    <row r="86" spans="1:2">
      <c r="A86" s="38">
        <v>85</v>
      </c>
      <c r="B86" s="39" t="s">
        <v>4662</v>
      </c>
    </row>
    <row r="87" spans="1:2">
      <c r="A87" s="38">
        <v>86</v>
      </c>
      <c r="B87" s="39" t="s">
        <v>4663</v>
      </c>
    </row>
    <row r="88" spans="1:2">
      <c r="A88" s="38">
        <v>87</v>
      </c>
      <c r="B88" s="39" t="s">
        <v>4664</v>
      </c>
    </row>
    <row r="89" spans="1:2">
      <c r="A89" s="38">
        <v>88</v>
      </c>
      <c r="B89" s="39" t="s">
        <v>4665</v>
      </c>
    </row>
    <row r="90" spans="1:2">
      <c r="A90" s="38">
        <v>89</v>
      </c>
      <c r="B90" s="39" t="s">
        <v>4666</v>
      </c>
    </row>
    <row r="91" spans="1:2">
      <c r="A91" s="38">
        <v>90</v>
      </c>
      <c r="B91" s="39" t="s">
        <v>4667</v>
      </c>
    </row>
    <row r="92" spans="1:2">
      <c r="A92" s="38">
        <v>91</v>
      </c>
      <c r="B92" s="39" t="s">
        <v>4668</v>
      </c>
    </row>
    <row r="93" spans="1:2">
      <c r="A93" s="38">
        <v>92</v>
      </c>
      <c r="B93" s="39" t="s">
        <v>4669</v>
      </c>
    </row>
    <row r="94" spans="1:2">
      <c r="A94" s="38">
        <v>93</v>
      </c>
      <c r="B94" s="39" t="s">
        <v>4670</v>
      </c>
    </row>
    <row r="95" spans="1:2">
      <c r="A95" s="38">
        <v>94</v>
      </c>
      <c r="B95" s="39" t="s">
        <v>4671</v>
      </c>
    </row>
    <row r="96" spans="1:2">
      <c r="A96" s="38">
        <v>95</v>
      </c>
      <c r="B96" s="39" t="s">
        <v>4672</v>
      </c>
    </row>
    <row r="97" spans="1:2">
      <c r="A97" s="38">
        <v>96</v>
      </c>
      <c r="B97" s="39" t="s">
        <v>4673</v>
      </c>
    </row>
    <row r="98" spans="1:2">
      <c r="A98" s="38">
        <v>97</v>
      </c>
      <c r="B98" s="39" t="s">
        <v>4674</v>
      </c>
    </row>
    <row r="99" spans="1:2">
      <c r="A99" s="38">
        <v>98</v>
      </c>
      <c r="B99" s="39" t="s">
        <v>4675</v>
      </c>
    </row>
    <row r="100" spans="1:2">
      <c r="A100" s="38">
        <v>99</v>
      </c>
      <c r="B100" s="39" t="s">
        <v>4676</v>
      </c>
    </row>
    <row r="101" spans="1:2">
      <c r="A101" s="38">
        <v>100</v>
      </c>
      <c r="B101" s="39" t="s">
        <v>4677</v>
      </c>
    </row>
    <row r="102" spans="1:2">
      <c r="A102" s="38">
        <v>101</v>
      </c>
      <c r="B102" s="39" t="s">
        <v>4678</v>
      </c>
    </row>
    <row r="103" spans="1:2">
      <c r="A103" s="38">
        <v>102</v>
      </c>
      <c r="B103" s="39" t="s">
        <v>4679</v>
      </c>
    </row>
  </sheetData>
  <phoneticPr fontId="7"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102"/>
  <sheetViews>
    <sheetView workbookViewId="0">
      <selection activeCell="E6" sqref="E6"/>
    </sheetView>
  </sheetViews>
  <sheetFormatPr defaultColWidth="9" defaultRowHeight="14"/>
  <cols>
    <col min="1" max="1" width="35.08203125" style="25" customWidth="1"/>
    <col min="2" max="2" width="9" style="33"/>
    <col min="3" max="3" width="27.25" style="25" customWidth="1"/>
    <col min="4" max="4" width="9" style="33"/>
    <col min="5" max="5" width="29" style="25" customWidth="1"/>
    <col min="6" max="6" width="9" style="33"/>
    <col min="7" max="16384" width="9" style="25"/>
  </cols>
  <sheetData>
    <row r="1" spans="1:6">
      <c r="A1" s="223" t="s">
        <v>4453</v>
      </c>
      <c r="B1" s="223"/>
      <c r="C1" s="223" t="s">
        <v>4454</v>
      </c>
      <c r="D1" s="223"/>
      <c r="E1" s="223" t="s">
        <v>4455</v>
      </c>
      <c r="F1" s="223"/>
    </row>
    <row r="2" spans="1:6">
      <c r="A2" s="26" t="s">
        <v>4456</v>
      </c>
      <c r="B2" s="30" t="s">
        <v>4457</v>
      </c>
      <c r="C2" s="26" t="s">
        <v>4456</v>
      </c>
      <c r="D2" s="34" t="s">
        <v>4458</v>
      </c>
      <c r="E2" s="26" t="s">
        <v>4456</v>
      </c>
      <c r="F2" s="34" t="s">
        <v>4458</v>
      </c>
    </row>
    <row r="3" spans="1:6">
      <c r="A3" s="27" t="s">
        <v>4459</v>
      </c>
      <c r="B3" s="31">
        <v>1</v>
      </c>
      <c r="C3" s="27" t="s">
        <v>4459</v>
      </c>
      <c r="D3" s="31">
        <v>1</v>
      </c>
      <c r="E3" s="27" t="s">
        <v>4459</v>
      </c>
      <c r="F3" s="31">
        <v>1</v>
      </c>
    </row>
    <row r="4" spans="1:6">
      <c r="A4" s="28" t="s">
        <v>4460</v>
      </c>
      <c r="B4" s="31">
        <v>2</v>
      </c>
      <c r="C4" s="27" t="s">
        <v>4460</v>
      </c>
      <c r="D4" s="31">
        <v>2</v>
      </c>
      <c r="E4" s="27" t="s">
        <v>4461</v>
      </c>
      <c r="F4" s="31">
        <v>2</v>
      </c>
    </row>
    <row r="5" spans="1:6">
      <c r="A5" s="27" t="s">
        <v>4461</v>
      </c>
      <c r="B5" s="31">
        <v>3</v>
      </c>
      <c r="C5" s="27" t="s">
        <v>4462</v>
      </c>
      <c r="D5" s="31">
        <v>3</v>
      </c>
      <c r="E5" s="27" t="s">
        <v>4460</v>
      </c>
      <c r="F5" s="31">
        <v>3</v>
      </c>
    </row>
    <row r="6" spans="1:6">
      <c r="A6" s="27" t="s">
        <v>4463</v>
      </c>
      <c r="B6" s="31">
        <v>4</v>
      </c>
      <c r="C6" s="27" t="s">
        <v>4461</v>
      </c>
      <c r="D6" s="31">
        <v>4</v>
      </c>
      <c r="E6" s="27" t="s">
        <v>4463</v>
      </c>
      <c r="F6" s="31">
        <v>4</v>
      </c>
    </row>
    <row r="7" spans="1:6">
      <c r="A7" s="27" t="s">
        <v>4462</v>
      </c>
      <c r="B7" s="31">
        <v>5</v>
      </c>
      <c r="C7" s="27" t="s">
        <v>4463</v>
      </c>
      <c r="D7" s="31">
        <v>5</v>
      </c>
      <c r="E7" s="27" t="s">
        <v>4462</v>
      </c>
      <c r="F7" s="31">
        <v>5</v>
      </c>
    </row>
    <row r="8" spans="1:6">
      <c r="A8" s="27" t="s">
        <v>4464</v>
      </c>
      <c r="B8" s="31">
        <v>6</v>
      </c>
      <c r="C8" s="27" t="s">
        <v>4464</v>
      </c>
      <c r="D8" s="31">
        <v>6</v>
      </c>
      <c r="E8" s="27" t="s">
        <v>4464</v>
      </c>
      <c r="F8" s="31">
        <v>6</v>
      </c>
    </row>
    <row r="9" spans="1:6">
      <c r="A9" s="27" t="s">
        <v>4465</v>
      </c>
      <c r="B9" s="31">
        <v>7</v>
      </c>
      <c r="C9" s="27" t="s">
        <v>4465</v>
      </c>
      <c r="D9" s="31">
        <v>7</v>
      </c>
      <c r="E9" s="27" t="s">
        <v>4465</v>
      </c>
      <c r="F9" s="31">
        <v>7</v>
      </c>
    </row>
    <row r="10" spans="1:6">
      <c r="A10" s="27" t="s">
        <v>4466</v>
      </c>
      <c r="B10" s="31">
        <v>8</v>
      </c>
      <c r="C10" s="27" t="s">
        <v>4467</v>
      </c>
      <c r="D10" s="31">
        <v>8</v>
      </c>
      <c r="E10" s="27" t="s">
        <v>4467</v>
      </c>
      <c r="F10" s="31">
        <v>8</v>
      </c>
    </row>
    <row r="11" spans="1:6">
      <c r="A11" s="27" t="s">
        <v>4467</v>
      </c>
      <c r="B11" s="31">
        <v>9</v>
      </c>
      <c r="C11" s="27" t="s">
        <v>4468</v>
      </c>
      <c r="D11" s="31">
        <v>9</v>
      </c>
      <c r="E11" s="27" t="s">
        <v>4468</v>
      </c>
      <c r="F11" s="31">
        <v>9</v>
      </c>
    </row>
    <row r="12" spans="1:6">
      <c r="A12" s="27" t="s">
        <v>4452</v>
      </c>
      <c r="B12" s="31">
        <v>10</v>
      </c>
      <c r="C12" s="27" t="s">
        <v>4469</v>
      </c>
      <c r="D12" s="31">
        <v>10</v>
      </c>
      <c r="E12" s="27" t="s">
        <v>4466</v>
      </c>
      <c r="F12" s="31">
        <v>10</v>
      </c>
    </row>
    <row r="13" spans="1:6">
      <c r="A13" s="27" t="s">
        <v>4468</v>
      </c>
      <c r="B13" s="31">
        <v>11</v>
      </c>
      <c r="C13" s="27" t="s">
        <v>4466</v>
      </c>
      <c r="D13" s="31">
        <v>11</v>
      </c>
      <c r="E13" s="27" t="s">
        <v>4469</v>
      </c>
      <c r="F13" s="31">
        <v>11</v>
      </c>
    </row>
    <row r="14" spans="1:6">
      <c r="A14" s="27" t="s">
        <v>4469</v>
      </c>
      <c r="B14" s="31">
        <v>12</v>
      </c>
      <c r="C14" s="27" t="s">
        <v>4452</v>
      </c>
      <c r="D14" s="31">
        <v>12</v>
      </c>
      <c r="E14" s="27" t="s">
        <v>4452</v>
      </c>
      <c r="F14" s="31">
        <v>12</v>
      </c>
    </row>
    <row r="15" spans="1:6">
      <c r="A15" s="27" t="s">
        <v>4470</v>
      </c>
      <c r="B15" s="31">
        <v>13</v>
      </c>
      <c r="C15" s="27" t="s">
        <v>4471</v>
      </c>
      <c r="D15" s="31">
        <v>13</v>
      </c>
      <c r="E15" s="27" t="s">
        <v>4472</v>
      </c>
      <c r="F15" s="31">
        <v>13</v>
      </c>
    </row>
    <row r="16" spans="1:6">
      <c r="A16" s="27" t="s">
        <v>4473</v>
      </c>
      <c r="B16" s="31">
        <v>14</v>
      </c>
      <c r="C16" s="27" t="s">
        <v>4473</v>
      </c>
      <c r="D16" s="31">
        <v>14</v>
      </c>
      <c r="E16" s="27" t="s">
        <v>4473</v>
      </c>
      <c r="F16" s="31">
        <v>14</v>
      </c>
    </row>
    <row r="17" spans="1:6">
      <c r="A17" s="27" t="s">
        <v>4474</v>
      </c>
      <c r="B17" s="31">
        <v>15</v>
      </c>
      <c r="C17" s="27" t="s">
        <v>4475</v>
      </c>
      <c r="D17" s="31">
        <v>15</v>
      </c>
      <c r="E17" s="27" t="s">
        <v>4471</v>
      </c>
      <c r="F17" s="31">
        <v>15</v>
      </c>
    </row>
    <row r="18" spans="1:6">
      <c r="A18" s="27" t="s">
        <v>4476</v>
      </c>
      <c r="B18" s="31">
        <v>16</v>
      </c>
      <c r="C18" s="27" t="s">
        <v>4474</v>
      </c>
      <c r="D18" s="31">
        <v>16</v>
      </c>
      <c r="E18" s="27" t="s">
        <v>4475</v>
      </c>
      <c r="F18" s="31">
        <v>16</v>
      </c>
    </row>
    <row r="19" spans="1:6">
      <c r="A19" s="27" t="s">
        <v>4475</v>
      </c>
      <c r="B19" s="31">
        <v>17</v>
      </c>
      <c r="C19" s="27" t="s">
        <v>4470</v>
      </c>
      <c r="D19" s="31">
        <v>17</v>
      </c>
      <c r="E19" s="27" t="s">
        <v>4476</v>
      </c>
      <c r="F19" s="31">
        <v>17</v>
      </c>
    </row>
    <row r="20" spans="1:6">
      <c r="A20" s="27" t="s">
        <v>4471</v>
      </c>
      <c r="B20" s="31">
        <v>18</v>
      </c>
      <c r="C20" s="27" t="s">
        <v>4476</v>
      </c>
      <c r="D20" s="31">
        <v>18</v>
      </c>
      <c r="E20" s="27" t="s">
        <v>4477</v>
      </c>
      <c r="F20" s="31">
        <v>18</v>
      </c>
    </row>
    <row r="21" spans="1:6">
      <c r="A21" s="27" t="s">
        <v>4477</v>
      </c>
      <c r="B21" s="31">
        <v>19</v>
      </c>
      <c r="C21" s="27" t="s">
        <v>4478</v>
      </c>
      <c r="D21" s="31">
        <v>19</v>
      </c>
      <c r="E21" s="27" t="s">
        <v>4479</v>
      </c>
      <c r="F21" s="31">
        <v>19</v>
      </c>
    </row>
    <row r="22" spans="1:6">
      <c r="A22" s="27" t="s">
        <v>4480</v>
      </c>
      <c r="B22" s="31">
        <v>20</v>
      </c>
      <c r="C22" s="27" t="s">
        <v>4477</v>
      </c>
      <c r="D22" s="31">
        <v>20</v>
      </c>
      <c r="E22" s="27" t="s">
        <v>4478</v>
      </c>
      <c r="F22" s="31">
        <v>20</v>
      </c>
    </row>
    <row r="23" spans="1:6">
      <c r="A23" s="27" t="s">
        <v>4478</v>
      </c>
      <c r="B23" s="31">
        <v>21</v>
      </c>
      <c r="C23" s="27" t="s">
        <v>4479</v>
      </c>
      <c r="D23" s="31">
        <v>21</v>
      </c>
      <c r="E23" s="27" t="s">
        <v>4480</v>
      </c>
      <c r="F23" s="31">
        <v>21</v>
      </c>
    </row>
    <row r="24" spans="1:6">
      <c r="A24" s="27" t="s">
        <v>4479</v>
      </c>
      <c r="B24" s="31">
        <v>22</v>
      </c>
      <c r="C24" s="27" t="s">
        <v>4480</v>
      </c>
      <c r="D24" s="31">
        <v>22</v>
      </c>
      <c r="E24" s="27" t="s">
        <v>4481</v>
      </c>
      <c r="F24" s="31">
        <v>22</v>
      </c>
    </row>
    <row r="25" spans="1:6">
      <c r="A25" s="27" t="s">
        <v>4481</v>
      </c>
      <c r="B25" s="31">
        <v>23</v>
      </c>
      <c r="C25" s="27" t="s">
        <v>4481</v>
      </c>
      <c r="D25" s="31">
        <v>23</v>
      </c>
      <c r="E25" s="27" t="s">
        <v>4482</v>
      </c>
      <c r="F25" s="31">
        <v>23</v>
      </c>
    </row>
    <row r="26" spans="1:6">
      <c r="A26" s="27" t="s">
        <v>4482</v>
      </c>
      <c r="B26" s="31">
        <v>24</v>
      </c>
      <c r="C26" s="27" t="s">
        <v>4482</v>
      </c>
      <c r="D26" s="31">
        <v>24</v>
      </c>
      <c r="E26" s="27" t="s">
        <v>4483</v>
      </c>
      <c r="F26" s="31">
        <v>24</v>
      </c>
    </row>
    <row r="27" spans="1:6">
      <c r="A27" s="27" t="s">
        <v>4483</v>
      </c>
      <c r="B27" s="31">
        <v>25</v>
      </c>
      <c r="C27" s="27" t="s">
        <v>4483</v>
      </c>
      <c r="D27" s="31">
        <v>25</v>
      </c>
      <c r="E27" s="27" t="s">
        <v>4470</v>
      </c>
      <c r="F27" s="31">
        <v>25</v>
      </c>
    </row>
    <row r="28" spans="1:6">
      <c r="A28" s="27" t="s">
        <v>4484</v>
      </c>
      <c r="B28" s="31">
        <v>26</v>
      </c>
      <c r="C28" s="27" t="s">
        <v>4485</v>
      </c>
      <c r="D28" s="31">
        <v>26</v>
      </c>
      <c r="E28" s="27" t="s">
        <v>4486</v>
      </c>
      <c r="F28" s="31">
        <v>26</v>
      </c>
    </row>
    <row r="29" spans="1:6">
      <c r="A29" s="28" t="s">
        <v>4485</v>
      </c>
      <c r="B29" s="32">
        <v>27</v>
      </c>
      <c r="C29" s="27" t="s">
        <v>4484</v>
      </c>
      <c r="D29" s="31">
        <v>27</v>
      </c>
      <c r="E29" s="27" t="s">
        <v>4487</v>
      </c>
      <c r="F29" s="31">
        <v>27</v>
      </c>
    </row>
    <row r="30" spans="1:6">
      <c r="A30" s="27" t="s">
        <v>4488</v>
      </c>
      <c r="B30" s="31">
        <v>28</v>
      </c>
      <c r="C30" s="27" t="s">
        <v>4488</v>
      </c>
      <c r="D30" s="31">
        <v>28</v>
      </c>
      <c r="E30" s="27" t="s">
        <v>4489</v>
      </c>
      <c r="F30" s="31">
        <v>28</v>
      </c>
    </row>
    <row r="31" spans="1:6">
      <c r="A31" s="27" t="s">
        <v>4489</v>
      </c>
      <c r="B31" s="31">
        <v>29</v>
      </c>
      <c r="C31" s="27" t="s">
        <v>4486</v>
      </c>
      <c r="D31" s="31">
        <v>29</v>
      </c>
      <c r="E31" s="27" t="s">
        <v>4484</v>
      </c>
      <c r="F31" s="31">
        <v>29</v>
      </c>
    </row>
    <row r="32" spans="1:6">
      <c r="A32" s="27" t="s">
        <v>4490</v>
      </c>
      <c r="B32" s="31">
        <v>30</v>
      </c>
      <c r="C32" s="27" t="s">
        <v>4489</v>
      </c>
      <c r="D32" s="31">
        <v>30</v>
      </c>
      <c r="E32" s="27" t="s">
        <v>4488</v>
      </c>
      <c r="F32" s="31">
        <v>30</v>
      </c>
    </row>
    <row r="33" spans="1:6">
      <c r="A33" s="27" t="s">
        <v>4491</v>
      </c>
      <c r="B33" s="31">
        <v>31</v>
      </c>
      <c r="C33" s="27" t="s">
        <v>4487</v>
      </c>
      <c r="D33" s="31">
        <v>31</v>
      </c>
      <c r="E33" s="27" t="s">
        <v>4485</v>
      </c>
      <c r="F33" s="31">
        <v>31</v>
      </c>
    </row>
    <row r="34" spans="1:6">
      <c r="A34" s="27" t="s">
        <v>4492</v>
      </c>
      <c r="B34" s="31">
        <v>32</v>
      </c>
      <c r="C34" s="27" t="s">
        <v>4492</v>
      </c>
      <c r="D34" s="31">
        <v>32</v>
      </c>
      <c r="E34" s="27" t="s">
        <v>4491</v>
      </c>
      <c r="F34" s="31">
        <v>32</v>
      </c>
    </row>
    <row r="35" spans="1:6">
      <c r="A35" s="27" t="s">
        <v>4487</v>
      </c>
      <c r="B35" s="31">
        <v>33</v>
      </c>
      <c r="C35" s="27" t="s">
        <v>4490</v>
      </c>
      <c r="D35" s="31">
        <v>33</v>
      </c>
      <c r="E35" s="27" t="s">
        <v>4492</v>
      </c>
      <c r="F35" s="31">
        <v>33</v>
      </c>
    </row>
    <row r="36" spans="1:6">
      <c r="A36" s="27" t="s">
        <v>4493</v>
      </c>
      <c r="B36" s="31">
        <v>34</v>
      </c>
      <c r="C36" s="27" t="s">
        <v>4494</v>
      </c>
      <c r="D36" s="31">
        <v>34</v>
      </c>
      <c r="E36" s="27" t="s">
        <v>4494</v>
      </c>
      <c r="F36" s="31">
        <v>34</v>
      </c>
    </row>
    <row r="37" spans="1:6">
      <c r="A37" s="27" t="s">
        <v>4495</v>
      </c>
      <c r="B37" s="31">
        <v>35</v>
      </c>
      <c r="C37" s="27" t="s">
        <v>4491</v>
      </c>
      <c r="D37" s="31">
        <v>35</v>
      </c>
      <c r="E37" s="27" t="s">
        <v>4493</v>
      </c>
      <c r="F37" s="31">
        <v>35</v>
      </c>
    </row>
    <row r="38" spans="1:6">
      <c r="A38" s="27" t="s">
        <v>4496</v>
      </c>
      <c r="B38" s="31">
        <v>36</v>
      </c>
      <c r="C38" s="27" t="s">
        <v>4495</v>
      </c>
      <c r="D38" s="31">
        <v>36</v>
      </c>
      <c r="E38" s="27" t="s">
        <v>4495</v>
      </c>
      <c r="F38" s="31">
        <v>36</v>
      </c>
    </row>
    <row r="39" spans="1:6">
      <c r="A39" s="27" t="s">
        <v>4497</v>
      </c>
      <c r="B39" s="31">
        <v>37</v>
      </c>
      <c r="C39" s="27" t="s">
        <v>4493</v>
      </c>
      <c r="D39" s="31">
        <v>37</v>
      </c>
      <c r="E39" s="27" t="s">
        <v>4490</v>
      </c>
      <c r="F39" s="31">
        <v>37</v>
      </c>
    </row>
    <row r="40" spans="1:6">
      <c r="A40" s="27" t="s">
        <v>4494</v>
      </c>
      <c r="B40" s="31">
        <v>38</v>
      </c>
      <c r="C40" s="27" t="s">
        <v>4498</v>
      </c>
      <c r="D40" s="31">
        <v>38</v>
      </c>
      <c r="E40" s="27" t="s">
        <v>4498</v>
      </c>
      <c r="F40" s="31">
        <v>38</v>
      </c>
    </row>
    <row r="41" spans="1:6">
      <c r="A41" s="27" t="s">
        <v>4499</v>
      </c>
      <c r="B41" s="31">
        <v>39</v>
      </c>
      <c r="C41" s="27" t="s">
        <v>4497</v>
      </c>
      <c r="D41" s="31">
        <v>39</v>
      </c>
      <c r="E41" s="27" t="s">
        <v>4499</v>
      </c>
      <c r="F41" s="31">
        <v>39</v>
      </c>
    </row>
    <row r="42" spans="1:6">
      <c r="A42" s="27" t="s">
        <v>4486</v>
      </c>
      <c r="B42" s="31">
        <v>40</v>
      </c>
      <c r="C42" s="27" t="s">
        <v>4499</v>
      </c>
      <c r="D42" s="31">
        <v>40</v>
      </c>
      <c r="E42" s="27" t="s">
        <v>4496</v>
      </c>
      <c r="F42" s="31">
        <v>40</v>
      </c>
    </row>
    <row r="43" spans="1:6">
      <c r="A43" s="27" t="s">
        <v>4500</v>
      </c>
      <c r="B43" s="31">
        <v>41</v>
      </c>
      <c r="C43" s="27" t="s">
        <v>4496</v>
      </c>
      <c r="D43" s="31">
        <v>41</v>
      </c>
      <c r="E43" s="27" t="s">
        <v>4501</v>
      </c>
      <c r="F43" s="31">
        <v>41</v>
      </c>
    </row>
    <row r="44" spans="1:6">
      <c r="A44" s="27" t="s">
        <v>4498</v>
      </c>
      <c r="B44" s="31">
        <v>42</v>
      </c>
      <c r="C44" s="27" t="s">
        <v>4501</v>
      </c>
      <c r="D44" s="31">
        <v>42</v>
      </c>
      <c r="E44" s="27" t="s">
        <v>4497</v>
      </c>
      <c r="F44" s="31">
        <v>42</v>
      </c>
    </row>
    <row r="45" spans="1:6">
      <c r="A45" s="27" t="s">
        <v>4502</v>
      </c>
      <c r="B45" s="31">
        <v>43</v>
      </c>
      <c r="C45" s="27" t="s">
        <v>4502</v>
      </c>
      <c r="D45" s="31">
        <v>43</v>
      </c>
      <c r="E45" s="27" t="s">
        <v>4502</v>
      </c>
      <c r="F45" s="31">
        <v>43</v>
      </c>
    </row>
    <row r="46" spans="1:6">
      <c r="A46" s="27" t="s">
        <v>4501</v>
      </c>
      <c r="B46" s="31">
        <v>44</v>
      </c>
      <c r="C46" s="27" t="s">
        <v>4500</v>
      </c>
      <c r="D46" s="31">
        <v>44</v>
      </c>
      <c r="E46" s="27" t="s">
        <v>4503</v>
      </c>
      <c r="F46" s="31">
        <v>44</v>
      </c>
    </row>
    <row r="47" spans="1:6">
      <c r="A47" s="27" t="s">
        <v>4504</v>
      </c>
      <c r="B47" s="31">
        <v>45</v>
      </c>
      <c r="C47" s="27" t="s">
        <v>4504</v>
      </c>
      <c r="D47" s="31">
        <v>45</v>
      </c>
      <c r="E47" s="27" t="s">
        <v>4505</v>
      </c>
      <c r="F47" s="31">
        <v>45</v>
      </c>
    </row>
    <row r="48" spans="1:6">
      <c r="A48" s="27" t="s">
        <v>4506</v>
      </c>
      <c r="B48" s="31">
        <v>46</v>
      </c>
      <c r="C48" s="27" t="s">
        <v>4507</v>
      </c>
      <c r="D48" s="31">
        <v>46</v>
      </c>
      <c r="E48" s="27" t="s">
        <v>4500</v>
      </c>
      <c r="F48" s="31">
        <v>46</v>
      </c>
    </row>
    <row r="49" spans="1:6">
      <c r="A49" s="27" t="s">
        <v>4507</v>
      </c>
      <c r="B49" s="31">
        <v>47</v>
      </c>
      <c r="C49" s="27" t="s">
        <v>4508</v>
      </c>
      <c r="D49" s="31">
        <v>47</v>
      </c>
      <c r="E49" s="27" t="s">
        <v>4509</v>
      </c>
      <c r="F49" s="31">
        <v>47</v>
      </c>
    </row>
    <row r="50" spans="1:6">
      <c r="A50" s="27" t="s">
        <v>4510</v>
      </c>
      <c r="B50" s="31">
        <v>48</v>
      </c>
      <c r="C50" s="27" t="s">
        <v>4505</v>
      </c>
      <c r="D50" s="31">
        <v>48</v>
      </c>
      <c r="E50" s="27" t="s">
        <v>4507</v>
      </c>
      <c r="F50" s="31">
        <v>48</v>
      </c>
    </row>
    <row r="51" spans="1:6">
      <c r="A51" s="27" t="s">
        <v>4505</v>
      </c>
      <c r="B51" s="31">
        <v>49</v>
      </c>
      <c r="C51" s="27" t="s">
        <v>4509</v>
      </c>
      <c r="D51" s="31">
        <v>49</v>
      </c>
      <c r="E51" s="27" t="s">
        <v>4504</v>
      </c>
      <c r="F51" s="31">
        <v>49</v>
      </c>
    </row>
    <row r="52" spans="1:6">
      <c r="A52" s="27" t="s">
        <v>4503</v>
      </c>
      <c r="B52" s="31">
        <v>50</v>
      </c>
      <c r="C52" s="27" t="s">
        <v>4503</v>
      </c>
      <c r="D52" s="31">
        <v>50</v>
      </c>
      <c r="E52" s="27" t="s">
        <v>4508</v>
      </c>
      <c r="F52" s="31">
        <v>50</v>
      </c>
    </row>
    <row r="53" spans="1:6">
      <c r="A53" s="27" t="s">
        <v>4508</v>
      </c>
      <c r="B53" s="31">
        <v>51</v>
      </c>
      <c r="C53" s="27" t="s">
        <v>4506</v>
      </c>
      <c r="D53" s="31">
        <v>51</v>
      </c>
      <c r="E53" s="27" t="s">
        <v>4511</v>
      </c>
      <c r="F53" s="31">
        <v>51</v>
      </c>
    </row>
    <row r="54" spans="1:6">
      <c r="A54" s="27" t="s">
        <v>4509</v>
      </c>
      <c r="B54" s="31">
        <v>52</v>
      </c>
      <c r="C54" s="27" t="s">
        <v>4512</v>
      </c>
      <c r="D54" s="31">
        <v>52</v>
      </c>
      <c r="E54" s="27" t="s">
        <v>4513</v>
      </c>
      <c r="F54" s="31">
        <v>52</v>
      </c>
    </row>
    <row r="55" spans="1:6">
      <c r="A55" s="27" t="s">
        <v>4514</v>
      </c>
      <c r="B55" s="31">
        <v>53</v>
      </c>
      <c r="C55" s="27" t="s">
        <v>4515</v>
      </c>
      <c r="D55" s="31">
        <v>53</v>
      </c>
      <c r="E55" s="27" t="s">
        <v>4516</v>
      </c>
      <c r="F55" s="31">
        <v>53</v>
      </c>
    </row>
    <row r="56" spans="1:6">
      <c r="A56" s="27" t="s">
        <v>4517</v>
      </c>
      <c r="B56" s="31">
        <v>54</v>
      </c>
      <c r="C56" s="27" t="s">
        <v>4518</v>
      </c>
      <c r="D56" s="31">
        <v>54</v>
      </c>
      <c r="E56" s="27" t="s">
        <v>4515</v>
      </c>
      <c r="F56" s="31">
        <v>54</v>
      </c>
    </row>
    <row r="57" spans="1:6">
      <c r="A57" s="27" t="s">
        <v>4519</v>
      </c>
      <c r="B57" s="31">
        <v>55</v>
      </c>
      <c r="C57" s="27" t="s">
        <v>4519</v>
      </c>
      <c r="D57" s="31">
        <v>55</v>
      </c>
      <c r="E57" s="27" t="s">
        <v>4518</v>
      </c>
      <c r="F57" s="31">
        <v>55</v>
      </c>
    </row>
    <row r="58" spans="1:6">
      <c r="A58" s="27" t="s">
        <v>4520</v>
      </c>
      <c r="B58" s="31">
        <v>56</v>
      </c>
      <c r="C58" s="27" t="s">
        <v>4516</v>
      </c>
      <c r="D58" s="31">
        <v>56</v>
      </c>
      <c r="E58" s="27" t="s">
        <v>4512</v>
      </c>
      <c r="F58" s="31">
        <v>56</v>
      </c>
    </row>
    <row r="59" spans="1:6">
      <c r="A59" s="27" t="s">
        <v>4512</v>
      </c>
      <c r="B59" s="31">
        <v>57</v>
      </c>
      <c r="C59" s="27" t="s">
        <v>4511</v>
      </c>
      <c r="D59" s="31">
        <v>57</v>
      </c>
      <c r="E59" s="27" t="s">
        <v>4521</v>
      </c>
      <c r="F59" s="31">
        <v>57</v>
      </c>
    </row>
    <row r="60" spans="1:6">
      <c r="A60" s="27" t="s">
        <v>4522</v>
      </c>
      <c r="B60" s="31">
        <v>58</v>
      </c>
      <c r="C60" s="27" t="s">
        <v>4523</v>
      </c>
      <c r="D60" s="31">
        <v>58</v>
      </c>
      <c r="E60" s="27" t="s">
        <v>4524</v>
      </c>
      <c r="F60" s="31">
        <v>58</v>
      </c>
    </row>
    <row r="61" spans="1:6">
      <c r="A61" s="27" t="s">
        <v>4518</v>
      </c>
      <c r="B61" s="31">
        <v>59</v>
      </c>
      <c r="C61" s="27" t="s">
        <v>4525</v>
      </c>
      <c r="D61" s="31">
        <v>59</v>
      </c>
      <c r="E61" s="27" t="s">
        <v>4526</v>
      </c>
      <c r="F61" s="31">
        <v>59</v>
      </c>
    </row>
    <row r="62" spans="1:6">
      <c r="A62" s="27" t="s">
        <v>4515</v>
      </c>
      <c r="B62" s="31">
        <v>60</v>
      </c>
      <c r="C62" s="27" t="s">
        <v>4521</v>
      </c>
      <c r="D62" s="31">
        <v>60</v>
      </c>
      <c r="E62" s="29" t="s">
        <v>4525</v>
      </c>
      <c r="F62" s="31">
        <v>60</v>
      </c>
    </row>
    <row r="63" spans="1:6">
      <c r="A63" s="27" t="s">
        <v>4521</v>
      </c>
      <c r="B63" s="31">
        <v>61</v>
      </c>
      <c r="C63" s="27" t="s">
        <v>4513</v>
      </c>
      <c r="D63" s="31">
        <v>61</v>
      </c>
      <c r="E63" s="29" t="s">
        <v>4527</v>
      </c>
      <c r="F63" s="31">
        <v>61</v>
      </c>
    </row>
    <row r="64" spans="1:6">
      <c r="A64" s="27" t="s">
        <v>4516</v>
      </c>
      <c r="B64" s="31">
        <v>62</v>
      </c>
      <c r="C64" s="27" t="s">
        <v>4528</v>
      </c>
      <c r="D64" s="31">
        <v>62</v>
      </c>
      <c r="E64" s="29" t="s">
        <v>4528</v>
      </c>
      <c r="F64" s="31">
        <v>62</v>
      </c>
    </row>
    <row r="65" spans="1:6">
      <c r="A65" s="27" t="s">
        <v>4511</v>
      </c>
      <c r="B65" s="31">
        <v>63</v>
      </c>
      <c r="C65" s="27" t="s">
        <v>4529</v>
      </c>
      <c r="D65" s="31">
        <v>63</v>
      </c>
      <c r="E65" s="29" t="s">
        <v>4530</v>
      </c>
      <c r="F65" s="31">
        <v>63</v>
      </c>
    </row>
    <row r="66" spans="1:6">
      <c r="A66" s="27" t="s">
        <v>4525</v>
      </c>
      <c r="B66" s="31">
        <v>64</v>
      </c>
      <c r="C66" s="27" t="s">
        <v>4531</v>
      </c>
      <c r="D66" s="31">
        <v>64</v>
      </c>
      <c r="E66" s="29" t="s">
        <v>4519</v>
      </c>
      <c r="F66" s="31">
        <v>64</v>
      </c>
    </row>
    <row r="67" spans="1:6">
      <c r="A67" s="27" t="s">
        <v>4532</v>
      </c>
      <c r="B67" s="31">
        <v>65</v>
      </c>
      <c r="C67" s="27" t="s">
        <v>4533</v>
      </c>
      <c r="D67" s="31">
        <v>65</v>
      </c>
      <c r="E67" s="29" t="s">
        <v>4506</v>
      </c>
      <c r="F67" s="31">
        <v>65</v>
      </c>
    </row>
    <row r="68" spans="1:6">
      <c r="A68" s="27" t="s">
        <v>4529</v>
      </c>
      <c r="B68" s="31">
        <v>66</v>
      </c>
      <c r="C68" s="27" t="s">
        <v>4534</v>
      </c>
      <c r="D68" s="31">
        <v>66</v>
      </c>
      <c r="E68" s="29" t="s">
        <v>4529</v>
      </c>
      <c r="F68" s="31">
        <v>66</v>
      </c>
    </row>
    <row r="69" spans="1:6">
      <c r="A69" s="27" t="s">
        <v>4535</v>
      </c>
      <c r="B69" s="31">
        <v>67</v>
      </c>
      <c r="C69" s="27" t="s">
        <v>4535</v>
      </c>
      <c r="D69" s="31">
        <v>67</v>
      </c>
      <c r="E69" s="29" t="s">
        <v>4523</v>
      </c>
      <c r="F69" s="31">
        <v>67</v>
      </c>
    </row>
    <row r="70" spans="1:6">
      <c r="A70" s="28" t="s">
        <v>4536</v>
      </c>
      <c r="B70" s="31">
        <v>68</v>
      </c>
      <c r="C70" s="27" t="s">
        <v>4537</v>
      </c>
      <c r="D70" s="31">
        <v>68</v>
      </c>
      <c r="E70" s="29" t="s">
        <v>4537</v>
      </c>
      <c r="F70" s="31">
        <v>68</v>
      </c>
    </row>
    <row r="71" spans="1:6">
      <c r="A71" s="27" t="s">
        <v>4538</v>
      </c>
      <c r="B71" s="31">
        <v>69</v>
      </c>
      <c r="C71" s="27" t="s">
        <v>4524</v>
      </c>
      <c r="D71" s="31">
        <v>69</v>
      </c>
      <c r="E71" s="29" t="s">
        <v>4539</v>
      </c>
      <c r="F71" s="31">
        <v>69</v>
      </c>
    </row>
    <row r="72" spans="1:6">
      <c r="A72" s="27" t="s">
        <v>4533</v>
      </c>
      <c r="B72" s="31">
        <v>70</v>
      </c>
      <c r="C72" s="27" t="s">
        <v>4532</v>
      </c>
      <c r="D72" s="31">
        <v>70</v>
      </c>
      <c r="E72" s="29" t="s">
        <v>4531</v>
      </c>
      <c r="F72" s="31">
        <v>70</v>
      </c>
    </row>
    <row r="73" spans="1:6">
      <c r="A73" s="27" t="s">
        <v>4537</v>
      </c>
      <c r="B73" s="31">
        <v>71</v>
      </c>
      <c r="C73" s="27" t="s">
        <v>4540</v>
      </c>
      <c r="D73" s="31">
        <v>71</v>
      </c>
      <c r="E73" s="29" t="s">
        <v>4532</v>
      </c>
      <c r="F73" s="31">
        <v>71</v>
      </c>
    </row>
    <row r="74" spans="1:6">
      <c r="A74" s="27" t="s">
        <v>4527</v>
      </c>
      <c r="B74" s="31">
        <v>72</v>
      </c>
      <c r="C74" s="27" t="s">
        <v>4514</v>
      </c>
      <c r="D74" s="31">
        <v>72</v>
      </c>
      <c r="E74" s="29" t="s">
        <v>4535</v>
      </c>
      <c r="F74" s="31">
        <v>72</v>
      </c>
    </row>
    <row r="75" spans="1:6">
      <c r="A75" s="28" t="s">
        <v>4524</v>
      </c>
      <c r="B75" s="32">
        <v>73</v>
      </c>
      <c r="C75" s="27" t="s">
        <v>4541</v>
      </c>
      <c r="D75" s="31">
        <v>73</v>
      </c>
      <c r="E75" s="29" t="s">
        <v>4542</v>
      </c>
      <c r="F75" s="31">
        <v>73</v>
      </c>
    </row>
    <row r="76" spans="1:6">
      <c r="A76" s="27" t="s">
        <v>4543</v>
      </c>
      <c r="B76" s="31">
        <v>74</v>
      </c>
      <c r="C76" s="27" t="s">
        <v>4544</v>
      </c>
      <c r="D76" s="31">
        <v>74</v>
      </c>
      <c r="E76" s="29" t="s">
        <v>4545</v>
      </c>
      <c r="F76" s="31">
        <v>74</v>
      </c>
    </row>
    <row r="77" spans="1:6">
      <c r="A77" s="27" t="s">
        <v>4546</v>
      </c>
      <c r="B77" s="31">
        <v>75</v>
      </c>
      <c r="C77" s="27" t="s">
        <v>4538</v>
      </c>
      <c r="D77" s="31">
        <v>75</v>
      </c>
      <c r="E77" s="29" t="s">
        <v>4547</v>
      </c>
      <c r="F77" s="31">
        <v>75</v>
      </c>
    </row>
    <row r="78" spans="1:6">
      <c r="A78" s="27" t="s">
        <v>4541</v>
      </c>
      <c r="B78" s="31">
        <v>76</v>
      </c>
      <c r="C78" s="27" t="s">
        <v>4527</v>
      </c>
      <c r="D78" s="31">
        <v>76</v>
      </c>
      <c r="E78" s="29" t="s">
        <v>4548</v>
      </c>
      <c r="F78" s="31">
        <v>76</v>
      </c>
    </row>
    <row r="79" spans="1:6">
      <c r="A79" s="27" t="s">
        <v>4523</v>
      </c>
      <c r="B79" s="31">
        <v>77</v>
      </c>
      <c r="C79" s="27" t="s">
        <v>4549</v>
      </c>
      <c r="D79" s="31">
        <v>77</v>
      </c>
      <c r="E79" s="29" t="s">
        <v>4550</v>
      </c>
      <c r="F79" s="31">
        <v>77</v>
      </c>
    </row>
    <row r="80" spans="1:6">
      <c r="A80" s="27" t="s">
        <v>4531</v>
      </c>
      <c r="B80" s="31">
        <v>78</v>
      </c>
      <c r="C80" s="27" t="s">
        <v>4526</v>
      </c>
      <c r="D80" s="31">
        <v>78</v>
      </c>
      <c r="E80" s="29" t="s">
        <v>4543</v>
      </c>
      <c r="F80" s="31">
        <v>78</v>
      </c>
    </row>
    <row r="81" spans="1:6">
      <c r="A81" s="27" t="s">
        <v>4551</v>
      </c>
      <c r="B81" s="31">
        <v>79</v>
      </c>
      <c r="C81" s="27" t="s">
        <v>4542</v>
      </c>
      <c r="D81" s="31">
        <v>79</v>
      </c>
      <c r="E81" s="29" t="s">
        <v>4552</v>
      </c>
      <c r="F81" s="31">
        <v>79</v>
      </c>
    </row>
    <row r="82" spans="1:6">
      <c r="A82" s="27" t="s">
        <v>4544</v>
      </c>
      <c r="B82" s="31">
        <v>80</v>
      </c>
      <c r="C82" s="27" t="s">
        <v>4553</v>
      </c>
      <c r="D82" s="31">
        <v>80</v>
      </c>
      <c r="E82" s="29" t="s">
        <v>4554</v>
      </c>
      <c r="F82" s="31">
        <v>80</v>
      </c>
    </row>
    <row r="83" spans="1:6">
      <c r="A83" s="27" t="s">
        <v>4555</v>
      </c>
      <c r="B83" s="31">
        <v>81</v>
      </c>
      <c r="C83" s="27" t="s">
        <v>4546</v>
      </c>
      <c r="D83" s="31">
        <v>81</v>
      </c>
      <c r="E83" s="29" t="s">
        <v>4556</v>
      </c>
      <c r="F83" s="31">
        <v>81</v>
      </c>
    </row>
    <row r="84" spans="1:6">
      <c r="A84" s="27" t="s">
        <v>4549</v>
      </c>
      <c r="B84" s="31">
        <v>82</v>
      </c>
      <c r="C84" s="27" t="s">
        <v>4555</v>
      </c>
      <c r="D84" s="31">
        <v>82</v>
      </c>
      <c r="E84" s="29" t="s">
        <v>4557</v>
      </c>
      <c r="F84" s="31">
        <v>82</v>
      </c>
    </row>
    <row r="85" spans="1:6">
      <c r="A85" s="27" t="s">
        <v>4558</v>
      </c>
      <c r="B85" s="31">
        <v>83</v>
      </c>
      <c r="C85" s="27" t="s">
        <v>4530</v>
      </c>
      <c r="D85" s="31">
        <v>83</v>
      </c>
      <c r="E85" s="29" t="s">
        <v>4559</v>
      </c>
      <c r="F85" s="31">
        <v>83</v>
      </c>
    </row>
    <row r="86" spans="1:6">
      <c r="A86" s="27" t="s">
        <v>4513</v>
      </c>
      <c r="B86" s="31">
        <v>84</v>
      </c>
      <c r="C86" s="27" t="s">
        <v>4560</v>
      </c>
      <c r="D86" s="31">
        <v>84</v>
      </c>
      <c r="E86" s="29" t="s">
        <v>4561</v>
      </c>
      <c r="F86" s="31">
        <v>84</v>
      </c>
    </row>
    <row r="87" spans="1:6">
      <c r="A87" s="27" t="s">
        <v>4552</v>
      </c>
      <c r="B87" s="31">
        <v>85</v>
      </c>
      <c r="C87" s="27" t="s">
        <v>4562</v>
      </c>
      <c r="D87" s="31">
        <v>85</v>
      </c>
      <c r="E87" s="29" t="s">
        <v>4563</v>
      </c>
      <c r="F87" s="31">
        <v>85</v>
      </c>
    </row>
    <row r="88" spans="1:6">
      <c r="A88" s="27" t="s">
        <v>4548</v>
      </c>
      <c r="B88" s="31">
        <v>86</v>
      </c>
      <c r="C88" s="27" t="s">
        <v>4551</v>
      </c>
      <c r="D88" s="31">
        <v>86</v>
      </c>
      <c r="E88" s="29" t="s">
        <v>4564</v>
      </c>
      <c r="F88" s="31">
        <v>86</v>
      </c>
    </row>
    <row r="89" spans="1:6">
      <c r="A89" s="27" t="s">
        <v>4565</v>
      </c>
      <c r="B89" s="31">
        <v>87</v>
      </c>
      <c r="C89" s="27" t="s">
        <v>4566</v>
      </c>
      <c r="D89" s="31">
        <v>87</v>
      </c>
      <c r="E89" s="29" t="s">
        <v>4567</v>
      </c>
      <c r="F89" s="31">
        <v>87</v>
      </c>
    </row>
    <row r="90" spans="1:6">
      <c r="A90" s="27" t="s">
        <v>4530</v>
      </c>
      <c r="B90" s="31">
        <v>88</v>
      </c>
      <c r="C90" s="27" t="s">
        <v>4556</v>
      </c>
      <c r="D90" s="31">
        <v>88</v>
      </c>
      <c r="E90" s="29" t="s">
        <v>4568</v>
      </c>
      <c r="F90" s="31">
        <v>88</v>
      </c>
    </row>
    <row r="91" spans="1:6">
      <c r="A91" s="27" t="s">
        <v>4564</v>
      </c>
      <c r="B91" s="31">
        <v>89</v>
      </c>
      <c r="C91" s="27" t="s">
        <v>4569</v>
      </c>
      <c r="D91" s="31">
        <v>89</v>
      </c>
      <c r="E91" s="29" t="s">
        <v>4549</v>
      </c>
      <c r="F91" s="31">
        <v>89</v>
      </c>
    </row>
    <row r="92" spans="1:6">
      <c r="A92" s="27" t="s">
        <v>4569</v>
      </c>
      <c r="B92" s="31">
        <v>90</v>
      </c>
      <c r="C92" s="27" t="s">
        <v>4570</v>
      </c>
      <c r="D92" s="31">
        <v>90</v>
      </c>
      <c r="E92" s="29" t="s">
        <v>4571</v>
      </c>
      <c r="F92" s="31">
        <v>90</v>
      </c>
    </row>
    <row r="93" spans="1:6">
      <c r="A93" s="27" t="s">
        <v>4534</v>
      </c>
      <c r="B93" s="31">
        <v>91</v>
      </c>
      <c r="C93" s="27" t="s">
        <v>4552</v>
      </c>
      <c r="D93" s="31">
        <v>91</v>
      </c>
      <c r="E93" s="29" t="s">
        <v>4551</v>
      </c>
      <c r="F93" s="31">
        <v>91</v>
      </c>
    </row>
    <row r="94" spans="1:6">
      <c r="A94" s="27" t="s">
        <v>4542</v>
      </c>
      <c r="B94" s="31">
        <v>92</v>
      </c>
      <c r="C94" s="27" t="s">
        <v>4558</v>
      </c>
      <c r="D94" s="31">
        <v>92</v>
      </c>
      <c r="E94" s="29" t="s">
        <v>4572</v>
      </c>
      <c r="F94" s="31">
        <v>92</v>
      </c>
    </row>
    <row r="95" spans="1:6">
      <c r="A95" s="27" t="s">
        <v>4562</v>
      </c>
      <c r="B95" s="31">
        <v>93</v>
      </c>
      <c r="C95" s="27" t="s">
        <v>4571</v>
      </c>
      <c r="D95" s="31">
        <v>93</v>
      </c>
      <c r="E95" s="29" t="s">
        <v>4562</v>
      </c>
      <c r="F95" s="31">
        <v>93</v>
      </c>
    </row>
    <row r="96" spans="1:6">
      <c r="A96" s="27" t="s">
        <v>4572</v>
      </c>
      <c r="B96" s="31">
        <v>94</v>
      </c>
      <c r="C96" s="27" t="s">
        <v>4548</v>
      </c>
      <c r="D96" s="31">
        <v>94</v>
      </c>
      <c r="E96" s="29" t="s">
        <v>4566</v>
      </c>
      <c r="F96" s="31">
        <v>94</v>
      </c>
    </row>
    <row r="97" spans="1:6">
      <c r="A97" s="27" t="s">
        <v>4573</v>
      </c>
      <c r="B97" s="31">
        <v>95</v>
      </c>
      <c r="C97" s="27" t="s">
        <v>4543</v>
      </c>
      <c r="D97" s="31">
        <v>95</v>
      </c>
      <c r="E97" s="27" t="s">
        <v>4555</v>
      </c>
      <c r="F97" s="31">
        <v>95</v>
      </c>
    </row>
    <row r="98" spans="1:6">
      <c r="A98" s="27" t="s">
        <v>4554</v>
      </c>
      <c r="B98" s="31">
        <v>96</v>
      </c>
      <c r="C98" s="27" t="s">
        <v>4572</v>
      </c>
      <c r="D98" s="31">
        <v>96</v>
      </c>
      <c r="E98" s="27" t="s">
        <v>4574</v>
      </c>
      <c r="F98" s="31">
        <v>96</v>
      </c>
    </row>
    <row r="99" spans="1:6">
      <c r="A99" s="27" t="s">
        <v>4560</v>
      </c>
      <c r="B99" s="31">
        <v>97</v>
      </c>
      <c r="C99" s="27" t="s">
        <v>4564</v>
      </c>
      <c r="D99" s="31">
        <v>97</v>
      </c>
      <c r="E99" s="27" t="s">
        <v>4570</v>
      </c>
      <c r="F99" s="31">
        <v>97</v>
      </c>
    </row>
    <row r="100" spans="1:6">
      <c r="A100" s="27" t="s">
        <v>4540</v>
      </c>
      <c r="B100" s="31">
        <v>98</v>
      </c>
      <c r="C100" s="27" t="s">
        <v>4575</v>
      </c>
      <c r="D100" s="31">
        <v>98</v>
      </c>
      <c r="E100" s="27" t="s">
        <v>4569</v>
      </c>
      <c r="F100" s="31">
        <v>98</v>
      </c>
    </row>
    <row r="101" spans="1:6">
      <c r="A101" s="27" t="s">
        <v>4570</v>
      </c>
      <c r="B101" s="31">
        <v>99</v>
      </c>
      <c r="C101" s="27" t="s">
        <v>4554</v>
      </c>
      <c r="D101" s="31">
        <v>99</v>
      </c>
      <c r="E101" s="27" t="s">
        <v>4544</v>
      </c>
      <c r="F101" s="31">
        <v>99</v>
      </c>
    </row>
    <row r="102" spans="1:6">
      <c r="A102" s="27" t="s">
        <v>4576</v>
      </c>
      <c r="B102" s="31">
        <v>100</v>
      </c>
      <c r="C102" s="27" t="s">
        <v>4550</v>
      </c>
      <c r="D102" s="31">
        <v>100</v>
      </c>
      <c r="E102" s="27" t="s">
        <v>4577</v>
      </c>
      <c r="F102" s="31">
        <v>100</v>
      </c>
    </row>
  </sheetData>
  <mergeCells count="3">
    <mergeCell ref="A1:B1"/>
    <mergeCell ref="C1:D1"/>
    <mergeCell ref="E1:F1"/>
  </mergeCells>
  <phoneticPr fontId="7"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H1428"/>
  <sheetViews>
    <sheetView topLeftCell="A966" zoomScaleNormal="100" workbookViewId="0">
      <selection activeCell="I983" sqref="I983"/>
    </sheetView>
  </sheetViews>
  <sheetFormatPr defaultRowHeight="15"/>
  <cols>
    <col min="1" max="1" width="6.08203125" style="12" customWidth="1"/>
    <col min="2" max="2" width="5.75" style="13" customWidth="1"/>
    <col min="3" max="3" width="5.83203125" style="13" customWidth="1"/>
    <col min="4" max="4" width="5.33203125" style="13" customWidth="1"/>
    <col min="5" max="5" width="23.58203125" style="13" customWidth="1"/>
    <col min="6" max="6" width="35.08203125" style="14" customWidth="1"/>
    <col min="7" max="8" width="9" style="10"/>
    <col min="9" max="256" width="9" style="17"/>
    <col min="257" max="257" width="6.08203125" style="17" customWidth="1"/>
    <col min="258" max="258" width="5.75" style="17" customWidth="1"/>
    <col min="259" max="259" width="5.83203125" style="17" customWidth="1"/>
    <col min="260" max="260" width="5.33203125" style="17" customWidth="1"/>
    <col min="261" max="261" width="23.58203125" style="17" customWidth="1"/>
    <col min="262" max="262" width="35.08203125" style="17" customWidth="1"/>
    <col min="263" max="512" width="9" style="17"/>
    <col min="513" max="513" width="6.08203125" style="17" customWidth="1"/>
    <col min="514" max="514" width="5.75" style="17" customWidth="1"/>
    <col min="515" max="515" width="5.83203125" style="17" customWidth="1"/>
    <col min="516" max="516" width="5.33203125" style="17" customWidth="1"/>
    <col min="517" max="517" width="23.58203125" style="17" customWidth="1"/>
    <col min="518" max="518" width="35.08203125" style="17" customWidth="1"/>
    <col min="519" max="768" width="9" style="17"/>
    <col min="769" max="769" width="6.08203125" style="17" customWidth="1"/>
    <col min="770" max="770" width="5.75" style="17" customWidth="1"/>
    <col min="771" max="771" width="5.83203125" style="17" customWidth="1"/>
    <col min="772" max="772" width="5.33203125" style="17" customWidth="1"/>
    <col min="773" max="773" width="23.58203125" style="17" customWidth="1"/>
    <col min="774" max="774" width="35.08203125" style="17" customWidth="1"/>
    <col min="775" max="1024" width="9" style="17"/>
    <col min="1025" max="1025" width="6.08203125" style="17" customWidth="1"/>
    <col min="1026" max="1026" width="5.75" style="17" customWidth="1"/>
    <col min="1027" max="1027" width="5.83203125" style="17" customWidth="1"/>
    <col min="1028" max="1028" width="5.33203125" style="17" customWidth="1"/>
    <col min="1029" max="1029" width="23.58203125" style="17" customWidth="1"/>
    <col min="1030" max="1030" width="35.08203125" style="17" customWidth="1"/>
    <col min="1031" max="1280" width="9" style="17"/>
    <col min="1281" max="1281" width="6.08203125" style="17" customWidth="1"/>
    <col min="1282" max="1282" width="5.75" style="17" customWidth="1"/>
    <col min="1283" max="1283" width="5.83203125" style="17" customWidth="1"/>
    <col min="1284" max="1284" width="5.33203125" style="17" customWidth="1"/>
    <col min="1285" max="1285" width="23.58203125" style="17" customWidth="1"/>
    <col min="1286" max="1286" width="35.08203125" style="17" customWidth="1"/>
    <col min="1287" max="1536" width="9" style="17"/>
    <col min="1537" max="1537" width="6.08203125" style="17" customWidth="1"/>
    <col min="1538" max="1538" width="5.75" style="17" customWidth="1"/>
    <col min="1539" max="1539" width="5.83203125" style="17" customWidth="1"/>
    <col min="1540" max="1540" width="5.33203125" style="17" customWidth="1"/>
    <col min="1541" max="1541" width="23.58203125" style="17" customWidth="1"/>
    <col min="1542" max="1542" width="35.08203125" style="17" customWidth="1"/>
    <col min="1543" max="1792" width="9" style="17"/>
    <col min="1793" max="1793" width="6.08203125" style="17" customWidth="1"/>
    <col min="1794" max="1794" width="5.75" style="17" customWidth="1"/>
    <col min="1795" max="1795" width="5.83203125" style="17" customWidth="1"/>
    <col min="1796" max="1796" width="5.33203125" style="17" customWidth="1"/>
    <col min="1797" max="1797" width="23.58203125" style="17" customWidth="1"/>
    <col min="1798" max="1798" width="35.08203125" style="17" customWidth="1"/>
    <col min="1799" max="2048" width="9" style="17"/>
    <col min="2049" max="2049" width="6.08203125" style="17" customWidth="1"/>
    <col min="2050" max="2050" width="5.75" style="17" customWidth="1"/>
    <col min="2051" max="2051" width="5.83203125" style="17" customWidth="1"/>
    <col min="2052" max="2052" width="5.33203125" style="17" customWidth="1"/>
    <col min="2053" max="2053" width="23.58203125" style="17" customWidth="1"/>
    <col min="2054" max="2054" width="35.08203125" style="17" customWidth="1"/>
    <col min="2055" max="2304" width="9" style="17"/>
    <col min="2305" max="2305" width="6.08203125" style="17" customWidth="1"/>
    <col min="2306" max="2306" width="5.75" style="17" customWidth="1"/>
    <col min="2307" max="2307" width="5.83203125" style="17" customWidth="1"/>
    <col min="2308" max="2308" width="5.33203125" style="17" customWidth="1"/>
    <col min="2309" max="2309" width="23.58203125" style="17" customWidth="1"/>
    <col min="2310" max="2310" width="35.08203125" style="17" customWidth="1"/>
    <col min="2311" max="2560" width="9" style="17"/>
    <col min="2561" max="2561" width="6.08203125" style="17" customWidth="1"/>
    <col min="2562" max="2562" width="5.75" style="17" customWidth="1"/>
    <col min="2563" max="2563" width="5.83203125" style="17" customWidth="1"/>
    <col min="2564" max="2564" width="5.33203125" style="17" customWidth="1"/>
    <col min="2565" max="2565" width="23.58203125" style="17" customWidth="1"/>
    <col min="2566" max="2566" width="35.08203125" style="17" customWidth="1"/>
    <col min="2567" max="2816" width="9" style="17"/>
    <col min="2817" max="2817" width="6.08203125" style="17" customWidth="1"/>
    <col min="2818" max="2818" width="5.75" style="17" customWidth="1"/>
    <col min="2819" max="2819" width="5.83203125" style="17" customWidth="1"/>
    <col min="2820" max="2820" width="5.33203125" style="17" customWidth="1"/>
    <col min="2821" max="2821" width="23.58203125" style="17" customWidth="1"/>
    <col min="2822" max="2822" width="35.08203125" style="17" customWidth="1"/>
    <col min="2823" max="3072" width="9" style="17"/>
    <col min="3073" max="3073" width="6.08203125" style="17" customWidth="1"/>
    <col min="3074" max="3074" width="5.75" style="17" customWidth="1"/>
    <col min="3075" max="3075" width="5.83203125" style="17" customWidth="1"/>
    <col min="3076" max="3076" width="5.33203125" style="17" customWidth="1"/>
    <col min="3077" max="3077" width="23.58203125" style="17" customWidth="1"/>
    <col min="3078" max="3078" width="35.08203125" style="17" customWidth="1"/>
    <col min="3079" max="3328" width="9" style="17"/>
    <col min="3329" max="3329" width="6.08203125" style="17" customWidth="1"/>
    <col min="3330" max="3330" width="5.75" style="17" customWidth="1"/>
    <col min="3331" max="3331" width="5.83203125" style="17" customWidth="1"/>
    <col min="3332" max="3332" width="5.33203125" style="17" customWidth="1"/>
    <col min="3333" max="3333" width="23.58203125" style="17" customWidth="1"/>
    <col min="3334" max="3334" width="35.08203125" style="17" customWidth="1"/>
    <col min="3335" max="3584" width="9" style="17"/>
    <col min="3585" max="3585" width="6.08203125" style="17" customWidth="1"/>
    <col min="3586" max="3586" width="5.75" style="17" customWidth="1"/>
    <col min="3587" max="3587" width="5.83203125" style="17" customWidth="1"/>
    <col min="3588" max="3588" width="5.33203125" style="17" customWidth="1"/>
    <col min="3589" max="3589" width="23.58203125" style="17" customWidth="1"/>
    <col min="3590" max="3590" width="35.08203125" style="17" customWidth="1"/>
    <col min="3591" max="3840" width="9" style="17"/>
    <col min="3841" max="3841" width="6.08203125" style="17" customWidth="1"/>
    <col min="3842" max="3842" width="5.75" style="17" customWidth="1"/>
    <col min="3843" max="3843" width="5.83203125" style="17" customWidth="1"/>
    <col min="3844" max="3844" width="5.33203125" style="17" customWidth="1"/>
    <col min="3845" max="3845" width="23.58203125" style="17" customWidth="1"/>
    <col min="3846" max="3846" width="35.08203125" style="17" customWidth="1"/>
    <col min="3847" max="4096" width="9" style="17"/>
    <col min="4097" max="4097" width="6.08203125" style="17" customWidth="1"/>
    <col min="4098" max="4098" width="5.75" style="17" customWidth="1"/>
    <col min="4099" max="4099" width="5.83203125" style="17" customWidth="1"/>
    <col min="4100" max="4100" width="5.33203125" style="17" customWidth="1"/>
    <col min="4101" max="4101" width="23.58203125" style="17" customWidth="1"/>
    <col min="4102" max="4102" width="35.08203125" style="17" customWidth="1"/>
    <col min="4103" max="4352" width="9" style="17"/>
    <col min="4353" max="4353" width="6.08203125" style="17" customWidth="1"/>
    <col min="4354" max="4354" width="5.75" style="17" customWidth="1"/>
    <col min="4355" max="4355" width="5.83203125" style="17" customWidth="1"/>
    <col min="4356" max="4356" width="5.33203125" style="17" customWidth="1"/>
    <col min="4357" max="4357" width="23.58203125" style="17" customWidth="1"/>
    <col min="4358" max="4358" width="35.08203125" style="17" customWidth="1"/>
    <col min="4359" max="4608" width="9" style="17"/>
    <col min="4609" max="4609" width="6.08203125" style="17" customWidth="1"/>
    <col min="4610" max="4610" width="5.75" style="17" customWidth="1"/>
    <col min="4611" max="4611" width="5.83203125" style="17" customWidth="1"/>
    <col min="4612" max="4612" width="5.33203125" style="17" customWidth="1"/>
    <col min="4613" max="4613" width="23.58203125" style="17" customWidth="1"/>
    <col min="4614" max="4614" width="35.08203125" style="17" customWidth="1"/>
    <col min="4615" max="4864" width="9" style="17"/>
    <col min="4865" max="4865" width="6.08203125" style="17" customWidth="1"/>
    <col min="4866" max="4866" width="5.75" style="17" customWidth="1"/>
    <col min="4867" max="4867" width="5.83203125" style="17" customWidth="1"/>
    <col min="4868" max="4868" width="5.33203125" style="17" customWidth="1"/>
    <col min="4869" max="4869" width="23.58203125" style="17" customWidth="1"/>
    <col min="4870" max="4870" width="35.08203125" style="17" customWidth="1"/>
    <col min="4871" max="5120" width="9" style="17"/>
    <col min="5121" max="5121" width="6.08203125" style="17" customWidth="1"/>
    <col min="5122" max="5122" width="5.75" style="17" customWidth="1"/>
    <col min="5123" max="5123" width="5.83203125" style="17" customWidth="1"/>
    <col min="5124" max="5124" width="5.33203125" style="17" customWidth="1"/>
    <col min="5125" max="5125" width="23.58203125" style="17" customWidth="1"/>
    <col min="5126" max="5126" width="35.08203125" style="17" customWidth="1"/>
    <col min="5127" max="5376" width="9" style="17"/>
    <col min="5377" max="5377" width="6.08203125" style="17" customWidth="1"/>
    <col min="5378" max="5378" width="5.75" style="17" customWidth="1"/>
    <col min="5379" max="5379" width="5.83203125" style="17" customWidth="1"/>
    <col min="5380" max="5380" width="5.33203125" style="17" customWidth="1"/>
    <col min="5381" max="5381" width="23.58203125" style="17" customWidth="1"/>
    <col min="5382" max="5382" width="35.08203125" style="17" customWidth="1"/>
    <col min="5383" max="5632" width="9" style="17"/>
    <col min="5633" max="5633" width="6.08203125" style="17" customWidth="1"/>
    <col min="5634" max="5634" width="5.75" style="17" customWidth="1"/>
    <col min="5635" max="5635" width="5.83203125" style="17" customWidth="1"/>
    <col min="5636" max="5636" width="5.33203125" style="17" customWidth="1"/>
    <col min="5637" max="5637" width="23.58203125" style="17" customWidth="1"/>
    <col min="5638" max="5638" width="35.08203125" style="17" customWidth="1"/>
    <col min="5639" max="5888" width="9" style="17"/>
    <col min="5889" max="5889" width="6.08203125" style="17" customWidth="1"/>
    <col min="5890" max="5890" width="5.75" style="17" customWidth="1"/>
    <col min="5891" max="5891" width="5.83203125" style="17" customWidth="1"/>
    <col min="5892" max="5892" width="5.33203125" style="17" customWidth="1"/>
    <col min="5893" max="5893" width="23.58203125" style="17" customWidth="1"/>
    <col min="5894" max="5894" width="35.08203125" style="17" customWidth="1"/>
    <col min="5895" max="6144" width="9" style="17"/>
    <col min="6145" max="6145" width="6.08203125" style="17" customWidth="1"/>
    <col min="6146" max="6146" width="5.75" style="17" customWidth="1"/>
    <col min="6147" max="6147" width="5.83203125" style="17" customWidth="1"/>
    <col min="6148" max="6148" width="5.33203125" style="17" customWidth="1"/>
    <col min="6149" max="6149" width="23.58203125" style="17" customWidth="1"/>
    <col min="6150" max="6150" width="35.08203125" style="17" customWidth="1"/>
    <col min="6151" max="6400" width="9" style="17"/>
    <col min="6401" max="6401" width="6.08203125" style="17" customWidth="1"/>
    <col min="6402" max="6402" width="5.75" style="17" customWidth="1"/>
    <col min="6403" max="6403" width="5.83203125" style="17" customWidth="1"/>
    <col min="6404" max="6404" width="5.33203125" style="17" customWidth="1"/>
    <col min="6405" max="6405" width="23.58203125" style="17" customWidth="1"/>
    <col min="6406" max="6406" width="35.08203125" style="17" customWidth="1"/>
    <col min="6407" max="6656" width="9" style="17"/>
    <col min="6657" max="6657" width="6.08203125" style="17" customWidth="1"/>
    <col min="6658" max="6658" width="5.75" style="17" customWidth="1"/>
    <col min="6659" max="6659" width="5.83203125" style="17" customWidth="1"/>
    <col min="6660" max="6660" width="5.33203125" style="17" customWidth="1"/>
    <col min="6661" max="6661" width="23.58203125" style="17" customWidth="1"/>
    <col min="6662" max="6662" width="35.08203125" style="17" customWidth="1"/>
    <col min="6663" max="6912" width="9" style="17"/>
    <col min="6913" max="6913" width="6.08203125" style="17" customWidth="1"/>
    <col min="6914" max="6914" width="5.75" style="17" customWidth="1"/>
    <col min="6915" max="6915" width="5.83203125" style="17" customWidth="1"/>
    <col min="6916" max="6916" width="5.33203125" style="17" customWidth="1"/>
    <col min="6917" max="6917" width="23.58203125" style="17" customWidth="1"/>
    <col min="6918" max="6918" width="35.08203125" style="17" customWidth="1"/>
    <col min="6919" max="7168" width="9" style="17"/>
    <col min="7169" max="7169" width="6.08203125" style="17" customWidth="1"/>
    <col min="7170" max="7170" width="5.75" style="17" customWidth="1"/>
    <col min="7171" max="7171" width="5.83203125" style="17" customWidth="1"/>
    <col min="7172" max="7172" width="5.33203125" style="17" customWidth="1"/>
    <col min="7173" max="7173" width="23.58203125" style="17" customWidth="1"/>
    <col min="7174" max="7174" width="35.08203125" style="17" customWidth="1"/>
    <col min="7175" max="7424" width="9" style="17"/>
    <col min="7425" max="7425" width="6.08203125" style="17" customWidth="1"/>
    <col min="7426" max="7426" width="5.75" style="17" customWidth="1"/>
    <col min="7427" max="7427" width="5.83203125" style="17" customWidth="1"/>
    <col min="7428" max="7428" width="5.33203125" style="17" customWidth="1"/>
    <col min="7429" max="7429" width="23.58203125" style="17" customWidth="1"/>
    <col min="7430" max="7430" width="35.08203125" style="17" customWidth="1"/>
    <col min="7431" max="7680" width="9" style="17"/>
    <col min="7681" max="7681" width="6.08203125" style="17" customWidth="1"/>
    <col min="7682" max="7682" width="5.75" style="17" customWidth="1"/>
    <col min="7683" max="7683" width="5.83203125" style="17" customWidth="1"/>
    <col min="7684" max="7684" width="5.33203125" style="17" customWidth="1"/>
    <col min="7685" max="7685" width="23.58203125" style="17" customWidth="1"/>
    <col min="7686" max="7686" width="35.08203125" style="17" customWidth="1"/>
    <col min="7687" max="7936" width="9" style="17"/>
    <col min="7937" max="7937" width="6.08203125" style="17" customWidth="1"/>
    <col min="7938" max="7938" width="5.75" style="17" customWidth="1"/>
    <col min="7939" max="7939" width="5.83203125" style="17" customWidth="1"/>
    <col min="7940" max="7940" width="5.33203125" style="17" customWidth="1"/>
    <col min="7941" max="7941" width="23.58203125" style="17" customWidth="1"/>
    <col min="7942" max="7942" width="35.08203125" style="17" customWidth="1"/>
    <col min="7943" max="8192" width="9" style="17"/>
    <col min="8193" max="8193" width="6.08203125" style="17" customWidth="1"/>
    <col min="8194" max="8194" width="5.75" style="17" customWidth="1"/>
    <col min="8195" max="8195" width="5.83203125" style="17" customWidth="1"/>
    <col min="8196" max="8196" width="5.33203125" style="17" customWidth="1"/>
    <col min="8197" max="8197" width="23.58203125" style="17" customWidth="1"/>
    <col min="8198" max="8198" width="35.08203125" style="17" customWidth="1"/>
    <col min="8199" max="8448" width="9" style="17"/>
    <col min="8449" max="8449" width="6.08203125" style="17" customWidth="1"/>
    <col min="8450" max="8450" width="5.75" style="17" customWidth="1"/>
    <col min="8451" max="8451" width="5.83203125" style="17" customWidth="1"/>
    <col min="8452" max="8452" width="5.33203125" style="17" customWidth="1"/>
    <col min="8453" max="8453" width="23.58203125" style="17" customWidth="1"/>
    <col min="8454" max="8454" width="35.08203125" style="17" customWidth="1"/>
    <col min="8455" max="8704" width="9" style="17"/>
    <col min="8705" max="8705" width="6.08203125" style="17" customWidth="1"/>
    <col min="8706" max="8706" width="5.75" style="17" customWidth="1"/>
    <col min="8707" max="8707" width="5.83203125" style="17" customWidth="1"/>
    <col min="8708" max="8708" width="5.33203125" style="17" customWidth="1"/>
    <col min="8709" max="8709" width="23.58203125" style="17" customWidth="1"/>
    <col min="8710" max="8710" width="35.08203125" style="17" customWidth="1"/>
    <col min="8711" max="8960" width="9" style="17"/>
    <col min="8961" max="8961" width="6.08203125" style="17" customWidth="1"/>
    <col min="8962" max="8962" width="5.75" style="17" customWidth="1"/>
    <col min="8963" max="8963" width="5.83203125" style="17" customWidth="1"/>
    <col min="8964" max="8964" width="5.33203125" style="17" customWidth="1"/>
    <col min="8965" max="8965" width="23.58203125" style="17" customWidth="1"/>
    <col min="8966" max="8966" width="35.08203125" style="17" customWidth="1"/>
    <col min="8967" max="9216" width="9" style="17"/>
    <col min="9217" max="9217" width="6.08203125" style="17" customWidth="1"/>
    <col min="9218" max="9218" width="5.75" style="17" customWidth="1"/>
    <col min="9219" max="9219" width="5.83203125" style="17" customWidth="1"/>
    <col min="9220" max="9220" width="5.33203125" style="17" customWidth="1"/>
    <col min="9221" max="9221" width="23.58203125" style="17" customWidth="1"/>
    <col min="9222" max="9222" width="35.08203125" style="17" customWidth="1"/>
    <col min="9223" max="9472" width="9" style="17"/>
    <col min="9473" max="9473" width="6.08203125" style="17" customWidth="1"/>
    <col min="9474" max="9474" width="5.75" style="17" customWidth="1"/>
    <col min="9475" max="9475" width="5.83203125" style="17" customWidth="1"/>
    <col min="9476" max="9476" width="5.33203125" style="17" customWidth="1"/>
    <col min="9477" max="9477" width="23.58203125" style="17" customWidth="1"/>
    <col min="9478" max="9478" width="35.08203125" style="17" customWidth="1"/>
    <col min="9479" max="9728" width="9" style="17"/>
    <col min="9729" max="9729" width="6.08203125" style="17" customWidth="1"/>
    <col min="9730" max="9730" width="5.75" style="17" customWidth="1"/>
    <col min="9731" max="9731" width="5.83203125" style="17" customWidth="1"/>
    <col min="9732" max="9732" width="5.33203125" style="17" customWidth="1"/>
    <col min="9733" max="9733" width="23.58203125" style="17" customWidth="1"/>
    <col min="9734" max="9734" width="35.08203125" style="17" customWidth="1"/>
    <col min="9735" max="9984" width="9" style="17"/>
    <col min="9985" max="9985" width="6.08203125" style="17" customWidth="1"/>
    <col min="9986" max="9986" width="5.75" style="17" customWidth="1"/>
    <col min="9987" max="9987" width="5.83203125" style="17" customWidth="1"/>
    <col min="9988" max="9988" width="5.33203125" style="17" customWidth="1"/>
    <col min="9989" max="9989" width="23.58203125" style="17" customWidth="1"/>
    <col min="9990" max="9990" width="35.08203125" style="17" customWidth="1"/>
    <col min="9991" max="10240" width="9" style="17"/>
    <col min="10241" max="10241" width="6.08203125" style="17" customWidth="1"/>
    <col min="10242" max="10242" width="5.75" style="17" customWidth="1"/>
    <col min="10243" max="10243" width="5.83203125" style="17" customWidth="1"/>
    <col min="10244" max="10244" width="5.33203125" style="17" customWidth="1"/>
    <col min="10245" max="10245" width="23.58203125" style="17" customWidth="1"/>
    <col min="10246" max="10246" width="35.08203125" style="17" customWidth="1"/>
    <col min="10247" max="10496" width="9" style="17"/>
    <col min="10497" max="10497" width="6.08203125" style="17" customWidth="1"/>
    <col min="10498" max="10498" width="5.75" style="17" customWidth="1"/>
    <col min="10499" max="10499" width="5.83203125" style="17" customWidth="1"/>
    <col min="10500" max="10500" width="5.33203125" style="17" customWidth="1"/>
    <col min="10501" max="10501" width="23.58203125" style="17" customWidth="1"/>
    <col min="10502" max="10502" width="35.08203125" style="17" customWidth="1"/>
    <col min="10503" max="10752" width="9" style="17"/>
    <col min="10753" max="10753" width="6.08203125" style="17" customWidth="1"/>
    <col min="10754" max="10754" width="5.75" style="17" customWidth="1"/>
    <col min="10755" max="10755" width="5.83203125" style="17" customWidth="1"/>
    <col min="10756" max="10756" width="5.33203125" style="17" customWidth="1"/>
    <col min="10757" max="10757" width="23.58203125" style="17" customWidth="1"/>
    <col min="10758" max="10758" width="35.08203125" style="17" customWidth="1"/>
    <col min="10759" max="11008" width="9" style="17"/>
    <col min="11009" max="11009" width="6.08203125" style="17" customWidth="1"/>
    <col min="11010" max="11010" width="5.75" style="17" customWidth="1"/>
    <col min="11011" max="11011" width="5.83203125" style="17" customWidth="1"/>
    <col min="11012" max="11012" width="5.33203125" style="17" customWidth="1"/>
    <col min="11013" max="11013" width="23.58203125" style="17" customWidth="1"/>
    <col min="11014" max="11014" width="35.08203125" style="17" customWidth="1"/>
    <col min="11015" max="11264" width="9" style="17"/>
    <col min="11265" max="11265" width="6.08203125" style="17" customWidth="1"/>
    <col min="11266" max="11266" width="5.75" style="17" customWidth="1"/>
    <col min="11267" max="11267" width="5.83203125" style="17" customWidth="1"/>
    <col min="11268" max="11268" width="5.33203125" style="17" customWidth="1"/>
    <col min="11269" max="11269" width="23.58203125" style="17" customWidth="1"/>
    <col min="11270" max="11270" width="35.08203125" style="17" customWidth="1"/>
    <col min="11271" max="11520" width="9" style="17"/>
    <col min="11521" max="11521" width="6.08203125" style="17" customWidth="1"/>
    <col min="11522" max="11522" width="5.75" style="17" customWidth="1"/>
    <col min="11523" max="11523" width="5.83203125" style="17" customWidth="1"/>
    <col min="11524" max="11524" width="5.33203125" style="17" customWidth="1"/>
    <col min="11525" max="11525" width="23.58203125" style="17" customWidth="1"/>
    <col min="11526" max="11526" width="35.08203125" style="17" customWidth="1"/>
    <col min="11527" max="11776" width="9" style="17"/>
    <col min="11777" max="11777" width="6.08203125" style="17" customWidth="1"/>
    <col min="11778" max="11778" width="5.75" style="17" customWidth="1"/>
    <col min="11779" max="11779" width="5.83203125" style="17" customWidth="1"/>
    <col min="11780" max="11780" width="5.33203125" style="17" customWidth="1"/>
    <col min="11781" max="11781" width="23.58203125" style="17" customWidth="1"/>
    <col min="11782" max="11782" width="35.08203125" style="17" customWidth="1"/>
    <col min="11783" max="12032" width="9" style="17"/>
    <col min="12033" max="12033" width="6.08203125" style="17" customWidth="1"/>
    <col min="12034" max="12034" width="5.75" style="17" customWidth="1"/>
    <col min="12035" max="12035" width="5.83203125" style="17" customWidth="1"/>
    <col min="12036" max="12036" width="5.33203125" style="17" customWidth="1"/>
    <col min="12037" max="12037" width="23.58203125" style="17" customWidth="1"/>
    <col min="12038" max="12038" width="35.08203125" style="17" customWidth="1"/>
    <col min="12039" max="12288" width="9" style="17"/>
    <col min="12289" max="12289" width="6.08203125" style="17" customWidth="1"/>
    <col min="12290" max="12290" width="5.75" style="17" customWidth="1"/>
    <col min="12291" max="12291" width="5.83203125" style="17" customWidth="1"/>
    <col min="12292" max="12292" width="5.33203125" style="17" customWidth="1"/>
    <col min="12293" max="12293" width="23.58203125" style="17" customWidth="1"/>
    <col min="12294" max="12294" width="35.08203125" style="17" customWidth="1"/>
    <col min="12295" max="12544" width="9" style="17"/>
    <col min="12545" max="12545" width="6.08203125" style="17" customWidth="1"/>
    <col min="12546" max="12546" width="5.75" style="17" customWidth="1"/>
    <col min="12547" max="12547" width="5.83203125" style="17" customWidth="1"/>
    <col min="12548" max="12548" width="5.33203125" style="17" customWidth="1"/>
    <col min="12549" max="12549" width="23.58203125" style="17" customWidth="1"/>
    <col min="12550" max="12550" width="35.08203125" style="17" customWidth="1"/>
    <col min="12551" max="12800" width="9" style="17"/>
    <col min="12801" max="12801" width="6.08203125" style="17" customWidth="1"/>
    <col min="12802" max="12802" width="5.75" style="17" customWidth="1"/>
    <col min="12803" max="12803" width="5.83203125" style="17" customWidth="1"/>
    <col min="12804" max="12804" width="5.33203125" style="17" customWidth="1"/>
    <col min="12805" max="12805" width="23.58203125" style="17" customWidth="1"/>
    <col min="12806" max="12806" width="35.08203125" style="17" customWidth="1"/>
    <col min="12807" max="13056" width="9" style="17"/>
    <col min="13057" max="13057" width="6.08203125" style="17" customWidth="1"/>
    <col min="13058" max="13058" width="5.75" style="17" customWidth="1"/>
    <col min="13059" max="13059" width="5.83203125" style="17" customWidth="1"/>
    <col min="13060" max="13060" width="5.33203125" style="17" customWidth="1"/>
    <col min="13061" max="13061" width="23.58203125" style="17" customWidth="1"/>
    <col min="13062" max="13062" width="35.08203125" style="17" customWidth="1"/>
    <col min="13063" max="13312" width="9" style="17"/>
    <col min="13313" max="13313" width="6.08203125" style="17" customWidth="1"/>
    <col min="13314" max="13314" width="5.75" style="17" customWidth="1"/>
    <col min="13315" max="13315" width="5.83203125" style="17" customWidth="1"/>
    <col min="13316" max="13316" width="5.33203125" style="17" customWidth="1"/>
    <col min="13317" max="13317" width="23.58203125" style="17" customWidth="1"/>
    <col min="13318" max="13318" width="35.08203125" style="17" customWidth="1"/>
    <col min="13319" max="13568" width="9" style="17"/>
    <col min="13569" max="13569" width="6.08203125" style="17" customWidth="1"/>
    <col min="13570" max="13570" width="5.75" style="17" customWidth="1"/>
    <col min="13571" max="13571" width="5.83203125" style="17" customWidth="1"/>
    <col min="13572" max="13572" width="5.33203125" style="17" customWidth="1"/>
    <col min="13573" max="13573" width="23.58203125" style="17" customWidth="1"/>
    <col min="13574" max="13574" width="35.08203125" style="17" customWidth="1"/>
    <col min="13575" max="13824" width="9" style="17"/>
    <col min="13825" max="13825" width="6.08203125" style="17" customWidth="1"/>
    <col min="13826" max="13826" width="5.75" style="17" customWidth="1"/>
    <col min="13827" max="13827" width="5.83203125" style="17" customWidth="1"/>
    <col min="13828" max="13828" width="5.33203125" style="17" customWidth="1"/>
    <col min="13829" max="13829" width="23.58203125" style="17" customWidth="1"/>
    <col min="13830" max="13830" width="35.08203125" style="17" customWidth="1"/>
    <col min="13831" max="14080" width="9" style="17"/>
    <col min="14081" max="14081" width="6.08203125" style="17" customWidth="1"/>
    <col min="14082" max="14082" width="5.75" style="17" customWidth="1"/>
    <col min="14083" max="14083" width="5.83203125" style="17" customWidth="1"/>
    <col min="14084" max="14084" width="5.33203125" style="17" customWidth="1"/>
    <col min="14085" max="14085" width="23.58203125" style="17" customWidth="1"/>
    <col min="14086" max="14086" width="35.08203125" style="17" customWidth="1"/>
    <col min="14087" max="14336" width="9" style="17"/>
    <col min="14337" max="14337" width="6.08203125" style="17" customWidth="1"/>
    <col min="14338" max="14338" width="5.75" style="17" customWidth="1"/>
    <col min="14339" max="14339" width="5.83203125" style="17" customWidth="1"/>
    <col min="14340" max="14340" width="5.33203125" style="17" customWidth="1"/>
    <col min="14341" max="14341" width="23.58203125" style="17" customWidth="1"/>
    <col min="14342" max="14342" width="35.08203125" style="17" customWidth="1"/>
    <col min="14343" max="14592" width="9" style="17"/>
    <col min="14593" max="14593" width="6.08203125" style="17" customWidth="1"/>
    <col min="14594" max="14594" width="5.75" style="17" customWidth="1"/>
    <col min="14595" max="14595" width="5.83203125" style="17" customWidth="1"/>
    <col min="14596" max="14596" width="5.33203125" style="17" customWidth="1"/>
    <col min="14597" max="14597" width="23.58203125" style="17" customWidth="1"/>
    <col min="14598" max="14598" width="35.08203125" style="17" customWidth="1"/>
    <col min="14599" max="14848" width="9" style="17"/>
    <col min="14849" max="14849" width="6.08203125" style="17" customWidth="1"/>
    <col min="14850" max="14850" width="5.75" style="17" customWidth="1"/>
    <col min="14851" max="14851" width="5.83203125" style="17" customWidth="1"/>
    <col min="14852" max="14852" width="5.33203125" style="17" customWidth="1"/>
    <col min="14853" max="14853" width="23.58203125" style="17" customWidth="1"/>
    <col min="14854" max="14854" width="35.08203125" style="17" customWidth="1"/>
    <col min="14855" max="15104" width="9" style="17"/>
    <col min="15105" max="15105" width="6.08203125" style="17" customWidth="1"/>
    <col min="15106" max="15106" width="5.75" style="17" customWidth="1"/>
    <col min="15107" max="15107" width="5.83203125" style="17" customWidth="1"/>
    <col min="15108" max="15108" width="5.33203125" style="17" customWidth="1"/>
    <col min="15109" max="15109" width="23.58203125" style="17" customWidth="1"/>
    <col min="15110" max="15110" width="35.08203125" style="17" customWidth="1"/>
    <col min="15111" max="15360" width="9" style="17"/>
    <col min="15361" max="15361" width="6.08203125" style="17" customWidth="1"/>
    <col min="15362" max="15362" width="5.75" style="17" customWidth="1"/>
    <col min="15363" max="15363" width="5.83203125" style="17" customWidth="1"/>
    <col min="15364" max="15364" width="5.33203125" style="17" customWidth="1"/>
    <col min="15365" max="15365" width="23.58203125" style="17" customWidth="1"/>
    <col min="15366" max="15366" width="35.08203125" style="17" customWidth="1"/>
    <col min="15367" max="15616" width="9" style="17"/>
    <col min="15617" max="15617" width="6.08203125" style="17" customWidth="1"/>
    <col min="15618" max="15618" width="5.75" style="17" customWidth="1"/>
    <col min="15619" max="15619" width="5.83203125" style="17" customWidth="1"/>
    <col min="15620" max="15620" width="5.33203125" style="17" customWidth="1"/>
    <col min="15621" max="15621" width="23.58203125" style="17" customWidth="1"/>
    <col min="15622" max="15622" width="35.08203125" style="17" customWidth="1"/>
    <col min="15623" max="15872" width="9" style="17"/>
    <col min="15873" max="15873" width="6.08203125" style="17" customWidth="1"/>
    <col min="15874" max="15874" width="5.75" style="17" customWidth="1"/>
    <col min="15875" max="15875" width="5.83203125" style="17" customWidth="1"/>
    <col min="15876" max="15876" width="5.33203125" style="17" customWidth="1"/>
    <col min="15877" max="15877" width="23.58203125" style="17" customWidth="1"/>
    <col min="15878" max="15878" width="35.08203125" style="17" customWidth="1"/>
    <col min="15879" max="16128" width="9" style="17"/>
    <col min="16129" max="16129" width="6.08203125" style="17" customWidth="1"/>
    <col min="16130" max="16130" width="5.75" style="17" customWidth="1"/>
    <col min="16131" max="16131" width="5.83203125" style="17" customWidth="1"/>
    <col min="16132" max="16132" width="5.33203125" style="17" customWidth="1"/>
    <col min="16133" max="16133" width="23.58203125" style="17" customWidth="1"/>
    <col min="16134" max="16134" width="35.08203125" style="17" customWidth="1"/>
    <col min="16135" max="16384" width="9" style="17"/>
  </cols>
  <sheetData>
    <row r="1" spans="1:6" ht="15.75" customHeight="1">
      <c r="A1" s="224" t="s">
        <v>493</v>
      </c>
      <c r="B1" s="225"/>
      <c r="C1" s="225"/>
      <c r="D1" s="225"/>
      <c r="E1" s="224" t="s">
        <v>494</v>
      </c>
      <c r="F1" s="224" t="s">
        <v>495</v>
      </c>
    </row>
    <row r="2" spans="1:6" ht="15.75" customHeight="1">
      <c r="A2" s="11" t="s">
        <v>496</v>
      </c>
      <c r="B2" s="11" t="s">
        <v>497</v>
      </c>
      <c r="C2" s="11" t="s">
        <v>498</v>
      </c>
      <c r="D2" s="11" t="s">
        <v>499</v>
      </c>
      <c r="E2" s="225"/>
      <c r="F2" s="225"/>
    </row>
    <row r="3" spans="1:6" ht="15.75" customHeight="1">
      <c r="A3" s="12" t="s">
        <v>500</v>
      </c>
      <c r="B3" s="13" t="s">
        <v>501</v>
      </c>
      <c r="C3" s="13" t="s">
        <v>501</v>
      </c>
      <c r="D3" s="13" t="s">
        <v>501</v>
      </c>
      <c r="E3" s="13" t="s">
        <v>502</v>
      </c>
      <c r="F3" s="14" t="s">
        <v>503</v>
      </c>
    </row>
    <row r="4" spans="1:6" ht="15.75" customHeight="1">
      <c r="A4" s="12" t="s">
        <v>501</v>
      </c>
      <c r="B4" s="13" t="s">
        <v>504</v>
      </c>
      <c r="C4" s="13" t="s">
        <v>501</v>
      </c>
      <c r="D4" s="13" t="s">
        <v>501</v>
      </c>
      <c r="E4" s="13" t="s">
        <v>505</v>
      </c>
      <c r="F4" s="14" t="s">
        <v>506</v>
      </c>
    </row>
    <row r="5" spans="1:6" ht="22.5" customHeight="1">
      <c r="A5" s="12" t="s">
        <v>501</v>
      </c>
      <c r="B5" s="13" t="s">
        <v>501</v>
      </c>
      <c r="C5" s="13" t="s">
        <v>507</v>
      </c>
      <c r="D5" s="13" t="s">
        <v>501</v>
      </c>
      <c r="E5" s="13" t="s">
        <v>508</v>
      </c>
      <c r="F5" s="14" t="s">
        <v>509</v>
      </c>
    </row>
    <row r="6" spans="1:6" ht="15.75" customHeight="1">
      <c r="A6" s="12" t="s">
        <v>501</v>
      </c>
      <c r="B6" s="13" t="s">
        <v>501</v>
      </c>
      <c r="C6" s="13" t="s">
        <v>501</v>
      </c>
      <c r="D6" s="13" t="s">
        <v>510</v>
      </c>
      <c r="E6" s="13" t="s">
        <v>511</v>
      </c>
      <c r="F6" s="14" t="s">
        <v>501</v>
      </c>
    </row>
    <row r="7" spans="1:6" ht="15.75" customHeight="1">
      <c r="A7" s="12" t="s">
        <v>501</v>
      </c>
      <c r="B7" s="13" t="s">
        <v>501</v>
      </c>
      <c r="C7" s="13" t="s">
        <v>501</v>
      </c>
      <c r="D7" s="13" t="s">
        <v>512</v>
      </c>
      <c r="E7" s="13" t="s">
        <v>513</v>
      </c>
      <c r="F7" s="14" t="s">
        <v>501</v>
      </c>
    </row>
    <row r="8" spans="1:6" ht="15.75" customHeight="1">
      <c r="A8" s="12" t="s">
        <v>501</v>
      </c>
      <c r="B8" s="13" t="s">
        <v>501</v>
      </c>
      <c r="C8" s="13" t="s">
        <v>501</v>
      </c>
      <c r="D8" s="13" t="s">
        <v>514</v>
      </c>
      <c r="E8" s="13" t="s">
        <v>515</v>
      </c>
      <c r="F8" s="14" t="s">
        <v>501</v>
      </c>
    </row>
    <row r="9" spans="1:6" ht="15.75" customHeight="1">
      <c r="A9" s="12" t="s">
        <v>501</v>
      </c>
      <c r="B9" s="13" t="s">
        <v>501</v>
      </c>
      <c r="C9" s="13" t="s">
        <v>501</v>
      </c>
      <c r="D9" s="13" t="s">
        <v>516</v>
      </c>
      <c r="E9" s="13" t="s">
        <v>517</v>
      </c>
      <c r="F9" s="14" t="s">
        <v>501</v>
      </c>
    </row>
    <row r="10" spans="1:6" ht="15.75" customHeight="1">
      <c r="A10" s="12" t="s">
        <v>501</v>
      </c>
      <c r="B10" s="13" t="s">
        <v>501</v>
      </c>
      <c r="C10" s="13" t="s">
        <v>518</v>
      </c>
      <c r="D10" s="13" t="s">
        <v>501</v>
      </c>
      <c r="E10" s="13" t="s">
        <v>519</v>
      </c>
      <c r="F10" s="14" t="s">
        <v>501</v>
      </c>
    </row>
    <row r="11" spans="1:6" ht="15.75" customHeight="1">
      <c r="A11" s="12" t="s">
        <v>501</v>
      </c>
      <c r="B11" s="13" t="s">
        <v>501</v>
      </c>
      <c r="C11" s="13" t="s">
        <v>501</v>
      </c>
      <c r="D11" s="13" t="s">
        <v>520</v>
      </c>
      <c r="E11" s="13" t="s">
        <v>521</v>
      </c>
      <c r="F11" s="14" t="s">
        <v>501</v>
      </c>
    </row>
    <row r="12" spans="1:6" ht="15.75" customHeight="1">
      <c r="A12" s="12" t="s">
        <v>501</v>
      </c>
      <c r="B12" s="13" t="s">
        <v>501</v>
      </c>
      <c r="C12" s="13" t="s">
        <v>501</v>
      </c>
      <c r="D12" s="13" t="s">
        <v>522</v>
      </c>
      <c r="E12" s="13" t="s">
        <v>523</v>
      </c>
      <c r="F12" s="14" t="s">
        <v>501</v>
      </c>
    </row>
    <row r="13" spans="1:6" ht="15.75" customHeight="1">
      <c r="A13" s="12" t="s">
        <v>501</v>
      </c>
      <c r="B13" s="13" t="s">
        <v>501</v>
      </c>
      <c r="C13" s="13" t="s">
        <v>501</v>
      </c>
      <c r="D13" s="13" t="s">
        <v>524</v>
      </c>
      <c r="E13" s="13" t="s">
        <v>525</v>
      </c>
      <c r="F13" s="14" t="s">
        <v>501</v>
      </c>
    </row>
    <row r="14" spans="1:6" ht="15.75" customHeight="1">
      <c r="A14" s="12" t="s">
        <v>501</v>
      </c>
      <c r="B14" s="13" t="s">
        <v>501</v>
      </c>
      <c r="C14" s="13" t="s">
        <v>526</v>
      </c>
      <c r="D14" s="13" t="s">
        <v>501</v>
      </c>
      <c r="E14" s="13" t="s">
        <v>527</v>
      </c>
      <c r="F14" s="14" t="s">
        <v>501</v>
      </c>
    </row>
    <row r="15" spans="1:6" ht="15.75" customHeight="1">
      <c r="A15" s="12" t="s">
        <v>501</v>
      </c>
      <c r="B15" s="13" t="s">
        <v>501</v>
      </c>
      <c r="C15" s="13" t="s">
        <v>501</v>
      </c>
      <c r="D15" s="13" t="s">
        <v>528</v>
      </c>
      <c r="E15" s="13" t="s">
        <v>529</v>
      </c>
      <c r="F15" s="14" t="s">
        <v>501</v>
      </c>
    </row>
    <row r="16" spans="1:6" ht="15.75" customHeight="1">
      <c r="A16" s="12" t="s">
        <v>501</v>
      </c>
      <c r="B16" s="13" t="s">
        <v>501</v>
      </c>
      <c r="C16" s="13" t="s">
        <v>501</v>
      </c>
      <c r="D16" s="13" t="s">
        <v>530</v>
      </c>
      <c r="E16" s="13" t="s">
        <v>531</v>
      </c>
      <c r="F16" s="14" t="s">
        <v>501</v>
      </c>
    </row>
    <row r="17" spans="1:6" ht="15.75" customHeight="1">
      <c r="A17" s="12" t="s">
        <v>501</v>
      </c>
      <c r="B17" s="13" t="s">
        <v>501</v>
      </c>
      <c r="C17" s="13" t="s">
        <v>501</v>
      </c>
      <c r="D17" s="13" t="s">
        <v>532</v>
      </c>
      <c r="E17" s="13" t="s">
        <v>533</v>
      </c>
      <c r="F17" s="14" t="s">
        <v>534</v>
      </c>
    </row>
    <row r="18" spans="1:6" ht="15.75" customHeight="1">
      <c r="A18" s="12" t="s">
        <v>501</v>
      </c>
      <c r="B18" s="13" t="s">
        <v>501</v>
      </c>
      <c r="C18" s="13" t="s">
        <v>501</v>
      </c>
      <c r="D18" s="13" t="s">
        <v>535</v>
      </c>
      <c r="E18" s="13" t="s">
        <v>536</v>
      </c>
      <c r="F18" s="14" t="s">
        <v>501</v>
      </c>
    </row>
    <row r="19" spans="1:6" ht="15.75" customHeight="1">
      <c r="A19" s="12" t="s">
        <v>501</v>
      </c>
      <c r="B19" s="13" t="s">
        <v>501</v>
      </c>
      <c r="C19" s="13" t="s">
        <v>537</v>
      </c>
      <c r="D19" s="13" t="s">
        <v>501</v>
      </c>
      <c r="E19" s="13" t="s">
        <v>538</v>
      </c>
      <c r="F19" s="14" t="s">
        <v>501</v>
      </c>
    </row>
    <row r="20" spans="1:6" ht="15.75" customHeight="1">
      <c r="A20" s="12" t="s">
        <v>501</v>
      </c>
      <c r="B20" s="13" t="s">
        <v>501</v>
      </c>
      <c r="C20" s="13" t="s">
        <v>501</v>
      </c>
      <c r="D20" s="13" t="s">
        <v>539</v>
      </c>
      <c r="E20" s="13" t="s">
        <v>540</v>
      </c>
      <c r="F20" s="14" t="s">
        <v>501</v>
      </c>
    </row>
    <row r="21" spans="1:6" ht="15.75" customHeight="1">
      <c r="A21" s="12" t="s">
        <v>501</v>
      </c>
      <c r="B21" s="13" t="s">
        <v>501</v>
      </c>
      <c r="C21" s="13" t="s">
        <v>501</v>
      </c>
      <c r="D21" s="13" t="s">
        <v>541</v>
      </c>
      <c r="E21" s="13" t="s">
        <v>542</v>
      </c>
      <c r="F21" s="14" t="s">
        <v>501</v>
      </c>
    </row>
    <row r="22" spans="1:6" ht="15.75" customHeight="1">
      <c r="A22" s="12" t="s">
        <v>501</v>
      </c>
      <c r="B22" s="13" t="s">
        <v>501</v>
      </c>
      <c r="C22" s="13" t="s">
        <v>501</v>
      </c>
      <c r="D22" s="13" t="s">
        <v>543</v>
      </c>
      <c r="E22" s="13" t="s">
        <v>544</v>
      </c>
      <c r="F22" s="14" t="s">
        <v>501</v>
      </c>
    </row>
    <row r="23" spans="1:6" ht="15.75" customHeight="1">
      <c r="A23" s="12" t="s">
        <v>501</v>
      </c>
      <c r="B23" s="13" t="s">
        <v>501</v>
      </c>
      <c r="C23" s="13" t="s">
        <v>501</v>
      </c>
      <c r="D23" s="13" t="s">
        <v>545</v>
      </c>
      <c r="E23" s="13" t="s">
        <v>546</v>
      </c>
      <c r="F23" s="14" t="s">
        <v>501</v>
      </c>
    </row>
    <row r="24" spans="1:6" ht="15.75" customHeight="1">
      <c r="A24" s="12" t="s">
        <v>501</v>
      </c>
      <c r="B24" s="13" t="s">
        <v>501</v>
      </c>
      <c r="C24" s="13" t="s">
        <v>547</v>
      </c>
      <c r="D24" s="13" t="s">
        <v>501</v>
      </c>
      <c r="E24" s="13" t="s">
        <v>548</v>
      </c>
      <c r="F24" s="14" t="s">
        <v>501</v>
      </c>
    </row>
    <row r="25" spans="1:6" ht="15.75" customHeight="1">
      <c r="A25" s="12" t="s">
        <v>501</v>
      </c>
      <c r="B25" s="13" t="s">
        <v>501</v>
      </c>
      <c r="C25" s="13" t="s">
        <v>501</v>
      </c>
      <c r="D25" s="13" t="s">
        <v>549</v>
      </c>
      <c r="E25" s="13" t="s">
        <v>550</v>
      </c>
      <c r="F25" s="14" t="s">
        <v>551</v>
      </c>
    </row>
    <row r="26" spans="1:6" ht="15.75" customHeight="1">
      <c r="A26" s="12" t="s">
        <v>501</v>
      </c>
      <c r="B26" s="13" t="s">
        <v>501</v>
      </c>
      <c r="C26" s="13" t="s">
        <v>501</v>
      </c>
      <c r="D26" s="13" t="s">
        <v>552</v>
      </c>
      <c r="E26" s="13" t="s">
        <v>553</v>
      </c>
      <c r="F26" s="14" t="s">
        <v>501</v>
      </c>
    </row>
    <row r="27" spans="1:6" ht="15.75" customHeight="1">
      <c r="A27" s="12" t="s">
        <v>501</v>
      </c>
      <c r="B27" s="13" t="s">
        <v>501</v>
      </c>
      <c r="C27" s="13" t="s">
        <v>501</v>
      </c>
      <c r="D27" s="13" t="s">
        <v>554</v>
      </c>
      <c r="E27" s="13" t="s">
        <v>555</v>
      </c>
      <c r="F27" s="14" t="s">
        <v>501</v>
      </c>
    </row>
    <row r="28" spans="1:6" ht="15.75" customHeight="1">
      <c r="A28" s="12" t="s">
        <v>501</v>
      </c>
      <c r="B28" s="13" t="s">
        <v>501</v>
      </c>
      <c r="C28" s="13" t="s">
        <v>501</v>
      </c>
      <c r="D28" s="13" t="s">
        <v>556</v>
      </c>
      <c r="E28" s="13" t="s">
        <v>557</v>
      </c>
      <c r="F28" s="14" t="s">
        <v>558</v>
      </c>
    </row>
    <row r="29" spans="1:6" ht="15.75" customHeight="1">
      <c r="A29" s="12" t="s">
        <v>501</v>
      </c>
      <c r="B29" s="13" t="s">
        <v>501</v>
      </c>
      <c r="C29" s="13" t="s">
        <v>501</v>
      </c>
      <c r="D29" s="13" t="s">
        <v>559</v>
      </c>
      <c r="E29" s="13" t="s">
        <v>560</v>
      </c>
      <c r="F29" s="14" t="s">
        <v>501</v>
      </c>
    </row>
    <row r="30" spans="1:6" ht="22.5" customHeight="1">
      <c r="A30" s="12" t="s">
        <v>501</v>
      </c>
      <c r="B30" s="13" t="s">
        <v>501</v>
      </c>
      <c r="C30" s="13" t="s">
        <v>561</v>
      </c>
      <c r="D30" s="13" t="s">
        <v>501</v>
      </c>
      <c r="E30" s="13" t="s">
        <v>562</v>
      </c>
      <c r="F30" s="14" t="s">
        <v>501</v>
      </c>
    </row>
    <row r="31" spans="1:6" ht="15.75" customHeight="1">
      <c r="A31" s="12" t="s">
        <v>501</v>
      </c>
      <c r="B31" s="13" t="s">
        <v>501</v>
      </c>
      <c r="C31" s="13" t="s">
        <v>501</v>
      </c>
      <c r="D31" s="13" t="s">
        <v>563</v>
      </c>
      <c r="E31" s="13" t="s">
        <v>564</v>
      </c>
      <c r="F31" s="14" t="s">
        <v>501</v>
      </c>
    </row>
    <row r="32" spans="1:6" ht="15.75" customHeight="1">
      <c r="A32" s="12" t="s">
        <v>501</v>
      </c>
      <c r="B32" s="13" t="s">
        <v>501</v>
      </c>
      <c r="C32" s="13" t="s">
        <v>501</v>
      </c>
      <c r="D32" s="13" t="s">
        <v>565</v>
      </c>
      <c r="E32" s="13" t="s">
        <v>566</v>
      </c>
      <c r="F32" s="14" t="s">
        <v>567</v>
      </c>
    </row>
    <row r="33" spans="1:6" ht="15.75" customHeight="1">
      <c r="A33" s="12" t="s">
        <v>501</v>
      </c>
      <c r="B33" s="13" t="s">
        <v>501</v>
      </c>
      <c r="C33" s="13" t="s">
        <v>501</v>
      </c>
      <c r="D33" s="13" t="s">
        <v>568</v>
      </c>
      <c r="E33" s="13" t="s">
        <v>569</v>
      </c>
      <c r="F33" s="14" t="s">
        <v>501</v>
      </c>
    </row>
    <row r="34" spans="1:6" ht="15.75" customHeight="1">
      <c r="A34" s="12" t="s">
        <v>501</v>
      </c>
      <c r="B34" s="13" t="s">
        <v>501</v>
      </c>
      <c r="C34" s="13" t="s">
        <v>501</v>
      </c>
      <c r="D34" s="13" t="s">
        <v>570</v>
      </c>
      <c r="E34" s="13" t="s">
        <v>571</v>
      </c>
      <c r="F34" s="14" t="s">
        <v>501</v>
      </c>
    </row>
    <row r="35" spans="1:6" ht="22.5" customHeight="1">
      <c r="A35" s="12" t="s">
        <v>501</v>
      </c>
      <c r="B35" s="13" t="s">
        <v>501</v>
      </c>
      <c r="C35" s="13" t="s">
        <v>572</v>
      </c>
      <c r="D35" s="13" t="s">
        <v>573</v>
      </c>
      <c r="E35" s="13" t="s">
        <v>574</v>
      </c>
      <c r="F35" s="14" t="s">
        <v>575</v>
      </c>
    </row>
    <row r="36" spans="1:6" ht="15.75" customHeight="1">
      <c r="A36" s="12" t="s">
        <v>501</v>
      </c>
      <c r="B36" s="13" t="s">
        <v>501</v>
      </c>
      <c r="C36" s="13" t="s">
        <v>576</v>
      </c>
      <c r="D36" s="13" t="s">
        <v>577</v>
      </c>
      <c r="E36" s="13" t="s">
        <v>578</v>
      </c>
      <c r="F36" s="14" t="s">
        <v>579</v>
      </c>
    </row>
    <row r="37" spans="1:6" ht="15.75" customHeight="1">
      <c r="A37" s="12" t="s">
        <v>501</v>
      </c>
      <c r="B37" s="13" t="s">
        <v>580</v>
      </c>
      <c r="C37" s="13" t="s">
        <v>501</v>
      </c>
      <c r="D37" s="13" t="s">
        <v>501</v>
      </c>
      <c r="E37" s="13" t="s">
        <v>581</v>
      </c>
      <c r="F37" s="14" t="s">
        <v>501</v>
      </c>
    </row>
    <row r="38" spans="1:6" ht="15.75" customHeight="1">
      <c r="A38" s="12" t="s">
        <v>501</v>
      </c>
      <c r="B38" s="13" t="s">
        <v>501</v>
      </c>
      <c r="C38" s="13" t="s">
        <v>582</v>
      </c>
      <c r="D38" s="13" t="s">
        <v>501</v>
      </c>
      <c r="E38" s="13" t="s">
        <v>583</v>
      </c>
      <c r="F38" s="14" t="s">
        <v>501</v>
      </c>
    </row>
    <row r="39" spans="1:6" ht="22.5" customHeight="1">
      <c r="A39" s="12" t="s">
        <v>501</v>
      </c>
      <c r="B39" s="13" t="s">
        <v>501</v>
      </c>
      <c r="C39" s="13" t="s">
        <v>501</v>
      </c>
      <c r="D39" s="13" t="s">
        <v>584</v>
      </c>
      <c r="E39" s="13" t="s">
        <v>585</v>
      </c>
      <c r="F39" s="14" t="s">
        <v>586</v>
      </c>
    </row>
    <row r="40" spans="1:6" ht="22.5" customHeight="1">
      <c r="A40" s="12" t="s">
        <v>501</v>
      </c>
      <c r="B40" s="13" t="s">
        <v>501</v>
      </c>
      <c r="C40" s="13" t="s">
        <v>501</v>
      </c>
      <c r="D40" s="13" t="s">
        <v>587</v>
      </c>
      <c r="E40" s="13" t="s">
        <v>588</v>
      </c>
      <c r="F40" s="14" t="s">
        <v>589</v>
      </c>
    </row>
    <row r="41" spans="1:6" ht="45" customHeight="1">
      <c r="A41" s="12" t="s">
        <v>501</v>
      </c>
      <c r="B41" s="13" t="s">
        <v>501</v>
      </c>
      <c r="C41" s="13" t="s">
        <v>590</v>
      </c>
      <c r="D41" s="13" t="s">
        <v>591</v>
      </c>
      <c r="E41" s="13" t="s">
        <v>592</v>
      </c>
      <c r="F41" s="14" t="s">
        <v>593</v>
      </c>
    </row>
    <row r="42" spans="1:6" ht="22.5" customHeight="1">
      <c r="A42" s="12" t="s">
        <v>501</v>
      </c>
      <c r="B42" s="13" t="s">
        <v>501</v>
      </c>
      <c r="C42" s="13" t="s">
        <v>594</v>
      </c>
      <c r="D42" s="13" t="s">
        <v>595</v>
      </c>
      <c r="E42" s="13" t="s">
        <v>596</v>
      </c>
      <c r="F42" s="14" t="s">
        <v>597</v>
      </c>
    </row>
    <row r="43" spans="1:6" ht="22.5" customHeight="1">
      <c r="A43" s="12" t="s">
        <v>501</v>
      </c>
      <c r="B43" s="13" t="s">
        <v>501</v>
      </c>
      <c r="C43" s="13" t="s">
        <v>598</v>
      </c>
      <c r="D43" s="13" t="s">
        <v>501</v>
      </c>
      <c r="E43" s="13" t="s">
        <v>599</v>
      </c>
      <c r="F43" s="14" t="s">
        <v>600</v>
      </c>
    </row>
    <row r="44" spans="1:6" ht="15.75" customHeight="1">
      <c r="A44" s="12" t="s">
        <v>501</v>
      </c>
      <c r="B44" s="13" t="s">
        <v>501</v>
      </c>
      <c r="C44" s="13" t="s">
        <v>501</v>
      </c>
      <c r="D44" s="13" t="s">
        <v>601</v>
      </c>
      <c r="E44" s="13" t="s">
        <v>602</v>
      </c>
      <c r="F44" s="14" t="s">
        <v>501</v>
      </c>
    </row>
    <row r="45" spans="1:6" ht="15.75" customHeight="1">
      <c r="A45" s="12" t="s">
        <v>501</v>
      </c>
      <c r="B45" s="13" t="s">
        <v>501</v>
      </c>
      <c r="C45" s="13" t="s">
        <v>501</v>
      </c>
      <c r="D45" s="13" t="s">
        <v>603</v>
      </c>
      <c r="E45" s="13" t="s">
        <v>604</v>
      </c>
      <c r="F45" s="14" t="s">
        <v>501</v>
      </c>
    </row>
    <row r="46" spans="1:6" ht="22.5" customHeight="1">
      <c r="A46" s="12" t="s">
        <v>501</v>
      </c>
      <c r="B46" s="13" t="s">
        <v>501</v>
      </c>
      <c r="C46" s="13" t="s">
        <v>605</v>
      </c>
      <c r="D46" s="13" t="s">
        <v>501</v>
      </c>
      <c r="E46" s="13" t="s">
        <v>606</v>
      </c>
      <c r="F46" s="14" t="s">
        <v>607</v>
      </c>
    </row>
    <row r="47" spans="1:6" ht="15.75" customHeight="1">
      <c r="A47" s="12" t="s">
        <v>501</v>
      </c>
      <c r="B47" s="13" t="s">
        <v>501</v>
      </c>
      <c r="C47" s="13" t="s">
        <v>501</v>
      </c>
      <c r="D47" s="13" t="s">
        <v>608</v>
      </c>
      <c r="E47" s="13" t="s">
        <v>609</v>
      </c>
      <c r="F47" s="14" t="s">
        <v>501</v>
      </c>
    </row>
    <row r="48" spans="1:6" ht="22.5" customHeight="1">
      <c r="A48" s="12" t="s">
        <v>501</v>
      </c>
      <c r="B48" s="13" t="s">
        <v>501</v>
      </c>
      <c r="C48" s="13" t="s">
        <v>501</v>
      </c>
      <c r="D48" s="13" t="s">
        <v>610</v>
      </c>
      <c r="E48" s="13" t="s">
        <v>611</v>
      </c>
      <c r="F48" s="14" t="s">
        <v>612</v>
      </c>
    </row>
    <row r="49" spans="1:6" ht="22.5" customHeight="1">
      <c r="A49" s="12" t="s">
        <v>501</v>
      </c>
      <c r="B49" s="13" t="s">
        <v>613</v>
      </c>
      <c r="C49" s="13" t="s">
        <v>614</v>
      </c>
      <c r="D49" s="13" t="s">
        <v>501</v>
      </c>
      <c r="E49" s="13" t="s">
        <v>615</v>
      </c>
      <c r="F49" s="14" t="s">
        <v>616</v>
      </c>
    </row>
    <row r="50" spans="1:6" ht="15.75" customHeight="1">
      <c r="A50" s="12" t="s">
        <v>501</v>
      </c>
      <c r="B50" s="13" t="s">
        <v>501</v>
      </c>
      <c r="C50" s="13" t="s">
        <v>617</v>
      </c>
      <c r="D50" s="13" t="s">
        <v>501</v>
      </c>
      <c r="E50" s="13" t="s">
        <v>618</v>
      </c>
      <c r="F50" s="14" t="s">
        <v>501</v>
      </c>
    </row>
    <row r="51" spans="1:6" ht="15.75" customHeight="1">
      <c r="A51" s="12" t="s">
        <v>501</v>
      </c>
      <c r="B51" s="13" t="s">
        <v>501</v>
      </c>
      <c r="C51" s="13" t="s">
        <v>501</v>
      </c>
      <c r="D51" s="13" t="s">
        <v>619</v>
      </c>
      <c r="E51" s="13" t="s">
        <v>620</v>
      </c>
      <c r="F51" s="14" t="s">
        <v>501</v>
      </c>
    </row>
    <row r="52" spans="1:6" ht="15.75" customHeight="1">
      <c r="A52" s="12" t="s">
        <v>501</v>
      </c>
      <c r="B52" s="13" t="s">
        <v>501</v>
      </c>
      <c r="C52" s="13" t="s">
        <v>501</v>
      </c>
      <c r="D52" s="13" t="s">
        <v>621</v>
      </c>
      <c r="E52" s="13" t="s">
        <v>622</v>
      </c>
      <c r="F52" s="14" t="s">
        <v>501</v>
      </c>
    </row>
    <row r="53" spans="1:6" ht="15.75" customHeight="1">
      <c r="A53" s="12" t="s">
        <v>501</v>
      </c>
      <c r="B53" s="13" t="s">
        <v>501</v>
      </c>
      <c r="C53" s="13" t="s">
        <v>501</v>
      </c>
      <c r="D53" s="13" t="s">
        <v>623</v>
      </c>
      <c r="E53" s="13" t="s">
        <v>624</v>
      </c>
      <c r="F53" s="14" t="s">
        <v>501</v>
      </c>
    </row>
    <row r="54" spans="1:6" ht="15.75" customHeight="1">
      <c r="A54" s="12" t="s">
        <v>501</v>
      </c>
      <c r="B54" s="13" t="s">
        <v>501</v>
      </c>
      <c r="C54" s="13" t="s">
        <v>501</v>
      </c>
      <c r="D54" s="13" t="s">
        <v>625</v>
      </c>
      <c r="E54" s="13" t="s">
        <v>626</v>
      </c>
      <c r="F54" s="14" t="s">
        <v>501</v>
      </c>
    </row>
    <row r="55" spans="1:6" ht="15.75" customHeight="1">
      <c r="A55" s="12" t="s">
        <v>501</v>
      </c>
      <c r="B55" s="13" t="s">
        <v>501</v>
      </c>
      <c r="C55" s="13" t="s">
        <v>501</v>
      </c>
      <c r="D55" s="13" t="s">
        <v>627</v>
      </c>
      <c r="E55" s="13" t="s">
        <v>628</v>
      </c>
      <c r="F55" s="14" t="s">
        <v>501</v>
      </c>
    </row>
    <row r="56" spans="1:6" ht="15.75" customHeight="1">
      <c r="A56" s="12" t="s">
        <v>501</v>
      </c>
      <c r="B56" s="13" t="s">
        <v>501</v>
      </c>
      <c r="C56" s="13" t="s">
        <v>501</v>
      </c>
      <c r="D56" s="13" t="s">
        <v>629</v>
      </c>
      <c r="E56" s="13" t="s">
        <v>630</v>
      </c>
      <c r="F56" s="14" t="s">
        <v>501</v>
      </c>
    </row>
    <row r="57" spans="1:6" ht="15.75" customHeight="1">
      <c r="A57" s="12" t="s">
        <v>501</v>
      </c>
      <c r="B57" s="13" t="s">
        <v>501</v>
      </c>
      <c r="C57" s="13" t="s">
        <v>631</v>
      </c>
      <c r="D57" s="13" t="s">
        <v>501</v>
      </c>
      <c r="E57" s="13" t="s">
        <v>632</v>
      </c>
      <c r="F57" s="14" t="s">
        <v>501</v>
      </c>
    </row>
    <row r="58" spans="1:6" ht="15.75" customHeight="1">
      <c r="A58" s="12" t="s">
        <v>501</v>
      </c>
      <c r="B58" s="13" t="s">
        <v>501</v>
      </c>
      <c r="C58" s="13" t="s">
        <v>501</v>
      </c>
      <c r="D58" s="13" t="s">
        <v>633</v>
      </c>
      <c r="E58" s="13" t="s">
        <v>634</v>
      </c>
      <c r="F58" s="14" t="s">
        <v>501</v>
      </c>
    </row>
    <row r="59" spans="1:6" ht="15.75" customHeight="1">
      <c r="A59" s="12" t="s">
        <v>501</v>
      </c>
      <c r="B59" s="13" t="s">
        <v>501</v>
      </c>
      <c r="C59" s="13" t="s">
        <v>501</v>
      </c>
      <c r="D59" s="13" t="s">
        <v>635</v>
      </c>
      <c r="E59" s="13" t="s">
        <v>636</v>
      </c>
      <c r="F59" s="14" t="s">
        <v>501</v>
      </c>
    </row>
    <row r="60" spans="1:6" ht="15.75" customHeight="1">
      <c r="A60" s="12" t="s">
        <v>501</v>
      </c>
      <c r="B60" s="13" t="s">
        <v>501</v>
      </c>
      <c r="C60" s="13" t="s">
        <v>501</v>
      </c>
      <c r="D60" s="13" t="s">
        <v>637</v>
      </c>
      <c r="E60" s="13" t="s">
        <v>638</v>
      </c>
      <c r="F60" s="14" t="s">
        <v>501</v>
      </c>
    </row>
    <row r="61" spans="1:6" ht="15.75" customHeight="1">
      <c r="A61" s="12" t="s">
        <v>501</v>
      </c>
      <c r="B61" s="13" t="s">
        <v>501</v>
      </c>
      <c r="C61" s="13" t="s">
        <v>501</v>
      </c>
      <c r="D61" s="13" t="s">
        <v>639</v>
      </c>
      <c r="E61" s="13" t="s">
        <v>640</v>
      </c>
      <c r="F61" s="14" t="s">
        <v>501</v>
      </c>
    </row>
    <row r="62" spans="1:6" ht="15.75" customHeight="1">
      <c r="A62" s="12" t="s">
        <v>501</v>
      </c>
      <c r="B62" s="13" t="s">
        <v>501</v>
      </c>
      <c r="C62" s="13" t="s">
        <v>641</v>
      </c>
      <c r="D62" s="13" t="s">
        <v>642</v>
      </c>
      <c r="E62" s="13" t="s">
        <v>643</v>
      </c>
      <c r="F62" s="14" t="s">
        <v>644</v>
      </c>
    </row>
    <row r="63" spans="1:6" ht="15.75" customHeight="1">
      <c r="A63" s="12" t="s">
        <v>501</v>
      </c>
      <c r="B63" s="13" t="s">
        <v>501</v>
      </c>
      <c r="C63" s="13" t="s">
        <v>645</v>
      </c>
      <c r="D63" s="13" t="s">
        <v>646</v>
      </c>
      <c r="E63" s="13" t="s">
        <v>647</v>
      </c>
      <c r="F63" s="14" t="s">
        <v>501</v>
      </c>
    </row>
    <row r="64" spans="1:6" ht="15.75" customHeight="1">
      <c r="A64" s="12" t="s">
        <v>501</v>
      </c>
      <c r="B64" s="13" t="s">
        <v>648</v>
      </c>
      <c r="C64" s="13" t="s">
        <v>501</v>
      </c>
      <c r="D64" s="13" t="s">
        <v>501</v>
      </c>
      <c r="E64" s="13" t="s">
        <v>649</v>
      </c>
      <c r="F64" s="14" t="s">
        <v>501</v>
      </c>
    </row>
    <row r="65" spans="1:6" ht="15.75" customHeight="1">
      <c r="A65" s="12" t="s">
        <v>501</v>
      </c>
      <c r="B65" s="13" t="s">
        <v>501</v>
      </c>
      <c r="C65" s="13" t="s">
        <v>650</v>
      </c>
      <c r="D65" s="13" t="s">
        <v>501</v>
      </c>
      <c r="E65" s="13" t="s">
        <v>651</v>
      </c>
      <c r="F65" s="14" t="s">
        <v>501</v>
      </c>
    </row>
    <row r="66" spans="1:6" ht="15.75" customHeight="1">
      <c r="A66" s="12" t="s">
        <v>501</v>
      </c>
      <c r="B66" s="13" t="s">
        <v>501</v>
      </c>
      <c r="C66" s="13" t="s">
        <v>501</v>
      </c>
      <c r="D66" s="13" t="s">
        <v>652</v>
      </c>
      <c r="E66" s="13" t="s">
        <v>653</v>
      </c>
      <c r="F66" s="14" t="s">
        <v>654</v>
      </c>
    </row>
    <row r="67" spans="1:6" ht="15.75" customHeight="1">
      <c r="A67" s="12" t="s">
        <v>501</v>
      </c>
      <c r="B67" s="13" t="s">
        <v>501</v>
      </c>
      <c r="C67" s="13" t="s">
        <v>501</v>
      </c>
      <c r="D67" s="13" t="s">
        <v>655</v>
      </c>
      <c r="E67" s="13" t="s">
        <v>656</v>
      </c>
      <c r="F67" s="14" t="s">
        <v>657</v>
      </c>
    </row>
    <row r="68" spans="1:6" ht="15.75" customHeight="1">
      <c r="A68" s="12" t="s">
        <v>501</v>
      </c>
      <c r="B68" s="13" t="s">
        <v>501</v>
      </c>
      <c r="C68" s="13" t="s">
        <v>658</v>
      </c>
      <c r="D68" s="13" t="s">
        <v>501</v>
      </c>
      <c r="E68" s="13" t="s">
        <v>659</v>
      </c>
      <c r="F68" s="14" t="s">
        <v>501</v>
      </c>
    </row>
    <row r="69" spans="1:6" ht="15.75" customHeight="1">
      <c r="A69" s="12" t="s">
        <v>501</v>
      </c>
      <c r="B69" s="13" t="s">
        <v>501</v>
      </c>
      <c r="C69" s="13" t="s">
        <v>501</v>
      </c>
      <c r="D69" s="13" t="s">
        <v>660</v>
      </c>
      <c r="E69" s="13" t="s">
        <v>661</v>
      </c>
      <c r="F69" s="14" t="s">
        <v>662</v>
      </c>
    </row>
    <row r="70" spans="1:6" ht="15.75" customHeight="1">
      <c r="A70" s="12" t="s">
        <v>501</v>
      </c>
      <c r="B70" s="13" t="s">
        <v>501</v>
      </c>
      <c r="C70" s="13" t="s">
        <v>501</v>
      </c>
      <c r="D70" s="13" t="s">
        <v>663</v>
      </c>
      <c r="E70" s="13" t="s">
        <v>664</v>
      </c>
      <c r="F70" s="14" t="s">
        <v>665</v>
      </c>
    </row>
    <row r="71" spans="1:6" ht="15.75" customHeight="1">
      <c r="A71" s="12" t="s">
        <v>501</v>
      </c>
      <c r="B71" s="13" t="s">
        <v>666</v>
      </c>
      <c r="C71" s="13" t="s">
        <v>501</v>
      </c>
      <c r="D71" s="13" t="s">
        <v>501</v>
      </c>
      <c r="E71" s="13" t="s">
        <v>667</v>
      </c>
      <c r="F71" s="14" t="s">
        <v>501</v>
      </c>
    </row>
    <row r="72" spans="1:6" ht="22.5" customHeight="1">
      <c r="A72" s="12" t="s">
        <v>501</v>
      </c>
      <c r="B72" s="13" t="s">
        <v>501</v>
      </c>
      <c r="C72" s="13" t="s">
        <v>668</v>
      </c>
      <c r="D72" s="13" t="s">
        <v>501</v>
      </c>
      <c r="E72" s="13" t="s">
        <v>669</v>
      </c>
      <c r="F72" s="14" t="s">
        <v>670</v>
      </c>
    </row>
    <row r="73" spans="1:6" ht="22.5" customHeight="1">
      <c r="A73" s="12" t="s">
        <v>501</v>
      </c>
      <c r="B73" s="13" t="s">
        <v>501</v>
      </c>
      <c r="C73" s="13" t="s">
        <v>501</v>
      </c>
      <c r="D73" s="13" t="s">
        <v>671</v>
      </c>
      <c r="E73" s="13" t="s">
        <v>672</v>
      </c>
      <c r="F73" s="14" t="s">
        <v>673</v>
      </c>
    </row>
    <row r="74" spans="1:6" ht="15.75" customHeight="1">
      <c r="A74" s="12" t="s">
        <v>501</v>
      </c>
      <c r="B74" s="13" t="s">
        <v>501</v>
      </c>
      <c r="C74" s="13" t="s">
        <v>501</v>
      </c>
      <c r="D74" s="13" t="s">
        <v>674</v>
      </c>
      <c r="E74" s="13" t="s">
        <v>675</v>
      </c>
      <c r="F74" s="14" t="s">
        <v>676</v>
      </c>
    </row>
    <row r="75" spans="1:6" ht="78.75" customHeight="1">
      <c r="A75" s="12" t="s">
        <v>501</v>
      </c>
      <c r="B75" s="13" t="s">
        <v>501</v>
      </c>
      <c r="C75" s="13" t="s">
        <v>501</v>
      </c>
      <c r="D75" s="13" t="s">
        <v>677</v>
      </c>
      <c r="E75" s="13" t="s">
        <v>678</v>
      </c>
      <c r="F75" s="14" t="s">
        <v>679</v>
      </c>
    </row>
    <row r="76" spans="1:6" ht="22.5" customHeight="1">
      <c r="A76" s="12" t="s">
        <v>501</v>
      </c>
      <c r="B76" s="13" t="s">
        <v>501</v>
      </c>
      <c r="C76" s="13" t="s">
        <v>501</v>
      </c>
      <c r="D76" s="13" t="s">
        <v>680</v>
      </c>
      <c r="E76" s="13" t="s">
        <v>681</v>
      </c>
      <c r="F76" s="14" t="s">
        <v>682</v>
      </c>
    </row>
    <row r="77" spans="1:6" ht="22.5" customHeight="1">
      <c r="A77" s="12" t="s">
        <v>501</v>
      </c>
      <c r="B77" s="13" t="s">
        <v>501</v>
      </c>
      <c r="C77" s="13" t="s">
        <v>683</v>
      </c>
      <c r="D77" s="13" t="s">
        <v>501</v>
      </c>
      <c r="E77" s="13" t="s">
        <v>684</v>
      </c>
      <c r="F77" s="14" t="s">
        <v>685</v>
      </c>
    </row>
    <row r="78" spans="1:6" ht="15.75" customHeight="1">
      <c r="A78" s="12" t="s">
        <v>501</v>
      </c>
      <c r="B78" s="13" t="s">
        <v>501</v>
      </c>
      <c r="C78" s="13" t="s">
        <v>501</v>
      </c>
      <c r="D78" s="13" t="s">
        <v>686</v>
      </c>
      <c r="E78" s="13" t="s">
        <v>687</v>
      </c>
      <c r="F78" s="14" t="s">
        <v>501</v>
      </c>
    </row>
    <row r="79" spans="1:6" ht="15.75" customHeight="1">
      <c r="A79" s="12" t="s">
        <v>501</v>
      </c>
      <c r="B79" s="13" t="s">
        <v>501</v>
      </c>
      <c r="C79" s="13" t="s">
        <v>501</v>
      </c>
      <c r="D79" s="13" t="s">
        <v>688</v>
      </c>
      <c r="E79" s="13" t="s">
        <v>689</v>
      </c>
      <c r="F79" s="14" t="s">
        <v>501</v>
      </c>
    </row>
    <row r="80" spans="1:6" ht="22.5" customHeight="1">
      <c r="A80" s="12" t="s">
        <v>501</v>
      </c>
      <c r="B80" s="13" t="s">
        <v>501</v>
      </c>
      <c r="C80" s="13" t="s">
        <v>501</v>
      </c>
      <c r="D80" s="13" t="s">
        <v>690</v>
      </c>
      <c r="E80" s="13" t="s">
        <v>691</v>
      </c>
      <c r="F80" s="14" t="s">
        <v>692</v>
      </c>
    </row>
    <row r="81" spans="1:6" ht="15.75" customHeight="1">
      <c r="A81" s="12" t="s">
        <v>501</v>
      </c>
      <c r="B81" s="13" t="s">
        <v>501</v>
      </c>
      <c r="C81" s="13" t="s">
        <v>501</v>
      </c>
      <c r="D81" s="13" t="s">
        <v>693</v>
      </c>
      <c r="E81" s="13" t="s">
        <v>694</v>
      </c>
      <c r="F81" s="14" t="s">
        <v>501</v>
      </c>
    </row>
    <row r="82" spans="1:6" ht="22.5" customHeight="1">
      <c r="A82" s="12" t="s">
        <v>501</v>
      </c>
      <c r="B82" s="13" t="s">
        <v>501</v>
      </c>
      <c r="C82" s="13" t="s">
        <v>695</v>
      </c>
      <c r="D82" s="13" t="s">
        <v>696</v>
      </c>
      <c r="E82" s="13" t="s">
        <v>697</v>
      </c>
      <c r="F82" s="14" t="s">
        <v>698</v>
      </c>
    </row>
    <row r="83" spans="1:6" ht="33.75" customHeight="1">
      <c r="A83" s="12" t="s">
        <v>501</v>
      </c>
      <c r="B83" s="13" t="s">
        <v>501</v>
      </c>
      <c r="C83" s="13" t="s">
        <v>699</v>
      </c>
      <c r="D83" s="13" t="s">
        <v>700</v>
      </c>
      <c r="E83" s="13" t="s">
        <v>701</v>
      </c>
      <c r="F83" s="14" t="s">
        <v>702</v>
      </c>
    </row>
    <row r="84" spans="1:6" ht="90" customHeight="1">
      <c r="A84" s="12" t="s">
        <v>703</v>
      </c>
      <c r="B84" s="13" t="s">
        <v>501</v>
      </c>
      <c r="C84" s="13" t="s">
        <v>501</v>
      </c>
      <c r="D84" s="13" t="s">
        <v>501</v>
      </c>
      <c r="E84" s="13" t="s">
        <v>704</v>
      </c>
      <c r="F84" s="14" t="s">
        <v>705</v>
      </c>
    </row>
    <row r="85" spans="1:6" ht="22.5" customHeight="1">
      <c r="A85" s="12" t="s">
        <v>501</v>
      </c>
      <c r="B85" s="13" t="s">
        <v>706</v>
      </c>
      <c r="C85" s="13" t="s">
        <v>501</v>
      </c>
      <c r="D85" s="13" t="s">
        <v>501</v>
      </c>
      <c r="E85" s="13" t="s">
        <v>707</v>
      </c>
      <c r="F85" s="14" t="s">
        <v>708</v>
      </c>
    </row>
    <row r="86" spans="1:6" ht="33.75" customHeight="1">
      <c r="A86" s="12" t="s">
        <v>501</v>
      </c>
      <c r="B86" s="13" t="s">
        <v>501</v>
      </c>
      <c r="C86" s="13" t="s">
        <v>709</v>
      </c>
      <c r="D86" s="13" t="s">
        <v>710</v>
      </c>
      <c r="E86" s="13" t="s">
        <v>711</v>
      </c>
      <c r="F86" s="14" t="s">
        <v>712</v>
      </c>
    </row>
    <row r="87" spans="1:6" ht="33.75" customHeight="1">
      <c r="A87" s="12" t="s">
        <v>501</v>
      </c>
      <c r="B87" s="13" t="s">
        <v>501</v>
      </c>
      <c r="C87" s="13" t="s">
        <v>713</v>
      </c>
      <c r="D87" s="13" t="s">
        <v>714</v>
      </c>
      <c r="E87" s="13" t="s">
        <v>715</v>
      </c>
      <c r="F87" s="14" t="s">
        <v>716</v>
      </c>
    </row>
    <row r="88" spans="1:6" ht="22.5" customHeight="1">
      <c r="A88" s="12" t="s">
        <v>501</v>
      </c>
      <c r="B88" s="13" t="s">
        <v>501</v>
      </c>
      <c r="C88" s="13" t="s">
        <v>717</v>
      </c>
      <c r="D88" s="13" t="s">
        <v>718</v>
      </c>
      <c r="E88" s="13" t="s">
        <v>719</v>
      </c>
      <c r="F88" s="14" t="s">
        <v>720</v>
      </c>
    </row>
    <row r="89" spans="1:6" ht="67.5" customHeight="1">
      <c r="A89" s="12" t="s">
        <v>501</v>
      </c>
      <c r="B89" s="13" t="s">
        <v>721</v>
      </c>
      <c r="C89" s="13" t="s">
        <v>501</v>
      </c>
      <c r="D89" s="13" t="s">
        <v>501</v>
      </c>
      <c r="E89" s="13" t="s">
        <v>722</v>
      </c>
      <c r="F89" s="14" t="s">
        <v>723</v>
      </c>
    </row>
    <row r="90" spans="1:6" ht="15.75" customHeight="1">
      <c r="A90" s="12" t="s">
        <v>501</v>
      </c>
      <c r="B90" s="13" t="s">
        <v>501</v>
      </c>
      <c r="C90" s="13" t="s">
        <v>724</v>
      </c>
      <c r="D90" s="13" t="s">
        <v>725</v>
      </c>
      <c r="E90" s="13" t="s">
        <v>726</v>
      </c>
      <c r="F90" s="14" t="s">
        <v>501</v>
      </c>
    </row>
    <row r="91" spans="1:6" ht="15.75" customHeight="1">
      <c r="A91" s="12" t="s">
        <v>501</v>
      </c>
      <c r="B91" s="13" t="s">
        <v>501</v>
      </c>
      <c r="C91" s="13" t="s">
        <v>727</v>
      </c>
      <c r="D91" s="13" t="s">
        <v>728</v>
      </c>
      <c r="E91" s="13" t="s">
        <v>729</v>
      </c>
      <c r="F91" s="14" t="s">
        <v>501</v>
      </c>
    </row>
    <row r="92" spans="1:6" ht="15.75" customHeight="1">
      <c r="A92" s="12" t="s">
        <v>501</v>
      </c>
      <c r="B92" s="13" t="s">
        <v>730</v>
      </c>
      <c r="C92" s="13" t="s">
        <v>501</v>
      </c>
      <c r="D92" s="13" t="s">
        <v>501</v>
      </c>
      <c r="E92" s="13" t="s">
        <v>731</v>
      </c>
      <c r="F92" s="14" t="s">
        <v>501</v>
      </c>
    </row>
    <row r="93" spans="1:6" ht="15.75" customHeight="1">
      <c r="A93" s="12" t="s">
        <v>501</v>
      </c>
      <c r="B93" s="13" t="s">
        <v>501</v>
      </c>
      <c r="C93" s="13" t="s">
        <v>732</v>
      </c>
      <c r="D93" s="13" t="s">
        <v>733</v>
      </c>
      <c r="E93" s="13" t="s">
        <v>734</v>
      </c>
      <c r="F93" s="14" t="s">
        <v>735</v>
      </c>
    </row>
    <row r="94" spans="1:6" ht="15.75" customHeight="1">
      <c r="A94" s="12" t="s">
        <v>501</v>
      </c>
      <c r="B94" s="13" t="s">
        <v>501</v>
      </c>
      <c r="C94" s="13" t="s">
        <v>736</v>
      </c>
      <c r="D94" s="13" t="s">
        <v>737</v>
      </c>
      <c r="E94" s="13" t="s">
        <v>738</v>
      </c>
      <c r="F94" s="14" t="s">
        <v>501</v>
      </c>
    </row>
    <row r="95" spans="1:6" ht="22.5" customHeight="1">
      <c r="A95" s="12" t="s">
        <v>501</v>
      </c>
      <c r="B95" s="13" t="s">
        <v>501</v>
      </c>
      <c r="C95" s="13" t="s">
        <v>739</v>
      </c>
      <c r="D95" s="13" t="s">
        <v>740</v>
      </c>
      <c r="E95" s="13" t="s">
        <v>741</v>
      </c>
      <c r="F95" s="14" t="s">
        <v>742</v>
      </c>
    </row>
    <row r="96" spans="1:6" ht="22.5" customHeight="1">
      <c r="A96" s="12" t="s">
        <v>501</v>
      </c>
      <c r="B96" s="13" t="s">
        <v>743</v>
      </c>
      <c r="C96" s="13" t="s">
        <v>501</v>
      </c>
      <c r="D96" s="13" t="s">
        <v>501</v>
      </c>
      <c r="E96" s="13" t="s">
        <v>744</v>
      </c>
      <c r="F96" s="14" t="s">
        <v>745</v>
      </c>
    </row>
    <row r="97" spans="1:6" ht="22.5" customHeight="1">
      <c r="A97" s="12" t="s">
        <v>501</v>
      </c>
      <c r="B97" s="13" t="s">
        <v>501</v>
      </c>
      <c r="C97" s="13" t="s">
        <v>746</v>
      </c>
      <c r="D97" s="13" t="s">
        <v>501</v>
      </c>
      <c r="E97" s="13" t="s">
        <v>747</v>
      </c>
      <c r="F97" s="14" t="s">
        <v>748</v>
      </c>
    </row>
    <row r="98" spans="1:6" ht="15.75" customHeight="1">
      <c r="A98" s="12" t="s">
        <v>501</v>
      </c>
      <c r="B98" s="13" t="s">
        <v>501</v>
      </c>
      <c r="C98" s="13" t="s">
        <v>501</v>
      </c>
      <c r="D98" s="13" t="s">
        <v>749</v>
      </c>
      <c r="E98" s="13" t="s">
        <v>750</v>
      </c>
      <c r="F98" s="14" t="s">
        <v>751</v>
      </c>
    </row>
    <row r="99" spans="1:6" ht="15.75" customHeight="1">
      <c r="A99" s="12" t="s">
        <v>501</v>
      </c>
      <c r="B99" s="13" t="s">
        <v>501</v>
      </c>
      <c r="C99" s="13" t="s">
        <v>501</v>
      </c>
      <c r="D99" s="13" t="s">
        <v>752</v>
      </c>
      <c r="E99" s="13" t="s">
        <v>753</v>
      </c>
      <c r="F99" s="14" t="s">
        <v>751</v>
      </c>
    </row>
    <row r="100" spans="1:6" ht="15.75" customHeight="1">
      <c r="A100" s="12" t="s">
        <v>501</v>
      </c>
      <c r="B100" s="13" t="s">
        <v>501</v>
      </c>
      <c r="C100" s="13" t="s">
        <v>501</v>
      </c>
      <c r="D100" s="13" t="s">
        <v>754</v>
      </c>
      <c r="E100" s="13" t="s">
        <v>755</v>
      </c>
      <c r="F100" s="14" t="s">
        <v>501</v>
      </c>
    </row>
    <row r="101" spans="1:6" ht="15.75" customHeight="1">
      <c r="A101" s="12" t="s">
        <v>501</v>
      </c>
      <c r="B101" s="13" t="s">
        <v>501</v>
      </c>
      <c r="C101" s="13" t="s">
        <v>501</v>
      </c>
      <c r="D101" s="13" t="s">
        <v>756</v>
      </c>
      <c r="E101" s="13" t="s">
        <v>757</v>
      </c>
      <c r="F101" s="14" t="s">
        <v>758</v>
      </c>
    </row>
    <row r="102" spans="1:6" ht="15.75" customHeight="1">
      <c r="A102" s="12" t="s">
        <v>501</v>
      </c>
      <c r="B102" s="13" t="s">
        <v>501</v>
      </c>
      <c r="C102" s="13" t="s">
        <v>501</v>
      </c>
      <c r="D102" s="13" t="s">
        <v>759</v>
      </c>
      <c r="E102" s="13" t="s">
        <v>760</v>
      </c>
      <c r="F102" s="14" t="s">
        <v>758</v>
      </c>
    </row>
    <row r="103" spans="1:6" ht="15.75" customHeight="1">
      <c r="A103" s="12" t="s">
        <v>501</v>
      </c>
      <c r="B103" s="13" t="s">
        <v>501</v>
      </c>
      <c r="C103" s="13" t="s">
        <v>501</v>
      </c>
      <c r="D103" s="13" t="s">
        <v>761</v>
      </c>
      <c r="E103" s="13" t="s">
        <v>762</v>
      </c>
      <c r="F103" s="14" t="s">
        <v>763</v>
      </c>
    </row>
    <row r="104" spans="1:6" ht="15.75" customHeight="1">
      <c r="A104" s="12" t="s">
        <v>501</v>
      </c>
      <c r="B104" s="13" t="s">
        <v>501</v>
      </c>
      <c r="C104" s="13" t="s">
        <v>501</v>
      </c>
      <c r="D104" s="13" t="s">
        <v>764</v>
      </c>
      <c r="E104" s="13" t="s">
        <v>765</v>
      </c>
      <c r="F104" s="14" t="s">
        <v>751</v>
      </c>
    </row>
    <row r="105" spans="1:6" ht="15.75" customHeight="1">
      <c r="A105" s="12" t="s">
        <v>501</v>
      </c>
      <c r="B105" s="13" t="s">
        <v>501</v>
      </c>
      <c r="C105" s="13" t="s">
        <v>501</v>
      </c>
      <c r="D105" s="13" t="s">
        <v>766</v>
      </c>
      <c r="E105" s="13" t="s">
        <v>767</v>
      </c>
      <c r="F105" s="14" t="s">
        <v>501</v>
      </c>
    </row>
    <row r="106" spans="1:6" ht="22.5" customHeight="1">
      <c r="A106" s="12" t="s">
        <v>501</v>
      </c>
      <c r="B106" s="13" t="s">
        <v>501</v>
      </c>
      <c r="C106" s="13" t="s">
        <v>768</v>
      </c>
      <c r="D106" s="13" t="s">
        <v>501</v>
      </c>
      <c r="E106" s="13" t="s">
        <v>769</v>
      </c>
      <c r="F106" s="14" t="s">
        <v>770</v>
      </c>
    </row>
    <row r="107" spans="1:6" ht="15.75" customHeight="1">
      <c r="A107" s="12" t="s">
        <v>501</v>
      </c>
      <c r="B107" s="13" t="s">
        <v>501</v>
      </c>
      <c r="C107" s="13" t="s">
        <v>501</v>
      </c>
      <c r="D107" s="13" t="s">
        <v>771</v>
      </c>
      <c r="E107" s="13" t="s">
        <v>772</v>
      </c>
      <c r="F107" s="14" t="s">
        <v>773</v>
      </c>
    </row>
    <row r="108" spans="1:6" ht="15.75" customHeight="1">
      <c r="A108" s="12" t="s">
        <v>501</v>
      </c>
      <c r="B108" s="13" t="s">
        <v>501</v>
      </c>
      <c r="C108" s="13" t="s">
        <v>501</v>
      </c>
      <c r="D108" s="13" t="s">
        <v>774</v>
      </c>
      <c r="E108" s="13" t="s">
        <v>775</v>
      </c>
      <c r="F108" s="14" t="s">
        <v>773</v>
      </c>
    </row>
    <row r="109" spans="1:6" ht="15.75" customHeight="1">
      <c r="A109" s="12" t="s">
        <v>501</v>
      </c>
      <c r="B109" s="13" t="s">
        <v>501</v>
      </c>
      <c r="C109" s="13" t="s">
        <v>501</v>
      </c>
      <c r="D109" s="13" t="s">
        <v>776</v>
      </c>
      <c r="E109" s="13" t="s">
        <v>777</v>
      </c>
      <c r="F109" s="14" t="s">
        <v>501</v>
      </c>
    </row>
    <row r="110" spans="1:6" ht="33.75" customHeight="1">
      <c r="A110" s="12" t="s">
        <v>501</v>
      </c>
      <c r="B110" s="13" t="s">
        <v>501</v>
      </c>
      <c r="C110" s="13" t="s">
        <v>778</v>
      </c>
      <c r="D110" s="13" t="s">
        <v>501</v>
      </c>
      <c r="E110" s="13" t="s">
        <v>779</v>
      </c>
      <c r="F110" s="14" t="s">
        <v>780</v>
      </c>
    </row>
    <row r="111" spans="1:6" ht="15.75" customHeight="1">
      <c r="A111" s="12" t="s">
        <v>501</v>
      </c>
      <c r="B111" s="13" t="s">
        <v>501</v>
      </c>
      <c r="C111" s="13" t="s">
        <v>501</v>
      </c>
      <c r="D111" s="13" t="s">
        <v>781</v>
      </c>
      <c r="E111" s="13" t="s">
        <v>782</v>
      </c>
      <c r="F111" s="14" t="s">
        <v>501</v>
      </c>
    </row>
    <row r="112" spans="1:6" ht="22.5" customHeight="1">
      <c r="A112" s="12" t="s">
        <v>501</v>
      </c>
      <c r="B112" s="13" t="s">
        <v>501</v>
      </c>
      <c r="C112" s="13" t="s">
        <v>501</v>
      </c>
      <c r="D112" s="13" t="s">
        <v>783</v>
      </c>
      <c r="E112" s="13" t="s">
        <v>784</v>
      </c>
      <c r="F112" s="14" t="s">
        <v>785</v>
      </c>
    </row>
    <row r="113" spans="1:6" ht="22.5" customHeight="1">
      <c r="A113" s="12" t="s">
        <v>501</v>
      </c>
      <c r="B113" s="13" t="s">
        <v>501</v>
      </c>
      <c r="C113" s="13" t="s">
        <v>501</v>
      </c>
      <c r="D113" s="13" t="s">
        <v>786</v>
      </c>
      <c r="E113" s="13" t="s">
        <v>787</v>
      </c>
      <c r="F113" s="14" t="s">
        <v>788</v>
      </c>
    </row>
    <row r="114" spans="1:6" ht="22.5" customHeight="1">
      <c r="A114" s="12" t="s">
        <v>501</v>
      </c>
      <c r="B114" s="13" t="s">
        <v>501</v>
      </c>
      <c r="C114" s="13" t="s">
        <v>501</v>
      </c>
      <c r="D114" s="13" t="s">
        <v>789</v>
      </c>
      <c r="E114" s="13" t="s">
        <v>790</v>
      </c>
      <c r="F114" s="14" t="s">
        <v>791</v>
      </c>
    </row>
    <row r="115" spans="1:6" ht="15.75" customHeight="1">
      <c r="A115" s="12" t="s">
        <v>501</v>
      </c>
      <c r="B115" s="13" t="s">
        <v>792</v>
      </c>
      <c r="C115" s="13" t="s">
        <v>501</v>
      </c>
      <c r="D115" s="13" t="s">
        <v>501</v>
      </c>
      <c r="E115" s="13" t="s">
        <v>793</v>
      </c>
      <c r="F115" s="14" t="s">
        <v>501</v>
      </c>
    </row>
    <row r="116" spans="1:6" ht="15.75" customHeight="1">
      <c r="A116" s="12" t="s">
        <v>501</v>
      </c>
      <c r="B116" s="13" t="s">
        <v>501</v>
      </c>
      <c r="C116" s="13" t="s">
        <v>794</v>
      </c>
      <c r="D116" s="13" t="s">
        <v>501</v>
      </c>
      <c r="E116" s="13" t="s">
        <v>795</v>
      </c>
      <c r="F116" s="14" t="s">
        <v>501</v>
      </c>
    </row>
    <row r="117" spans="1:6" ht="15.75" customHeight="1">
      <c r="A117" s="12" t="s">
        <v>501</v>
      </c>
      <c r="B117" s="13" t="s">
        <v>501</v>
      </c>
      <c r="C117" s="13" t="s">
        <v>501</v>
      </c>
      <c r="D117" s="13" t="s">
        <v>796</v>
      </c>
      <c r="E117" s="13" t="s">
        <v>797</v>
      </c>
      <c r="F117" s="14" t="s">
        <v>798</v>
      </c>
    </row>
    <row r="118" spans="1:6" ht="22.5" customHeight="1">
      <c r="A118" s="12" t="s">
        <v>501</v>
      </c>
      <c r="B118" s="13" t="s">
        <v>501</v>
      </c>
      <c r="C118" s="13" t="s">
        <v>501</v>
      </c>
      <c r="D118" s="13" t="s">
        <v>799</v>
      </c>
      <c r="E118" s="13" t="s">
        <v>800</v>
      </c>
      <c r="F118" s="14" t="s">
        <v>801</v>
      </c>
    </row>
    <row r="119" spans="1:6" ht="15.75" customHeight="1">
      <c r="A119" s="12" t="s">
        <v>501</v>
      </c>
      <c r="B119" s="13" t="s">
        <v>501</v>
      </c>
      <c r="C119" s="13" t="s">
        <v>501</v>
      </c>
      <c r="D119" s="13" t="s">
        <v>802</v>
      </c>
      <c r="E119" s="13" t="s">
        <v>803</v>
      </c>
      <c r="F119" s="14" t="s">
        <v>501</v>
      </c>
    </row>
    <row r="120" spans="1:6" ht="22.5" customHeight="1">
      <c r="A120" s="12" t="s">
        <v>501</v>
      </c>
      <c r="B120" s="13" t="s">
        <v>501</v>
      </c>
      <c r="C120" s="13" t="s">
        <v>501</v>
      </c>
      <c r="D120" s="13" t="s">
        <v>804</v>
      </c>
      <c r="E120" s="13" t="s">
        <v>805</v>
      </c>
      <c r="F120" s="14" t="s">
        <v>806</v>
      </c>
    </row>
    <row r="121" spans="1:6" ht="15.75" customHeight="1">
      <c r="A121" s="12" t="s">
        <v>501</v>
      </c>
      <c r="B121" s="13" t="s">
        <v>501</v>
      </c>
      <c r="C121" s="13" t="s">
        <v>807</v>
      </c>
      <c r="D121" s="13" t="s">
        <v>808</v>
      </c>
      <c r="E121" s="13" t="s">
        <v>809</v>
      </c>
      <c r="F121" s="14" t="s">
        <v>810</v>
      </c>
    </row>
    <row r="122" spans="1:6" ht="56.25" customHeight="1">
      <c r="A122" s="12" t="s">
        <v>501</v>
      </c>
      <c r="B122" s="13" t="s">
        <v>501</v>
      </c>
      <c r="C122" s="13" t="s">
        <v>811</v>
      </c>
      <c r="D122" s="13" t="s">
        <v>812</v>
      </c>
      <c r="E122" s="13" t="s">
        <v>813</v>
      </c>
      <c r="F122" s="14" t="s">
        <v>814</v>
      </c>
    </row>
    <row r="123" spans="1:6" ht="22.5" customHeight="1">
      <c r="A123" s="12" t="s">
        <v>501</v>
      </c>
      <c r="B123" s="13" t="s">
        <v>501</v>
      </c>
      <c r="C123" s="13" t="s">
        <v>815</v>
      </c>
      <c r="D123" s="13" t="s">
        <v>501</v>
      </c>
      <c r="E123" s="13" t="s">
        <v>816</v>
      </c>
      <c r="F123" s="14" t="s">
        <v>817</v>
      </c>
    </row>
    <row r="124" spans="1:6" ht="15.75" customHeight="1">
      <c r="A124" s="12" t="s">
        <v>501</v>
      </c>
      <c r="B124" s="13" t="s">
        <v>501</v>
      </c>
      <c r="C124" s="13" t="s">
        <v>501</v>
      </c>
      <c r="D124" s="13" t="s">
        <v>818</v>
      </c>
      <c r="E124" s="13" t="s">
        <v>819</v>
      </c>
      <c r="F124" s="14" t="s">
        <v>820</v>
      </c>
    </row>
    <row r="125" spans="1:6" ht="15.75" customHeight="1">
      <c r="A125" s="12" t="s">
        <v>501</v>
      </c>
      <c r="B125" s="13" t="s">
        <v>501</v>
      </c>
      <c r="C125" s="13" t="s">
        <v>501</v>
      </c>
      <c r="D125" s="13" t="s">
        <v>821</v>
      </c>
      <c r="E125" s="13" t="s">
        <v>822</v>
      </c>
      <c r="F125" s="14" t="s">
        <v>823</v>
      </c>
    </row>
    <row r="126" spans="1:6" ht="15.75" customHeight="1">
      <c r="A126" s="12" t="s">
        <v>501</v>
      </c>
      <c r="B126" s="13" t="s">
        <v>501</v>
      </c>
      <c r="C126" s="13" t="s">
        <v>501</v>
      </c>
      <c r="D126" s="13" t="s">
        <v>824</v>
      </c>
      <c r="E126" s="13" t="s">
        <v>825</v>
      </c>
      <c r="F126" s="14" t="s">
        <v>826</v>
      </c>
    </row>
    <row r="127" spans="1:6" ht="15.75" customHeight="1">
      <c r="A127" s="12" t="s">
        <v>501</v>
      </c>
      <c r="B127" s="13" t="s">
        <v>501</v>
      </c>
      <c r="C127" s="13" t="s">
        <v>501</v>
      </c>
      <c r="D127" s="13" t="s">
        <v>827</v>
      </c>
      <c r="E127" s="13" t="s">
        <v>828</v>
      </c>
      <c r="F127" s="14" t="s">
        <v>829</v>
      </c>
    </row>
    <row r="128" spans="1:6" ht="22.5" customHeight="1">
      <c r="A128" s="12" t="s">
        <v>501</v>
      </c>
      <c r="B128" s="13" t="s">
        <v>830</v>
      </c>
      <c r="C128" s="13" t="s">
        <v>501</v>
      </c>
      <c r="D128" s="13" t="s">
        <v>501</v>
      </c>
      <c r="E128" s="13" t="s">
        <v>831</v>
      </c>
      <c r="F128" s="14" t="s">
        <v>832</v>
      </c>
    </row>
    <row r="129" spans="1:6" ht="15.75" customHeight="1">
      <c r="A129" s="12" t="s">
        <v>501</v>
      </c>
      <c r="B129" s="13" t="s">
        <v>501</v>
      </c>
      <c r="C129" s="13" t="s">
        <v>833</v>
      </c>
      <c r="D129" s="13" t="s">
        <v>834</v>
      </c>
      <c r="E129" s="13" t="s">
        <v>835</v>
      </c>
      <c r="F129" s="14" t="s">
        <v>501</v>
      </c>
    </row>
    <row r="130" spans="1:6" ht="15.75" customHeight="1">
      <c r="A130" s="12" t="s">
        <v>501</v>
      </c>
      <c r="B130" s="13" t="s">
        <v>501</v>
      </c>
      <c r="C130" s="13" t="s">
        <v>836</v>
      </c>
      <c r="D130" s="13" t="s">
        <v>837</v>
      </c>
      <c r="E130" s="13" t="s">
        <v>838</v>
      </c>
      <c r="F130" s="14" t="s">
        <v>501</v>
      </c>
    </row>
    <row r="131" spans="1:6" ht="15.75" customHeight="1">
      <c r="A131" s="12" t="s">
        <v>501</v>
      </c>
      <c r="B131" s="13" t="s">
        <v>501</v>
      </c>
      <c r="C131" s="13" t="s">
        <v>839</v>
      </c>
      <c r="D131" s="13" t="s">
        <v>840</v>
      </c>
      <c r="E131" s="13" t="s">
        <v>841</v>
      </c>
      <c r="F131" s="14" t="s">
        <v>501</v>
      </c>
    </row>
    <row r="132" spans="1:6" ht="15.75" customHeight="1">
      <c r="A132" s="12" t="s">
        <v>501</v>
      </c>
      <c r="B132" s="13" t="s">
        <v>842</v>
      </c>
      <c r="C132" s="13" t="s">
        <v>501</v>
      </c>
      <c r="D132" s="13" t="s">
        <v>501</v>
      </c>
      <c r="E132" s="13" t="s">
        <v>843</v>
      </c>
      <c r="F132" s="14" t="s">
        <v>501</v>
      </c>
    </row>
    <row r="133" spans="1:6" ht="33.75" customHeight="1">
      <c r="A133" s="12" t="s">
        <v>501</v>
      </c>
      <c r="B133" s="13" t="s">
        <v>501</v>
      </c>
      <c r="C133" s="13" t="s">
        <v>844</v>
      </c>
      <c r="D133" s="13" t="s">
        <v>845</v>
      </c>
      <c r="E133" s="13" t="s">
        <v>846</v>
      </c>
      <c r="F133" s="14" t="s">
        <v>847</v>
      </c>
    </row>
    <row r="134" spans="1:6" ht="32.25" customHeight="1">
      <c r="A134" s="12" t="s">
        <v>848</v>
      </c>
      <c r="B134" s="13" t="s">
        <v>501</v>
      </c>
      <c r="C134" s="13" t="s">
        <v>501</v>
      </c>
      <c r="D134" s="13" t="s">
        <v>501</v>
      </c>
      <c r="E134" s="13" t="s">
        <v>849</v>
      </c>
      <c r="F134" s="14" t="s">
        <v>850</v>
      </c>
    </row>
    <row r="135" spans="1:6" ht="32.25" customHeight="1">
      <c r="F135" s="14" t="s">
        <v>851</v>
      </c>
    </row>
    <row r="136" spans="1:6" ht="45" customHeight="1">
      <c r="A136" s="12" t="s">
        <v>501</v>
      </c>
      <c r="B136" s="13" t="s">
        <v>852</v>
      </c>
      <c r="C136" s="13" t="s">
        <v>501</v>
      </c>
      <c r="D136" s="13" t="s">
        <v>501</v>
      </c>
      <c r="E136" s="13" t="s">
        <v>853</v>
      </c>
      <c r="F136" s="14" t="s">
        <v>854</v>
      </c>
    </row>
    <row r="137" spans="1:6" ht="22.5" customHeight="1">
      <c r="A137" s="12" t="s">
        <v>501</v>
      </c>
      <c r="B137" s="13" t="s">
        <v>501</v>
      </c>
      <c r="C137" s="13" t="s">
        <v>855</v>
      </c>
      <c r="D137" s="13" t="s">
        <v>856</v>
      </c>
      <c r="E137" s="13" t="s">
        <v>857</v>
      </c>
      <c r="F137" s="14" t="s">
        <v>858</v>
      </c>
    </row>
    <row r="138" spans="1:6" ht="45" customHeight="1">
      <c r="A138" s="12" t="s">
        <v>501</v>
      </c>
      <c r="B138" s="13" t="s">
        <v>501</v>
      </c>
      <c r="C138" s="13" t="s">
        <v>859</v>
      </c>
      <c r="D138" s="13" t="s">
        <v>860</v>
      </c>
      <c r="E138" s="13" t="s">
        <v>861</v>
      </c>
      <c r="F138" s="14" t="s">
        <v>862</v>
      </c>
    </row>
    <row r="139" spans="1:6" ht="15.75" customHeight="1">
      <c r="A139" s="12" t="s">
        <v>501</v>
      </c>
      <c r="B139" s="13" t="s">
        <v>501</v>
      </c>
      <c r="C139" s="13" t="s">
        <v>863</v>
      </c>
      <c r="D139" s="13" t="s">
        <v>501</v>
      </c>
      <c r="E139" s="13" t="s">
        <v>864</v>
      </c>
      <c r="F139" s="14" t="s">
        <v>501</v>
      </c>
    </row>
    <row r="140" spans="1:6" ht="22.5" customHeight="1">
      <c r="A140" s="12" t="s">
        <v>501</v>
      </c>
      <c r="B140" s="13" t="s">
        <v>501</v>
      </c>
      <c r="C140" s="13" t="s">
        <v>501</v>
      </c>
      <c r="D140" s="13" t="s">
        <v>865</v>
      </c>
      <c r="E140" s="13" t="s">
        <v>866</v>
      </c>
      <c r="F140" s="14" t="s">
        <v>867</v>
      </c>
    </row>
    <row r="141" spans="1:6" ht="15.75" customHeight="1">
      <c r="A141" s="12" t="s">
        <v>501</v>
      </c>
      <c r="B141" s="13" t="s">
        <v>501</v>
      </c>
      <c r="C141" s="13" t="s">
        <v>501</v>
      </c>
      <c r="D141" s="13" t="s">
        <v>868</v>
      </c>
      <c r="E141" s="13" t="s">
        <v>869</v>
      </c>
      <c r="F141" s="14" t="s">
        <v>870</v>
      </c>
    </row>
    <row r="142" spans="1:6" ht="33.75" customHeight="1">
      <c r="A142" s="12" t="s">
        <v>501</v>
      </c>
      <c r="B142" s="13" t="s">
        <v>501</v>
      </c>
      <c r="C142" s="13" t="s">
        <v>871</v>
      </c>
      <c r="D142" s="13" t="s">
        <v>872</v>
      </c>
      <c r="E142" s="13" t="s">
        <v>873</v>
      </c>
      <c r="F142" s="14" t="s">
        <v>874</v>
      </c>
    </row>
    <row r="143" spans="1:6" ht="15.75" customHeight="1">
      <c r="A143" s="12" t="s">
        <v>501</v>
      </c>
      <c r="B143" s="13" t="s">
        <v>501</v>
      </c>
      <c r="C143" s="13" t="s">
        <v>875</v>
      </c>
      <c r="D143" s="13" t="s">
        <v>501</v>
      </c>
      <c r="E143" s="13" t="s">
        <v>876</v>
      </c>
      <c r="F143" s="14" t="s">
        <v>501</v>
      </c>
    </row>
    <row r="144" spans="1:6" ht="22.5" customHeight="1">
      <c r="A144" s="12" t="s">
        <v>501</v>
      </c>
      <c r="B144" s="13" t="s">
        <v>501</v>
      </c>
      <c r="C144" s="13" t="s">
        <v>501</v>
      </c>
      <c r="D144" s="13" t="s">
        <v>877</v>
      </c>
      <c r="E144" s="13" t="s">
        <v>878</v>
      </c>
      <c r="F144" s="14" t="s">
        <v>879</v>
      </c>
    </row>
    <row r="145" spans="1:6" ht="22.5" customHeight="1">
      <c r="A145" s="12" t="s">
        <v>501</v>
      </c>
      <c r="B145" s="13" t="s">
        <v>501</v>
      </c>
      <c r="C145" s="13" t="s">
        <v>501</v>
      </c>
      <c r="D145" s="13" t="s">
        <v>880</v>
      </c>
      <c r="E145" s="13" t="s">
        <v>881</v>
      </c>
      <c r="F145" s="14" t="s">
        <v>882</v>
      </c>
    </row>
    <row r="146" spans="1:6" ht="22.5" customHeight="1">
      <c r="A146" s="12" t="s">
        <v>501</v>
      </c>
      <c r="B146" s="13" t="s">
        <v>501</v>
      </c>
      <c r="C146" s="13" t="s">
        <v>501</v>
      </c>
      <c r="D146" s="13" t="s">
        <v>883</v>
      </c>
      <c r="E146" s="13" t="s">
        <v>884</v>
      </c>
      <c r="F146" s="14" t="s">
        <v>885</v>
      </c>
    </row>
    <row r="147" spans="1:6" ht="15.75" customHeight="1">
      <c r="A147" s="12" t="s">
        <v>501</v>
      </c>
      <c r="B147" s="13" t="s">
        <v>501</v>
      </c>
      <c r="C147" s="13" t="s">
        <v>886</v>
      </c>
      <c r="D147" s="13" t="s">
        <v>501</v>
      </c>
      <c r="E147" s="13" t="s">
        <v>887</v>
      </c>
      <c r="F147" s="14" t="s">
        <v>501</v>
      </c>
    </row>
    <row r="148" spans="1:6" ht="33.75" customHeight="1">
      <c r="A148" s="12" t="s">
        <v>501</v>
      </c>
      <c r="B148" s="13" t="s">
        <v>501</v>
      </c>
      <c r="C148" s="13" t="s">
        <v>501</v>
      </c>
      <c r="D148" s="13" t="s">
        <v>888</v>
      </c>
      <c r="E148" s="13" t="s">
        <v>889</v>
      </c>
      <c r="F148" s="14" t="s">
        <v>890</v>
      </c>
    </row>
    <row r="149" spans="1:6" ht="22.5" customHeight="1">
      <c r="A149" s="12" t="s">
        <v>501</v>
      </c>
      <c r="B149" s="13" t="s">
        <v>501</v>
      </c>
      <c r="C149" s="13" t="s">
        <v>501</v>
      </c>
      <c r="D149" s="13" t="s">
        <v>891</v>
      </c>
      <c r="E149" s="13" t="s">
        <v>892</v>
      </c>
      <c r="F149" s="14" t="s">
        <v>893</v>
      </c>
    </row>
    <row r="150" spans="1:6" ht="22.5" customHeight="1">
      <c r="A150" s="12" t="s">
        <v>501</v>
      </c>
      <c r="B150" s="13" t="s">
        <v>501</v>
      </c>
      <c r="C150" s="13" t="s">
        <v>501</v>
      </c>
      <c r="D150" s="13" t="s">
        <v>894</v>
      </c>
      <c r="E150" s="13" t="s">
        <v>895</v>
      </c>
      <c r="F150" s="14" t="s">
        <v>896</v>
      </c>
    </row>
    <row r="151" spans="1:6" ht="15.75" customHeight="1">
      <c r="A151" s="12" t="s">
        <v>501</v>
      </c>
      <c r="B151" s="13" t="s">
        <v>501</v>
      </c>
      <c r="C151" s="13" t="s">
        <v>501</v>
      </c>
      <c r="D151" s="13" t="s">
        <v>897</v>
      </c>
      <c r="E151" s="13" t="s">
        <v>898</v>
      </c>
      <c r="F151" s="14" t="s">
        <v>899</v>
      </c>
    </row>
    <row r="152" spans="1:6" ht="15.75" customHeight="1">
      <c r="A152" s="12" t="s">
        <v>501</v>
      </c>
      <c r="B152" s="13" t="s">
        <v>501</v>
      </c>
      <c r="C152" s="13" t="s">
        <v>501</v>
      </c>
      <c r="D152" s="13" t="s">
        <v>900</v>
      </c>
      <c r="E152" s="13" t="s">
        <v>901</v>
      </c>
      <c r="F152" s="14" t="s">
        <v>902</v>
      </c>
    </row>
    <row r="153" spans="1:6" ht="22.5" customHeight="1">
      <c r="A153" s="12" t="s">
        <v>501</v>
      </c>
      <c r="B153" s="13" t="s">
        <v>501</v>
      </c>
      <c r="C153" s="13" t="s">
        <v>903</v>
      </c>
      <c r="D153" s="13" t="s">
        <v>501</v>
      </c>
      <c r="E153" s="13" t="s">
        <v>904</v>
      </c>
      <c r="F153" s="14" t="s">
        <v>905</v>
      </c>
    </row>
    <row r="154" spans="1:6" ht="15.75" customHeight="1">
      <c r="A154" s="12" t="s">
        <v>501</v>
      </c>
      <c r="B154" s="13" t="s">
        <v>501</v>
      </c>
      <c r="C154" s="13" t="s">
        <v>501</v>
      </c>
      <c r="D154" s="13" t="s">
        <v>906</v>
      </c>
      <c r="E154" s="13" t="s">
        <v>907</v>
      </c>
      <c r="F154" s="14" t="s">
        <v>501</v>
      </c>
    </row>
    <row r="155" spans="1:6" ht="15.75" customHeight="1">
      <c r="A155" s="12" t="s">
        <v>501</v>
      </c>
      <c r="B155" s="13" t="s">
        <v>501</v>
      </c>
      <c r="C155" s="13" t="s">
        <v>501</v>
      </c>
      <c r="D155" s="13" t="s">
        <v>908</v>
      </c>
      <c r="E155" s="13" t="s">
        <v>909</v>
      </c>
      <c r="F155" s="14" t="s">
        <v>501</v>
      </c>
    </row>
    <row r="156" spans="1:6" ht="15.75" customHeight="1">
      <c r="A156" s="12" t="s">
        <v>501</v>
      </c>
      <c r="B156" s="13" t="s">
        <v>501</v>
      </c>
      <c r="C156" s="13" t="s">
        <v>910</v>
      </c>
      <c r="D156" s="13" t="s">
        <v>501</v>
      </c>
      <c r="E156" s="13" t="s">
        <v>911</v>
      </c>
      <c r="F156" s="14" t="s">
        <v>501</v>
      </c>
    </row>
    <row r="157" spans="1:6" ht="33.75" customHeight="1">
      <c r="A157" s="12" t="s">
        <v>501</v>
      </c>
      <c r="B157" s="13" t="s">
        <v>501</v>
      </c>
      <c r="C157" s="13" t="s">
        <v>501</v>
      </c>
      <c r="D157" s="13" t="s">
        <v>912</v>
      </c>
      <c r="E157" s="13" t="s">
        <v>913</v>
      </c>
      <c r="F157" s="14" t="s">
        <v>914</v>
      </c>
    </row>
    <row r="158" spans="1:6" ht="22.5" customHeight="1">
      <c r="A158" s="12" t="s">
        <v>501</v>
      </c>
      <c r="B158" s="13" t="s">
        <v>501</v>
      </c>
      <c r="C158" s="13" t="s">
        <v>501</v>
      </c>
      <c r="D158" s="13" t="s">
        <v>915</v>
      </c>
      <c r="E158" s="13" t="s">
        <v>916</v>
      </c>
      <c r="F158" s="14" t="s">
        <v>917</v>
      </c>
    </row>
    <row r="159" spans="1:6" ht="15.75" customHeight="1">
      <c r="A159" s="12" t="s">
        <v>501</v>
      </c>
      <c r="B159" s="13" t="s">
        <v>501</v>
      </c>
      <c r="C159" s="13" t="s">
        <v>501</v>
      </c>
      <c r="D159" s="13" t="s">
        <v>918</v>
      </c>
      <c r="E159" s="13" t="s">
        <v>919</v>
      </c>
      <c r="F159" s="14" t="s">
        <v>501</v>
      </c>
    </row>
    <row r="160" spans="1:6" ht="15.75" customHeight="1">
      <c r="A160" s="12" t="s">
        <v>501</v>
      </c>
      <c r="B160" s="13" t="s">
        <v>501</v>
      </c>
      <c r="C160" s="13" t="s">
        <v>501</v>
      </c>
      <c r="D160" s="13" t="s">
        <v>920</v>
      </c>
      <c r="E160" s="13" t="s">
        <v>921</v>
      </c>
      <c r="F160" s="14" t="s">
        <v>501</v>
      </c>
    </row>
    <row r="161" spans="1:6" ht="15.75" customHeight="1">
      <c r="A161" s="12" t="s">
        <v>501</v>
      </c>
      <c r="B161" s="13" t="s">
        <v>922</v>
      </c>
      <c r="C161" s="13" t="s">
        <v>501</v>
      </c>
      <c r="D161" s="13" t="s">
        <v>501</v>
      </c>
      <c r="E161" s="13" t="s">
        <v>923</v>
      </c>
      <c r="F161" s="14" t="s">
        <v>501</v>
      </c>
    </row>
    <row r="162" spans="1:6" ht="15.75" customHeight="1">
      <c r="A162" s="12" t="s">
        <v>501</v>
      </c>
      <c r="B162" s="13" t="s">
        <v>501</v>
      </c>
      <c r="C162" s="13" t="s">
        <v>924</v>
      </c>
      <c r="D162" s="13" t="s">
        <v>501</v>
      </c>
      <c r="E162" s="13" t="s">
        <v>925</v>
      </c>
      <c r="F162" s="14" t="s">
        <v>501</v>
      </c>
    </row>
    <row r="163" spans="1:6" ht="33.75" customHeight="1">
      <c r="A163" s="12" t="s">
        <v>501</v>
      </c>
      <c r="B163" s="13" t="s">
        <v>501</v>
      </c>
      <c r="C163" s="13" t="s">
        <v>501</v>
      </c>
      <c r="D163" s="13" t="s">
        <v>926</v>
      </c>
      <c r="E163" s="13" t="s">
        <v>927</v>
      </c>
      <c r="F163" s="14" t="s">
        <v>928</v>
      </c>
    </row>
    <row r="164" spans="1:6" ht="56.25" customHeight="1">
      <c r="A164" s="12" t="s">
        <v>501</v>
      </c>
      <c r="B164" s="13" t="s">
        <v>501</v>
      </c>
      <c r="C164" s="13" t="s">
        <v>501</v>
      </c>
      <c r="D164" s="13" t="s">
        <v>929</v>
      </c>
      <c r="E164" s="13" t="s">
        <v>930</v>
      </c>
      <c r="F164" s="14" t="s">
        <v>931</v>
      </c>
    </row>
    <row r="165" spans="1:6" ht="15.75" customHeight="1">
      <c r="A165" s="12" t="s">
        <v>501</v>
      </c>
      <c r="B165" s="13" t="s">
        <v>501</v>
      </c>
      <c r="C165" s="13" t="s">
        <v>932</v>
      </c>
      <c r="D165" s="13" t="s">
        <v>501</v>
      </c>
      <c r="E165" s="13" t="s">
        <v>933</v>
      </c>
      <c r="F165" s="14" t="s">
        <v>501</v>
      </c>
    </row>
    <row r="166" spans="1:6" ht="67.5" customHeight="1">
      <c r="A166" s="12" t="s">
        <v>501</v>
      </c>
      <c r="B166" s="13" t="s">
        <v>501</v>
      </c>
      <c r="C166" s="13" t="s">
        <v>501</v>
      </c>
      <c r="D166" s="13" t="s">
        <v>934</v>
      </c>
      <c r="E166" s="13" t="s">
        <v>935</v>
      </c>
      <c r="F166" s="14" t="s">
        <v>936</v>
      </c>
    </row>
    <row r="167" spans="1:6" ht="22.5" customHeight="1">
      <c r="A167" s="12" t="s">
        <v>501</v>
      </c>
      <c r="B167" s="13" t="s">
        <v>501</v>
      </c>
      <c r="C167" s="13" t="s">
        <v>501</v>
      </c>
      <c r="D167" s="13" t="s">
        <v>937</v>
      </c>
      <c r="E167" s="13" t="s">
        <v>938</v>
      </c>
      <c r="F167" s="14" t="s">
        <v>939</v>
      </c>
    </row>
    <row r="168" spans="1:6" ht="33.75" customHeight="1">
      <c r="A168" s="12" t="s">
        <v>501</v>
      </c>
      <c r="B168" s="13" t="s">
        <v>501</v>
      </c>
      <c r="C168" s="13" t="s">
        <v>940</v>
      </c>
      <c r="D168" s="13" t="s">
        <v>501</v>
      </c>
      <c r="E168" s="13" t="s">
        <v>941</v>
      </c>
      <c r="F168" s="14" t="s">
        <v>942</v>
      </c>
    </row>
    <row r="169" spans="1:6" ht="22.5" customHeight="1">
      <c r="A169" s="12" t="s">
        <v>501</v>
      </c>
      <c r="B169" s="13" t="s">
        <v>501</v>
      </c>
      <c r="C169" s="13" t="s">
        <v>501</v>
      </c>
      <c r="D169" s="13" t="s">
        <v>943</v>
      </c>
      <c r="E169" s="13" t="s">
        <v>944</v>
      </c>
      <c r="F169" s="14" t="s">
        <v>945</v>
      </c>
    </row>
    <row r="170" spans="1:6" ht="56.25" customHeight="1">
      <c r="A170" s="12" t="s">
        <v>501</v>
      </c>
      <c r="B170" s="13" t="s">
        <v>501</v>
      </c>
      <c r="C170" s="13" t="s">
        <v>501</v>
      </c>
      <c r="D170" s="13" t="s">
        <v>946</v>
      </c>
      <c r="E170" s="13" t="s">
        <v>947</v>
      </c>
      <c r="F170" s="14" t="s">
        <v>948</v>
      </c>
    </row>
    <row r="171" spans="1:6" ht="45" customHeight="1">
      <c r="A171" s="12" t="s">
        <v>501</v>
      </c>
      <c r="B171" s="13" t="s">
        <v>501</v>
      </c>
      <c r="C171" s="13" t="s">
        <v>501</v>
      </c>
      <c r="D171" s="13" t="s">
        <v>949</v>
      </c>
      <c r="E171" s="13" t="s">
        <v>950</v>
      </c>
      <c r="F171" s="14" t="s">
        <v>951</v>
      </c>
    </row>
    <row r="172" spans="1:6" ht="45" customHeight="1">
      <c r="A172" s="12" t="s">
        <v>501</v>
      </c>
      <c r="B172" s="13" t="s">
        <v>501</v>
      </c>
      <c r="C172" s="13" t="s">
        <v>952</v>
      </c>
      <c r="D172" s="13" t="s">
        <v>953</v>
      </c>
      <c r="E172" s="13" t="s">
        <v>954</v>
      </c>
      <c r="F172" s="14" t="s">
        <v>955</v>
      </c>
    </row>
    <row r="173" spans="1:6" ht="56.25" customHeight="1">
      <c r="A173" s="12" t="s">
        <v>501</v>
      </c>
      <c r="B173" s="13" t="s">
        <v>501</v>
      </c>
      <c r="C173" s="13" t="s">
        <v>956</v>
      </c>
      <c r="D173" s="13" t="s">
        <v>501</v>
      </c>
      <c r="E173" s="13" t="s">
        <v>957</v>
      </c>
      <c r="F173" s="14" t="s">
        <v>958</v>
      </c>
    </row>
    <row r="174" spans="1:6" ht="15.75" customHeight="1">
      <c r="A174" s="12" t="s">
        <v>501</v>
      </c>
      <c r="B174" s="13" t="s">
        <v>501</v>
      </c>
      <c r="C174" s="13" t="s">
        <v>501</v>
      </c>
      <c r="D174" s="13" t="s">
        <v>959</v>
      </c>
      <c r="E174" s="13" t="s">
        <v>960</v>
      </c>
      <c r="F174" s="14" t="s">
        <v>501</v>
      </c>
    </row>
    <row r="175" spans="1:6" ht="15.75" customHeight="1">
      <c r="A175" s="12" t="s">
        <v>501</v>
      </c>
      <c r="B175" s="13" t="s">
        <v>501</v>
      </c>
      <c r="C175" s="13" t="s">
        <v>501</v>
      </c>
      <c r="D175" s="13" t="s">
        <v>961</v>
      </c>
      <c r="E175" s="13" t="s">
        <v>962</v>
      </c>
      <c r="F175" s="14" t="s">
        <v>501</v>
      </c>
    </row>
    <row r="176" spans="1:6" ht="15.75" customHeight="1">
      <c r="A176" s="12" t="s">
        <v>501</v>
      </c>
      <c r="B176" s="13" t="s">
        <v>501</v>
      </c>
      <c r="C176" s="13" t="s">
        <v>501</v>
      </c>
      <c r="D176" s="13" t="s">
        <v>963</v>
      </c>
      <c r="E176" s="13" t="s">
        <v>964</v>
      </c>
      <c r="F176" s="14" t="s">
        <v>501</v>
      </c>
    </row>
    <row r="177" spans="1:6" ht="33.75" customHeight="1">
      <c r="A177" s="12" t="s">
        <v>501</v>
      </c>
      <c r="B177" s="13" t="s">
        <v>501</v>
      </c>
      <c r="C177" s="13" t="s">
        <v>501</v>
      </c>
      <c r="D177" s="13" t="s">
        <v>965</v>
      </c>
      <c r="E177" s="13" t="s">
        <v>966</v>
      </c>
      <c r="F177" s="14" t="s">
        <v>967</v>
      </c>
    </row>
    <row r="178" spans="1:6" ht="15.75" customHeight="1">
      <c r="A178" s="12" t="s">
        <v>501</v>
      </c>
      <c r="B178" s="13" t="s">
        <v>501</v>
      </c>
      <c r="C178" s="13" t="s">
        <v>968</v>
      </c>
      <c r="D178" s="13" t="s">
        <v>501</v>
      </c>
      <c r="E178" s="13" t="s">
        <v>969</v>
      </c>
      <c r="F178" s="14" t="s">
        <v>501</v>
      </c>
    </row>
    <row r="179" spans="1:6" ht="33.75" customHeight="1">
      <c r="A179" s="12" t="s">
        <v>501</v>
      </c>
      <c r="B179" s="13" t="s">
        <v>501</v>
      </c>
      <c r="C179" s="13" t="s">
        <v>501</v>
      </c>
      <c r="D179" s="13" t="s">
        <v>970</v>
      </c>
      <c r="E179" s="13" t="s">
        <v>971</v>
      </c>
      <c r="F179" s="14" t="s">
        <v>972</v>
      </c>
    </row>
    <row r="180" spans="1:6" ht="56.25" customHeight="1">
      <c r="A180" s="12" t="s">
        <v>501</v>
      </c>
      <c r="B180" s="13" t="s">
        <v>501</v>
      </c>
      <c r="C180" s="13" t="s">
        <v>501</v>
      </c>
      <c r="D180" s="13" t="s">
        <v>973</v>
      </c>
      <c r="E180" s="13" t="s">
        <v>974</v>
      </c>
      <c r="F180" s="14" t="s">
        <v>975</v>
      </c>
    </row>
    <row r="181" spans="1:6" ht="15.75" customHeight="1">
      <c r="A181" s="12" t="s">
        <v>501</v>
      </c>
      <c r="B181" s="13" t="s">
        <v>501</v>
      </c>
      <c r="C181" s="13" t="s">
        <v>501</v>
      </c>
      <c r="D181" s="13" t="s">
        <v>976</v>
      </c>
      <c r="E181" s="13" t="s">
        <v>977</v>
      </c>
      <c r="F181" s="14" t="s">
        <v>501</v>
      </c>
    </row>
    <row r="182" spans="1:6" ht="15.75" customHeight="1">
      <c r="A182" s="12" t="s">
        <v>501</v>
      </c>
      <c r="B182" s="13" t="s">
        <v>501</v>
      </c>
      <c r="C182" s="13" t="s">
        <v>978</v>
      </c>
      <c r="D182" s="13" t="s">
        <v>501</v>
      </c>
      <c r="E182" s="13" t="s">
        <v>979</v>
      </c>
      <c r="F182" s="14" t="s">
        <v>501</v>
      </c>
    </row>
    <row r="183" spans="1:6" ht="33.75" customHeight="1">
      <c r="A183" s="12" t="s">
        <v>501</v>
      </c>
      <c r="B183" s="13" t="s">
        <v>501</v>
      </c>
      <c r="C183" s="13" t="s">
        <v>501</v>
      </c>
      <c r="D183" s="13" t="s">
        <v>980</v>
      </c>
      <c r="E183" s="13" t="s">
        <v>981</v>
      </c>
      <c r="F183" s="14" t="s">
        <v>982</v>
      </c>
    </row>
    <row r="184" spans="1:6" ht="56.25" customHeight="1">
      <c r="A184" s="12" t="s">
        <v>501</v>
      </c>
      <c r="B184" s="13" t="s">
        <v>501</v>
      </c>
      <c r="C184" s="13" t="s">
        <v>501</v>
      </c>
      <c r="D184" s="13" t="s">
        <v>983</v>
      </c>
      <c r="E184" s="13" t="s">
        <v>984</v>
      </c>
      <c r="F184" s="14" t="s">
        <v>985</v>
      </c>
    </row>
    <row r="185" spans="1:6" ht="45" customHeight="1">
      <c r="A185" s="12" t="s">
        <v>501</v>
      </c>
      <c r="B185" s="13" t="s">
        <v>501</v>
      </c>
      <c r="C185" s="13" t="s">
        <v>501</v>
      </c>
      <c r="D185" s="13" t="s">
        <v>986</v>
      </c>
      <c r="E185" s="13" t="s">
        <v>987</v>
      </c>
      <c r="F185" s="14" t="s">
        <v>988</v>
      </c>
    </row>
    <row r="186" spans="1:6" ht="33.75" customHeight="1">
      <c r="A186" s="12" t="s">
        <v>501</v>
      </c>
      <c r="B186" s="13" t="s">
        <v>501</v>
      </c>
      <c r="C186" s="13" t="s">
        <v>501</v>
      </c>
      <c r="D186" s="13" t="s">
        <v>989</v>
      </c>
      <c r="E186" s="13" t="s">
        <v>990</v>
      </c>
      <c r="F186" s="14" t="s">
        <v>991</v>
      </c>
    </row>
    <row r="187" spans="1:6" ht="33.75" customHeight="1">
      <c r="A187" s="12" t="s">
        <v>501</v>
      </c>
      <c r="B187" s="13" t="s">
        <v>501</v>
      </c>
      <c r="C187" s="13" t="s">
        <v>501</v>
      </c>
      <c r="D187" s="13" t="s">
        <v>992</v>
      </c>
      <c r="E187" s="13" t="s">
        <v>993</v>
      </c>
      <c r="F187" s="14" t="s">
        <v>994</v>
      </c>
    </row>
    <row r="188" spans="1:6" ht="15.75" customHeight="1">
      <c r="A188" s="12" t="s">
        <v>501</v>
      </c>
      <c r="B188" s="13" t="s">
        <v>501</v>
      </c>
      <c r="C188" s="13" t="s">
        <v>501</v>
      </c>
      <c r="D188" s="13" t="s">
        <v>995</v>
      </c>
      <c r="E188" s="13" t="s">
        <v>996</v>
      </c>
      <c r="F188" s="14" t="s">
        <v>501</v>
      </c>
    </row>
    <row r="189" spans="1:6" ht="15.75" customHeight="1">
      <c r="A189" s="12" t="s">
        <v>501</v>
      </c>
      <c r="B189" s="13" t="s">
        <v>997</v>
      </c>
      <c r="C189" s="13" t="s">
        <v>501</v>
      </c>
      <c r="D189" s="13" t="s">
        <v>501</v>
      </c>
      <c r="E189" s="13" t="s">
        <v>998</v>
      </c>
      <c r="F189" s="14" t="s">
        <v>501</v>
      </c>
    </row>
    <row r="190" spans="1:6" ht="22.5" customHeight="1">
      <c r="A190" s="12" t="s">
        <v>501</v>
      </c>
      <c r="B190" s="13" t="s">
        <v>501</v>
      </c>
      <c r="C190" s="13" t="s">
        <v>999</v>
      </c>
      <c r="D190" s="13" t="s">
        <v>501</v>
      </c>
      <c r="E190" s="13" t="s">
        <v>1000</v>
      </c>
      <c r="F190" s="14" t="s">
        <v>1001</v>
      </c>
    </row>
    <row r="191" spans="1:6" ht="33.75" customHeight="1">
      <c r="A191" s="12" t="s">
        <v>501</v>
      </c>
      <c r="B191" s="13" t="s">
        <v>501</v>
      </c>
      <c r="C191" s="13" t="s">
        <v>501</v>
      </c>
      <c r="D191" s="13" t="s">
        <v>1002</v>
      </c>
      <c r="E191" s="13" t="s">
        <v>1003</v>
      </c>
      <c r="F191" s="14" t="s">
        <v>1004</v>
      </c>
    </row>
    <row r="192" spans="1:6" ht="45" customHeight="1">
      <c r="A192" s="12" t="s">
        <v>501</v>
      </c>
      <c r="B192" s="13" t="s">
        <v>501</v>
      </c>
      <c r="C192" s="13" t="s">
        <v>501</v>
      </c>
      <c r="D192" s="13" t="s">
        <v>1005</v>
      </c>
      <c r="E192" s="13" t="s">
        <v>1006</v>
      </c>
      <c r="F192" s="14" t="s">
        <v>1007</v>
      </c>
    </row>
    <row r="193" spans="1:6" ht="56.25" customHeight="1">
      <c r="A193" s="12" t="s">
        <v>501</v>
      </c>
      <c r="B193" s="13" t="s">
        <v>501</v>
      </c>
      <c r="C193" s="13" t="s">
        <v>501</v>
      </c>
      <c r="D193" s="13" t="s">
        <v>1008</v>
      </c>
      <c r="E193" s="13" t="s">
        <v>1009</v>
      </c>
      <c r="F193" s="14" t="s">
        <v>1010</v>
      </c>
    </row>
    <row r="194" spans="1:6" ht="33.75" customHeight="1">
      <c r="A194" s="12" t="s">
        <v>501</v>
      </c>
      <c r="B194" s="13" t="s">
        <v>501</v>
      </c>
      <c r="C194" s="13" t="s">
        <v>501</v>
      </c>
      <c r="D194" s="13" t="s">
        <v>1011</v>
      </c>
      <c r="E194" s="13" t="s">
        <v>1012</v>
      </c>
      <c r="F194" s="14" t="s">
        <v>1013</v>
      </c>
    </row>
    <row r="195" spans="1:6" ht="33.75" customHeight="1">
      <c r="A195" s="12" t="s">
        <v>501</v>
      </c>
      <c r="B195" s="13" t="s">
        <v>501</v>
      </c>
      <c r="C195" s="13" t="s">
        <v>501</v>
      </c>
      <c r="D195" s="13" t="s">
        <v>1014</v>
      </c>
      <c r="E195" s="13" t="s">
        <v>1015</v>
      </c>
      <c r="F195" s="14" t="s">
        <v>1016</v>
      </c>
    </row>
    <row r="196" spans="1:6" ht="22.5" customHeight="1">
      <c r="A196" s="12" t="s">
        <v>501</v>
      </c>
      <c r="B196" s="13" t="s">
        <v>501</v>
      </c>
      <c r="C196" s="13" t="s">
        <v>501</v>
      </c>
      <c r="D196" s="13" t="s">
        <v>1017</v>
      </c>
      <c r="E196" s="13" t="s">
        <v>1018</v>
      </c>
      <c r="F196" s="14" t="s">
        <v>1019</v>
      </c>
    </row>
    <row r="197" spans="1:6" ht="15.75" customHeight="1">
      <c r="A197" s="12" t="s">
        <v>501</v>
      </c>
      <c r="B197" s="13" t="s">
        <v>501</v>
      </c>
      <c r="C197" s="13" t="s">
        <v>1020</v>
      </c>
      <c r="D197" s="13" t="s">
        <v>501</v>
      </c>
      <c r="E197" s="13" t="s">
        <v>1021</v>
      </c>
      <c r="F197" s="14" t="s">
        <v>501</v>
      </c>
    </row>
    <row r="198" spans="1:6" ht="33.75" customHeight="1">
      <c r="A198" s="12" t="s">
        <v>501</v>
      </c>
      <c r="B198" s="13" t="s">
        <v>501</v>
      </c>
      <c r="C198" s="13" t="s">
        <v>501</v>
      </c>
      <c r="D198" s="13" t="s">
        <v>1022</v>
      </c>
      <c r="E198" s="13" t="s">
        <v>1023</v>
      </c>
      <c r="F198" s="14" t="s">
        <v>1024</v>
      </c>
    </row>
    <row r="199" spans="1:6" ht="45" customHeight="1">
      <c r="A199" s="12" t="s">
        <v>501</v>
      </c>
      <c r="B199" s="13" t="s">
        <v>501</v>
      </c>
      <c r="C199" s="13" t="s">
        <v>501</v>
      </c>
      <c r="D199" s="13" t="s">
        <v>1025</v>
      </c>
      <c r="E199" s="13" t="s">
        <v>1026</v>
      </c>
      <c r="F199" s="14" t="s">
        <v>1027</v>
      </c>
    </row>
    <row r="200" spans="1:6" ht="56.25" customHeight="1">
      <c r="A200" s="12" t="s">
        <v>501</v>
      </c>
      <c r="B200" s="13" t="s">
        <v>501</v>
      </c>
      <c r="C200" s="13" t="s">
        <v>501</v>
      </c>
      <c r="D200" s="13" t="s">
        <v>1028</v>
      </c>
      <c r="E200" s="13" t="s">
        <v>1029</v>
      </c>
      <c r="F200" s="14" t="s">
        <v>1030</v>
      </c>
    </row>
    <row r="201" spans="1:6" ht="67.5" customHeight="1">
      <c r="A201" s="12" t="s">
        <v>501</v>
      </c>
      <c r="B201" s="13" t="s">
        <v>501</v>
      </c>
      <c r="C201" s="13" t="s">
        <v>501</v>
      </c>
      <c r="D201" s="13" t="s">
        <v>1031</v>
      </c>
      <c r="E201" s="13" t="s">
        <v>1032</v>
      </c>
      <c r="F201" s="14" t="s">
        <v>1033</v>
      </c>
    </row>
    <row r="202" spans="1:6" ht="33.75" customHeight="1">
      <c r="A202" s="12" t="s">
        <v>501</v>
      </c>
      <c r="B202" s="13" t="s">
        <v>501</v>
      </c>
      <c r="C202" s="13" t="s">
        <v>501</v>
      </c>
      <c r="D202" s="13" t="s">
        <v>1034</v>
      </c>
      <c r="E202" s="13" t="s">
        <v>1035</v>
      </c>
      <c r="F202" s="14" t="s">
        <v>1036</v>
      </c>
    </row>
    <row r="203" spans="1:6" ht="22.5" customHeight="1">
      <c r="A203" s="12" t="s">
        <v>501</v>
      </c>
      <c r="B203" s="13" t="s">
        <v>501</v>
      </c>
      <c r="C203" s="13" t="s">
        <v>501</v>
      </c>
      <c r="D203" s="13" t="s">
        <v>1037</v>
      </c>
      <c r="E203" s="13" t="s">
        <v>1038</v>
      </c>
      <c r="F203" s="14" t="s">
        <v>1039</v>
      </c>
    </row>
    <row r="204" spans="1:6" ht="33.75" customHeight="1">
      <c r="A204" s="12" t="s">
        <v>501</v>
      </c>
      <c r="B204" s="13" t="s">
        <v>501</v>
      </c>
      <c r="C204" s="13" t="s">
        <v>1040</v>
      </c>
      <c r="D204" s="13" t="s">
        <v>1041</v>
      </c>
      <c r="E204" s="13" t="s">
        <v>1042</v>
      </c>
      <c r="F204" s="14" t="s">
        <v>1043</v>
      </c>
    </row>
    <row r="205" spans="1:6" ht="15.75" customHeight="1">
      <c r="A205" s="12" t="s">
        <v>501</v>
      </c>
      <c r="B205" s="13" t="s">
        <v>1044</v>
      </c>
      <c r="C205" s="13" t="s">
        <v>501</v>
      </c>
      <c r="D205" s="13" t="s">
        <v>501</v>
      </c>
      <c r="E205" s="13" t="s">
        <v>1045</v>
      </c>
      <c r="F205" s="14" t="s">
        <v>501</v>
      </c>
    </row>
    <row r="206" spans="1:6" ht="22.5" customHeight="1">
      <c r="A206" s="12" t="s">
        <v>501</v>
      </c>
      <c r="B206" s="13" t="s">
        <v>501</v>
      </c>
      <c r="C206" s="13" t="s">
        <v>1046</v>
      </c>
      <c r="D206" s="13" t="s">
        <v>1047</v>
      </c>
      <c r="E206" s="13" t="s">
        <v>1048</v>
      </c>
      <c r="F206" s="14" t="s">
        <v>1049</v>
      </c>
    </row>
    <row r="207" spans="1:6" ht="22.5" customHeight="1">
      <c r="A207" s="12" t="s">
        <v>501</v>
      </c>
      <c r="B207" s="13" t="s">
        <v>501</v>
      </c>
      <c r="C207" s="13" t="s">
        <v>1050</v>
      </c>
      <c r="D207" s="13" t="s">
        <v>1051</v>
      </c>
      <c r="E207" s="13" t="s">
        <v>1052</v>
      </c>
      <c r="F207" s="14" t="s">
        <v>1053</v>
      </c>
    </row>
    <row r="208" spans="1:6" ht="15.75" customHeight="1">
      <c r="A208" s="12" t="s">
        <v>501</v>
      </c>
      <c r="B208" s="13" t="s">
        <v>501</v>
      </c>
      <c r="C208" s="13" t="s">
        <v>1054</v>
      </c>
      <c r="D208" s="13" t="s">
        <v>1055</v>
      </c>
      <c r="E208" s="13" t="s">
        <v>1056</v>
      </c>
      <c r="F208" s="14" t="s">
        <v>501</v>
      </c>
    </row>
    <row r="209" spans="1:6" ht="15.75" customHeight="1">
      <c r="A209" s="12" t="s">
        <v>501</v>
      </c>
      <c r="B209" s="13" t="s">
        <v>1057</v>
      </c>
      <c r="C209" s="13" t="s">
        <v>501</v>
      </c>
      <c r="D209" s="13" t="s">
        <v>501</v>
      </c>
      <c r="E209" s="13" t="s">
        <v>1058</v>
      </c>
      <c r="F209" s="14" t="s">
        <v>501</v>
      </c>
    </row>
    <row r="210" spans="1:6" ht="15.75" customHeight="1">
      <c r="A210" s="12" t="s">
        <v>501</v>
      </c>
      <c r="B210" s="13" t="s">
        <v>501</v>
      </c>
      <c r="C210" s="13" t="s">
        <v>1059</v>
      </c>
      <c r="D210" s="13" t="s">
        <v>501</v>
      </c>
      <c r="E210" s="13" t="s">
        <v>1060</v>
      </c>
      <c r="F210" s="14" t="s">
        <v>1061</v>
      </c>
    </row>
    <row r="211" spans="1:6" ht="22.5" customHeight="1">
      <c r="A211" s="12" t="s">
        <v>501</v>
      </c>
      <c r="B211" s="13" t="s">
        <v>501</v>
      </c>
      <c r="C211" s="13" t="s">
        <v>501</v>
      </c>
      <c r="D211" s="13" t="s">
        <v>1062</v>
      </c>
      <c r="E211" s="13" t="s">
        <v>1063</v>
      </c>
      <c r="F211" s="14" t="s">
        <v>1064</v>
      </c>
    </row>
    <row r="212" spans="1:6" ht="22.5" customHeight="1">
      <c r="A212" s="12" t="s">
        <v>501</v>
      </c>
      <c r="B212" s="13" t="s">
        <v>501</v>
      </c>
      <c r="C212" s="13" t="s">
        <v>501</v>
      </c>
      <c r="D212" s="13" t="s">
        <v>1065</v>
      </c>
      <c r="E212" s="13" t="s">
        <v>1066</v>
      </c>
      <c r="F212" s="14" t="s">
        <v>1067</v>
      </c>
    </row>
    <row r="213" spans="1:6" ht="22.5" customHeight="1">
      <c r="A213" s="12" t="s">
        <v>501</v>
      </c>
      <c r="B213" s="13" t="s">
        <v>501</v>
      </c>
      <c r="C213" s="13" t="s">
        <v>501</v>
      </c>
      <c r="D213" s="13" t="s">
        <v>1068</v>
      </c>
      <c r="E213" s="13" t="s">
        <v>1069</v>
      </c>
      <c r="F213" s="14" t="s">
        <v>1070</v>
      </c>
    </row>
    <row r="214" spans="1:6" ht="15.75" customHeight="1">
      <c r="A214" s="12" t="s">
        <v>501</v>
      </c>
      <c r="B214" s="13" t="s">
        <v>501</v>
      </c>
      <c r="C214" s="13" t="s">
        <v>1071</v>
      </c>
      <c r="D214" s="13" t="s">
        <v>501</v>
      </c>
      <c r="E214" s="13" t="s">
        <v>1072</v>
      </c>
      <c r="F214" s="14" t="s">
        <v>501</v>
      </c>
    </row>
    <row r="215" spans="1:6" ht="33.75" customHeight="1">
      <c r="A215" s="12" t="s">
        <v>501</v>
      </c>
      <c r="B215" s="13" t="s">
        <v>501</v>
      </c>
      <c r="C215" s="13" t="s">
        <v>501</v>
      </c>
      <c r="D215" s="13" t="s">
        <v>1073</v>
      </c>
      <c r="E215" s="13" t="s">
        <v>1074</v>
      </c>
      <c r="F215" s="14" t="s">
        <v>1075</v>
      </c>
    </row>
    <row r="216" spans="1:6" ht="22.5" customHeight="1">
      <c r="A216" s="12" t="s">
        <v>501</v>
      </c>
      <c r="B216" s="13" t="s">
        <v>501</v>
      </c>
      <c r="C216" s="13" t="s">
        <v>501</v>
      </c>
      <c r="D216" s="13" t="s">
        <v>1076</v>
      </c>
      <c r="E216" s="13" t="s">
        <v>1077</v>
      </c>
      <c r="F216" s="14" t="s">
        <v>1078</v>
      </c>
    </row>
    <row r="217" spans="1:6" ht="22.5" customHeight="1">
      <c r="A217" s="12" t="s">
        <v>501</v>
      </c>
      <c r="B217" s="13" t="s">
        <v>501</v>
      </c>
      <c r="C217" s="13" t="s">
        <v>501</v>
      </c>
      <c r="D217" s="13" t="s">
        <v>1079</v>
      </c>
      <c r="E217" s="13" t="s">
        <v>1080</v>
      </c>
      <c r="F217" s="14" t="s">
        <v>1081</v>
      </c>
    </row>
    <row r="218" spans="1:6" ht="15.75" customHeight="1">
      <c r="A218" s="12" t="s">
        <v>501</v>
      </c>
      <c r="B218" s="13" t="s">
        <v>501</v>
      </c>
      <c r="C218" s="13" t="s">
        <v>1082</v>
      </c>
      <c r="D218" s="13" t="s">
        <v>501</v>
      </c>
      <c r="E218" s="13" t="s">
        <v>1083</v>
      </c>
      <c r="F218" s="14" t="s">
        <v>501</v>
      </c>
    </row>
    <row r="219" spans="1:6" ht="22.5" customHeight="1">
      <c r="A219" s="12" t="s">
        <v>501</v>
      </c>
      <c r="B219" s="13" t="s">
        <v>501</v>
      </c>
      <c r="C219" s="13" t="s">
        <v>501</v>
      </c>
      <c r="D219" s="13" t="s">
        <v>1084</v>
      </c>
      <c r="E219" s="13" t="s">
        <v>1085</v>
      </c>
      <c r="F219" s="14" t="s">
        <v>1086</v>
      </c>
    </row>
    <row r="220" spans="1:6" ht="22.5" customHeight="1">
      <c r="A220" s="12" t="s">
        <v>501</v>
      </c>
      <c r="B220" s="13" t="s">
        <v>501</v>
      </c>
      <c r="C220" s="13" t="s">
        <v>501</v>
      </c>
      <c r="D220" s="13" t="s">
        <v>1087</v>
      </c>
      <c r="E220" s="13" t="s">
        <v>1088</v>
      </c>
      <c r="F220" s="14" t="s">
        <v>1089</v>
      </c>
    </row>
    <row r="221" spans="1:6" ht="22.5" customHeight="1">
      <c r="A221" s="12" t="s">
        <v>501</v>
      </c>
      <c r="B221" s="13" t="s">
        <v>501</v>
      </c>
      <c r="C221" s="13" t="s">
        <v>501</v>
      </c>
      <c r="D221" s="13" t="s">
        <v>1090</v>
      </c>
      <c r="E221" s="13" t="s">
        <v>1091</v>
      </c>
      <c r="F221" s="14" t="s">
        <v>1092</v>
      </c>
    </row>
    <row r="222" spans="1:6" ht="15.75" customHeight="1">
      <c r="A222" s="12" t="s">
        <v>501</v>
      </c>
      <c r="B222" s="13" t="s">
        <v>501</v>
      </c>
      <c r="C222" s="13" t="s">
        <v>1093</v>
      </c>
      <c r="D222" s="13" t="s">
        <v>501</v>
      </c>
      <c r="E222" s="13" t="s">
        <v>1094</v>
      </c>
      <c r="F222" s="14" t="s">
        <v>501</v>
      </c>
    </row>
    <row r="223" spans="1:6" ht="15.75" customHeight="1">
      <c r="A223" s="12" t="s">
        <v>501</v>
      </c>
      <c r="B223" s="13" t="s">
        <v>501</v>
      </c>
      <c r="C223" s="13" t="s">
        <v>501</v>
      </c>
      <c r="D223" s="13" t="s">
        <v>1095</v>
      </c>
      <c r="E223" s="13" t="s">
        <v>1096</v>
      </c>
      <c r="F223" s="14" t="s">
        <v>1097</v>
      </c>
    </row>
    <row r="224" spans="1:6" ht="15.75" customHeight="1">
      <c r="A224" s="12" t="s">
        <v>501</v>
      </c>
      <c r="B224" s="13" t="s">
        <v>501</v>
      </c>
      <c r="C224" s="13" t="s">
        <v>501</v>
      </c>
      <c r="D224" s="13" t="s">
        <v>1098</v>
      </c>
      <c r="E224" s="13" t="s">
        <v>1099</v>
      </c>
      <c r="F224" s="14" t="s">
        <v>1100</v>
      </c>
    </row>
    <row r="225" spans="1:6" ht="22.5" customHeight="1">
      <c r="A225" s="12" t="s">
        <v>501</v>
      </c>
      <c r="B225" s="13" t="s">
        <v>501</v>
      </c>
      <c r="C225" s="13" t="s">
        <v>501</v>
      </c>
      <c r="D225" s="13" t="s">
        <v>1101</v>
      </c>
      <c r="E225" s="13" t="s">
        <v>1102</v>
      </c>
      <c r="F225" s="14" t="s">
        <v>1103</v>
      </c>
    </row>
    <row r="226" spans="1:6" ht="22.5" customHeight="1">
      <c r="A226" s="12" t="s">
        <v>501</v>
      </c>
      <c r="B226" s="13" t="s">
        <v>501</v>
      </c>
      <c r="C226" s="13" t="s">
        <v>1104</v>
      </c>
      <c r="D226" s="13" t="s">
        <v>501</v>
      </c>
      <c r="E226" s="13" t="s">
        <v>1105</v>
      </c>
      <c r="F226" s="14" t="s">
        <v>1106</v>
      </c>
    </row>
    <row r="227" spans="1:6" ht="22.5" customHeight="1">
      <c r="A227" s="12" t="s">
        <v>501</v>
      </c>
      <c r="B227" s="13" t="s">
        <v>501</v>
      </c>
      <c r="C227" s="13" t="s">
        <v>501</v>
      </c>
      <c r="D227" s="13" t="s">
        <v>1107</v>
      </c>
      <c r="E227" s="13" t="s">
        <v>1108</v>
      </c>
      <c r="F227" s="14" t="s">
        <v>1109</v>
      </c>
    </row>
    <row r="228" spans="1:6" ht="22.5" customHeight="1">
      <c r="A228" s="12" t="s">
        <v>501</v>
      </c>
      <c r="B228" s="13" t="s">
        <v>501</v>
      </c>
      <c r="C228" s="13" t="s">
        <v>501</v>
      </c>
      <c r="D228" s="13" t="s">
        <v>1110</v>
      </c>
      <c r="E228" s="13" t="s">
        <v>1111</v>
      </c>
      <c r="F228" s="14" t="s">
        <v>1112</v>
      </c>
    </row>
    <row r="229" spans="1:6" ht="22.5" customHeight="1">
      <c r="A229" s="12" t="s">
        <v>501</v>
      </c>
      <c r="B229" s="13" t="s">
        <v>501</v>
      </c>
      <c r="C229" s="13" t="s">
        <v>1113</v>
      </c>
      <c r="D229" s="13" t="s">
        <v>501</v>
      </c>
      <c r="E229" s="13" t="s">
        <v>1114</v>
      </c>
      <c r="F229" s="14" t="s">
        <v>501</v>
      </c>
    </row>
    <row r="230" spans="1:6" ht="22.5" customHeight="1">
      <c r="A230" s="12" t="s">
        <v>501</v>
      </c>
      <c r="B230" s="13" t="s">
        <v>501</v>
      </c>
      <c r="C230" s="13" t="s">
        <v>501</v>
      </c>
      <c r="D230" s="13" t="s">
        <v>1115</v>
      </c>
      <c r="E230" s="13" t="s">
        <v>1116</v>
      </c>
      <c r="F230" s="14" t="s">
        <v>1117</v>
      </c>
    </row>
    <row r="231" spans="1:6" ht="22.5" customHeight="1">
      <c r="A231" s="12" t="s">
        <v>501</v>
      </c>
      <c r="B231" s="13" t="s">
        <v>501</v>
      </c>
      <c r="C231" s="13" t="s">
        <v>501</v>
      </c>
      <c r="D231" s="13" t="s">
        <v>1118</v>
      </c>
      <c r="E231" s="13" t="s">
        <v>1119</v>
      </c>
      <c r="F231" s="14" t="s">
        <v>1120</v>
      </c>
    </row>
    <row r="232" spans="1:6" ht="22.5" customHeight="1">
      <c r="A232" s="12" t="s">
        <v>501</v>
      </c>
      <c r="B232" s="13" t="s">
        <v>501</v>
      </c>
      <c r="C232" s="13" t="s">
        <v>501</v>
      </c>
      <c r="D232" s="13" t="s">
        <v>1121</v>
      </c>
      <c r="E232" s="13" t="s">
        <v>1122</v>
      </c>
      <c r="F232" s="14" t="s">
        <v>1123</v>
      </c>
    </row>
    <row r="233" spans="1:6" ht="15.75" customHeight="1">
      <c r="A233" s="12" t="s">
        <v>501</v>
      </c>
      <c r="B233" s="13" t="s">
        <v>501</v>
      </c>
      <c r="C233" s="13" t="s">
        <v>1124</v>
      </c>
      <c r="D233" s="13" t="s">
        <v>501</v>
      </c>
      <c r="E233" s="13" t="s">
        <v>1125</v>
      </c>
      <c r="F233" s="14" t="s">
        <v>501</v>
      </c>
    </row>
    <row r="234" spans="1:6" ht="33.75" customHeight="1">
      <c r="A234" s="12" t="s">
        <v>501</v>
      </c>
      <c r="B234" s="13" t="s">
        <v>501</v>
      </c>
      <c r="C234" s="13" t="s">
        <v>501</v>
      </c>
      <c r="D234" s="13" t="s">
        <v>1126</v>
      </c>
      <c r="E234" s="13" t="s">
        <v>1127</v>
      </c>
      <c r="F234" s="14" t="s">
        <v>1128</v>
      </c>
    </row>
    <row r="235" spans="1:6" ht="22.5" customHeight="1">
      <c r="A235" s="12" t="s">
        <v>501</v>
      </c>
      <c r="B235" s="13" t="s">
        <v>501</v>
      </c>
      <c r="C235" s="13" t="s">
        <v>501</v>
      </c>
      <c r="D235" s="13" t="s">
        <v>1129</v>
      </c>
      <c r="E235" s="13" t="s">
        <v>1130</v>
      </c>
      <c r="F235" s="14" t="s">
        <v>1131</v>
      </c>
    </row>
    <row r="236" spans="1:6" ht="33.75" customHeight="1">
      <c r="A236" s="12" t="s">
        <v>501</v>
      </c>
      <c r="B236" s="13" t="s">
        <v>501</v>
      </c>
      <c r="C236" s="13" t="s">
        <v>501</v>
      </c>
      <c r="D236" s="13" t="s">
        <v>1132</v>
      </c>
      <c r="E236" s="13" t="s">
        <v>1133</v>
      </c>
      <c r="F236" s="14" t="s">
        <v>1134</v>
      </c>
    </row>
    <row r="237" spans="1:6" ht="45" customHeight="1">
      <c r="A237" s="12" t="s">
        <v>501</v>
      </c>
      <c r="B237" s="13" t="s">
        <v>501</v>
      </c>
      <c r="C237" s="13" t="s">
        <v>501</v>
      </c>
      <c r="D237" s="13" t="s">
        <v>1135</v>
      </c>
      <c r="E237" s="13" t="s">
        <v>1136</v>
      </c>
      <c r="F237" s="14" t="s">
        <v>1137</v>
      </c>
    </row>
    <row r="238" spans="1:6" ht="15.75" customHeight="1">
      <c r="A238" s="12" t="s">
        <v>501</v>
      </c>
      <c r="B238" s="13" t="s">
        <v>501</v>
      </c>
      <c r="C238" s="13" t="s">
        <v>1138</v>
      </c>
      <c r="D238" s="13" t="s">
        <v>501</v>
      </c>
      <c r="E238" s="13" t="s">
        <v>1139</v>
      </c>
      <c r="F238" s="14" t="s">
        <v>1140</v>
      </c>
    </row>
    <row r="239" spans="1:6" ht="56.25" customHeight="1">
      <c r="A239" s="12" t="s">
        <v>501</v>
      </c>
      <c r="B239" s="13" t="s">
        <v>501</v>
      </c>
      <c r="C239" s="13" t="s">
        <v>501</v>
      </c>
      <c r="D239" s="13" t="s">
        <v>1141</v>
      </c>
      <c r="E239" s="13" t="s">
        <v>1142</v>
      </c>
      <c r="F239" s="14" t="s">
        <v>1143</v>
      </c>
    </row>
    <row r="240" spans="1:6" ht="22.5" customHeight="1">
      <c r="A240" s="12" t="s">
        <v>501</v>
      </c>
      <c r="B240" s="13" t="s">
        <v>501</v>
      </c>
      <c r="C240" s="13" t="s">
        <v>501</v>
      </c>
      <c r="D240" s="13" t="s">
        <v>1144</v>
      </c>
      <c r="E240" s="13" t="s">
        <v>1145</v>
      </c>
      <c r="F240" s="14" t="s">
        <v>1146</v>
      </c>
    </row>
    <row r="241" spans="1:6" ht="22.5" customHeight="1">
      <c r="A241" s="12" t="s">
        <v>501</v>
      </c>
      <c r="B241" s="13" t="s">
        <v>501</v>
      </c>
      <c r="C241" s="13" t="s">
        <v>501</v>
      </c>
      <c r="D241" s="13" t="s">
        <v>1147</v>
      </c>
      <c r="E241" s="13" t="s">
        <v>1148</v>
      </c>
      <c r="F241" s="14" t="s">
        <v>1149</v>
      </c>
    </row>
    <row r="242" spans="1:6" ht="22.5" customHeight="1">
      <c r="A242" s="12" t="s">
        <v>501</v>
      </c>
      <c r="B242" s="13" t="s">
        <v>501</v>
      </c>
      <c r="C242" s="13" t="s">
        <v>501</v>
      </c>
      <c r="D242" s="13" t="s">
        <v>1150</v>
      </c>
      <c r="E242" s="13" t="s">
        <v>1151</v>
      </c>
      <c r="F242" s="14" t="s">
        <v>1152</v>
      </c>
    </row>
    <row r="243" spans="1:6" ht="56.25" customHeight="1">
      <c r="A243" s="12" t="s">
        <v>501</v>
      </c>
      <c r="B243" s="13" t="s">
        <v>501</v>
      </c>
      <c r="C243" s="13" t="s">
        <v>501</v>
      </c>
      <c r="D243" s="13" t="s">
        <v>1153</v>
      </c>
      <c r="E243" s="13" t="s">
        <v>1154</v>
      </c>
      <c r="F243" s="14" t="s">
        <v>1155</v>
      </c>
    </row>
    <row r="244" spans="1:6" ht="15.75" customHeight="1">
      <c r="A244" s="12" t="s">
        <v>501</v>
      </c>
      <c r="B244" s="13" t="s">
        <v>1156</v>
      </c>
      <c r="C244" s="13" t="s">
        <v>501</v>
      </c>
      <c r="D244" s="13" t="s">
        <v>501</v>
      </c>
      <c r="E244" s="13" t="s">
        <v>1157</v>
      </c>
      <c r="F244" s="14" t="s">
        <v>501</v>
      </c>
    </row>
    <row r="245" spans="1:6" ht="33.75" customHeight="1">
      <c r="A245" s="12" t="s">
        <v>501</v>
      </c>
      <c r="B245" s="13" t="s">
        <v>501</v>
      </c>
      <c r="C245" s="13" t="s">
        <v>1158</v>
      </c>
      <c r="D245" s="13" t="s">
        <v>1159</v>
      </c>
      <c r="E245" s="13" t="s">
        <v>1160</v>
      </c>
      <c r="F245" s="14" t="s">
        <v>1161</v>
      </c>
    </row>
    <row r="246" spans="1:6" ht="22.5" customHeight="1">
      <c r="A246" s="12" t="s">
        <v>501</v>
      </c>
      <c r="B246" s="13" t="s">
        <v>501</v>
      </c>
      <c r="C246" s="13" t="s">
        <v>1162</v>
      </c>
      <c r="D246" s="13" t="s">
        <v>1163</v>
      </c>
      <c r="E246" s="13" t="s">
        <v>1164</v>
      </c>
      <c r="F246" s="14" t="s">
        <v>1165</v>
      </c>
    </row>
    <row r="247" spans="1:6" ht="22.5" customHeight="1">
      <c r="A247" s="12" t="s">
        <v>501</v>
      </c>
      <c r="B247" s="13" t="s">
        <v>501</v>
      </c>
      <c r="C247" s="13" t="s">
        <v>1166</v>
      </c>
      <c r="D247" s="13" t="s">
        <v>1167</v>
      </c>
      <c r="E247" s="13" t="s">
        <v>1168</v>
      </c>
      <c r="F247" s="14" t="s">
        <v>1169</v>
      </c>
    </row>
    <row r="248" spans="1:6" ht="22.5" customHeight="1">
      <c r="A248" s="12" t="s">
        <v>501</v>
      </c>
      <c r="B248" s="13" t="s">
        <v>1170</v>
      </c>
      <c r="C248" s="13" t="s">
        <v>501</v>
      </c>
      <c r="D248" s="13" t="s">
        <v>501</v>
      </c>
      <c r="E248" s="13" t="s">
        <v>1171</v>
      </c>
      <c r="F248" s="14" t="s">
        <v>501</v>
      </c>
    </row>
    <row r="249" spans="1:6" ht="33.75" customHeight="1">
      <c r="A249" s="12" t="s">
        <v>501</v>
      </c>
      <c r="B249" s="13" t="s">
        <v>501</v>
      </c>
      <c r="C249" s="13" t="s">
        <v>1172</v>
      </c>
      <c r="D249" s="13" t="s">
        <v>1173</v>
      </c>
      <c r="E249" s="13" t="s">
        <v>1174</v>
      </c>
      <c r="F249" s="14" t="s">
        <v>1175</v>
      </c>
    </row>
    <row r="250" spans="1:6" ht="15.75" customHeight="1">
      <c r="A250" s="12" t="s">
        <v>501</v>
      </c>
      <c r="B250" s="13" t="s">
        <v>501</v>
      </c>
      <c r="C250" s="13" t="s">
        <v>1176</v>
      </c>
      <c r="D250" s="13" t="s">
        <v>501</v>
      </c>
      <c r="E250" s="13" t="s">
        <v>1177</v>
      </c>
      <c r="F250" s="14" t="s">
        <v>501</v>
      </c>
    </row>
    <row r="251" spans="1:6" ht="22.5" customHeight="1">
      <c r="A251" s="12" t="s">
        <v>501</v>
      </c>
      <c r="B251" s="13" t="s">
        <v>501</v>
      </c>
      <c r="C251" s="13" t="s">
        <v>501</v>
      </c>
      <c r="D251" s="13" t="s">
        <v>1178</v>
      </c>
      <c r="E251" s="13" t="s">
        <v>1179</v>
      </c>
      <c r="F251" s="14" t="s">
        <v>1180</v>
      </c>
    </row>
    <row r="252" spans="1:6" ht="45" customHeight="1">
      <c r="A252" s="12" t="s">
        <v>501</v>
      </c>
      <c r="B252" s="13" t="s">
        <v>501</v>
      </c>
      <c r="C252" s="13" t="s">
        <v>501</v>
      </c>
      <c r="D252" s="13" t="s">
        <v>1181</v>
      </c>
      <c r="E252" s="13" t="s">
        <v>1182</v>
      </c>
      <c r="F252" s="14" t="s">
        <v>1183</v>
      </c>
    </row>
    <row r="253" spans="1:6" ht="33.75" customHeight="1">
      <c r="A253" s="12" t="s">
        <v>501</v>
      </c>
      <c r="B253" s="13" t="s">
        <v>501</v>
      </c>
      <c r="C253" s="13" t="s">
        <v>501</v>
      </c>
      <c r="D253" s="13" t="s">
        <v>1184</v>
      </c>
      <c r="E253" s="13" t="s">
        <v>1185</v>
      </c>
      <c r="F253" s="14" t="s">
        <v>1186</v>
      </c>
    </row>
    <row r="254" spans="1:6" ht="33.75" customHeight="1">
      <c r="A254" s="12" t="s">
        <v>501</v>
      </c>
      <c r="B254" s="13" t="s">
        <v>501</v>
      </c>
      <c r="C254" s="13" t="s">
        <v>501</v>
      </c>
      <c r="D254" s="13" t="s">
        <v>1187</v>
      </c>
      <c r="E254" s="13" t="s">
        <v>1188</v>
      </c>
      <c r="F254" s="14" t="s">
        <v>1189</v>
      </c>
    </row>
    <row r="255" spans="1:6" ht="15.75" customHeight="1">
      <c r="A255" s="12" t="s">
        <v>501</v>
      </c>
      <c r="B255" s="13" t="s">
        <v>501</v>
      </c>
      <c r="C255" s="13" t="s">
        <v>1190</v>
      </c>
      <c r="D255" s="13" t="s">
        <v>501</v>
      </c>
      <c r="E255" s="13" t="s">
        <v>1191</v>
      </c>
      <c r="F255" s="14" t="s">
        <v>501</v>
      </c>
    </row>
    <row r="256" spans="1:6" ht="33.75" customHeight="1">
      <c r="A256" s="12" t="s">
        <v>501</v>
      </c>
      <c r="B256" s="13" t="s">
        <v>501</v>
      </c>
      <c r="C256" s="13" t="s">
        <v>501</v>
      </c>
      <c r="D256" s="13" t="s">
        <v>1192</v>
      </c>
      <c r="E256" s="13" t="s">
        <v>1193</v>
      </c>
      <c r="F256" s="14" t="s">
        <v>1194</v>
      </c>
    </row>
    <row r="257" spans="1:6" ht="22.5" customHeight="1">
      <c r="A257" s="12" t="s">
        <v>501</v>
      </c>
      <c r="B257" s="13" t="s">
        <v>501</v>
      </c>
      <c r="C257" s="13" t="s">
        <v>501</v>
      </c>
      <c r="D257" s="13" t="s">
        <v>1195</v>
      </c>
      <c r="E257" s="13" t="s">
        <v>1196</v>
      </c>
      <c r="F257" s="14" t="s">
        <v>1197</v>
      </c>
    </row>
    <row r="258" spans="1:6" ht="33.75" customHeight="1">
      <c r="A258" s="12" t="s">
        <v>501</v>
      </c>
      <c r="B258" s="13" t="s">
        <v>501</v>
      </c>
      <c r="C258" s="13" t="s">
        <v>501</v>
      </c>
      <c r="D258" s="13" t="s">
        <v>1198</v>
      </c>
      <c r="E258" s="13" t="s">
        <v>1199</v>
      </c>
      <c r="F258" s="14" t="s">
        <v>1200</v>
      </c>
    </row>
    <row r="259" spans="1:6" ht="15.75" customHeight="1">
      <c r="A259" s="12" t="s">
        <v>501</v>
      </c>
      <c r="B259" s="13" t="s">
        <v>501</v>
      </c>
      <c r="C259" s="13" t="s">
        <v>1201</v>
      </c>
      <c r="D259" s="13" t="s">
        <v>501</v>
      </c>
      <c r="E259" s="13" t="s">
        <v>1202</v>
      </c>
      <c r="F259" s="14" t="s">
        <v>501</v>
      </c>
    </row>
    <row r="260" spans="1:6" ht="22.5" customHeight="1">
      <c r="A260" s="12" t="s">
        <v>501</v>
      </c>
      <c r="B260" s="13" t="s">
        <v>501</v>
      </c>
      <c r="C260" s="13" t="s">
        <v>501</v>
      </c>
      <c r="D260" s="13" t="s">
        <v>1203</v>
      </c>
      <c r="E260" s="13" t="s">
        <v>1204</v>
      </c>
      <c r="F260" s="14" t="s">
        <v>1205</v>
      </c>
    </row>
    <row r="261" spans="1:6" ht="33.75" customHeight="1">
      <c r="A261" s="12" t="s">
        <v>501</v>
      </c>
      <c r="B261" s="13" t="s">
        <v>501</v>
      </c>
      <c r="C261" s="13" t="s">
        <v>501</v>
      </c>
      <c r="D261" s="13" t="s">
        <v>1206</v>
      </c>
      <c r="E261" s="13" t="s">
        <v>1207</v>
      </c>
      <c r="F261" s="14" t="s">
        <v>1208</v>
      </c>
    </row>
    <row r="262" spans="1:6" ht="22.5" customHeight="1">
      <c r="A262" s="12" t="s">
        <v>501</v>
      </c>
      <c r="B262" s="13" t="s">
        <v>501</v>
      </c>
      <c r="C262" s="13" t="s">
        <v>1209</v>
      </c>
      <c r="D262" s="13" t="s">
        <v>501</v>
      </c>
      <c r="E262" s="13" t="s">
        <v>1210</v>
      </c>
      <c r="F262" s="14" t="s">
        <v>1211</v>
      </c>
    </row>
    <row r="263" spans="1:6" ht="22.5" customHeight="1">
      <c r="A263" s="12" t="s">
        <v>501</v>
      </c>
      <c r="B263" s="13" t="s">
        <v>501</v>
      </c>
      <c r="C263" s="13" t="s">
        <v>501</v>
      </c>
      <c r="D263" s="13" t="s">
        <v>1212</v>
      </c>
      <c r="E263" s="13" t="s">
        <v>1213</v>
      </c>
      <c r="F263" s="14" t="s">
        <v>1214</v>
      </c>
    </row>
    <row r="264" spans="1:6" ht="45" customHeight="1">
      <c r="A264" s="12" t="s">
        <v>501</v>
      </c>
      <c r="B264" s="13" t="s">
        <v>501</v>
      </c>
      <c r="C264" s="13" t="s">
        <v>501</v>
      </c>
      <c r="D264" s="13" t="s">
        <v>1215</v>
      </c>
      <c r="E264" s="13" t="s">
        <v>1216</v>
      </c>
      <c r="F264" s="14" t="s">
        <v>1217</v>
      </c>
    </row>
    <row r="265" spans="1:6" ht="33.75" customHeight="1">
      <c r="A265" s="12" t="s">
        <v>501</v>
      </c>
      <c r="B265" s="13" t="s">
        <v>501</v>
      </c>
      <c r="C265" s="13" t="s">
        <v>501</v>
      </c>
      <c r="D265" s="13" t="s">
        <v>1218</v>
      </c>
      <c r="E265" s="13" t="s">
        <v>1219</v>
      </c>
      <c r="F265" s="14" t="s">
        <v>1220</v>
      </c>
    </row>
    <row r="266" spans="1:6" ht="22.5" customHeight="1">
      <c r="A266" s="12" t="s">
        <v>501</v>
      </c>
      <c r="B266" s="13" t="s">
        <v>501</v>
      </c>
      <c r="C266" s="13" t="s">
        <v>501</v>
      </c>
      <c r="D266" s="13" t="s">
        <v>1221</v>
      </c>
      <c r="E266" s="13" t="s">
        <v>1222</v>
      </c>
      <c r="F266" s="14" t="s">
        <v>1223</v>
      </c>
    </row>
    <row r="267" spans="1:6" ht="15.75" customHeight="1">
      <c r="A267" s="12" t="s">
        <v>501</v>
      </c>
      <c r="B267" s="13" t="s">
        <v>501</v>
      </c>
      <c r="C267" s="13" t="s">
        <v>501</v>
      </c>
      <c r="D267" s="13" t="s">
        <v>1224</v>
      </c>
      <c r="E267" s="13" t="s">
        <v>1225</v>
      </c>
      <c r="F267" s="14" t="s">
        <v>501</v>
      </c>
    </row>
    <row r="268" spans="1:6" ht="22.5" customHeight="1">
      <c r="A268" s="12" t="s">
        <v>501</v>
      </c>
      <c r="B268" s="13" t="s">
        <v>1226</v>
      </c>
      <c r="C268" s="13" t="s">
        <v>501</v>
      </c>
      <c r="D268" s="13" t="s">
        <v>501</v>
      </c>
      <c r="E268" s="13" t="s">
        <v>1227</v>
      </c>
      <c r="F268" s="14" t="s">
        <v>501</v>
      </c>
    </row>
    <row r="269" spans="1:6" ht="15.75" customHeight="1">
      <c r="A269" s="12" t="s">
        <v>501</v>
      </c>
      <c r="B269" s="13" t="s">
        <v>501</v>
      </c>
      <c r="C269" s="13" t="s">
        <v>1228</v>
      </c>
      <c r="D269" s="13" t="s">
        <v>501</v>
      </c>
      <c r="E269" s="13" t="s">
        <v>1229</v>
      </c>
      <c r="F269" s="14" t="s">
        <v>501</v>
      </c>
    </row>
    <row r="270" spans="1:6" ht="56.25" customHeight="1">
      <c r="A270" s="12" t="s">
        <v>501</v>
      </c>
      <c r="B270" s="13" t="s">
        <v>501</v>
      </c>
      <c r="C270" s="13" t="s">
        <v>501</v>
      </c>
      <c r="D270" s="13" t="s">
        <v>1230</v>
      </c>
      <c r="E270" s="13" t="s">
        <v>1231</v>
      </c>
      <c r="F270" s="14" t="s">
        <v>1232</v>
      </c>
    </row>
    <row r="271" spans="1:6" ht="33.75" customHeight="1">
      <c r="A271" s="12" t="s">
        <v>501</v>
      </c>
      <c r="B271" s="13" t="s">
        <v>501</v>
      </c>
      <c r="C271" s="13" t="s">
        <v>501</v>
      </c>
      <c r="D271" s="13" t="s">
        <v>1233</v>
      </c>
      <c r="E271" s="13" t="s">
        <v>1234</v>
      </c>
      <c r="F271" s="14" t="s">
        <v>1235</v>
      </c>
    </row>
    <row r="272" spans="1:6" ht="67.5" customHeight="1">
      <c r="A272" s="12" t="s">
        <v>501</v>
      </c>
      <c r="B272" s="13" t="s">
        <v>501</v>
      </c>
      <c r="C272" s="13" t="s">
        <v>501</v>
      </c>
      <c r="D272" s="13" t="s">
        <v>1236</v>
      </c>
      <c r="E272" s="13" t="s">
        <v>1237</v>
      </c>
      <c r="F272" s="14" t="s">
        <v>1238</v>
      </c>
    </row>
    <row r="273" spans="1:6" ht="22.5" customHeight="1">
      <c r="A273" s="12" t="s">
        <v>501</v>
      </c>
      <c r="B273" s="13" t="s">
        <v>501</v>
      </c>
      <c r="C273" s="13" t="s">
        <v>501</v>
      </c>
      <c r="D273" s="13" t="s">
        <v>1239</v>
      </c>
      <c r="E273" s="13" t="s">
        <v>1240</v>
      </c>
      <c r="F273" s="14" t="s">
        <v>1241</v>
      </c>
    </row>
    <row r="274" spans="1:6" ht="45" customHeight="1">
      <c r="A274" s="12" t="s">
        <v>501</v>
      </c>
      <c r="B274" s="13" t="s">
        <v>501</v>
      </c>
      <c r="C274" s="13" t="s">
        <v>1242</v>
      </c>
      <c r="D274" s="13" t="s">
        <v>501</v>
      </c>
      <c r="E274" s="13" t="s">
        <v>1243</v>
      </c>
      <c r="F274" s="14" t="s">
        <v>1244</v>
      </c>
    </row>
    <row r="275" spans="1:6" ht="33.75" customHeight="1">
      <c r="A275" s="12" t="s">
        <v>501</v>
      </c>
      <c r="B275" s="13" t="s">
        <v>501</v>
      </c>
      <c r="C275" s="13" t="s">
        <v>501</v>
      </c>
      <c r="D275" s="13" t="s">
        <v>1245</v>
      </c>
      <c r="E275" s="13" t="s">
        <v>1246</v>
      </c>
      <c r="F275" s="14" t="s">
        <v>1247</v>
      </c>
    </row>
    <row r="276" spans="1:6" ht="33.75" customHeight="1">
      <c r="A276" s="12" t="s">
        <v>501</v>
      </c>
      <c r="B276" s="13" t="s">
        <v>501</v>
      </c>
      <c r="C276" s="13" t="s">
        <v>501</v>
      </c>
      <c r="D276" s="13" t="s">
        <v>1248</v>
      </c>
      <c r="E276" s="13" t="s">
        <v>1249</v>
      </c>
      <c r="F276" s="14" t="s">
        <v>1250</v>
      </c>
    </row>
    <row r="277" spans="1:6" ht="33.75" customHeight="1">
      <c r="A277" s="12" t="s">
        <v>501</v>
      </c>
      <c r="B277" s="13" t="s">
        <v>501</v>
      </c>
      <c r="C277" s="13" t="s">
        <v>501</v>
      </c>
      <c r="D277" s="13" t="s">
        <v>1251</v>
      </c>
      <c r="E277" s="13" t="s">
        <v>1252</v>
      </c>
      <c r="F277" s="14" t="s">
        <v>1253</v>
      </c>
    </row>
    <row r="278" spans="1:6" ht="22.5" customHeight="1">
      <c r="A278" s="12" t="s">
        <v>501</v>
      </c>
      <c r="B278" s="13" t="s">
        <v>501</v>
      </c>
      <c r="C278" s="13" t="s">
        <v>501</v>
      </c>
      <c r="D278" s="13" t="s">
        <v>1254</v>
      </c>
      <c r="E278" s="13" t="s">
        <v>1255</v>
      </c>
      <c r="F278" s="14" t="s">
        <v>1256</v>
      </c>
    </row>
    <row r="279" spans="1:6" ht="33.75" customHeight="1">
      <c r="A279" s="12" t="s">
        <v>501</v>
      </c>
      <c r="B279" s="13" t="s">
        <v>501</v>
      </c>
      <c r="C279" s="13" t="s">
        <v>1257</v>
      </c>
      <c r="D279" s="13" t="s">
        <v>501</v>
      </c>
      <c r="E279" s="13" t="s">
        <v>1258</v>
      </c>
      <c r="F279" s="14" t="s">
        <v>1259</v>
      </c>
    </row>
    <row r="280" spans="1:6" ht="33.75" customHeight="1">
      <c r="A280" s="12" t="s">
        <v>501</v>
      </c>
      <c r="B280" s="13" t="s">
        <v>501</v>
      </c>
      <c r="C280" s="13" t="s">
        <v>501</v>
      </c>
      <c r="D280" s="13" t="s">
        <v>1260</v>
      </c>
      <c r="E280" s="13" t="s">
        <v>1261</v>
      </c>
      <c r="F280" s="14" t="s">
        <v>1262</v>
      </c>
    </row>
    <row r="281" spans="1:6" ht="15.75" customHeight="1">
      <c r="A281" s="12" t="s">
        <v>501</v>
      </c>
      <c r="B281" s="13" t="s">
        <v>501</v>
      </c>
      <c r="C281" s="13" t="s">
        <v>501</v>
      </c>
      <c r="D281" s="13" t="s">
        <v>1263</v>
      </c>
      <c r="E281" s="13" t="s">
        <v>1264</v>
      </c>
      <c r="F281" s="14" t="s">
        <v>501</v>
      </c>
    </row>
    <row r="282" spans="1:6" ht="15.75" customHeight="1">
      <c r="A282" s="12" t="s">
        <v>501</v>
      </c>
      <c r="B282" s="13" t="s">
        <v>501</v>
      </c>
      <c r="C282" s="13" t="s">
        <v>501</v>
      </c>
      <c r="D282" s="13" t="s">
        <v>1265</v>
      </c>
      <c r="E282" s="13" t="s">
        <v>1266</v>
      </c>
      <c r="F282" s="14" t="s">
        <v>501</v>
      </c>
    </row>
    <row r="283" spans="1:6" ht="15.75" customHeight="1">
      <c r="A283" s="12" t="s">
        <v>501</v>
      </c>
      <c r="B283" s="13" t="s">
        <v>501</v>
      </c>
      <c r="C283" s="13" t="s">
        <v>501</v>
      </c>
      <c r="D283" s="13" t="s">
        <v>1267</v>
      </c>
      <c r="E283" s="13" t="s">
        <v>1268</v>
      </c>
      <c r="F283" s="14" t="s">
        <v>501</v>
      </c>
    </row>
    <row r="284" spans="1:6" ht="33.75" customHeight="1">
      <c r="A284" s="12" t="s">
        <v>501</v>
      </c>
      <c r="B284" s="13" t="s">
        <v>501</v>
      </c>
      <c r="C284" s="13" t="s">
        <v>501</v>
      </c>
      <c r="D284" s="13" t="s">
        <v>1269</v>
      </c>
      <c r="E284" s="13" t="s">
        <v>1270</v>
      </c>
      <c r="F284" s="14" t="s">
        <v>1271</v>
      </c>
    </row>
    <row r="285" spans="1:6" ht="22.5" customHeight="1">
      <c r="A285" s="12" t="s">
        <v>501</v>
      </c>
      <c r="B285" s="13" t="s">
        <v>501</v>
      </c>
      <c r="C285" s="13" t="s">
        <v>1272</v>
      </c>
      <c r="D285" s="13" t="s">
        <v>501</v>
      </c>
      <c r="E285" s="13" t="s">
        <v>1273</v>
      </c>
      <c r="F285" s="14" t="s">
        <v>1274</v>
      </c>
    </row>
    <row r="286" spans="1:6" ht="15.75" customHeight="1">
      <c r="A286" s="12" t="s">
        <v>501</v>
      </c>
      <c r="B286" s="13" t="s">
        <v>501</v>
      </c>
      <c r="C286" s="13" t="s">
        <v>501</v>
      </c>
      <c r="D286" s="13" t="s">
        <v>1275</v>
      </c>
      <c r="E286" s="13" t="s">
        <v>1276</v>
      </c>
      <c r="F286" s="14" t="s">
        <v>1277</v>
      </c>
    </row>
    <row r="287" spans="1:6" ht="15.75" customHeight="1">
      <c r="A287" s="12" t="s">
        <v>501</v>
      </c>
      <c r="B287" s="13" t="s">
        <v>501</v>
      </c>
      <c r="C287" s="13" t="s">
        <v>501</v>
      </c>
      <c r="D287" s="13" t="s">
        <v>1278</v>
      </c>
      <c r="E287" s="13" t="s">
        <v>1279</v>
      </c>
      <c r="F287" s="14" t="s">
        <v>501</v>
      </c>
    </row>
    <row r="288" spans="1:6" ht="15.75" customHeight="1">
      <c r="A288" s="12" t="s">
        <v>501</v>
      </c>
      <c r="B288" s="13" t="s">
        <v>501</v>
      </c>
      <c r="C288" s="13" t="s">
        <v>501</v>
      </c>
      <c r="D288" s="13" t="s">
        <v>1280</v>
      </c>
      <c r="E288" s="13" t="s">
        <v>1281</v>
      </c>
      <c r="F288" s="14" t="s">
        <v>501</v>
      </c>
    </row>
    <row r="289" spans="1:6" ht="15.75" customHeight="1">
      <c r="A289" s="12" t="s">
        <v>501</v>
      </c>
      <c r="B289" s="13" t="s">
        <v>501</v>
      </c>
      <c r="C289" s="13" t="s">
        <v>501</v>
      </c>
      <c r="D289" s="13" t="s">
        <v>1282</v>
      </c>
      <c r="E289" s="13" t="s">
        <v>1283</v>
      </c>
      <c r="F289" s="14" t="s">
        <v>501</v>
      </c>
    </row>
    <row r="290" spans="1:6" ht="56.25" customHeight="1">
      <c r="A290" s="12" t="s">
        <v>501</v>
      </c>
      <c r="B290" s="13" t="s">
        <v>1284</v>
      </c>
      <c r="C290" s="13" t="s">
        <v>501</v>
      </c>
      <c r="D290" s="13" t="s">
        <v>501</v>
      </c>
      <c r="E290" s="13" t="s">
        <v>1285</v>
      </c>
      <c r="F290" s="14" t="s">
        <v>1286</v>
      </c>
    </row>
    <row r="291" spans="1:6" ht="33.75" customHeight="1">
      <c r="A291" s="12" t="s">
        <v>501</v>
      </c>
      <c r="B291" s="13" t="s">
        <v>501</v>
      </c>
      <c r="C291" s="13" t="s">
        <v>1287</v>
      </c>
      <c r="D291" s="13" t="s">
        <v>1288</v>
      </c>
      <c r="E291" s="13" t="s">
        <v>1289</v>
      </c>
      <c r="F291" s="14" t="s">
        <v>1290</v>
      </c>
    </row>
    <row r="292" spans="1:6" ht="22.5" customHeight="1">
      <c r="A292" s="12" t="s">
        <v>501</v>
      </c>
      <c r="B292" s="13" t="s">
        <v>501</v>
      </c>
      <c r="C292" s="13" t="s">
        <v>1291</v>
      </c>
      <c r="D292" s="13" t="s">
        <v>1292</v>
      </c>
      <c r="E292" s="13" t="s">
        <v>1293</v>
      </c>
      <c r="F292" s="14" t="s">
        <v>1294</v>
      </c>
    </row>
    <row r="293" spans="1:6" ht="45" customHeight="1">
      <c r="A293" s="12" t="s">
        <v>501</v>
      </c>
      <c r="B293" s="13" t="s">
        <v>501</v>
      </c>
      <c r="C293" s="13" t="s">
        <v>1295</v>
      </c>
      <c r="D293" s="13" t="s">
        <v>1296</v>
      </c>
      <c r="E293" s="13" t="s">
        <v>1297</v>
      </c>
      <c r="F293" s="14" t="s">
        <v>1298</v>
      </c>
    </row>
    <row r="294" spans="1:6" ht="33.75" customHeight="1">
      <c r="A294" s="12" t="s">
        <v>501</v>
      </c>
      <c r="B294" s="13" t="s">
        <v>501</v>
      </c>
      <c r="C294" s="13" t="s">
        <v>1299</v>
      </c>
      <c r="D294" s="13" t="s">
        <v>1300</v>
      </c>
      <c r="E294" s="13" t="s">
        <v>1301</v>
      </c>
      <c r="F294" s="14" t="s">
        <v>1302</v>
      </c>
    </row>
    <row r="295" spans="1:6" ht="90" customHeight="1">
      <c r="A295" s="12" t="s">
        <v>501</v>
      </c>
      <c r="B295" s="13" t="s">
        <v>501</v>
      </c>
      <c r="C295" s="13" t="s">
        <v>1303</v>
      </c>
      <c r="D295" s="13" t="s">
        <v>1304</v>
      </c>
      <c r="E295" s="13" t="s">
        <v>1305</v>
      </c>
      <c r="F295" s="14" t="s">
        <v>1306</v>
      </c>
    </row>
    <row r="296" spans="1:6" ht="15.75" customHeight="1">
      <c r="A296" s="12" t="s">
        <v>501</v>
      </c>
      <c r="B296" s="13" t="s">
        <v>1307</v>
      </c>
      <c r="C296" s="13" t="s">
        <v>501</v>
      </c>
      <c r="D296" s="13" t="s">
        <v>501</v>
      </c>
      <c r="E296" s="13" t="s">
        <v>1308</v>
      </c>
      <c r="F296" s="14" t="s">
        <v>501</v>
      </c>
    </row>
    <row r="297" spans="1:6" ht="15.75" customHeight="1">
      <c r="A297" s="12" t="s">
        <v>501</v>
      </c>
      <c r="B297" s="13" t="s">
        <v>501</v>
      </c>
      <c r="C297" s="13" t="s">
        <v>1309</v>
      </c>
      <c r="D297" s="13" t="s">
        <v>501</v>
      </c>
      <c r="E297" s="13" t="s">
        <v>1310</v>
      </c>
      <c r="F297" s="14" t="s">
        <v>1311</v>
      </c>
    </row>
    <row r="298" spans="1:6" ht="15.75" customHeight="1">
      <c r="A298" s="12" t="s">
        <v>501</v>
      </c>
      <c r="B298" s="13" t="s">
        <v>501</v>
      </c>
      <c r="C298" s="13" t="s">
        <v>501</v>
      </c>
      <c r="D298" s="13" t="s">
        <v>1312</v>
      </c>
      <c r="E298" s="13" t="s">
        <v>1313</v>
      </c>
      <c r="F298" s="14" t="s">
        <v>501</v>
      </c>
    </row>
    <row r="299" spans="1:6" ht="15.75" customHeight="1">
      <c r="A299" s="12" t="s">
        <v>501</v>
      </c>
      <c r="B299" s="13" t="s">
        <v>501</v>
      </c>
      <c r="C299" s="13" t="s">
        <v>501</v>
      </c>
      <c r="D299" s="13" t="s">
        <v>1314</v>
      </c>
      <c r="E299" s="13" t="s">
        <v>1315</v>
      </c>
      <c r="F299" s="14" t="s">
        <v>501</v>
      </c>
    </row>
    <row r="300" spans="1:6" ht="33.75" customHeight="1">
      <c r="A300" s="12" t="s">
        <v>501</v>
      </c>
      <c r="B300" s="13" t="s">
        <v>501</v>
      </c>
      <c r="C300" s="13" t="s">
        <v>1316</v>
      </c>
      <c r="D300" s="13" t="s">
        <v>501</v>
      </c>
      <c r="E300" s="13" t="s">
        <v>1317</v>
      </c>
      <c r="F300" s="14" t="s">
        <v>1318</v>
      </c>
    </row>
    <row r="301" spans="1:6" ht="15.75" customHeight="1">
      <c r="A301" s="12" t="s">
        <v>501</v>
      </c>
      <c r="B301" s="13" t="s">
        <v>501</v>
      </c>
      <c r="C301" s="13" t="s">
        <v>501</v>
      </c>
      <c r="D301" s="13" t="s">
        <v>1319</v>
      </c>
      <c r="E301" s="13" t="s">
        <v>1320</v>
      </c>
      <c r="F301" s="14" t="s">
        <v>501</v>
      </c>
    </row>
    <row r="302" spans="1:6" ht="15.75" customHeight="1">
      <c r="A302" s="12" t="s">
        <v>501</v>
      </c>
      <c r="B302" s="13" t="s">
        <v>501</v>
      </c>
      <c r="C302" s="13" t="s">
        <v>501</v>
      </c>
      <c r="D302" s="13" t="s">
        <v>1321</v>
      </c>
      <c r="E302" s="13" t="s">
        <v>1322</v>
      </c>
      <c r="F302" s="14" t="s">
        <v>1323</v>
      </c>
    </row>
    <row r="303" spans="1:6" ht="15.75" customHeight="1">
      <c r="A303" s="12" t="s">
        <v>501</v>
      </c>
      <c r="B303" s="13" t="s">
        <v>501</v>
      </c>
      <c r="C303" s="13" t="s">
        <v>501</v>
      </c>
      <c r="D303" s="13" t="s">
        <v>1324</v>
      </c>
      <c r="E303" s="13" t="s">
        <v>1325</v>
      </c>
      <c r="F303" s="14" t="s">
        <v>1326</v>
      </c>
    </row>
    <row r="304" spans="1:6" ht="22.5" customHeight="1">
      <c r="A304" s="12" t="s">
        <v>501</v>
      </c>
      <c r="B304" s="13" t="s">
        <v>501</v>
      </c>
      <c r="C304" s="13" t="s">
        <v>1327</v>
      </c>
      <c r="D304" s="13" t="s">
        <v>501</v>
      </c>
      <c r="E304" s="13" t="s">
        <v>1328</v>
      </c>
      <c r="F304" s="14" t="s">
        <v>1329</v>
      </c>
    </row>
    <row r="305" spans="1:6" ht="15.75" customHeight="1">
      <c r="A305" s="12" t="s">
        <v>501</v>
      </c>
      <c r="B305" s="13" t="s">
        <v>501</v>
      </c>
      <c r="C305" s="13" t="s">
        <v>501</v>
      </c>
      <c r="D305" s="13" t="s">
        <v>1330</v>
      </c>
      <c r="E305" s="13" t="s">
        <v>1331</v>
      </c>
      <c r="F305" s="14" t="s">
        <v>501</v>
      </c>
    </row>
    <row r="306" spans="1:6" ht="22.5" customHeight="1">
      <c r="A306" s="12" t="s">
        <v>501</v>
      </c>
      <c r="B306" s="13" t="s">
        <v>501</v>
      </c>
      <c r="C306" s="13" t="s">
        <v>501</v>
      </c>
      <c r="D306" s="13" t="s">
        <v>1332</v>
      </c>
      <c r="E306" s="13" t="s">
        <v>1333</v>
      </c>
      <c r="F306" s="14" t="s">
        <v>1334</v>
      </c>
    </row>
    <row r="307" spans="1:6" ht="15.75" customHeight="1">
      <c r="A307" s="12" t="s">
        <v>501</v>
      </c>
      <c r="B307" s="13" t="s">
        <v>1335</v>
      </c>
      <c r="C307" s="13" t="s">
        <v>501</v>
      </c>
      <c r="D307" s="13" t="s">
        <v>501</v>
      </c>
      <c r="E307" s="13" t="s">
        <v>1336</v>
      </c>
      <c r="F307" s="14" t="s">
        <v>501</v>
      </c>
    </row>
    <row r="308" spans="1:6" ht="15.75" customHeight="1">
      <c r="A308" s="12" t="s">
        <v>501</v>
      </c>
      <c r="B308" s="13" t="s">
        <v>501</v>
      </c>
      <c r="C308" s="13" t="s">
        <v>1337</v>
      </c>
      <c r="D308" s="13" t="s">
        <v>501</v>
      </c>
      <c r="E308" s="13" t="s">
        <v>1338</v>
      </c>
      <c r="F308" s="14" t="s">
        <v>501</v>
      </c>
    </row>
    <row r="309" spans="1:6" ht="15.75" customHeight="1">
      <c r="A309" s="12" t="s">
        <v>501</v>
      </c>
      <c r="B309" s="13" t="s">
        <v>501</v>
      </c>
      <c r="C309" s="13" t="s">
        <v>501</v>
      </c>
      <c r="D309" s="13" t="s">
        <v>1339</v>
      </c>
      <c r="E309" s="13" t="s">
        <v>1340</v>
      </c>
      <c r="F309" s="14" t="s">
        <v>501</v>
      </c>
    </row>
    <row r="310" spans="1:6" ht="22.5" customHeight="1">
      <c r="A310" s="12" t="s">
        <v>501</v>
      </c>
      <c r="B310" s="13" t="s">
        <v>501</v>
      </c>
      <c r="C310" s="13" t="s">
        <v>501</v>
      </c>
      <c r="D310" s="13" t="s">
        <v>1341</v>
      </c>
      <c r="E310" s="13" t="s">
        <v>1342</v>
      </c>
      <c r="F310" s="14" t="s">
        <v>1343</v>
      </c>
    </row>
    <row r="311" spans="1:6" ht="45" customHeight="1">
      <c r="A311" s="12" t="s">
        <v>501</v>
      </c>
      <c r="B311" s="13" t="s">
        <v>501</v>
      </c>
      <c r="C311" s="13" t="s">
        <v>501</v>
      </c>
      <c r="D311" s="13" t="s">
        <v>1344</v>
      </c>
      <c r="E311" s="13" t="s">
        <v>1345</v>
      </c>
      <c r="F311" s="14" t="s">
        <v>1346</v>
      </c>
    </row>
    <row r="312" spans="1:6" ht="22.5" customHeight="1">
      <c r="A312" s="12" t="s">
        <v>501</v>
      </c>
      <c r="B312" s="13" t="s">
        <v>501</v>
      </c>
      <c r="C312" s="13" t="s">
        <v>1347</v>
      </c>
      <c r="D312" s="13" t="s">
        <v>1348</v>
      </c>
      <c r="E312" s="13" t="s">
        <v>1349</v>
      </c>
      <c r="F312" s="14" t="s">
        <v>1350</v>
      </c>
    </row>
    <row r="313" spans="1:6" ht="22.5" customHeight="1">
      <c r="A313" s="12" t="s">
        <v>501</v>
      </c>
      <c r="B313" s="13" t="s">
        <v>501</v>
      </c>
      <c r="C313" s="13" t="s">
        <v>1351</v>
      </c>
      <c r="D313" s="13" t="s">
        <v>1352</v>
      </c>
      <c r="E313" s="13" t="s">
        <v>1353</v>
      </c>
      <c r="F313" s="14" t="s">
        <v>1354</v>
      </c>
    </row>
    <row r="314" spans="1:6" ht="22.5" customHeight="1">
      <c r="A314" s="12" t="s">
        <v>501</v>
      </c>
      <c r="B314" s="13" t="s">
        <v>1355</v>
      </c>
      <c r="C314" s="13" t="s">
        <v>501</v>
      </c>
      <c r="D314" s="13" t="s">
        <v>501</v>
      </c>
      <c r="E314" s="13" t="s">
        <v>1356</v>
      </c>
      <c r="F314" s="14" t="s">
        <v>501</v>
      </c>
    </row>
    <row r="315" spans="1:6" ht="15.75" customHeight="1">
      <c r="A315" s="12" t="s">
        <v>501</v>
      </c>
      <c r="B315" s="13" t="s">
        <v>501</v>
      </c>
      <c r="C315" s="13" t="s">
        <v>1357</v>
      </c>
      <c r="D315" s="13" t="s">
        <v>501</v>
      </c>
      <c r="E315" s="13" t="s">
        <v>1358</v>
      </c>
      <c r="F315" s="14" t="s">
        <v>501</v>
      </c>
    </row>
    <row r="316" spans="1:6" ht="15.75" customHeight="1">
      <c r="A316" s="12" t="s">
        <v>501</v>
      </c>
      <c r="B316" s="13" t="s">
        <v>501</v>
      </c>
      <c r="C316" s="13" t="s">
        <v>501</v>
      </c>
      <c r="D316" s="13" t="s">
        <v>1359</v>
      </c>
      <c r="E316" s="13" t="s">
        <v>1360</v>
      </c>
      <c r="F316" s="14" t="s">
        <v>1361</v>
      </c>
    </row>
    <row r="317" spans="1:6" ht="22.5" customHeight="1">
      <c r="A317" s="12" t="s">
        <v>501</v>
      </c>
      <c r="B317" s="13" t="s">
        <v>501</v>
      </c>
      <c r="C317" s="13" t="s">
        <v>501</v>
      </c>
      <c r="D317" s="13" t="s">
        <v>1362</v>
      </c>
      <c r="E317" s="13" t="s">
        <v>1363</v>
      </c>
      <c r="F317" s="14" t="s">
        <v>1364</v>
      </c>
    </row>
    <row r="318" spans="1:6" ht="22.5" customHeight="1">
      <c r="A318" s="12" t="s">
        <v>501</v>
      </c>
      <c r="B318" s="13" t="s">
        <v>501</v>
      </c>
      <c r="C318" s="13" t="s">
        <v>501</v>
      </c>
      <c r="D318" s="13" t="s">
        <v>1365</v>
      </c>
      <c r="E318" s="13" t="s">
        <v>1366</v>
      </c>
      <c r="F318" s="14" t="s">
        <v>1367</v>
      </c>
    </row>
    <row r="319" spans="1:6" ht="15.75" customHeight="1">
      <c r="A319" s="12" t="s">
        <v>501</v>
      </c>
      <c r="B319" s="13" t="s">
        <v>501</v>
      </c>
      <c r="C319" s="13" t="s">
        <v>501</v>
      </c>
      <c r="D319" s="13" t="s">
        <v>1368</v>
      </c>
      <c r="E319" s="13" t="s">
        <v>1369</v>
      </c>
      <c r="F319" s="14" t="s">
        <v>501</v>
      </c>
    </row>
    <row r="320" spans="1:6" ht="15.75" customHeight="1">
      <c r="A320" s="12" t="s">
        <v>501</v>
      </c>
      <c r="B320" s="13" t="s">
        <v>501</v>
      </c>
      <c r="C320" s="13" t="s">
        <v>501</v>
      </c>
      <c r="D320" s="13" t="s">
        <v>1370</v>
      </c>
      <c r="E320" s="13" t="s">
        <v>1371</v>
      </c>
      <c r="F320" s="14" t="s">
        <v>1372</v>
      </c>
    </row>
    <row r="321" spans="1:6" ht="33.75" customHeight="1">
      <c r="A321" s="12" t="s">
        <v>501</v>
      </c>
      <c r="B321" s="13" t="s">
        <v>501</v>
      </c>
      <c r="C321" s="13" t="s">
        <v>1373</v>
      </c>
      <c r="D321" s="13" t="s">
        <v>501</v>
      </c>
      <c r="E321" s="13" t="s">
        <v>1374</v>
      </c>
      <c r="F321" s="14" t="s">
        <v>1375</v>
      </c>
    </row>
    <row r="322" spans="1:6" ht="15.75" customHeight="1">
      <c r="A322" s="12" t="s">
        <v>501</v>
      </c>
      <c r="B322" s="13" t="s">
        <v>501</v>
      </c>
      <c r="C322" s="13" t="s">
        <v>501</v>
      </c>
      <c r="D322" s="13" t="s">
        <v>1376</v>
      </c>
      <c r="E322" s="13" t="s">
        <v>1377</v>
      </c>
      <c r="F322" s="14" t="s">
        <v>501</v>
      </c>
    </row>
    <row r="323" spans="1:6" ht="15.75" customHeight="1">
      <c r="A323" s="12" t="s">
        <v>501</v>
      </c>
      <c r="B323" s="13" t="s">
        <v>501</v>
      </c>
      <c r="C323" s="13" t="s">
        <v>501</v>
      </c>
      <c r="D323" s="13" t="s">
        <v>1378</v>
      </c>
      <c r="E323" s="13" t="s">
        <v>1379</v>
      </c>
      <c r="F323" s="14" t="s">
        <v>501</v>
      </c>
    </row>
    <row r="324" spans="1:6" ht="15.75" customHeight="1">
      <c r="A324" s="12" t="s">
        <v>501</v>
      </c>
      <c r="B324" s="13" t="s">
        <v>501</v>
      </c>
      <c r="C324" s="13" t="s">
        <v>501</v>
      </c>
      <c r="D324" s="13" t="s">
        <v>1380</v>
      </c>
      <c r="E324" s="13" t="s">
        <v>1381</v>
      </c>
      <c r="F324" s="14" t="s">
        <v>501</v>
      </c>
    </row>
    <row r="325" spans="1:6" ht="22.5" customHeight="1">
      <c r="A325" s="12" t="s">
        <v>501</v>
      </c>
      <c r="B325" s="13" t="s">
        <v>501</v>
      </c>
      <c r="C325" s="13" t="s">
        <v>501</v>
      </c>
      <c r="D325" s="13" t="s">
        <v>1382</v>
      </c>
      <c r="E325" s="13" t="s">
        <v>1383</v>
      </c>
      <c r="F325" s="14" t="s">
        <v>1384</v>
      </c>
    </row>
    <row r="326" spans="1:6" ht="15.75" customHeight="1">
      <c r="A326" s="12" t="s">
        <v>501</v>
      </c>
      <c r="B326" s="13" t="s">
        <v>501</v>
      </c>
      <c r="C326" s="13" t="s">
        <v>1385</v>
      </c>
      <c r="D326" s="13" t="s">
        <v>501</v>
      </c>
      <c r="E326" s="13" t="s">
        <v>1386</v>
      </c>
      <c r="F326" s="14" t="s">
        <v>501</v>
      </c>
    </row>
    <row r="327" spans="1:6" ht="56.25" customHeight="1">
      <c r="A327" s="12" t="s">
        <v>501</v>
      </c>
      <c r="B327" s="13" t="s">
        <v>501</v>
      </c>
      <c r="C327" s="13" t="s">
        <v>501</v>
      </c>
      <c r="D327" s="13" t="s">
        <v>1387</v>
      </c>
      <c r="E327" s="13" t="s">
        <v>1388</v>
      </c>
      <c r="F327" s="14" t="s">
        <v>1389</v>
      </c>
    </row>
    <row r="328" spans="1:6" ht="56.25" customHeight="1">
      <c r="A328" s="12" t="s">
        <v>501</v>
      </c>
      <c r="B328" s="13" t="s">
        <v>501</v>
      </c>
      <c r="C328" s="13" t="s">
        <v>501</v>
      </c>
      <c r="D328" s="13" t="s">
        <v>1390</v>
      </c>
      <c r="E328" s="13" t="s">
        <v>1391</v>
      </c>
      <c r="F328" s="14" t="s">
        <v>1392</v>
      </c>
    </row>
    <row r="329" spans="1:6" ht="45" customHeight="1">
      <c r="A329" s="12" t="s">
        <v>501</v>
      </c>
      <c r="B329" s="13" t="s">
        <v>501</v>
      </c>
      <c r="C329" s="13" t="s">
        <v>501</v>
      </c>
      <c r="D329" s="13" t="s">
        <v>1393</v>
      </c>
      <c r="E329" s="13" t="s">
        <v>1394</v>
      </c>
      <c r="F329" s="14" t="s">
        <v>1395</v>
      </c>
    </row>
    <row r="330" spans="1:6" ht="56.25" customHeight="1">
      <c r="A330" s="12" t="s">
        <v>501</v>
      </c>
      <c r="B330" s="13" t="s">
        <v>501</v>
      </c>
      <c r="C330" s="13" t="s">
        <v>501</v>
      </c>
      <c r="D330" s="13" t="s">
        <v>1396</v>
      </c>
      <c r="E330" s="13" t="s">
        <v>1397</v>
      </c>
      <c r="F330" s="14" t="s">
        <v>1398</v>
      </c>
    </row>
    <row r="331" spans="1:6" ht="45" customHeight="1">
      <c r="A331" s="12" t="s">
        <v>501</v>
      </c>
      <c r="B331" s="13" t="s">
        <v>501</v>
      </c>
      <c r="C331" s="13" t="s">
        <v>501</v>
      </c>
      <c r="D331" s="13" t="s">
        <v>1399</v>
      </c>
      <c r="E331" s="13" t="s">
        <v>1400</v>
      </c>
      <c r="F331" s="14" t="s">
        <v>1401</v>
      </c>
    </row>
    <row r="332" spans="1:6" ht="56.25" customHeight="1">
      <c r="A332" s="12" t="s">
        <v>501</v>
      </c>
      <c r="B332" s="13" t="s">
        <v>501</v>
      </c>
      <c r="C332" s="13" t="s">
        <v>501</v>
      </c>
      <c r="D332" s="13" t="s">
        <v>1402</v>
      </c>
      <c r="E332" s="13" t="s">
        <v>1403</v>
      </c>
      <c r="F332" s="14" t="s">
        <v>1404</v>
      </c>
    </row>
    <row r="333" spans="1:6" ht="45" customHeight="1">
      <c r="A333" s="12" t="s">
        <v>501</v>
      </c>
      <c r="B333" s="13" t="s">
        <v>501</v>
      </c>
      <c r="C333" s="13" t="s">
        <v>501</v>
      </c>
      <c r="D333" s="13" t="s">
        <v>1405</v>
      </c>
      <c r="E333" s="13" t="s">
        <v>1406</v>
      </c>
      <c r="F333" s="14" t="s">
        <v>1407</v>
      </c>
    </row>
    <row r="334" spans="1:6" ht="45" customHeight="1">
      <c r="A334" s="12" t="s">
        <v>501</v>
      </c>
      <c r="B334" s="13" t="s">
        <v>501</v>
      </c>
      <c r="C334" s="13" t="s">
        <v>501</v>
      </c>
      <c r="D334" s="13" t="s">
        <v>1408</v>
      </c>
      <c r="E334" s="13" t="s">
        <v>1409</v>
      </c>
      <c r="F334" s="14" t="s">
        <v>1410</v>
      </c>
    </row>
    <row r="335" spans="1:6" ht="15.75" customHeight="1">
      <c r="A335" s="12" t="s">
        <v>501</v>
      </c>
      <c r="B335" s="13" t="s">
        <v>501</v>
      </c>
      <c r="C335" s="13" t="s">
        <v>501</v>
      </c>
      <c r="D335" s="13" t="s">
        <v>1411</v>
      </c>
      <c r="E335" s="13" t="s">
        <v>1412</v>
      </c>
      <c r="F335" s="14" t="s">
        <v>501</v>
      </c>
    </row>
    <row r="336" spans="1:6" ht="15.75" customHeight="1">
      <c r="A336" s="12" t="s">
        <v>501</v>
      </c>
      <c r="B336" s="13" t="s">
        <v>501</v>
      </c>
      <c r="C336" s="13" t="s">
        <v>1413</v>
      </c>
      <c r="D336" s="13" t="s">
        <v>501</v>
      </c>
      <c r="E336" s="13" t="s">
        <v>1414</v>
      </c>
      <c r="F336" s="14" t="s">
        <v>501</v>
      </c>
    </row>
    <row r="337" spans="1:6" ht="33.75" customHeight="1">
      <c r="A337" s="12" t="s">
        <v>501</v>
      </c>
      <c r="B337" s="13" t="s">
        <v>501</v>
      </c>
      <c r="C337" s="13" t="s">
        <v>501</v>
      </c>
      <c r="D337" s="13" t="s">
        <v>1415</v>
      </c>
      <c r="E337" s="13" t="s">
        <v>1416</v>
      </c>
      <c r="F337" s="14" t="s">
        <v>1417</v>
      </c>
    </row>
    <row r="338" spans="1:6" ht="22.5" customHeight="1">
      <c r="A338" s="12" t="s">
        <v>501</v>
      </c>
      <c r="B338" s="13" t="s">
        <v>501</v>
      </c>
      <c r="C338" s="13" t="s">
        <v>501</v>
      </c>
      <c r="D338" s="13" t="s">
        <v>1418</v>
      </c>
      <c r="E338" s="13" t="s">
        <v>1419</v>
      </c>
      <c r="F338" s="14" t="s">
        <v>1420</v>
      </c>
    </row>
    <row r="339" spans="1:6" ht="22.5" customHeight="1">
      <c r="A339" s="12" t="s">
        <v>501</v>
      </c>
      <c r="B339" s="13" t="s">
        <v>501</v>
      </c>
      <c r="C339" s="13" t="s">
        <v>501</v>
      </c>
      <c r="D339" s="13" t="s">
        <v>1421</v>
      </c>
      <c r="E339" s="13" t="s">
        <v>1422</v>
      </c>
      <c r="F339" s="14" t="s">
        <v>1423</v>
      </c>
    </row>
    <row r="340" spans="1:6" ht="22.5" customHeight="1">
      <c r="A340" s="12" t="s">
        <v>501</v>
      </c>
      <c r="B340" s="13" t="s">
        <v>501</v>
      </c>
      <c r="C340" s="13" t="s">
        <v>501</v>
      </c>
      <c r="D340" s="13" t="s">
        <v>1424</v>
      </c>
      <c r="E340" s="13" t="s">
        <v>1425</v>
      </c>
      <c r="F340" s="14" t="s">
        <v>1426</v>
      </c>
    </row>
    <row r="341" spans="1:6" ht="22.5" customHeight="1">
      <c r="A341" s="12" t="s">
        <v>501</v>
      </c>
      <c r="B341" s="13" t="s">
        <v>501</v>
      </c>
      <c r="C341" s="13" t="s">
        <v>501</v>
      </c>
      <c r="D341" s="13" t="s">
        <v>1427</v>
      </c>
      <c r="E341" s="13" t="s">
        <v>1428</v>
      </c>
      <c r="F341" s="14" t="s">
        <v>1429</v>
      </c>
    </row>
    <row r="342" spans="1:6" ht="22.5" customHeight="1">
      <c r="A342" s="12" t="s">
        <v>501</v>
      </c>
      <c r="B342" s="13" t="s">
        <v>501</v>
      </c>
      <c r="C342" s="13" t="s">
        <v>1430</v>
      </c>
      <c r="D342" s="13" t="s">
        <v>1431</v>
      </c>
      <c r="E342" s="13" t="s">
        <v>1432</v>
      </c>
      <c r="F342" s="14" t="s">
        <v>1433</v>
      </c>
    </row>
    <row r="343" spans="1:6" ht="15.75" customHeight="1">
      <c r="A343" s="12" t="s">
        <v>501</v>
      </c>
      <c r="B343" s="13" t="s">
        <v>501</v>
      </c>
      <c r="C343" s="13" t="s">
        <v>1434</v>
      </c>
      <c r="D343" s="13" t="s">
        <v>501</v>
      </c>
      <c r="E343" s="13" t="s">
        <v>1435</v>
      </c>
      <c r="F343" s="14" t="s">
        <v>501</v>
      </c>
    </row>
    <row r="344" spans="1:6" ht="33.75" customHeight="1">
      <c r="A344" s="12" t="s">
        <v>501</v>
      </c>
      <c r="B344" s="13" t="s">
        <v>501</v>
      </c>
      <c r="C344" s="13" t="s">
        <v>501</v>
      </c>
      <c r="D344" s="13" t="s">
        <v>1436</v>
      </c>
      <c r="E344" s="13" t="s">
        <v>1437</v>
      </c>
      <c r="F344" s="14" t="s">
        <v>1438</v>
      </c>
    </row>
    <row r="345" spans="1:6" ht="33.75" customHeight="1">
      <c r="A345" s="12" t="s">
        <v>501</v>
      </c>
      <c r="B345" s="13" t="s">
        <v>501</v>
      </c>
      <c r="C345" s="13" t="s">
        <v>501</v>
      </c>
      <c r="D345" s="13" t="s">
        <v>1439</v>
      </c>
      <c r="E345" s="13" t="s">
        <v>1440</v>
      </c>
      <c r="F345" s="14" t="s">
        <v>1441</v>
      </c>
    </row>
    <row r="346" spans="1:6" ht="15.75" customHeight="1">
      <c r="A346" s="12" t="s">
        <v>501</v>
      </c>
      <c r="B346" s="13" t="s">
        <v>501</v>
      </c>
      <c r="C346" s="13" t="s">
        <v>501</v>
      </c>
      <c r="D346" s="13" t="s">
        <v>1442</v>
      </c>
      <c r="E346" s="13" t="s">
        <v>1443</v>
      </c>
      <c r="F346" s="14" t="s">
        <v>501</v>
      </c>
    </row>
    <row r="347" spans="1:6" ht="15.75" customHeight="1">
      <c r="A347" s="12" t="s">
        <v>501</v>
      </c>
      <c r="B347" s="13" t="s">
        <v>1444</v>
      </c>
      <c r="C347" s="13" t="s">
        <v>501</v>
      </c>
      <c r="D347" s="13" t="s">
        <v>501</v>
      </c>
      <c r="E347" s="13" t="s">
        <v>1445</v>
      </c>
      <c r="F347" s="14" t="s">
        <v>501</v>
      </c>
    </row>
    <row r="348" spans="1:6" ht="15.75" customHeight="1">
      <c r="A348" s="12" t="s">
        <v>501</v>
      </c>
      <c r="B348" s="13" t="s">
        <v>501</v>
      </c>
      <c r="C348" s="13" t="s">
        <v>1446</v>
      </c>
      <c r="D348" s="13" t="s">
        <v>501</v>
      </c>
      <c r="E348" s="13" t="s">
        <v>1447</v>
      </c>
      <c r="F348" s="14" t="s">
        <v>501</v>
      </c>
    </row>
    <row r="349" spans="1:6" ht="22.5" customHeight="1">
      <c r="A349" s="12" t="s">
        <v>501</v>
      </c>
      <c r="B349" s="13" t="s">
        <v>501</v>
      </c>
      <c r="C349" s="13" t="s">
        <v>501</v>
      </c>
      <c r="D349" s="13" t="s">
        <v>1448</v>
      </c>
      <c r="E349" s="13" t="s">
        <v>1449</v>
      </c>
      <c r="F349" s="14" t="s">
        <v>1450</v>
      </c>
    </row>
    <row r="350" spans="1:6" ht="15.75" customHeight="1">
      <c r="A350" s="12" t="s">
        <v>501</v>
      </c>
      <c r="B350" s="13" t="s">
        <v>501</v>
      </c>
      <c r="C350" s="13" t="s">
        <v>501</v>
      </c>
      <c r="D350" s="13" t="s">
        <v>1451</v>
      </c>
      <c r="E350" s="13" t="s">
        <v>1452</v>
      </c>
      <c r="F350" s="14" t="s">
        <v>1453</v>
      </c>
    </row>
    <row r="351" spans="1:6" ht="22.5" customHeight="1">
      <c r="A351" s="12" t="s">
        <v>501</v>
      </c>
      <c r="B351" s="13" t="s">
        <v>501</v>
      </c>
      <c r="C351" s="13" t="s">
        <v>1454</v>
      </c>
      <c r="D351" s="13" t="s">
        <v>1455</v>
      </c>
      <c r="E351" s="13" t="s">
        <v>1456</v>
      </c>
      <c r="F351" s="14" t="s">
        <v>1457</v>
      </c>
    </row>
    <row r="352" spans="1:6" ht="45" customHeight="1">
      <c r="A352" s="12" t="s">
        <v>501</v>
      </c>
      <c r="B352" s="13" t="s">
        <v>501</v>
      </c>
      <c r="C352" s="13" t="s">
        <v>1458</v>
      </c>
      <c r="D352" s="13" t="s">
        <v>1459</v>
      </c>
      <c r="E352" s="13" t="s">
        <v>1460</v>
      </c>
      <c r="F352" s="14" t="s">
        <v>1461</v>
      </c>
    </row>
    <row r="353" spans="1:6" ht="15.75" customHeight="1">
      <c r="A353" s="12" t="s">
        <v>501</v>
      </c>
      <c r="B353" s="13" t="s">
        <v>1462</v>
      </c>
      <c r="C353" s="13" t="s">
        <v>501</v>
      </c>
      <c r="D353" s="13" t="s">
        <v>501</v>
      </c>
      <c r="E353" s="13" t="s">
        <v>1463</v>
      </c>
      <c r="F353" s="14" t="s">
        <v>501</v>
      </c>
    </row>
    <row r="354" spans="1:6" ht="15.75" customHeight="1">
      <c r="A354" s="12" t="s">
        <v>501</v>
      </c>
      <c r="B354" s="13" t="s">
        <v>501</v>
      </c>
      <c r="C354" s="13" t="s">
        <v>1464</v>
      </c>
      <c r="D354" s="13" t="s">
        <v>501</v>
      </c>
      <c r="E354" s="13" t="s">
        <v>1465</v>
      </c>
      <c r="F354" s="14" t="s">
        <v>501</v>
      </c>
    </row>
    <row r="355" spans="1:6" ht="15.75" customHeight="1">
      <c r="A355" s="12" t="s">
        <v>501</v>
      </c>
      <c r="B355" s="13" t="s">
        <v>501</v>
      </c>
      <c r="C355" s="13" t="s">
        <v>501</v>
      </c>
      <c r="D355" s="13" t="s">
        <v>1466</v>
      </c>
      <c r="E355" s="13" t="s">
        <v>1467</v>
      </c>
      <c r="F355" s="14" t="s">
        <v>501</v>
      </c>
    </row>
    <row r="356" spans="1:6" ht="15.75" customHeight="1">
      <c r="A356" s="12" t="s">
        <v>501</v>
      </c>
      <c r="B356" s="13" t="s">
        <v>501</v>
      </c>
      <c r="C356" s="13" t="s">
        <v>501</v>
      </c>
      <c r="D356" s="13" t="s">
        <v>1468</v>
      </c>
      <c r="E356" s="13" t="s">
        <v>1469</v>
      </c>
      <c r="F356" s="14" t="s">
        <v>1470</v>
      </c>
    </row>
    <row r="357" spans="1:6" ht="15.75" customHeight="1">
      <c r="A357" s="12" t="s">
        <v>501</v>
      </c>
      <c r="B357" s="13" t="s">
        <v>501</v>
      </c>
      <c r="C357" s="13" t="s">
        <v>501</v>
      </c>
      <c r="D357" s="13" t="s">
        <v>1471</v>
      </c>
      <c r="E357" s="13" t="s">
        <v>1472</v>
      </c>
      <c r="F357" s="14" t="s">
        <v>501</v>
      </c>
    </row>
    <row r="358" spans="1:6" ht="15.75" customHeight="1">
      <c r="A358" s="12" t="s">
        <v>501</v>
      </c>
      <c r="B358" s="13" t="s">
        <v>501</v>
      </c>
      <c r="C358" s="13" t="s">
        <v>501</v>
      </c>
      <c r="D358" s="13" t="s">
        <v>1473</v>
      </c>
      <c r="E358" s="13" t="s">
        <v>1474</v>
      </c>
      <c r="F358" s="14" t="s">
        <v>501</v>
      </c>
    </row>
    <row r="359" spans="1:6" ht="15.75" customHeight="1">
      <c r="A359" s="12" t="s">
        <v>501</v>
      </c>
      <c r="B359" s="13" t="s">
        <v>501</v>
      </c>
      <c r="C359" s="13" t="s">
        <v>501</v>
      </c>
      <c r="D359" s="13" t="s">
        <v>1475</v>
      </c>
      <c r="E359" s="13" t="s">
        <v>1476</v>
      </c>
      <c r="F359" s="14" t="s">
        <v>501</v>
      </c>
    </row>
    <row r="360" spans="1:6" ht="15.75" customHeight="1">
      <c r="A360" s="12" t="s">
        <v>501</v>
      </c>
      <c r="B360" s="13" t="s">
        <v>501</v>
      </c>
      <c r="C360" s="13" t="s">
        <v>1477</v>
      </c>
      <c r="D360" s="13" t="s">
        <v>501</v>
      </c>
      <c r="E360" s="13" t="s">
        <v>1478</v>
      </c>
      <c r="F360" s="14" t="s">
        <v>1479</v>
      </c>
    </row>
    <row r="361" spans="1:6" ht="22.5" customHeight="1">
      <c r="A361" s="12" t="s">
        <v>501</v>
      </c>
      <c r="B361" s="13" t="s">
        <v>501</v>
      </c>
      <c r="C361" s="13" t="s">
        <v>501</v>
      </c>
      <c r="D361" s="13" t="s">
        <v>1480</v>
      </c>
      <c r="E361" s="13" t="s">
        <v>1481</v>
      </c>
      <c r="F361" s="14" t="s">
        <v>1482</v>
      </c>
    </row>
    <row r="362" spans="1:6" ht="22.5" customHeight="1">
      <c r="A362" s="12" t="s">
        <v>501</v>
      </c>
      <c r="B362" s="13" t="s">
        <v>501</v>
      </c>
      <c r="C362" s="13" t="s">
        <v>501</v>
      </c>
      <c r="D362" s="13" t="s">
        <v>1483</v>
      </c>
      <c r="E362" s="13" t="s">
        <v>1484</v>
      </c>
      <c r="F362" s="14" t="s">
        <v>1485</v>
      </c>
    </row>
    <row r="363" spans="1:6" ht="22.5" customHeight="1">
      <c r="A363" s="12" t="s">
        <v>501</v>
      </c>
      <c r="B363" s="13" t="s">
        <v>501</v>
      </c>
      <c r="C363" s="13" t="s">
        <v>501</v>
      </c>
      <c r="D363" s="13" t="s">
        <v>1486</v>
      </c>
      <c r="E363" s="13" t="s">
        <v>1487</v>
      </c>
      <c r="F363" s="14" t="s">
        <v>1488</v>
      </c>
    </row>
    <row r="364" spans="1:6" ht="45" customHeight="1">
      <c r="A364" s="12" t="s">
        <v>501</v>
      </c>
      <c r="B364" s="13" t="s">
        <v>501</v>
      </c>
      <c r="C364" s="13" t="s">
        <v>501</v>
      </c>
      <c r="D364" s="13" t="s">
        <v>1489</v>
      </c>
      <c r="E364" s="13" t="s">
        <v>1490</v>
      </c>
      <c r="F364" s="14" t="s">
        <v>1491</v>
      </c>
    </row>
    <row r="365" spans="1:6" ht="33.75" customHeight="1">
      <c r="A365" s="12" t="s">
        <v>501</v>
      </c>
      <c r="B365" s="13" t="s">
        <v>501</v>
      </c>
      <c r="C365" s="13" t="s">
        <v>501</v>
      </c>
      <c r="D365" s="13" t="s">
        <v>1492</v>
      </c>
      <c r="E365" s="13" t="s">
        <v>1493</v>
      </c>
      <c r="F365" s="14" t="s">
        <v>1494</v>
      </c>
    </row>
    <row r="366" spans="1:6" ht="22.5" customHeight="1">
      <c r="A366" s="12" t="s">
        <v>501</v>
      </c>
      <c r="B366" s="13" t="s">
        <v>501</v>
      </c>
      <c r="C366" s="13" t="s">
        <v>501</v>
      </c>
      <c r="D366" s="13" t="s">
        <v>1495</v>
      </c>
      <c r="E366" s="13" t="s">
        <v>1496</v>
      </c>
      <c r="F366" s="14" t="s">
        <v>1497</v>
      </c>
    </row>
    <row r="367" spans="1:6" ht="56.25" customHeight="1">
      <c r="A367" s="12" t="s">
        <v>501</v>
      </c>
      <c r="B367" s="13" t="s">
        <v>501</v>
      </c>
      <c r="C367" s="13" t="s">
        <v>1498</v>
      </c>
      <c r="D367" s="13" t="s">
        <v>501</v>
      </c>
      <c r="E367" s="13" t="s">
        <v>1499</v>
      </c>
      <c r="F367" s="14" t="s">
        <v>1500</v>
      </c>
    </row>
    <row r="368" spans="1:6" ht="33.75" customHeight="1">
      <c r="A368" s="12" t="s">
        <v>501</v>
      </c>
      <c r="B368" s="13" t="s">
        <v>501</v>
      </c>
      <c r="C368" s="13" t="s">
        <v>501</v>
      </c>
      <c r="D368" s="13" t="s">
        <v>1501</v>
      </c>
      <c r="E368" s="13" t="s">
        <v>1502</v>
      </c>
      <c r="F368" s="14" t="s">
        <v>1503</v>
      </c>
    </row>
    <row r="369" spans="1:6" ht="45" customHeight="1">
      <c r="A369" s="12" t="s">
        <v>501</v>
      </c>
      <c r="B369" s="13" t="s">
        <v>501</v>
      </c>
      <c r="C369" s="13" t="s">
        <v>501</v>
      </c>
      <c r="D369" s="13" t="s">
        <v>1504</v>
      </c>
      <c r="E369" s="13" t="s">
        <v>1505</v>
      </c>
      <c r="F369" s="14" t="s">
        <v>1506</v>
      </c>
    </row>
    <row r="370" spans="1:6" ht="22.5" customHeight="1">
      <c r="A370" s="12" t="s">
        <v>501</v>
      </c>
      <c r="B370" s="13" t="s">
        <v>501</v>
      </c>
      <c r="C370" s="13" t="s">
        <v>1507</v>
      </c>
      <c r="D370" s="13" t="s">
        <v>501</v>
      </c>
      <c r="E370" s="13" t="s">
        <v>1508</v>
      </c>
      <c r="F370" s="14" t="s">
        <v>501</v>
      </c>
    </row>
    <row r="371" spans="1:6" ht="22.5" customHeight="1">
      <c r="A371" s="12" t="s">
        <v>501</v>
      </c>
      <c r="B371" s="13" t="s">
        <v>501</v>
      </c>
      <c r="C371" s="13" t="s">
        <v>501</v>
      </c>
      <c r="D371" s="13" t="s">
        <v>1509</v>
      </c>
      <c r="E371" s="13" t="s">
        <v>1510</v>
      </c>
      <c r="F371" s="14" t="s">
        <v>1511</v>
      </c>
    </row>
    <row r="372" spans="1:6" ht="45" customHeight="1">
      <c r="A372" s="12" t="s">
        <v>501</v>
      </c>
      <c r="B372" s="13" t="s">
        <v>501</v>
      </c>
      <c r="C372" s="13" t="s">
        <v>501</v>
      </c>
      <c r="D372" s="13" t="s">
        <v>1512</v>
      </c>
      <c r="E372" s="13" t="s">
        <v>1513</v>
      </c>
      <c r="F372" s="14" t="s">
        <v>1514</v>
      </c>
    </row>
    <row r="373" spans="1:6" ht="33.75" customHeight="1">
      <c r="A373" s="12" t="s">
        <v>501</v>
      </c>
      <c r="B373" s="13" t="s">
        <v>501</v>
      </c>
      <c r="C373" s="13" t="s">
        <v>501</v>
      </c>
      <c r="D373" s="13" t="s">
        <v>1515</v>
      </c>
      <c r="E373" s="13" t="s">
        <v>1516</v>
      </c>
      <c r="F373" s="14" t="s">
        <v>1517</v>
      </c>
    </row>
    <row r="374" spans="1:6" ht="22.5" customHeight="1">
      <c r="A374" s="12" t="s">
        <v>501</v>
      </c>
      <c r="B374" s="13" t="s">
        <v>501</v>
      </c>
      <c r="C374" s="13" t="s">
        <v>501</v>
      </c>
      <c r="D374" s="13" t="s">
        <v>1518</v>
      </c>
      <c r="E374" s="13" t="s">
        <v>1519</v>
      </c>
      <c r="F374" s="14" t="s">
        <v>1520</v>
      </c>
    </row>
    <row r="375" spans="1:6" ht="22.5" customHeight="1">
      <c r="A375" s="12" t="s">
        <v>501</v>
      </c>
      <c r="B375" s="13" t="s">
        <v>501</v>
      </c>
      <c r="C375" s="13" t="s">
        <v>501</v>
      </c>
      <c r="D375" s="13" t="s">
        <v>1521</v>
      </c>
      <c r="E375" s="13" t="s">
        <v>1522</v>
      </c>
      <c r="F375" s="14" t="s">
        <v>1523</v>
      </c>
    </row>
    <row r="376" spans="1:6" ht="15.75" customHeight="1">
      <c r="A376" s="12" t="s">
        <v>501</v>
      </c>
      <c r="B376" s="13" t="s">
        <v>501</v>
      </c>
      <c r="C376" s="13" t="s">
        <v>1524</v>
      </c>
      <c r="D376" s="13" t="s">
        <v>501</v>
      </c>
      <c r="E376" s="13" t="s">
        <v>1525</v>
      </c>
      <c r="F376" s="14" t="s">
        <v>501</v>
      </c>
    </row>
    <row r="377" spans="1:6" ht="22.5" customHeight="1">
      <c r="A377" s="12" t="s">
        <v>501</v>
      </c>
      <c r="B377" s="13" t="s">
        <v>501</v>
      </c>
      <c r="C377" s="13" t="s">
        <v>501</v>
      </c>
      <c r="D377" s="13" t="s">
        <v>1526</v>
      </c>
      <c r="E377" s="13" t="s">
        <v>1527</v>
      </c>
      <c r="F377" s="14" t="s">
        <v>1528</v>
      </c>
    </row>
    <row r="378" spans="1:6" ht="22.5" customHeight="1">
      <c r="A378" s="12" t="s">
        <v>501</v>
      </c>
      <c r="B378" s="13" t="s">
        <v>501</v>
      </c>
      <c r="C378" s="13" t="s">
        <v>501</v>
      </c>
      <c r="D378" s="13" t="s">
        <v>1529</v>
      </c>
      <c r="E378" s="13" t="s">
        <v>1530</v>
      </c>
      <c r="F378" s="14" t="s">
        <v>1531</v>
      </c>
    </row>
    <row r="379" spans="1:6" ht="33.75" customHeight="1">
      <c r="A379" s="12" t="s">
        <v>501</v>
      </c>
      <c r="B379" s="13" t="s">
        <v>501</v>
      </c>
      <c r="C379" s="13" t="s">
        <v>501</v>
      </c>
      <c r="D379" s="13" t="s">
        <v>1532</v>
      </c>
      <c r="E379" s="13" t="s">
        <v>1533</v>
      </c>
      <c r="F379" s="14" t="s">
        <v>1534</v>
      </c>
    </row>
    <row r="380" spans="1:6" ht="22.5" customHeight="1">
      <c r="A380" s="12" t="s">
        <v>501</v>
      </c>
      <c r="B380" s="13" t="s">
        <v>501</v>
      </c>
      <c r="C380" s="13" t="s">
        <v>501</v>
      </c>
      <c r="D380" s="13" t="s">
        <v>1535</v>
      </c>
      <c r="E380" s="13" t="s">
        <v>1536</v>
      </c>
      <c r="F380" s="14" t="s">
        <v>1537</v>
      </c>
    </row>
    <row r="381" spans="1:6" ht="15.75" customHeight="1">
      <c r="A381" s="12" t="s">
        <v>501</v>
      </c>
      <c r="B381" s="13" t="s">
        <v>501</v>
      </c>
      <c r="C381" s="13" t="s">
        <v>1538</v>
      </c>
      <c r="D381" s="13" t="s">
        <v>501</v>
      </c>
      <c r="E381" s="13" t="s">
        <v>1539</v>
      </c>
      <c r="F381" s="14" t="s">
        <v>501</v>
      </c>
    </row>
    <row r="382" spans="1:6" ht="22.5" customHeight="1">
      <c r="A382" s="12" t="s">
        <v>501</v>
      </c>
      <c r="B382" s="13" t="s">
        <v>501</v>
      </c>
      <c r="C382" s="13" t="s">
        <v>501</v>
      </c>
      <c r="D382" s="13" t="s">
        <v>1540</v>
      </c>
      <c r="E382" s="13" t="s">
        <v>1541</v>
      </c>
      <c r="F382" s="14" t="s">
        <v>1542</v>
      </c>
    </row>
    <row r="383" spans="1:6" ht="33.75" customHeight="1">
      <c r="A383" s="12" t="s">
        <v>501</v>
      </c>
      <c r="B383" s="13" t="s">
        <v>501</v>
      </c>
      <c r="C383" s="13" t="s">
        <v>501</v>
      </c>
      <c r="D383" s="13" t="s">
        <v>1543</v>
      </c>
      <c r="E383" s="13" t="s">
        <v>1544</v>
      </c>
      <c r="F383" s="14" t="s">
        <v>1545</v>
      </c>
    </row>
    <row r="384" spans="1:6" ht="22.5" customHeight="1">
      <c r="A384" s="12" t="s">
        <v>501</v>
      </c>
      <c r="B384" s="13" t="s">
        <v>501</v>
      </c>
      <c r="C384" s="13" t="s">
        <v>501</v>
      </c>
      <c r="D384" s="13" t="s">
        <v>1546</v>
      </c>
      <c r="E384" s="13" t="s">
        <v>1547</v>
      </c>
      <c r="F384" s="14" t="s">
        <v>1548</v>
      </c>
    </row>
    <row r="385" spans="1:6" ht="33.75" customHeight="1">
      <c r="A385" s="12" t="s">
        <v>501</v>
      </c>
      <c r="B385" s="13" t="s">
        <v>501</v>
      </c>
      <c r="C385" s="13" t="s">
        <v>501</v>
      </c>
      <c r="D385" s="13" t="s">
        <v>1549</v>
      </c>
      <c r="E385" s="13" t="s">
        <v>1550</v>
      </c>
      <c r="F385" s="14" t="s">
        <v>1551</v>
      </c>
    </row>
    <row r="386" spans="1:6" ht="22.5" customHeight="1">
      <c r="A386" s="12" t="s">
        <v>501</v>
      </c>
      <c r="B386" s="13" t="s">
        <v>501</v>
      </c>
      <c r="C386" s="13" t="s">
        <v>501</v>
      </c>
      <c r="D386" s="13" t="s">
        <v>1552</v>
      </c>
      <c r="E386" s="13" t="s">
        <v>1553</v>
      </c>
      <c r="F386" s="14" t="s">
        <v>1554</v>
      </c>
    </row>
    <row r="387" spans="1:6" ht="33.75" customHeight="1">
      <c r="A387" s="12" t="s">
        <v>501</v>
      </c>
      <c r="B387" s="13" t="s">
        <v>501</v>
      </c>
      <c r="C387" s="13" t="s">
        <v>501</v>
      </c>
      <c r="D387" s="13" t="s">
        <v>1555</v>
      </c>
      <c r="E387" s="13" t="s">
        <v>1556</v>
      </c>
      <c r="F387" s="14" t="s">
        <v>1557</v>
      </c>
    </row>
    <row r="388" spans="1:6" ht="15.75" customHeight="1">
      <c r="A388" s="12" t="s">
        <v>501</v>
      </c>
      <c r="B388" s="13" t="s">
        <v>501</v>
      </c>
      <c r="C388" s="13" t="s">
        <v>501</v>
      </c>
      <c r="D388" s="13" t="s">
        <v>1558</v>
      </c>
      <c r="E388" s="13" t="s">
        <v>1559</v>
      </c>
      <c r="F388" s="14" t="s">
        <v>1560</v>
      </c>
    </row>
    <row r="389" spans="1:6" ht="15.75" customHeight="1">
      <c r="A389" s="12" t="s">
        <v>501</v>
      </c>
      <c r="B389" s="13" t="s">
        <v>501</v>
      </c>
      <c r="C389" s="13" t="s">
        <v>1561</v>
      </c>
      <c r="D389" s="13" t="s">
        <v>501</v>
      </c>
      <c r="E389" s="13" t="s">
        <v>1562</v>
      </c>
      <c r="F389" s="14" t="s">
        <v>501</v>
      </c>
    </row>
    <row r="390" spans="1:6" ht="22.5" customHeight="1">
      <c r="A390" s="12" t="s">
        <v>501</v>
      </c>
      <c r="B390" s="13" t="s">
        <v>501</v>
      </c>
      <c r="C390" s="13" t="s">
        <v>501</v>
      </c>
      <c r="D390" s="13" t="s">
        <v>1563</v>
      </c>
      <c r="E390" s="13" t="s">
        <v>1564</v>
      </c>
      <c r="F390" s="14" t="s">
        <v>1565</v>
      </c>
    </row>
    <row r="391" spans="1:6" ht="22.5" customHeight="1">
      <c r="A391" s="12" t="s">
        <v>501</v>
      </c>
      <c r="B391" s="13" t="s">
        <v>501</v>
      </c>
      <c r="C391" s="13" t="s">
        <v>501</v>
      </c>
      <c r="D391" s="13" t="s">
        <v>1566</v>
      </c>
      <c r="E391" s="13" t="s">
        <v>1567</v>
      </c>
      <c r="F391" s="14" t="s">
        <v>1568</v>
      </c>
    </row>
    <row r="392" spans="1:6" ht="15.75" customHeight="1">
      <c r="A392" s="12" t="s">
        <v>501</v>
      </c>
      <c r="B392" s="13" t="s">
        <v>501</v>
      </c>
      <c r="C392" s="13" t="s">
        <v>1569</v>
      </c>
      <c r="D392" s="13" t="s">
        <v>501</v>
      </c>
      <c r="E392" s="13" t="s">
        <v>1570</v>
      </c>
      <c r="F392" s="14" t="s">
        <v>501</v>
      </c>
    </row>
    <row r="393" spans="1:6" ht="78.75" customHeight="1">
      <c r="A393" s="12" t="s">
        <v>501</v>
      </c>
      <c r="B393" s="13" t="s">
        <v>501</v>
      </c>
      <c r="C393" s="13" t="s">
        <v>501</v>
      </c>
      <c r="D393" s="13" t="s">
        <v>1571</v>
      </c>
      <c r="E393" s="13" t="s">
        <v>1572</v>
      </c>
      <c r="F393" s="14" t="s">
        <v>1573</v>
      </c>
    </row>
    <row r="394" spans="1:6" ht="45" customHeight="1">
      <c r="A394" s="12" t="s">
        <v>501</v>
      </c>
      <c r="B394" s="13" t="s">
        <v>501</v>
      </c>
      <c r="C394" s="13" t="s">
        <v>501</v>
      </c>
      <c r="D394" s="13" t="s">
        <v>1574</v>
      </c>
      <c r="E394" s="13" t="s">
        <v>1575</v>
      </c>
      <c r="F394" s="14" t="s">
        <v>1576</v>
      </c>
    </row>
    <row r="395" spans="1:6" ht="15.75" customHeight="1">
      <c r="A395" s="12" t="s">
        <v>501</v>
      </c>
      <c r="B395" s="13" t="s">
        <v>501</v>
      </c>
      <c r="C395" s="13" t="s">
        <v>501</v>
      </c>
      <c r="D395" s="13" t="s">
        <v>1577</v>
      </c>
      <c r="E395" s="13" t="s">
        <v>1578</v>
      </c>
      <c r="F395" s="14" t="s">
        <v>1579</v>
      </c>
    </row>
    <row r="396" spans="1:6" ht="56.25" customHeight="1">
      <c r="A396" s="12" t="s">
        <v>501</v>
      </c>
      <c r="B396" s="13" t="s">
        <v>501</v>
      </c>
      <c r="C396" s="13" t="s">
        <v>501</v>
      </c>
      <c r="D396" s="13" t="s">
        <v>1580</v>
      </c>
      <c r="E396" s="13" t="s">
        <v>1581</v>
      </c>
      <c r="F396" s="14" t="s">
        <v>1582</v>
      </c>
    </row>
    <row r="397" spans="1:6" ht="33.75" customHeight="1">
      <c r="A397" s="12" t="s">
        <v>501</v>
      </c>
      <c r="B397" s="13" t="s">
        <v>501</v>
      </c>
      <c r="C397" s="13" t="s">
        <v>501</v>
      </c>
      <c r="D397" s="13" t="s">
        <v>1583</v>
      </c>
      <c r="E397" s="13" t="s">
        <v>1584</v>
      </c>
      <c r="F397" s="14" t="s">
        <v>1585</v>
      </c>
    </row>
    <row r="398" spans="1:6" ht="15.75" customHeight="1">
      <c r="A398" s="12" t="s">
        <v>501</v>
      </c>
      <c r="B398" s="13" t="s">
        <v>1586</v>
      </c>
      <c r="C398" s="13" t="s">
        <v>501</v>
      </c>
      <c r="D398" s="13" t="s">
        <v>501</v>
      </c>
      <c r="E398" s="13" t="s">
        <v>1587</v>
      </c>
      <c r="F398" s="14" t="s">
        <v>501</v>
      </c>
    </row>
    <row r="399" spans="1:6" ht="22.5" customHeight="1">
      <c r="A399" s="12" t="s">
        <v>501</v>
      </c>
      <c r="B399" s="13" t="s">
        <v>501</v>
      </c>
      <c r="C399" s="13" t="s">
        <v>1588</v>
      </c>
      <c r="D399" s="13" t="s">
        <v>1589</v>
      </c>
      <c r="E399" s="13" t="s">
        <v>1590</v>
      </c>
      <c r="F399" s="14" t="s">
        <v>1591</v>
      </c>
    </row>
    <row r="400" spans="1:6" ht="22.5" customHeight="1">
      <c r="A400" s="12" t="s">
        <v>501</v>
      </c>
      <c r="B400" s="13" t="s">
        <v>501</v>
      </c>
      <c r="C400" s="13" t="s">
        <v>1592</v>
      </c>
      <c r="D400" s="13" t="s">
        <v>1593</v>
      </c>
      <c r="E400" s="13" t="s">
        <v>1594</v>
      </c>
      <c r="F400" s="14" t="s">
        <v>1595</v>
      </c>
    </row>
    <row r="401" spans="1:6" ht="33.75" customHeight="1">
      <c r="A401" s="12" t="s">
        <v>501</v>
      </c>
      <c r="B401" s="13" t="s">
        <v>501</v>
      </c>
      <c r="C401" s="13" t="s">
        <v>1596</v>
      </c>
      <c r="D401" s="13" t="s">
        <v>1597</v>
      </c>
      <c r="E401" s="13" t="s">
        <v>1598</v>
      </c>
      <c r="F401" s="14" t="s">
        <v>1599</v>
      </c>
    </row>
    <row r="402" spans="1:6" ht="22.5" customHeight="1">
      <c r="A402" s="12" t="s">
        <v>501</v>
      </c>
      <c r="B402" s="13" t="s">
        <v>501</v>
      </c>
      <c r="C402" s="13" t="s">
        <v>1600</v>
      </c>
      <c r="D402" s="13" t="s">
        <v>1601</v>
      </c>
      <c r="E402" s="13" t="s">
        <v>1602</v>
      </c>
      <c r="F402" s="14" t="s">
        <v>1603</v>
      </c>
    </row>
    <row r="403" spans="1:6" ht="15.75" customHeight="1">
      <c r="A403" s="12" t="s">
        <v>501</v>
      </c>
      <c r="B403" s="13" t="s">
        <v>501</v>
      </c>
      <c r="C403" s="13" t="s">
        <v>1604</v>
      </c>
      <c r="D403" s="13" t="s">
        <v>1605</v>
      </c>
      <c r="E403" s="13" t="s">
        <v>1606</v>
      </c>
      <c r="F403" s="14" t="s">
        <v>1607</v>
      </c>
    </row>
    <row r="404" spans="1:6" ht="22.5" customHeight="1">
      <c r="A404" s="12" t="s">
        <v>501</v>
      </c>
      <c r="B404" s="13" t="s">
        <v>501</v>
      </c>
      <c r="C404" s="13" t="s">
        <v>1608</v>
      </c>
      <c r="D404" s="13" t="s">
        <v>1609</v>
      </c>
      <c r="E404" s="13" t="s">
        <v>1610</v>
      </c>
      <c r="F404" s="14" t="s">
        <v>1611</v>
      </c>
    </row>
    <row r="405" spans="1:6" ht="22.5" customHeight="1">
      <c r="A405" s="12" t="s">
        <v>501</v>
      </c>
      <c r="B405" s="13" t="s">
        <v>501</v>
      </c>
      <c r="C405" s="13" t="s">
        <v>1612</v>
      </c>
      <c r="D405" s="13" t="s">
        <v>1613</v>
      </c>
      <c r="E405" s="13" t="s">
        <v>1614</v>
      </c>
      <c r="F405" s="14" t="s">
        <v>1615</v>
      </c>
    </row>
    <row r="406" spans="1:6" ht="15.75" customHeight="1">
      <c r="A406" s="12" t="s">
        <v>501</v>
      </c>
      <c r="B406" s="13" t="s">
        <v>1616</v>
      </c>
      <c r="C406" s="13" t="s">
        <v>501</v>
      </c>
      <c r="D406" s="13" t="s">
        <v>501</v>
      </c>
      <c r="E406" s="13" t="s">
        <v>1617</v>
      </c>
      <c r="F406" s="14" t="s">
        <v>501</v>
      </c>
    </row>
    <row r="407" spans="1:6" ht="15.75" customHeight="1">
      <c r="A407" s="12" t="s">
        <v>501</v>
      </c>
      <c r="B407" s="13" t="s">
        <v>501</v>
      </c>
      <c r="C407" s="13" t="s">
        <v>1618</v>
      </c>
      <c r="D407" s="13" t="s">
        <v>501</v>
      </c>
      <c r="E407" s="13" t="s">
        <v>1619</v>
      </c>
      <c r="F407" s="14" t="s">
        <v>501</v>
      </c>
    </row>
    <row r="408" spans="1:6" ht="15.75" customHeight="1">
      <c r="A408" s="12" t="s">
        <v>501</v>
      </c>
      <c r="B408" s="13" t="s">
        <v>501</v>
      </c>
      <c r="C408" s="13" t="s">
        <v>501</v>
      </c>
      <c r="D408" s="13" t="s">
        <v>1620</v>
      </c>
      <c r="E408" s="13" t="s">
        <v>1621</v>
      </c>
      <c r="F408" s="14" t="s">
        <v>1622</v>
      </c>
    </row>
    <row r="409" spans="1:6" ht="22.5" customHeight="1">
      <c r="A409" s="12" t="s">
        <v>501</v>
      </c>
      <c r="B409" s="13" t="s">
        <v>501</v>
      </c>
      <c r="C409" s="13" t="s">
        <v>501</v>
      </c>
      <c r="D409" s="13" t="s">
        <v>1623</v>
      </c>
      <c r="E409" s="13" t="s">
        <v>1624</v>
      </c>
      <c r="F409" s="14" t="s">
        <v>1625</v>
      </c>
    </row>
    <row r="410" spans="1:6" ht="33.75" customHeight="1">
      <c r="A410" s="12" t="s">
        <v>501</v>
      </c>
      <c r="B410" s="13" t="s">
        <v>501</v>
      </c>
      <c r="C410" s="13" t="s">
        <v>1626</v>
      </c>
      <c r="D410" s="13" t="s">
        <v>501</v>
      </c>
      <c r="E410" s="13" t="s">
        <v>1627</v>
      </c>
      <c r="F410" s="14" t="s">
        <v>1628</v>
      </c>
    </row>
    <row r="411" spans="1:6" ht="22.5" customHeight="1">
      <c r="A411" s="12" t="s">
        <v>501</v>
      </c>
      <c r="B411" s="13" t="s">
        <v>501</v>
      </c>
      <c r="C411" s="13" t="s">
        <v>501</v>
      </c>
      <c r="D411" s="13" t="s">
        <v>1629</v>
      </c>
      <c r="E411" s="13" t="s">
        <v>1630</v>
      </c>
      <c r="F411" s="14" t="s">
        <v>1631</v>
      </c>
    </row>
    <row r="412" spans="1:6" ht="22.5" customHeight="1">
      <c r="A412" s="12" t="s">
        <v>501</v>
      </c>
      <c r="B412" s="13" t="s">
        <v>501</v>
      </c>
      <c r="C412" s="13" t="s">
        <v>501</v>
      </c>
      <c r="D412" s="13" t="s">
        <v>1632</v>
      </c>
      <c r="E412" s="13" t="s">
        <v>1633</v>
      </c>
      <c r="F412" s="14" t="s">
        <v>1634</v>
      </c>
    </row>
    <row r="413" spans="1:6" ht="22.5" customHeight="1">
      <c r="A413" s="12" t="s">
        <v>501</v>
      </c>
      <c r="B413" s="13" t="s">
        <v>501</v>
      </c>
      <c r="C413" s="13" t="s">
        <v>501</v>
      </c>
      <c r="D413" s="13" t="s">
        <v>1635</v>
      </c>
      <c r="E413" s="13" t="s">
        <v>1636</v>
      </c>
      <c r="F413" s="14" t="s">
        <v>1637</v>
      </c>
    </row>
    <row r="414" spans="1:6" ht="22.5" customHeight="1">
      <c r="A414" s="12" t="s">
        <v>501</v>
      </c>
      <c r="B414" s="13" t="s">
        <v>501</v>
      </c>
      <c r="C414" s="13" t="s">
        <v>501</v>
      </c>
      <c r="D414" s="13" t="s">
        <v>1638</v>
      </c>
      <c r="E414" s="13" t="s">
        <v>1639</v>
      </c>
      <c r="F414" s="14" t="s">
        <v>1640</v>
      </c>
    </row>
    <row r="415" spans="1:6" ht="22.5" customHeight="1">
      <c r="A415" s="12" t="s">
        <v>501</v>
      </c>
      <c r="B415" s="13" t="s">
        <v>501</v>
      </c>
      <c r="C415" s="13" t="s">
        <v>501</v>
      </c>
      <c r="D415" s="13" t="s">
        <v>1641</v>
      </c>
      <c r="E415" s="13" t="s">
        <v>1642</v>
      </c>
      <c r="F415" s="14" t="s">
        <v>1643</v>
      </c>
    </row>
    <row r="416" spans="1:6" ht="22.5" customHeight="1">
      <c r="A416" s="12" t="s">
        <v>501</v>
      </c>
      <c r="B416" s="13" t="s">
        <v>501</v>
      </c>
      <c r="C416" s="13" t="s">
        <v>501</v>
      </c>
      <c r="D416" s="13" t="s">
        <v>1644</v>
      </c>
      <c r="E416" s="13" t="s">
        <v>1645</v>
      </c>
      <c r="F416" s="14" t="s">
        <v>1646</v>
      </c>
    </row>
    <row r="417" spans="1:6" ht="15.75" customHeight="1">
      <c r="A417" s="12" t="s">
        <v>501</v>
      </c>
      <c r="B417" s="13" t="s">
        <v>501</v>
      </c>
      <c r="C417" s="13" t="s">
        <v>501</v>
      </c>
      <c r="D417" s="13" t="s">
        <v>1647</v>
      </c>
      <c r="E417" s="13" t="s">
        <v>1648</v>
      </c>
      <c r="F417" s="14" t="s">
        <v>501</v>
      </c>
    </row>
    <row r="418" spans="1:6" ht="15.75" customHeight="1">
      <c r="A418" s="12" t="s">
        <v>501</v>
      </c>
      <c r="B418" s="13" t="s">
        <v>1649</v>
      </c>
      <c r="C418" s="13" t="s">
        <v>501</v>
      </c>
      <c r="D418" s="13" t="s">
        <v>501</v>
      </c>
      <c r="E418" s="13" t="s">
        <v>1650</v>
      </c>
      <c r="F418" s="14" t="s">
        <v>501</v>
      </c>
    </row>
    <row r="419" spans="1:6" ht="33.75" customHeight="1">
      <c r="A419" s="12" t="s">
        <v>501</v>
      </c>
      <c r="B419" s="13" t="s">
        <v>501</v>
      </c>
      <c r="C419" s="13" t="s">
        <v>1651</v>
      </c>
      <c r="D419" s="13" t="s">
        <v>501</v>
      </c>
      <c r="E419" s="13" t="s">
        <v>1652</v>
      </c>
      <c r="F419" s="14" t="s">
        <v>1653</v>
      </c>
    </row>
    <row r="420" spans="1:6" ht="15.75" customHeight="1">
      <c r="A420" s="12" t="s">
        <v>501</v>
      </c>
      <c r="B420" s="13" t="s">
        <v>501</v>
      </c>
      <c r="C420" s="13" t="s">
        <v>501</v>
      </c>
      <c r="D420" s="13" t="s">
        <v>1654</v>
      </c>
      <c r="E420" s="13" t="s">
        <v>1655</v>
      </c>
      <c r="F420" s="14" t="s">
        <v>501</v>
      </c>
    </row>
    <row r="421" spans="1:6" ht="56.25" customHeight="1">
      <c r="A421" s="12" t="s">
        <v>501</v>
      </c>
      <c r="B421" s="13" t="s">
        <v>501</v>
      </c>
      <c r="C421" s="13" t="s">
        <v>501</v>
      </c>
      <c r="D421" s="13" t="s">
        <v>1656</v>
      </c>
      <c r="E421" s="13" t="s">
        <v>1657</v>
      </c>
      <c r="F421" s="14" t="s">
        <v>1658</v>
      </c>
    </row>
    <row r="422" spans="1:6" ht="22.5" customHeight="1">
      <c r="A422" s="12" t="s">
        <v>501</v>
      </c>
      <c r="B422" s="13" t="s">
        <v>501</v>
      </c>
      <c r="C422" s="13" t="s">
        <v>501</v>
      </c>
      <c r="D422" s="13" t="s">
        <v>1659</v>
      </c>
      <c r="E422" s="13" t="s">
        <v>1660</v>
      </c>
      <c r="F422" s="14" t="s">
        <v>1661</v>
      </c>
    </row>
    <row r="423" spans="1:6" ht="15.75" customHeight="1">
      <c r="A423" s="12" t="s">
        <v>501</v>
      </c>
      <c r="B423" s="13" t="s">
        <v>501</v>
      </c>
      <c r="C423" s="13" t="s">
        <v>501</v>
      </c>
      <c r="D423" s="13" t="s">
        <v>1662</v>
      </c>
      <c r="E423" s="13" t="s">
        <v>1663</v>
      </c>
      <c r="F423" s="14" t="s">
        <v>1664</v>
      </c>
    </row>
    <row r="424" spans="1:6" ht="15.75" customHeight="1">
      <c r="A424" s="12" t="s">
        <v>501</v>
      </c>
      <c r="B424" s="13" t="s">
        <v>501</v>
      </c>
      <c r="C424" s="13" t="s">
        <v>501</v>
      </c>
      <c r="D424" s="13" t="s">
        <v>1665</v>
      </c>
      <c r="E424" s="13" t="s">
        <v>1666</v>
      </c>
      <c r="F424" s="14" t="s">
        <v>501</v>
      </c>
    </row>
    <row r="425" spans="1:6" ht="15.75" customHeight="1">
      <c r="A425" s="12" t="s">
        <v>501</v>
      </c>
      <c r="B425" s="13" t="s">
        <v>501</v>
      </c>
      <c r="C425" s="13" t="s">
        <v>501</v>
      </c>
      <c r="D425" s="13" t="s">
        <v>1667</v>
      </c>
      <c r="E425" s="13" t="s">
        <v>1668</v>
      </c>
      <c r="F425" s="14" t="s">
        <v>501</v>
      </c>
    </row>
    <row r="426" spans="1:6" ht="56.25" customHeight="1">
      <c r="A426" s="12" t="s">
        <v>501</v>
      </c>
      <c r="B426" s="13" t="s">
        <v>501</v>
      </c>
      <c r="C426" s="13" t="s">
        <v>1669</v>
      </c>
      <c r="D426" s="13" t="s">
        <v>501</v>
      </c>
      <c r="E426" s="13" t="s">
        <v>1670</v>
      </c>
      <c r="F426" s="14" t="s">
        <v>1671</v>
      </c>
    </row>
    <row r="427" spans="1:6" ht="22.5" customHeight="1">
      <c r="A427" s="12" t="s">
        <v>501</v>
      </c>
      <c r="B427" s="13" t="s">
        <v>501</v>
      </c>
      <c r="C427" s="13" t="s">
        <v>501</v>
      </c>
      <c r="D427" s="13" t="s">
        <v>1672</v>
      </c>
      <c r="E427" s="13" t="s">
        <v>1673</v>
      </c>
      <c r="F427" s="14" t="s">
        <v>1674</v>
      </c>
    </row>
    <row r="428" spans="1:6" ht="33.75" customHeight="1">
      <c r="A428" s="12" t="s">
        <v>501</v>
      </c>
      <c r="B428" s="13" t="s">
        <v>501</v>
      </c>
      <c r="C428" s="13" t="s">
        <v>501</v>
      </c>
      <c r="D428" s="13" t="s">
        <v>1675</v>
      </c>
      <c r="E428" s="13" t="s">
        <v>1676</v>
      </c>
      <c r="F428" s="14" t="s">
        <v>1677</v>
      </c>
    </row>
    <row r="429" spans="1:6" ht="22.5" customHeight="1">
      <c r="A429" s="12" t="s">
        <v>501</v>
      </c>
      <c r="B429" s="13" t="s">
        <v>501</v>
      </c>
      <c r="C429" s="13" t="s">
        <v>501</v>
      </c>
      <c r="D429" s="13" t="s">
        <v>1678</v>
      </c>
      <c r="E429" s="13" t="s">
        <v>1679</v>
      </c>
      <c r="F429" s="14" t="s">
        <v>1680</v>
      </c>
    </row>
    <row r="430" spans="1:6" ht="22.5" customHeight="1">
      <c r="A430" s="12" t="s">
        <v>501</v>
      </c>
      <c r="B430" s="13" t="s">
        <v>501</v>
      </c>
      <c r="C430" s="13" t="s">
        <v>501</v>
      </c>
      <c r="D430" s="13" t="s">
        <v>1681</v>
      </c>
      <c r="E430" s="13" t="s">
        <v>1682</v>
      </c>
      <c r="F430" s="14" t="s">
        <v>1683</v>
      </c>
    </row>
    <row r="431" spans="1:6" ht="78.75" customHeight="1">
      <c r="A431" s="12" t="s">
        <v>501</v>
      </c>
      <c r="B431" s="13" t="s">
        <v>501</v>
      </c>
      <c r="C431" s="13" t="s">
        <v>501</v>
      </c>
      <c r="D431" s="13" t="s">
        <v>1684</v>
      </c>
      <c r="E431" s="13" t="s">
        <v>1685</v>
      </c>
      <c r="F431" s="14" t="s">
        <v>1686</v>
      </c>
    </row>
    <row r="432" spans="1:6" ht="33.75" customHeight="1">
      <c r="A432" s="12" t="s">
        <v>501</v>
      </c>
      <c r="B432" s="13" t="s">
        <v>501</v>
      </c>
      <c r="C432" s="13" t="s">
        <v>501</v>
      </c>
      <c r="D432" s="13" t="s">
        <v>1687</v>
      </c>
      <c r="E432" s="13" t="s">
        <v>1688</v>
      </c>
      <c r="F432" s="14" t="s">
        <v>1689</v>
      </c>
    </row>
    <row r="433" spans="1:6" ht="33.75" customHeight="1">
      <c r="A433" s="12" t="s">
        <v>501</v>
      </c>
      <c r="B433" s="13" t="s">
        <v>501</v>
      </c>
      <c r="C433" s="13" t="s">
        <v>501</v>
      </c>
      <c r="D433" s="13" t="s">
        <v>1690</v>
      </c>
      <c r="E433" s="13" t="s">
        <v>1691</v>
      </c>
      <c r="F433" s="14" t="s">
        <v>1692</v>
      </c>
    </row>
    <row r="434" spans="1:6" ht="22.5" customHeight="1">
      <c r="A434" s="12" t="s">
        <v>501</v>
      </c>
      <c r="B434" s="13" t="s">
        <v>501</v>
      </c>
      <c r="C434" s="13" t="s">
        <v>501</v>
      </c>
      <c r="D434" s="13" t="s">
        <v>1693</v>
      </c>
      <c r="E434" s="13" t="s">
        <v>1694</v>
      </c>
      <c r="F434" s="14" t="s">
        <v>1695</v>
      </c>
    </row>
    <row r="435" spans="1:6" ht="22.5" customHeight="1">
      <c r="A435" s="12" t="s">
        <v>501</v>
      </c>
      <c r="B435" s="13" t="s">
        <v>501</v>
      </c>
      <c r="C435" s="13" t="s">
        <v>501</v>
      </c>
      <c r="D435" s="13" t="s">
        <v>1696</v>
      </c>
      <c r="E435" s="13" t="s">
        <v>1697</v>
      </c>
      <c r="F435" s="14" t="s">
        <v>1698</v>
      </c>
    </row>
    <row r="436" spans="1:6" ht="15.75" customHeight="1">
      <c r="A436" s="12" t="s">
        <v>501</v>
      </c>
      <c r="B436" s="13" t="s">
        <v>1699</v>
      </c>
      <c r="C436" s="13" t="s">
        <v>501</v>
      </c>
      <c r="D436" s="13" t="s">
        <v>501</v>
      </c>
      <c r="E436" s="13" t="s">
        <v>1700</v>
      </c>
      <c r="F436" s="14" t="s">
        <v>501</v>
      </c>
    </row>
    <row r="437" spans="1:6" ht="15.75" customHeight="1">
      <c r="A437" s="12" t="s">
        <v>501</v>
      </c>
      <c r="B437" s="13" t="s">
        <v>501</v>
      </c>
      <c r="C437" s="13" t="s">
        <v>1701</v>
      </c>
      <c r="D437" s="13" t="s">
        <v>501</v>
      </c>
      <c r="E437" s="13" t="s">
        <v>1702</v>
      </c>
      <c r="F437" s="14" t="s">
        <v>501</v>
      </c>
    </row>
    <row r="438" spans="1:6" ht="33.75" customHeight="1">
      <c r="A438" s="12" t="s">
        <v>501</v>
      </c>
      <c r="B438" s="13" t="s">
        <v>501</v>
      </c>
      <c r="C438" s="13" t="s">
        <v>501</v>
      </c>
      <c r="D438" s="13" t="s">
        <v>1703</v>
      </c>
      <c r="E438" s="13" t="s">
        <v>1704</v>
      </c>
      <c r="F438" s="14" t="s">
        <v>1705</v>
      </c>
    </row>
    <row r="439" spans="1:6" ht="15.75" customHeight="1">
      <c r="A439" s="12" t="s">
        <v>501</v>
      </c>
      <c r="B439" s="13" t="s">
        <v>501</v>
      </c>
      <c r="C439" s="13" t="s">
        <v>501</v>
      </c>
      <c r="D439" s="13" t="s">
        <v>1706</v>
      </c>
      <c r="E439" s="13" t="s">
        <v>1707</v>
      </c>
      <c r="F439" s="14" t="s">
        <v>501</v>
      </c>
    </row>
    <row r="440" spans="1:6" ht="22.5" customHeight="1">
      <c r="A440" s="12" t="s">
        <v>501</v>
      </c>
      <c r="B440" s="13" t="s">
        <v>501</v>
      </c>
      <c r="C440" s="13" t="s">
        <v>1708</v>
      </c>
      <c r="D440" s="13" t="s">
        <v>501</v>
      </c>
      <c r="E440" s="13" t="s">
        <v>1709</v>
      </c>
      <c r="F440" s="14" t="s">
        <v>501</v>
      </c>
    </row>
    <row r="441" spans="1:6" ht="15.75" customHeight="1">
      <c r="A441" s="12" t="s">
        <v>501</v>
      </c>
      <c r="B441" s="13" t="s">
        <v>501</v>
      </c>
      <c r="C441" s="13" t="s">
        <v>501</v>
      </c>
      <c r="D441" s="13" t="s">
        <v>1710</v>
      </c>
      <c r="E441" s="13" t="s">
        <v>1711</v>
      </c>
      <c r="F441" s="14" t="s">
        <v>1712</v>
      </c>
    </row>
    <row r="442" spans="1:6" ht="22.5" customHeight="1">
      <c r="A442" s="12" t="s">
        <v>501</v>
      </c>
      <c r="B442" s="13" t="s">
        <v>501</v>
      </c>
      <c r="C442" s="13" t="s">
        <v>501</v>
      </c>
      <c r="D442" s="13" t="s">
        <v>1713</v>
      </c>
      <c r="E442" s="13" t="s">
        <v>1714</v>
      </c>
      <c r="F442" s="14" t="s">
        <v>1715</v>
      </c>
    </row>
    <row r="443" spans="1:6" ht="15.75" customHeight="1">
      <c r="A443" s="12" t="s">
        <v>501</v>
      </c>
      <c r="B443" s="13" t="s">
        <v>501</v>
      </c>
      <c r="C443" s="13" t="s">
        <v>501</v>
      </c>
      <c r="D443" s="13" t="s">
        <v>1716</v>
      </c>
      <c r="E443" s="13" t="s">
        <v>1717</v>
      </c>
      <c r="F443" s="14" t="s">
        <v>501</v>
      </c>
    </row>
    <row r="444" spans="1:6" ht="22.5" customHeight="1">
      <c r="A444" s="12" t="s">
        <v>501</v>
      </c>
      <c r="B444" s="13" t="s">
        <v>501</v>
      </c>
      <c r="C444" s="13" t="s">
        <v>501</v>
      </c>
      <c r="D444" s="13" t="s">
        <v>1718</v>
      </c>
      <c r="E444" s="13" t="s">
        <v>1719</v>
      </c>
      <c r="F444" s="14" t="s">
        <v>1720</v>
      </c>
    </row>
    <row r="445" spans="1:6" ht="22.5" customHeight="1">
      <c r="A445" s="12" t="s">
        <v>501</v>
      </c>
      <c r="B445" s="13" t="s">
        <v>501</v>
      </c>
      <c r="C445" s="13" t="s">
        <v>501</v>
      </c>
      <c r="D445" s="13" t="s">
        <v>1721</v>
      </c>
      <c r="E445" s="13" t="s">
        <v>1722</v>
      </c>
      <c r="F445" s="14" t="s">
        <v>1723</v>
      </c>
    </row>
    <row r="446" spans="1:6" ht="33.75" customHeight="1">
      <c r="A446" s="12" t="s">
        <v>501</v>
      </c>
      <c r="B446" s="13" t="s">
        <v>501</v>
      </c>
      <c r="C446" s="13" t="s">
        <v>1724</v>
      </c>
      <c r="D446" s="13" t="s">
        <v>501</v>
      </c>
      <c r="E446" s="13" t="s">
        <v>1725</v>
      </c>
      <c r="F446" s="14" t="s">
        <v>1726</v>
      </c>
    </row>
    <row r="447" spans="1:6" ht="22.5" customHeight="1">
      <c r="A447" s="12" t="s">
        <v>501</v>
      </c>
      <c r="B447" s="13" t="s">
        <v>501</v>
      </c>
      <c r="C447" s="13" t="s">
        <v>501</v>
      </c>
      <c r="D447" s="13" t="s">
        <v>1727</v>
      </c>
      <c r="E447" s="13" t="s">
        <v>1728</v>
      </c>
      <c r="F447" s="14" t="s">
        <v>1729</v>
      </c>
    </row>
    <row r="448" spans="1:6" ht="33.75" customHeight="1">
      <c r="A448" s="12" t="s">
        <v>501</v>
      </c>
      <c r="B448" s="13" t="s">
        <v>501</v>
      </c>
      <c r="C448" s="13" t="s">
        <v>501</v>
      </c>
      <c r="D448" s="13" t="s">
        <v>1730</v>
      </c>
      <c r="E448" s="13" t="s">
        <v>1731</v>
      </c>
      <c r="F448" s="14" t="s">
        <v>1732</v>
      </c>
    </row>
    <row r="449" spans="1:6" ht="22.5" customHeight="1">
      <c r="A449" s="12" t="s">
        <v>501</v>
      </c>
      <c r="B449" s="13" t="s">
        <v>501</v>
      </c>
      <c r="C449" s="13" t="s">
        <v>501</v>
      </c>
      <c r="D449" s="13" t="s">
        <v>1733</v>
      </c>
      <c r="E449" s="13" t="s">
        <v>1734</v>
      </c>
      <c r="F449" s="14" t="s">
        <v>1735</v>
      </c>
    </row>
    <row r="450" spans="1:6" ht="22.5" customHeight="1">
      <c r="A450" s="12" t="s">
        <v>501</v>
      </c>
      <c r="B450" s="13" t="s">
        <v>501</v>
      </c>
      <c r="C450" s="13" t="s">
        <v>501</v>
      </c>
      <c r="D450" s="13" t="s">
        <v>1736</v>
      </c>
      <c r="E450" s="13" t="s">
        <v>1737</v>
      </c>
      <c r="F450" s="14" t="s">
        <v>1738</v>
      </c>
    </row>
    <row r="451" spans="1:6" ht="33.75" customHeight="1">
      <c r="A451" s="12" t="s">
        <v>501</v>
      </c>
      <c r="B451" s="13" t="s">
        <v>501</v>
      </c>
      <c r="C451" s="13" t="s">
        <v>501</v>
      </c>
      <c r="D451" s="13" t="s">
        <v>1739</v>
      </c>
      <c r="E451" s="13" t="s">
        <v>1740</v>
      </c>
      <c r="F451" s="14" t="s">
        <v>1741</v>
      </c>
    </row>
    <row r="452" spans="1:6" ht="15.75" customHeight="1">
      <c r="A452" s="12" t="s">
        <v>501</v>
      </c>
      <c r="B452" s="13" t="s">
        <v>501</v>
      </c>
      <c r="C452" s="13" t="s">
        <v>501</v>
      </c>
      <c r="D452" s="13" t="s">
        <v>1742</v>
      </c>
      <c r="E452" s="13" t="s">
        <v>1743</v>
      </c>
      <c r="F452" s="14" t="s">
        <v>501</v>
      </c>
    </row>
    <row r="453" spans="1:6" ht="22.5" customHeight="1">
      <c r="A453" s="12" t="s">
        <v>501</v>
      </c>
      <c r="B453" s="13" t="s">
        <v>501</v>
      </c>
      <c r="C453" s="13" t="s">
        <v>1744</v>
      </c>
      <c r="D453" s="13" t="s">
        <v>501</v>
      </c>
      <c r="E453" s="13" t="s">
        <v>1745</v>
      </c>
      <c r="F453" s="14" t="s">
        <v>1746</v>
      </c>
    </row>
    <row r="454" spans="1:6" ht="22.5" customHeight="1">
      <c r="A454" s="12" t="s">
        <v>501</v>
      </c>
      <c r="B454" s="13" t="s">
        <v>501</v>
      </c>
      <c r="C454" s="13" t="s">
        <v>501</v>
      </c>
      <c r="D454" s="13" t="s">
        <v>1747</v>
      </c>
      <c r="E454" s="13" t="s">
        <v>1748</v>
      </c>
      <c r="F454" s="14" t="s">
        <v>1749</v>
      </c>
    </row>
    <row r="455" spans="1:6" ht="15.75" customHeight="1">
      <c r="A455" s="12" t="s">
        <v>501</v>
      </c>
      <c r="B455" s="13" t="s">
        <v>501</v>
      </c>
      <c r="C455" s="13" t="s">
        <v>501</v>
      </c>
      <c r="D455" s="13" t="s">
        <v>1750</v>
      </c>
      <c r="E455" s="13" t="s">
        <v>1751</v>
      </c>
      <c r="F455" s="14" t="s">
        <v>1752</v>
      </c>
    </row>
    <row r="456" spans="1:6" ht="22.5" customHeight="1">
      <c r="A456" s="12" t="s">
        <v>501</v>
      </c>
      <c r="B456" s="13" t="s">
        <v>501</v>
      </c>
      <c r="C456" s="13" t="s">
        <v>1753</v>
      </c>
      <c r="D456" s="13" t="s">
        <v>501</v>
      </c>
      <c r="E456" s="13" t="s">
        <v>1754</v>
      </c>
      <c r="F456" s="14" t="s">
        <v>1755</v>
      </c>
    </row>
    <row r="457" spans="1:6" ht="15.75" customHeight="1">
      <c r="A457" s="12" t="s">
        <v>501</v>
      </c>
      <c r="B457" s="13" t="s">
        <v>501</v>
      </c>
      <c r="C457" s="13" t="s">
        <v>501</v>
      </c>
      <c r="D457" s="13" t="s">
        <v>1756</v>
      </c>
      <c r="E457" s="13" t="s">
        <v>1757</v>
      </c>
      <c r="F457" s="14" t="s">
        <v>1758</v>
      </c>
    </row>
    <row r="458" spans="1:6" ht="45" customHeight="1">
      <c r="A458" s="12" t="s">
        <v>501</v>
      </c>
      <c r="B458" s="13" t="s">
        <v>501</v>
      </c>
      <c r="C458" s="13" t="s">
        <v>501</v>
      </c>
      <c r="D458" s="13" t="s">
        <v>1759</v>
      </c>
      <c r="E458" s="13" t="s">
        <v>1760</v>
      </c>
      <c r="F458" s="14" t="s">
        <v>1761</v>
      </c>
    </row>
    <row r="459" spans="1:6" ht="22.5" customHeight="1">
      <c r="A459" s="12" t="s">
        <v>501</v>
      </c>
      <c r="B459" s="13" t="s">
        <v>501</v>
      </c>
      <c r="C459" s="13" t="s">
        <v>501</v>
      </c>
      <c r="D459" s="13" t="s">
        <v>1762</v>
      </c>
      <c r="E459" s="13" t="s">
        <v>1763</v>
      </c>
      <c r="F459" s="14" t="s">
        <v>1764</v>
      </c>
    </row>
    <row r="460" spans="1:6" ht="22.5" customHeight="1">
      <c r="A460" s="12" t="s">
        <v>501</v>
      </c>
      <c r="B460" s="13" t="s">
        <v>501</v>
      </c>
      <c r="C460" s="13" t="s">
        <v>501</v>
      </c>
      <c r="D460" s="13" t="s">
        <v>1765</v>
      </c>
      <c r="E460" s="13" t="s">
        <v>1766</v>
      </c>
      <c r="F460" s="14" t="s">
        <v>1767</v>
      </c>
    </row>
    <row r="461" spans="1:6" ht="15.75" customHeight="1">
      <c r="A461" s="12" t="s">
        <v>501</v>
      </c>
      <c r="B461" s="13" t="s">
        <v>501</v>
      </c>
      <c r="C461" s="13" t="s">
        <v>501</v>
      </c>
      <c r="D461" s="13" t="s">
        <v>1768</v>
      </c>
      <c r="E461" s="13" t="s">
        <v>1769</v>
      </c>
      <c r="F461" s="14" t="s">
        <v>1770</v>
      </c>
    </row>
    <row r="462" spans="1:6" ht="22.5" customHeight="1">
      <c r="A462" s="12" t="s">
        <v>501</v>
      </c>
      <c r="B462" s="13" t="s">
        <v>501</v>
      </c>
      <c r="C462" s="13" t="s">
        <v>501</v>
      </c>
      <c r="D462" s="13" t="s">
        <v>1771</v>
      </c>
      <c r="E462" s="13" t="s">
        <v>1772</v>
      </c>
      <c r="F462" s="14" t="s">
        <v>1773</v>
      </c>
    </row>
    <row r="463" spans="1:6" ht="33.75" customHeight="1">
      <c r="A463" s="12" t="s">
        <v>501</v>
      </c>
      <c r="B463" s="13" t="s">
        <v>501</v>
      </c>
      <c r="C463" s="13" t="s">
        <v>501</v>
      </c>
      <c r="D463" s="13" t="s">
        <v>1774</v>
      </c>
      <c r="E463" s="13" t="s">
        <v>1775</v>
      </c>
      <c r="F463" s="14" t="s">
        <v>1776</v>
      </c>
    </row>
    <row r="464" spans="1:6" ht="15.75" customHeight="1">
      <c r="A464" s="12" t="s">
        <v>501</v>
      </c>
      <c r="B464" s="13" t="s">
        <v>501</v>
      </c>
      <c r="C464" s="13" t="s">
        <v>501</v>
      </c>
      <c r="D464" s="13" t="s">
        <v>1777</v>
      </c>
      <c r="E464" s="13" t="s">
        <v>1778</v>
      </c>
      <c r="F464" s="14" t="s">
        <v>501</v>
      </c>
    </row>
    <row r="465" spans="1:6" ht="22.5" customHeight="1">
      <c r="A465" s="12" t="s">
        <v>501</v>
      </c>
      <c r="B465" s="13" t="s">
        <v>501</v>
      </c>
      <c r="C465" s="13" t="s">
        <v>1779</v>
      </c>
      <c r="D465" s="13" t="s">
        <v>501</v>
      </c>
      <c r="E465" s="13" t="s">
        <v>1780</v>
      </c>
      <c r="F465" s="14" t="s">
        <v>501</v>
      </c>
    </row>
    <row r="466" spans="1:6" ht="15.75" customHeight="1">
      <c r="A466" s="12" t="s">
        <v>501</v>
      </c>
      <c r="B466" s="13" t="s">
        <v>501</v>
      </c>
      <c r="C466" s="13" t="s">
        <v>501</v>
      </c>
      <c r="D466" s="13" t="s">
        <v>1781</v>
      </c>
      <c r="E466" s="13" t="s">
        <v>1782</v>
      </c>
      <c r="F466" s="14" t="s">
        <v>501</v>
      </c>
    </row>
    <row r="467" spans="1:6" ht="22.5" customHeight="1">
      <c r="A467" s="12" t="s">
        <v>501</v>
      </c>
      <c r="B467" s="13" t="s">
        <v>501</v>
      </c>
      <c r="C467" s="13" t="s">
        <v>501</v>
      </c>
      <c r="D467" s="13" t="s">
        <v>1783</v>
      </c>
      <c r="E467" s="13" t="s">
        <v>1784</v>
      </c>
      <c r="F467" s="14" t="s">
        <v>1785</v>
      </c>
    </row>
    <row r="468" spans="1:6" ht="15.75" customHeight="1">
      <c r="A468" s="12" t="s">
        <v>501</v>
      </c>
      <c r="B468" s="13" t="s">
        <v>501</v>
      </c>
      <c r="C468" s="13" t="s">
        <v>1786</v>
      </c>
      <c r="D468" s="13" t="s">
        <v>501</v>
      </c>
      <c r="E468" s="13" t="s">
        <v>1787</v>
      </c>
      <c r="F468" s="14" t="s">
        <v>501</v>
      </c>
    </row>
    <row r="469" spans="1:6" ht="15.75" customHeight="1">
      <c r="A469" s="12" t="s">
        <v>501</v>
      </c>
      <c r="B469" s="13" t="s">
        <v>501</v>
      </c>
      <c r="C469" s="13" t="s">
        <v>501</v>
      </c>
      <c r="D469" s="13" t="s">
        <v>1788</v>
      </c>
      <c r="E469" s="13" t="s">
        <v>1789</v>
      </c>
      <c r="F469" s="14" t="s">
        <v>1790</v>
      </c>
    </row>
    <row r="470" spans="1:6" ht="33.75" customHeight="1">
      <c r="A470" s="12" t="s">
        <v>501</v>
      </c>
      <c r="B470" s="13" t="s">
        <v>501</v>
      </c>
      <c r="C470" s="13" t="s">
        <v>501</v>
      </c>
      <c r="D470" s="13" t="s">
        <v>1791</v>
      </c>
      <c r="E470" s="13" t="s">
        <v>1792</v>
      </c>
      <c r="F470" s="14" t="s">
        <v>1793</v>
      </c>
    </row>
    <row r="471" spans="1:6" ht="45" customHeight="1">
      <c r="A471" s="12" t="s">
        <v>501</v>
      </c>
      <c r="B471" s="13" t="s">
        <v>501</v>
      </c>
      <c r="C471" s="13" t="s">
        <v>501</v>
      </c>
      <c r="D471" s="13" t="s">
        <v>1794</v>
      </c>
      <c r="E471" s="13" t="s">
        <v>1795</v>
      </c>
      <c r="F471" s="14" t="s">
        <v>1796</v>
      </c>
    </row>
    <row r="472" spans="1:6" ht="67.5" customHeight="1">
      <c r="A472" s="12" t="s">
        <v>501</v>
      </c>
      <c r="B472" s="13" t="s">
        <v>501</v>
      </c>
      <c r="C472" s="13" t="s">
        <v>501</v>
      </c>
      <c r="D472" s="13" t="s">
        <v>1797</v>
      </c>
      <c r="E472" s="13" t="s">
        <v>1798</v>
      </c>
      <c r="F472" s="14" t="s">
        <v>1799</v>
      </c>
    </row>
    <row r="473" spans="1:6" ht="15.75" customHeight="1">
      <c r="A473" s="12" t="s">
        <v>501</v>
      </c>
      <c r="B473" s="13" t="s">
        <v>501</v>
      </c>
      <c r="C473" s="13" t="s">
        <v>1800</v>
      </c>
      <c r="D473" s="13" t="s">
        <v>501</v>
      </c>
      <c r="E473" s="13" t="s">
        <v>1801</v>
      </c>
      <c r="F473" s="14" t="s">
        <v>501</v>
      </c>
    </row>
    <row r="474" spans="1:6" ht="33.75" customHeight="1">
      <c r="A474" s="12" t="s">
        <v>501</v>
      </c>
      <c r="B474" s="13" t="s">
        <v>501</v>
      </c>
      <c r="C474" s="13" t="s">
        <v>501</v>
      </c>
      <c r="D474" s="13" t="s">
        <v>1802</v>
      </c>
      <c r="E474" s="13" t="s">
        <v>1803</v>
      </c>
      <c r="F474" s="14" t="s">
        <v>1804</v>
      </c>
    </row>
    <row r="475" spans="1:6" ht="15.75" customHeight="1">
      <c r="A475" s="12" t="s">
        <v>501</v>
      </c>
      <c r="B475" s="13" t="s">
        <v>501</v>
      </c>
      <c r="C475" s="13" t="s">
        <v>501</v>
      </c>
      <c r="D475" s="13" t="s">
        <v>1805</v>
      </c>
      <c r="E475" s="13" t="s">
        <v>1806</v>
      </c>
      <c r="F475" s="14" t="s">
        <v>501</v>
      </c>
    </row>
    <row r="476" spans="1:6" ht="22.5" customHeight="1">
      <c r="A476" s="12" t="s">
        <v>501</v>
      </c>
      <c r="B476" s="13" t="s">
        <v>501</v>
      </c>
      <c r="C476" s="13" t="s">
        <v>501</v>
      </c>
      <c r="D476" s="13" t="s">
        <v>1807</v>
      </c>
      <c r="E476" s="13" t="s">
        <v>1808</v>
      </c>
      <c r="F476" s="14" t="s">
        <v>1809</v>
      </c>
    </row>
    <row r="477" spans="1:6" ht="22.5" customHeight="1">
      <c r="A477" s="12" t="s">
        <v>501</v>
      </c>
      <c r="B477" s="13" t="s">
        <v>501</v>
      </c>
      <c r="C477" s="13" t="s">
        <v>1810</v>
      </c>
      <c r="D477" s="13" t="s">
        <v>501</v>
      </c>
      <c r="E477" s="13" t="s">
        <v>1811</v>
      </c>
      <c r="F477" s="14" t="s">
        <v>501</v>
      </c>
    </row>
    <row r="478" spans="1:6" ht="33.75" customHeight="1">
      <c r="A478" s="12" t="s">
        <v>501</v>
      </c>
      <c r="B478" s="13" t="s">
        <v>501</v>
      </c>
      <c r="C478" s="13" t="s">
        <v>501</v>
      </c>
      <c r="D478" s="13" t="s">
        <v>1812</v>
      </c>
      <c r="E478" s="13" t="s">
        <v>1813</v>
      </c>
      <c r="F478" s="14" t="s">
        <v>1814</v>
      </c>
    </row>
    <row r="479" spans="1:6" ht="15.75" customHeight="1">
      <c r="A479" s="12" t="s">
        <v>501</v>
      </c>
      <c r="B479" s="13" t="s">
        <v>501</v>
      </c>
      <c r="C479" s="13" t="s">
        <v>501</v>
      </c>
      <c r="D479" s="13" t="s">
        <v>1815</v>
      </c>
      <c r="E479" s="13" t="s">
        <v>1816</v>
      </c>
      <c r="F479" s="14" t="s">
        <v>501</v>
      </c>
    </row>
    <row r="480" spans="1:6" ht="15.75" customHeight="1">
      <c r="A480" s="12" t="s">
        <v>501</v>
      </c>
      <c r="B480" s="13" t="s">
        <v>1817</v>
      </c>
      <c r="C480" s="13" t="s">
        <v>501</v>
      </c>
      <c r="D480" s="13" t="s">
        <v>501</v>
      </c>
      <c r="E480" s="13" t="s">
        <v>1818</v>
      </c>
      <c r="F480" s="14" t="s">
        <v>501</v>
      </c>
    </row>
    <row r="481" spans="1:6" ht="22.5" customHeight="1">
      <c r="A481" s="12" t="s">
        <v>501</v>
      </c>
      <c r="B481" s="13" t="s">
        <v>501</v>
      </c>
      <c r="C481" s="13" t="s">
        <v>1819</v>
      </c>
      <c r="D481" s="13" t="s">
        <v>1820</v>
      </c>
      <c r="E481" s="13" t="s">
        <v>1821</v>
      </c>
      <c r="F481" s="14" t="s">
        <v>1822</v>
      </c>
    </row>
    <row r="482" spans="1:6" ht="22.5" customHeight="1">
      <c r="A482" s="12" t="s">
        <v>501</v>
      </c>
      <c r="B482" s="13" t="s">
        <v>501</v>
      </c>
      <c r="C482" s="13" t="s">
        <v>1823</v>
      </c>
      <c r="D482" s="13" t="s">
        <v>1824</v>
      </c>
      <c r="E482" s="13" t="s">
        <v>1825</v>
      </c>
      <c r="F482" s="14" t="s">
        <v>1826</v>
      </c>
    </row>
    <row r="483" spans="1:6" ht="15.75" customHeight="1">
      <c r="A483" s="12" t="s">
        <v>501</v>
      </c>
      <c r="B483" s="13" t="s">
        <v>501</v>
      </c>
      <c r="C483" s="13" t="s">
        <v>1827</v>
      </c>
      <c r="D483" s="13" t="s">
        <v>1828</v>
      </c>
      <c r="E483" s="13" t="s">
        <v>1829</v>
      </c>
      <c r="F483" s="14" t="s">
        <v>1830</v>
      </c>
    </row>
    <row r="484" spans="1:6" ht="33.75" customHeight="1">
      <c r="A484" s="12" t="s">
        <v>501</v>
      </c>
      <c r="B484" s="13" t="s">
        <v>501</v>
      </c>
      <c r="C484" s="13" t="s">
        <v>1831</v>
      </c>
      <c r="D484" s="13" t="s">
        <v>1832</v>
      </c>
      <c r="E484" s="13" t="s">
        <v>1833</v>
      </c>
      <c r="F484" s="14" t="s">
        <v>1834</v>
      </c>
    </row>
    <row r="485" spans="1:6" ht="22.5" customHeight="1">
      <c r="A485" s="12" t="s">
        <v>501</v>
      </c>
      <c r="B485" s="13" t="s">
        <v>501</v>
      </c>
      <c r="C485" s="13" t="s">
        <v>1835</v>
      </c>
      <c r="D485" s="13" t="s">
        <v>1836</v>
      </c>
      <c r="E485" s="13" t="s">
        <v>1837</v>
      </c>
      <c r="F485" s="14" t="s">
        <v>1838</v>
      </c>
    </row>
    <row r="486" spans="1:6" ht="15.75" customHeight="1">
      <c r="A486" s="12" t="s">
        <v>501</v>
      </c>
      <c r="B486" s="13" t="s">
        <v>1839</v>
      </c>
      <c r="C486" s="13" t="s">
        <v>501</v>
      </c>
      <c r="D486" s="13" t="s">
        <v>501</v>
      </c>
      <c r="E486" s="13" t="s">
        <v>1840</v>
      </c>
      <c r="F486" s="14" t="s">
        <v>501</v>
      </c>
    </row>
    <row r="487" spans="1:6" ht="33.75" customHeight="1">
      <c r="A487" s="12" t="s">
        <v>501</v>
      </c>
      <c r="B487" s="13" t="s">
        <v>501</v>
      </c>
      <c r="C487" s="13" t="s">
        <v>1841</v>
      </c>
      <c r="D487" s="13" t="s">
        <v>501</v>
      </c>
      <c r="E487" s="13" t="s">
        <v>1842</v>
      </c>
      <c r="F487" s="14" t="s">
        <v>1843</v>
      </c>
    </row>
    <row r="488" spans="1:6" ht="22.5" customHeight="1">
      <c r="A488" s="12" t="s">
        <v>501</v>
      </c>
      <c r="B488" s="13" t="s">
        <v>501</v>
      </c>
      <c r="C488" s="13" t="s">
        <v>501</v>
      </c>
      <c r="D488" s="13" t="s">
        <v>1844</v>
      </c>
      <c r="E488" s="13" t="s">
        <v>1845</v>
      </c>
      <c r="F488" s="14" t="s">
        <v>1846</v>
      </c>
    </row>
    <row r="489" spans="1:6" ht="15.75" customHeight="1">
      <c r="A489" s="12" t="s">
        <v>501</v>
      </c>
      <c r="B489" s="13" t="s">
        <v>501</v>
      </c>
      <c r="C489" s="13" t="s">
        <v>501</v>
      </c>
      <c r="D489" s="13" t="s">
        <v>1847</v>
      </c>
      <c r="E489" s="13" t="s">
        <v>1848</v>
      </c>
      <c r="F489" s="14" t="s">
        <v>501</v>
      </c>
    </row>
    <row r="490" spans="1:6" ht="15.75" customHeight="1">
      <c r="A490" s="12" t="s">
        <v>501</v>
      </c>
      <c r="B490" s="13" t="s">
        <v>501</v>
      </c>
      <c r="C490" s="13" t="s">
        <v>501</v>
      </c>
      <c r="D490" s="13" t="s">
        <v>1849</v>
      </c>
      <c r="E490" s="13" t="s">
        <v>1850</v>
      </c>
      <c r="F490" s="14" t="s">
        <v>501</v>
      </c>
    </row>
    <row r="491" spans="1:6" ht="15.75" customHeight="1">
      <c r="A491" s="12" t="s">
        <v>501</v>
      </c>
      <c r="B491" s="13" t="s">
        <v>501</v>
      </c>
      <c r="C491" s="13" t="s">
        <v>501</v>
      </c>
      <c r="D491" s="13" t="s">
        <v>1851</v>
      </c>
      <c r="E491" s="13" t="s">
        <v>1852</v>
      </c>
      <c r="F491" s="14" t="s">
        <v>501</v>
      </c>
    </row>
    <row r="492" spans="1:6" ht="15.75" customHeight="1">
      <c r="A492" s="12" t="s">
        <v>501</v>
      </c>
      <c r="B492" s="13" t="s">
        <v>501</v>
      </c>
      <c r="C492" s="13" t="s">
        <v>501</v>
      </c>
      <c r="D492" s="13" t="s">
        <v>1853</v>
      </c>
      <c r="E492" s="13" t="s">
        <v>1854</v>
      </c>
      <c r="F492" s="14" t="s">
        <v>501</v>
      </c>
    </row>
    <row r="493" spans="1:6" ht="22.5" customHeight="1">
      <c r="A493" s="12" t="s">
        <v>501</v>
      </c>
      <c r="B493" s="13" t="s">
        <v>501</v>
      </c>
      <c r="C493" s="13" t="s">
        <v>501</v>
      </c>
      <c r="D493" s="13" t="s">
        <v>1855</v>
      </c>
      <c r="E493" s="13" t="s">
        <v>1856</v>
      </c>
      <c r="F493" s="14" t="s">
        <v>1857</v>
      </c>
    </row>
    <row r="494" spans="1:6" ht="15.75" customHeight="1">
      <c r="A494" s="12" t="s">
        <v>501</v>
      </c>
      <c r="B494" s="13" t="s">
        <v>501</v>
      </c>
      <c r="C494" s="13" t="s">
        <v>501</v>
      </c>
      <c r="D494" s="13" t="s">
        <v>1858</v>
      </c>
      <c r="E494" s="13" t="s">
        <v>1859</v>
      </c>
      <c r="F494" s="14" t="s">
        <v>501</v>
      </c>
    </row>
    <row r="495" spans="1:6" ht="15.75" customHeight="1">
      <c r="A495" s="12" t="s">
        <v>501</v>
      </c>
      <c r="B495" s="13" t="s">
        <v>501</v>
      </c>
      <c r="C495" s="13" t="s">
        <v>501</v>
      </c>
      <c r="D495" s="13" t="s">
        <v>1860</v>
      </c>
      <c r="E495" s="13" t="s">
        <v>1861</v>
      </c>
      <c r="F495" s="14" t="s">
        <v>501</v>
      </c>
    </row>
    <row r="496" spans="1:6" ht="15.75" customHeight="1">
      <c r="A496" s="12" t="s">
        <v>501</v>
      </c>
      <c r="B496" s="13" t="s">
        <v>501</v>
      </c>
      <c r="C496" s="13" t="s">
        <v>1862</v>
      </c>
      <c r="D496" s="13" t="s">
        <v>501</v>
      </c>
      <c r="E496" s="13" t="s">
        <v>1863</v>
      </c>
      <c r="F496" s="14" t="s">
        <v>1864</v>
      </c>
    </row>
    <row r="497" spans="1:6" ht="33.75" customHeight="1">
      <c r="A497" s="12" t="s">
        <v>501</v>
      </c>
      <c r="B497" s="13" t="s">
        <v>501</v>
      </c>
      <c r="C497" s="13" t="s">
        <v>501</v>
      </c>
      <c r="D497" s="13" t="s">
        <v>1865</v>
      </c>
      <c r="E497" s="13" t="s">
        <v>1866</v>
      </c>
      <c r="F497" s="14" t="s">
        <v>1867</v>
      </c>
    </row>
    <row r="498" spans="1:6" ht="33.75" customHeight="1">
      <c r="A498" s="12" t="s">
        <v>501</v>
      </c>
      <c r="B498" s="13" t="s">
        <v>501</v>
      </c>
      <c r="C498" s="13" t="s">
        <v>501</v>
      </c>
      <c r="D498" s="13" t="s">
        <v>1868</v>
      </c>
      <c r="E498" s="13" t="s">
        <v>1869</v>
      </c>
      <c r="F498" s="14" t="s">
        <v>1870</v>
      </c>
    </row>
    <row r="499" spans="1:6" ht="15.75" customHeight="1">
      <c r="A499" s="12" t="s">
        <v>501</v>
      </c>
      <c r="B499" s="13" t="s">
        <v>501</v>
      </c>
      <c r="C499" s="13" t="s">
        <v>501</v>
      </c>
      <c r="D499" s="13" t="s">
        <v>1871</v>
      </c>
      <c r="E499" s="13" t="s">
        <v>1872</v>
      </c>
      <c r="F499" s="14" t="s">
        <v>501</v>
      </c>
    </row>
    <row r="500" spans="1:6" ht="33.75" customHeight="1">
      <c r="A500" s="12" t="s">
        <v>501</v>
      </c>
      <c r="B500" s="13" t="s">
        <v>501</v>
      </c>
      <c r="C500" s="13" t="s">
        <v>1873</v>
      </c>
      <c r="D500" s="13" t="s">
        <v>501</v>
      </c>
      <c r="E500" s="13" t="s">
        <v>1874</v>
      </c>
      <c r="F500" s="14" t="s">
        <v>1875</v>
      </c>
    </row>
    <row r="501" spans="1:6" ht="15.75" customHeight="1">
      <c r="A501" s="12" t="s">
        <v>501</v>
      </c>
      <c r="B501" s="13" t="s">
        <v>501</v>
      </c>
      <c r="C501" s="13" t="s">
        <v>501</v>
      </c>
      <c r="D501" s="13" t="s">
        <v>1876</v>
      </c>
      <c r="E501" s="13" t="s">
        <v>1877</v>
      </c>
      <c r="F501" s="14" t="s">
        <v>501</v>
      </c>
    </row>
    <row r="502" spans="1:6" ht="15.75" customHeight="1">
      <c r="A502" s="12" t="s">
        <v>501</v>
      </c>
      <c r="B502" s="13" t="s">
        <v>501</v>
      </c>
      <c r="C502" s="13" t="s">
        <v>501</v>
      </c>
      <c r="D502" s="13" t="s">
        <v>1878</v>
      </c>
      <c r="E502" s="13" t="s">
        <v>1879</v>
      </c>
      <c r="F502" s="14" t="s">
        <v>501</v>
      </c>
    </row>
    <row r="503" spans="1:6" ht="15.75" customHeight="1">
      <c r="A503" s="12" t="s">
        <v>501</v>
      </c>
      <c r="B503" s="13" t="s">
        <v>501</v>
      </c>
      <c r="C503" s="13" t="s">
        <v>501</v>
      </c>
      <c r="D503" s="13" t="s">
        <v>1880</v>
      </c>
      <c r="E503" s="13" t="s">
        <v>1881</v>
      </c>
      <c r="F503" s="14" t="s">
        <v>501</v>
      </c>
    </row>
    <row r="504" spans="1:6" ht="22.5" customHeight="1">
      <c r="A504" s="12" t="s">
        <v>501</v>
      </c>
      <c r="B504" s="13" t="s">
        <v>501</v>
      </c>
      <c r="C504" s="13" t="s">
        <v>1882</v>
      </c>
      <c r="D504" s="13" t="s">
        <v>1883</v>
      </c>
      <c r="E504" s="13" t="s">
        <v>1884</v>
      </c>
      <c r="F504" s="14" t="s">
        <v>1885</v>
      </c>
    </row>
    <row r="505" spans="1:6" ht="22.5" customHeight="1">
      <c r="A505" s="12" t="s">
        <v>501</v>
      </c>
      <c r="B505" s="13" t="s">
        <v>501</v>
      </c>
      <c r="C505" s="13" t="s">
        <v>1886</v>
      </c>
      <c r="D505" s="13" t="s">
        <v>1887</v>
      </c>
      <c r="E505" s="13" t="s">
        <v>1888</v>
      </c>
      <c r="F505" s="14" t="s">
        <v>1889</v>
      </c>
    </row>
    <row r="506" spans="1:6" ht="15.75" customHeight="1">
      <c r="A506" s="12" t="s">
        <v>501</v>
      </c>
      <c r="B506" s="13" t="s">
        <v>501</v>
      </c>
      <c r="C506" s="13" t="s">
        <v>1890</v>
      </c>
      <c r="D506" s="13" t="s">
        <v>501</v>
      </c>
      <c r="E506" s="13" t="s">
        <v>1891</v>
      </c>
      <c r="F506" s="14" t="s">
        <v>501</v>
      </c>
    </row>
    <row r="507" spans="1:6" ht="15.75" customHeight="1">
      <c r="A507" s="12" t="s">
        <v>501</v>
      </c>
      <c r="B507" s="13" t="s">
        <v>501</v>
      </c>
      <c r="C507" s="13" t="s">
        <v>501</v>
      </c>
      <c r="D507" s="13" t="s">
        <v>1892</v>
      </c>
      <c r="E507" s="13" t="s">
        <v>1893</v>
      </c>
      <c r="F507" s="14" t="s">
        <v>1894</v>
      </c>
    </row>
    <row r="508" spans="1:6" ht="15.75" customHeight="1">
      <c r="A508" s="12" t="s">
        <v>501</v>
      </c>
      <c r="B508" s="13" t="s">
        <v>501</v>
      </c>
      <c r="C508" s="13" t="s">
        <v>501</v>
      </c>
      <c r="D508" s="13" t="s">
        <v>1895</v>
      </c>
      <c r="E508" s="13" t="s">
        <v>1896</v>
      </c>
      <c r="F508" s="14" t="s">
        <v>1897</v>
      </c>
    </row>
    <row r="509" spans="1:6" ht="22.5" customHeight="1">
      <c r="A509" s="12" t="s">
        <v>501</v>
      </c>
      <c r="B509" s="13" t="s">
        <v>501</v>
      </c>
      <c r="C509" s="13" t="s">
        <v>501</v>
      </c>
      <c r="D509" s="13" t="s">
        <v>1898</v>
      </c>
      <c r="E509" s="13" t="s">
        <v>1899</v>
      </c>
      <c r="F509" s="14" t="s">
        <v>1900</v>
      </c>
    </row>
    <row r="510" spans="1:6" ht="15.75" customHeight="1">
      <c r="A510" s="12" t="s">
        <v>501</v>
      </c>
      <c r="B510" s="13" t="s">
        <v>501</v>
      </c>
      <c r="C510" s="13" t="s">
        <v>501</v>
      </c>
      <c r="D510" s="13" t="s">
        <v>1901</v>
      </c>
      <c r="E510" s="13" t="s">
        <v>1902</v>
      </c>
      <c r="F510" s="14" t="s">
        <v>1903</v>
      </c>
    </row>
    <row r="511" spans="1:6" ht="15.75" customHeight="1">
      <c r="A511" s="12" t="s">
        <v>501</v>
      </c>
      <c r="B511" s="13" t="s">
        <v>501</v>
      </c>
      <c r="C511" s="13" t="s">
        <v>501</v>
      </c>
      <c r="D511" s="13" t="s">
        <v>1904</v>
      </c>
      <c r="E511" s="13" t="s">
        <v>1905</v>
      </c>
      <c r="F511" s="14" t="s">
        <v>501</v>
      </c>
    </row>
    <row r="512" spans="1:6" ht="15.75" customHeight="1">
      <c r="A512" s="12" t="s">
        <v>501</v>
      </c>
      <c r="B512" s="13" t="s">
        <v>1906</v>
      </c>
      <c r="C512" s="13" t="s">
        <v>501</v>
      </c>
      <c r="D512" s="13" t="s">
        <v>501</v>
      </c>
      <c r="E512" s="13" t="s">
        <v>1907</v>
      </c>
      <c r="F512" s="14" t="s">
        <v>501</v>
      </c>
    </row>
    <row r="513" spans="1:6" ht="15.75" customHeight="1">
      <c r="A513" s="12" t="s">
        <v>501</v>
      </c>
      <c r="B513" s="13" t="s">
        <v>501</v>
      </c>
      <c r="C513" s="13" t="s">
        <v>1908</v>
      </c>
      <c r="D513" s="13" t="s">
        <v>501</v>
      </c>
      <c r="E513" s="13" t="s">
        <v>1909</v>
      </c>
      <c r="F513" s="14" t="s">
        <v>501</v>
      </c>
    </row>
    <row r="514" spans="1:6" ht="45" customHeight="1">
      <c r="A514" s="12" t="s">
        <v>501</v>
      </c>
      <c r="B514" s="13" t="s">
        <v>501</v>
      </c>
      <c r="C514" s="13" t="s">
        <v>501</v>
      </c>
      <c r="D514" s="13" t="s">
        <v>1910</v>
      </c>
      <c r="E514" s="13" t="s">
        <v>1911</v>
      </c>
      <c r="F514" s="14" t="s">
        <v>1912</v>
      </c>
    </row>
    <row r="515" spans="1:6" ht="22.5" customHeight="1">
      <c r="A515" s="12" t="s">
        <v>501</v>
      </c>
      <c r="B515" s="13" t="s">
        <v>501</v>
      </c>
      <c r="C515" s="13" t="s">
        <v>501</v>
      </c>
      <c r="D515" s="13" t="s">
        <v>1913</v>
      </c>
      <c r="E515" s="13" t="s">
        <v>1914</v>
      </c>
      <c r="F515" s="14" t="s">
        <v>1915</v>
      </c>
    </row>
    <row r="516" spans="1:6" ht="15.75" customHeight="1">
      <c r="A516" s="12" t="s">
        <v>501</v>
      </c>
      <c r="B516" s="13" t="s">
        <v>501</v>
      </c>
      <c r="C516" s="13" t="s">
        <v>1916</v>
      </c>
      <c r="D516" s="13" t="s">
        <v>501</v>
      </c>
      <c r="E516" s="13" t="s">
        <v>1917</v>
      </c>
      <c r="F516" s="14" t="s">
        <v>501</v>
      </c>
    </row>
    <row r="517" spans="1:6" ht="15.75" customHeight="1">
      <c r="A517" s="12" t="s">
        <v>501</v>
      </c>
      <c r="B517" s="13" t="s">
        <v>501</v>
      </c>
      <c r="C517" s="13" t="s">
        <v>501</v>
      </c>
      <c r="D517" s="13" t="s">
        <v>1918</v>
      </c>
      <c r="E517" s="13" t="s">
        <v>1919</v>
      </c>
      <c r="F517" s="14" t="s">
        <v>1920</v>
      </c>
    </row>
    <row r="518" spans="1:6" ht="22.5" customHeight="1">
      <c r="A518" s="12" t="s">
        <v>501</v>
      </c>
      <c r="B518" s="13" t="s">
        <v>501</v>
      </c>
      <c r="C518" s="13" t="s">
        <v>501</v>
      </c>
      <c r="D518" s="13" t="s">
        <v>1921</v>
      </c>
      <c r="E518" s="13" t="s">
        <v>1922</v>
      </c>
      <c r="F518" s="14" t="s">
        <v>1923</v>
      </c>
    </row>
    <row r="519" spans="1:6" ht="22.5" customHeight="1">
      <c r="A519" s="12" t="s">
        <v>501</v>
      </c>
      <c r="B519" s="13" t="s">
        <v>501</v>
      </c>
      <c r="C519" s="13" t="s">
        <v>501</v>
      </c>
      <c r="D519" s="13" t="s">
        <v>1924</v>
      </c>
      <c r="E519" s="13" t="s">
        <v>1925</v>
      </c>
      <c r="F519" s="14" t="s">
        <v>1926</v>
      </c>
    </row>
    <row r="520" spans="1:6" ht="22.5" customHeight="1">
      <c r="A520" s="12" t="s">
        <v>501</v>
      </c>
      <c r="B520" s="13" t="s">
        <v>501</v>
      </c>
      <c r="C520" s="13" t="s">
        <v>501</v>
      </c>
      <c r="D520" s="13" t="s">
        <v>1927</v>
      </c>
      <c r="E520" s="13" t="s">
        <v>1928</v>
      </c>
      <c r="F520" s="14" t="s">
        <v>1929</v>
      </c>
    </row>
    <row r="521" spans="1:6" ht="22.5" customHeight="1">
      <c r="A521" s="12" t="s">
        <v>501</v>
      </c>
      <c r="B521" s="13" t="s">
        <v>501</v>
      </c>
      <c r="C521" s="13" t="s">
        <v>501</v>
      </c>
      <c r="D521" s="13" t="s">
        <v>1930</v>
      </c>
      <c r="E521" s="13" t="s">
        <v>1931</v>
      </c>
      <c r="F521" s="14" t="s">
        <v>1932</v>
      </c>
    </row>
    <row r="522" spans="1:6" ht="15.75" customHeight="1">
      <c r="A522" s="12" t="s">
        <v>501</v>
      </c>
      <c r="B522" s="13" t="s">
        <v>501</v>
      </c>
      <c r="C522" s="13" t="s">
        <v>1933</v>
      </c>
      <c r="D522" s="13" t="s">
        <v>501</v>
      </c>
      <c r="E522" s="13" t="s">
        <v>1934</v>
      </c>
      <c r="F522" s="14" t="s">
        <v>501</v>
      </c>
    </row>
    <row r="523" spans="1:6" ht="45" customHeight="1">
      <c r="A523" s="12" t="s">
        <v>501</v>
      </c>
      <c r="B523" s="13" t="s">
        <v>501</v>
      </c>
      <c r="C523" s="13" t="s">
        <v>501</v>
      </c>
      <c r="D523" s="13" t="s">
        <v>1935</v>
      </c>
      <c r="E523" s="13" t="s">
        <v>1936</v>
      </c>
      <c r="F523" s="14" t="s">
        <v>1937</v>
      </c>
    </row>
    <row r="524" spans="1:6" ht="45" customHeight="1">
      <c r="A524" s="12" t="s">
        <v>501</v>
      </c>
      <c r="B524" s="13" t="s">
        <v>501</v>
      </c>
      <c r="C524" s="13" t="s">
        <v>501</v>
      </c>
      <c r="D524" s="13" t="s">
        <v>1938</v>
      </c>
      <c r="E524" s="13" t="s">
        <v>1939</v>
      </c>
      <c r="F524" s="14" t="s">
        <v>1940</v>
      </c>
    </row>
    <row r="525" spans="1:6" ht="22.5" customHeight="1">
      <c r="A525" s="12" t="s">
        <v>501</v>
      </c>
      <c r="B525" s="13" t="s">
        <v>501</v>
      </c>
      <c r="C525" s="13" t="s">
        <v>501</v>
      </c>
      <c r="D525" s="13" t="s">
        <v>1941</v>
      </c>
      <c r="E525" s="13" t="s">
        <v>1942</v>
      </c>
      <c r="F525" s="14" t="s">
        <v>1943</v>
      </c>
    </row>
    <row r="526" spans="1:6" ht="15.75" customHeight="1">
      <c r="A526" s="12" t="s">
        <v>501</v>
      </c>
      <c r="B526" s="13" t="s">
        <v>501</v>
      </c>
      <c r="C526" s="13" t="s">
        <v>1944</v>
      </c>
      <c r="D526" s="13" t="s">
        <v>1945</v>
      </c>
      <c r="E526" s="13" t="s">
        <v>1946</v>
      </c>
      <c r="F526" s="14" t="s">
        <v>501</v>
      </c>
    </row>
    <row r="527" spans="1:6" ht="15.75" customHeight="1">
      <c r="A527" s="12" t="s">
        <v>501</v>
      </c>
      <c r="B527" s="13" t="s">
        <v>501</v>
      </c>
      <c r="C527" s="13" t="s">
        <v>1947</v>
      </c>
      <c r="D527" s="13" t="s">
        <v>501</v>
      </c>
      <c r="E527" s="13" t="s">
        <v>1948</v>
      </c>
      <c r="F527" s="14" t="s">
        <v>501</v>
      </c>
    </row>
    <row r="528" spans="1:6" ht="22.5" customHeight="1">
      <c r="A528" s="12" t="s">
        <v>501</v>
      </c>
      <c r="B528" s="13" t="s">
        <v>501</v>
      </c>
      <c r="C528" s="13" t="s">
        <v>501</v>
      </c>
      <c r="D528" s="13" t="s">
        <v>1949</v>
      </c>
      <c r="E528" s="13" t="s">
        <v>1950</v>
      </c>
      <c r="F528" s="14" t="s">
        <v>1951</v>
      </c>
    </row>
    <row r="529" spans="1:6" ht="45" customHeight="1">
      <c r="A529" s="12" t="s">
        <v>501</v>
      </c>
      <c r="B529" s="13" t="s">
        <v>501</v>
      </c>
      <c r="C529" s="13" t="s">
        <v>501</v>
      </c>
      <c r="D529" s="13" t="s">
        <v>1952</v>
      </c>
      <c r="E529" s="13" t="s">
        <v>1953</v>
      </c>
      <c r="F529" s="14" t="s">
        <v>1954</v>
      </c>
    </row>
    <row r="530" spans="1:6" ht="22.5" customHeight="1">
      <c r="A530" s="12" t="s">
        <v>501</v>
      </c>
      <c r="B530" s="13" t="s">
        <v>501</v>
      </c>
      <c r="C530" s="13" t="s">
        <v>501</v>
      </c>
      <c r="D530" s="13" t="s">
        <v>1955</v>
      </c>
      <c r="E530" s="13" t="s">
        <v>1956</v>
      </c>
      <c r="F530" s="14" t="s">
        <v>1957</v>
      </c>
    </row>
    <row r="531" spans="1:6" ht="22.5" customHeight="1">
      <c r="A531" s="12" t="s">
        <v>501</v>
      </c>
      <c r="B531" s="13" t="s">
        <v>501</v>
      </c>
      <c r="C531" s="13" t="s">
        <v>501</v>
      </c>
      <c r="D531" s="13" t="s">
        <v>1958</v>
      </c>
      <c r="E531" s="13" t="s">
        <v>1959</v>
      </c>
      <c r="F531" s="14" t="s">
        <v>501</v>
      </c>
    </row>
    <row r="532" spans="1:6" ht="22.5" customHeight="1">
      <c r="A532" s="12" t="s">
        <v>501</v>
      </c>
      <c r="B532" s="13" t="s">
        <v>501</v>
      </c>
      <c r="C532" s="13" t="s">
        <v>1960</v>
      </c>
      <c r="D532" s="13" t="s">
        <v>1961</v>
      </c>
      <c r="E532" s="13" t="s">
        <v>1962</v>
      </c>
      <c r="F532" s="14" t="s">
        <v>1963</v>
      </c>
    </row>
    <row r="533" spans="1:6" ht="33.75" customHeight="1">
      <c r="A533" s="12" t="s">
        <v>501</v>
      </c>
      <c r="B533" s="13" t="s">
        <v>501</v>
      </c>
      <c r="C533" s="13" t="s">
        <v>1964</v>
      </c>
      <c r="D533" s="13" t="s">
        <v>501</v>
      </c>
      <c r="E533" s="13" t="s">
        <v>1965</v>
      </c>
      <c r="F533" s="14" t="s">
        <v>1966</v>
      </c>
    </row>
    <row r="534" spans="1:6" ht="22.5" customHeight="1">
      <c r="A534" s="12" t="s">
        <v>501</v>
      </c>
      <c r="B534" s="13" t="s">
        <v>501</v>
      </c>
      <c r="C534" s="13" t="s">
        <v>501</v>
      </c>
      <c r="D534" s="13" t="s">
        <v>1967</v>
      </c>
      <c r="E534" s="13" t="s">
        <v>1968</v>
      </c>
      <c r="F534" s="14" t="s">
        <v>1969</v>
      </c>
    </row>
    <row r="535" spans="1:6" ht="22.5" customHeight="1">
      <c r="A535" s="12" t="s">
        <v>501</v>
      </c>
      <c r="B535" s="13" t="s">
        <v>501</v>
      </c>
      <c r="C535" s="13" t="s">
        <v>501</v>
      </c>
      <c r="D535" s="13" t="s">
        <v>1970</v>
      </c>
      <c r="E535" s="13" t="s">
        <v>1971</v>
      </c>
      <c r="F535" s="14" t="s">
        <v>1972</v>
      </c>
    </row>
    <row r="536" spans="1:6" ht="15.75" customHeight="1">
      <c r="A536" s="12" t="s">
        <v>501</v>
      </c>
      <c r="B536" s="13" t="s">
        <v>501</v>
      </c>
      <c r="C536" s="13" t="s">
        <v>501</v>
      </c>
      <c r="D536" s="13" t="s">
        <v>1973</v>
      </c>
      <c r="E536" s="13" t="s">
        <v>1974</v>
      </c>
      <c r="F536" s="14" t="s">
        <v>1975</v>
      </c>
    </row>
    <row r="537" spans="1:6" ht="22.5" customHeight="1">
      <c r="A537" s="12" t="s">
        <v>501</v>
      </c>
      <c r="B537" s="13" t="s">
        <v>501</v>
      </c>
      <c r="C537" s="13" t="s">
        <v>501</v>
      </c>
      <c r="D537" s="13" t="s">
        <v>1976</v>
      </c>
      <c r="E537" s="13" t="s">
        <v>1977</v>
      </c>
      <c r="F537" s="14" t="s">
        <v>1978</v>
      </c>
    </row>
    <row r="538" spans="1:6" ht="22.5" customHeight="1">
      <c r="A538" s="12" t="s">
        <v>501</v>
      </c>
      <c r="B538" s="13" t="s">
        <v>501</v>
      </c>
      <c r="C538" s="13" t="s">
        <v>1979</v>
      </c>
      <c r="D538" s="13" t="s">
        <v>501</v>
      </c>
      <c r="E538" s="13" t="s">
        <v>1980</v>
      </c>
      <c r="F538" s="14" t="s">
        <v>1981</v>
      </c>
    </row>
    <row r="539" spans="1:6" ht="22.5" customHeight="1">
      <c r="A539" s="12" t="s">
        <v>501</v>
      </c>
      <c r="B539" s="13" t="s">
        <v>501</v>
      </c>
      <c r="C539" s="13" t="s">
        <v>501</v>
      </c>
      <c r="D539" s="13" t="s">
        <v>1982</v>
      </c>
      <c r="E539" s="13" t="s">
        <v>1983</v>
      </c>
      <c r="F539" s="14" t="s">
        <v>1984</v>
      </c>
    </row>
    <row r="540" spans="1:6" ht="15.75" customHeight="1">
      <c r="A540" s="12" t="s">
        <v>501</v>
      </c>
      <c r="B540" s="13" t="s">
        <v>501</v>
      </c>
      <c r="C540" s="13" t="s">
        <v>501</v>
      </c>
      <c r="D540" s="13" t="s">
        <v>1985</v>
      </c>
      <c r="E540" s="13" t="s">
        <v>1986</v>
      </c>
      <c r="F540" s="14" t="s">
        <v>501</v>
      </c>
    </row>
    <row r="541" spans="1:6" ht="22.5" customHeight="1">
      <c r="A541" s="12" t="s">
        <v>501</v>
      </c>
      <c r="B541" s="13" t="s">
        <v>501</v>
      </c>
      <c r="C541" s="13" t="s">
        <v>501</v>
      </c>
      <c r="D541" s="13" t="s">
        <v>1987</v>
      </c>
      <c r="E541" s="13" t="s">
        <v>1988</v>
      </c>
      <c r="F541" s="14" t="s">
        <v>1989</v>
      </c>
    </row>
    <row r="542" spans="1:6" ht="15.75" customHeight="1">
      <c r="A542" s="12" t="s">
        <v>501</v>
      </c>
      <c r="B542" s="13" t="s">
        <v>501</v>
      </c>
      <c r="C542" s="13" t="s">
        <v>501</v>
      </c>
      <c r="D542" s="13" t="s">
        <v>1990</v>
      </c>
      <c r="E542" s="13" t="s">
        <v>1991</v>
      </c>
      <c r="F542" s="14" t="s">
        <v>501</v>
      </c>
    </row>
    <row r="543" spans="1:6" ht="15.75" customHeight="1">
      <c r="A543" s="12" t="s">
        <v>501</v>
      </c>
      <c r="B543" s="13" t="s">
        <v>501</v>
      </c>
      <c r="C543" s="13" t="s">
        <v>1992</v>
      </c>
      <c r="D543" s="13" t="s">
        <v>501</v>
      </c>
      <c r="E543" s="13" t="s">
        <v>1993</v>
      </c>
      <c r="F543" s="14" t="s">
        <v>501</v>
      </c>
    </row>
    <row r="544" spans="1:6" ht="56.25" customHeight="1">
      <c r="A544" s="12" t="s">
        <v>501</v>
      </c>
      <c r="B544" s="13" t="s">
        <v>501</v>
      </c>
      <c r="C544" s="13" t="s">
        <v>501</v>
      </c>
      <c r="D544" s="13" t="s">
        <v>1994</v>
      </c>
      <c r="E544" s="13" t="s">
        <v>1995</v>
      </c>
      <c r="F544" s="14" t="s">
        <v>1996</v>
      </c>
    </row>
    <row r="545" spans="1:6" ht="22.5" customHeight="1">
      <c r="A545" s="12" t="s">
        <v>501</v>
      </c>
      <c r="B545" s="13" t="s">
        <v>501</v>
      </c>
      <c r="C545" s="13" t="s">
        <v>501</v>
      </c>
      <c r="D545" s="13" t="s">
        <v>1997</v>
      </c>
      <c r="E545" s="13" t="s">
        <v>1998</v>
      </c>
      <c r="F545" s="14" t="s">
        <v>501</v>
      </c>
    </row>
    <row r="546" spans="1:6" ht="22.5" customHeight="1">
      <c r="A546" s="12" t="s">
        <v>501</v>
      </c>
      <c r="B546" s="13" t="s">
        <v>501</v>
      </c>
      <c r="C546" s="13" t="s">
        <v>501</v>
      </c>
      <c r="D546" s="13" t="s">
        <v>1999</v>
      </c>
      <c r="E546" s="13" t="s">
        <v>2000</v>
      </c>
      <c r="F546" s="14" t="s">
        <v>2001</v>
      </c>
    </row>
    <row r="547" spans="1:6">
      <c r="A547" s="12" t="s">
        <v>501</v>
      </c>
      <c r="B547" s="13" t="s">
        <v>2002</v>
      </c>
      <c r="C547" s="13" t="s">
        <v>501</v>
      </c>
      <c r="D547" s="13" t="s">
        <v>501</v>
      </c>
      <c r="E547" s="13" t="s">
        <v>2003</v>
      </c>
      <c r="F547" s="14" t="s">
        <v>501</v>
      </c>
    </row>
    <row r="548" spans="1:6">
      <c r="A548" s="12" t="s">
        <v>501</v>
      </c>
      <c r="B548" s="13" t="s">
        <v>2002</v>
      </c>
      <c r="C548" s="13" t="s">
        <v>2004</v>
      </c>
      <c r="D548" s="13" t="s">
        <v>501</v>
      </c>
      <c r="E548" s="13" t="s">
        <v>2005</v>
      </c>
      <c r="F548" s="14" t="s">
        <v>501</v>
      </c>
    </row>
    <row r="549" spans="1:6" ht="24">
      <c r="A549" s="12" t="s">
        <v>501</v>
      </c>
      <c r="B549" s="13" t="s">
        <v>2002</v>
      </c>
      <c r="C549" s="13" t="s">
        <v>501</v>
      </c>
      <c r="D549" s="13" t="s">
        <v>2006</v>
      </c>
      <c r="E549" s="13" t="s">
        <v>2007</v>
      </c>
      <c r="F549" s="14" t="s">
        <v>2008</v>
      </c>
    </row>
    <row r="550" spans="1:6" ht="36">
      <c r="A550" s="12" t="s">
        <v>501</v>
      </c>
      <c r="B550" s="13" t="s">
        <v>2002</v>
      </c>
      <c r="C550" s="13" t="s">
        <v>501</v>
      </c>
      <c r="D550" s="13" t="s">
        <v>2009</v>
      </c>
      <c r="E550" s="13" t="s">
        <v>2010</v>
      </c>
      <c r="F550" s="14" t="s">
        <v>2011</v>
      </c>
    </row>
    <row r="551" spans="1:6">
      <c r="A551" s="12" t="s">
        <v>501</v>
      </c>
      <c r="B551" s="13" t="s">
        <v>2002</v>
      </c>
      <c r="C551" s="13" t="s">
        <v>501</v>
      </c>
      <c r="D551" s="13" t="s">
        <v>2012</v>
      </c>
      <c r="E551" s="13" t="s">
        <v>2013</v>
      </c>
      <c r="F551" s="14" t="s">
        <v>2014</v>
      </c>
    </row>
    <row r="552" spans="1:6">
      <c r="A552" s="12" t="s">
        <v>501</v>
      </c>
      <c r="B552" s="13" t="s">
        <v>2002</v>
      </c>
      <c r="C552" s="13" t="s">
        <v>501</v>
      </c>
      <c r="D552" s="13" t="s">
        <v>2015</v>
      </c>
      <c r="E552" s="13" t="s">
        <v>2016</v>
      </c>
      <c r="F552" s="14" t="s">
        <v>501</v>
      </c>
    </row>
    <row r="553" spans="1:6">
      <c r="A553" s="12" t="s">
        <v>501</v>
      </c>
      <c r="B553" s="13" t="s">
        <v>2002</v>
      </c>
      <c r="C553" s="13" t="s">
        <v>501</v>
      </c>
      <c r="D553" s="13" t="s">
        <v>2017</v>
      </c>
      <c r="E553" s="13" t="s">
        <v>2018</v>
      </c>
      <c r="F553" s="14" t="s">
        <v>2019</v>
      </c>
    </row>
    <row r="554" spans="1:6">
      <c r="A554" s="12" t="s">
        <v>501</v>
      </c>
      <c r="B554" s="13" t="s">
        <v>2002</v>
      </c>
      <c r="C554" s="13" t="s">
        <v>501</v>
      </c>
      <c r="D554" s="13" t="s">
        <v>2020</v>
      </c>
      <c r="E554" s="13" t="s">
        <v>2021</v>
      </c>
      <c r="F554" s="14" t="s">
        <v>501</v>
      </c>
    </row>
    <row r="555" spans="1:6">
      <c r="A555" s="12" t="s">
        <v>501</v>
      </c>
      <c r="B555" s="13" t="s">
        <v>2002</v>
      </c>
      <c r="C555" s="13" t="s">
        <v>2022</v>
      </c>
      <c r="D555" s="13" t="s">
        <v>501</v>
      </c>
      <c r="E555" s="13" t="s">
        <v>2023</v>
      </c>
      <c r="F555" s="14" t="s">
        <v>501</v>
      </c>
    </row>
    <row r="556" spans="1:6">
      <c r="A556" s="12" t="s">
        <v>501</v>
      </c>
      <c r="B556" s="13" t="s">
        <v>2002</v>
      </c>
      <c r="C556" s="13" t="s">
        <v>501</v>
      </c>
      <c r="D556" s="13" t="s">
        <v>2024</v>
      </c>
      <c r="E556" s="13" t="s">
        <v>2025</v>
      </c>
      <c r="F556" s="14" t="s">
        <v>2026</v>
      </c>
    </row>
    <row r="557" spans="1:6" ht="36">
      <c r="A557" s="12" t="s">
        <v>501</v>
      </c>
      <c r="B557" s="13" t="s">
        <v>2002</v>
      </c>
      <c r="C557" s="13" t="s">
        <v>501</v>
      </c>
      <c r="D557" s="13" t="s">
        <v>2027</v>
      </c>
      <c r="E557" s="13" t="s">
        <v>2028</v>
      </c>
      <c r="F557" s="14" t="s">
        <v>2029</v>
      </c>
    </row>
    <row r="558" spans="1:6" ht="36">
      <c r="A558" s="12" t="s">
        <v>501</v>
      </c>
      <c r="B558" s="13" t="s">
        <v>2002</v>
      </c>
      <c r="C558" s="13" t="s">
        <v>501</v>
      </c>
      <c r="D558" s="13" t="s">
        <v>2030</v>
      </c>
      <c r="E558" s="13" t="s">
        <v>2031</v>
      </c>
      <c r="F558" s="14" t="s">
        <v>2032</v>
      </c>
    </row>
    <row r="559" spans="1:6" ht="24">
      <c r="A559" s="12" t="s">
        <v>501</v>
      </c>
      <c r="B559" s="13" t="s">
        <v>2002</v>
      </c>
      <c r="C559" s="13" t="s">
        <v>501</v>
      </c>
      <c r="D559" s="13" t="s">
        <v>2033</v>
      </c>
      <c r="E559" s="13" t="s">
        <v>2034</v>
      </c>
      <c r="F559" s="14" t="s">
        <v>2035</v>
      </c>
    </row>
    <row r="560" spans="1:6">
      <c r="A560" s="12" t="s">
        <v>501</v>
      </c>
      <c r="B560" s="13" t="s">
        <v>2002</v>
      </c>
      <c r="C560" s="13" t="s">
        <v>501</v>
      </c>
      <c r="D560" s="13" t="s">
        <v>2036</v>
      </c>
      <c r="E560" s="13" t="s">
        <v>2037</v>
      </c>
      <c r="F560" s="14" t="s">
        <v>2038</v>
      </c>
    </row>
    <row r="561" spans="1:6">
      <c r="A561" s="12" t="s">
        <v>501</v>
      </c>
      <c r="B561" s="13" t="s">
        <v>2002</v>
      </c>
      <c r="C561" s="13" t="s">
        <v>501</v>
      </c>
      <c r="D561" s="13" t="s">
        <v>2039</v>
      </c>
      <c r="E561" s="13" t="s">
        <v>2040</v>
      </c>
      <c r="F561" s="14" t="s">
        <v>501</v>
      </c>
    </row>
    <row r="562" spans="1:6" ht="36">
      <c r="A562" s="12" t="s">
        <v>501</v>
      </c>
      <c r="B562" s="13" t="s">
        <v>2002</v>
      </c>
      <c r="C562" s="13" t="s">
        <v>2041</v>
      </c>
      <c r="D562" s="13" t="s">
        <v>501</v>
      </c>
      <c r="E562" s="13" t="s">
        <v>2042</v>
      </c>
      <c r="F562" s="14" t="s">
        <v>2043</v>
      </c>
    </row>
    <row r="563" spans="1:6" ht="48">
      <c r="A563" s="12" t="s">
        <v>501</v>
      </c>
      <c r="B563" s="13" t="s">
        <v>2002</v>
      </c>
      <c r="C563" s="13" t="s">
        <v>501</v>
      </c>
      <c r="D563" s="13" t="s">
        <v>2044</v>
      </c>
      <c r="E563" s="13" t="s">
        <v>2045</v>
      </c>
      <c r="F563" s="14" t="s">
        <v>2046</v>
      </c>
    </row>
    <row r="564" spans="1:6" ht="24">
      <c r="A564" s="12" t="s">
        <v>501</v>
      </c>
      <c r="B564" s="13" t="s">
        <v>2002</v>
      </c>
      <c r="C564" s="13" t="s">
        <v>501</v>
      </c>
      <c r="D564" s="13" t="s">
        <v>2047</v>
      </c>
      <c r="E564" s="13" t="s">
        <v>2048</v>
      </c>
      <c r="F564" s="14" t="s">
        <v>2049</v>
      </c>
    </row>
    <row r="565" spans="1:6" ht="60">
      <c r="A565" s="12" t="s">
        <v>501</v>
      </c>
      <c r="B565" s="13" t="s">
        <v>2002</v>
      </c>
      <c r="C565" s="13" t="s">
        <v>501</v>
      </c>
      <c r="D565" s="13" t="s">
        <v>2050</v>
      </c>
      <c r="E565" s="13" t="s">
        <v>2051</v>
      </c>
      <c r="F565" s="14" t="s">
        <v>2052</v>
      </c>
    </row>
    <row r="566" spans="1:6" ht="48">
      <c r="A566" s="12" t="s">
        <v>501</v>
      </c>
      <c r="B566" s="13" t="s">
        <v>2002</v>
      </c>
      <c r="C566" s="13" t="s">
        <v>501</v>
      </c>
      <c r="D566" s="13" t="s">
        <v>2053</v>
      </c>
      <c r="E566" s="13" t="s">
        <v>2054</v>
      </c>
      <c r="F566" s="14" t="s">
        <v>2055</v>
      </c>
    </row>
    <row r="567" spans="1:6" ht="24">
      <c r="A567" s="12" t="s">
        <v>501</v>
      </c>
      <c r="B567" s="13" t="s">
        <v>2002</v>
      </c>
      <c r="C567" s="13" t="s">
        <v>501</v>
      </c>
      <c r="D567" s="13" t="s">
        <v>2056</v>
      </c>
      <c r="E567" s="13" t="s">
        <v>2057</v>
      </c>
      <c r="F567" s="14" t="s">
        <v>2058</v>
      </c>
    </row>
    <row r="568" spans="1:6" ht="24">
      <c r="A568" s="12" t="s">
        <v>501</v>
      </c>
      <c r="B568" s="13" t="s">
        <v>2002</v>
      </c>
      <c r="C568" s="13" t="s">
        <v>501</v>
      </c>
      <c r="D568" s="13" t="s">
        <v>2059</v>
      </c>
      <c r="E568" s="13" t="s">
        <v>2060</v>
      </c>
      <c r="F568" s="14" t="s">
        <v>2061</v>
      </c>
    </row>
    <row r="569" spans="1:6" ht="24">
      <c r="A569" s="12" t="s">
        <v>501</v>
      </c>
      <c r="B569" s="13" t="s">
        <v>2002</v>
      </c>
      <c r="C569" s="13" t="s">
        <v>2062</v>
      </c>
      <c r="D569" s="13" t="s">
        <v>501</v>
      </c>
      <c r="E569" s="13" t="s">
        <v>2063</v>
      </c>
      <c r="F569" s="14" t="s">
        <v>2064</v>
      </c>
    </row>
    <row r="570" spans="1:6" ht="24">
      <c r="A570" s="12" t="s">
        <v>501</v>
      </c>
      <c r="B570" s="13" t="s">
        <v>2002</v>
      </c>
      <c r="C570" s="13" t="s">
        <v>501</v>
      </c>
      <c r="D570" s="13" t="s">
        <v>2065</v>
      </c>
      <c r="E570" s="13" t="s">
        <v>2066</v>
      </c>
      <c r="F570" s="14" t="s">
        <v>2067</v>
      </c>
    </row>
    <row r="571" spans="1:6" ht="24">
      <c r="A571" s="12" t="s">
        <v>501</v>
      </c>
      <c r="B571" s="13" t="s">
        <v>2002</v>
      </c>
      <c r="C571" s="13" t="s">
        <v>501</v>
      </c>
      <c r="D571" s="13" t="s">
        <v>2068</v>
      </c>
      <c r="E571" s="13" t="s">
        <v>2069</v>
      </c>
      <c r="F571" s="14" t="s">
        <v>2070</v>
      </c>
    </row>
    <row r="572" spans="1:6" ht="24">
      <c r="A572" s="12" t="s">
        <v>501</v>
      </c>
      <c r="B572" s="13" t="s">
        <v>2002</v>
      </c>
      <c r="C572" s="13" t="s">
        <v>501</v>
      </c>
      <c r="D572" s="13" t="s">
        <v>2071</v>
      </c>
      <c r="E572" s="13" t="s">
        <v>2072</v>
      </c>
      <c r="F572" s="14" t="s">
        <v>2073</v>
      </c>
    </row>
    <row r="573" spans="1:6" ht="24">
      <c r="A573" s="12" t="s">
        <v>501</v>
      </c>
      <c r="B573" s="13" t="s">
        <v>2002</v>
      </c>
      <c r="C573" s="13" t="s">
        <v>501</v>
      </c>
      <c r="D573" s="13" t="s">
        <v>2074</v>
      </c>
      <c r="E573" s="13" t="s">
        <v>2075</v>
      </c>
      <c r="F573" s="14" t="s">
        <v>2076</v>
      </c>
    </row>
    <row r="574" spans="1:6">
      <c r="A574" s="12" t="s">
        <v>501</v>
      </c>
      <c r="B574" s="13" t="s">
        <v>2002</v>
      </c>
      <c r="C574" s="13" t="s">
        <v>2077</v>
      </c>
      <c r="D574" s="13" t="s">
        <v>501</v>
      </c>
      <c r="E574" s="13" t="s">
        <v>2078</v>
      </c>
      <c r="F574" s="14" t="s">
        <v>501</v>
      </c>
    </row>
    <row r="575" spans="1:6">
      <c r="A575" s="12" t="s">
        <v>501</v>
      </c>
      <c r="B575" s="13" t="s">
        <v>2002</v>
      </c>
      <c r="C575" s="13" t="s">
        <v>501</v>
      </c>
      <c r="D575" s="13" t="s">
        <v>2079</v>
      </c>
      <c r="E575" s="13" t="s">
        <v>2080</v>
      </c>
      <c r="F575" s="14" t="s">
        <v>2081</v>
      </c>
    </row>
    <row r="576" spans="1:6" ht="36">
      <c r="A576" s="12" t="s">
        <v>501</v>
      </c>
      <c r="B576" s="13" t="s">
        <v>2002</v>
      </c>
      <c r="C576" s="13" t="s">
        <v>501</v>
      </c>
      <c r="D576" s="13" t="s">
        <v>2082</v>
      </c>
      <c r="E576" s="13" t="s">
        <v>2083</v>
      </c>
      <c r="F576" s="14" t="s">
        <v>2084</v>
      </c>
    </row>
    <row r="577" spans="1:6" ht="36">
      <c r="A577" s="12" t="s">
        <v>501</v>
      </c>
      <c r="B577" s="13" t="s">
        <v>2002</v>
      </c>
      <c r="C577" s="13" t="s">
        <v>501</v>
      </c>
      <c r="D577" s="13" t="s">
        <v>2085</v>
      </c>
      <c r="E577" s="13" t="s">
        <v>2086</v>
      </c>
      <c r="F577" s="14" t="s">
        <v>2087</v>
      </c>
    </row>
    <row r="578" spans="1:6" ht="24">
      <c r="A578" s="12" t="s">
        <v>501</v>
      </c>
      <c r="B578" s="13" t="s">
        <v>2002</v>
      </c>
      <c r="C578" s="13" t="s">
        <v>2088</v>
      </c>
      <c r="D578" s="13" t="s">
        <v>501</v>
      </c>
      <c r="E578" s="13" t="s">
        <v>2089</v>
      </c>
      <c r="F578" s="14" t="s">
        <v>501</v>
      </c>
    </row>
    <row r="579" spans="1:6" ht="48">
      <c r="A579" s="12" t="s">
        <v>501</v>
      </c>
      <c r="B579" s="13" t="s">
        <v>2002</v>
      </c>
      <c r="C579" s="13" t="s">
        <v>501</v>
      </c>
      <c r="D579" s="13" t="s">
        <v>2090</v>
      </c>
      <c r="E579" s="13" t="s">
        <v>2091</v>
      </c>
      <c r="F579" s="14" t="s">
        <v>2092</v>
      </c>
    </row>
    <row r="580" spans="1:6" ht="24">
      <c r="A580" s="12" t="s">
        <v>501</v>
      </c>
      <c r="B580" s="13" t="s">
        <v>2002</v>
      </c>
      <c r="C580" s="13" t="s">
        <v>501</v>
      </c>
      <c r="D580" s="13" t="s">
        <v>2093</v>
      </c>
      <c r="E580" s="13" t="s">
        <v>2094</v>
      </c>
      <c r="F580" s="14" t="s">
        <v>2095</v>
      </c>
    </row>
    <row r="581" spans="1:6" ht="24">
      <c r="A581" s="12" t="s">
        <v>501</v>
      </c>
      <c r="B581" s="13" t="s">
        <v>2002</v>
      </c>
      <c r="C581" s="13" t="s">
        <v>501</v>
      </c>
      <c r="D581" s="13" t="s">
        <v>2096</v>
      </c>
      <c r="E581" s="13" t="s">
        <v>2097</v>
      </c>
      <c r="F581" s="14" t="s">
        <v>2098</v>
      </c>
    </row>
    <row r="582" spans="1:6" ht="24">
      <c r="A582" s="12" t="s">
        <v>501</v>
      </c>
      <c r="B582" s="13" t="s">
        <v>2002</v>
      </c>
      <c r="C582" s="13" t="s">
        <v>501</v>
      </c>
      <c r="D582" s="13" t="s">
        <v>2099</v>
      </c>
      <c r="E582" s="13" t="s">
        <v>2100</v>
      </c>
      <c r="F582" s="14" t="s">
        <v>2101</v>
      </c>
    </row>
    <row r="583" spans="1:6" ht="24">
      <c r="A583" s="12" t="s">
        <v>501</v>
      </c>
      <c r="B583" s="13" t="s">
        <v>2002</v>
      </c>
      <c r="C583" s="13" t="s">
        <v>501</v>
      </c>
      <c r="D583" s="13" t="s">
        <v>2102</v>
      </c>
      <c r="E583" s="13" t="s">
        <v>2103</v>
      </c>
      <c r="F583" s="14" t="s">
        <v>2104</v>
      </c>
    </row>
    <row r="584" spans="1:6">
      <c r="A584" s="12" t="s">
        <v>501</v>
      </c>
      <c r="B584" s="13" t="s">
        <v>2002</v>
      </c>
      <c r="C584" s="13" t="s">
        <v>501</v>
      </c>
      <c r="D584" s="13" t="s">
        <v>2105</v>
      </c>
      <c r="E584" s="13" t="s">
        <v>2106</v>
      </c>
      <c r="F584" s="14" t="s">
        <v>501</v>
      </c>
    </row>
    <row r="585" spans="1:6" ht="24">
      <c r="A585" s="12" t="s">
        <v>501</v>
      </c>
      <c r="B585" s="13" t="s">
        <v>2002</v>
      </c>
      <c r="C585" s="13" t="s">
        <v>501</v>
      </c>
      <c r="D585" s="13" t="s">
        <v>2107</v>
      </c>
      <c r="E585" s="13" t="s">
        <v>2108</v>
      </c>
      <c r="F585" s="14" t="s">
        <v>2109</v>
      </c>
    </row>
    <row r="586" spans="1:6" ht="24">
      <c r="A586" s="12" t="s">
        <v>501</v>
      </c>
      <c r="B586" s="13" t="s">
        <v>2002</v>
      </c>
      <c r="C586" s="13" t="s">
        <v>501</v>
      </c>
      <c r="D586" s="13" t="s">
        <v>2110</v>
      </c>
      <c r="E586" s="13" t="s">
        <v>2111</v>
      </c>
      <c r="F586" s="14" t="s">
        <v>2112</v>
      </c>
    </row>
    <row r="587" spans="1:6">
      <c r="A587" s="12" t="s">
        <v>501</v>
      </c>
      <c r="B587" s="13" t="s">
        <v>2002</v>
      </c>
      <c r="C587" s="13" t="s">
        <v>2113</v>
      </c>
      <c r="D587" s="13" t="s">
        <v>501</v>
      </c>
      <c r="E587" s="15" t="s">
        <v>2114</v>
      </c>
      <c r="F587" s="14" t="s">
        <v>501</v>
      </c>
    </row>
    <row r="588" spans="1:6" ht="24">
      <c r="A588" s="12" t="s">
        <v>501</v>
      </c>
      <c r="B588" s="13" t="s">
        <v>2002</v>
      </c>
      <c r="C588" s="13" t="s">
        <v>501</v>
      </c>
      <c r="D588" s="13" t="s">
        <v>2115</v>
      </c>
      <c r="E588" s="13" t="s">
        <v>2116</v>
      </c>
      <c r="F588" s="14" t="s">
        <v>2117</v>
      </c>
    </row>
    <row r="589" spans="1:6" ht="36">
      <c r="A589" s="12" t="s">
        <v>501</v>
      </c>
      <c r="B589" s="13" t="s">
        <v>2002</v>
      </c>
      <c r="C589" s="13" t="s">
        <v>501</v>
      </c>
      <c r="D589" s="13" t="s">
        <v>2118</v>
      </c>
      <c r="E589" s="13" t="s">
        <v>2119</v>
      </c>
      <c r="F589" s="14" t="s">
        <v>2120</v>
      </c>
    </row>
    <row r="590" spans="1:6" ht="36">
      <c r="A590" s="12" t="s">
        <v>501</v>
      </c>
      <c r="B590" s="13" t="s">
        <v>2002</v>
      </c>
      <c r="C590" s="13" t="s">
        <v>501</v>
      </c>
      <c r="D590" s="13" t="s">
        <v>2121</v>
      </c>
      <c r="E590" s="13" t="s">
        <v>2122</v>
      </c>
      <c r="F590" s="14" t="s">
        <v>2123</v>
      </c>
    </row>
    <row r="591" spans="1:6" ht="36">
      <c r="A591" s="12" t="s">
        <v>501</v>
      </c>
      <c r="B591" s="13" t="s">
        <v>2002</v>
      </c>
      <c r="C591" s="13" t="s">
        <v>501</v>
      </c>
      <c r="D591" s="13" t="s">
        <v>2124</v>
      </c>
      <c r="E591" s="13" t="s">
        <v>2125</v>
      </c>
      <c r="F591" s="14" t="s">
        <v>2126</v>
      </c>
    </row>
    <row r="592" spans="1:6" ht="36">
      <c r="A592" s="12" t="s">
        <v>501</v>
      </c>
      <c r="B592" s="13" t="s">
        <v>2002</v>
      </c>
      <c r="C592" s="13" t="s">
        <v>501</v>
      </c>
      <c r="D592" s="13" t="s">
        <v>2127</v>
      </c>
      <c r="E592" s="13" t="s">
        <v>2128</v>
      </c>
      <c r="F592" s="14" t="s">
        <v>2129</v>
      </c>
    </row>
    <row r="593" spans="1:6">
      <c r="A593" s="12" t="s">
        <v>501</v>
      </c>
      <c r="B593" s="13" t="s">
        <v>2002</v>
      </c>
      <c r="C593" s="13" t="s">
        <v>501</v>
      </c>
      <c r="D593" s="13" t="s">
        <v>2130</v>
      </c>
      <c r="E593" s="13" t="s">
        <v>2131</v>
      </c>
      <c r="F593" s="14" t="s">
        <v>501</v>
      </c>
    </row>
    <row r="594" spans="1:6">
      <c r="A594" s="12" t="s">
        <v>501</v>
      </c>
      <c r="B594" s="13" t="s">
        <v>2002</v>
      </c>
      <c r="C594" s="13" t="s">
        <v>2132</v>
      </c>
      <c r="D594" s="13" t="s">
        <v>501</v>
      </c>
      <c r="E594" s="13" t="s">
        <v>2133</v>
      </c>
      <c r="F594" s="14" t="s">
        <v>501</v>
      </c>
    </row>
    <row r="595" spans="1:6">
      <c r="A595" s="12" t="s">
        <v>501</v>
      </c>
      <c r="B595" s="13" t="s">
        <v>2002</v>
      </c>
      <c r="C595" s="13" t="s">
        <v>501</v>
      </c>
      <c r="D595" s="13" t="s">
        <v>2134</v>
      </c>
      <c r="E595" s="13" t="s">
        <v>2135</v>
      </c>
      <c r="F595" s="14" t="s">
        <v>2136</v>
      </c>
    </row>
    <row r="596" spans="1:6">
      <c r="A596" s="12" t="s">
        <v>501</v>
      </c>
      <c r="B596" s="13" t="s">
        <v>2002</v>
      </c>
      <c r="C596" s="13" t="s">
        <v>501</v>
      </c>
      <c r="D596" s="13" t="s">
        <v>2137</v>
      </c>
      <c r="E596" s="13" t="s">
        <v>2138</v>
      </c>
      <c r="F596" s="14" t="s">
        <v>501</v>
      </c>
    </row>
    <row r="597" spans="1:6">
      <c r="A597" s="12" t="s">
        <v>501</v>
      </c>
      <c r="B597" s="13" t="s">
        <v>2002</v>
      </c>
      <c r="C597" s="13" t="s">
        <v>501</v>
      </c>
      <c r="D597" s="13" t="s">
        <v>2139</v>
      </c>
      <c r="E597" s="13" t="s">
        <v>2140</v>
      </c>
      <c r="F597" s="14" t="s">
        <v>501</v>
      </c>
    </row>
    <row r="598" spans="1:6">
      <c r="A598" s="12" t="s">
        <v>501</v>
      </c>
      <c r="B598" s="13" t="s">
        <v>2002</v>
      </c>
      <c r="C598" s="13" t="s">
        <v>501</v>
      </c>
      <c r="D598" s="13" t="s">
        <v>2141</v>
      </c>
      <c r="E598" s="13" t="s">
        <v>2142</v>
      </c>
      <c r="F598" s="14" t="s">
        <v>2143</v>
      </c>
    </row>
    <row r="599" spans="1:6">
      <c r="A599" s="12" t="s">
        <v>501</v>
      </c>
      <c r="B599" s="13" t="s">
        <v>2002</v>
      </c>
      <c r="C599" s="13" t="s">
        <v>501</v>
      </c>
      <c r="D599" s="13" t="s">
        <v>2144</v>
      </c>
      <c r="E599" s="13" t="s">
        <v>2145</v>
      </c>
      <c r="F599" s="14" t="s">
        <v>501</v>
      </c>
    </row>
    <row r="600" spans="1:6">
      <c r="A600" s="12" t="s">
        <v>501</v>
      </c>
      <c r="B600" s="13" t="s">
        <v>2002</v>
      </c>
      <c r="C600" s="13" t="s">
        <v>2146</v>
      </c>
      <c r="D600" s="13" t="s">
        <v>2147</v>
      </c>
      <c r="E600" s="13" t="s">
        <v>2148</v>
      </c>
      <c r="F600" s="14" t="s">
        <v>501</v>
      </c>
    </row>
    <row r="601" spans="1:6">
      <c r="A601" s="12" t="s">
        <v>501</v>
      </c>
      <c r="B601" s="13" t="s">
        <v>2149</v>
      </c>
      <c r="C601" s="13" t="s">
        <v>501</v>
      </c>
      <c r="D601" s="13" t="s">
        <v>501</v>
      </c>
      <c r="E601" s="13" t="s">
        <v>2150</v>
      </c>
      <c r="F601" s="14" t="s">
        <v>501</v>
      </c>
    </row>
    <row r="602" spans="1:6">
      <c r="A602" s="12" t="s">
        <v>501</v>
      </c>
      <c r="B602" s="13" t="s">
        <v>2149</v>
      </c>
      <c r="C602" s="13" t="s">
        <v>2151</v>
      </c>
      <c r="D602" s="13" t="s">
        <v>501</v>
      </c>
      <c r="E602" s="13" t="s">
        <v>2152</v>
      </c>
      <c r="F602" s="14" t="s">
        <v>501</v>
      </c>
    </row>
    <row r="603" spans="1:6" ht="60">
      <c r="A603" s="12" t="s">
        <v>501</v>
      </c>
      <c r="B603" s="13" t="s">
        <v>2149</v>
      </c>
      <c r="C603" s="13" t="s">
        <v>501</v>
      </c>
      <c r="D603" s="13" t="s">
        <v>2153</v>
      </c>
      <c r="E603" s="13" t="s">
        <v>2154</v>
      </c>
      <c r="F603" s="14" t="s">
        <v>2155</v>
      </c>
    </row>
    <row r="604" spans="1:6" ht="36">
      <c r="A604" s="12" t="s">
        <v>501</v>
      </c>
      <c r="B604" s="13" t="s">
        <v>2149</v>
      </c>
      <c r="C604" s="13" t="s">
        <v>501</v>
      </c>
      <c r="D604" s="13" t="s">
        <v>2156</v>
      </c>
      <c r="E604" s="13" t="s">
        <v>2157</v>
      </c>
      <c r="F604" s="14" t="s">
        <v>2158</v>
      </c>
    </row>
    <row r="605" spans="1:6">
      <c r="A605" s="12" t="s">
        <v>501</v>
      </c>
      <c r="B605" s="13" t="s">
        <v>2149</v>
      </c>
      <c r="C605" s="13" t="s">
        <v>501</v>
      </c>
      <c r="D605" s="13" t="s">
        <v>2159</v>
      </c>
      <c r="E605" s="13" t="s">
        <v>2160</v>
      </c>
      <c r="F605" s="14" t="s">
        <v>2161</v>
      </c>
    </row>
    <row r="606" spans="1:6" ht="36">
      <c r="A606" s="12" t="s">
        <v>501</v>
      </c>
      <c r="B606" s="13" t="s">
        <v>2149</v>
      </c>
      <c r="C606" s="13" t="s">
        <v>501</v>
      </c>
      <c r="D606" s="13" t="s">
        <v>2162</v>
      </c>
      <c r="E606" s="13" t="s">
        <v>2163</v>
      </c>
      <c r="F606" s="14" t="s">
        <v>2164</v>
      </c>
    </row>
    <row r="607" spans="1:6" ht="36">
      <c r="A607" s="12" t="s">
        <v>501</v>
      </c>
      <c r="B607" s="13" t="s">
        <v>2149</v>
      </c>
      <c r="C607" s="13" t="s">
        <v>501</v>
      </c>
      <c r="D607" s="13" t="s">
        <v>2165</v>
      </c>
      <c r="E607" s="13" t="s">
        <v>2166</v>
      </c>
      <c r="F607" s="14" t="s">
        <v>2167</v>
      </c>
    </row>
    <row r="608" spans="1:6" ht="24">
      <c r="A608" s="12" t="s">
        <v>501</v>
      </c>
      <c r="B608" s="13" t="s">
        <v>2149</v>
      </c>
      <c r="C608" s="13" t="s">
        <v>501</v>
      </c>
      <c r="D608" s="13" t="s">
        <v>2168</v>
      </c>
      <c r="E608" s="13" t="s">
        <v>2169</v>
      </c>
      <c r="F608" s="14" t="s">
        <v>2170</v>
      </c>
    </row>
    <row r="609" spans="1:6" ht="24">
      <c r="A609" s="12" t="s">
        <v>501</v>
      </c>
      <c r="B609" s="13" t="s">
        <v>2149</v>
      </c>
      <c r="C609" s="13" t="s">
        <v>2171</v>
      </c>
      <c r="D609" s="13" t="s">
        <v>501</v>
      </c>
      <c r="E609" s="13" t="s">
        <v>2172</v>
      </c>
      <c r="F609" s="14" t="s">
        <v>501</v>
      </c>
    </row>
    <row r="610" spans="1:6" ht="24">
      <c r="A610" s="12" t="s">
        <v>501</v>
      </c>
      <c r="B610" s="13" t="s">
        <v>2149</v>
      </c>
      <c r="C610" s="13" t="s">
        <v>501</v>
      </c>
      <c r="D610" s="13" t="s">
        <v>2173</v>
      </c>
      <c r="E610" s="13" t="s">
        <v>2174</v>
      </c>
      <c r="F610" s="14" t="s">
        <v>2175</v>
      </c>
    </row>
    <row r="611" spans="1:6" ht="24">
      <c r="A611" s="12" t="s">
        <v>501</v>
      </c>
      <c r="B611" s="13" t="s">
        <v>2149</v>
      </c>
      <c r="C611" s="13" t="s">
        <v>501</v>
      </c>
      <c r="D611" s="13" t="s">
        <v>2176</v>
      </c>
      <c r="E611" s="13" t="s">
        <v>2177</v>
      </c>
      <c r="F611" s="14" t="s">
        <v>2178</v>
      </c>
    </row>
    <row r="612" spans="1:6" ht="24">
      <c r="A612" s="12" t="s">
        <v>501</v>
      </c>
      <c r="B612" s="13" t="s">
        <v>2149</v>
      </c>
      <c r="C612" s="13" t="s">
        <v>501</v>
      </c>
      <c r="D612" s="13" t="s">
        <v>2179</v>
      </c>
      <c r="E612" s="13" t="s">
        <v>2180</v>
      </c>
      <c r="F612" s="14" t="s">
        <v>2181</v>
      </c>
    </row>
    <row r="613" spans="1:6" ht="36">
      <c r="A613" s="12" t="s">
        <v>501</v>
      </c>
      <c r="B613" s="13" t="s">
        <v>2149</v>
      </c>
      <c r="C613" s="13" t="s">
        <v>501</v>
      </c>
      <c r="D613" s="13" t="s">
        <v>2182</v>
      </c>
      <c r="E613" s="13" t="s">
        <v>2183</v>
      </c>
      <c r="F613" s="14" t="s">
        <v>2184</v>
      </c>
    </row>
    <row r="614" spans="1:6" ht="24">
      <c r="A614" s="12" t="s">
        <v>501</v>
      </c>
      <c r="B614" s="13" t="s">
        <v>2149</v>
      </c>
      <c r="C614" s="13" t="s">
        <v>501</v>
      </c>
      <c r="D614" s="13" t="s">
        <v>2185</v>
      </c>
      <c r="E614" s="13" t="s">
        <v>2186</v>
      </c>
      <c r="F614" s="14" t="s">
        <v>2187</v>
      </c>
    </row>
    <row r="615" spans="1:6">
      <c r="A615" s="12" t="s">
        <v>501</v>
      </c>
      <c r="B615" s="13" t="s">
        <v>2149</v>
      </c>
      <c r="C615" s="13" t="s">
        <v>501</v>
      </c>
      <c r="D615" s="13" t="s">
        <v>2188</v>
      </c>
      <c r="E615" s="13" t="s">
        <v>2189</v>
      </c>
      <c r="F615" s="14" t="s">
        <v>501</v>
      </c>
    </row>
    <row r="616" spans="1:6" ht="24">
      <c r="A616" s="12" t="s">
        <v>501</v>
      </c>
      <c r="B616" s="13" t="s">
        <v>2149</v>
      </c>
      <c r="C616" s="13" t="s">
        <v>2190</v>
      </c>
      <c r="D616" s="13" t="s">
        <v>501</v>
      </c>
      <c r="E616" s="13" t="s">
        <v>2191</v>
      </c>
      <c r="F616" s="14" t="s">
        <v>501</v>
      </c>
    </row>
    <row r="617" spans="1:6" ht="24">
      <c r="A617" s="12" t="s">
        <v>501</v>
      </c>
      <c r="B617" s="13" t="s">
        <v>2149</v>
      </c>
      <c r="C617" s="13" t="s">
        <v>501</v>
      </c>
      <c r="D617" s="13" t="s">
        <v>2192</v>
      </c>
      <c r="E617" s="13" t="s">
        <v>2193</v>
      </c>
      <c r="F617" s="14" t="s">
        <v>2194</v>
      </c>
    </row>
    <row r="618" spans="1:6" ht="36">
      <c r="A618" s="12" t="s">
        <v>501</v>
      </c>
      <c r="B618" s="13" t="s">
        <v>2149</v>
      </c>
      <c r="C618" s="13" t="s">
        <v>501</v>
      </c>
      <c r="D618" s="13" t="s">
        <v>2195</v>
      </c>
      <c r="E618" s="13" t="s">
        <v>2196</v>
      </c>
      <c r="F618" s="14" t="s">
        <v>2197</v>
      </c>
    </row>
    <row r="619" spans="1:6">
      <c r="A619" s="12" t="s">
        <v>501</v>
      </c>
      <c r="B619" s="13" t="s">
        <v>2149</v>
      </c>
      <c r="C619" s="13" t="s">
        <v>501</v>
      </c>
      <c r="D619" s="13" t="s">
        <v>2198</v>
      </c>
      <c r="E619" s="13" t="s">
        <v>2199</v>
      </c>
      <c r="F619" s="14" t="s">
        <v>501</v>
      </c>
    </row>
    <row r="620" spans="1:6">
      <c r="A620" s="12" t="s">
        <v>501</v>
      </c>
      <c r="B620" s="13" t="s">
        <v>2149</v>
      </c>
      <c r="C620" s="13" t="s">
        <v>501</v>
      </c>
      <c r="D620" s="13" t="s">
        <v>2200</v>
      </c>
      <c r="E620" s="13" t="s">
        <v>2201</v>
      </c>
      <c r="F620" s="14" t="s">
        <v>501</v>
      </c>
    </row>
    <row r="621" spans="1:6" ht="24">
      <c r="A621" s="12" t="s">
        <v>501</v>
      </c>
      <c r="B621" s="13" t="s">
        <v>2149</v>
      </c>
      <c r="C621" s="13" t="s">
        <v>2202</v>
      </c>
      <c r="D621" s="13" t="s">
        <v>501</v>
      </c>
      <c r="E621" s="13" t="s">
        <v>2203</v>
      </c>
      <c r="F621" s="14" t="s">
        <v>501</v>
      </c>
    </row>
    <row r="622" spans="1:6" ht="24">
      <c r="A622" s="12" t="s">
        <v>501</v>
      </c>
      <c r="B622" s="13" t="s">
        <v>2149</v>
      </c>
      <c r="C622" s="13" t="s">
        <v>501</v>
      </c>
      <c r="D622" s="13" t="s">
        <v>2204</v>
      </c>
      <c r="E622" s="13" t="s">
        <v>2205</v>
      </c>
      <c r="F622" s="14" t="s">
        <v>2206</v>
      </c>
    </row>
    <row r="623" spans="1:6" ht="24">
      <c r="A623" s="12" t="s">
        <v>501</v>
      </c>
      <c r="B623" s="13" t="s">
        <v>2149</v>
      </c>
      <c r="C623" s="13" t="s">
        <v>501</v>
      </c>
      <c r="D623" s="13" t="s">
        <v>2207</v>
      </c>
      <c r="E623" s="13" t="s">
        <v>2208</v>
      </c>
      <c r="F623" s="14" t="s">
        <v>2209</v>
      </c>
    </row>
    <row r="624" spans="1:6" ht="36">
      <c r="A624" s="12" t="s">
        <v>501</v>
      </c>
      <c r="B624" s="13" t="s">
        <v>2149</v>
      </c>
      <c r="C624" s="13" t="s">
        <v>501</v>
      </c>
      <c r="D624" s="13" t="s">
        <v>2210</v>
      </c>
      <c r="E624" s="13" t="s">
        <v>2211</v>
      </c>
      <c r="F624" s="14" t="s">
        <v>2212</v>
      </c>
    </row>
    <row r="625" spans="1:6" ht="24">
      <c r="A625" s="12" t="s">
        <v>501</v>
      </c>
      <c r="B625" s="13" t="s">
        <v>2149</v>
      </c>
      <c r="C625" s="13" t="s">
        <v>501</v>
      </c>
      <c r="D625" s="13" t="s">
        <v>2213</v>
      </c>
      <c r="E625" s="13" t="s">
        <v>2214</v>
      </c>
      <c r="F625" s="14" t="s">
        <v>2215</v>
      </c>
    </row>
    <row r="626" spans="1:6" ht="24">
      <c r="A626" s="12" t="s">
        <v>501</v>
      </c>
      <c r="B626" s="13" t="s">
        <v>2149</v>
      </c>
      <c r="C626" s="13" t="s">
        <v>501</v>
      </c>
      <c r="D626" s="13" t="s">
        <v>2216</v>
      </c>
      <c r="E626" s="13" t="s">
        <v>2217</v>
      </c>
      <c r="F626" s="14" t="s">
        <v>2218</v>
      </c>
    </row>
    <row r="627" spans="1:6" ht="36">
      <c r="A627" s="12" t="s">
        <v>501</v>
      </c>
      <c r="B627" s="13" t="s">
        <v>2149</v>
      </c>
      <c r="C627" s="13" t="s">
        <v>501</v>
      </c>
      <c r="D627" s="13" t="s">
        <v>2219</v>
      </c>
      <c r="E627" s="13" t="s">
        <v>2220</v>
      </c>
      <c r="F627" s="14" t="s">
        <v>2221</v>
      </c>
    </row>
    <row r="628" spans="1:6" ht="24">
      <c r="A628" s="12" t="s">
        <v>501</v>
      </c>
      <c r="B628" s="13" t="s">
        <v>2149</v>
      </c>
      <c r="C628" s="13" t="s">
        <v>501</v>
      </c>
      <c r="D628" s="13" t="s">
        <v>2222</v>
      </c>
      <c r="E628" s="13" t="s">
        <v>2223</v>
      </c>
      <c r="F628" s="14" t="s">
        <v>2224</v>
      </c>
    </row>
    <row r="629" spans="1:6" ht="24">
      <c r="A629" s="12" t="s">
        <v>501</v>
      </c>
      <c r="B629" s="13" t="s">
        <v>2149</v>
      </c>
      <c r="C629" s="13" t="s">
        <v>2225</v>
      </c>
      <c r="D629" s="13" t="s">
        <v>501</v>
      </c>
      <c r="E629" s="13" t="s">
        <v>2226</v>
      </c>
      <c r="F629" s="14" t="s">
        <v>501</v>
      </c>
    </row>
    <row r="630" spans="1:6">
      <c r="A630" s="12" t="s">
        <v>501</v>
      </c>
      <c r="B630" s="13" t="s">
        <v>2149</v>
      </c>
      <c r="C630" s="13" t="s">
        <v>501</v>
      </c>
      <c r="D630" s="13" t="s">
        <v>2227</v>
      </c>
      <c r="E630" s="13" t="s">
        <v>2228</v>
      </c>
      <c r="F630" s="14" t="s">
        <v>2229</v>
      </c>
    </row>
    <row r="631" spans="1:6" ht="24">
      <c r="A631" s="12" t="s">
        <v>501</v>
      </c>
      <c r="B631" s="13" t="s">
        <v>2149</v>
      </c>
      <c r="C631" s="13" t="s">
        <v>501</v>
      </c>
      <c r="D631" s="13" t="s">
        <v>2230</v>
      </c>
      <c r="E631" s="13" t="s">
        <v>2231</v>
      </c>
      <c r="F631" s="14" t="s">
        <v>2232</v>
      </c>
    </row>
    <row r="632" spans="1:6" ht="48">
      <c r="A632" s="12" t="s">
        <v>501</v>
      </c>
      <c r="B632" s="13" t="s">
        <v>2149</v>
      </c>
      <c r="C632" s="13" t="s">
        <v>501</v>
      </c>
      <c r="D632" s="13" t="s">
        <v>2233</v>
      </c>
      <c r="E632" s="13" t="s">
        <v>2234</v>
      </c>
      <c r="F632" s="14" t="s">
        <v>2235</v>
      </c>
    </row>
    <row r="633" spans="1:6" ht="24">
      <c r="A633" s="12" t="s">
        <v>501</v>
      </c>
      <c r="B633" s="13" t="s">
        <v>2149</v>
      </c>
      <c r="C633" s="13" t="s">
        <v>501</v>
      </c>
      <c r="D633" s="13" t="s">
        <v>2236</v>
      </c>
      <c r="E633" s="13" t="s">
        <v>2237</v>
      </c>
      <c r="F633" s="14" t="s">
        <v>2238</v>
      </c>
    </row>
    <row r="634" spans="1:6">
      <c r="A634" s="12" t="s">
        <v>501</v>
      </c>
      <c r="B634" s="13" t="s">
        <v>2149</v>
      </c>
      <c r="C634" s="13" t="s">
        <v>2239</v>
      </c>
      <c r="D634" s="13" t="s">
        <v>501</v>
      </c>
      <c r="E634" s="13" t="s">
        <v>2240</v>
      </c>
      <c r="F634" s="14" t="s">
        <v>2241</v>
      </c>
    </row>
    <row r="635" spans="1:6" ht="24">
      <c r="A635" s="12" t="s">
        <v>501</v>
      </c>
      <c r="B635" s="13" t="s">
        <v>2149</v>
      </c>
      <c r="C635" s="13" t="s">
        <v>501</v>
      </c>
      <c r="D635" s="13" t="s">
        <v>2242</v>
      </c>
      <c r="E635" s="13" t="s">
        <v>2243</v>
      </c>
      <c r="F635" s="14" t="s">
        <v>2244</v>
      </c>
    </row>
    <row r="636" spans="1:6" ht="36">
      <c r="A636" s="12" t="s">
        <v>501</v>
      </c>
      <c r="B636" s="13" t="s">
        <v>2149</v>
      </c>
      <c r="C636" s="13" t="s">
        <v>501</v>
      </c>
      <c r="D636" s="13" t="s">
        <v>2245</v>
      </c>
      <c r="E636" s="13" t="s">
        <v>2246</v>
      </c>
      <c r="F636" s="14" t="s">
        <v>2247</v>
      </c>
    </row>
    <row r="637" spans="1:6">
      <c r="A637" s="12" t="s">
        <v>501</v>
      </c>
      <c r="B637" s="13" t="s">
        <v>2149</v>
      </c>
      <c r="C637" s="13" t="s">
        <v>2248</v>
      </c>
      <c r="D637" s="13" t="s">
        <v>501</v>
      </c>
      <c r="E637" s="13" t="s">
        <v>2249</v>
      </c>
      <c r="F637" s="14" t="s">
        <v>501</v>
      </c>
    </row>
    <row r="638" spans="1:6">
      <c r="A638" s="12" t="s">
        <v>501</v>
      </c>
      <c r="B638" s="13" t="s">
        <v>2149</v>
      </c>
      <c r="C638" s="13" t="s">
        <v>501</v>
      </c>
      <c r="D638" s="13" t="s">
        <v>2250</v>
      </c>
      <c r="E638" s="13" t="s">
        <v>2251</v>
      </c>
      <c r="F638" s="14" t="s">
        <v>501</v>
      </c>
    </row>
    <row r="639" spans="1:6" ht="24">
      <c r="A639" s="12" t="s">
        <v>501</v>
      </c>
      <c r="B639" s="13" t="s">
        <v>2149</v>
      </c>
      <c r="C639" s="13" t="s">
        <v>501</v>
      </c>
      <c r="D639" s="13" t="s">
        <v>2252</v>
      </c>
      <c r="E639" s="13" t="s">
        <v>2253</v>
      </c>
      <c r="F639" s="14" t="s">
        <v>2254</v>
      </c>
    </row>
    <row r="640" spans="1:6">
      <c r="A640" s="12" t="s">
        <v>501</v>
      </c>
      <c r="B640" s="13" t="s">
        <v>2149</v>
      </c>
      <c r="C640" s="13" t="s">
        <v>501</v>
      </c>
      <c r="D640" s="13" t="s">
        <v>2255</v>
      </c>
      <c r="E640" s="13" t="s">
        <v>2256</v>
      </c>
      <c r="F640" s="14" t="s">
        <v>501</v>
      </c>
    </row>
    <row r="641" spans="1:6" ht="24">
      <c r="A641" s="12" t="s">
        <v>501</v>
      </c>
      <c r="B641" s="13" t="s">
        <v>2149</v>
      </c>
      <c r="C641" s="13" t="s">
        <v>501</v>
      </c>
      <c r="D641" s="13" t="s">
        <v>2257</v>
      </c>
      <c r="E641" s="13" t="s">
        <v>2258</v>
      </c>
      <c r="F641" s="14" t="s">
        <v>2259</v>
      </c>
    </row>
    <row r="642" spans="1:6">
      <c r="A642" s="12" t="s">
        <v>501</v>
      </c>
      <c r="B642" s="13" t="s">
        <v>2149</v>
      </c>
      <c r="C642" s="13" t="s">
        <v>501</v>
      </c>
      <c r="D642" s="13" t="s">
        <v>2260</v>
      </c>
      <c r="E642" s="13" t="s">
        <v>2261</v>
      </c>
      <c r="F642" s="14" t="s">
        <v>2262</v>
      </c>
    </row>
    <row r="643" spans="1:6">
      <c r="A643" s="12" t="s">
        <v>501</v>
      </c>
      <c r="B643" s="13" t="s">
        <v>2149</v>
      </c>
      <c r="C643" s="13" t="s">
        <v>501</v>
      </c>
      <c r="D643" s="13" t="s">
        <v>2263</v>
      </c>
      <c r="E643" s="13" t="s">
        <v>2264</v>
      </c>
      <c r="F643" s="14" t="s">
        <v>2265</v>
      </c>
    </row>
    <row r="644" spans="1:6" ht="24">
      <c r="A644" s="12" t="s">
        <v>501</v>
      </c>
      <c r="B644" s="13" t="s">
        <v>2149</v>
      </c>
      <c r="C644" s="13" t="s">
        <v>501</v>
      </c>
      <c r="D644" s="13" t="s">
        <v>2266</v>
      </c>
      <c r="E644" s="13" t="s">
        <v>2267</v>
      </c>
      <c r="F644" s="14" t="s">
        <v>2268</v>
      </c>
    </row>
    <row r="645" spans="1:6" ht="24">
      <c r="A645" s="12" t="s">
        <v>501</v>
      </c>
      <c r="B645" s="13" t="s">
        <v>2149</v>
      </c>
      <c r="C645" s="13" t="s">
        <v>501</v>
      </c>
      <c r="D645" s="13" t="s">
        <v>2269</v>
      </c>
      <c r="E645" s="13" t="s">
        <v>2270</v>
      </c>
      <c r="F645" s="14" t="s">
        <v>2271</v>
      </c>
    </row>
    <row r="646" spans="1:6">
      <c r="A646" s="12" t="s">
        <v>501</v>
      </c>
      <c r="B646" s="13" t="s">
        <v>2149</v>
      </c>
      <c r="C646" s="13" t="s">
        <v>2272</v>
      </c>
      <c r="D646" s="13" t="s">
        <v>501</v>
      </c>
      <c r="E646" s="13" t="s">
        <v>2273</v>
      </c>
      <c r="F646" s="14" t="s">
        <v>501</v>
      </c>
    </row>
    <row r="647" spans="1:6" ht="24">
      <c r="A647" s="12" t="s">
        <v>501</v>
      </c>
      <c r="B647" s="13" t="s">
        <v>2149</v>
      </c>
      <c r="C647" s="13" t="s">
        <v>501</v>
      </c>
      <c r="D647" s="13" t="s">
        <v>2274</v>
      </c>
      <c r="E647" s="13" t="s">
        <v>2275</v>
      </c>
      <c r="F647" s="14" t="s">
        <v>2276</v>
      </c>
    </row>
    <row r="648" spans="1:6">
      <c r="A648" s="12" t="s">
        <v>501</v>
      </c>
      <c r="B648" s="13" t="s">
        <v>2149</v>
      </c>
      <c r="C648" s="13" t="s">
        <v>501</v>
      </c>
      <c r="D648" s="13" t="s">
        <v>2277</v>
      </c>
      <c r="E648" s="13" t="s">
        <v>2278</v>
      </c>
      <c r="F648" s="14" t="s">
        <v>2279</v>
      </c>
    </row>
    <row r="649" spans="1:6" ht="24">
      <c r="A649" s="12" t="s">
        <v>501</v>
      </c>
      <c r="B649" s="13" t="s">
        <v>2149</v>
      </c>
      <c r="C649" s="13" t="s">
        <v>501</v>
      </c>
      <c r="D649" s="13" t="s">
        <v>2280</v>
      </c>
      <c r="E649" s="13" t="s">
        <v>2281</v>
      </c>
      <c r="F649" s="14" t="s">
        <v>2282</v>
      </c>
    </row>
    <row r="650" spans="1:6" ht="24">
      <c r="A650" s="12" t="s">
        <v>501</v>
      </c>
      <c r="B650" s="13" t="s">
        <v>2149</v>
      </c>
      <c r="C650" s="13" t="s">
        <v>501</v>
      </c>
      <c r="D650" s="13" t="s">
        <v>2283</v>
      </c>
      <c r="E650" s="13" t="s">
        <v>2284</v>
      </c>
      <c r="F650" s="14" t="s">
        <v>2285</v>
      </c>
    </row>
    <row r="651" spans="1:6">
      <c r="A651" s="12" t="s">
        <v>501</v>
      </c>
      <c r="B651" s="13" t="s">
        <v>2149</v>
      </c>
      <c r="C651" s="13" t="s">
        <v>501</v>
      </c>
      <c r="D651" s="13" t="s">
        <v>2286</v>
      </c>
      <c r="E651" s="13" t="s">
        <v>2287</v>
      </c>
      <c r="F651" s="14" t="s">
        <v>2288</v>
      </c>
    </row>
    <row r="652" spans="1:6" ht="24">
      <c r="A652" s="12" t="s">
        <v>501</v>
      </c>
      <c r="B652" s="13" t="s">
        <v>2149</v>
      </c>
      <c r="C652" s="13" t="s">
        <v>501</v>
      </c>
      <c r="D652" s="13" t="s">
        <v>2289</v>
      </c>
      <c r="E652" s="13" t="s">
        <v>2290</v>
      </c>
      <c r="F652" s="14" t="s">
        <v>2291</v>
      </c>
    </row>
    <row r="653" spans="1:6" ht="24">
      <c r="A653" s="12" t="s">
        <v>501</v>
      </c>
      <c r="B653" s="13" t="s">
        <v>2149</v>
      </c>
      <c r="C653" s="13" t="s">
        <v>501</v>
      </c>
      <c r="D653" s="13" t="s">
        <v>2292</v>
      </c>
      <c r="E653" s="13" t="s">
        <v>2293</v>
      </c>
      <c r="F653" s="14" t="s">
        <v>2294</v>
      </c>
    </row>
    <row r="654" spans="1:6" ht="24">
      <c r="A654" s="12" t="s">
        <v>501</v>
      </c>
      <c r="B654" s="13" t="s">
        <v>2149</v>
      </c>
      <c r="C654" s="13" t="s">
        <v>2295</v>
      </c>
      <c r="D654" s="13" t="s">
        <v>501</v>
      </c>
      <c r="E654" s="13" t="s">
        <v>2296</v>
      </c>
      <c r="F654" s="14" t="s">
        <v>501</v>
      </c>
    </row>
    <row r="655" spans="1:6" ht="24">
      <c r="A655" s="12" t="s">
        <v>501</v>
      </c>
      <c r="B655" s="13" t="s">
        <v>2149</v>
      </c>
      <c r="C655" s="13" t="s">
        <v>501</v>
      </c>
      <c r="D655" s="13" t="s">
        <v>2297</v>
      </c>
      <c r="E655" s="13" t="s">
        <v>2298</v>
      </c>
      <c r="F655" s="14" t="s">
        <v>2299</v>
      </c>
    </row>
    <row r="656" spans="1:6" ht="24">
      <c r="A656" s="12" t="s">
        <v>501</v>
      </c>
      <c r="B656" s="13" t="s">
        <v>2149</v>
      </c>
      <c r="C656" s="13" t="s">
        <v>501</v>
      </c>
      <c r="D656" s="13" t="s">
        <v>2300</v>
      </c>
      <c r="E656" s="13" t="s">
        <v>2301</v>
      </c>
      <c r="F656" s="14" t="s">
        <v>2302</v>
      </c>
    </row>
    <row r="657" spans="1:6">
      <c r="A657" s="12" t="s">
        <v>501</v>
      </c>
      <c r="B657" s="13" t="s">
        <v>2149</v>
      </c>
      <c r="C657" s="13" t="s">
        <v>501</v>
      </c>
      <c r="D657" s="13" t="s">
        <v>2303</v>
      </c>
      <c r="E657" s="13" t="s">
        <v>2304</v>
      </c>
      <c r="F657" s="14" t="s">
        <v>501</v>
      </c>
    </row>
    <row r="658" spans="1:6" ht="24">
      <c r="A658" s="12" t="s">
        <v>501</v>
      </c>
      <c r="B658" s="13" t="s">
        <v>2149</v>
      </c>
      <c r="C658" s="13" t="s">
        <v>501</v>
      </c>
      <c r="D658" s="13" t="s">
        <v>2305</v>
      </c>
      <c r="E658" s="13" t="s">
        <v>2306</v>
      </c>
      <c r="F658" s="14" t="s">
        <v>501</v>
      </c>
    </row>
    <row r="659" spans="1:6" ht="24">
      <c r="A659" s="12" t="s">
        <v>501</v>
      </c>
      <c r="B659" s="13" t="s">
        <v>2149</v>
      </c>
      <c r="C659" s="13" t="s">
        <v>501</v>
      </c>
      <c r="D659" s="13" t="s">
        <v>2307</v>
      </c>
      <c r="E659" s="13" t="s">
        <v>2308</v>
      </c>
      <c r="F659" s="14" t="s">
        <v>2309</v>
      </c>
    </row>
    <row r="660" spans="1:6" ht="36">
      <c r="A660" s="12" t="s">
        <v>501</v>
      </c>
      <c r="B660" s="13" t="s">
        <v>2149</v>
      </c>
      <c r="C660" s="13" t="s">
        <v>501</v>
      </c>
      <c r="D660" s="13" t="s">
        <v>2310</v>
      </c>
      <c r="E660" s="13" t="s">
        <v>2311</v>
      </c>
      <c r="F660" s="14" t="s">
        <v>2312</v>
      </c>
    </row>
    <row r="661" spans="1:6" ht="24">
      <c r="A661" s="12" t="s">
        <v>501</v>
      </c>
      <c r="B661" s="13" t="s">
        <v>2149</v>
      </c>
      <c r="C661" s="13" t="s">
        <v>501</v>
      </c>
      <c r="D661" s="13" t="s">
        <v>2313</v>
      </c>
      <c r="E661" s="13" t="s">
        <v>2314</v>
      </c>
      <c r="F661" s="14" t="s">
        <v>2315</v>
      </c>
    </row>
    <row r="662" spans="1:6" ht="24">
      <c r="A662" s="12" t="s">
        <v>501</v>
      </c>
      <c r="B662" s="13" t="s">
        <v>2149</v>
      </c>
      <c r="C662" s="13" t="s">
        <v>501</v>
      </c>
      <c r="D662" s="13" t="s">
        <v>2316</v>
      </c>
      <c r="E662" s="13" t="s">
        <v>2317</v>
      </c>
      <c r="F662" s="14" t="s">
        <v>2318</v>
      </c>
    </row>
    <row r="663" spans="1:6">
      <c r="A663" s="12" t="s">
        <v>501</v>
      </c>
      <c r="B663" s="13" t="s">
        <v>2319</v>
      </c>
      <c r="C663" s="13" t="s">
        <v>501</v>
      </c>
      <c r="D663" s="13" t="s">
        <v>501</v>
      </c>
      <c r="E663" s="16" t="s">
        <v>2320</v>
      </c>
      <c r="F663" s="14" t="s">
        <v>501</v>
      </c>
    </row>
    <row r="664" spans="1:6" ht="48">
      <c r="A664" s="12" t="s">
        <v>501</v>
      </c>
      <c r="B664" s="13" t="s">
        <v>2319</v>
      </c>
      <c r="C664" s="13" t="s">
        <v>2321</v>
      </c>
      <c r="D664" s="13" t="s">
        <v>2322</v>
      </c>
      <c r="E664" s="13" t="s">
        <v>2323</v>
      </c>
      <c r="F664" s="14" t="s">
        <v>2324</v>
      </c>
    </row>
    <row r="665" spans="1:6">
      <c r="A665" s="12" t="s">
        <v>501</v>
      </c>
      <c r="B665" s="13" t="s">
        <v>2319</v>
      </c>
      <c r="C665" s="13" t="s">
        <v>2325</v>
      </c>
      <c r="D665" s="13" t="s">
        <v>2326</v>
      </c>
      <c r="E665" s="13" t="s">
        <v>2327</v>
      </c>
      <c r="F665" s="14" t="s">
        <v>2328</v>
      </c>
    </row>
    <row r="666" spans="1:6" ht="24">
      <c r="A666" s="12" t="s">
        <v>501</v>
      </c>
      <c r="B666" s="13" t="s">
        <v>2319</v>
      </c>
      <c r="C666" s="13" t="s">
        <v>2329</v>
      </c>
      <c r="D666" s="13" t="s">
        <v>2330</v>
      </c>
      <c r="E666" s="13" t="s">
        <v>2331</v>
      </c>
      <c r="F666" s="14" t="s">
        <v>2332</v>
      </c>
    </row>
    <row r="667" spans="1:6" ht="24">
      <c r="A667" s="12" t="s">
        <v>501</v>
      </c>
      <c r="B667" s="13" t="s">
        <v>2319</v>
      </c>
      <c r="C667" s="13" t="s">
        <v>2333</v>
      </c>
      <c r="D667" s="13" t="s">
        <v>2334</v>
      </c>
      <c r="E667" s="13" t="s">
        <v>2335</v>
      </c>
      <c r="F667" s="14" t="s">
        <v>2336</v>
      </c>
    </row>
    <row r="668" spans="1:6" ht="24">
      <c r="A668" s="12" t="s">
        <v>501</v>
      </c>
      <c r="B668" s="13" t="s">
        <v>2319</v>
      </c>
      <c r="C668" s="13" t="s">
        <v>2337</v>
      </c>
      <c r="D668" s="13" t="s">
        <v>2338</v>
      </c>
      <c r="E668" s="13" t="s">
        <v>2339</v>
      </c>
      <c r="F668" s="14" t="s">
        <v>2340</v>
      </c>
    </row>
    <row r="669" spans="1:6">
      <c r="A669" s="12" t="s">
        <v>501</v>
      </c>
      <c r="B669" s="13" t="s">
        <v>2319</v>
      </c>
      <c r="C669" s="13" t="s">
        <v>2341</v>
      </c>
      <c r="D669" s="13" t="s">
        <v>2342</v>
      </c>
      <c r="E669" s="13" t="s">
        <v>2343</v>
      </c>
      <c r="F669" s="14" t="s">
        <v>2344</v>
      </c>
    </row>
    <row r="670" spans="1:6" ht="24">
      <c r="A670" s="12" t="s">
        <v>501</v>
      </c>
      <c r="B670" s="13" t="s">
        <v>2345</v>
      </c>
      <c r="C670" s="13" t="s">
        <v>501</v>
      </c>
      <c r="D670" s="13" t="s">
        <v>501</v>
      </c>
      <c r="E670" s="13" t="s">
        <v>2346</v>
      </c>
      <c r="F670" s="14" t="s">
        <v>501</v>
      </c>
    </row>
    <row r="671" spans="1:6">
      <c r="A671" s="12" t="s">
        <v>501</v>
      </c>
      <c r="B671" s="13" t="s">
        <v>2345</v>
      </c>
      <c r="C671" s="13" t="s">
        <v>2347</v>
      </c>
      <c r="D671" s="13" t="s">
        <v>501</v>
      </c>
      <c r="E671" s="13" t="s">
        <v>2348</v>
      </c>
      <c r="F671" s="14" t="s">
        <v>501</v>
      </c>
    </row>
    <row r="672" spans="1:6" ht="48">
      <c r="A672" s="12" t="s">
        <v>501</v>
      </c>
      <c r="B672" s="13" t="s">
        <v>2345</v>
      </c>
      <c r="C672" s="13" t="s">
        <v>501</v>
      </c>
      <c r="D672" s="13" t="s">
        <v>2349</v>
      </c>
      <c r="E672" s="13" t="s">
        <v>2350</v>
      </c>
      <c r="F672" s="14" t="s">
        <v>2351</v>
      </c>
    </row>
    <row r="673" spans="1:6" ht="24">
      <c r="A673" s="12" t="s">
        <v>501</v>
      </c>
      <c r="B673" s="13" t="s">
        <v>2345</v>
      </c>
      <c r="C673" s="13" t="s">
        <v>501</v>
      </c>
      <c r="D673" s="13" t="s">
        <v>2352</v>
      </c>
      <c r="E673" s="13" t="s">
        <v>2353</v>
      </c>
      <c r="F673" s="14" t="s">
        <v>2354</v>
      </c>
    </row>
    <row r="674" spans="1:6" ht="24">
      <c r="A674" s="12" t="s">
        <v>501</v>
      </c>
      <c r="B674" s="13" t="s">
        <v>2345</v>
      </c>
      <c r="C674" s="13" t="s">
        <v>501</v>
      </c>
      <c r="D674" s="13" t="s">
        <v>2355</v>
      </c>
      <c r="E674" s="13" t="s">
        <v>2356</v>
      </c>
      <c r="F674" s="14" t="s">
        <v>2357</v>
      </c>
    </row>
    <row r="675" spans="1:6" ht="24">
      <c r="A675" s="12" t="s">
        <v>501</v>
      </c>
      <c r="B675" s="13" t="s">
        <v>2345</v>
      </c>
      <c r="C675" s="13" t="s">
        <v>501</v>
      </c>
      <c r="D675" s="13" t="s">
        <v>2358</v>
      </c>
      <c r="E675" s="13" t="s">
        <v>2359</v>
      </c>
      <c r="F675" s="14" t="s">
        <v>2360</v>
      </c>
    </row>
    <row r="676" spans="1:6">
      <c r="A676" s="12" t="s">
        <v>501</v>
      </c>
      <c r="B676" s="13" t="s">
        <v>2345</v>
      </c>
      <c r="C676" s="13" t="s">
        <v>501</v>
      </c>
      <c r="D676" s="13" t="s">
        <v>2361</v>
      </c>
      <c r="E676" s="13" t="s">
        <v>2362</v>
      </c>
      <c r="F676" s="14" t="s">
        <v>501</v>
      </c>
    </row>
    <row r="677" spans="1:6">
      <c r="A677" s="12" t="s">
        <v>501</v>
      </c>
      <c r="B677" s="13" t="s">
        <v>2345</v>
      </c>
      <c r="C677" s="13" t="s">
        <v>2363</v>
      </c>
      <c r="D677" s="13" t="s">
        <v>2364</v>
      </c>
      <c r="E677" s="13" t="s">
        <v>2365</v>
      </c>
      <c r="F677" s="14" t="s">
        <v>501</v>
      </c>
    </row>
    <row r="678" spans="1:6">
      <c r="A678" s="12" t="s">
        <v>501</v>
      </c>
      <c r="B678" s="13" t="s">
        <v>2345</v>
      </c>
      <c r="C678" s="13" t="s">
        <v>2366</v>
      </c>
      <c r="D678" s="13" t="s">
        <v>501</v>
      </c>
      <c r="E678" s="13" t="s">
        <v>2367</v>
      </c>
      <c r="F678" s="14" t="s">
        <v>501</v>
      </c>
    </row>
    <row r="679" spans="1:6" ht="36">
      <c r="A679" s="12" t="s">
        <v>501</v>
      </c>
      <c r="B679" s="13" t="s">
        <v>2345</v>
      </c>
      <c r="C679" s="13" t="s">
        <v>501</v>
      </c>
      <c r="D679" s="13" t="s">
        <v>2368</v>
      </c>
      <c r="E679" s="13" t="s">
        <v>2369</v>
      </c>
      <c r="F679" s="14" t="s">
        <v>2370</v>
      </c>
    </row>
    <row r="680" spans="1:6" ht="24">
      <c r="A680" s="12" t="s">
        <v>501</v>
      </c>
      <c r="B680" s="13" t="s">
        <v>2345</v>
      </c>
      <c r="C680" s="13" t="s">
        <v>501</v>
      </c>
      <c r="D680" s="13" t="s">
        <v>2371</v>
      </c>
      <c r="E680" s="13" t="s">
        <v>2372</v>
      </c>
      <c r="F680" s="14" t="s">
        <v>2373</v>
      </c>
    </row>
    <row r="681" spans="1:6">
      <c r="A681" s="12" t="s">
        <v>501</v>
      </c>
      <c r="B681" s="13" t="s">
        <v>2345</v>
      </c>
      <c r="C681" s="13" t="s">
        <v>501</v>
      </c>
      <c r="D681" s="13" t="s">
        <v>2374</v>
      </c>
      <c r="E681" s="13" t="s">
        <v>2375</v>
      </c>
      <c r="F681" s="14" t="s">
        <v>2376</v>
      </c>
    </row>
    <row r="682" spans="1:6">
      <c r="A682" s="12" t="s">
        <v>501</v>
      </c>
      <c r="B682" s="13" t="s">
        <v>2345</v>
      </c>
      <c r="C682" s="13" t="s">
        <v>501</v>
      </c>
      <c r="D682" s="13" t="s">
        <v>2377</v>
      </c>
      <c r="E682" s="13" t="s">
        <v>2378</v>
      </c>
      <c r="F682" s="14" t="s">
        <v>2379</v>
      </c>
    </row>
    <row r="683" spans="1:6">
      <c r="A683" s="12" t="s">
        <v>501</v>
      </c>
      <c r="B683" s="13" t="s">
        <v>2345</v>
      </c>
      <c r="C683" s="13" t="s">
        <v>501</v>
      </c>
      <c r="D683" s="13" t="s">
        <v>2380</v>
      </c>
      <c r="E683" s="13" t="s">
        <v>2381</v>
      </c>
      <c r="F683" s="14" t="s">
        <v>501</v>
      </c>
    </row>
    <row r="684" spans="1:6" ht="24">
      <c r="A684" s="12" t="s">
        <v>501</v>
      </c>
      <c r="B684" s="13" t="s">
        <v>2345</v>
      </c>
      <c r="C684" s="13" t="s">
        <v>501</v>
      </c>
      <c r="D684" s="13" t="s">
        <v>2382</v>
      </c>
      <c r="E684" s="13" t="s">
        <v>2383</v>
      </c>
      <c r="F684" s="14" t="s">
        <v>2384</v>
      </c>
    </row>
    <row r="685" spans="1:6">
      <c r="A685" s="12" t="s">
        <v>501</v>
      </c>
      <c r="B685" s="13" t="s">
        <v>2345</v>
      </c>
      <c r="C685" s="13" t="s">
        <v>2385</v>
      </c>
      <c r="D685" s="13" t="s">
        <v>501</v>
      </c>
      <c r="E685" s="13" t="s">
        <v>2386</v>
      </c>
      <c r="F685" s="14" t="s">
        <v>501</v>
      </c>
    </row>
    <row r="686" spans="1:6" ht="36">
      <c r="A686" s="12" t="s">
        <v>501</v>
      </c>
      <c r="B686" s="13" t="s">
        <v>2345</v>
      </c>
      <c r="C686" s="13" t="s">
        <v>501</v>
      </c>
      <c r="D686" s="13" t="s">
        <v>2387</v>
      </c>
      <c r="E686" s="13" t="s">
        <v>2388</v>
      </c>
      <c r="F686" s="14" t="s">
        <v>2389</v>
      </c>
    </row>
    <row r="687" spans="1:6">
      <c r="A687" s="12" t="s">
        <v>501</v>
      </c>
      <c r="B687" s="13" t="s">
        <v>2345</v>
      </c>
      <c r="C687" s="13" t="s">
        <v>501</v>
      </c>
      <c r="D687" s="13" t="s">
        <v>2390</v>
      </c>
      <c r="E687" s="13" t="s">
        <v>2391</v>
      </c>
      <c r="F687" s="14" t="s">
        <v>501</v>
      </c>
    </row>
    <row r="688" spans="1:6">
      <c r="A688" s="12" t="s">
        <v>501</v>
      </c>
      <c r="B688" s="13" t="s">
        <v>2345</v>
      </c>
      <c r="C688" s="13" t="s">
        <v>501</v>
      </c>
      <c r="D688" s="13" t="s">
        <v>2392</v>
      </c>
      <c r="E688" s="13" t="s">
        <v>2393</v>
      </c>
      <c r="F688" s="14" t="s">
        <v>501</v>
      </c>
    </row>
    <row r="689" spans="1:6">
      <c r="A689" s="12" t="s">
        <v>501</v>
      </c>
      <c r="B689" s="13" t="s">
        <v>2345</v>
      </c>
      <c r="C689" s="13" t="s">
        <v>501</v>
      </c>
      <c r="D689" s="13" t="s">
        <v>2394</v>
      </c>
      <c r="E689" s="13" t="s">
        <v>2395</v>
      </c>
      <c r="F689" s="14" t="s">
        <v>501</v>
      </c>
    </row>
    <row r="690" spans="1:6">
      <c r="A690" s="12" t="s">
        <v>501</v>
      </c>
      <c r="B690" s="13" t="s">
        <v>2345</v>
      </c>
      <c r="C690" s="13" t="s">
        <v>2396</v>
      </c>
      <c r="D690" s="13" t="s">
        <v>501</v>
      </c>
      <c r="E690" s="16" t="s">
        <v>2397</v>
      </c>
      <c r="F690" s="14" t="s">
        <v>501</v>
      </c>
    </row>
    <row r="691" spans="1:6" ht="24">
      <c r="A691" s="12" t="s">
        <v>501</v>
      </c>
      <c r="B691" s="13" t="s">
        <v>2345</v>
      </c>
      <c r="C691" s="13" t="s">
        <v>501</v>
      </c>
      <c r="D691" s="13" t="s">
        <v>2398</v>
      </c>
      <c r="E691" s="13" t="s">
        <v>2399</v>
      </c>
      <c r="F691" s="14" t="s">
        <v>2400</v>
      </c>
    </row>
    <row r="692" spans="1:6">
      <c r="A692" s="12" t="s">
        <v>501</v>
      </c>
      <c r="B692" s="13" t="s">
        <v>2345</v>
      </c>
      <c r="C692" s="13" t="s">
        <v>501</v>
      </c>
      <c r="D692" s="13" t="s">
        <v>2401</v>
      </c>
      <c r="E692" s="13" t="s">
        <v>2402</v>
      </c>
      <c r="F692" s="14" t="s">
        <v>501</v>
      </c>
    </row>
    <row r="693" spans="1:6">
      <c r="A693" s="12" t="s">
        <v>501</v>
      </c>
      <c r="B693" s="13" t="s">
        <v>2345</v>
      </c>
      <c r="C693" s="13" t="s">
        <v>2403</v>
      </c>
      <c r="D693" s="13" t="s">
        <v>501</v>
      </c>
      <c r="E693" s="15" t="s">
        <v>2404</v>
      </c>
      <c r="F693" s="14" t="s">
        <v>501</v>
      </c>
    </row>
    <row r="694" spans="1:6" ht="24">
      <c r="A694" s="12" t="s">
        <v>501</v>
      </c>
      <c r="B694" s="13" t="s">
        <v>2345</v>
      </c>
      <c r="C694" s="13" t="s">
        <v>501</v>
      </c>
      <c r="D694" s="13" t="s">
        <v>2405</v>
      </c>
      <c r="E694" s="13" t="s">
        <v>2406</v>
      </c>
      <c r="F694" s="14" t="s">
        <v>2407</v>
      </c>
    </row>
    <row r="695" spans="1:6" ht="36">
      <c r="A695" s="12" t="s">
        <v>501</v>
      </c>
      <c r="B695" s="13" t="s">
        <v>2345</v>
      </c>
      <c r="C695" s="13" t="s">
        <v>501</v>
      </c>
      <c r="D695" s="13" t="s">
        <v>2408</v>
      </c>
      <c r="E695" s="13" t="s">
        <v>2409</v>
      </c>
      <c r="F695" s="14" t="s">
        <v>2410</v>
      </c>
    </row>
    <row r="696" spans="1:6" ht="24">
      <c r="A696" s="12" t="s">
        <v>501</v>
      </c>
      <c r="B696" s="13" t="s">
        <v>2345</v>
      </c>
      <c r="C696" s="13" t="s">
        <v>2411</v>
      </c>
      <c r="D696" s="13" t="s">
        <v>2412</v>
      </c>
      <c r="E696" s="13" t="s">
        <v>2413</v>
      </c>
      <c r="F696" s="14" t="s">
        <v>2414</v>
      </c>
    </row>
    <row r="697" spans="1:6" ht="24">
      <c r="A697" s="12" t="s">
        <v>501</v>
      </c>
      <c r="B697" s="13" t="s">
        <v>2345</v>
      </c>
      <c r="C697" s="13" t="s">
        <v>2415</v>
      </c>
      <c r="D697" s="13" t="s">
        <v>501</v>
      </c>
      <c r="E697" s="13" t="s">
        <v>2416</v>
      </c>
      <c r="F697" s="14" t="s">
        <v>501</v>
      </c>
    </row>
    <row r="698" spans="1:6">
      <c r="A698" s="12" t="s">
        <v>501</v>
      </c>
      <c r="B698" s="13" t="s">
        <v>2345</v>
      </c>
      <c r="C698" s="13" t="s">
        <v>501</v>
      </c>
      <c r="D698" s="13" t="s">
        <v>2417</v>
      </c>
      <c r="E698" s="13" t="s">
        <v>2418</v>
      </c>
      <c r="F698" s="14" t="s">
        <v>2419</v>
      </c>
    </row>
    <row r="699" spans="1:6" ht="24">
      <c r="A699" s="12" t="s">
        <v>501</v>
      </c>
      <c r="B699" s="13" t="s">
        <v>2345</v>
      </c>
      <c r="C699" s="13" t="s">
        <v>501</v>
      </c>
      <c r="D699" s="13" t="s">
        <v>2420</v>
      </c>
      <c r="E699" s="13" t="s">
        <v>2421</v>
      </c>
      <c r="F699" s="14" t="s">
        <v>2422</v>
      </c>
    </row>
    <row r="700" spans="1:6">
      <c r="A700" s="12" t="s">
        <v>501</v>
      </c>
      <c r="B700" s="13" t="s">
        <v>2423</v>
      </c>
      <c r="C700" s="13" t="s">
        <v>501</v>
      </c>
      <c r="D700" s="13" t="s">
        <v>501</v>
      </c>
      <c r="E700" s="13" t="s">
        <v>2424</v>
      </c>
      <c r="F700" s="14" t="s">
        <v>501</v>
      </c>
    </row>
    <row r="701" spans="1:6">
      <c r="A701" s="12" t="s">
        <v>501</v>
      </c>
      <c r="B701" s="13" t="s">
        <v>2423</v>
      </c>
      <c r="C701" s="13" t="s">
        <v>2425</v>
      </c>
      <c r="D701" s="13" t="s">
        <v>501</v>
      </c>
      <c r="E701" s="13" t="s">
        <v>2426</v>
      </c>
      <c r="F701" s="14" t="s">
        <v>501</v>
      </c>
    </row>
    <row r="702" spans="1:6">
      <c r="A702" s="12" t="s">
        <v>501</v>
      </c>
      <c r="B702" s="13" t="s">
        <v>2423</v>
      </c>
      <c r="C702" s="13" t="s">
        <v>501</v>
      </c>
      <c r="D702" s="13" t="s">
        <v>2427</v>
      </c>
      <c r="E702" s="13" t="s">
        <v>2428</v>
      </c>
      <c r="F702" s="14" t="s">
        <v>2429</v>
      </c>
    </row>
    <row r="703" spans="1:6">
      <c r="A703" s="12" t="s">
        <v>501</v>
      </c>
      <c r="B703" s="13" t="s">
        <v>2423</v>
      </c>
      <c r="C703" s="13" t="s">
        <v>501</v>
      </c>
      <c r="D703" s="13" t="s">
        <v>2430</v>
      </c>
      <c r="E703" s="13" t="s">
        <v>2431</v>
      </c>
      <c r="F703" s="14" t="s">
        <v>2432</v>
      </c>
    </row>
    <row r="704" spans="1:6" ht="36">
      <c r="A704" s="12" t="s">
        <v>501</v>
      </c>
      <c r="B704" s="13" t="s">
        <v>2423</v>
      </c>
      <c r="C704" s="13" t="s">
        <v>501</v>
      </c>
      <c r="D704" s="13" t="s">
        <v>2433</v>
      </c>
      <c r="E704" s="13" t="s">
        <v>2434</v>
      </c>
      <c r="F704" s="14" t="s">
        <v>2435</v>
      </c>
    </row>
    <row r="705" spans="1:6">
      <c r="A705" s="12" t="s">
        <v>501</v>
      </c>
      <c r="B705" s="13" t="s">
        <v>2423</v>
      </c>
      <c r="C705" s="13" t="s">
        <v>2436</v>
      </c>
      <c r="D705" s="13" t="s">
        <v>501</v>
      </c>
      <c r="E705" s="13" t="s">
        <v>2437</v>
      </c>
      <c r="F705" s="14" t="s">
        <v>501</v>
      </c>
    </row>
    <row r="706" spans="1:6" ht="24">
      <c r="A706" s="12" t="s">
        <v>501</v>
      </c>
      <c r="B706" s="13" t="s">
        <v>2423</v>
      </c>
      <c r="C706" s="13" t="s">
        <v>501</v>
      </c>
      <c r="D706" s="13" t="s">
        <v>2438</v>
      </c>
      <c r="E706" s="13" t="s">
        <v>2439</v>
      </c>
      <c r="F706" s="14" t="s">
        <v>2440</v>
      </c>
    </row>
    <row r="707" spans="1:6">
      <c r="A707" s="12" t="s">
        <v>501</v>
      </c>
      <c r="B707" s="13" t="s">
        <v>2423</v>
      </c>
      <c r="C707" s="13" t="s">
        <v>501</v>
      </c>
      <c r="D707" s="13" t="s">
        <v>2441</v>
      </c>
      <c r="E707" s="13" t="s">
        <v>2442</v>
      </c>
      <c r="F707" s="14" t="s">
        <v>2443</v>
      </c>
    </row>
    <row r="708" spans="1:6" ht="48">
      <c r="A708" s="12" t="s">
        <v>501</v>
      </c>
      <c r="B708" s="13" t="s">
        <v>2423</v>
      </c>
      <c r="C708" s="13" t="s">
        <v>501</v>
      </c>
      <c r="D708" s="13" t="s">
        <v>2444</v>
      </c>
      <c r="E708" s="13" t="s">
        <v>2445</v>
      </c>
      <c r="F708" s="14" t="s">
        <v>2446</v>
      </c>
    </row>
    <row r="709" spans="1:6" ht="24">
      <c r="A709" s="12" t="s">
        <v>501</v>
      </c>
      <c r="B709" s="13" t="s">
        <v>2423</v>
      </c>
      <c r="C709" s="13" t="s">
        <v>501</v>
      </c>
      <c r="D709" s="13" t="s">
        <v>2447</v>
      </c>
      <c r="E709" s="13" t="s">
        <v>2448</v>
      </c>
      <c r="F709" s="14" t="s">
        <v>2449</v>
      </c>
    </row>
    <row r="710" spans="1:6" ht="24">
      <c r="A710" s="12" t="s">
        <v>501</v>
      </c>
      <c r="B710" s="13" t="s">
        <v>2423</v>
      </c>
      <c r="C710" s="13" t="s">
        <v>501</v>
      </c>
      <c r="D710" s="13" t="s">
        <v>2450</v>
      </c>
      <c r="E710" s="13" t="s">
        <v>2451</v>
      </c>
      <c r="F710" s="14" t="s">
        <v>2452</v>
      </c>
    </row>
    <row r="711" spans="1:6" ht="24">
      <c r="A711" s="12" t="s">
        <v>501</v>
      </c>
      <c r="B711" s="13" t="s">
        <v>2423</v>
      </c>
      <c r="C711" s="13" t="s">
        <v>501</v>
      </c>
      <c r="D711" s="13" t="s">
        <v>2453</v>
      </c>
      <c r="E711" s="13" t="s">
        <v>2454</v>
      </c>
      <c r="F711" s="14" t="s">
        <v>2455</v>
      </c>
    </row>
    <row r="712" spans="1:6" ht="24">
      <c r="A712" s="12" t="s">
        <v>501</v>
      </c>
      <c r="B712" s="13" t="s">
        <v>2423</v>
      </c>
      <c r="C712" s="13" t="s">
        <v>2456</v>
      </c>
      <c r="D712" s="13" t="s">
        <v>501</v>
      </c>
      <c r="E712" s="13" t="s">
        <v>2457</v>
      </c>
      <c r="F712" s="14" t="s">
        <v>501</v>
      </c>
    </row>
    <row r="713" spans="1:6" ht="24">
      <c r="A713" s="12" t="s">
        <v>501</v>
      </c>
      <c r="B713" s="13" t="s">
        <v>2423</v>
      </c>
      <c r="C713" s="13" t="s">
        <v>501</v>
      </c>
      <c r="D713" s="13" t="s">
        <v>2458</v>
      </c>
      <c r="E713" s="13" t="s">
        <v>2459</v>
      </c>
      <c r="F713" s="14" t="s">
        <v>2460</v>
      </c>
    </row>
    <row r="714" spans="1:6" ht="24">
      <c r="A714" s="12" t="s">
        <v>501</v>
      </c>
      <c r="B714" s="13" t="s">
        <v>2423</v>
      </c>
      <c r="C714" s="13" t="s">
        <v>501</v>
      </c>
      <c r="D714" s="13" t="s">
        <v>2461</v>
      </c>
      <c r="E714" s="13" t="s">
        <v>2462</v>
      </c>
      <c r="F714" s="14" t="s">
        <v>2463</v>
      </c>
    </row>
    <row r="715" spans="1:6" ht="36">
      <c r="A715" s="12" t="s">
        <v>501</v>
      </c>
      <c r="B715" s="13" t="s">
        <v>2423</v>
      </c>
      <c r="C715" s="13" t="s">
        <v>501</v>
      </c>
      <c r="D715" s="13" t="s">
        <v>2464</v>
      </c>
      <c r="E715" s="13" t="s">
        <v>2465</v>
      </c>
      <c r="F715" s="14" t="s">
        <v>2466</v>
      </c>
    </row>
    <row r="716" spans="1:6">
      <c r="A716" s="12" t="s">
        <v>501</v>
      </c>
      <c r="B716" s="13" t="s">
        <v>2423</v>
      </c>
      <c r="C716" s="13" t="s">
        <v>501</v>
      </c>
      <c r="D716" s="13" t="s">
        <v>2467</v>
      </c>
      <c r="E716" s="13" t="s">
        <v>2468</v>
      </c>
      <c r="F716" s="14" t="s">
        <v>501</v>
      </c>
    </row>
    <row r="717" spans="1:6" ht="84">
      <c r="A717" s="12" t="s">
        <v>501</v>
      </c>
      <c r="B717" s="13" t="s">
        <v>2423</v>
      </c>
      <c r="C717" s="13" t="s">
        <v>2469</v>
      </c>
      <c r="D717" s="13" t="s">
        <v>614</v>
      </c>
      <c r="E717" s="13" t="s">
        <v>2470</v>
      </c>
      <c r="F717" s="14" t="s">
        <v>2471</v>
      </c>
    </row>
    <row r="718" spans="1:6">
      <c r="A718" s="12" t="s">
        <v>501</v>
      </c>
      <c r="B718" s="13" t="s">
        <v>2423</v>
      </c>
      <c r="C718" s="13" t="s">
        <v>501</v>
      </c>
      <c r="D718" s="13" t="s">
        <v>2472</v>
      </c>
      <c r="E718" s="13" t="s">
        <v>2473</v>
      </c>
      <c r="F718" s="14" t="s">
        <v>2474</v>
      </c>
    </row>
    <row r="719" spans="1:6" ht="36">
      <c r="A719" s="12" t="s">
        <v>501</v>
      </c>
      <c r="B719" s="13" t="s">
        <v>2423</v>
      </c>
      <c r="C719" s="13" t="s">
        <v>501</v>
      </c>
      <c r="D719" s="13" t="s">
        <v>2475</v>
      </c>
      <c r="E719" s="13" t="s">
        <v>2476</v>
      </c>
      <c r="F719" s="14" t="s">
        <v>2477</v>
      </c>
    </row>
    <row r="720" spans="1:6">
      <c r="A720" s="12" t="s">
        <v>501</v>
      </c>
      <c r="B720" s="13" t="s">
        <v>2423</v>
      </c>
      <c r="C720" s="13" t="s">
        <v>501</v>
      </c>
      <c r="D720" s="13" t="s">
        <v>2478</v>
      </c>
      <c r="E720" s="13" t="s">
        <v>2479</v>
      </c>
      <c r="F720" s="14" t="s">
        <v>501</v>
      </c>
    </row>
    <row r="721" spans="1:6">
      <c r="A721" s="12" t="s">
        <v>501</v>
      </c>
      <c r="B721" s="13" t="s">
        <v>2423</v>
      </c>
      <c r="C721" s="13" t="s">
        <v>2480</v>
      </c>
      <c r="D721" s="13" t="s">
        <v>501</v>
      </c>
      <c r="E721" s="15" t="s">
        <v>2481</v>
      </c>
      <c r="F721" s="14" t="s">
        <v>2482</v>
      </c>
    </row>
    <row r="722" spans="1:6">
      <c r="A722" s="12" t="s">
        <v>501</v>
      </c>
      <c r="B722" s="13" t="s">
        <v>2423</v>
      </c>
      <c r="C722" s="13" t="s">
        <v>501</v>
      </c>
      <c r="D722" s="13" t="s">
        <v>2483</v>
      </c>
      <c r="E722" s="13" t="s">
        <v>2484</v>
      </c>
      <c r="F722" s="14" t="s">
        <v>501</v>
      </c>
    </row>
    <row r="723" spans="1:6" ht="36">
      <c r="A723" s="12" t="s">
        <v>501</v>
      </c>
      <c r="B723" s="13" t="s">
        <v>2423</v>
      </c>
      <c r="C723" s="13" t="s">
        <v>501</v>
      </c>
      <c r="D723" s="13" t="s">
        <v>2485</v>
      </c>
      <c r="E723" s="13" t="s">
        <v>2486</v>
      </c>
      <c r="F723" s="14" t="s">
        <v>2487</v>
      </c>
    </row>
    <row r="724" spans="1:6" ht="36">
      <c r="A724" s="12" t="s">
        <v>501</v>
      </c>
      <c r="B724" s="13" t="s">
        <v>2423</v>
      </c>
      <c r="C724" s="13" t="s">
        <v>501</v>
      </c>
      <c r="D724" s="13" t="s">
        <v>2488</v>
      </c>
      <c r="E724" s="13" t="s">
        <v>2489</v>
      </c>
      <c r="F724" s="14" t="s">
        <v>2490</v>
      </c>
    </row>
    <row r="725" spans="1:6" ht="48">
      <c r="A725" s="12" t="s">
        <v>501</v>
      </c>
      <c r="B725" s="13" t="s">
        <v>2423</v>
      </c>
      <c r="C725" s="13" t="s">
        <v>501</v>
      </c>
      <c r="D725" s="13" t="s">
        <v>2491</v>
      </c>
      <c r="E725" s="13" t="s">
        <v>2492</v>
      </c>
      <c r="F725" s="14" t="s">
        <v>2493</v>
      </c>
    </row>
    <row r="726" spans="1:6">
      <c r="A726" s="12" t="s">
        <v>501</v>
      </c>
      <c r="B726" s="13" t="s">
        <v>2423</v>
      </c>
      <c r="C726" s="13" t="s">
        <v>501</v>
      </c>
      <c r="D726" s="13" t="s">
        <v>2494</v>
      </c>
      <c r="E726" s="13" t="s">
        <v>2495</v>
      </c>
      <c r="F726" s="14" t="s">
        <v>2496</v>
      </c>
    </row>
    <row r="727" spans="1:6">
      <c r="A727" s="12" t="s">
        <v>501</v>
      </c>
      <c r="B727" s="13" t="s">
        <v>2423</v>
      </c>
      <c r="C727" s="13" t="s">
        <v>501</v>
      </c>
      <c r="D727" s="13" t="s">
        <v>2497</v>
      </c>
      <c r="E727" s="13" t="s">
        <v>2498</v>
      </c>
      <c r="F727" s="14" t="s">
        <v>501</v>
      </c>
    </row>
    <row r="728" spans="1:6" ht="24">
      <c r="A728" s="12" t="s">
        <v>501</v>
      </c>
      <c r="B728" s="13" t="s">
        <v>2423</v>
      </c>
      <c r="C728" s="13" t="s">
        <v>501</v>
      </c>
      <c r="D728" s="13" t="s">
        <v>2499</v>
      </c>
      <c r="E728" s="13" t="s">
        <v>2500</v>
      </c>
      <c r="F728" s="14" t="s">
        <v>2501</v>
      </c>
    </row>
    <row r="729" spans="1:6">
      <c r="A729" s="12" t="s">
        <v>501</v>
      </c>
      <c r="B729" s="13" t="s">
        <v>2423</v>
      </c>
      <c r="C729" s="13" t="s">
        <v>501</v>
      </c>
      <c r="D729" s="13" t="s">
        <v>2502</v>
      </c>
      <c r="E729" s="13" t="s">
        <v>2503</v>
      </c>
      <c r="F729" s="14" t="s">
        <v>501</v>
      </c>
    </row>
    <row r="730" spans="1:6">
      <c r="A730" s="12" t="s">
        <v>501</v>
      </c>
      <c r="B730" s="13" t="s">
        <v>2423</v>
      </c>
      <c r="C730" s="13" t="s">
        <v>2504</v>
      </c>
      <c r="D730" s="13" t="s">
        <v>501</v>
      </c>
      <c r="E730" s="15" t="s">
        <v>2505</v>
      </c>
      <c r="F730" s="14" t="s">
        <v>501</v>
      </c>
    </row>
    <row r="731" spans="1:6" ht="36">
      <c r="A731" s="12" t="s">
        <v>501</v>
      </c>
      <c r="B731" s="13" t="s">
        <v>2423</v>
      </c>
      <c r="C731" s="13" t="s">
        <v>501</v>
      </c>
      <c r="D731" s="13" t="s">
        <v>2506</v>
      </c>
      <c r="E731" s="13" t="s">
        <v>2507</v>
      </c>
      <c r="F731" s="14" t="s">
        <v>2508</v>
      </c>
    </row>
    <row r="732" spans="1:6">
      <c r="A732" s="12" t="s">
        <v>501</v>
      </c>
      <c r="B732" s="13" t="s">
        <v>2423</v>
      </c>
      <c r="C732" s="13" t="s">
        <v>501</v>
      </c>
      <c r="D732" s="13" t="s">
        <v>2509</v>
      </c>
      <c r="E732" s="13" t="s">
        <v>2510</v>
      </c>
      <c r="F732" s="14" t="s">
        <v>501</v>
      </c>
    </row>
    <row r="733" spans="1:6">
      <c r="A733" s="12" t="s">
        <v>501</v>
      </c>
      <c r="B733" s="13" t="s">
        <v>2423</v>
      </c>
      <c r="C733" s="13" t="s">
        <v>2511</v>
      </c>
      <c r="D733" s="13" t="s">
        <v>501</v>
      </c>
      <c r="E733" s="15" t="s">
        <v>2512</v>
      </c>
      <c r="F733" s="14" t="s">
        <v>501</v>
      </c>
    </row>
    <row r="734" spans="1:6" ht="48">
      <c r="A734" s="12" t="s">
        <v>501</v>
      </c>
      <c r="B734" s="13" t="s">
        <v>2423</v>
      </c>
      <c r="C734" s="13" t="s">
        <v>501</v>
      </c>
      <c r="D734" s="13" t="s">
        <v>2513</v>
      </c>
      <c r="E734" s="13" t="s">
        <v>2514</v>
      </c>
      <c r="F734" s="14" t="s">
        <v>2515</v>
      </c>
    </row>
    <row r="735" spans="1:6" ht="60">
      <c r="A735" s="12" t="s">
        <v>501</v>
      </c>
      <c r="B735" s="13" t="s">
        <v>2423</v>
      </c>
      <c r="C735" s="13" t="s">
        <v>501</v>
      </c>
      <c r="D735" s="13" t="s">
        <v>2516</v>
      </c>
      <c r="E735" s="13" t="s">
        <v>2517</v>
      </c>
      <c r="F735" s="14" t="s">
        <v>2518</v>
      </c>
    </row>
    <row r="736" spans="1:6" ht="24">
      <c r="A736" s="12" t="s">
        <v>501</v>
      </c>
      <c r="B736" s="13" t="s">
        <v>2423</v>
      </c>
      <c r="C736" s="13" t="s">
        <v>501</v>
      </c>
      <c r="D736" s="13" t="s">
        <v>2519</v>
      </c>
      <c r="E736" s="13" t="s">
        <v>2520</v>
      </c>
      <c r="F736" s="14" t="s">
        <v>2521</v>
      </c>
    </row>
    <row r="737" spans="1:6">
      <c r="A737" s="12" t="s">
        <v>501</v>
      </c>
      <c r="B737" s="13" t="s">
        <v>2423</v>
      </c>
      <c r="C737" s="13" t="s">
        <v>2522</v>
      </c>
      <c r="D737" s="13" t="s">
        <v>501</v>
      </c>
      <c r="E737" s="13" t="s">
        <v>2523</v>
      </c>
      <c r="F737" s="14" t="s">
        <v>501</v>
      </c>
    </row>
    <row r="738" spans="1:6" ht="36">
      <c r="A738" s="12" t="s">
        <v>501</v>
      </c>
      <c r="B738" s="13" t="s">
        <v>2423</v>
      </c>
      <c r="C738" s="13" t="s">
        <v>501</v>
      </c>
      <c r="D738" s="13" t="s">
        <v>2524</v>
      </c>
      <c r="E738" s="13" t="s">
        <v>2525</v>
      </c>
      <c r="F738" s="14" t="s">
        <v>2526</v>
      </c>
    </row>
    <row r="739" spans="1:6" ht="24">
      <c r="A739" s="12" t="s">
        <v>501</v>
      </c>
      <c r="B739" s="13" t="s">
        <v>2423</v>
      </c>
      <c r="C739" s="13" t="s">
        <v>501</v>
      </c>
      <c r="D739" s="13" t="s">
        <v>2527</v>
      </c>
      <c r="E739" s="13" t="s">
        <v>2528</v>
      </c>
      <c r="F739" s="14" t="s">
        <v>2529</v>
      </c>
    </row>
    <row r="740" spans="1:6" ht="24">
      <c r="A740" s="12" t="s">
        <v>501</v>
      </c>
      <c r="B740" s="13" t="s">
        <v>2530</v>
      </c>
      <c r="C740" s="13" t="s">
        <v>501</v>
      </c>
      <c r="D740" s="13" t="s">
        <v>501</v>
      </c>
      <c r="E740" s="13" t="s">
        <v>2531</v>
      </c>
      <c r="F740" s="14" t="s">
        <v>501</v>
      </c>
    </row>
    <row r="741" spans="1:6">
      <c r="A741" s="12" t="s">
        <v>501</v>
      </c>
      <c r="B741" s="13" t="s">
        <v>2530</v>
      </c>
      <c r="C741" s="13" t="s">
        <v>2532</v>
      </c>
      <c r="D741" s="13" t="s">
        <v>501</v>
      </c>
      <c r="E741" s="15" t="s">
        <v>2533</v>
      </c>
      <c r="F741" s="14" t="s">
        <v>501</v>
      </c>
    </row>
    <row r="742" spans="1:6" ht="36">
      <c r="A742" s="12" t="s">
        <v>501</v>
      </c>
      <c r="B742" s="13" t="s">
        <v>2530</v>
      </c>
      <c r="C742" s="13" t="s">
        <v>501</v>
      </c>
      <c r="D742" s="13" t="s">
        <v>2534</v>
      </c>
      <c r="E742" s="13" t="s">
        <v>2535</v>
      </c>
      <c r="F742" s="14" t="s">
        <v>2536</v>
      </c>
    </row>
    <row r="743" spans="1:6" ht="24">
      <c r="A743" s="12" t="s">
        <v>501</v>
      </c>
      <c r="B743" s="13" t="s">
        <v>2530</v>
      </c>
      <c r="C743" s="13" t="s">
        <v>501</v>
      </c>
      <c r="D743" s="13" t="s">
        <v>2537</v>
      </c>
      <c r="E743" s="13" t="s">
        <v>2538</v>
      </c>
      <c r="F743" s="14" t="s">
        <v>2539</v>
      </c>
    </row>
    <row r="744" spans="1:6" ht="24">
      <c r="A744" s="12" t="s">
        <v>501</v>
      </c>
      <c r="B744" s="13" t="s">
        <v>2530</v>
      </c>
      <c r="C744" s="13" t="s">
        <v>501</v>
      </c>
      <c r="D744" s="13" t="s">
        <v>2540</v>
      </c>
      <c r="E744" s="13" t="s">
        <v>2541</v>
      </c>
      <c r="F744" s="14" t="s">
        <v>2542</v>
      </c>
    </row>
    <row r="745" spans="1:6" ht="108">
      <c r="A745" s="12" t="s">
        <v>501</v>
      </c>
      <c r="B745" s="13" t="s">
        <v>2530</v>
      </c>
      <c r="C745" s="13" t="s">
        <v>501</v>
      </c>
      <c r="D745" s="13" t="s">
        <v>2543</v>
      </c>
      <c r="E745" s="13" t="s">
        <v>2544</v>
      </c>
      <c r="F745" s="14" t="s">
        <v>2545</v>
      </c>
    </row>
    <row r="746" spans="1:6">
      <c r="A746" s="12" t="s">
        <v>501</v>
      </c>
      <c r="B746" s="13" t="s">
        <v>2530</v>
      </c>
      <c r="C746" s="13" t="s">
        <v>2546</v>
      </c>
      <c r="D746" s="13" t="s">
        <v>501</v>
      </c>
      <c r="E746" s="13" t="s">
        <v>2547</v>
      </c>
      <c r="F746" s="14" t="s">
        <v>501</v>
      </c>
    </row>
    <row r="747" spans="1:6" ht="24">
      <c r="A747" s="12" t="s">
        <v>501</v>
      </c>
      <c r="B747" s="13" t="s">
        <v>2530</v>
      </c>
      <c r="C747" s="13" t="s">
        <v>501</v>
      </c>
      <c r="D747" s="13" t="s">
        <v>2548</v>
      </c>
      <c r="E747" s="13" t="s">
        <v>2549</v>
      </c>
      <c r="F747" s="14" t="s">
        <v>2550</v>
      </c>
    </row>
    <row r="748" spans="1:6">
      <c r="A748" s="12" t="s">
        <v>501</v>
      </c>
      <c r="B748" s="13" t="s">
        <v>2530</v>
      </c>
      <c r="C748" s="13" t="s">
        <v>501</v>
      </c>
      <c r="D748" s="13" t="s">
        <v>2551</v>
      </c>
      <c r="E748" s="13" t="s">
        <v>2552</v>
      </c>
      <c r="F748" s="14" t="s">
        <v>2553</v>
      </c>
    </row>
    <row r="749" spans="1:6">
      <c r="A749" s="12" t="s">
        <v>501</v>
      </c>
      <c r="B749" s="13" t="s">
        <v>2530</v>
      </c>
      <c r="C749" s="13" t="s">
        <v>2554</v>
      </c>
      <c r="D749" s="13" t="s">
        <v>501</v>
      </c>
      <c r="E749" s="13" t="s">
        <v>2555</v>
      </c>
      <c r="F749" s="14" t="s">
        <v>501</v>
      </c>
    </row>
    <row r="750" spans="1:6" ht="24">
      <c r="A750" s="12" t="s">
        <v>501</v>
      </c>
      <c r="B750" s="13" t="s">
        <v>2530</v>
      </c>
      <c r="C750" s="13" t="s">
        <v>501</v>
      </c>
      <c r="D750" s="13" t="s">
        <v>2556</v>
      </c>
      <c r="E750" s="13" t="s">
        <v>2557</v>
      </c>
      <c r="F750" s="14" t="s">
        <v>2558</v>
      </c>
    </row>
    <row r="751" spans="1:6" ht="36">
      <c r="A751" s="12" t="s">
        <v>501</v>
      </c>
      <c r="B751" s="13" t="s">
        <v>2530</v>
      </c>
      <c r="C751" s="13" t="s">
        <v>501</v>
      </c>
      <c r="D751" s="13" t="s">
        <v>2559</v>
      </c>
      <c r="E751" s="13" t="s">
        <v>2560</v>
      </c>
      <c r="F751" s="14" t="s">
        <v>2561</v>
      </c>
    </row>
    <row r="752" spans="1:6" ht="24">
      <c r="A752" s="12" t="s">
        <v>501</v>
      </c>
      <c r="B752" s="13" t="s">
        <v>2530</v>
      </c>
      <c r="C752" s="13" t="s">
        <v>501</v>
      </c>
      <c r="D752" s="13" t="s">
        <v>2562</v>
      </c>
      <c r="E752" s="13" t="s">
        <v>2563</v>
      </c>
      <c r="F752" s="14" t="s">
        <v>2564</v>
      </c>
    </row>
    <row r="753" spans="1:6">
      <c r="A753" s="12" t="s">
        <v>501</v>
      </c>
      <c r="B753" s="13" t="s">
        <v>2530</v>
      </c>
      <c r="C753" s="13" t="s">
        <v>2565</v>
      </c>
      <c r="D753" s="13" t="s">
        <v>2566</v>
      </c>
      <c r="E753" s="13" t="s">
        <v>2567</v>
      </c>
      <c r="F753" s="14" t="s">
        <v>2568</v>
      </c>
    </row>
    <row r="754" spans="1:6">
      <c r="A754" s="12" t="s">
        <v>501</v>
      </c>
      <c r="B754" s="13" t="s">
        <v>2530</v>
      </c>
      <c r="C754" s="13" t="s">
        <v>2569</v>
      </c>
      <c r="D754" s="13" t="s">
        <v>501</v>
      </c>
      <c r="E754" s="15" t="s">
        <v>2570</v>
      </c>
      <c r="F754" s="14" t="s">
        <v>501</v>
      </c>
    </row>
    <row r="755" spans="1:6">
      <c r="A755" s="12" t="s">
        <v>501</v>
      </c>
      <c r="B755" s="13" t="s">
        <v>2530</v>
      </c>
      <c r="C755" s="13" t="s">
        <v>501</v>
      </c>
      <c r="D755" s="13" t="s">
        <v>2571</v>
      </c>
      <c r="E755" s="13" t="s">
        <v>2572</v>
      </c>
      <c r="F755" s="14" t="s">
        <v>2573</v>
      </c>
    </row>
    <row r="756" spans="1:6" ht="24">
      <c r="A756" s="12" t="s">
        <v>501</v>
      </c>
      <c r="B756" s="13" t="s">
        <v>2530</v>
      </c>
      <c r="C756" s="13" t="s">
        <v>501</v>
      </c>
      <c r="D756" s="13" t="s">
        <v>2574</v>
      </c>
      <c r="E756" s="13" t="s">
        <v>2575</v>
      </c>
      <c r="F756" s="14" t="s">
        <v>2576</v>
      </c>
    </row>
    <row r="757" spans="1:6" ht="36">
      <c r="A757" s="12" t="s">
        <v>501</v>
      </c>
      <c r="B757" s="13" t="s">
        <v>2530</v>
      </c>
      <c r="C757" s="13" t="s">
        <v>501</v>
      </c>
      <c r="D757" s="13" t="s">
        <v>2577</v>
      </c>
      <c r="E757" s="13" t="s">
        <v>2578</v>
      </c>
      <c r="F757" s="14" t="s">
        <v>2579</v>
      </c>
    </row>
    <row r="758" spans="1:6">
      <c r="A758" s="12" t="s">
        <v>501</v>
      </c>
      <c r="B758" s="13" t="s">
        <v>2530</v>
      </c>
      <c r="C758" s="13" t="s">
        <v>2580</v>
      </c>
      <c r="D758" s="13" t="s">
        <v>501</v>
      </c>
      <c r="E758" s="13" t="s">
        <v>2581</v>
      </c>
      <c r="F758" s="14" t="s">
        <v>501</v>
      </c>
    </row>
    <row r="759" spans="1:6" ht="24">
      <c r="A759" s="12" t="s">
        <v>501</v>
      </c>
      <c r="B759" s="13" t="s">
        <v>2530</v>
      </c>
      <c r="C759" s="13" t="s">
        <v>501</v>
      </c>
      <c r="D759" s="13" t="s">
        <v>2582</v>
      </c>
      <c r="E759" s="13" t="s">
        <v>2583</v>
      </c>
      <c r="F759" s="14" t="s">
        <v>2584</v>
      </c>
    </row>
    <row r="760" spans="1:6">
      <c r="A760" s="12" t="s">
        <v>501</v>
      </c>
      <c r="B760" s="13" t="s">
        <v>2530</v>
      </c>
      <c r="C760" s="13" t="s">
        <v>501</v>
      </c>
      <c r="D760" s="13" t="s">
        <v>2585</v>
      </c>
      <c r="E760" s="13" t="s">
        <v>2586</v>
      </c>
      <c r="F760" s="14" t="s">
        <v>501</v>
      </c>
    </row>
    <row r="761" spans="1:6">
      <c r="A761" s="12" t="s">
        <v>501</v>
      </c>
      <c r="B761" s="13" t="s">
        <v>2530</v>
      </c>
      <c r="C761" s="13" t="s">
        <v>501</v>
      </c>
      <c r="D761" s="13" t="s">
        <v>2587</v>
      </c>
      <c r="E761" s="13" t="s">
        <v>2588</v>
      </c>
      <c r="F761" s="14" t="s">
        <v>2589</v>
      </c>
    </row>
    <row r="762" spans="1:6" ht="24">
      <c r="A762" s="12" t="s">
        <v>501</v>
      </c>
      <c r="B762" s="13" t="s">
        <v>2530</v>
      </c>
      <c r="C762" s="13" t="s">
        <v>501</v>
      </c>
      <c r="D762" s="13" t="s">
        <v>2590</v>
      </c>
      <c r="E762" s="13" t="s">
        <v>2591</v>
      </c>
      <c r="F762" s="14" t="s">
        <v>2592</v>
      </c>
    </row>
    <row r="763" spans="1:6">
      <c r="A763" s="12" t="s">
        <v>501</v>
      </c>
      <c r="B763" s="13" t="s">
        <v>2530</v>
      </c>
      <c r="C763" s="13" t="s">
        <v>2593</v>
      </c>
      <c r="D763" s="13" t="s">
        <v>501</v>
      </c>
      <c r="E763" s="13" t="s">
        <v>2594</v>
      </c>
      <c r="F763" s="14" t="s">
        <v>501</v>
      </c>
    </row>
    <row r="764" spans="1:6" ht="24">
      <c r="A764" s="12" t="s">
        <v>501</v>
      </c>
      <c r="B764" s="13" t="s">
        <v>2530</v>
      </c>
      <c r="C764" s="13" t="s">
        <v>501</v>
      </c>
      <c r="D764" s="13" t="s">
        <v>2595</v>
      </c>
      <c r="E764" s="13" t="s">
        <v>2596</v>
      </c>
      <c r="F764" s="14" t="s">
        <v>2597</v>
      </c>
    </row>
    <row r="765" spans="1:6" ht="36">
      <c r="A765" s="12" t="s">
        <v>501</v>
      </c>
      <c r="B765" s="13" t="s">
        <v>2530</v>
      </c>
      <c r="C765" s="13" t="s">
        <v>501</v>
      </c>
      <c r="D765" s="13" t="s">
        <v>2598</v>
      </c>
      <c r="E765" s="13" t="s">
        <v>2599</v>
      </c>
      <c r="F765" s="14" t="s">
        <v>2600</v>
      </c>
    </row>
    <row r="766" spans="1:6" ht="24">
      <c r="A766" s="12" t="s">
        <v>501</v>
      </c>
      <c r="B766" s="13" t="s">
        <v>2530</v>
      </c>
      <c r="C766" s="13" t="s">
        <v>2601</v>
      </c>
      <c r="D766" s="13" t="s">
        <v>2602</v>
      </c>
      <c r="E766" s="13" t="s">
        <v>2603</v>
      </c>
      <c r="F766" s="14" t="s">
        <v>2604</v>
      </c>
    </row>
    <row r="767" spans="1:6">
      <c r="A767" s="12" t="s">
        <v>501</v>
      </c>
      <c r="B767" s="13" t="s">
        <v>2605</v>
      </c>
      <c r="C767" s="13" t="s">
        <v>501</v>
      </c>
      <c r="D767" s="13" t="s">
        <v>501</v>
      </c>
      <c r="E767" s="13" t="s">
        <v>2606</v>
      </c>
      <c r="F767" s="14" t="s">
        <v>501</v>
      </c>
    </row>
    <row r="768" spans="1:6">
      <c r="A768" s="12" t="s">
        <v>501</v>
      </c>
      <c r="B768" s="13" t="s">
        <v>2605</v>
      </c>
      <c r="C768" s="13" t="s">
        <v>2607</v>
      </c>
      <c r="D768" s="13" t="s">
        <v>501</v>
      </c>
      <c r="E768" s="13" t="s">
        <v>2608</v>
      </c>
      <c r="F768" s="14" t="s">
        <v>501</v>
      </c>
    </row>
    <row r="769" spans="1:6" ht="48">
      <c r="A769" s="12" t="s">
        <v>501</v>
      </c>
      <c r="B769" s="13" t="s">
        <v>2605</v>
      </c>
      <c r="C769" s="13" t="s">
        <v>501</v>
      </c>
      <c r="D769" s="13" t="s">
        <v>2609</v>
      </c>
      <c r="E769" s="13" t="s">
        <v>2610</v>
      </c>
      <c r="F769" s="14" t="s">
        <v>2611</v>
      </c>
    </row>
    <row r="770" spans="1:6" ht="36">
      <c r="A770" s="12" t="s">
        <v>501</v>
      </c>
      <c r="B770" s="13" t="s">
        <v>2605</v>
      </c>
      <c r="C770" s="13" t="s">
        <v>501</v>
      </c>
      <c r="D770" s="13" t="s">
        <v>2612</v>
      </c>
      <c r="E770" s="13" t="s">
        <v>2613</v>
      </c>
      <c r="F770" s="14" t="s">
        <v>2614</v>
      </c>
    </row>
    <row r="771" spans="1:6" ht="36">
      <c r="A771" s="12" t="s">
        <v>501</v>
      </c>
      <c r="B771" s="13" t="s">
        <v>2605</v>
      </c>
      <c r="C771" s="13" t="s">
        <v>501</v>
      </c>
      <c r="D771" s="13" t="s">
        <v>2615</v>
      </c>
      <c r="E771" s="13" t="s">
        <v>2616</v>
      </c>
      <c r="F771" s="14" t="s">
        <v>2617</v>
      </c>
    </row>
    <row r="772" spans="1:6" ht="72">
      <c r="A772" s="12" t="s">
        <v>501</v>
      </c>
      <c r="B772" s="13" t="s">
        <v>2605</v>
      </c>
      <c r="C772" s="13" t="s">
        <v>501</v>
      </c>
      <c r="D772" s="13" t="s">
        <v>2618</v>
      </c>
      <c r="E772" s="13" t="s">
        <v>2619</v>
      </c>
      <c r="F772" s="14" t="s">
        <v>2620</v>
      </c>
    </row>
    <row r="773" spans="1:6" ht="36">
      <c r="A773" s="12" t="s">
        <v>501</v>
      </c>
      <c r="B773" s="13" t="s">
        <v>2605</v>
      </c>
      <c r="C773" s="13" t="s">
        <v>501</v>
      </c>
      <c r="D773" s="13" t="s">
        <v>2621</v>
      </c>
      <c r="E773" s="13" t="s">
        <v>2622</v>
      </c>
      <c r="F773" s="14" t="s">
        <v>2623</v>
      </c>
    </row>
    <row r="774" spans="1:6" ht="36">
      <c r="A774" s="12" t="s">
        <v>501</v>
      </c>
      <c r="B774" s="13" t="s">
        <v>2605</v>
      </c>
      <c r="C774" s="13" t="s">
        <v>501</v>
      </c>
      <c r="D774" s="13" t="s">
        <v>2624</v>
      </c>
      <c r="E774" s="13" t="s">
        <v>2625</v>
      </c>
      <c r="F774" s="14" t="s">
        <v>2626</v>
      </c>
    </row>
    <row r="775" spans="1:6">
      <c r="A775" s="12" t="s">
        <v>501</v>
      </c>
      <c r="B775" s="13" t="s">
        <v>2605</v>
      </c>
      <c r="C775" s="13" t="s">
        <v>2627</v>
      </c>
      <c r="D775" s="13" t="s">
        <v>501</v>
      </c>
      <c r="E775" s="13" t="s">
        <v>2628</v>
      </c>
      <c r="F775" s="14" t="s">
        <v>501</v>
      </c>
    </row>
    <row r="776" spans="1:6" ht="24">
      <c r="A776" s="12" t="s">
        <v>501</v>
      </c>
      <c r="B776" s="13" t="s">
        <v>2605</v>
      </c>
      <c r="C776" s="13" t="s">
        <v>501</v>
      </c>
      <c r="D776" s="13" t="s">
        <v>2629</v>
      </c>
      <c r="E776" s="13" t="s">
        <v>2630</v>
      </c>
      <c r="F776" s="14" t="s">
        <v>2631</v>
      </c>
    </row>
    <row r="777" spans="1:6" ht="24">
      <c r="A777" s="12" t="s">
        <v>501</v>
      </c>
      <c r="B777" s="13" t="s">
        <v>2605</v>
      </c>
      <c r="C777" s="13" t="s">
        <v>501</v>
      </c>
      <c r="D777" s="13" t="s">
        <v>2632</v>
      </c>
      <c r="E777" s="13" t="s">
        <v>2633</v>
      </c>
      <c r="F777" s="14" t="s">
        <v>2634</v>
      </c>
    </row>
    <row r="778" spans="1:6" ht="24">
      <c r="A778" s="12" t="s">
        <v>501</v>
      </c>
      <c r="B778" s="13" t="s">
        <v>2605</v>
      </c>
      <c r="C778" s="13" t="s">
        <v>501</v>
      </c>
      <c r="D778" s="13" t="s">
        <v>2635</v>
      </c>
      <c r="E778" s="13" t="s">
        <v>2636</v>
      </c>
      <c r="F778" s="14" t="s">
        <v>2637</v>
      </c>
    </row>
    <row r="779" spans="1:6" ht="24">
      <c r="A779" s="12" t="s">
        <v>501</v>
      </c>
      <c r="B779" s="13" t="s">
        <v>2605</v>
      </c>
      <c r="C779" s="13" t="s">
        <v>501</v>
      </c>
      <c r="D779" s="13" t="s">
        <v>2638</v>
      </c>
      <c r="E779" s="13" t="s">
        <v>2639</v>
      </c>
      <c r="F779" s="14" t="s">
        <v>2640</v>
      </c>
    </row>
    <row r="780" spans="1:6" ht="24">
      <c r="A780" s="12" t="s">
        <v>501</v>
      </c>
      <c r="B780" s="13" t="s">
        <v>2605</v>
      </c>
      <c r="C780" s="13" t="s">
        <v>501</v>
      </c>
      <c r="D780" s="13" t="s">
        <v>2641</v>
      </c>
      <c r="E780" s="13" t="s">
        <v>2642</v>
      </c>
      <c r="F780" s="14" t="s">
        <v>2643</v>
      </c>
    </row>
    <row r="781" spans="1:6" ht="24">
      <c r="A781" s="12" t="s">
        <v>501</v>
      </c>
      <c r="B781" s="13" t="s">
        <v>2605</v>
      </c>
      <c r="C781" s="13" t="s">
        <v>501</v>
      </c>
      <c r="D781" s="13" t="s">
        <v>2644</v>
      </c>
      <c r="E781" s="13" t="s">
        <v>2645</v>
      </c>
      <c r="F781" s="14" t="s">
        <v>2646</v>
      </c>
    </row>
    <row r="782" spans="1:6" ht="24">
      <c r="A782" s="12" t="s">
        <v>501</v>
      </c>
      <c r="B782" s="13" t="s">
        <v>2605</v>
      </c>
      <c r="C782" s="13" t="s">
        <v>501</v>
      </c>
      <c r="D782" s="13" t="s">
        <v>2647</v>
      </c>
      <c r="E782" s="13" t="s">
        <v>2648</v>
      </c>
      <c r="F782" s="14" t="s">
        <v>2649</v>
      </c>
    </row>
    <row r="783" spans="1:6" ht="24">
      <c r="A783" s="12" t="s">
        <v>501</v>
      </c>
      <c r="B783" s="13" t="s">
        <v>2605</v>
      </c>
      <c r="C783" s="13" t="s">
        <v>501</v>
      </c>
      <c r="D783" s="13" t="s">
        <v>2650</v>
      </c>
      <c r="E783" s="13" t="s">
        <v>2651</v>
      </c>
      <c r="F783" s="14" t="s">
        <v>2652</v>
      </c>
    </row>
    <row r="784" spans="1:6" ht="24">
      <c r="A784" s="12" t="s">
        <v>501</v>
      </c>
      <c r="B784" s="13" t="s">
        <v>2605</v>
      </c>
      <c r="C784" s="13" t="s">
        <v>501</v>
      </c>
      <c r="D784" s="13" t="s">
        <v>2653</v>
      </c>
      <c r="E784" s="13" t="s">
        <v>2654</v>
      </c>
      <c r="F784" s="14" t="s">
        <v>2655</v>
      </c>
    </row>
    <row r="785" spans="1:6" ht="48">
      <c r="A785" s="12" t="s">
        <v>501</v>
      </c>
      <c r="B785" s="13" t="s">
        <v>2605</v>
      </c>
      <c r="C785" s="13" t="s">
        <v>2656</v>
      </c>
      <c r="D785" s="13" t="s">
        <v>2657</v>
      </c>
      <c r="E785" s="15" t="s">
        <v>2658</v>
      </c>
      <c r="F785" s="14" t="s">
        <v>2659</v>
      </c>
    </row>
    <row r="786" spans="1:6">
      <c r="A786" s="12" t="s">
        <v>501</v>
      </c>
      <c r="B786" s="13" t="s">
        <v>2605</v>
      </c>
      <c r="C786" s="13" t="s">
        <v>2660</v>
      </c>
      <c r="D786" s="13" t="s">
        <v>501</v>
      </c>
      <c r="E786" s="13" t="s">
        <v>2661</v>
      </c>
      <c r="F786" s="14" t="s">
        <v>501</v>
      </c>
    </row>
    <row r="787" spans="1:6" ht="36">
      <c r="A787" s="12" t="s">
        <v>501</v>
      </c>
      <c r="B787" s="13" t="s">
        <v>2605</v>
      </c>
      <c r="C787" s="13" t="s">
        <v>501</v>
      </c>
      <c r="D787" s="13" t="s">
        <v>2662</v>
      </c>
      <c r="E787" s="13" t="s">
        <v>2663</v>
      </c>
      <c r="F787" s="14" t="s">
        <v>2664</v>
      </c>
    </row>
    <row r="788" spans="1:6" ht="24">
      <c r="A788" s="12" t="s">
        <v>501</v>
      </c>
      <c r="B788" s="13" t="s">
        <v>2605</v>
      </c>
      <c r="C788" s="13" t="s">
        <v>501</v>
      </c>
      <c r="D788" s="13" t="s">
        <v>2665</v>
      </c>
      <c r="E788" s="15" t="s">
        <v>2666</v>
      </c>
      <c r="F788" s="14" t="s">
        <v>2667</v>
      </c>
    </row>
    <row r="789" spans="1:6">
      <c r="A789" s="12" t="s">
        <v>501</v>
      </c>
      <c r="B789" s="13" t="s">
        <v>2605</v>
      </c>
      <c r="C789" s="13" t="s">
        <v>2668</v>
      </c>
      <c r="D789" s="13" t="s">
        <v>2669</v>
      </c>
      <c r="E789" s="13" t="s">
        <v>2670</v>
      </c>
      <c r="F789" s="14" t="s">
        <v>2671</v>
      </c>
    </row>
    <row r="790" spans="1:6">
      <c r="A790" s="12" t="s">
        <v>501</v>
      </c>
      <c r="B790" s="13" t="s">
        <v>2672</v>
      </c>
      <c r="C790" s="13" t="s">
        <v>501</v>
      </c>
      <c r="D790" s="13" t="s">
        <v>501</v>
      </c>
      <c r="E790" s="13" t="s">
        <v>2673</v>
      </c>
      <c r="F790" s="14" t="s">
        <v>501</v>
      </c>
    </row>
    <row r="791" spans="1:6">
      <c r="A791" s="12" t="s">
        <v>501</v>
      </c>
      <c r="B791" s="13" t="s">
        <v>2672</v>
      </c>
      <c r="C791" s="13" t="s">
        <v>2674</v>
      </c>
      <c r="D791" s="13" t="s">
        <v>501</v>
      </c>
      <c r="E791" s="13" t="s">
        <v>2675</v>
      </c>
      <c r="F791" s="14" t="s">
        <v>501</v>
      </c>
    </row>
    <row r="792" spans="1:6" ht="36">
      <c r="A792" s="12" t="s">
        <v>501</v>
      </c>
      <c r="B792" s="13" t="s">
        <v>2672</v>
      </c>
      <c r="C792" s="13" t="s">
        <v>501</v>
      </c>
      <c r="D792" s="13" t="s">
        <v>2676</v>
      </c>
      <c r="E792" s="13" t="s">
        <v>2677</v>
      </c>
      <c r="F792" s="14" t="s">
        <v>2678</v>
      </c>
    </row>
    <row r="793" spans="1:6" ht="24">
      <c r="A793" s="12" t="s">
        <v>501</v>
      </c>
      <c r="B793" s="13" t="s">
        <v>2672</v>
      </c>
      <c r="C793" s="13" t="s">
        <v>501</v>
      </c>
      <c r="D793" s="13" t="s">
        <v>2679</v>
      </c>
      <c r="E793" s="13" t="s">
        <v>2680</v>
      </c>
      <c r="F793" s="14" t="s">
        <v>2681</v>
      </c>
    </row>
    <row r="794" spans="1:6" ht="24">
      <c r="A794" s="12" t="s">
        <v>501</v>
      </c>
      <c r="B794" s="13" t="s">
        <v>2672</v>
      </c>
      <c r="C794" s="13" t="s">
        <v>2682</v>
      </c>
      <c r="D794" s="13" t="s">
        <v>2683</v>
      </c>
      <c r="E794" s="13" t="s">
        <v>2684</v>
      </c>
      <c r="F794" s="14" t="s">
        <v>2685</v>
      </c>
    </row>
    <row r="795" spans="1:6" ht="36">
      <c r="A795" s="12" t="s">
        <v>501</v>
      </c>
      <c r="B795" s="13" t="s">
        <v>2672</v>
      </c>
      <c r="C795" s="13" t="s">
        <v>2686</v>
      </c>
      <c r="D795" s="13" t="s">
        <v>2687</v>
      </c>
      <c r="E795" s="13" t="s">
        <v>2688</v>
      </c>
      <c r="F795" s="14" t="s">
        <v>2689</v>
      </c>
    </row>
    <row r="796" spans="1:6">
      <c r="A796" s="12" t="s">
        <v>501</v>
      </c>
      <c r="B796" s="13" t="s">
        <v>2672</v>
      </c>
      <c r="C796" s="13" t="s">
        <v>2690</v>
      </c>
      <c r="D796" s="13" t="s">
        <v>2691</v>
      </c>
      <c r="E796" s="13" t="s">
        <v>2692</v>
      </c>
      <c r="F796" s="14" t="s">
        <v>501</v>
      </c>
    </row>
    <row r="797" spans="1:6" ht="15.75" customHeight="1">
      <c r="A797" s="12" t="s">
        <v>501</v>
      </c>
      <c r="B797" s="13" t="s">
        <v>2693</v>
      </c>
      <c r="C797" s="13" t="s">
        <v>501</v>
      </c>
      <c r="D797" s="13" t="s">
        <v>501</v>
      </c>
      <c r="E797" s="13" t="s">
        <v>2694</v>
      </c>
      <c r="F797" s="14" t="s">
        <v>2695</v>
      </c>
    </row>
    <row r="798" spans="1:6" ht="56.25" customHeight="1">
      <c r="A798" s="12" t="s">
        <v>501</v>
      </c>
      <c r="B798" s="13" t="s">
        <v>501</v>
      </c>
      <c r="C798" s="13" t="s">
        <v>2696</v>
      </c>
      <c r="D798" s="13" t="s">
        <v>2697</v>
      </c>
      <c r="E798" s="13" t="s">
        <v>2698</v>
      </c>
      <c r="F798" s="14" t="s">
        <v>2699</v>
      </c>
    </row>
    <row r="799" spans="1:6" ht="45" customHeight="1">
      <c r="A799" s="12" t="s">
        <v>501</v>
      </c>
      <c r="B799" s="13" t="s">
        <v>501</v>
      </c>
      <c r="C799" s="13" t="s">
        <v>2700</v>
      </c>
      <c r="D799" s="13" t="s">
        <v>2701</v>
      </c>
      <c r="E799" s="13" t="s">
        <v>2702</v>
      </c>
      <c r="F799" s="14" t="s">
        <v>2703</v>
      </c>
    </row>
    <row r="800" spans="1:6" ht="15.75" customHeight="1">
      <c r="A800" s="12" t="s">
        <v>501</v>
      </c>
      <c r="B800" s="13" t="s">
        <v>2704</v>
      </c>
      <c r="C800" s="13" t="s">
        <v>501</v>
      </c>
      <c r="D800" s="13" t="s">
        <v>501</v>
      </c>
      <c r="E800" s="13" t="s">
        <v>2705</v>
      </c>
      <c r="F800" s="14" t="s">
        <v>501</v>
      </c>
    </row>
    <row r="801" spans="1:6" ht="15.75" customHeight="1">
      <c r="A801" s="12" t="s">
        <v>501</v>
      </c>
      <c r="B801" s="13" t="s">
        <v>501</v>
      </c>
      <c r="C801" s="13" t="s">
        <v>2706</v>
      </c>
      <c r="D801" s="13" t="s">
        <v>2707</v>
      </c>
      <c r="E801" s="13" t="s">
        <v>2708</v>
      </c>
      <c r="F801" s="14" t="s">
        <v>501</v>
      </c>
    </row>
    <row r="802" spans="1:6" ht="15.75" customHeight="1">
      <c r="A802" s="12" t="s">
        <v>501</v>
      </c>
      <c r="B802" s="13" t="s">
        <v>501</v>
      </c>
      <c r="C802" s="13" t="s">
        <v>2709</v>
      </c>
      <c r="D802" s="13" t="s">
        <v>2710</v>
      </c>
      <c r="E802" s="13" t="s">
        <v>2711</v>
      </c>
      <c r="F802" s="14" t="s">
        <v>501</v>
      </c>
    </row>
    <row r="803" spans="1:6" ht="15.75" customHeight="1">
      <c r="A803" s="12" t="s">
        <v>501</v>
      </c>
      <c r="B803" s="13" t="s">
        <v>501</v>
      </c>
      <c r="C803" s="13" t="s">
        <v>2712</v>
      </c>
      <c r="D803" s="13" t="s">
        <v>2713</v>
      </c>
      <c r="E803" s="13" t="s">
        <v>2714</v>
      </c>
      <c r="F803" s="14" t="s">
        <v>501</v>
      </c>
    </row>
    <row r="804" spans="1:6" ht="22.5" customHeight="1">
      <c r="A804" s="12" t="s">
        <v>501</v>
      </c>
      <c r="B804" s="13" t="s">
        <v>501</v>
      </c>
      <c r="C804" s="13" t="s">
        <v>2715</v>
      </c>
      <c r="D804" s="13" t="s">
        <v>501</v>
      </c>
      <c r="E804" s="13" t="s">
        <v>2716</v>
      </c>
      <c r="F804" s="14" t="s">
        <v>501</v>
      </c>
    </row>
    <row r="805" spans="1:6" ht="15.75" customHeight="1">
      <c r="A805" s="12" t="s">
        <v>501</v>
      </c>
      <c r="B805" s="13" t="s">
        <v>501</v>
      </c>
      <c r="C805" s="13" t="s">
        <v>501</v>
      </c>
      <c r="D805" s="13" t="s">
        <v>2717</v>
      </c>
      <c r="E805" s="13" t="s">
        <v>2718</v>
      </c>
      <c r="F805" s="14" t="s">
        <v>2719</v>
      </c>
    </row>
    <row r="806" spans="1:6" ht="22.5" customHeight="1">
      <c r="A806" s="12" t="s">
        <v>501</v>
      </c>
      <c r="B806" s="13" t="s">
        <v>501</v>
      </c>
      <c r="C806" s="13" t="s">
        <v>501</v>
      </c>
      <c r="D806" s="13" t="s">
        <v>2720</v>
      </c>
      <c r="E806" s="13" t="s">
        <v>2721</v>
      </c>
      <c r="F806" s="14" t="s">
        <v>2722</v>
      </c>
    </row>
    <row r="807" spans="1:6" ht="15.75" customHeight="1">
      <c r="A807" s="12" t="s">
        <v>501</v>
      </c>
      <c r="B807" s="13" t="s">
        <v>501</v>
      </c>
      <c r="C807" s="13" t="s">
        <v>501</v>
      </c>
      <c r="D807" s="13" t="s">
        <v>2723</v>
      </c>
      <c r="E807" s="13" t="s">
        <v>2724</v>
      </c>
      <c r="F807" s="14" t="s">
        <v>2725</v>
      </c>
    </row>
    <row r="808" spans="1:6" ht="15.75" customHeight="1">
      <c r="A808" s="12" t="s">
        <v>501</v>
      </c>
      <c r="B808" s="13" t="s">
        <v>501</v>
      </c>
      <c r="C808" s="13" t="s">
        <v>501</v>
      </c>
      <c r="D808" s="13" t="s">
        <v>2726</v>
      </c>
      <c r="E808" s="13" t="s">
        <v>2727</v>
      </c>
      <c r="F808" s="14" t="s">
        <v>501</v>
      </c>
    </row>
    <row r="809" spans="1:6" ht="15.75" customHeight="1">
      <c r="A809" s="12" t="s">
        <v>501</v>
      </c>
      <c r="B809" s="13" t="s">
        <v>501</v>
      </c>
      <c r="C809" s="13" t="s">
        <v>2728</v>
      </c>
      <c r="D809" s="13" t="s">
        <v>2729</v>
      </c>
      <c r="E809" s="13" t="s">
        <v>2730</v>
      </c>
      <c r="F809" s="14" t="s">
        <v>501</v>
      </c>
    </row>
    <row r="810" spans="1:6" ht="15.75" customHeight="1">
      <c r="A810" s="12" t="s">
        <v>501</v>
      </c>
      <c r="B810" s="13" t="s">
        <v>501</v>
      </c>
      <c r="C810" s="13" t="s">
        <v>2731</v>
      </c>
      <c r="D810" s="13" t="s">
        <v>2732</v>
      </c>
      <c r="E810" s="13" t="s">
        <v>2733</v>
      </c>
      <c r="F810" s="14" t="s">
        <v>501</v>
      </c>
    </row>
    <row r="811" spans="1:6" ht="15.75" customHeight="1">
      <c r="A811" s="12" t="s">
        <v>501</v>
      </c>
      <c r="B811" s="13" t="s">
        <v>501</v>
      </c>
      <c r="C811" s="13" t="s">
        <v>2734</v>
      </c>
      <c r="D811" s="13" t="s">
        <v>2735</v>
      </c>
      <c r="E811" s="13" t="s">
        <v>2736</v>
      </c>
      <c r="F811" s="14" t="s">
        <v>501</v>
      </c>
    </row>
    <row r="812" spans="1:6" ht="22.5" customHeight="1">
      <c r="A812" s="12" t="s">
        <v>2737</v>
      </c>
      <c r="B812" s="13" t="s">
        <v>501</v>
      </c>
      <c r="C812" s="13" t="s">
        <v>501</v>
      </c>
      <c r="D812" s="13" t="s">
        <v>501</v>
      </c>
      <c r="E812" s="13" t="s">
        <v>2738</v>
      </c>
      <c r="F812" s="14" t="s">
        <v>2739</v>
      </c>
    </row>
    <row r="813" spans="1:6" ht="15.75" customHeight="1">
      <c r="A813" s="12" t="s">
        <v>501</v>
      </c>
      <c r="B813" s="13" t="s">
        <v>2740</v>
      </c>
      <c r="C813" s="13" t="s">
        <v>501</v>
      </c>
      <c r="D813" s="13" t="s">
        <v>501</v>
      </c>
      <c r="E813" s="13" t="s">
        <v>2741</v>
      </c>
      <c r="F813" s="14" t="s">
        <v>501</v>
      </c>
    </row>
    <row r="814" spans="1:6" ht="15.75" customHeight="1">
      <c r="A814" s="12" t="s">
        <v>501</v>
      </c>
      <c r="B814" s="13" t="s">
        <v>501</v>
      </c>
      <c r="C814" s="13" t="s">
        <v>2742</v>
      </c>
      <c r="D814" s="13" t="s">
        <v>501</v>
      </c>
      <c r="E814" s="13" t="s">
        <v>2743</v>
      </c>
      <c r="F814" s="14" t="s">
        <v>501</v>
      </c>
    </row>
    <row r="815" spans="1:6" ht="22.5" customHeight="1">
      <c r="A815" s="12" t="s">
        <v>501</v>
      </c>
      <c r="B815" s="13" t="s">
        <v>501</v>
      </c>
      <c r="C815" s="13" t="s">
        <v>501</v>
      </c>
      <c r="D815" s="13" t="s">
        <v>2744</v>
      </c>
      <c r="E815" s="13" t="s">
        <v>2745</v>
      </c>
      <c r="F815" s="14" t="s">
        <v>2746</v>
      </c>
    </row>
    <row r="816" spans="1:6" ht="22.5" customHeight="1">
      <c r="A816" s="12" t="s">
        <v>501</v>
      </c>
      <c r="B816" s="13" t="s">
        <v>501</v>
      </c>
      <c r="C816" s="13" t="s">
        <v>501</v>
      </c>
      <c r="D816" s="13" t="s">
        <v>2747</v>
      </c>
      <c r="E816" s="13" t="s">
        <v>2748</v>
      </c>
      <c r="F816" s="14" t="s">
        <v>2749</v>
      </c>
    </row>
    <row r="817" spans="1:6" ht="22.5" customHeight="1">
      <c r="A817" s="12" t="s">
        <v>501</v>
      </c>
      <c r="B817" s="13" t="s">
        <v>501</v>
      </c>
      <c r="C817" s="13" t="s">
        <v>501</v>
      </c>
      <c r="D817" s="13" t="s">
        <v>2750</v>
      </c>
      <c r="E817" s="13" t="s">
        <v>2751</v>
      </c>
      <c r="F817" s="14" t="s">
        <v>2752</v>
      </c>
    </row>
    <row r="818" spans="1:6" ht="15.75" customHeight="1">
      <c r="A818" s="12" t="s">
        <v>501</v>
      </c>
      <c r="B818" s="13" t="s">
        <v>501</v>
      </c>
      <c r="C818" s="13" t="s">
        <v>501</v>
      </c>
      <c r="D818" s="13" t="s">
        <v>2753</v>
      </c>
      <c r="E818" s="13" t="s">
        <v>2754</v>
      </c>
      <c r="F818" s="14" t="s">
        <v>501</v>
      </c>
    </row>
    <row r="819" spans="1:6" ht="15.75" customHeight="1">
      <c r="A819" s="12" t="s">
        <v>501</v>
      </c>
      <c r="B819" s="13" t="s">
        <v>501</v>
      </c>
      <c r="C819" s="13" t="s">
        <v>501</v>
      </c>
      <c r="D819" s="13" t="s">
        <v>2755</v>
      </c>
      <c r="E819" s="13" t="s">
        <v>2756</v>
      </c>
      <c r="F819" s="14" t="s">
        <v>501</v>
      </c>
    </row>
    <row r="820" spans="1:6" ht="22.5" customHeight="1">
      <c r="A820" s="12" t="s">
        <v>501</v>
      </c>
      <c r="B820" s="13" t="s">
        <v>501</v>
      </c>
      <c r="C820" s="13" t="s">
        <v>501</v>
      </c>
      <c r="D820" s="13" t="s">
        <v>2757</v>
      </c>
      <c r="E820" s="13" t="s">
        <v>2758</v>
      </c>
      <c r="F820" s="14" t="s">
        <v>2759</v>
      </c>
    </row>
    <row r="821" spans="1:6" ht="22.5" customHeight="1">
      <c r="A821" s="12" t="s">
        <v>501</v>
      </c>
      <c r="B821" s="13" t="s">
        <v>501</v>
      </c>
      <c r="C821" s="13" t="s">
        <v>2760</v>
      </c>
      <c r="D821" s="13" t="s">
        <v>2761</v>
      </c>
      <c r="E821" s="13" t="s">
        <v>2762</v>
      </c>
      <c r="F821" s="14" t="s">
        <v>2763</v>
      </c>
    </row>
    <row r="822" spans="1:6" ht="33.75" customHeight="1">
      <c r="A822" s="12" t="s">
        <v>501</v>
      </c>
      <c r="B822" s="13" t="s">
        <v>501</v>
      </c>
      <c r="C822" s="13" t="s">
        <v>2764</v>
      </c>
      <c r="D822" s="13" t="s">
        <v>2765</v>
      </c>
      <c r="E822" s="13" t="s">
        <v>2766</v>
      </c>
      <c r="F822" s="14" t="s">
        <v>2767</v>
      </c>
    </row>
    <row r="823" spans="1:6" ht="15.75" customHeight="1">
      <c r="A823" s="12" t="s">
        <v>501</v>
      </c>
      <c r="B823" s="13" t="s">
        <v>2768</v>
      </c>
      <c r="C823" s="13" t="s">
        <v>501</v>
      </c>
      <c r="D823" s="13" t="s">
        <v>501</v>
      </c>
      <c r="E823" s="13" t="s">
        <v>2769</v>
      </c>
      <c r="F823" s="14" t="s">
        <v>501</v>
      </c>
    </row>
    <row r="824" spans="1:6" ht="67.5" customHeight="1">
      <c r="A824" s="12" t="s">
        <v>501</v>
      </c>
      <c r="B824" s="13" t="s">
        <v>501</v>
      </c>
      <c r="C824" s="13" t="s">
        <v>2770</v>
      </c>
      <c r="D824" s="13" t="s">
        <v>2771</v>
      </c>
      <c r="E824" s="13" t="s">
        <v>2772</v>
      </c>
      <c r="F824" s="14" t="s">
        <v>2773</v>
      </c>
    </row>
    <row r="825" spans="1:6" ht="15.75" customHeight="1">
      <c r="A825" s="12" t="s">
        <v>501</v>
      </c>
      <c r="B825" s="13" t="s">
        <v>2774</v>
      </c>
      <c r="C825" s="13" t="s">
        <v>501</v>
      </c>
      <c r="D825" s="13" t="s">
        <v>501</v>
      </c>
      <c r="E825" s="13" t="s">
        <v>2775</v>
      </c>
      <c r="F825" s="14" t="s">
        <v>501</v>
      </c>
    </row>
    <row r="826" spans="1:6" ht="33.75" customHeight="1">
      <c r="A826" s="12" t="s">
        <v>501</v>
      </c>
      <c r="B826" s="13" t="s">
        <v>501</v>
      </c>
      <c r="C826" s="13" t="s">
        <v>2776</v>
      </c>
      <c r="D826" s="13" t="s">
        <v>2777</v>
      </c>
      <c r="E826" s="13" t="s">
        <v>2778</v>
      </c>
      <c r="F826" s="14" t="s">
        <v>2779</v>
      </c>
    </row>
    <row r="827" spans="1:6" ht="22.5" customHeight="1">
      <c r="A827" s="12" t="s">
        <v>501</v>
      </c>
      <c r="B827" s="13" t="s">
        <v>501</v>
      </c>
      <c r="C827" s="13" t="s">
        <v>2780</v>
      </c>
      <c r="D827" s="13" t="s">
        <v>2781</v>
      </c>
      <c r="E827" s="13" t="s">
        <v>2782</v>
      </c>
      <c r="F827" s="14" t="s">
        <v>2783</v>
      </c>
    </row>
    <row r="828" spans="1:6" ht="33.75" customHeight="1">
      <c r="A828" s="12" t="s">
        <v>501</v>
      </c>
      <c r="B828" s="13" t="s">
        <v>501</v>
      </c>
      <c r="C828" s="13" t="s">
        <v>2784</v>
      </c>
      <c r="D828" s="13" t="s">
        <v>2785</v>
      </c>
      <c r="E828" s="13" t="s">
        <v>2786</v>
      </c>
      <c r="F828" s="14" t="s">
        <v>2787</v>
      </c>
    </row>
    <row r="829" spans="1:6" ht="15.75" customHeight="1">
      <c r="A829" s="12" t="s">
        <v>2788</v>
      </c>
      <c r="B829" s="13" t="s">
        <v>501</v>
      </c>
      <c r="C829" s="13" t="s">
        <v>501</v>
      </c>
      <c r="D829" s="13" t="s">
        <v>501</v>
      </c>
      <c r="E829" s="13" t="s">
        <v>2789</v>
      </c>
      <c r="F829" s="14" t="s">
        <v>2790</v>
      </c>
    </row>
    <row r="830" spans="1:6" ht="15.75" customHeight="1">
      <c r="A830" s="12" t="s">
        <v>501</v>
      </c>
      <c r="B830" s="13" t="s">
        <v>2791</v>
      </c>
      <c r="C830" s="13" t="s">
        <v>501</v>
      </c>
      <c r="D830" s="13" t="s">
        <v>501</v>
      </c>
      <c r="E830" s="13" t="s">
        <v>2792</v>
      </c>
      <c r="F830" s="14" t="s">
        <v>501</v>
      </c>
    </row>
    <row r="831" spans="1:6" ht="22.5" customHeight="1">
      <c r="A831" s="12" t="s">
        <v>501</v>
      </c>
      <c r="B831" s="13" t="s">
        <v>501</v>
      </c>
      <c r="C831" s="13" t="s">
        <v>2793</v>
      </c>
      <c r="D831" s="13" t="s">
        <v>2794</v>
      </c>
      <c r="E831" s="13" t="s">
        <v>2795</v>
      </c>
      <c r="F831" s="14" t="s">
        <v>2796</v>
      </c>
    </row>
    <row r="832" spans="1:6" ht="22.5" customHeight="1">
      <c r="A832" s="12" t="s">
        <v>501</v>
      </c>
      <c r="B832" s="13" t="s">
        <v>2797</v>
      </c>
      <c r="C832" s="13" t="s">
        <v>501</v>
      </c>
      <c r="D832" s="13" t="s">
        <v>501</v>
      </c>
      <c r="E832" s="13" t="s">
        <v>2798</v>
      </c>
      <c r="F832" s="14" t="s">
        <v>2799</v>
      </c>
    </row>
    <row r="833" spans="1:6" ht="22.5" customHeight="1">
      <c r="A833" s="12" t="s">
        <v>501</v>
      </c>
      <c r="B833" s="13" t="s">
        <v>501</v>
      </c>
      <c r="C833" s="13" t="s">
        <v>2800</v>
      </c>
      <c r="D833" s="13" t="s">
        <v>501</v>
      </c>
      <c r="E833" s="13" t="s">
        <v>2801</v>
      </c>
      <c r="F833" s="14" t="s">
        <v>501</v>
      </c>
    </row>
    <row r="834" spans="1:6" ht="15.75" customHeight="1">
      <c r="A834" s="12" t="s">
        <v>501</v>
      </c>
      <c r="B834" s="13" t="s">
        <v>501</v>
      </c>
      <c r="C834" s="13" t="s">
        <v>501</v>
      </c>
      <c r="D834" s="13" t="s">
        <v>2802</v>
      </c>
      <c r="E834" s="13" t="s">
        <v>2803</v>
      </c>
      <c r="F834" s="14" t="s">
        <v>501</v>
      </c>
    </row>
    <row r="835" spans="1:6" ht="15.75" customHeight="1">
      <c r="A835" s="12" t="s">
        <v>501</v>
      </c>
      <c r="B835" s="13" t="s">
        <v>501</v>
      </c>
      <c r="C835" s="13" t="s">
        <v>501</v>
      </c>
      <c r="D835" s="13" t="s">
        <v>2804</v>
      </c>
      <c r="E835" s="13" t="s">
        <v>2805</v>
      </c>
      <c r="F835" s="14" t="s">
        <v>501</v>
      </c>
    </row>
    <row r="836" spans="1:6" ht="15.75" customHeight="1">
      <c r="A836" s="12" t="s">
        <v>501</v>
      </c>
      <c r="B836" s="13" t="s">
        <v>501</v>
      </c>
      <c r="C836" s="13" t="s">
        <v>501</v>
      </c>
      <c r="D836" s="13" t="s">
        <v>2806</v>
      </c>
      <c r="E836" s="13" t="s">
        <v>2807</v>
      </c>
      <c r="F836" s="14" t="s">
        <v>501</v>
      </c>
    </row>
    <row r="837" spans="1:6" ht="22.5" customHeight="1">
      <c r="A837" s="12" t="s">
        <v>501</v>
      </c>
      <c r="B837" s="13" t="s">
        <v>501</v>
      </c>
      <c r="C837" s="13" t="s">
        <v>501</v>
      </c>
      <c r="D837" s="13" t="s">
        <v>2808</v>
      </c>
      <c r="E837" s="13" t="s">
        <v>2809</v>
      </c>
      <c r="F837" s="14" t="s">
        <v>501</v>
      </c>
    </row>
    <row r="838" spans="1:6" ht="15.75" customHeight="1">
      <c r="A838" s="12" t="s">
        <v>501</v>
      </c>
      <c r="B838" s="13" t="s">
        <v>501</v>
      </c>
      <c r="C838" s="13" t="s">
        <v>2810</v>
      </c>
      <c r="D838" s="13" t="s">
        <v>501</v>
      </c>
      <c r="E838" s="13" t="s">
        <v>2811</v>
      </c>
      <c r="F838" s="14" t="s">
        <v>501</v>
      </c>
    </row>
    <row r="839" spans="1:6" ht="15.75" customHeight="1">
      <c r="A839" s="12" t="s">
        <v>501</v>
      </c>
      <c r="B839" s="13" t="s">
        <v>501</v>
      </c>
      <c r="C839" s="13" t="s">
        <v>501</v>
      </c>
      <c r="D839" s="13" t="s">
        <v>2812</v>
      </c>
      <c r="E839" s="13" t="s">
        <v>2813</v>
      </c>
      <c r="F839" s="14" t="s">
        <v>2241</v>
      </c>
    </row>
    <row r="840" spans="1:6" ht="22.5" customHeight="1">
      <c r="A840" s="12" t="s">
        <v>501</v>
      </c>
      <c r="B840" s="13" t="s">
        <v>501</v>
      </c>
      <c r="C840" s="13" t="s">
        <v>501</v>
      </c>
      <c r="D840" s="13" t="s">
        <v>2814</v>
      </c>
      <c r="E840" s="13" t="s">
        <v>2815</v>
      </c>
      <c r="F840" s="14" t="s">
        <v>501</v>
      </c>
    </row>
    <row r="841" spans="1:6" ht="15.75" customHeight="1">
      <c r="A841" s="12" t="s">
        <v>501</v>
      </c>
      <c r="B841" s="13" t="s">
        <v>501</v>
      </c>
      <c r="C841" s="13" t="s">
        <v>501</v>
      </c>
      <c r="D841" s="13" t="s">
        <v>2816</v>
      </c>
      <c r="E841" s="13" t="s">
        <v>2817</v>
      </c>
      <c r="F841" s="14" t="s">
        <v>501</v>
      </c>
    </row>
    <row r="842" spans="1:6" ht="22.5" customHeight="1">
      <c r="A842" s="12" t="s">
        <v>501</v>
      </c>
      <c r="B842" s="13" t="s">
        <v>501</v>
      </c>
      <c r="C842" s="13" t="s">
        <v>2818</v>
      </c>
      <c r="D842" s="13" t="s">
        <v>2819</v>
      </c>
      <c r="E842" s="13" t="s">
        <v>2820</v>
      </c>
      <c r="F842" s="14" t="s">
        <v>2821</v>
      </c>
    </row>
    <row r="843" spans="1:6" ht="22.5" customHeight="1">
      <c r="A843" s="12" t="s">
        <v>501</v>
      </c>
      <c r="B843" s="13" t="s">
        <v>501</v>
      </c>
      <c r="C843" s="13" t="s">
        <v>2822</v>
      </c>
      <c r="D843" s="13" t="s">
        <v>2823</v>
      </c>
      <c r="E843" s="13" t="s">
        <v>2824</v>
      </c>
      <c r="F843" s="14" t="s">
        <v>2825</v>
      </c>
    </row>
    <row r="844" spans="1:6" ht="15.75" customHeight="1">
      <c r="A844" s="12" t="s">
        <v>501</v>
      </c>
      <c r="B844" s="13" t="s">
        <v>501</v>
      </c>
      <c r="C844" s="13" t="s">
        <v>2826</v>
      </c>
      <c r="D844" s="13" t="s">
        <v>501</v>
      </c>
      <c r="E844" s="13" t="s">
        <v>2827</v>
      </c>
      <c r="F844" s="14" t="s">
        <v>2828</v>
      </c>
    </row>
    <row r="845" spans="1:6" ht="15.75" customHeight="1">
      <c r="A845" s="12" t="s">
        <v>501</v>
      </c>
      <c r="B845" s="13" t="s">
        <v>501</v>
      </c>
      <c r="C845" s="13" t="s">
        <v>501</v>
      </c>
      <c r="D845" s="13" t="s">
        <v>2829</v>
      </c>
      <c r="E845" s="13" t="s">
        <v>2830</v>
      </c>
      <c r="F845" s="14" t="s">
        <v>501</v>
      </c>
    </row>
    <row r="846" spans="1:6" ht="15.75" customHeight="1">
      <c r="A846" s="12" t="s">
        <v>501</v>
      </c>
      <c r="B846" s="13" t="s">
        <v>501</v>
      </c>
      <c r="C846" s="13" t="s">
        <v>501</v>
      </c>
      <c r="D846" s="13" t="s">
        <v>2831</v>
      </c>
      <c r="E846" s="13" t="s">
        <v>2832</v>
      </c>
      <c r="F846" s="14" t="s">
        <v>501</v>
      </c>
    </row>
    <row r="847" spans="1:6" ht="15.75" customHeight="1">
      <c r="A847" s="12" t="s">
        <v>501</v>
      </c>
      <c r="B847" s="13" t="s">
        <v>501</v>
      </c>
      <c r="C847" s="13" t="s">
        <v>2833</v>
      </c>
      <c r="D847" s="13" t="s">
        <v>2834</v>
      </c>
      <c r="E847" s="13" t="s">
        <v>2835</v>
      </c>
      <c r="F847" s="14" t="s">
        <v>501</v>
      </c>
    </row>
    <row r="848" spans="1:6" ht="45" customHeight="1">
      <c r="A848" s="12" t="s">
        <v>501</v>
      </c>
      <c r="B848" s="13" t="s">
        <v>2836</v>
      </c>
      <c r="C848" s="13" t="s">
        <v>501</v>
      </c>
      <c r="D848" s="13" t="s">
        <v>501</v>
      </c>
      <c r="E848" s="13" t="s">
        <v>2837</v>
      </c>
      <c r="F848" s="14" t="s">
        <v>2838</v>
      </c>
    </row>
    <row r="849" spans="1:6" ht="22.5" customHeight="1">
      <c r="A849" s="12" t="s">
        <v>501</v>
      </c>
      <c r="B849" s="13" t="s">
        <v>501</v>
      </c>
      <c r="C849" s="13" t="s">
        <v>2839</v>
      </c>
      <c r="D849" s="13" t="s">
        <v>2840</v>
      </c>
      <c r="E849" s="13" t="s">
        <v>2841</v>
      </c>
      <c r="F849" s="14" t="s">
        <v>2842</v>
      </c>
    </row>
    <row r="850" spans="1:6" ht="15.75" customHeight="1">
      <c r="A850" s="12" t="s">
        <v>501</v>
      </c>
      <c r="B850" s="13" t="s">
        <v>501</v>
      </c>
      <c r="C850" s="13" t="s">
        <v>2843</v>
      </c>
      <c r="D850" s="13" t="s">
        <v>2844</v>
      </c>
      <c r="E850" s="13" t="s">
        <v>2845</v>
      </c>
      <c r="F850" s="14" t="s">
        <v>2846</v>
      </c>
    </row>
    <row r="851" spans="1:6" ht="15.75" customHeight="1">
      <c r="A851" s="12" t="s">
        <v>501</v>
      </c>
      <c r="B851" s="13" t="s">
        <v>501</v>
      </c>
      <c r="C851" s="13" t="s">
        <v>2847</v>
      </c>
      <c r="D851" s="13" t="s">
        <v>2848</v>
      </c>
      <c r="E851" s="13" t="s">
        <v>2849</v>
      </c>
      <c r="F851" s="14" t="s">
        <v>501</v>
      </c>
    </row>
    <row r="852" spans="1:6" ht="15.75" customHeight="1">
      <c r="A852" s="12" t="s">
        <v>501</v>
      </c>
      <c r="B852" s="13" t="s">
        <v>2850</v>
      </c>
      <c r="C852" s="13" t="s">
        <v>501</v>
      </c>
      <c r="D852" s="13" t="s">
        <v>501</v>
      </c>
      <c r="E852" s="13" t="s">
        <v>2851</v>
      </c>
      <c r="F852" s="14" t="s">
        <v>501</v>
      </c>
    </row>
    <row r="853" spans="1:6" ht="22.5" customHeight="1">
      <c r="A853" s="12" t="s">
        <v>501</v>
      </c>
      <c r="B853" s="13" t="s">
        <v>501</v>
      </c>
      <c r="C853" s="13" t="s">
        <v>2852</v>
      </c>
      <c r="D853" s="13" t="s">
        <v>2853</v>
      </c>
      <c r="E853" s="13" t="s">
        <v>2854</v>
      </c>
      <c r="F853" s="14" t="s">
        <v>2855</v>
      </c>
    </row>
    <row r="854" spans="1:6" ht="15.75" customHeight="1">
      <c r="A854" s="12" t="s">
        <v>501</v>
      </c>
      <c r="B854" s="13" t="s">
        <v>501</v>
      </c>
      <c r="C854" s="13" t="s">
        <v>2856</v>
      </c>
      <c r="D854" s="13" t="s">
        <v>501</v>
      </c>
      <c r="E854" s="13" t="s">
        <v>2857</v>
      </c>
      <c r="F854" s="14" t="s">
        <v>2858</v>
      </c>
    </row>
    <row r="855" spans="1:6" ht="15.75" customHeight="1">
      <c r="A855" s="12" t="s">
        <v>501</v>
      </c>
      <c r="B855" s="13" t="s">
        <v>501</v>
      </c>
      <c r="C855" s="13" t="s">
        <v>501</v>
      </c>
      <c r="D855" s="13" t="s">
        <v>2859</v>
      </c>
      <c r="E855" s="13" t="s">
        <v>2860</v>
      </c>
      <c r="F855" s="14" t="s">
        <v>501</v>
      </c>
    </row>
    <row r="856" spans="1:6" ht="15.75" customHeight="1">
      <c r="A856" s="12" t="s">
        <v>501</v>
      </c>
      <c r="B856" s="13" t="s">
        <v>501</v>
      </c>
      <c r="C856" s="13" t="s">
        <v>501</v>
      </c>
      <c r="D856" s="13" t="s">
        <v>2861</v>
      </c>
      <c r="E856" s="13" t="s">
        <v>2862</v>
      </c>
      <c r="F856" s="14" t="s">
        <v>501</v>
      </c>
    </row>
    <row r="857" spans="1:6" ht="22.5" customHeight="1">
      <c r="A857" s="12" t="s">
        <v>501</v>
      </c>
      <c r="B857" s="13" t="s">
        <v>501</v>
      </c>
      <c r="C857" s="13" t="s">
        <v>2863</v>
      </c>
      <c r="D857" s="13" t="s">
        <v>2864</v>
      </c>
      <c r="E857" s="13" t="s">
        <v>2865</v>
      </c>
      <c r="F857" s="14" t="s">
        <v>2866</v>
      </c>
    </row>
    <row r="858" spans="1:6" ht="15.75" customHeight="1">
      <c r="A858" s="12" t="s">
        <v>501</v>
      </c>
      <c r="B858" s="13" t="s">
        <v>501</v>
      </c>
      <c r="C858" s="13" t="s">
        <v>2867</v>
      </c>
      <c r="D858" s="13" t="s">
        <v>2868</v>
      </c>
      <c r="E858" s="13" t="s">
        <v>2869</v>
      </c>
      <c r="F858" s="14" t="s">
        <v>2870</v>
      </c>
    </row>
    <row r="859" spans="1:6" ht="22.5" customHeight="1">
      <c r="A859" s="12" t="s">
        <v>2871</v>
      </c>
      <c r="B859" s="13" t="s">
        <v>501</v>
      </c>
      <c r="C859" s="13" t="s">
        <v>501</v>
      </c>
      <c r="D859" s="13" t="s">
        <v>501</v>
      </c>
      <c r="E859" s="13" t="s">
        <v>2872</v>
      </c>
      <c r="F859" s="14" t="s">
        <v>2873</v>
      </c>
    </row>
    <row r="860" spans="1:6" ht="90" customHeight="1">
      <c r="A860" s="12" t="s">
        <v>501</v>
      </c>
      <c r="B860" s="13" t="s">
        <v>2874</v>
      </c>
      <c r="C860" s="13" t="s">
        <v>501</v>
      </c>
      <c r="D860" s="13" t="s">
        <v>501</v>
      </c>
      <c r="E860" s="13" t="s">
        <v>2875</v>
      </c>
      <c r="F860" s="14" t="s">
        <v>2876</v>
      </c>
    </row>
    <row r="861" spans="1:6" ht="45" customHeight="1">
      <c r="A861" s="12" t="s">
        <v>501</v>
      </c>
      <c r="B861" s="13" t="s">
        <v>501</v>
      </c>
      <c r="C861" s="13" t="s">
        <v>2877</v>
      </c>
      <c r="D861" s="13" t="s">
        <v>501</v>
      </c>
      <c r="E861" s="13" t="s">
        <v>2878</v>
      </c>
      <c r="F861" s="14" t="s">
        <v>2879</v>
      </c>
    </row>
    <row r="862" spans="1:6" ht="15.75" customHeight="1">
      <c r="A862" s="12" t="s">
        <v>501</v>
      </c>
      <c r="B862" s="13" t="s">
        <v>501</v>
      </c>
      <c r="C862" s="13" t="s">
        <v>501</v>
      </c>
      <c r="D862" s="13" t="s">
        <v>2880</v>
      </c>
      <c r="E862" s="13" t="s">
        <v>2881</v>
      </c>
      <c r="F862" s="14" t="s">
        <v>501</v>
      </c>
    </row>
    <row r="863" spans="1:6" ht="15.75" customHeight="1">
      <c r="A863" s="12" t="s">
        <v>501</v>
      </c>
      <c r="B863" s="13" t="s">
        <v>501</v>
      </c>
      <c r="C863" s="13" t="s">
        <v>501</v>
      </c>
      <c r="D863" s="13" t="s">
        <v>2882</v>
      </c>
      <c r="E863" s="13" t="s">
        <v>2883</v>
      </c>
      <c r="F863" s="14" t="s">
        <v>501</v>
      </c>
    </row>
    <row r="864" spans="1:6" ht="15.75" customHeight="1">
      <c r="A864" s="12" t="s">
        <v>501</v>
      </c>
      <c r="B864" s="13" t="s">
        <v>501</v>
      </c>
      <c r="C864" s="13" t="s">
        <v>501</v>
      </c>
      <c r="D864" s="13" t="s">
        <v>2884</v>
      </c>
      <c r="E864" s="13" t="s">
        <v>2885</v>
      </c>
      <c r="F864" s="14" t="s">
        <v>501</v>
      </c>
    </row>
    <row r="865" spans="1:6" ht="15.75" customHeight="1">
      <c r="A865" s="12" t="s">
        <v>501</v>
      </c>
      <c r="B865" s="13" t="s">
        <v>501</v>
      </c>
      <c r="C865" s="13" t="s">
        <v>501</v>
      </c>
      <c r="D865" s="13" t="s">
        <v>2886</v>
      </c>
      <c r="E865" s="13" t="s">
        <v>2887</v>
      </c>
      <c r="F865" s="14" t="s">
        <v>501</v>
      </c>
    </row>
    <row r="866" spans="1:6" ht="22.5" customHeight="1">
      <c r="A866" s="12" t="s">
        <v>501</v>
      </c>
      <c r="B866" s="13" t="s">
        <v>501</v>
      </c>
      <c r="C866" s="13" t="s">
        <v>501</v>
      </c>
      <c r="D866" s="13" t="s">
        <v>2888</v>
      </c>
      <c r="E866" s="13" t="s">
        <v>2889</v>
      </c>
      <c r="F866" s="14" t="s">
        <v>2890</v>
      </c>
    </row>
    <row r="867" spans="1:6" ht="15.75" customHeight="1">
      <c r="A867" s="12" t="s">
        <v>501</v>
      </c>
      <c r="B867" s="13" t="s">
        <v>501</v>
      </c>
      <c r="C867" s="13" t="s">
        <v>501</v>
      </c>
      <c r="D867" s="13" t="s">
        <v>2891</v>
      </c>
      <c r="E867" s="13" t="s">
        <v>2892</v>
      </c>
      <c r="F867" s="14" t="s">
        <v>501</v>
      </c>
    </row>
    <row r="868" spans="1:6" ht="15.75" customHeight="1">
      <c r="A868" s="12" t="s">
        <v>501</v>
      </c>
      <c r="B868" s="13" t="s">
        <v>501</v>
      </c>
      <c r="C868" s="13" t="s">
        <v>501</v>
      </c>
      <c r="D868" s="13" t="s">
        <v>2893</v>
      </c>
      <c r="E868" s="13" t="s">
        <v>2894</v>
      </c>
      <c r="F868" s="14" t="s">
        <v>501</v>
      </c>
    </row>
    <row r="869" spans="1:6" ht="33.75" customHeight="1">
      <c r="A869" s="12" t="s">
        <v>501</v>
      </c>
      <c r="B869" s="13" t="s">
        <v>501</v>
      </c>
      <c r="C869" s="13" t="s">
        <v>2895</v>
      </c>
      <c r="D869" s="13" t="s">
        <v>501</v>
      </c>
      <c r="E869" s="13" t="s">
        <v>2896</v>
      </c>
      <c r="F869" s="14" t="s">
        <v>2897</v>
      </c>
    </row>
    <row r="870" spans="1:6" ht="15.75" customHeight="1">
      <c r="A870" s="12" t="s">
        <v>501</v>
      </c>
      <c r="B870" s="13" t="s">
        <v>501</v>
      </c>
      <c r="C870" s="13" t="s">
        <v>501</v>
      </c>
      <c r="D870" s="13" t="s">
        <v>2898</v>
      </c>
      <c r="E870" s="13" t="s">
        <v>2899</v>
      </c>
      <c r="F870" s="14" t="s">
        <v>501</v>
      </c>
    </row>
    <row r="871" spans="1:6" ht="15.75" customHeight="1">
      <c r="A871" s="12" t="s">
        <v>501</v>
      </c>
      <c r="B871" s="13" t="s">
        <v>501</v>
      </c>
      <c r="C871" s="13" t="s">
        <v>501</v>
      </c>
      <c r="D871" s="13" t="s">
        <v>2900</v>
      </c>
      <c r="E871" s="13" t="s">
        <v>2901</v>
      </c>
      <c r="F871" s="14" t="s">
        <v>501</v>
      </c>
    </row>
    <row r="872" spans="1:6" ht="15.75" customHeight="1">
      <c r="A872" s="12" t="s">
        <v>501</v>
      </c>
      <c r="B872" s="13" t="s">
        <v>501</v>
      </c>
      <c r="C872" s="13" t="s">
        <v>501</v>
      </c>
      <c r="D872" s="13" t="s">
        <v>2902</v>
      </c>
      <c r="E872" s="13" t="s">
        <v>2903</v>
      </c>
      <c r="F872" s="14" t="s">
        <v>501</v>
      </c>
    </row>
    <row r="873" spans="1:6" ht="22.5" customHeight="1">
      <c r="A873" s="12" t="s">
        <v>501</v>
      </c>
      <c r="B873" s="13" t="s">
        <v>501</v>
      </c>
      <c r="C873" s="13" t="s">
        <v>501</v>
      </c>
      <c r="D873" s="13" t="s">
        <v>2904</v>
      </c>
      <c r="E873" s="13" t="s">
        <v>2905</v>
      </c>
      <c r="F873" s="14" t="s">
        <v>501</v>
      </c>
    </row>
    <row r="874" spans="1:6" ht="15.75" customHeight="1">
      <c r="A874" s="12" t="s">
        <v>501</v>
      </c>
      <c r="B874" s="13" t="s">
        <v>501</v>
      </c>
      <c r="C874" s="13" t="s">
        <v>501</v>
      </c>
      <c r="D874" s="13" t="s">
        <v>2906</v>
      </c>
      <c r="E874" s="13" t="s">
        <v>2907</v>
      </c>
      <c r="F874" s="14" t="s">
        <v>501</v>
      </c>
    </row>
    <row r="875" spans="1:6" ht="15.75" customHeight="1">
      <c r="A875" s="12" t="s">
        <v>501</v>
      </c>
      <c r="B875" s="13" t="s">
        <v>501</v>
      </c>
      <c r="C875" s="13" t="s">
        <v>501</v>
      </c>
      <c r="D875" s="13" t="s">
        <v>2908</v>
      </c>
      <c r="E875" s="13" t="s">
        <v>2909</v>
      </c>
      <c r="F875" s="14" t="s">
        <v>501</v>
      </c>
    </row>
    <row r="876" spans="1:6" ht="22.5" customHeight="1">
      <c r="A876" s="12" t="s">
        <v>501</v>
      </c>
      <c r="B876" s="13" t="s">
        <v>501</v>
      </c>
      <c r="C876" s="13" t="s">
        <v>501</v>
      </c>
      <c r="D876" s="13" t="s">
        <v>2910</v>
      </c>
      <c r="E876" s="13" t="s">
        <v>2911</v>
      </c>
      <c r="F876" s="14" t="s">
        <v>2912</v>
      </c>
    </row>
    <row r="877" spans="1:6" ht="22.5" customHeight="1">
      <c r="A877" s="12" t="s">
        <v>501</v>
      </c>
      <c r="B877" s="13" t="s">
        <v>501</v>
      </c>
      <c r="C877" s="13" t="s">
        <v>501</v>
      </c>
      <c r="D877" s="13" t="s">
        <v>2913</v>
      </c>
      <c r="E877" s="13" t="s">
        <v>2914</v>
      </c>
      <c r="F877" s="14" t="s">
        <v>2915</v>
      </c>
    </row>
    <row r="878" spans="1:6" ht="15.75" customHeight="1">
      <c r="A878" s="12" t="s">
        <v>501</v>
      </c>
      <c r="B878" s="13" t="s">
        <v>501</v>
      </c>
      <c r="C878" s="13" t="s">
        <v>501</v>
      </c>
      <c r="D878" s="13" t="s">
        <v>2916</v>
      </c>
      <c r="E878" s="13" t="s">
        <v>2917</v>
      </c>
      <c r="F878" s="14" t="s">
        <v>501</v>
      </c>
    </row>
    <row r="879" spans="1:6" ht="33.75" customHeight="1">
      <c r="A879" s="12" t="s">
        <v>501</v>
      </c>
      <c r="B879" s="13" t="s">
        <v>501</v>
      </c>
      <c r="C879" s="13" t="s">
        <v>2918</v>
      </c>
      <c r="D879" s="13" t="s">
        <v>501</v>
      </c>
      <c r="E879" s="13" t="s">
        <v>2919</v>
      </c>
      <c r="F879" s="14" t="s">
        <v>2920</v>
      </c>
    </row>
    <row r="880" spans="1:6" ht="15.75" customHeight="1">
      <c r="A880" s="12" t="s">
        <v>501</v>
      </c>
      <c r="B880" s="13" t="s">
        <v>501</v>
      </c>
      <c r="C880" s="13" t="s">
        <v>501</v>
      </c>
      <c r="D880" s="13" t="s">
        <v>2921</v>
      </c>
      <c r="E880" s="13" t="s">
        <v>2922</v>
      </c>
      <c r="F880" s="14" t="s">
        <v>501</v>
      </c>
    </row>
    <row r="881" spans="1:6" ht="15.75" customHeight="1">
      <c r="A881" s="12" t="s">
        <v>501</v>
      </c>
      <c r="B881" s="13" t="s">
        <v>501</v>
      </c>
      <c r="C881" s="13" t="s">
        <v>501</v>
      </c>
      <c r="D881" s="13" t="s">
        <v>2923</v>
      </c>
      <c r="E881" s="13" t="s">
        <v>2924</v>
      </c>
      <c r="F881" s="14" t="s">
        <v>501</v>
      </c>
    </row>
    <row r="882" spans="1:6" ht="15.75" customHeight="1">
      <c r="A882" s="12" t="s">
        <v>501</v>
      </c>
      <c r="B882" s="13" t="s">
        <v>501</v>
      </c>
      <c r="C882" s="13" t="s">
        <v>501</v>
      </c>
      <c r="D882" s="13" t="s">
        <v>2925</v>
      </c>
      <c r="E882" s="13" t="s">
        <v>2926</v>
      </c>
      <c r="F882" s="14" t="s">
        <v>501</v>
      </c>
    </row>
    <row r="883" spans="1:6" ht="15.75" customHeight="1">
      <c r="A883" s="12" t="s">
        <v>501</v>
      </c>
      <c r="B883" s="13" t="s">
        <v>501</v>
      </c>
      <c r="C883" s="13" t="s">
        <v>501</v>
      </c>
      <c r="D883" s="13" t="s">
        <v>2927</v>
      </c>
      <c r="E883" s="13" t="s">
        <v>2928</v>
      </c>
      <c r="F883" s="14" t="s">
        <v>501</v>
      </c>
    </row>
    <row r="884" spans="1:6" ht="45" customHeight="1">
      <c r="A884" s="12" t="s">
        <v>501</v>
      </c>
      <c r="B884" s="13" t="s">
        <v>501</v>
      </c>
      <c r="C884" s="13" t="s">
        <v>501</v>
      </c>
      <c r="D884" s="13" t="s">
        <v>2929</v>
      </c>
      <c r="E884" s="13" t="s">
        <v>2930</v>
      </c>
      <c r="F884" s="14" t="s">
        <v>2931</v>
      </c>
    </row>
    <row r="885" spans="1:6" ht="15.75" customHeight="1">
      <c r="A885" s="12" t="s">
        <v>501</v>
      </c>
      <c r="B885" s="13" t="s">
        <v>501</v>
      </c>
      <c r="C885" s="13" t="s">
        <v>501</v>
      </c>
      <c r="D885" s="13" t="s">
        <v>2932</v>
      </c>
      <c r="E885" s="13" t="s">
        <v>2933</v>
      </c>
      <c r="F885" s="14" t="s">
        <v>501</v>
      </c>
    </row>
    <row r="886" spans="1:6" ht="15.75" customHeight="1">
      <c r="A886" s="12" t="s">
        <v>501</v>
      </c>
      <c r="B886" s="13" t="s">
        <v>501</v>
      </c>
      <c r="C886" s="13" t="s">
        <v>501</v>
      </c>
      <c r="D886" s="13" t="s">
        <v>2934</v>
      </c>
      <c r="E886" s="13" t="s">
        <v>2935</v>
      </c>
      <c r="F886" s="14" t="s">
        <v>501</v>
      </c>
    </row>
    <row r="887" spans="1:6" ht="22.5" customHeight="1">
      <c r="A887" s="12" t="s">
        <v>501</v>
      </c>
      <c r="B887" s="13" t="s">
        <v>501</v>
      </c>
      <c r="C887" s="13" t="s">
        <v>501</v>
      </c>
      <c r="D887" s="13" t="s">
        <v>2936</v>
      </c>
      <c r="E887" s="13" t="s">
        <v>2937</v>
      </c>
      <c r="F887" s="14" t="s">
        <v>2938</v>
      </c>
    </row>
    <row r="888" spans="1:6" ht="33.75" customHeight="1">
      <c r="A888" s="12" t="s">
        <v>501</v>
      </c>
      <c r="B888" s="13" t="s">
        <v>501</v>
      </c>
      <c r="C888" s="13" t="s">
        <v>2939</v>
      </c>
      <c r="D888" s="13" t="s">
        <v>501</v>
      </c>
      <c r="E888" s="13" t="s">
        <v>2940</v>
      </c>
      <c r="F888" s="14" t="s">
        <v>2941</v>
      </c>
    </row>
    <row r="889" spans="1:6" ht="15.75" customHeight="1">
      <c r="A889" s="12" t="s">
        <v>501</v>
      </c>
      <c r="B889" s="13" t="s">
        <v>501</v>
      </c>
      <c r="C889" s="13" t="s">
        <v>501</v>
      </c>
      <c r="D889" s="13" t="s">
        <v>2942</v>
      </c>
      <c r="E889" s="13" t="s">
        <v>2943</v>
      </c>
      <c r="F889" s="14" t="s">
        <v>501</v>
      </c>
    </row>
    <row r="890" spans="1:6" ht="15.75" customHeight="1">
      <c r="A890" s="12" t="s">
        <v>501</v>
      </c>
      <c r="B890" s="13" t="s">
        <v>501</v>
      </c>
      <c r="C890" s="13" t="s">
        <v>501</v>
      </c>
      <c r="D890" s="13" t="s">
        <v>2944</v>
      </c>
      <c r="E890" s="13" t="s">
        <v>2945</v>
      </c>
      <c r="F890" s="14" t="s">
        <v>501</v>
      </c>
    </row>
    <row r="891" spans="1:6" ht="15.75" customHeight="1">
      <c r="A891" s="12" t="s">
        <v>501</v>
      </c>
      <c r="B891" s="13" t="s">
        <v>501</v>
      </c>
      <c r="C891" s="13" t="s">
        <v>501</v>
      </c>
      <c r="D891" s="13" t="s">
        <v>2946</v>
      </c>
      <c r="E891" s="13" t="s">
        <v>2947</v>
      </c>
      <c r="F891" s="14" t="s">
        <v>501</v>
      </c>
    </row>
    <row r="892" spans="1:6" ht="15.75" customHeight="1">
      <c r="A892" s="12" t="s">
        <v>501</v>
      </c>
      <c r="B892" s="13" t="s">
        <v>501</v>
      </c>
      <c r="C892" s="13" t="s">
        <v>501</v>
      </c>
      <c r="D892" s="13" t="s">
        <v>2948</v>
      </c>
      <c r="E892" s="13" t="s">
        <v>2949</v>
      </c>
      <c r="F892" s="14" t="s">
        <v>501</v>
      </c>
    </row>
    <row r="893" spans="1:6" ht="15.75" customHeight="1">
      <c r="A893" s="12" t="s">
        <v>501</v>
      </c>
      <c r="B893" s="13" t="s">
        <v>501</v>
      </c>
      <c r="C893" s="13" t="s">
        <v>501</v>
      </c>
      <c r="D893" s="13" t="s">
        <v>2950</v>
      </c>
      <c r="E893" s="13" t="s">
        <v>2951</v>
      </c>
      <c r="F893" s="14" t="s">
        <v>614</v>
      </c>
    </row>
    <row r="894" spans="1:6" ht="15.75" customHeight="1">
      <c r="A894" s="12" t="s">
        <v>501</v>
      </c>
      <c r="B894" s="13" t="s">
        <v>501</v>
      </c>
      <c r="C894" s="13" t="s">
        <v>501</v>
      </c>
      <c r="D894" s="13" t="s">
        <v>2952</v>
      </c>
      <c r="E894" s="13" t="s">
        <v>2953</v>
      </c>
      <c r="F894" s="14" t="s">
        <v>501</v>
      </c>
    </row>
    <row r="895" spans="1:6" ht="15.75" customHeight="1">
      <c r="A895" s="12" t="s">
        <v>501</v>
      </c>
      <c r="B895" s="13" t="s">
        <v>501</v>
      </c>
      <c r="C895" s="13" t="s">
        <v>501</v>
      </c>
      <c r="D895" s="13" t="s">
        <v>2954</v>
      </c>
      <c r="E895" s="13" t="s">
        <v>2955</v>
      </c>
      <c r="F895" s="14" t="s">
        <v>501</v>
      </c>
    </row>
    <row r="896" spans="1:6" ht="33.75" customHeight="1">
      <c r="A896" s="12" t="s">
        <v>501</v>
      </c>
      <c r="B896" s="13" t="s">
        <v>501</v>
      </c>
      <c r="C896" s="13" t="s">
        <v>2956</v>
      </c>
      <c r="D896" s="13" t="s">
        <v>501</v>
      </c>
      <c r="E896" s="13" t="s">
        <v>2957</v>
      </c>
      <c r="F896" s="14" t="s">
        <v>2958</v>
      </c>
    </row>
    <row r="897" spans="1:6" ht="15.75" customHeight="1">
      <c r="A897" s="12" t="s">
        <v>501</v>
      </c>
      <c r="B897" s="13" t="s">
        <v>501</v>
      </c>
      <c r="C897" s="13" t="s">
        <v>501</v>
      </c>
      <c r="D897" s="13" t="s">
        <v>2959</v>
      </c>
      <c r="E897" s="13" t="s">
        <v>2960</v>
      </c>
      <c r="F897" s="14" t="s">
        <v>501</v>
      </c>
    </row>
    <row r="898" spans="1:6" ht="15.75" customHeight="1">
      <c r="A898" s="12" t="s">
        <v>501</v>
      </c>
      <c r="B898" s="13" t="s">
        <v>501</v>
      </c>
      <c r="C898" s="13" t="s">
        <v>501</v>
      </c>
      <c r="D898" s="13" t="s">
        <v>2961</v>
      </c>
      <c r="E898" s="13" t="s">
        <v>2962</v>
      </c>
      <c r="F898" s="14" t="s">
        <v>2963</v>
      </c>
    </row>
    <row r="899" spans="1:6" ht="15.75" customHeight="1">
      <c r="A899" s="12" t="s">
        <v>501</v>
      </c>
      <c r="B899" s="13" t="s">
        <v>501</v>
      </c>
      <c r="C899" s="13" t="s">
        <v>501</v>
      </c>
      <c r="D899" s="13" t="s">
        <v>2964</v>
      </c>
      <c r="E899" s="13" t="s">
        <v>2965</v>
      </c>
      <c r="F899" s="14" t="s">
        <v>501</v>
      </c>
    </row>
    <row r="900" spans="1:6" ht="33.75" customHeight="1">
      <c r="A900" s="12" t="s">
        <v>501</v>
      </c>
      <c r="B900" s="13" t="s">
        <v>501</v>
      </c>
      <c r="C900" s="13" t="s">
        <v>2966</v>
      </c>
      <c r="D900" s="13" t="s">
        <v>501</v>
      </c>
      <c r="E900" s="13" t="s">
        <v>2967</v>
      </c>
      <c r="F900" s="14" t="s">
        <v>2968</v>
      </c>
    </row>
    <row r="901" spans="1:6" ht="15.75" customHeight="1">
      <c r="A901" s="12" t="s">
        <v>501</v>
      </c>
      <c r="B901" s="13" t="s">
        <v>501</v>
      </c>
      <c r="C901" s="13" t="s">
        <v>501</v>
      </c>
      <c r="D901" s="13" t="s">
        <v>2969</v>
      </c>
      <c r="E901" s="13" t="s">
        <v>2970</v>
      </c>
      <c r="F901" s="14" t="s">
        <v>501</v>
      </c>
    </row>
    <row r="902" spans="1:6" ht="15.75" customHeight="1">
      <c r="A902" s="12" t="s">
        <v>501</v>
      </c>
      <c r="B902" s="13" t="s">
        <v>501</v>
      </c>
      <c r="C902" s="13" t="s">
        <v>501</v>
      </c>
      <c r="D902" s="13" t="s">
        <v>2971</v>
      </c>
      <c r="E902" s="13" t="s">
        <v>2972</v>
      </c>
      <c r="F902" s="14" t="s">
        <v>501</v>
      </c>
    </row>
    <row r="903" spans="1:6" ht="15.75" customHeight="1">
      <c r="A903" s="12" t="s">
        <v>501</v>
      </c>
      <c r="B903" s="13" t="s">
        <v>501</v>
      </c>
      <c r="C903" s="13" t="s">
        <v>501</v>
      </c>
      <c r="D903" s="13" t="s">
        <v>2973</v>
      </c>
      <c r="E903" s="13" t="s">
        <v>2974</v>
      </c>
      <c r="F903" s="14" t="s">
        <v>501</v>
      </c>
    </row>
    <row r="904" spans="1:6" ht="15.75" customHeight="1">
      <c r="A904" s="12" t="s">
        <v>501</v>
      </c>
      <c r="B904" s="13" t="s">
        <v>501</v>
      </c>
      <c r="C904" s="13" t="s">
        <v>501</v>
      </c>
      <c r="D904" s="13" t="s">
        <v>2975</v>
      </c>
      <c r="E904" s="13" t="s">
        <v>2976</v>
      </c>
      <c r="F904" s="14" t="s">
        <v>501</v>
      </c>
    </row>
    <row r="905" spans="1:6" ht="22.5" customHeight="1">
      <c r="A905" s="12" t="s">
        <v>501</v>
      </c>
      <c r="B905" s="13" t="s">
        <v>501</v>
      </c>
      <c r="C905" s="13" t="s">
        <v>501</v>
      </c>
      <c r="D905" s="13" t="s">
        <v>2977</v>
      </c>
      <c r="E905" s="13" t="s">
        <v>2978</v>
      </c>
      <c r="F905" s="14" t="s">
        <v>2979</v>
      </c>
    </row>
    <row r="906" spans="1:6" ht="15.75" customHeight="1">
      <c r="A906" s="12" t="s">
        <v>501</v>
      </c>
      <c r="B906" s="13" t="s">
        <v>501</v>
      </c>
      <c r="C906" s="13" t="s">
        <v>501</v>
      </c>
      <c r="D906" s="13" t="s">
        <v>2980</v>
      </c>
      <c r="E906" s="13" t="s">
        <v>2981</v>
      </c>
      <c r="F906" s="14" t="s">
        <v>614</v>
      </c>
    </row>
    <row r="907" spans="1:6" ht="15.75" customHeight="1">
      <c r="A907" s="12" t="s">
        <v>501</v>
      </c>
      <c r="B907" s="13" t="s">
        <v>501</v>
      </c>
      <c r="C907" s="13" t="s">
        <v>501</v>
      </c>
      <c r="D907" s="13" t="s">
        <v>2982</v>
      </c>
      <c r="E907" s="13" t="s">
        <v>2983</v>
      </c>
      <c r="F907" s="14" t="s">
        <v>501</v>
      </c>
    </row>
    <row r="908" spans="1:6" ht="15.75" customHeight="1">
      <c r="A908" s="12" t="s">
        <v>501</v>
      </c>
      <c r="B908" s="13" t="s">
        <v>501</v>
      </c>
      <c r="C908" s="13" t="s">
        <v>501</v>
      </c>
      <c r="D908" s="13" t="s">
        <v>2984</v>
      </c>
      <c r="E908" s="13" t="s">
        <v>2985</v>
      </c>
      <c r="F908" s="14" t="s">
        <v>501</v>
      </c>
    </row>
    <row r="909" spans="1:6" ht="15.75" customHeight="1">
      <c r="A909" s="12" t="s">
        <v>501</v>
      </c>
      <c r="B909" s="13" t="s">
        <v>501</v>
      </c>
      <c r="C909" s="13" t="s">
        <v>501</v>
      </c>
      <c r="D909" s="13" t="s">
        <v>2986</v>
      </c>
      <c r="E909" s="13" t="s">
        <v>2987</v>
      </c>
      <c r="F909" s="14" t="s">
        <v>501</v>
      </c>
    </row>
    <row r="910" spans="1:6" ht="45" customHeight="1">
      <c r="A910" s="12" t="s">
        <v>501</v>
      </c>
      <c r="B910" s="13" t="s">
        <v>501</v>
      </c>
      <c r="C910" s="13" t="s">
        <v>2988</v>
      </c>
      <c r="D910" s="13" t="s">
        <v>501</v>
      </c>
      <c r="E910" s="13" t="s">
        <v>2989</v>
      </c>
      <c r="F910" s="14" t="s">
        <v>2990</v>
      </c>
    </row>
    <row r="911" spans="1:6" ht="15.75" customHeight="1">
      <c r="A911" s="12" t="s">
        <v>501</v>
      </c>
      <c r="B911" s="13" t="s">
        <v>501</v>
      </c>
      <c r="C911" s="13" t="s">
        <v>501</v>
      </c>
      <c r="D911" s="13" t="s">
        <v>2991</v>
      </c>
      <c r="E911" s="13" t="s">
        <v>2992</v>
      </c>
      <c r="F911" s="14" t="s">
        <v>501</v>
      </c>
    </row>
    <row r="912" spans="1:6" ht="15.75" customHeight="1">
      <c r="A912" s="12" t="s">
        <v>501</v>
      </c>
      <c r="B912" s="13" t="s">
        <v>501</v>
      </c>
      <c r="C912" s="13" t="s">
        <v>501</v>
      </c>
      <c r="D912" s="13" t="s">
        <v>2993</v>
      </c>
      <c r="E912" s="13" t="s">
        <v>2994</v>
      </c>
      <c r="F912" s="14" t="s">
        <v>501</v>
      </c>
    </row>
    <row r="913" spans="1:6" ht="15.75" customHeight="1">
      <c r="A913" s="12" t="s">
        <v>501</v>
      </c>
      <c r="B913" s="13" t="s">
        <v>501</v>
      </c>
      <c r="C913" s="13" t="s">
        <v>501</v>
      </c>
      <c r="D913" s="13" t="s">
        <v>2995</v>
      </c>
      <c r="E913" s="13" t="s">
        <v>2996</v>
      </c>
      <c r="F913" s="14" t="s">
        <v>501</v>
      </c>
    </row>
    <row r="914" spans="1:6" ht="15.75" customHeight="1">
      <c r="A914" s="12" t="s">
        <v>501</v>
      </c>
      <c r="B914" s="13" t="s">
        <v>501</v>
      </c>
      <c r="C914" s="13" t="s">
        <v>501</v>
      </c>
      <c r="D914" s="13" t="s">
        <v>2997</v>
      </c>
      <c r="E914" s="13" t="s">
        <v>2998</v>
      </c>
      <c r="F914" s="14" t="s">
        <v>501</v>
      </c>
    </row>
    <row r="915" spans="1:6" ht="22.5" customHeight="1">
      <c r="A915" s="12" t="s">
        <v>501</v>
      </c>
      <c r="B915" s="13" t="s">
        <v>501</v>
      </c>
      <c r="C915" s="13" t="s">
        <v>501</v>
      </c>
      <c r="D915" s="13" t="s">
        <v>2999</v>
      </c>
      <c r="E915" s="13" t="s">
        <v>3000</v>
      </c>
      <c r="F915" s="14" t="s">
        <v>3001</v>
      </c>
    </row>
    <row r="916" spans="1:6" ht="15.75" customHeight="1">
      <c r="A916" s="12" t="s">
        <v>501</v>
      </c>
      <c r="B916" s="13" t="s">
        <v>501</v>
      </c>
      <c r="C916" s="13" t="s">
        <v>501</v>
      </c>
      <c r="D916" s="13" t="s">
        <v>3002</v>
      </c>
      <c r="E916" s="13" t="s">
        <v>3003</v>
      </c>
      <c r="F916" s="14" t="s">
        <v>501</v>
      </c>
    </row>
    <row r="917" spans="1:6" ht="22.5" customHeight="1">
      <c r="A917" s="12" t="s">
        <v>501</v>
      </c>
      <c r="B917" s="13" t="s">
        <v>501</v>
      </c>
      <c r="C917" s="13" t="s">
        <v>501</v>
      </c>
      <c r="D917" s="13" t="s">
        <v>3004</v>
      </c>
      <c r="E917" s="13" t="s">
        <v>3005</v>
      </c>
      <c r="F917" s="14" t="s">
        <v>614</v>
      </c>
    </row>
    <row r="918" spans="1:6" ht="22.5" customHeight="1">
      <c r="A918" s="12" t="s">
        <v>501</v>
      </c>
      <c r="B918" s="13" t="s">
        <v>501</v>
      </c>
      <c r="C918" s="13" t="s">
        <v>501</v>
      </c>
      <c r="D918" s="13" t="s">
        <v>3006</v>
      </c>
      <c r="E918" s="13" t="s">
        <v>3007</v>
      </c>
      <c r="F918" s="14" t="s">
        <v>3008</v>
      </c>
    </row>
    <row r="919" spans="1:6" ht="22.5" customHeight="1">
      <c r="A919" s="12" t="s">
        <v>501</v>
      </c>
      <c r="B919" s="13" t="s">
        <v>501</v>
      </c>
      <c r="C919" s="13" t="s">
        <v>501</v>
      </c>
      <c r="D919" s="13" t="s">
        <v>3009</v>
      </c>
      <c r="E919" s="13" t="s">
        <v>3010</v>
      </c>
      <c r="F919" s="14" t="s">
        <v>501</v>
      </c>
    </row>
    <row r="920" spans="1:6" ht="45" customHeight="1">
      <c r="A920" s="12" t="s">
        <v>501</v>
      </c>
      <c r="B920" s="13" t="s">
        <v>501</v>
      </c>
      <c r="C920" s="13" t="s">
        <v>3011</v>
      </c>
      <c r="D920" s="13" t="s">
        <v>501</v>
      </c>
      <c r="E920" s="13" t="s">
        <v>3012</v>
      </c>
      <c r="F920" s="14" t="s">
        <v>3013</v>
      </c>
    </row>
    <row r="921" spans="1:6" ht="22.5" customHeight="1">
      <c r="A921" s="12" t="s">
        <v>501</v>
      </c>
      <c r="B921" s="13" t="s">
        <v>501</v>
      </c>
      <c r="C921" s="13" t="s">
        <v>501</v>
      </c>
      <c r="D921" s="13" t="s">
        <v>3014</v>
      </c>
      <c r="E921" s="13" t="s">
        <v>3015</v>
      </c>
      <c r="F921" s="14" t="s">
        <v>3016</v>
      </c>
    </row>
    <row r="922" spans="1:6" ht="15.75" customHeight="1">
      <c r="A922" s="12" t="s">
        <v>501</v>
      </c>
      <c r="B922" s="13" t="s">
        <v>501</v>
      </c>
      <c r="C922" s="13" t="s">
        <v>501</v>
      </c>
      <c r="D922" s="13" t="s">
        <v>3017</v>
      </c>
      <c r="E922" s="13" t="s">
        <v>3018</v>
      </c>
      <c r="F922" s="14" t="s">
        <v>501</v>
      </c>
    </row>
    <row r="923" spans="1:6" ht="15.75" customHeight="1">
      <c r="A923" s="12" t="s">
        <v>501</v>
      </c>
      <c r="B923" s="13" t="s">
        <v>501</v>
      </c>
      <c r="C923" s="13" t="s">
        <v>501</v>
      </c>
      <c r="D923" s="13" t="s">
        <v>3019</v>
      </c>
      <c r="E923" s="13" t="s">
        <v>3020</v>
      </c>
      <c r="F923" s="14" t="s">
        <v>501</v>
      </c>
    </row>
    <row r="924" spans="1:6" ht="15.75" customHeight="1">
      <c r="A924" s="12" t="s">
        <v>501</v>
      </c>
      <c r="B924" s="13" t="s">
        <v>501</v>
      </c>
      <c r="C924" s="13" t="s">
        <v>3021</v>
      </c>
      <c r="D924" s="13" t="s">
        <v>501</v>
      </c>
      <c r="E924" s="13" t="s">
        <v>3022</v>
      </c>
      <c r="F924" s="14" t="s">
        <v>3023</v>
      </c>
    </row>
    <row r="925" spans="1:6" ht="22.5" customHeight="1">
      <c r="A925" s="12" t="s">
        <v>501</v>
      </c>
      <c r="B925" s="13" t="s">
        <v>501</v>
      </c>
      <c r="C925" s="13" t="s">
        <v>501</v>
      </c>
      <c r="D925" s="13" t="s">
        <v>3024</v>
      </c>
      <c r="E925" s="13" t="s">
        <v>3025</v>
      </c>
      <c r="F925" s="14" t="s">
        <v>3026</v>
      </c>
    </row>
    <row r="926" spans="1:6" ht="15.75" customHeight="1">
      <c r="A926" s="12" t="s">
        <v>501</v>
      </c>
      <c r="B926" s="13" t="s">
        <v>501</v>
      </c>
      <c r="C926" s="13" t="s">
        <v>501</v>
      </c>
      <c r="D926" s="13" t="s">
        <v>3027</v>
      </c>
      <c r="E926" s="13" t="s">
        <v>3028</v>
      </c>
      <c r="F926" s="14" t="s">
        <v>501</v>
      </c>
    </row>
    <row r="927" spans="1:6" ht="123.75" customHeight="1">
      <c r="A927" s="12" t="s">
        <v>501</v>
      </c>
      <c r="B927" s="13" t="s">
        <v>3029</v>
      </c>
      <c r="C927" s="13" t="s">
        <v>501</v>
      </c>
      <c r="D927" s="13" t="s">
        <v>501</v>
      </c>
      <c r="E927" s="13" t="s">
        <v>3030</v>
      </c>
      <c r="F927" s="14" t="s">
        <v>3031</v>
      </c>
    </row>
    <row r="928" spans="1:6" ht="15.75" customHeight="1">
      <c r="A928" s="12" t="s">
        <v>501</v>
      </c>
      <c r="B928" s="13" t="s">
        <v>501</v>
      </c>
      <c r="C928" s="13" t="s">
        <v>3032</v>
      </c>
      <c r="D928" s="13" t="s">
        <v>501</v>
      </c>
      <c r="E928" s="13" t="s">
        <v>3033</v>
      </c>
      <c r="F928" s="14" t="s">
        <v>614</v>
      </c>
    </row>
    <row r="929" spans="1:6" ht="22.5" customHeight="1">
      <c r="A929" s="12" t="s">
        <v>501</v>
      </c>
      <c r="B929" s="13" t="s">
        <v>501</v>
      </c>
      <c r="C929" s="13" t="s">
        <v>501</v>
      </c>
      <c r="D929" s="13" t="s">
        <v>3034</v>
      </c>
      <c r="E929" s="13" t="s">
        <v>3035</v>
      </c>
      <c r="F929" s="14" t="s">
        <v>3036</v>
      </c>
    </row>
    <row r="930" spans="1:6" ht="22.5" customHeight="1">
      <c r="A930" s="12" t="s">
        <v>501</v>
      </c>
      <c r="B930" s="13" t="s">
        <v>501</v>
      </c>
      <c r="C930" s="13" t="s">
        <v>501</v>
      </c>
      <c r="D930" s="13" t="s">
        <v>3037</v>
      </c>
      <c r="E930" s="13" t="s">
        <v>3038</v>
      </c>
      <c r="F930" s="14" t="s">
        <v>3039</v>
      </c>
    </row>
    <row r="931" spans="1:6" ht="56.25" customHeight="1">
      <c r="A931" s="12" t="s">
        <v>501</v>
      </c>
      <c r="B931" s="13" t="s">
        <v>501</v>
      </c>
      <c r="C931" s="13" t="s">
        <v>501</v>
      </c>
      <c r="D931" s="13" t="s">
        <v>3040</v>
      </c>
      <c r="E931" s="13" t="s">
        <v>3041</v>
      </c>
      <c r="F931" s="14" t="s">
        <v>3042</v>
      </c>
    </row>
    <row r="932" spans="1:6" ht="22.5" customHeight="1">
      <c r="A932" s="12" t="s">
        <v>501</v>
      </c>
      <c r="B932" s="13" t="s">
        <v>501</v>
      </c>
      <c r="C932" s="13" t="s">
        <v>3043</v>
      </c>
      <c r="D932" s="13" t="s">
        <v>501</v>
      </c>
      <c r="E932" s="13" t="s">
        <v>3044</v>
      </c>
      <c r="F932" s="14" t="s">
        <v>3045</v>
      </c>
    </row>
    <row r="933" spans="1:6" ht="15.75" customHeight="1">
      <c r="A933" s="12" t="s">
        <v>501</v>
      </c>
      <c r="B933" s="13" t="s">
        <v>501</v>
      </c>
      <c r="C933" s="13" t="s">
        <v>501</v>
      </c>
      <c r="D933" s="13" t="s">
        <v>3046</v>
      </c>
      <c r="E933" s="13" t="s">
        <v>3047</v>
      </c>
      <c r="F933" s="14" t="s">
        <v>501</v>
      </c>
    </row>
    <row r="934" spans="1:6" ht="15.75" customHeight="1">
      <c r="A934" s="12" t="s">
        <v>501</v>
      </c>
      <c r="B934" s="13" t="s">
        <v>501</v>
      </c>
      <c r="C934" s="13" t="s">
        <v>501</v>
      </c>
      <c r="D934" s="13" t="s">
        <v>3048</v>
      </c>
      <c r="E934" s="13" t="s">
        <v>3049</v>
      </c>
      <c r="F934" s="14" t="s">
        <v>614</v>
      </c>
    </row>
    <row r="935" spans="1:6" ht="15.75" customHeight="1">
      <c r="A935" s="12" t="s">
        <v>501</v>
      </c>
      <c r="B935" s="13" t="s">
        <v>501</v>
      </c>
      <c r="C935" s="13" t="s">
        <v>501</v>
      </c>
      <c r="D935" s="13" t="s">
        <v>3050</v>
      </c>
      <c r="E935" s="13" t="s">
        <v>3051</v>
      </c>
      <c r="F935" s="14" t="s">
        <v>501</v>
      </c>
    </row>
    <row r="936" spans="1:6" ht="22.5" customHeight="1">
      <c r="A936" s="12" t="s">
        <v>501</v>
      </c>
      <c r="B936" s="13" t="s">
        <v>501</v>
      </c>
      <c r="C936" s="13" t="s">
        <v>501</v>
      </c>
      <c r="D936" s="13" t="s">
        <v>3052</v>
      </c>
      <c r="E936" s="13" t="s">
        <v>3053</v>
      </c>
      <c r="F936" s="14" t="s">
        <v>501</v>
      </c>
    </row>
    <row r="937" spans="1:6" ht="15.75" customHeight="1">
      <c r="A937" s="12" t="s">
        <v>501</v>
      </c>
      <c r="B937" s="13" t="s">
        <v>501</v>
      </c>
      <c r="C937" s="13" t="s">
        <v>501</v>
      </c>
      <c r="D937" s="13" t="s">
        <v>3054</v>
      </c>
      <c r="E937" s="13" t="s">
        <v>3055</v>
      </c>
      <c r="F937" s="14" t="s">
        <v>501</v>
      </c>
    </row>
    <row r="938" spans="1:6" ht="22.5" customHeight="1">
      <c r="A938" s="12" t="s">
        <v>501</v>
      </c>
      <c r="B938" s="13" t="s">
        <v>501</v>
      </c>
      <c r="C938" s="13" t="s">
        <v>501</v>
      </c>
      <c r="D938" s="13" t="s">
        <v>3056</v>
      </c>
      <c r="E938" s="13" t="s">
        <v>3057</v>
      </c>
      <c r="F938" s="14" t="s">
        <v>3058</v>
      </c>
    </row>
    <row r="939" spans="1:6" ht="15.75" customHeight="1">
      <c r="A939" s="12" t="s">
        <v>501</v>
      </c>
      <c r="B939" s="13" t="s">
        <v>501</v>
      </c>
      <c r="C939" s="13" t="s">
        <v>501</v>
      </c>
      <c r="D939" s="13" t="s">
        <v>3059</v>
      </c>
      <c r="E939" s="13" t="s">
        <v>3060</v>
      </c>
      <c r="F939" s="14" t="s">
        <v>614</v>
      </c>
    </row>
    <row r="940" spans="1:6" ht="15.75" customHeight="1">
      <c r="A940" s="12" t="s">
        <v>501</v>
      </c>
      <c r="B940" s="13" t="s">
        <v>501</v>
      </c>
      <c r="C940" s="13" t="s">
        <v>501</v>
      </c>
      <c r="D940" s="13" t="s">
        <v>3061</v>
      </c>
      <c r="E940" s="13" t="s">
        <v>3062</v>
      </c>
      <c r="F940" s="14" t="s">
        <v>3063</v>
      </c>
    </row>
    <row r="941" spans="1:6" ht="22.5" customHeight="1">
      <c r="A941" s="12" t="s">
        <v>501</v>
      </c>
      <c r="B941" s="13" t="s">
        <v>501</v>
      </c>
      <c r="C941" s="13" t="s">
        <v>3064</v>
      </c>
      <c r="D941" s="13" t="s">
        <v>501</v>
      </c>
      <c r="E941" s="13" t="s">
        <v>3065</v>
      </c>
      <c r="F941" s="14" t="s">
        <v>3066</v>
      </c>
    </row>
    <row r="942" spans="1:6" ht="15.75" customHeight="1">
      <c r="A942" s="12" t="s">
        <v>501</v>
      </c>
      <c r="B942" s="13" t="s">
        <v>501</v>
      </c>
      <c r="C942" s="13" t="s">
        <v>501</v>
      </c>
      <c r="D942" s="13" t="s">
        <v>3067</v>
      </c>
      <c r="E942" s="13" t="s">
        <v>3068</v>
      </c>
      <c r="F942" s="14" t="s">
        <v>501</v>
      </c>
    </row>
    <row r="943" spans="1:6" ht="15.75" customHeight="1">
      <c r="A943" s="12" t="s">
        <v>501</v>
      </c>
      <c r="B943" s="13" t="s">
        <v>501</v>
      </c>
      <c r="C943" s="13" t="s">
        <v>501</v>
      </c>
      <c r="D943" s="13" t="s">
        <v>3069</v>
      </c>
      <c r="E943" s="13" t="s">
        <v>3070</v>
      </c>
      <c r="F943" s="14" t="s">
        <v>501</v>
      </c>
    </row>
    <row r="944" spans="1:6" ht="15.75" customHeight="1">
      <c r="A944" s="12" t="s">
        <v>501</v>
      </c>
      <c r="B944" s="13" t="s">
        <v>501</v>
      </c>
      <c r="C944" s="13" t="s">
        <v>501</v>
      </c>
      <c r="D944" s="13" t="s">
        <v>3071</v>
      </c>
      <c r="E944" s="13" t="s">
        <v>3072</v>
      </c>
      <c r="F944" s="14" t="s">
        <v>501</v>
      </c>
    </row>
    <row r="945" spans="1:6" ht="15.75" customHeight="1">
      <c r="A945" s="12" t="s">
        <v>501</v>
      </c>
      <c r="B945" s="13" t="s">
        <v>501</v>
      </c>
      <c r="C945" s="13" t="s">
        <v>501</v>
      </c>
      <c r="D945" s="13" t="s">
        <v>3073</v>
      </c>
      <c r="E945" s="13" t="s">
        <v>3074</v>
      </c>
      <c r="F945" s="14" t="s">
        <v>501</v>
      </c>
    </row>
    <row r="946" spans="1:6" ht="15.75" customHeight="1">
      <c r="A946" s="12" t="s">
        <v>501</v>
      </c>
      <c r="B946" s="13" t="s">
        <v>501</v>
      </c>
      <c r="C946" s="13" t="s">
        <v>501</v>
      </c>
      <c r="D946" s="13" t="s">
        <v>3075</v>
      </c>
      <c r="E946" s="13" t="s">
        <v>3076</v>
      </c>
      <c r="F946" s="14" t="s">
        <v>614</v>
      </c>
    </row>
    <row r="947" spans="1:6" ht="15.75" customHeight="1">
      <c r="A947" s="12" t="s">
        <v>501</v>
      </c>
      <c r="B947" s="13" t="s">
        <v>501</v>
      </c>
      <c r="C947" s="13" t="s">
        <v>501</v>
      </c>
      <c r="D947" s="13" t="s">
        <v>3077</v>
      </c>
      <c r="E947" s="13" t="s">
        <v>3078</v>
      </c>
      <c r="F947" s="14" t="s">
        <v>501</v>
      </c>
    </row>
    <row r="948" spans="1:6" ht="45" customHeight="1">
      <c r="A948" s="12" t="s">
        <v>501</v>
      </c>
      <c r="B948" s="13" t="s">
        <v>501</v>
      </c>
      <c r="C948" s="13" t="s">
        <v>501</v>
      </c>
      <c r="D948" s="13" t="s">
        <v>3079</v>
      </c>
      <c r="E948" s="13" t="s">
        <v>3080</v>
      </c>
      <c r="F948" s="14" t="s">
        <v>3081</v>
      </c>
    </row>
    <row r="949" spans="1:6" ht="15.75" customHeight="1">
      <c r="A949" s="12" t="s">
        <v>501</v>
      </c>
      <c r="B949" s="13" t="s">
        <v>501</v>
      </c>
      <c r="C949" s="13" t="s">
        <v>501</v>
      </c>
      <c r="D949" s="13" t="s">
        <v>3082</v>
      </c>
      <c r="E949" s="13" t="s">
        <v>3083</v>
      </c>
      <c r="F949" s="14" t="s">
        <v>501</v>
      </c>
    </row>
    <row r="950" spans="1:6" ht="22.5" customHeight="1">
      <c r="A950" s="12" t="s">
        <v>501</v>
      </c>
      <c r="B950" s="13" t="s">
        <v>501</v>
      </c>
      <c r="C950" s="13" t="s">
        <v>501</v>
      </c>
      <c r="D950" s="13" t="s">
        <v>3084</v>
      </c>
      <c r="E950" s="13" t="s">
        <v>3085</v>
      </c>
      <c r="F950" s="14" t="s">
        <v>3086</v>
      </c>
    </row>
    <row r="951" spans="1:6" ht="33.75" customHeight="1">
      <c r="A951" s="12" t="s">
        <v>501</v>
      </c>
      <c r="B951" s="13" t="s">
        <v>501</v>
      </c>
      <c r="C951" s="13" t="s">
        <v>3087</v>
      </c>
      <c r="D951" s="13" t="s">
        <v>501</v>
      </c>
      <c r="E951" s="13" t="s">
        <v>3088</v>
      </c>
      <c r="F951" s="14" t="s">
        <v>3089</v>
      </c>
    </row>
    <row r="952" spans="1:6" ht="15.75" customHeight="1">
      <c r="A952" s="12" t="s">
        <v>501</v>
      </c>
      <c r="B952" s="13" t="s">
        <v>501</v>
      </c>
      <c r="C952" s="13" t="s">
        <v>501</v>
      </c>
      <c r="D952" s="13" t="s">
        <v>3090</v>
      </c>
      <c r="E952" s="13" t="s">
        <v>3091</v>
      </c>
      <c r="F952" s="14" t="s">
        <v>501</v>
      </c>
    </row>
    <row r="953" spans="1:6" ht="15.75" customHeight="1">
      <c r="A953" s="12" t="s">
        <v>501</v>
      </c>
      <c r="B953" s="13" t="s">
        <v>501</v>
      </c>
      <c r="C953" s="13" t="s">
        <v>501</v>
      </c>
      <c r="D953" s="13" t="s">
        <v>3092</v>
      </c>
      <c r="E953" s="13" t="s">
        <v>3093</v>
      </c>
      <c r="F953" s="14" t="s">
        <v>501</v>
      </c>
    </row>
    <row r="954" spans="1:6" ht="15.75" customHeight="1">
      <c r="A954" s="12" t="s">
        <v>501</v>
      </c>
      <c r="B954" s="13" t="s">
        <v>501</v>
      </c>
      <c r="C954" s="13" t="s">
        <v>501</v>
      </c>
      <c r="D954" s="13" t="s">
        <v>3094</v>
      </c>
      <c r="E954" s="13" t="s">
        <v>3095</v>
      </c>
      <c r="F954" s="14" t="s">
        <v>501</v>
      </c>
    </row>
    <row r="955" spans="1:6" ht="15.75" customHeight="1">
      <c r="A955" s="12" t="s">
        <v>501</v>
      </c>
      <c r="B955" s="13" t="s">
        <v>501</v>
      </c>
      <c r="C955" s="13" t="s">
        <v>501</v>
      </c>
      <c r="D955" s="13" t="s">
        <v>3096</v>
      </c>
      <c r="E955" s="13" t="s">
        <v>3097</v>
      </c>
      <c r="F955" s="14" t="s">
        <v>501</v>
      </c>
    </row>
    <row r="956" spans="1:6" ht="15.75" customHeight="1">
      <c r="A956" s="12" t="s">
        <v>501</v>
      </c>
      <c r="B956" s="13" t="s">
        <v>501</v>
      </c>
      <c r="C956" s="13" t="s">
        <v>501</v>
      </c>
      <c r="D956" s="13" t="s">
        <v>3098</v>
      </c>
      <c r="E956" s="13" t="s">
        <v>3099</v>
      </c>
      <c r="F956" s="14" t="s">
        <v>501</v>
      </c>
    </row>
    <row r="957" spans="1:6" ht="22.5" customHeight="1">
      <c r="A957" s="12" t="s">
        <v>501</v>
      </c>
      <c r="B957" s="13" t="s">
        <v>501</v>
      </c>
      <c r="C957" s="13" t="s">
        <v>501</v>
      </c>
      <c r="D957" s="13" t="s">
        <v>3100</v>
      </c>
      <c r="E957" s="13" t="s">
        <v>3101</v>
      </c>
      <c r="F957" s="14" t="s">
        <v>3102</v>
      </c>
    </row>
    <row r="958" spans="1:6" ht="15.75" customHeight="1">
      <c r="A958" s="12" t="s">
        <v>501</v>
      </c>
      <c r="B958" s="13" t="s">
        <v>501</v>
      </c>
      <c r="C958" s="13" t="s">
        <v>501</v>
      </c>
      <c r="D958" s="13" t="s">
        <v>3103</v>
      </c>
      <c r="E958" s="13" t="s">
        <v>3104</v>
      </c>
      <c r="F958" s="14" t="s">
        <v>501</v>
      </c>
    </row>
    <row r="959" spans="1:6" ht="15.75" customHeight="1">
      <c r="A959" s="12" t="s">
        <v>501</v>
      </c>
      <c r="B959" s="13" t="s">
        <v>501</v>
      </c>
      <c r="C959" s="13" t="s">
        <v>501</v>
      </c>
      <c r="D959" s="13" t="s">
        <v>3105</v>
      </c>
      <c r="E959" s="13" t="s">
        <v>3106</v>
      </c>
      <c r="F959" s="14" t="s">
        <v>501</v>
      </c>
    </row>
    <row r="960" spans="1:6" ht="22.5" customHeight="1">
      <c r="A960" s="12" t="s">
        <v>501</v>
      </c>
      <c r="B960" s="13" t="s">
        <v>501</v>
      </c>
      <c r="C960" s="13" t="s">
        <v>501</v>
      </c>
      <c r="D960" s="13" t="s">
        <v>3107</v>
      </c>
      <c r="E960" s="13" t="s">
        <v>3108</v>
      </c>
      <c r="F960" s="14" t="s">
        <v>3109</v>
      </c>
    </row>
    <row r="961" spans="1:6" ht="22.5" customHeight="1">
      <c r="A961" s="12" t="s">
        <v>501</v>
      </c>
      <c r="B961" s="13" t="s">
        <v>501</v>
      </c>
      <c r="C961" s="13" t="s">
        <v>3110</v>
      </c>
      <c r="D961" s="13" t="s">
        <v>501</v>
      </c>
      <c r="E961" s="13" t="s">
        <v>3111</v>
      </c>
      <c r="F961" s="14" t="s">
        <v>3112</v>
      </c>
    </row>
    <row r="962" spans="1:6" ht="15.75" customHeight="1">
      <c r="A962" s="12" t="s">
        <v>501</v>
      </c>
      <c r="B962" s="13" t="s">
        <v>501</v>
      </c>
      <c r="C962" s="13" t="s">
        <v>501</v>
      </c>
      <c r="D962" s="13" t="s">
        <v>3113</v>
      </c>
      <c r="E962" s="13" t="s">
        <v>3114</v>
      </c>
      <c r="F962" s="14" t="s">
        <v>614</v>
      </c>
    </row>
    <row r="963" spans="1:6" ht="15.75" customHeight="1">
      <c r="A963" s="12" t="s">
        <v>501</v>
      </c>
      <c r="B963" s="13" t="s">
        <v>501</v>
      </c>
      <c r="C963" s="13" t="s">
        <v>501</v>
      </c>
      <c r="D963" s="13" t="s">
        <v>3115</v>
      </c>
      <c r="E963" s="13" t="s">
        <v>3116</v>
      </c>
      <c r="F963" s="14" t="s">
        <v>501</v>
      </c>
    </row>
    <row r="964" spans="1:6" ht="22.5" customHeight="1">
      <c r="A964" s="12" t="s">
        <v>501</v>
      </c>
      <c r="B964" s="13" t="s">
        <v>501</v>
      </c>
      <c r="C964" s="13" t="s">
        <v>3117</v>
      </c>
      <c r="D964" s="13" t="s">
        <v>501</v>
      </c>
      <c r="E964" s="13" t="s">
        <v>3118</v>
      </c>
      <c r="F964" s="14" t="s">
        <v>3119</v>
      </c>
    </row>
    <row r="965" spans="1:6" ht="15.75" customHeight="1">
      <c r="A965" s="12" t="s">
        <v>501</v>
      </c>
      <c r="B965" s="13" t="s">
        <v>501</v>
      </c>
      <c r="C965" s="13" t="s">
        <v>501</v>
      </c>
      <c r="D965" s="13" t="s">
        <v>3120</v>
      </c>
      <c r="E965" s="13" t="s">
        <v>3121</v>
      </c>
      <c r="F965" s="14" t="s">
        <v>3122</v>
      </c>
    </row>
    <row r="966" spans="1:6" ht="15.75" customHeight="1">
      <c r="A966" s="12" t="s">
        <v>501</v>
      </c>
      <c r="B966" s="13" t="s">
        <v>501</v>
      </c>
      <c r="C966" s="13" t="s">
        <v>501</v>
      </c>
      <c r="D966" s="13" t="s">
        <v>3123</v>
      </c>
      <c r="E966" s="13" t="s">
        <v>3124</v>
      </c>
      <c r="F966" s="14" t="s">
        <v>501</v>
      </c>
    </row>
    <row r="967" spans="1:6" ht="15.75" customHeight="1">
      <c r="A967" s="12" t="s">
        <v>501</v>
      </c>
      <c r="B967" s="13" t="s">
        <v>501</v>
      </c>
      <c r="C967" s="13" t="s">
        <v>501</v>
      </c>
      <c r="D967" s="13" t="s">
        <v>3125</v>
      </c>
      <c r="E967" s="13" t="s">
        <v>3126</v>
      </c>
      <c r="F967" s="14" t="s">
        <v>501</v>
      </c>
    </row>
    <row r="968" spans="1:6" ht="22.5" customHeight="1">
      <c r="A968" s="12" t="s">
        <v>501</v>
      </c>
      <c r="B968" s="13" t="s">
        <v>501</v>
      </c>
      <c r="C968" s="13" t="s">
        <v>501</v>
      </c>
      <c r="D968" s="13" t="s">
        <v>3127</v>
      </c>
      <c r="E968" s="13" t="s">
        <v>3128</v>
      </c>
      <c r="F968" s="14" t="s">
        <v>3129</v>
      </c>
    </row>
    <row r="969" spans="1:6" ht="33.75" customHeight="1">
      <c r="A969" s="12" t="s">
        <v>501</v>
      </c>
      <c r="B969" s="13" t="s">
        <v>501</v>
      </c>
      <c r="C969" s="13" t="s">
        <v>3130</v>
      </c>
      <c r="D969" s="13" t="s">
        <v>501</v>
      </c>
      <c r="E969" s="13" t="s">
        <v>3131</v>
      </c>
      <c r="F969" s="14" t="s">
        <v>3132</v>
      </c>
    </row>
    <row r="970" spans="1:6" ht="22.5" customHeight="1">
      <c r="A970" s="12" t="s">
        <v>501</v>
      </c>
      <c r="B970" s="13" t="s">
        <v>501</v>
      </c>
      <c r="C970" s="13" t="s">
        <v>501</v>
      </c>
      <c r="D970" s="13" t="s">
        <v>3133</v>
      </c>
      <c r="E970" s="13" t="s">
        <v>3134</v>
      </c>
      <c r="F970" s="14" t="s">
        <v>3135</v>
      </c>
    </row>
    <row r="971" spans="1:6" ht="22.5" customHeight="1">
      <c r="A971" s="12" t="s">
        <v>501</v>
      </c>
      <c r="B971" s="13" t="s">
        <v>501</v>
      </c>
      <c r="C971" s="13" t="s">
        <v>501</v>
      </c>
      <c r="D971" s="13" t="s">
        <v>3136</v>
      </c>
      <c r="E971" s="13" t="s">
        <v>3137</v>
      </c>
      <c r="F971" s="14" t="s">
        <v>3138</v>
      </c>
    </row>
    <row r="972" spans="1:6" ht="22.5" customHeight="1">
      <c r="A972" s="12" t="s">
        <v>501</v>
      </c>
      <c r="B972" s="13" t="s">
        <v>501</v>
      </c>
      <c r="C972" s="13" t="s">
        <v>501</v>
      </c>
      <c r="D972" s="13" t="s">
        <v>3139</v>
      </c>
      <c r="E972" s="13" t="s">
        <v>3140</v>
      </c>
      <c r="F972" s="14" t="s">
        <v>501</v>
      </c>
    </row>
    <row r="973" spans="1:6" ht="15.75" customHeight="1">
      <c r="A973" s="12" t="s">
        <v>501</v>
      </c>
      <c r="B973" s="13" t="s">
        <v>501</v>
      </c>
      <c r="C973" s="13" t="s">
        <v>501</v>
      </c>
      <c r="D973" s="13" t="s">
        <v>3141</v>
      </c>
      <c r="E973" s="13" t="s">
        <v>3142</v>
      </c>
      <c r="F973" s="14" t="s">
        <v>3143</v>
      </c>
    </row>
    <row r="974" spans="1:6" ht="15.75" customHeight="1">
      <c r="A974" s="12" t="s">
        <v>501</v>
      </c>
      <c r="B974" s="13" t="s">
        <v>501</v>
      </c>
      <c r="C974" s="13" t="s">
        <v>501</v>
      </c>
      <c r="D974" s="13" t="s">
        <v>3144</v>
      </c>
      <c r="E974" s="13" t="s">
        <v>3145</v>
      </c>
      <c r="F974" s="14" t="s">
        <v>501</v>
      </c>
    </row>
    <row r="975" spans="1:6" ht="33.75" customHeight="1">
      <c r="A975" s="12" t="s">
        <v>501</v>
      </c>
      <c r="B975" s="13" t="s">
        <v>501</v>
      </c>
      <c r="C975" s="13" t="s">
        <v>3146</v>
      </c>
      <c r="D975" s="13" t="s">
        <v>501</v>
      </c>
      <c r="E975" s="13" t="s">
        <v>3147</v>
      </c>
      <c r="F975" s="14" t="s">
        <v>3148</v>
      </c>
    </row>
    <row r="976" spans="1:6" ht="15.75" customHeight="1">
      <c r="A976" s="12" t="s">
        <v>501</v>
      </c>
      <c r="B976" s="13" t="s">
        <v>501</v>
      </c>
      <c r="C976" s="13" t="s">
        <v>501</v>
      </c>
      <c r="D976" s="13" t="s">
        <v>3149</v>
      </c>
      <c r="E976" s="13" t="s">
        <v>3150</v>
      </c>
      <c r="F976" s="14" t="s">
        <v>501</v>
      </c>
    </row>
    <row r="977" spans="1:6" ht="15.75" customHeight="1">
      <c r="A977" s="12" t="s">
        <v>501</v>
      </c>
      <c r="B977" s="13" t="s">
        <v>501</v>
      </c>
      <c r="C977" s="13" t="s">
        <v>501</v>
      </c>
      <c r="D977" s="13" t="s">
        <v>3151</v>
      </c>
      <c r="E977" s="13" t="s">
        <v>3152</v>
      </c>
      <c r="F977" s="14" t="s">
        <v>501</v>
      </c>
    </row>
    <row r="978" spans="1:6" ht="15.75" customHeight="1">
      <c r="A978" s="12" t="s">
        <v>501</v>
      </c>
      <c r="B978" s="13" t="s">
        <v>501</v>
      </c>
      <c r="C978" s="13" t="s">
        <v>501</v>
      </c>
      <c r="D978" s="13" t="s">
        <v>3153</v>
      </c>
      <c r="E978" s="13" t="s">
        <v>3154</v>
      </c>
      <c r="F978" s="14" t="s">
        <v>501</v>
      </c>
    </row>
    <row r="979" spans="1:6" ht="15.75" customHeight="1">
      <c r="A979" s="12" t="s">
        <v>501</v>
      </c>
      <c r="B979" s="13" t="s">
        <v>501</v>
      </c>
      <c r="C979" s="13" t="s">
        <v>501</v>
      </c>
      <c r="D979" s="13" t="s">
        <v>3155</v>
      </c>
      <c r="E979" s="13" t="s">
        <v>3156</v>
      </c>
      <c r="F979" s="14" t="s">
        <v>501</v>
      </c>
    </row>
    <row r="980" spans="1:6" ht="15.75" customHeight="1">
      <c r="A980" s="12" t="s">
        <v>501</v>
      </c>
      <c r="B980" s="13" t="s">
        <v>501</v>
      </c>
      <c r="C980" s="13" t="s">
        <v>501</v>
      </c>
      <c r="D980" s="13" t="s">
        <v>3157</v>
      </c>
      <c r="E980" s="13" t="s">
        <v>3158</v>
      </c>
      <c r="F980" s="14" t="s">
        <v>501</v>
      </c>
    </row>
    <row r="981" spans="1:6" ht="22.5" customHeight="1">
      <c r="A981" s="12" t="s">
        <v>501</v>
      </c>
      <c r="B981" s="13" t="s">
        <v>501</v>
      </c>
      <c r="C981" s="13" t="s">
        <v>501</v>
      </c>
      <c r="D981" s="13" t="s">
        <v>3159</v>
      </c>
      <c r="E981" s="13" t="s">
        <v>3160</v>
      </c>
      <c r="F981" s="14" t="s">
        <v>3161</v>
      </c>
    </row>
    <row r="982" spans="1:6" ht="22.5" customHeight="1">
      <c r="A982" s="12" t="s">
        <v>501</v>
      </c>
      <c r="B982" s="13" t="s">
        <v>501</v>
      </c>
      <c r="C982" s="13" t="s">
        <v>501</v>
      </c>
      <c r="D982" s="13" t="s">
        <v>3162</v>
      </c>
      <c r="E982" s="13" t="s">
        <v>3163</v>
      </c>
      <c r="F982" s="14" t="s">
        <v>3164</v>
      </c>
    </row>
    <row r="983" spans="1:6" ht="15.75" customHeight="1">
      <c r="A983" s="12" t="s">
        <v>501</v>
      </c>
      <c r="B983" s="13" t="s">
        <v>501</v>
      </c>
      <c r="C983" s="13" t="s">
        <v>501</v>
      </c>
      <c r="D983" s="13" t="s">
        <v>3165</v>
      </c>
      <c r="E983" s="13" t="s">
        <v>3166</v>
      </c>
      <c r="F983" s="14" t="s">
        <v>501</v>
      </c>
    </row>
    <row r="984" spans="1:6" ht="15.75" customHeight="1">
      <c r="A984" s="12" t="s">
        <v>501</v>
      </c>
      <c r="B984" s="13" t="s">
        <v>501</v>
      </c>
      <c r="C984" s="13" t="s">
        <v>3167</v>
      </c>
      <c r="D984" s="13" t="s">
        <v>501</v>
      </c>
      <c r="E984" s="13" t="s">
        <v>3168</v>
      </c>
      <c r="F984" s="14" t="s">
        <v>2241</v>
      </c>
    </row>
    <row r="985" spans="1:6" ht="15.75" customHeight="1">
      <c r="A985" s="12" t="s">
        <v>501</v>
      </c>
      <c r="B985" s="13" t="s">
        <v>501</v>
      </c>
      <c r="C985" s="13" t="s">
        <v>501</v>
      </c>
      <c r="D985" s="13" t="s">
        <v>3169</v>
      </c>
      <c r="E985" s="13" t="s">
        <v>3170</v>
      </c>
      <c r="F985" s="14" t="s">
        <v>3171</v>
      </c>
    </row>
    <row r="986" spans="1:6" ht="15.75" customHeight="1">
      <c r="A986" s="12" t="s">
        <v>501</v>
      </c>
      <c r="B986" s="13" t="s">
        <v>501</v>
      </c>
      <c r="C986" s="13" t="s">
        <v>501</v>
      </c>
      <c r="D986" s="13" t="s">
        <v>3172</v>
      </c>
      <c r="E986" s="13" t="s">
        <v>3173</v>
      </c>
      <c r="F986" s="14" t="s">
        <v>3174</v>
      </c>
    </row>
    <row r="987" spans="1:6" ht="15.75" customHeight="1">
      <c r="A987" s="12" t="s">
        <v>501</v>
      </c>
      <c r="B987" s="13" t="s">
        <v>501</v>
      </c>
      <c r="C987" s="13" t="s">
        <v>501</v>
      </c>
      <c r="D987" s="13" t="s">
        <v>3175</v>
      </c>
      <c r="E987" s="13" t="s">
        <v>3176</v>
      </c>
      <c r="F987" s="14" t="s">
        <v>3177</v>
      </c>
    </row>
    <row r="988" spans="1:6" ht="33.75" customHeight="1">
      <c r="A988" s="12" t="s">
        <v>501</v>
      </c>
      <c r="B988" s="13" t="s">
        <v>501</v>
      </c>
      <c r="C988" s="13" t="s">
        <v>501</v>
      </c>
      <c r="D988" s="13" t="s">
        <v>3178</v>
      </c>
      <c r="E988" s="13" t="s">
        <v>3179</v>
      </c>
      <c r="F988" s="14" t="s">
        <v>3180</v>
      </c>
    </row>
    <row r="989" spans="1:6" ht="22.5" customHeight="1">
      <c r="A989" s="12" t="s">
        <v>501</v>
      </c>
      <c r="B989" s="13" t="s">
        <v>501</v>
      </c>
      <c r="C989" s="13" t="s">
        <v>501</v>
      </c>
      <c r="D989" s="13" t="s">
        <v>3181</v>
      </c>
      <c r="E989" s="13" t="s">
        <v>3182</v>
      </c>
      <c r="F989" s="14" t="s">
        <v>3183</v>
      </c>
    </row>
    <row r="990" spans="1:6" ht="15.75" customHeight="1">
      <c r="A990" s="12" t="s">
        <v>501</v>
      </c>
      <c r="B990" s="13" t="s">
        <v>501</v>
      </c>
      <c r="C990" s="13" t="s">
        <v>501</v>
      </c>
      <c r="D990" s="13" t="s">
        <v>3184</v>
      </c>
      <c r="E990" s="13" t="s">
        <v>3185</v>
      </c>
      <c r="F990" s="14" t="s">
        <v>501</v>
      </c>
    </row>
    <row r="991" spans="1:6" ht="22.5" customHeight="1">
      <c r="A991" s="12" t="s">
        <v>501</v>
      </c>
      <c r="B991" s="13" t="s">
        <v>501</v>
      </c>
      <c r="C991" s="13" t="s">
        <v>501</v>
      </c>
      <c r="D991" s="13" t="s">
        <v>3186</v>
      </c>
      <c r="E991" s="13" t="s">
        <v>3187</v>
      </c>
      <c r="F991" s="14" t="s">
        <v>3188</v>
      </c>
    </row>
    <row r="992" spans="1:6" ht="15.75" customHeight="1">
      <c r="A992" s="12" t="s">
        <v>501</v>
      </c>
      <c r="B992" s="13" t="s">
        <v>501</v>
      </c>
      <c r="C992" s="13" t="s">
        <v>501</v>
      </c>
      <c r="D992" s="13" t="s">
        <v>3189</v>
      </c>
      <c r="E992" s="13" t="s">
        <v>3190</v>
      </c>
      <c r="F992" s="14" t="s">
        <v>501</v>
      </c>
    </row>
    <row r="993" spans="1:6" ht="15.75" customHeight="1">
      <c r="A993" s="41" t="s">
        <v>3191</v>
      </c>
      <c r="B993" s="16" t="s">
        <v>501</v>
      </c>
      <c r="C993" s="16" t="s">
        <v>501</v>
      </c>
      <c r="D993" s="16" t="s">
        <v>501</v>
      </c>
      <c r="E993" s="16" t="s">
        <v>3192</v>
      </c>
      <c r="F993" s="42" t="s">
        <v>3193</v>
      </c>
    </row>
    <row r="994" spans="1:6" ht="56.25" customHeight="1">
      <c r="A994" s="41" t="s">
        <v>501</v>
      </c>
      <c r="B994" s="16" t="s">
        <v>3194</v>
      </c>
      <c r="C994" s="16" t="s">
        <v>501</v>
      </c>
      <c r="D994" s="16" t="s">
        <v>501</v>
      </c>
      <c r="E994" s="16" t="s">
        <v>3195</v>
      </c>
      <c r="F994" s="42" t="s">
        <v>3196</v>
      </c>
    </row>
    <row r="995" spans="1:6" ht="15.75" customHeight="1">
      <c r="A995" s="41" t="s">
        <v>501</v>
      </c>
      <c r="B995" s="16" t="s">
        <v>501</v>
      </c>
      <c r="C995" s="16" t="s">
        <v>3197</v>
      </c>
      <c r="D995" s="16" t="s">
        <v>3198</v>
      </c>
      <c r="E995" s="16" t="s">
        <v>3199</v>
      </c>
      <c r="F995" s="42" t="s">
        <v>501</v>
      </c>
    </row>
    <row r="996" spans="1:6" ht="15.75" customHeight="1">
      <c r="A996" s="41" t="s">
        <v>501</v>
      </c>
      <c r="B996" s="16" t="s">
        <v>501</v>
      </c>
      <c r="C996" s="16" t="s">
        <v>3200</v>
      </c>
      <c r="D996" s="16" t="s">
        <v>3201</v>
      </c>
      <c r="E996" s="16" t="s">
        <v>3202</v>
      </c>
      <c r="F996" s="42" t="s">
        <v>501</v>
      </c>
    </row>
    <row r="997" spans="1:6" ht="15.75" customHeight="1">
      <c r="A997" s="41" t="s">
        <v>501</v>
      </c>
      <c r="B997" s="16" t="s">
        <v>501</v>
      </c>
      <c r="C997" s="16" t="s">
        <v>3203</v>
      </c>
      <c r="D997" s="16" t="s">
        <v>501</v>
      </c>
      <c r="E997" s="16" t="s">
        <v>3204</v>
      </c>
      <c r="F997" s="42" t="s">
        <v>501</v>
      </c>
    </row>
    <row r="998" spans="1:6" ht="15.75" customHeight="1">
      <c r="A998" s="41" t="s">
        <v>501</v>
      </c>
      <c r="B998" s="16" t="s">
        <v>501</v>
      </c>
      <c r="C998" s="16" t="s">
        <v>501</v>
      </c>
      <c r="D998" s="16" t="s">
        <v>3205</v>
      </c>
      <c r="E998" s="16" t="s">
        <v>3206</v>
      </c>
      <c r="F998" s="42" t="s">
        <v>501</v>
      </c>
    </row>
    <row r="999" spans="1:6" ht="15.75" customHeight="1">
      <c r="A999" s="41" t="s">
        <v>501</v>
      </c>
      <c r="B999" s="16" t="s">
        <v>501</v>
      </c>
      <c r="C999" s="16" t="s">
        <v>501</v>
      </c>
      <c r="D999" s="16" t="s">
        <v>3207</v>
      </c>
      <c r="E999" s="16" t="s">
        <v>3208</v>
      </c>
      <c r="F999" s="42" t="s">
        <v>501</v>
      </c>
    </row>
    <row r="1000" spans="1:6" ht="33.75" customHeight="1">
      <c r="A1000" s="41" t="s">
        <v>501</v>
      </c>
      <c r="B1000" s="16" t="s">
        <v>501</v>
      </c>
      <c r="C1000" s="16" t="s">
        <v>501</v>
      </c>
      <c r="D1000" s="16" t="s">
        <v>3209</v>
      </c>
      <c r="E1000" s="16" t="s">
        <v>3210</v>
      </c>
      <c r="F1000" s="42" t="s">
        <v>3211</v>
      </c>
    </row>
    <row r="1001" spans="1:6" ht="15.75" customHeight="1">
      <c r="A1001" s="41" t="s">
        <v>501</v>
      </c>
      <c r="B1001" s="16" t="s">
        <v>3212</v>
      </c>
      <c r="C1001" s="16" t="s">
        <v>501</v>
      </c>
      <c r="D1001" s="16" t="s">
        <v>501</v>
      </c>
      <c r="E1001" s="16" t="s">
        <v>3213</v>
      </c>
      <c r="F1001" s="42" t="s">
        <v>501</v>
      </c>
    </row>
    <row r="1002" spans="1:6" ht="15.75" customHeight="1">
      <c r="A1002" s="41" t="s">
        <v>501</v>
      </c>
      <c r="B1002" s="16" t="s">
        <v>501</v>
      </c>
      <c r="C1002" s="16" t="s">
        <v>3214</v>
      </c>
      <c r="D1002" s="16" t="s">
        <v>501</v>
      </c>
      <c r="E1002" s="16" t="s">
        <v>3215</v>
      </c>
      <c r="F1002" s="42" t="s">
        <v>3216</v>
      </c>
    </row>
    <row r="1003" spans="1:6" ht="15.75" customHeight="1">
      <c r="A1003" s="41" t="s">
        <v>501</v>
      </c>
      <c r="B1003" s="16" t="s">
        <v>501</v>
      </c>
      <c r="C1003" s="16" t="s">
        <v>501</v>
      </c>
      <c r="D1003" s="16" t="s">
        <v>3217</v>
      </c>
      <c r="E1003" s="16" t="s">
        <v>3218</v>
      </c>
      <c r="F1003" s="42" t="s">
        <v>501</v>
      </c>
    </row>
    <row r="1004" spans="1:6" ht="15.75" customHeight="1">
      <c r="A1004" s="41" t="s">
        <v>501</v>
      </c>
      <c r="B1004" s="16" t="s">
        <v>501</v>
      </c>
      <c r="C1004" s="16" t="s">
        <v>501</v>
      </c>
      <c r="D1004" s="16" t="s">
        <v>3219</v>
      </c>
      <c r="E1004" s="16" t="s">
        <v>3220</v>
      </c>
      <c r="F1004" s="42" t="s">
        <v>3221</v>
      </c>
    </row>
    <row r="1005" spans="1:6" ht="15.75" customHeight="1">
      <c r="A1005" s="41" t="s">
        <v>501</v>
      </c>
      <c r="B1005" s="16" t="s">
        <v>501</v>
      </c>
      <c r="C1005" s="16" t="s">
        <v>501</v>
      </c>
      <c r="D1005" s="16" t="s">
        <v>3222</v>
      </c>
      <c r="E1005" s="16" t="s">
        <v>3223</v>
      </c>
      <c r="F1005" s="42" t="s">
        <v>501</v>
      </c>
    </row>
    <row r="1006" spans="1:6" ht="15.75" customHeight="1">
      <c r="A1006" s="41" t="s">
        <v>501</v>
      </c>
      <c r="B1006" s="16" t="s">
        <v>501</v>
      </c>
      <c r="C1006" s="16" t="s">
        <v>501</v>
      </c>
      <c r="D1006" s="16" t="s">
        <v>3224</v>
      </c>
      <c r="E1006" s="16" t="s">
        <v>3225</v>
      </c>
      <c r="F1006" s="42" t="s">
        <v>3226</v>
      </c>
    </row>
    <row r="1007" spans="1:6" ht="15.75" customHeight="1">
      <c r="A1007" s="41" t="s">
        <v>501</v>
      </c>
      <c r="B1007" s="16" t="s">
        <v>501</v>
      </c>
      <c r="C1007" s="16" t="s">
        <v>3227</v>
      </c>
      <c r="D1007" s="16" t="s">
        <v>3228</v>
      </c>
      <c r="E1007" s="16" t="s">
        <v>3229</v>
      </c>
      <c r="F1007" s="42" t="s">
        <v>3230</v>
      </c>
    </row>
    <row r="1008" spans="1:6" ht="15.75" customHeight="1">
      <c r="A1008" s="41" t="s">
        <v>501</v>
      </c>
      <c r="B1008" s="16" t="s">
        <v>501</v>
      </c>
      <c r="C1008" s="16" t="s">
        <v>3231</v>
      </c>
      <c r="D1008" s="16" t="s">
        <v>3232</v>
      </c>
      <c r="E1008" s="16" t="s">
        <v>3233</v>
      </c>
      <c r="F1008" s="42" t="s">
        <v>3234</v>
      </c>
    </row>
    <row r="1009" spans="1:6" ht="15.75" customHeight="1">
      <c r="A1009" s="41" t="s">
        <v>501</v>
      </c>
      <c r="B1009" s="16" t="s">
        <v>501</v>
      </c>
      <c r="C1009" s="16" t="s">
        <v>3235</v>
      </c>
      <c r="D1009" s="16" t="s">
        <v>501</v>
      </c>
      <c r="E1009" s="16" t="s">
        <v>3236</v>
      </c>
      <c r="F1009" s="42" t="s">
        <v>3237</v>
      </c>
    </row>
    <row r="1010" spans="1:6" ht="15.75" customHeight="1">
      <c r="A1010" s="41" t="s">
        <v>501</v>
      </c>
      <c r="B1010" s="16" t="s">
        <v>501</v>
      </c>
      <c r="C1010" s="16" t="s">
        <v>501</v>
      </c>
      <c r="D1010" s="16" t="s">
        <v>3238</v>
      </c>
      <c r="E1010" s="16" t="s">
        <v>3239</v>
      </c>
      <c r="F1010" s="42" t="s">
        <v>3240</v>
      </c>
    </row>
    <row r="1011" spans="1:6" ht="15.75" customHeight="1">
      <c r="A1011" s="41" t="s">
        <v>501</v>
      </c>
      <c r="B1011" s="16" t="s">
        <v>501</v>
      </c>
      <c r="C1011" s="16" t="s">
        <v>501</v>
      </c>
      <c r="D1011" s="16" t="s">
        <v>3241</v>
      </c>
      <c r="E1011" s="16" t="s">
        <v>3242</v>
      </c>
      <c r="F1011" s="42" t="s">
        <v>501</v>
      </c>
    </row>
    <row r="1012" spans="1:6" ht="15.75" customHeight="1">
      <c r="A1012" s="41" t="s">
        <v>501</v>
      </c>
      <c r="B1012" s="16" t="s">
        <v>501</v>
      </c>
      <c r="C1012" s="16" t="s">
        <v>501</v>
      </c>
      <c r="D1012" s="16" t="s">
        <v>3243</v>
      </c>
      <c r="E1012" s="16" t="s">
        <v>3244</v>
      </c>
      <c r="F1012" s="42" t="s">
        <v>501</v>
      </c>
    </row>
    <row r="1013" spans="1:6" ht="15.75" customHeight="1">
      <c r="A1013" s="41" t="s">
        <v>501</v>
      </c>
      <c r="B1013" s="16" t="s">
        <v>3245</v>
      </c>
      <c r="C1013" s="16" t="s">
        <v>501</v>
      </c>
      <c r="D1013" s="16" t="s">
        <v>501</v>
      </c>
      <c r="E1013" s="16" t="s">
        <v>3246</v>
      </c>
      <c r="F1013" s="42" t="s">
        <v>501</v>
      </c>
    </row>
    <row r="1014" spans="1:6" ht="15.75" customHeight="1">
      <c r="A1014" s="41" t="s">
        <v>501</v>
      </c>
      <c r="B1014" s="16" t="s">
        <v>501</v>
      </c>
      <c r="C1014" s="16" t="s">
        <v>3247</v>
      </c>
      <c r="D1014" s="16" t="s">
        <v>501</v>
      </c>
      <c r="E1014" s="16" t="s">
        <v>3248</v>
      </c>
      <c r="F1014" s="42" t="s">
        <v>501</v>
      </c>
    </row>
    <row r="1015" spans="1:6" ht="15.75" customHeight="1">
      <c r="A1015" s="41" t="s">
        <v>501</v>
      </c>
      <c r="B1015" s="16" t="s">
        <v>501</v>
      </c>
      <c r="C1015" s="16" t="s">
        <v>501</v>
      </c>
      <c r="D1015" s="16" t="s">
        <v>3249</v>
      </c>
      <c r="E1015" s="16" t="s">
        <v>3250</v>
      </c>
      <c r="F1015" s="42" t="s">
        <v>501</v>
      </c>
    </row>
    <row r="1016" spans="1:6" ht="15.75" customHeight="1">
      <c r="A1016" s="41" t="s">
        <v>501</v>
      </c>
      <c r="B1016" s="16" t="s">
        <v>501</v>
      </c>
      <c r="C1016" s="16" t="s">
        <v>501</v>
      </c>
      <c r="D1016" s="16" t="s">
        <v>3251</v>
      </c>
      <c r="E1016" s="16" t="s">
        <v>3252</v>
      </c>
      <c r="F1016" s="42" t="s">
        <v>3253</v>
      </c>
    </row>
    <row r="1017" spans="1:6" ht="15.75" customHeight="1">
      <c r="A1017" s="41" t="s">
        <v>501</v>
      </c>
      <c r="B1017" s="16" t="s">
        <v>501</v>
      </c>
      <c r="C1017" s="16" t="s">
        <v>501</v>
      </c>
      <c r="D1017" s="16" t="s">
        <v>3254</v>
      </c>
      <c r="E1017" s="16" t="s">
        <v>3255</v>
      </c>
      <c r="F1017" s="42" t="s">
        <v>3256</v>
      </c>
    </row>
    <row r="1018" spans="1:6" ht="15.75" customHeight="1">
      <c r="A1018" s="41" t="s">
        <v>501</v>
      </c>
      <c r="B1018" s="16" t="s">
        <v>501</v>
      </c>
      <c r="C1018" s="16" t="s">
        <v>3257</v>
      </c>
      <c r="D1018" s="16" t="s">
        <v>501</v>
      </c>
      <c r="E1018" s="16" t="s">
        <v>3258</v>
      </c>
      <c r="F1018" s="42" t="s">
        <v>501</v>
      </c>
    </row>
    <row r="1019" spans="1:6" ht="15.75" customHeight="1">
      <c r="A1019" s="41" t="s">
        <v>501</v>
      </c>
      <c r="B1019" s="16" t="s">
        <v>501</v>
      </c>
      <c r="C1019" s="16" t="s">
        <v>501</v>
      </c>
      <c r="D1019" s="16" t="s">
        <v>3259</v>
      </c>
      <c r="E1019" s="16" t="s">
        <v>3260</v>
      </c>
      <c r="F1019" s="42" t="s">
        <v>501</v>
      </c>
    </row>
    <row r="1020" spans="1:6" ht="15.75" customHeight="1">
      <c r="A1020" s="41" t="s">
        <v>501</v>
      </c>
      <c r="B1020" s="16" t="s">
        <v>501</v>
      </c>
      <c r="C1020" s="16" t="s">
        <v>501</v>
      </c>
      <c r="D1020" s="16" t="s">
        <v>3261</v>
      </c>
      <c r="E1020" s="16" t="s">
        <v>3262</v>
      </c>
      <c r="F1020" s="42" t="s">
        <v>501</v>
      </c>
    </row>
    <row r="1021" spans="1:6" ht="15.75" customHeight="1">
      <c r="A1021" s="41" t="s">
        <v>501</v>
      </c>
      <c r="B1021" s="16" t="s">
        <v>501</v>
      </c>
      <c r="C1021" s="16" t="s">
        <v>501</v>
      </c>
      <c r="D1021" s="16" t="s">
        <v>3263</v>
      </c>
      <c r="E1021" s="16" t="s">
        <v>3264</v>
      </c>
      <c r="F1021" s="42" t="s">
        <v>3265</v>
      </c>
    </row>
    <row r="1022" spans="1:6" ht="15.75" customHeight="1">
      <c r="A1022" s="41" t="s">
        <v>501</v>
      </c>
      <c r="B1022" s="16" t="s">
        <v>501</v>
      </c>
      <c r="C1022" s="16" t="s">
        <v>3266</v>
      </c>
      <c r="D1022" s="16" t="s">
        <v>501</v>
      </c>
      <c r="E1022" s="16" t="s">
        <v>3267</v>
      </c>
      <c r="F1022" s="42" t="s">
        <v>501</v>
      </c>
    </row>
    <row r="1023" spans="1:6" ht="15.75" customHeight="1">
      <c r="A1023" s="41" t="s">
        <v>501</v>
      </c>
      <c r="B1023" s="16" t="s">
        <v>501</v>
      </c>
      <c r="C1023" s="16" t="s">
        <v>501</v>
      </c>
      <c r="D1023" s="16" t="s">
        <v>3268</v>
      </c>
      <c r="E1023" s="16" t="s">
        <v>3269</v>
      </c>
      <c r="F1023" s="42" t="s">
        <v>501</v>
      </c>
    </row>
    <row r="1024" spans="1:6" ht="15.75" customHeight="1">
      <c r="A1024" s="41" t="s">
        <v>501</v>
      </c>
      <c r="B1024" s="16" t="s">
        <v>501</v>
      </c>
      <c r="C1024" s="16" t="s">
        <v>501</v>
      </c>
      <c r="D1024" s="16" t="s">
        <v>3270</v>
      </c>
      <c r="E1024" s="16" t="s">
        <v>3271</v>
      </c>
      <c r="F1024" s="42" t="s">
        <v>501</v>
      </c>
    </row>
    <row r="1025" spans="1:6" ht="15.75" customHeight="1">
      <c r="A1025" s="41" t="s">
        <v>501</v>
      </c>
      <c r="B1025" s="16" t="s">
        <v>501</v>
      </c>
      <c r="C1025" s="16" t="s">
        <v>501</v>
      </c>
      <c r="D1025" s="16" t="s">
        <v>3272</v>
      </c>
      <c r="E1025" s="16" t="s">
        <v>3273</v>
      </c>
      <c r="F1025" s="42" t="s">
        <v>3274</v>
      </c>
    </row>
    <row r="1026" spans="1:6" ht="15.75" customHeight="1">
      <c r="A1026" s="41" t="s">
        <v>501</v>
      </c>
      <c r="B1026" s="16" t="s">
        <v>3275</v>
      </c>
      <c r="C1026" s="16" t="s">
        <v>501</v>
      </c>
      <c r="D1026" s="16" t="s">
        <v>501</v>
      </c>
      <c r="E1026" s="16" t="s">
        <v>3276</v>
      </c>
      <c r="F1026" s="42" t="s">
        <v>501</v>
      </c>
    </row>
    <row r="1027" spans="1:6" ht="15.75" customHeight="1">
      <c r="A1027" s="41" t="s">
        <v>501</v>
      </c>
      <c r="B1027" s="16" t="s">
        <v>501</v>
      </c>
      <c r="C1027" s="16" t="s">
        <v>3277</v>
      </c>
      <c r="D1027" s="16" t="s">
        <v>501</v>
      </c>
      <c r="E1027" s="16" t="s">
        <v>3278</v>
      </c>
      <c r="F1027" s="42" t="s">
        <v>501</v>
      </c>
    </row>
    <row r="1028" spans="1:6" ht="15.75" customHeight="1">
      <c r="A1028" s="41" t="s">
        <v>501</v>
      </c>
      <c r="B1028" s="16" t="s">
        <v>501</v>
      </c>
      <c r="C1028" s="16" t="s">
        <v>501</v>
      </c>
      <c r="D1028" s="16" t="s">
        <v>3279</v>
      </c>
      <c r="E1028" s="16" t="s">
        <v>3280</v>
      </c>
      <c r="F1028" s="42" t="s">
        <v>3281</v>
      </c>
    </row>
    <row r="1029" spans="1:6" ht="15.75" customHeight="1">
      <c r="A1029" s="41" t="s">
        <v>501</v>
      </c>
      <c r="B1029" s="16" t="s">
        <v>501</v>
      </c>
      <c r="C1029" s="16" t="s">
        <v>501</v>
      </c>
      <c r="D1029" s="16" t="s">
        <v>3282</v>
      </c>
      <c r="E1029" s="16" t="s">
        <v>3283</v>
      </c>
      <c r="F1029" s="42" t="s">
        <v>3284</v>
      </c>
    </row>
    <row r="1030" spans="1:6" ht="22.5" customHeight="1">
      <c r="A1030" s="41" t="s">
        <v>501</v>
      </c>
      <c r="B1030" s="16" t="s">
        <v>501</v>
      </c>
      <c r="C1030" s="16" t="s">
        <v>3285</v>
      </c>
      <c r="D1030" s="16" t="s">
        <v>3286</v>
      </c>
      <c r="E1030" s="16" t="s">
        <v>3287</v>
      </c>
      <c r="F1030" s="42" t="s">
        <v>3288</v>
      </c>
    </row>
    <row r="1031" spans="1:6" ht="15.75" customHeight="1">
      <c r="A1031" s="41" t="s">
        <v>501</v>
      </c>
      <c r="B1031" s="16" t="s">
        <v>501</v>
      </c>
      <c r="C1031" s="16" t="s">
        <v>3289</v>
      </c>
      <c r="D1031" s="16" t="s">
        <v>501</v>
      </c>
      <c r="E1031" s="16" t="s">
        <v>3290</v>
      </c>
      <c r="F1031" s="42" t="s">
        <v>501</v>
      </c>
    </row>
    <row r="1032" spans="1:6" ht="15.75" customHeight="1">
      <c r="A1032" s="41" t="s">
        <v>501</v>
      </c>
      <c r="B1032" s="16" t="s">
        <v>501</v>
      </c>
      <c r="C1032" s="16" t="s">
        <v>501</v>
      </c>
      <c r="D1032" s="16" t="s">
        <v>3291</v>
      </c>
      <c r="E1032" s="16" t="s">
        <v>3292</v>
      </c>
      <c r="F1032" s="42" t="s">
        <v>501</v>
      </c>
    </row>
    <row r="1033" spans="1:6" ht="15.75" customHeight="1">
      <c r="A1033" s="41" t="s">
        <v>501</v>
      </c>
      <c r="B1033" s="16" t="s">
        <v>501</v>
      </c>
      <c r="C1033" s="16" t="s">
        <v>501</v>
      </c>
      <c r="D1033" s="16" t="s">
        <v>3293</v>
      </c>
      <c r="E1033" s="16" t="s">
        <v>3294</v>
      </c>
      <c r="F1033" s="42" t="s">
        <v>501</v>
      </c>
    </row>
    <row r="1034" spans="1:6" ht="15.75" customHeight="1">
      <c r="A1034" s="41" t="s">
        <v>501</v>
      </c>
      <c r="B1034" s="16" t="s">
        <v>501</v>
      </c>
      <c r="C1034" s="16" t="s">
        <v>501</v>
      </c>
      <c r="D1034" s="16" t="s">
        <v>3295</v>
      </c>
      <c r="E1034" s="16" t="s">
        <v>3296</v>
      </c>
      <c r="F1034" s="42" t="s">
        <v>3297</v>
      </c>
    </row>
    <row r="1035" spans="1:6" ht="15.75" customHeight="1">
      <c r="A1035" s="41" t="s">
        <v>501</v>
      </c>
      <c r="B1035" s="16" t="s">
        <v>3298</v>
      </c>
      <c r="C1035" s="16" t="s">
        <v>501</v>
      </c>
      <c r="D1035" s="16" t="s">
        <v>501</v>
      </c>
      <c r="E1035" s="16" t="s">
        <v>3299</v>
      </c>
      <c r="F1035" s="42" t="s">
        <v>501</v>
      </c>
    </row>
    <row r="1036" spans="1:6" ht="15.75" customHeight="1">
      <c r="A1036" s="41" t="s">
        <v>501</v>
      </c>
      <c r="B1036" s="16" t="s">
        <v>501</v>
      </c>
      <c r="C1036" s="16" t="s">
        <v>3300</v>
      </c>
      <c r="D1036" s="16" t="s">
        <v>3301</v>
      </c>
      <c r="E1036" s="16" t="s">
        <v>3302</v>
      </c>
      <c r="F1036" s="42" t="s">
        <v>3303</v>
      </c>
    </row>
    <row r="1037" spans="1:6" ht="15.75" customHeight="1">
      <c r="A1037" s="41" t="s">
        <v>501</v>
      </c>
      <c r="B1037" s="16" t="s">
        <v>3304</v>
      </c>
      <c r="C1037" s="16" t="s">
        <v>501</v>
      </c>
      <c r="D1037" s="16" t="s">
        <v>501</v>
      </c>
      <c r="E1037" s="16" t="s">
        <v>3305</v>
      </c>
      <c r="F1037" s="42" t="s">
        <v>501</v>
      </c>
    </row>
    <row r="1038" spans="1:6" ht="15.75" customHeight="1">
      <c r="A1038" s="41" t="s">
        <v>501</v>
      </c>
      <c r="B1038" s="16" t="s">
        <v>501</v>
      </c>
      <c r="C1038" s="16" t="s">
        <v>3306</v>
      </c>
      <c r="D1038" s="16" t="s">
        <v>3307</v>
      </c>
      <c r="E1038" s="16" t="s">
        <v>3308</v>
      </c>
      <c r="F1038" s="42" t="s">
        <v>501</v>
      </c>
    </row>
    <row r="1039" spans="1:6" ht="15.75" customHeight="1">
      <c r="A1039" s="41" t="s">
        <v>501</v>
      </c>
      <c r="B1039" s="16" t="s">
        <v>501</v>
      </c>
      <c r="C1039" s="16" t="s">
        <v>3309</v>
      </c>
      <c r="D1039" s="16" t="s">
        <v>501</v>
      </c>
      <c r="E1039" s="16" t="s">
        <v>3310</v>
      </c>
      <c r="F1039" s="42" t="s">
        <v>3311</v>
      </c>
    </row>
    <row r="1040" spans="1:6" ht="15.75" customHeight="1">
      <c r="A1040" s="41" t="s">
        <v>501</v>
      </c>
      <c r="B1040" s="16" t="s">
        <v>501</v>
      </c>
      <c r="C1040" s="16" t="s">
        <v>501</v>
      </c>
      <c r="D1040" s="16" t="s">
        <v>3312</v>
      </c>
      <c r="E1040" s="16" t="s">
        <v>3313</v>
      </c>
      <c r="F1040" s="42" t="s">
        <v>501</v>
      </c>
    </row>
    <row r="1041" spans="1:6" ht="15.75" customHeight="1">
      <c r="A1041" s="41" t="s">
        <v>501</v>
      </c>
      <c r="B1041" s="16" t="s">
        <v>501</v>
      </c>
      <c r="C1041" s="16" t="s">
        <v>501</v>
      </c>
      <c r="D1041" s="16" t="s">
        <v>3314</v>
      </c>
      <c r="E1041" s="16" t="s">
        <v>3315</v>
      </c>
      <c r="F1041" s="42" t="s">
        <v>501</v>
      </c>
    </row>
    <row r="1042" spans="1:6" ht="15.75" customHeight="1">
      <c r="A1042" s="41" t="s">
        <v>501</v>
      </c>
      <c r="B1042" s="16" t="s">
        <v>501</v>
      </c>
      <c r="C1042" s="16" t="s">
        <v>501</v>
      </c>
      <c r="D1042" s="16" t="s">
        <v>3316</v>
      </c>
      <c r="E1042" s="16" t="s">
        <v>3317</v>
      </c>
      <c r="F1042" s="42" t="s">
        <v>501</v>
      </c>
    </row>
    <row r="1043" spans="1:6" ht="33.75" customHeight="1">
      <c r="A1043" s="41" t="s">
        <v>501</v>
      </c>
      <c r="B1043" s="16" t="s">
        <v>3318</v>
      </c>
      <c r="C1043" s="16" t="s">
        <v>501</v>
      </c>
      <c r="D1043" s="16" t="s">
        <v>501</v>
      </c>
      <c r="E1043" s="16" t="s">
        <v>3319</v>
      </c>
      <c r="F1043" s="42" t="s">
        <v>3320</v>
      </c>
    </row>
    <row r="1044" spans="1:6" ht="15.75" customHeight="1">
      <c r="A1044" s="41" t="s">
        <v>501</v>
      </c>
      <c r="B1044" s="16" t="s">
        <v>501</v>
      </c>
      <c r="C1044" s="16" t="s">
        <v>3321</v>
      </c>
      <c r="D1044" s="16" t="s">
        <v>501</v>
      </c>
      <c r="E1044" s="16" t="s">
        <v>3322</v>
      </c>
      <c r="F1044" s="42" t="s">
        <v>614</v>
      </c>
    </row>
    <row r="1045" spans="1:6" ht="15.75" customHeight="1">
      <c r="A1045" s="41" t="s">
        <v>501</v>
      </c>
      <c r="B1045" s="16" t="s">
        <v>501</v>
      </c>
      <c r="C1045" s="16" t="s">
        <v>501</v>
      </c>
      <c r="D1045" s="16" t="s">
        <v>3323</v>
      </c>
      <c r="E1045" s="16" t="s">
        <v>3324</v>
      </c>
      <c r="F1045" s="42" t="s">
        <v>3325</v>
      </c>
    </row>
    <row r="1046" spans="1:6" ht="33.75" customHeight="1">
      <c r="A1046" s="41" t="s">
        <v>501</v>
      </c>
      <c r="B1046" s="16" t="s">
        <v>501</v>
      </c>
      <c r="C1046" s="16" t="s">
        <v>501</v>
      </c>
      <c r="D1046" s="16" t="s">
        <v>3326</v>
      </c>
      <c r="E1046" s="16" t="s">
        <v>3327</v>
      </c>
      <c r="F1046" s="42" t="s">
        <v>3328</v>
      </c>
    </row>
    <row r="1047" spans="1:6" ht="15.75" customHeight="1">
      <c r="A1047" s="41" t="s">
        <v>501</v>
      </c>
      <c r="B1047" s="16" t="s">
        <v>501</v>
      </c>
      <c r="C1047" s="16" t="s">
        <v>501</v>
      </c>
      <c r="D1047" s="16" t="s">
        <v>3329</v>
      </c>
      <c r="E1047" s="16" t="s">
        <v>3330</v>
      </c>
      <c r="F1047" s="42" t="s">
        <v>3331</v>
      </c>
    </row>
    <row r="1048" spans="1:6" ht="15.75" customHeight="1">
      <c r="A1048" s="41" t="s">
        <v>501</v>
      </c>
      <c r="B1048" s="16" t="s">
        <v>501</v>
      </c>
      <c r="C1048" s="16" t="s">
        <v>3332</v>
      </c>
      <c r="D1048" s="16" t="s">
        <v>3333</v>
      </c>
      <c r="E1048" s="16" t="s">
        <v>3334</v>
      </c>
      <c r="F1048" s="42" t="s">
        <v>501</v>
      </c>
    </row>
    <row r="1049" spans="1:6" ht="15.75" customHeight="1">
      <c r="A1049" s="41" t="s">
        <v>501</v>
      </c>
      <c r="B1049" s="16" t="s">
        <v>3335</v>
      </c>
      <c r="C1049" s="16" t="s">
        <v>501</v>
      </c>
      <c r="D1049" s="16" t="s">
        <v>501</v>
      </c>
      <c r="E1049" s="16" t="s">
        <v>3336</v>
      </c>
      <c r="F1049" s="42" t="s">
        <v>501</v>
      </c>
    </row>
    <row r="1050" spans="1:6" ht="33.75" customHeight="1">
      <c r="A1050" s="41" t="s">
        <v>501</v>
      </c>
      <c r="B1050" s="16" t="s">
        <v>501</v>
      </c>
      <c r="C1050" s="16" t="s">
        <v>3337</v>
      </c>
      <c r="D1050" s="16" t="s">
        <v>3338</v>
      </c>
      <c r="E1050" s="16" t="s">
        <v>3339</v>
      </c>
      <c r="F1050" s="42" t="s">
        <v>3340</v>
      </c>
    </row>
    <row r="1051" spans="1:6" ht="15.75" customHeight="1">
      <c r="A1051" s="41" t="s">
        <v>501</v>
      </c>
      <c r="B1051" s="16" t="s">
        <v>501</v>
      </c>
      <c r="C1051" s="16" t="s">
        <v>3341</v>
      </c>
      <c r="D1051" s="16" t="s">
        <v>3342</v>
      </c>
      <c r="E1051" s="16" t="s">
        <v>3343</v>
      </c>
      <c r="F1051" s="42" t="s">
        <v>3344</v>
      </c>
    </row>
    <row r="1052" spans="1:6" ht="15.75" customHeight="1">
      <c r="A1052" s="12" t="s">
        <v>3345</v>
      </c>
      <c r="B1052" s="13" t="s">
        <v>501</v>
      </c>
      <c r="C1052" s="13" t="s">
        <v>501</v>
      </c>
      <c r="D1052" s="13" t="s">
        <v>501</v>
      </c>
      <c r="E1052" s="13" t="s">
        <v>3346</v>
      </c>
      <c r="F1052" s="14" t="s">
        <v>3347</v>
      </c>
    </row>
    <row r="1053" spans="1:6" ht="45" customHeight="1">
      <c r="A1053" s="12" t="s">
        <v>501</v>
      </c>
      <c r="B1053" s="13" t="s">
        <v>3348</v>
      </c>
      <c r="C1053" s="13" t="s">
        <v>501</v>
      </c>
      <c r="D1053" s="13" t="s">
        <v>501</v>
      </c>
      <c r="E1053" s="13" t="s">
        <v>3349</v>
      </c>
      <c r="F1053" s="14" t="s">
        <v>3350</v>
      </c>
    </row>
    <row r="1054" spans="1:6" ht="22.5" customHeight="1">
      <c r="A1054" s="12" t="s">
        <v>501</v>
      </c>
      <c r="B1054" s="13" t="s">
        <v>501</v>
      </c>
      <c r="C1054" s="13" t="s">
        <v>3351</v>
      </c>
      <c r="D1054" s="13" t="s">
        <v>3352</v>
      </c>
      <c r="E1054" s="13" t="s">
        <v>3353</v>
      </c>
      <c r="F1054" s="14" t="s">
        <v>3354</v>
      </c>
    </row>
    <row r="1055" spans="1:6" ht="22.5" customHeight="1">
      <c r="A1055" s="12" t="s">
        <v>501</v>
      </c>
      <c r="B1055" s="13" t="s">
        <v>501</v>
      </c>
      <c r="C1055" s="13" t="s">
        <v>3355</v>
      </c>
      <c r="D1055" s="13" t="s">
        <v>3356</v>
      </c>
      <c r="E1055" s="13" t="s">
        <v>3357</v>
      </c>
      <c r="F1055" s="14" t="s">
        <v>3358</v>
      </c>
    </row>
    <row r="1056" spans="1:6" ht="15.75" customHeight="1">
      <c r="A1056" s="12" t="s">
        <v>501</v>
      </c>
      <c r="B1056" s="13" t="s">
        <v>501</v>
      </c>
      <c r="C1056" s="13" t="s">
        <v>3359</v>
      </c>
      <c r="D1056" s="13" t="s">
        <v>3360</v>
      </c>
      <c r="E1056" s="13" t="s">
        <v>3361</v>
      </c>
      <c r="F1056" s="14" t="s">
        <v>3362</v>
      </c>
    </row>
    <row r="1057" spans="1:6" ht="22.5" customHeight="1">
      <c r="A1057" s="12" t="s">
        <v>501</v>
      </c>
      <c r="B1057" s="13" t="s">
        <v>3363</v>
      </c>
      <c r="C1057" s="13" t="s">
        <v>501</v>
      </c>
      <c r="D1057" s="13" t="s">
        <v>501</v>
      </c>
      <c r="E1057" s="13" t="s">
        <v>3364</v>
      </c>
      <c r="F1057" s="14" t="s">
        <v>3365</v>
      </c>
    </row>
    <row r="1058" spans="1:6" ht="33.75" customHeight="1">
      <c r="A1058" s="12" t="s">
        <v>501</v>
      </c>
      <c r="B1058" s="13" t="s">
        <v>501</v>
      </c>
      <c r="C1058" s="13" t="s">
        <v>3366</v>
      </c>
      <c r="D1058" s="13" t="s">
        <v>3367</v>
      </c>
      <c r="E1058" s="13" t="s">
        <v>3368</v>
      </c>
      <c r="F1058" s="14" t="s">
        <v>3369</v>
      </c>
    </row>
    <row r="1059" spans="1:6" ht="15.75" customHeight="1">
      <c r="A1059" s="12" t="s">
        <v>501</v>
      </c>
      <c r="B1059" s="13" t="s">
        <v>501</v>
      </c>
      <c r="C1059" s="13" t="s">
        <v>3370</v>
      </c>
      <c r="D1059" s="13" t="s">
        <v>3371</v>
      </c>
      <c r="E1059" s="13" t="s">
        <v>3372</v>
      </c>
      <c r="F1059" s="14" t="s">
        <v>3373</v>
      </c>
    </row>
    <row r="1060" spans="1:6" ht="15.75" customHeight="1">
      <c r="A1060" s="12" t="s">
        <v>501</v>
      </c>
      <c r="B1060" s="13" t="s">
        <v>501</v>
      </c>
      <c r="C1060" s="13" t="s">
        <v>3374</v>
      </c>
      <c r="D1060" s="13" t="s">
        <v>501</v>
      </c>
      <c r="E1060" s="13" t="s">
        <v>3375</v>
      </c>
      <c r="F1060" s="14" t="s">
        <v>3376</v>
      </c>
    </row>
    <row r="1061" spans="1:6" ht="15.75" customHeight="1">
      <c r="A1061" s="12" t="s">
        <v>501</v>
      </c>
      <c r="B1061" s="13" t="s">
        <v>501</v>
      </c>
      <c r="C1061" s="13" t="s">
        <v>501</v>
      </c>
      <c r="D1061" s="13" t="s">
        <v>3377</v>
      </c>
      <c r="E1061" s="13" t="s">
        <v>3378</v>
      </c>
      <c r="F1061" s="14" t="s">
        <v>501</v>
      </c>
    </row>
    <row r="1062" spans="1:6" ht="15.75" customHeight="1">
      <c r="A1062" s="12" t="s">
        <v>501</v>
      </c>
      <c r="B1062" s="13" t="s">
        <v>501</v>
      </c>
      <c r="C1062" s="13" t="s">
        <v>501</v>
      </c>
      <c r="D1062" s="13" t="s">
        <v>3379</v>
      </c>
      <c r="E1062" s="13" t="s">
        <v>3380</v>
      </c>
      <c r="F1062" s="14" t="s">
        <v>501</v>
      </c>
    </row>
    <row r="1063" spans="1:6" ht="15.75" customHeight="1">
      <c r="A1063" s="12" t="s">
        <v>501</v>
      </c>
      <c r="B1063" s="13" t="s">
        <v>501</v>
      </c>
      <c r="C1063" s="13" t="s">
        <v>501</v>
      </c>
      <c r="D1063" s="13" t="s">
        <v>3381</v>
      </c>
      <c r="E1063" s="13" t="s">
        <v>3382</v>
      </c>
      <c r="F1063" s="14" t="s">
        <v>501</v>
      </c>
    </row>
    <row r="1064" spans="1:6" ht="15.75" customHeight="1">
      <c r="A1064" s="12" t="s">
        <v>501</v>
      </c>
      <c r="B1064" s="13" t="s">
        <v>501</v>
      </c>
      <c r="C1064" s="13" t="s">
        <v>501</v>
      </c>
      <c r="D1064" s="13" t="s">
        <v>3383</v>
      </c>
      <c r="E1064" s="13" t="s">
        <v>3384</v>
      </c>
      <c r="F1064" s="14" t="s">
        <v>501</v>
      </c>
    </row>
    <row r="1065" spans="1:6" ht="15.75" customHeight="1">
      <c r="A1065" s="12" t="s">
        <v>501</v>
      </c>
      <c r="B1065" s="13" t="s">
        <v>501</v>
      </c>
      <c r="C1065" s="13" t="s">
        <v>3385</v>
      </c>
      <c r="D1065" s="13" t="s">
        <v>501</v>
      </c>
      <c r="E1065" s="13" t="s">
        <v>3386</v>
      </c>
      <c r="F1065" s="14" t="s">
        <v>501</v>
      </c>
    </row>
    <row r="1066" spans="1:6" ht="33.75" customHeight="1">
      <c r="A1066" s="12" t="s">
        <v>501</v>
      </c>
      <c r="B1066" s="13" t="s">
        <v>501</v>
      </c>
      <c r="C1066" s="13" t="s">
        <v>501</v>
      </c>
      <c r="D1066" s="13" t="s">
        <v>3387</v>
      </c>
      <c r="E1066" s="13" t="s">
        <v>3388</v>
      </c>
      <c r="F1066" s="14" t="s">
        <v>3389</v>
      </c>
    </row>
    <row r="1067" spans="1:6" ht="15.75" customHeight="1">
      <c r="A1067" s="12" t="s">
        <v>501</v>
      </c>
      <c r="B1067" s="13" t="s">
        <v>501</v>
      </c>
      <c r="C1067" s="13" t="s">
        <v>501</v>
      </c>
      <c r="D1067" s="13" t="s">
        <v>3390</v>
      </c>
      <c r="E1067" s="13" t="s">
        <v>3391</v>
      </c>
      <c r="F1067" s="14" t="s">
        <v>501</v>
      </c>
    </row>
    <row r="1068" spans="1:6" ht="15.75" customHeight="1">
      <c r="A1068" s="12" t="s">
        <v>501</v>
      </c>
      <c r="B1068" s="13" t="s">
        <v>501</v>
      </c>
      <c r="C1068" s="13" t="s">
        <v>501</v>
      </c>
      <c r="D1068" s="13" t="s">
        <v>3392</v>
      </c>
      <c r="E1068" s="13" t="s">
        <v>3393</v>
      </c>
      <c r="F1068" s="14" t="s">
        <v>501</v>
      </c>
    </row>
    <row r="1069" spans="1:6" ht="22.5" customHeight="1">
      <c r="A1069" s="12" t="s">
        <v>3394</v>
      </c>
      <c r="B1069" s="13" t="s">
        <v>501</v>
      </c>
      <c r="C1069" s="13" t="s">
        <v>501</v>
      </c>
      <c r="D1069" s="13" t="s">
        <v>501</v>
      </c>
      <c r="E1069" s="13" t="s">
        <v>3395</v>
      </c>
      <c r="F1069" s="14" t="s">
        <v>3396</v>
      </c>
    </row>
    <row r="1070" spans="1:6" ht="15.75" customHeight="1">
      <c r="A1070" s="12" t="s">
        <v>501</v>
      </c>
      <c r="B1070" s="13" t="s">
        <v>3397</v>
      </c>
      <c r="C1070" s="13" t="s">
        <v>501</v>
      </c>
      <c r="D1070" s="13" t="s">
        <v>501</v>
      </c>
      <c r="E1070" s="13" t="s">
        <v>3398</v>
      </c>
      <c r="F1070" s="14" t="s">
        <v>501</v>
      </c>
    </row>
    <row r="1071" spans="1:6" ht="33.75" customHeight="1">
      <c r="A1071" s="12" t="s">
        <v>501</v>
      </c>
      <c r="B1071" s="13" t="s">
        <v>501</v>
      </c>
      <c r="C1071" s="13" t="s">
        <v>3399</v>
      </c>
      <c r="D1071" s="13" t="s">
        <v>501</v>
      </c>
      <c r="E1071" s="13" t="s">
        <v>3400</v>
      </c>
      <c r="F1071" s="14" t="s">
        <v>3401</v>
      </c>
    </row>
    <row r="1072" spans="1:6" ht="15.75" customHeight="1">
      <c r="A1072" s="12" t="s">
        <v>501</v>
      </c>
      <c r="B1072" s="13" t="s">
        <v>501</v>
      </c>
      <c r="C1072" s="13" t="s">
        <v>501</v>
      </c>
      <c r="D1072" s="13" t="s">
        <v>3402</v>
      </c>
      <c r="E1072" s="13" t="s">
        <v>3403</v>
      </c>
      <c r="F1072" s="14" t="s">
        <v>3404</v>
      </c>
    </row>
    <row r="1073" spans="1:6" ht="15.75" customHeight="1">
      <c r="A1073" s="12" t="s">
        <v>501</v>
      </c>
      <c r="B1073" s="13" t="s">
        <v>501</v>
      </c>
      <c r="C1073" s="13" t="s">
        <v>501</v>
      </c>
      <c r="D1073" s="13" t="s">
        <v>3405</v>
      </c>
      <c r="E1073" s="13" t="s">
        <v>3406</v>
      </c>
      <c r="F1073" s="14" t="s">
        <v>3407</v>
      </c>
    </row>
    <row r="1074" spans="1:6" ht="22.5" customHeight="1">
      <c r="A1074" s="12" t="s">
        <v>501</v>
      </c>
      <c r="B1074" s="13" t="s">
        <v>501</v>
      </c>
      <c r="C1074" s="13" t="s">
        <v>501</v>
      </c>
      <c r="D1074" s="13" t="s">
        <v>3408</v>
      </c>
      <c r="E1074" s="13" t="s">
        <v>3409</v>
      </c>
      <c r="F1074" s="14" t="s">
        <v>3410</v>
      </c>
    </row>
    <row r="1075" spans="1:6" ht="15.75" customHeight="1">
      <c r="A1075" s="12" t="s">
        <v>501</v>
      </c>
      <c r="B1075" s="13" t="s">
        <v>501</v>
      </c>
      <c r="C1075" s="13" t="s">
        <v>3411</v>
      </c>
      <c r="D1075" s="13" t="s">
        <v>501</v>
      </c>
      <c r="E1075" s="13" t="s">
        <v>3412</v>
      </c>
      <c r="F1075" s="14" t="s">
        <v>501</v>
      </c>
    </row>
    <row r="1076" spans="1:6" ht="15.75" customHeight="1">
      <c r="A1076" s="12" t="s">
        <v>501</v>
      </c>
      <c r="B1076" s="13" t="s">
        <v>501</v>
      </c>
      <c r="C1076" s="13" t="s">
        <v>501</v>
      </c>
      <c r="D1076" s="13" t="s">
        <v>3413</v>
      </c>
      <c r="E1076" s="13" t="s">
        <v>3414</v>
      </c>
      <c r="F1076" s="14" t="s">
        <v>3415</v>
      </c>
    </row>
    <row r="1077" spans="1:6" ht="15.75" customHeight="1">
      <c r="A1077" s="12" t="s">
        <v>501</v>
      </c>
      <c r="B1077" s="13" t="s">
        <v>501</v>
      </c>
      <c r="C1077" s="13" t="s">
        <v>501</v>
      </c>
      <c r="D1077" s="13" t="s">
        <v>3416</v>
      </c>
      <c r="E1077" s="13" t="s">
        <v>3417</v>
      </c>
      <c r="F1077" s="14" t="s">
        <v>3418</v>
      </c>
    </row>
    <row r="1078" spans="1:6" ht="15.75" customHeight="1">
      <c r="A1078" s="12" t="s">
        <v>501</v>
      </c>
      <c r="B1078" s="13" t="s">
        <v>501</v>
      </c>
      <c r="C1078" s="13" t="s">
        <v>3419</v>
      </c>
      <c r="D1078" s="13" t="s">
        <v>3420</v>
      </c>
      <c r="E1078" s="13" t="s">
        <v>3421</v>
      </c>
      <c r="F1078" s="14" t="s">
        <v>3422</v>
      </c>
    </row>
    <row r="1079" spans="1:6" ht="15.75" customHeight="1">
      <c r="A1079" s="12" t="s">
        <v>501</v>
      </c>
      <c r="B1079" s="13" t="s">
        <v>3423</v>
      </c>
      <c r="C1079" s="13" t="s">
        <v>614</v>
      </c>
      <c r="D1079" s="13" t="s">
        <v>501</v>
      </c>
      <c r="E1079" s="13" t="s">
        <v>3424</v>
      </c>
      <c r="F1079" s="14" t="s">
        <v>501</v>
      </c>
    </row>
    <row r="1080" spans="1:6" ht="33.75" customHeight="1">
      <c r="A1080" s="12" t="s">
        <v>501</v>
      </c>
      <c r="B1080" s="13" t="s">
        <v>501</v>
      </c>
      <c r="C1080" s="13" t="s">
        <v>3425</v>
      </c>
      <c r="D1080" s="13" t="s">
        <v>3426</v>
      </c>
      <c r="E1080" s="13" t="s">
        <v>3427</v>
      </c>
      <c r="F1080" s="14" t="s">
        <v>3428</v>
      </c>
    </row>
    <row r="1081" spans="1:6" ht="33.75" customHeight="1">
      <c r="A1081" s="12" t="s">
        <v>501</v>
      </c>
      <c r="B1081" s="13" t="s">
        <v>501</v>
      </c>
      <c r="C1081" s="13" t="s">
        <v>3429</v>
      </c>
      <c r="D1081" s="13" t="s">
        <v>3430</v>
      </c>
      <c r="E1081" s="13" t="s">
        <v>3431</v>
      </c>
      <c r="F1081" s="14" t="s">
        <v>3432</v>
      </c>
    </row>
    <row r="1082" spans="1:6" ht="33.75" customHeight="1">
      <c r="A1082" s="12" t="s">
        <v>501</v>
      </c>
      <c r="B1082" s="13" t="s">
        <v>501</v>
      </c>
      <c r="C1082" s="13" t="s">
        <v>3433</v>
      </c>
      <c r="D1082" s="13" t="s">
        <v>3434</v>
      </c>
      <c r="E1082" s="13" t="s">
        <v>3435</v>
      </c>
      <c r="F1082" s="14" t="s">
        <v>3436</v>
      </c>
    </row>
    <row r="1083" spans="1:6" ht="33.75" customHeight="1">
      <c r="A1083" s="12" t="s">
        <v>501</v>
      </c>
      <c r="B1083" s="13" t="s">
        <v>3437</v>
      </c>
      <c r="C1083" s="13" t="s">
        <v>501</v>
      </c>
      <c r="D1083" s="13" t="s">
        <v>501</v>
      </c>
      <c r="E1083" s="13" t="s">
        <v>3438</v>
      </c>
      <c r="F1083" s="14" t="s">
        <v>3439</v>
      </c>
    </row>
    <row r="1084" spans="1:6" ht="67.5" customHeight="1">
      <c r="A1084" s="12" t="s">
        <v>501</v>
      </c>
      <c r="B1084" s="13" t="s">
        <v>501</v>
      </c>
      <c r="C1084" s="13" t="s">
        <v>3440</v>
      </c>
      <c r="D1084" s="13" t="s">
        <v>3441</v>
      </c>
      <c r="E1084" s="13" t="s">
        <v>3442</v>
      </c>
      <c r="F1084" s="14" t="s">
        <v>3443</v>
      </c>
    </row>
    <row r="1085" spans="1:6" ht="78.75" customHeight="1">
      <c r="A1085" s="12" t="s">
        <v>501</v>
      </c>
      <c r="B1085" s="13" t="s">
        <v>501</v>
      </c>
      <c r="C1085" s="13" t="s">
        <v>3444</v>
      </c>
      <c r="D1085" s="13" t="s">
        <v>3445</v>
      </c>
      <c r="E1085" s="13" t="s">
        <v>3446</v>
      </c>
      <c r="F1085" s="14" t="s">
        <v>3447</v>
      </c>
    </row>
    <row r="1086" spans="1:6" ht="56.25" customHeight="1">
      <c r="A1086" s="12" t="s">
        <v>501</v>
      </c>
      <c r="B1086" s="13" t="s">
        <v>501</v>
      </c>
      <c r="C1086" s="13" t="s">
        <v>3448</v>
      </c>
      <c r="D1086" s="13" t="s">
        <v>3449</v>
      </c>
      <c r="E1086" s="13" t="s">
        <v>3450</v>
      </c>
      <c r="F1086" s="14" t="s">
        <v>3451</v>
      </c>
    </row>
    <row r="1087" spans="1:6" ht="78.75" customHeight="1">
      <c r="A1087" s="12" t="s">
        <v>501</v>
      </c>
      <c r="B1087" s="13" t="s">
        <v>501</v>
      </c>
      <c r="C1087" s="13" t="s">
        <v>3452</v>
      </c>
      <c r="D1087" s="13" t="s">
        <v>3453</v>
      </c>
      <c r="E1087" s="13" t="s">
        <v>3454</v>
      </c>
      <c r="F1087" s="14" t="s">
        <v>3455</v>
      </c>
    </row>
    <row r="1088" spans="1:6" ht="22.5" customHeight="1">
      <c r="A1088" s="12" t="s">
        <v>501</v>
      </c>
      <c r="B1088" s="13" t="s">
        <v>501</v>
      </c>
      <c r="C1088" s="13" t="s">
        <v>3456</v>
      </c>
      <c r="D1088" s="13" t="s">
        <v>3457</v>
      </c>
      <c r="E1088" s="13" t="s">
        <v>3458</v>
      </c>
      <c r="F1088" s="14" t="s">
        <v>3459</v>
      </c>
    </row>
    <row r="1089" spans="1:6" ht="15.75" customHeight="1">
      <c r="A1089" s="12" t="s">
        <v>501</v>
      </c>
      <c r="B1089" s="13" t="s">
        <v>501</v>
      </c>
      <c r="C1089" s="13" t="s">
        <v>3460</v>
      </c>
      <c r="D1089" s="13" t="s">
        <v>501</v>
      </c>
      <c r="E1089" s="13" t="s">
        <v>3461</v>
      </c>
      <c r="F1089" s="14" t="s">
        <v>614</v>
      </c>
    </row>
    <row r="1090" spans="1:6" ht="33.75" customHeight="1">
      <c r="A1090" s="12" t="s">
        <v>501</v>
      </c>
      <c r="B1090" s="13" t="s">
        <v>501</v>
      </c>
      <c r="C1090" s="13" t="s">
        <v>501</v>
      </c>
      <c r="D1090" s="13" t="s">
        <v>3462</v>
      </c>
      <c r="E1090" s="13" t="s">
        <v>3463</v>
      </c>
      <c r="F1090" s="14" t="s">
        <v>3464</v>
      </c>
    </row>
    <row r="1091" spans="1:6" ht="67.5" customHeight="1">
      <c r="A1091" s="12" t="s">
        <v>501</v>
      </c>
      <c r="B1091" s="13" t="s">
        <v>501</v>
      </c>
      <c r="C1091" s="13" t="s">
        <v>501</v>
      </c>
      <c r="D1091" s="13" t="s">
        <v>3465</v>
      </c>
      <c r="E1091" s="13" t="s">
        <v>3466</v>
      </c>
      <c r="F1091" s="14" t="s">
        <v>3467</v>
      </c>
    </row>
    <row r="1092" spans="1:6" ht="15.75" customHeight="1">
      <c r="A1092" s="12" t="s">
        <v>501</v>
      </c>
      <c r="B1092" s="13" t="s">
        <v>501</v>
      </c>
      <c r="C1092" s="13" t="s">
        <v>501</v>
      </c>
      <c r="D1092" s="13" t="s">
        <v>3468</v>
      </c>
      <c r="E1092" s="13" t="s">
        <v>3469</v>
      </c>
      <c r="F1092" s="14" t="s">
        <v>501</v>
      </c>
    </row>
    <row r="1093" spans="1:6" ht="15.75" customHeight="1">
      <c r="A1093" s="12" t="s">
        <v>3470</v>
      </c>
      <c r="B1093" s="13" t="s">
        <v>501</v>
      </c>
      <c r="C1093" s="13" t="s">
        <v>501</v>
      </c>
      <c r="D1093" s="13" t="s">
        <v>501</v>
      </c>
      <c r="E1093" s="13" t="s">
        <v>3471</v>
      </c>
      <c r="F1093" s="14" t="s">
        <v>3472</v>
      </c>
    </row>
    <row r="1094" spans="1:6" ht="15.75" customHeight="1">
      <c r="A1094" s="12" t="s">
        <v>501</v>
      </c>
      <c r="B1094" s="13" t="s">
        <v>3473</v>
      </c>
      <c r="C1094" s="13" t="s">
        <v>501</v>
      </c>
      <c r="D1094" s="13" t="s">
        <v>501</v>
      </c>
      <c r="E1094" s="13" t="s">
        <v>3474</v>
      </c>
      <c r="F1094" s="14" t="s">
        <v>501</v>
      </c>
    </row>
    <row r="1095" spans="1:6" ht="33.75" customHeight="1">
      <c r="A1095" s="12" t="s">
        <v>501</v>
      </c>
      <c r="B1095" s="13" t="s">
        <v>501</v>
      </c>
      <c r="C1095" s="13" t="s">
        <v>3475</v>
      </c>
      <c r="D1095" s="13" t="s">
        <v>3476</v>
      </c>
      <c r="E1095" s="13" t="s">
        <v>3477</v>
      </c>
      <c r="F1095" s="14" t="s">
        <v>3478</v>
      </c>
    </row>
    <row r="1096" spans="1:6" ht="33.75" customHeight="1">
      <c r="A1096" s="12" t="s">
        <v>501</v>
      </c>
      <c r="B1096" s="13" t="s">
        <v>501</v>
      </c>
      <c r="C1096" s="13" t="s">
        <v>3479</v>
      </c>
      <c r="D1096" s="13" t="s">
        <v>3480</v>
      </c>
      <c r="E1096" s="13" t="s">
        <v>3481</v>
      </c>
      <c r="F1096" s="14" t="s">
        <v>3482</v>
      </c>
    </row>
    <row r="1097" spans="1:6" ht="22.5" customHeight="1">
      <c r="A1097" s="12" t="s">
        <v>501</v>
      </c>
      <c r="B1097" s="13" t="s">
        <v>501</v>
      </c>
      <c r="C1097" s="13" t="s">
        <v>3483</v>
      </c>
      <c r="D1097" s="13" t="s">
        <v>501</v>
      </c>
      <c r="E1097" s="13" t="s">
        <v>3484</v>
      </c>
      <c r="F1097" s="14" t="s">
        <v>3485</v>
      </c>
    </row>
    <row r="1098" spans="1:6" ht="22.5" customHeight="1">
      <c r="A1098" s="12" t="s">
        <v>501</v>
      </c>
      <c r="B1098" s="13" t="s">
        <v>501</v>
      </c>
      <c r="C1098" s="13" t="s">
        <v>501</v>
      </c>
      <c r="D1098" s="13" t="s">
        <v>3486</v>
      </c>
      <c r="E1098" s="13" t="s">
        <v>3487</v>
      </c>
      <c r="F1098" s="14" t="s">
        <v>3488</v>
      </c>
    </row>
    <row r="1099" spans="1:6" ht="22.5" customHeight="1">
      <c r="A1099" s="12" t="s">
        <v>501</v>
      </c>
      <c r="B1099" s="13" t="s">
        <v>501</v>
      </c>
      <c r="C1099" s="13" t="s">
        <v>501</v>
      </c>
      <c r="D1099" s="13" t="s">
        <v>3489</v>
      </c>
      <c r="E1099" s="13" t="s">
        <v>3490</v>
      </c>
      <c r="F1099" s="14" t="s">
        <v>3491</v>
      </c>
    </row>
    <row r="1100" spans="1:6" ht="15.75" customHeight="1">
      <c r="A1100" s="12" t="s">
        <v>501</v>
      </c>
      <c r="B1100" s="13" t="s">
        <v>501</v>
      </c>
      <c r="C1100" s="13" t="s">
        <v>501</v>
      </c>
      <c r="D1100" s="13" t="s">
        <v>3492</v>
      </c>
      <c r="E1100" s="13" t="s">
        <v>3493</v>
      </c>
      <c r="F1100" s="14" t="s">
        <v>3494</v>
      </c>
    </row>
    <row r="1101" spans="1:6" ht="45" customHeight="1">
      <c r="A1101" s="12" t="s">
        <v>501</v>
      </c>
      <c r="B1101" s="13" t="s">
        <v>501</v>
      </c>
      <c r="C1101" s="13" t="s">
        <v>501</v>
      </c>
      <c r="D1101" s="13" t="s">
        <v>3495</v>
      </c>
      <c r="E1101" s="13" t="s">
        <v>3496</v>
      </c>
      <c r="F1101" s="14" t="s">
        <v>3497</v>
      </c>
    </row>
    <row r="1102" spans="1:6" ht="33.75" customHeight="1">
      <c r="A1102" s="12" t="s">
        <v>501</v>
      </c>
      <c r="B1102" s="13" t="s">
        <v>501</v>
      </c>
      <c r="C1102" s="13" t="s">
        <v>3498</v>
      </c>
      <c r="D1102" s="13" t="s">
        <v>3499</v>
      </c>
      <c r="E1102" s="13" t="s">
        <v>3500</v>
      </c>
      <c r="F1102" s="14" t="s">
        <v>3501</v>
      </c>
    </row>
    <row r="1103" spans="1:6" ht="15.75" customHeight="1">
      <c r="A1103" s="12" t="s">
        <v>501</v>
      </c>
      <c r="B1103" s="13" t="s">
        <v>3502</v>
      </c>
      <c r="C1103" s="13" t="s">
        <v>501</v>
      </c>
      <c r="D1103" s="13" t="s">
        <v>501</v>
      </c>
      <c r="E1103" s="13" t="s">
        <v>3503</v>
      </c>
      <c r="F1103" s="14" t="s">
        <v>501</v>
      </c>
    </row>
    <row r="1104" spans="1:6" ht="15.75" customHeight="1">
      <c r="A1104" s="12" t="s">
        <v>501</v>
      </c>
      <c r="B1104" s="13" t="s">
        <v>501</v>
      </c>
      <c r="C1104" s="13" t="s">
        <v>3504</v>
      </c>
      <c r="D1104" s="13" t="s">
        <v>501</v>
      </c>
      <c r="E1104" s="13" t="s">
        <v>3505</v>
      </c>
      <c r="F1104" s="14" t="s">
        <v>501</v>
      </c>
    </row>
    <row r="1105" spans="1:6" ht="22.5" customHeight="1">
      <c r="A1105" s="12" t="s">
        <v>501</v>
      </c>
      <c r="B1105" s="13" t="s">
        <v>501</v>
      </c>
      <c r="C1105" s="13" t="s">
        <v>501</v>
      </c>
      <c r="D1105" s="13" t="s">
        <v>3506</v>
      </c>
      <c r="E1105" s="13" t="s">
        <v>3507</v>
      </c>
      <c r="F1105" s="14" t="s">
        <v>3508</v>
      </c>
    </row>
    <row r="1106" spans="1:6" ht="15.75" customHeight="1">
      <c r="A1106" s="12" t="s">
        <v>501</v>
      </c>
      <c r="B1106" s="13" t="s">
        <v>501</v>
      </c>
      <c r="C1106" s="13" t="s">
        <v>501</v>
      </c>
      <c r="D1106" s="13" t="s">
        <v>3509</v>
      </c>
      <c r="E1106" s="13" t="s">
        <v>3510</v>
      </c>
    </row>
    <row r="1107" spans="1:6" ht="236.25" customHeight="1">
      <c r="A1107" s="12" t="s">
        <v>829</v>
      </c>
      <c r="B1107" s="13" t="s">
        <v>3511</v>
      </c>
    </row>
    <row r="1108" spans="1:6" ht="45" customHeight="1">
      <c r="A1108" s="12" t="s">
        <v>501</v>
      </c>
      <c r="B1108" s="13" t="s">
        <v>501</v>
      </c>
      <c r="C1108" s="13" t="s">
        <v>501</v>
      </c>
      <c r="D1108" s="13" t="s">
        <v>3512</v>
      </c>
      <c r="E1108" s="13" t="s">
        <v>3513</v>
      </c>
      <c r="F1108" s="14" t="s">
        <v>3514</v>
      </c>
    </row>
    <row r="1109" spans="1:6" ht="15.75" customHeight="1">
      <c r="A1109" s="12" t="s">
        <v>501</v>
      </c>
      <c r="B1109" s="13" t="s">
        <v>501</v>
      </c>
      <c r="C1109" s="13" t="s">
        <v>3515</v>
      </c>
      <c r="D1109" s="13" t="s">
        <v>501</v>
      </c>
      <c r="E1109" s="13" t="s">
        <v>3516</v>
      </c>
      <c r="F1109" s="14" t="s">
        <v>501</v>
      </c>
    </row>
    <row r="1110" spans="1:6" ht="33.75" customHeight="1">
      <c r="A1110" s="12" t="s">
        <v>501</v>
      </c>
      <c r="B1110" s="13" t="s">
        <v>501</v>
      </c>
      <c r="C1110" s="13" t="s">
        <v>501</v>
      </c>
      <c r="D1110" s="13" t="s">
        <v>3517</v>
      </c>
      <c r="E1110" s="13" t="s">
        <v>3518</v>
      </c>
      <c r="F1110" s="14" t="s">
        <v>3519</v>
      </c>
    </row>
    <row r="1111" spans="1:6" ht="22.5" customHeight="1">
      <c r="A1111" s="12" t="s">
        <v>501</v>
      </c>
      <c r="B1111" s="13" t="s">
        <v>501</v>
      </c>
      <c r="C1111" s="13" t="s">
        <v>501</v>
      </c>
      <c r="D1111" s="13" t="s">
        <v>3520</v>
      </c>
      <c r="E1111" s="13" t="s">
        <v>3521</v>
      </c>
      <c r="F1111" s="14" t="s">
        <v>3522</v>
      </c>
    </row>
    <row r="1112" spans="1:6" ht="22.5" customHeight="1">
      <c r="A1112" s="12" t="s">
        <v>501</v>
      </c>
      <c r="B1112" s="13" t="s">
        <v>501</v>
      </c>
      <c r="C1112" s="13" t="s">
        <v>3523</v>
      </c>
      <c r="D1112" s="13" t="s">
        <v>3524</v>
      </c>
      <c r="E1112" s="13" t="s">
        <v>3525</v>
      </c>
      <c r="F1112" s="14" t="s">
        <v>3526</v>
      </c>
    </row>
    <row r="1113" spans="1:6" ht="22.5" customHeight="1">
      <c r="A1113" s="12" t="s">
        <v>501</v>
      </c>
      <c r="B1113" s="13" t="s">
        <v>501</v>
      </c>
      <c r="C1113" s="13" t="s">
        <v>3527</v>
      </c>
      <c r="D1113" s="13" t="s">
        <v>3528</v>
      </c>
      <c r="E1113" s="13" t="s">
        <v>3529</v>
      </c>
      <c r="F1113" s="14" t="s">
        <v>3530</v>
      </c>
    </row>
    <row r="1114" spans="1:6" ht="22.5" customHeight="1">
      <c r="A1114" s="12" t="s">
        <v>501</v>
      </c>
      <c r="B1114" s="13" t="s">
        <v>501</v>
      </c>
      <c r="C1114" s="13" t="s">
        <v>3531</v>
      </c>
      <c r="D1114" s="13" t="s">
        <v>3532</v>
      </c>
      <c r="E1114" s="13" t="s">
        <v>3533</v>
      </c>
      <c r="F1114" s="14" t="s">
        <v>3534</v>
      </c>
    </row>
    <row r="1115" spans="1:6" ht="15.75" customHeight="1">
      <c r="A1115" s="12" t="s">
        <v>501</v>
      </c>
      <c r="B1115" s="13" t="s">
        <v>3535</v>
      </c>
      <c r="C1115" s="13" t="s">
        <v>501</v>
      </c>
      <c r="D1115" s="13" t="s">
        <v>501</v>
      </c>
      <c r="E1115" s="13" t="s">
        <v>3536</v>
      </c>
      <c r="F1115" s="14" t="s">
        <v>501</v>
      </c>
    </row>
    <row r="1116" spans="1:6" ht="22.5" customHeight="1">
      <c r="A1116" s="12" t="s">
        <v>501</v>
      </c>
      <c r="B1116" s="13" t="s">
        <v>501</v>
      </c>
      <c r="C1116" s="13" t="s">
        <v>3537</v>
      </c>
      <c r="D1116" s="13" t="s">
        <v>501</v>
      </c>
      <c r="E1116" s="13" t="s">
        <v>3538</v>
      </c>
      <c r="F1116" s="14" t="s">
        <v>3539</v>
      </c>
    </row>
    <row r="1117" spans="1:6" ht="22.5" customHeight="1">
      <c r="A1117" s="12" t="s">
        <v>501</v>
      </c>
      <c r="B1117" s="13" t="s">
        <v>501</v>
      </c>
      <c r="C1117" s="13" t="s">
        <v>501</v>
      </c>
      <c r="D1117" s="13" t="s">
        <v>3540</v>
      </c>
      <c r="E1117" s="13" t="s">
        <v>3541</v>
      </c>
      <c r="F1117" s="14" t="s">
        <v>3542</v>
      </c>
    </row>
    <row r="1118" spans="1:6" ht="22.5" customHeight="1">
      <c r="A1118" s="12" t="s">
        <v>501</v>
      </c>
      <c r="B1118" s="13" t="s">
        <v>501</v>
      </c>
      <c r="C1118" s="13" t="s">
        <v>501</v>
      </c>
      <c r="D1118" s="13" t="s">
        <v>3543</v>
      </c>
      <c r="E1118" s="13" t="s">
        <v>3544</v>
      </c>
      <c r="F1118" s="14" t="s">
        <v>3545</v>
      </c>
    </row>
    <row r="1119" spans="1:6" ht="22.5" customHeight="1">
      <c r="A1119" s="12" t="s">
        <v>501</v>
      </c>
      <c r="B1119" s="13" t="s">
        <v>501</v>
      </c>
      <c r="C1119" s="13" t="s">
        <v>3546</v>
      </c>
      <c r="D1119" s="13" t="s">
        <v>3547</v>
      </c>
      <c r="E1119" s="13" t="s">
        <v>3548</v>
      </c>
      <c r="F1119" s="14" t="s">
        <v>3549</v>
      </c>
    </row>
    <row r="1120" spans="1:6" ht="22.5" customHeight="1">
      <c r="A1120" s="12" t="s">
        <v>501</v>
      </c>
      <c r="B1120" s="13" t="s">
        <v>501</v>
      </c>
      <c r="C1120" s="13" t="s">
        <v>3550</v>
      </c>
      <c r="D1120" s="13" t="s">
        <v>3551</v>
      </c>
      <c r="E1120" s="13" t="s">
        <v>3552</v>
      </c>
      <c r="F1120" s="14" t="s">
        <v>3553</v>
      </c>
    </row>
    <row r="1121" spans="1:6" ht="45" customHeight="1">
      <c r="A1121" s="12" t="s">
        <v>501</v>
      </c>
      <c r="B1121" s="13" t="s">
        <v>501</v>
      </c>
      <c r="C1121" s="13" t="s">
        <v>3554</v>
      </c>
      <c r="D1121" s="13" t="s">
        <v>3555</v>
      </c>
      <c r="E1121" s="13" t="s">
        <v>3556</v>
      </c>
      <c r="F1121" s="14" t="s">
        <v>3557</v>
      </c>
    </row>
    <row r="1122" spans="1:6" ht="22.5" customHeight="1">
      <c r="A1122" s="12" t="s">
        <v>501</v>
      </c>
      <c r="B1122" s="13" t="s">
        <v>501</v>
      </c>
      <c r="C1122" s="13" t="s">
        <v>3558</v>
      </c>
      <c r="D1122" s="13" t="s">
        <v>3559</v>
      </c>
      <c r="E1122" s="13" t="s">
        <v>3560</v>
      </c>
      <c r="F1122" s="14" t="s">
        <v>3561</v>
      </c>
    </row>
    <row r="1123" spans="1:6" ht="22.5" customHeight="1">
      <c r="A1123" s="12" t="s">
        <v>501</v>
      </c>
      <c r="B1123" s="13" t="s">
        <v>501</v>
      </c>
      <c r="C1123" s="13" t="s">
        <v>3562</v>
      </c>
      <c r="D1123" s="13" t="s">
        <v>3563</v>
      </c>
      <c r="E1123" s="13" t="s">
        <v>3564</v>
      </c>
      <c r="F1123" s="14" t="s">
        <v>3565</v>
      </c>
    </row>
    <row r="1124" spans="1:6" ht="15.75" customHeight="1">
      <c r="A1124" s="12" t="s">
        <v>501</v>
      </c>
      <c r="B1124" s="13" t="s">
        <v>501</v>
      </c>
      <c r="C1124" s="13" t="s">
        <v>3566</v>
      </c>
      <c r="D1124" s="13" t="s">
        <v>501</v>
      </c>
      <c r="E1124" s="13" t="s">
        <v>3567</v>
      </c>
      <c r="F1124" s="14" t="s">
        <v>501</v>
      </c>
    </row>
    <row r="1125" spans="1:6" ht="45" customHeight="1">
      <c r="A1125" s="12" t="s">
        <v>501</v>
      </c>
      <c r="B1125" s="13" t="s">
        <v>501</v>
      </c>
      <c r="C1125" s="13" t="s">
        <v>501</v>
      </c>
      <c r="D1125" s="13" t="s">
        <v>3568</v>
      </c>
      <c r="E1125" s="13" t="s">
        <v>3569</v>
      </c>
      <c r="F1125" s="14" t="s">
        <v>3570</v>
      </c>
    </row>
    <row r="1126" spans="1:6" ht="33.75" customHeight="1">
      <c r="A1126" s="12" t="s">
        <v>501</v>
      </c>
      <c r="B1126" s="13" t="s">
        <v>501</v>
      </c>
      <c r="C1126" s="13" t="s">
        <v>501</v>
      </c>
      <c r="D1126" s="13" t="s">
        <v>3571</v>
      </c>
      <c r="E1126" s="13" t="s">
        <v>3572</v>
      </c>
      <c r="F1126" s="14" t="s">
        <v>3573</v>
      </c>
    </row>
    <row r="1127" spans="1:6" ht="15.75" customHeight="1">
      <c r="A1127" s="12" t="s">
        <v>501</v>
      </c>
      <c r="B1127" s="13" t="s">
        <v>3574</v>
      </c>
      <c r="C1127" s="13" t="s">
        <v>501</v>
      </c>
      <c r="D1127" s="13" t="s">
        <v>501</v>
      </c>
      <c r="E1127" s="13" t="s">
        <v>3575</v>
      </c>
      <c r="F1127" s="14" t="s">
        <v>501</v>
      </c>
    </row>
    <row r="1128" spans="1:6" ht="33.75" customHeight="1">
      <c r="A1128" s="12" t="s">
        <v>501</v>
      </c>
      <c r="B1128" s="13" t="s">
        <v>501</v>
      </c>
      <c r="C1128" s="13" t="s">
        <v>3576</v>
      </c>
      <c r="D1128" s="13" t="s">
        <v>3577</v>
      </c>
      <c r="E1128" s="13" t="s">
        <v>3578</v>
      </c>
      <c r="F1128" s="14" t="s">
        <v>3579</v>
      </c>
    </row>
    <row r="1129" spans="1:6" ht="33.75" customHeight="1">
      <c r="A1129" s="12" t="s">
        <v>501</v>
      </c>
      <c r="B1129" s="13" t="s">
        <v>501</v>
      </c>
      <c r="C1129" s="13" t="s">
        <v>3580</v>
      </c>
      <c r="D1129" s="13" t="s">
        <v>3581</v>
      </c>
      <c r="E1129" s="13" t="s">
        <v>3582</v>
      </c>
      <c r="F1129" s="14" t="s">
        <v>3583</v>
      </c>
    </row>
    <row r="1130" spans="1:6" ht="45" customHeight="1">
      <c r="A1130" s="12" t="s">
        <v>501</v>
      </c>
      <c r="B1130" s="13" t="s">
        <v>501</v>
      </c>
      <c r="C1130" s="13" t="s">
        <v>3584</v>
      </c>
      <c r="D1130" s="13" t="s">
        <v>3585</v>
      </c>
      <c r="E1130" s="13" t="s">
        <v>3586</v>
      </c>
      <c r="F1130" s="14" t="s">
        <v>3587</v>
      </c>
    </row>
    <row r="1131" spans="1:6" ht="33.75" customHeight="1">
      <c r="A1131" s="12" t="s">
        <v>501</v>
      </c>
      <c r="B1131" s="13" t="s">
        <v>501</v>
      </c>
      <c r="C1131" s="13" t="s">
        <v>3588</v>
      </c>
      <c r="D1131" s="13" t="s">
        <v>3589</v>
      </c>
      <c r="E1131" s="13" t="s">
        <v>3590</v>
      </c>
      <c r="F1131" s="14" t="s">
        <v>3591</v>
      </c>
    </row>
    <row r="1132" spans="1:6" ht="56.25" customHeight="1">
      <c r="A1132" s="12" t="s">
        <v>501</v>
      </c>
      <c r="B1132" s="13" t="s">
        <v>501</v>
      </c>
      <c r="C1132" s="13" t="s">
        <v>3592</v>
      </c>
      <c r="D1132" s="13" t="s">
        <v>3593</v>
      </c>
      <c r="E1132" s="13" t="s">
        <v>3594</v>
      </c>
      <c r="F1132" s="14" t="s">
        <v>3595</v>
      </c>
    </row>
    <row r="1133" spans="1:6" ht="15.75" customHeight="1">
      <c r="A1133" s="12" t="s">
        <v>3596</v>
      </c>
      <c r="B1133" s="13" t="s">
        <v>501</v>
      </c>
      <c r="C1133" s="13" t="s">
        <v>501</v>
      </c>
      <c r="D1133" s="13" t="s">
        <v>501</v>
      </c>
      <c r="E1133" s="13" t="s">
        <v>3597</v>
      </c>
      <c r="F1133" s="14" t="s">
        <v>3598</v>
      </c>
    </row>
    <row r="1134" spans="1:6" ht="15.75" customHeight="1">
      <c r="A1134" s="12" t="s">
        <v>501</v>
      </c>
      <c r="B1134" s="13" t="s">
        <v>3599</v>
      </c>
      <c r="C1134" s="13" t="s">
        <v>501</v>
      </c>
      <c r="D1134" s="13" t="s">
        <v>501</v>
      </c>
      <c r="E1134" s="13" t="s">
        <v>3597</v>
      </c>
      <c r="F1134" s="14" t="s">
        <v>501</v>
      </c>
    </row>
    <row r="1135" spans="1:6" ht="33.75" customHeight="1">
      <c r="A1135" s="12" t="s">
        <v>501</v>
      </c>
      <c r="B1135" s="13" t="s">
        <v>501</v>
      </c>
      <c r="C1135" s="13" t="s">
        <v>3600</v>
      </c>
      <c r="D1135" s="13" t="s">
        <v>3601</v>
      </c>
      <c r="E1135" s="13" t="s">
        <v>3602</v>
      </c>
      <c r="F1135" s="14" t="s">
        <v>3603</v>
      </c>
    </row>
    <row r="1136" spans="1:6" ht="33.75" customHeight="1">
      <c r="A1136" s="12" t="s">
        <v>501</v>
      </c>
      <c r="B1136" s="13" t="s">
        <v>501</v>
      </c>
      <c r="C1136" s="13" t="s">
        <v>3604</v>
      </c>
      <c r="D1136" s="13" t="s">
        <v>3605</v>
      </c>
      <c r="E1136" s="13" t="s">
        <v>3606</v>
      </c>
      <c r="F1136" s="14" t="s">
        <v>3607</v>
      </c>
    </row>
    <row r="1137" spans="1:6" ht="22.5" customHeight="1">
      <c r="A1137" s="12" t="s">
        <v>501</v>
      </c>
      <c r="B1137" s="13" t="s">
        <v>501</v>
      </c>
      <c r="C1137" s="13" t="s">
        <v>3608</v>
      </c>
      <c r="D1137" s="13" t="s">
        <v>3609</v>
      </c>
      <c r="E1137" s="13" t="s">
        <v>3610</v>
      </c>
      <c r="F1137" s="14" t="s">
        <v>3611</v>
      </c>
    </row>
    <row r="1138" spans="1:6" ht="67.5" customHeight="1">
      <c r="A1138" s="12" t="s">
        <v>501</v>
      </c>
      <c r="B1138" s="13" t="s">
        <v>501</v>
      </c>
      <c r="C1138" s="13" t="s">
        <v>3612</v>
      </c>
      <c r="D1138" s="13" t="s">
        <v>3613</v>
      </c>
      <c r="E1138" s="13" t="s">
        <v>3614</v>
      </c>
      <c r="F1138" s="14" t="s">
        <v>3615</v>
      </c>
    </row>
    <row r="1139" spans="1:6" ht="15.75" customHeight="1">
      <c r="A1139" s="12" t="s">
        <v>501</v>
      </c>
      <c r="B1139" s="13" t="s">
        <v>501</v>
      </c>
      <c r="C1139" s="13" t="s">
        <v>3616</v>
      </c>
      <c r="D1139" s="13" t="s">
        <v>3617</v>
      </c>
      <c r="E1139" s="13" t="s">
        <v>3618</v>
      </c>
      <c r="F1139" s="14" t="s">
        <v>614</v>
      </c>
    </row>
    <row r="1140" spans="1:6" ht="15.75" customHeight="1">
      <c r="A1140" s="12" t="s">
        <v>3619</v>
      </c>
      <c r="B1140" s="13" t="s">
        <v>501</v>
      </c>
      <c r="C1140" s="13" t="s">
        <v>501</v>
      </c>
      <c r="D1140" s="13" t="s">
        <v>501</v>
      </c>
      <c r="E1140" s="13" t="s">
        <v>3620</v>
      </c>
      <c r="F1140" s="14" t="s">
        <v>3621</v>
      </c>
    </row>
    <row r="1141" spans="1:6" ht="15.75" customHeight="1">
      <c r="A1141" s="12" t="s">
        <v>501</v>
      </c>
      <c r="B1141" s="13" t="s">
        <v>3622</v>
      </c>
      <c r="C1141" s="13" t="s">
        <v>501</v>
      </c>
      <c r="D1141" s="13" t="s">
        <v>501</v>
      </c>
      <c r="E1141" s="13" t="s">
        <v>3623</v>
      </c>
      <c r="F1141" s="14" t="s">
        <v>501</v>
      </c>
    </row>
    <row r="1142" spans="1:6" ht="15.75" customHeight="1">
      <c r="A1142" s="12" t="s">
        <v>501</v>
      </c>
      <c r="B1142" s="13" t="s">
        <v>501</v>
      </c>
      <c r="C1142" s="13" t="s">
        <v>3624</v>
      </c>
      <c r="D1142" s="13" t="s">
        <v>501</v>
      </c>
      <c r="E1142" s="13" t="s">
        <v>3625</v>
      </c>
      <c r="F1142" s="14" t="s">
        <v>3626</v>
      </c>
    </row>
    <row r="1143" spans="1:6" ht="15.75" customHeight="1">
      <c r="A1143" s="12" t="s">
        <v>501</v>
      </c>
      <c r="B1143" s="13" t="s">
        <v>501</v>
      </c>
      <c r="C1143" s="13" t="s">
        <v>501</v>
      </c>
      <c r="D1143" s="13" t="s">
        <v>3627</v>
      </c>
      <c r="E1143" s="13" t="s">
        <v>3628</v>
      </c>
      <c r="F1143" s="14" t="s">
        <v>501</v>
      </c>
    </row>
    <row r="1144" spans="1:6" ht="15.75" customHeight="1">
      <c r="A1144" s="12" t="s">
        <v>501</v>
      </c>
      <c r="B1144" s="13" t="s">
        <v>501</v>
      </c>
      <c r="C1144" s="13" t="s">
        <v>501</v>
      </c>
      <c r="D1144" s="13" t="s">
        <v>3629</v>
      </c>
      <c r="E1144" s="13" t="s">
        <v>3630</v>
      </c>
      <c r="F1144" s="14" t="s">
        <v>501</v>
      </c>
    </row>
    <row r="1145" spans="1:6" ht="15.75" customHeight="1">
      <c r="A1145" s="12" t="s">
        <v>501</v>
      </c>
      <c r="B1145" s="13" t="s">
        <v>501</v>
      </c>
      <c r="C1145" s="13" t="s">
        <v>501</v>
      </c>
      <c r="D1145" s="13" t="s">
        <v>3631</v>
      </c>
      <c r="E1145" s="13" t="s">
        <v>3632</v>
      </c>
      <c r="F1145" s="14" t="s">
        <v>501</v>
      </c>
    </row>
    <row r="1146" spans="1:6" ht="15.75" customHeight="1">
      <c r="A1146" s="12" t="s">
        <v>501</v>
      </c>
      <c r="B1146" s="13" t="s">
        <v>501</v>
      </c>
      <c r="C1146" s="13" t="s">
        <v>501</v>
      </c>
      <c r="D1146" s="13" t="s">
        <v>3633</v>
      </c>
      <c r="E1146" s="13" t="s">
        <v>3634</v>
      </c>
      <c r="F1146" s="14" t="s">
        <v>501</v>
      </c>
    </row>
    <row r="1147" spans="1:6" ht="15.75" customHeight="1">
      <c r="A1147" s="12" t="s">
        <v>501</v>
      </c>
      <c r="B1147" s="13" t="s">
        <v>501</v>
      </c>
      <c r="C1147" s="13" t="s">
        <v>501</v>
      </c>
      <c r="D1147" s="13" t="s">
        <v>3635</v>
      </c>
      <c r="E1147" s="13" t="s">
        <v>3636</v>
      </c>
      <c r="F1147" s="14" t="s">
        <v>501</v>
      </c>
    </row>
    <row r="1148" spans="1:6" ht="15.75" customHeight="1">
      <c r="A1148" s="12" t="s">
        <v>501</v>
      </c>
      <c r="B1148" s="13" t="s">
        <v>501</v>
      </c>
      <c r="C1148" s="13" t="s">
        <v>3637</v>
      </c>
      <c r="D1148" s="13" t="s">
        <v>501</v>
      </c>
      <c r="E1148" s="13" t="s">
        <v>3638</v>
      </c>
      <c r="F1148" s="14" t="s">
        <v>614</v>
      </c>
    </row>
    <row r="1149" spans="1:6" ht="15.75" customHeight="1">
      <c r="A1149" s="12" t="s">
        <v>501</v>
      </c>
      <c r="B1149" s="13" t="s">
        <v>501</v>
      </c>
      <c r="C1149" s="13" t="s">
        <v>501</v>
      </c>
      <c r="D1149" s="13" t="s">
        <v>3639</v>
      </c>
      <c r="E1149" s="13" t="s">
        <v>3640</v>
      </c>
      <c r="F1149" s="14" t="s">
        <v>501</v>
      </c>
    </row>
    <row r="1150" spans="1:6" ht="15.75" customHeight="1">
      <c r="A1150" s="12" t="s">
        <v>501</v>
      </c>
      <c r="B1150" s="13" t="s">
        <v>501</v>
      </c>
      <c r="C1150" s="13" t="s">
        <v>501</v>
      </c>
      <c r="D1150" s="13" t="s">
        <v>3641</v>
      </c>
      <c r="E1150" s="13" t="s">
        <v>3642</v>
      </c>
      <c r="F1150" s="14" t="s">
        <v>501</v>
      </c>
    </row>
    <row r="1151" spans="1:6" ht="15.75" customHeight="1">
      <c r="A1151" s="12" t="s">
        <v>501</v>
      </c>
      <c r="B1151" s="13" t="s">
        <v>501</v>
      </c>
      <c r="C1151" s="13" t="s">
        <v>501</v>
      </c>
      <c r="D1151" s="13" t="s">
        <v>3643</v>
      </c>
      <c r="E1151" s="13" t="s">
        <v>3644</v>
      </c>
      <c r="F1151" s="14" t="s">
        <v>501</v>
      </c>
    </row>
    <row r="1152" spans="1:6" ht="15.75" customHeight="1">
      <c r="A1152" s="12" t="s">
        <v>501</v>
      </c>
      <c r="B1152" s="13" t="s">
        <v>501</v>
      </c>
      <c r="C1152" s="13" t="s">
        <v>501</v>
      </c>
      <c r="D1152" s="13" t="s">
        <v>3645</v>
      </c>
      <c r="E1152" s="13" t="s">
        <v>3646</v>
      </c>
      <c r="F1152" s="14" t="s">
        <v>501</v>
      </c>
    </row>
    <row r="1153" spans="1:6" ht="15.75" customHeight="1">
      <c r="A1153" s="12" t="s">
        <v>501</v>
      </c>
      <c r="B1153" s="13" t="s">
        <v>3647</v>
      </c>
      <c r="C1153" s="13" t="s">
        <v>501</v>
      </c>
      <c r="D1153" s="13" t="s">
        <v>501</v>
      </c>
      <c r="E1153" s="13" t="s">
        <v>3648</v>
      </c>
      <c r="F1153" s="14" t="s">
        <v>501</v>
      </c>
    </row>
    <row r="1154" spans="1:6" ht="15.75" customHeight="1">
      <c r="A1154" s="12" t="s">
        <v>501</v>
      </c>
      <c r="B1154" s="13" t="s">
        <v>501</v>
      </c>
      <c r="C1154" s="13" t="s">
        <v>3649</v>
      </c>
      <c r="D1154" s="13" t="s">
        <v>501</v>
      </c>
      <c r="E1154" s="13" t="s">
        <v>3650</v>
      </c>
      <c r="F1154" s="14" t="s">
        <v>501</v>
      </c>
    </row>
    <row r="1155" spans="1:6" ht="56.25" customHeight="1">
      <c r="A1155" s="12" t="s">
        <v>501</v>
      </c>
      <c r="B1155" s="13" t="s">
        <v>501</v>
      </c>
      <c r="C1155" s="13" t="s">
        <v>501</v>
      </c>
      <c r="D1155" s="13" t="s">
        <v>3651</v>
      </c>
      <c r="E1155" s="13" t="s">
        <v>3652</v>
      </c>
      <c r="F1155" s="14" t="s">
        <v>3653</v>
      </c>
    </row>
    <row r="1156" spans="1:6" ht="33.75" customHeight="1">
      <c r="A1156" s="12" t="s">
        <v>501</v>
      </c>
      <c r="B1156" s="13" t="s">
        <v>501</v>
      </c>
      <c r="C1156" s="13" t="s">
        <v>501</v>
      </c>
      <c r="D1156" s="13" t="s">
        <v>3654</v>
      </c>
      <c r="E1156" s="13" t="s">
        <v>3655</v>
      </c>
      <c r="F1156" s="14" t="s">
        <v>3656</v>
      </c>
    </row>
    <row r="1157" spans="1:6" ht="15.75" customHeight="1">
      <c r="A1157" s="12" t="s">
        <v>501</v>
      </c>
      <c r="B1157" s="13" t="s">
        <v>501</v>
      </c>
      <c r="C1157" s="13" t="s">
        <v>501</v>
      </c>
      <c r="D1157" s="13" t="s">
        <v>3657</v>
      </c>
      <c r="E1157" s="13" t="s">
        <v>3658</v>
      </c>
      <c r="F1157" s="14" t="s">
        <v>3659</v>
      </c>
    </row>
    <row r="1158" spans="1:6" ht="15.75" customHeight="1">
      <c r="A1158" s="12" t="s">
        <v>501</v>
      </c>
      <c r="B1158" s="13" t="s">
        <v>501</v>
      </c>
      <c r="C1158" s="13" t="s">
        <v>501</v>
      </c>
      <c r="D1158" s="13" t="s">
        <v>3660</v>
      </c>
      <c r="E1158" s="13" t="s">
        <v>3661</v>
      </c>
      <c r="F1158" s="14" t="s">
        <v>3662</v>
      </c>
    </row>
    <row r="1159" spans="1:6" ht="15.75" customHeight="1">
      <c r="A1159" s="12" t="s">
        <v>501</v>
      </c>
      <c r="B1159" s="13" t="s">
        <v>501</v>
      </c>
      <c r="C1159" s="13" t="s">
        <v>3663</v>
      </c>
      <c r="D1159" s="13" t="s">
        <v>501</v>
      </c>
      <c r="E1159" s="13" t="s">
        <v>3664</v>
      </c>
      <c r="F1159" s="14" t="s">
        <v>3665</v>
      </c>
    </row>
    <row r="1160" spans="1:6" ht="33.75" customHeight="1">
      <c r="A1160" s="12" t="s">
        <v>501</v>
      </c>
      <c r="B1160" s="13" t="s">
        <v>501</v>
      </c>
      <c r="C1160" s="13" t="s">
        <v>501</v>
      </c>
      <c r="D1160" s="13" t="s">
        <v>3666</v>
      </c>
      <c r="E1160" s="13" t="s">
        <v>3667</v>
      </c>
      <c r="F1160" s="14" t="s">
        <v>3668</v>
      </c>
    </row>
    <row r="1161" spans="1:6" ht="15.75" customHeight="1">
      <c r="A1161" s="12" t="s">
        <v>501</v>
      </c>
      <c r="B1161" s="13" t="s">
        <v>501</v>
      </c>
      <c r="C1161" s="13" t="s">
        <v>501</v>
      </c>
      <c r="D1161" s="13" t="s">
        <v>3669</v>
      </c>
      <c r="E1161" s="13" t="s">
        <v>3670</v>
      </c>
      <c r="F1161" s="14" t="s">
        <v>501</v>
      </c>
    </row>
    <row r="1162" spans="1:6" ht="15.75" customHeight="1">
      <c r="A1162" s="12" t="s">
        <v>501</v>
      </c>
      <c r="B1162" s="13" t="s">
        <v>501</v>
      </c>
      <c r="C1162" s="13" t="s">
        <v>501</v>
      </c>
      <c r="D1162" s="13" t="s">
        <v>3671</v>
      </c>
      <c r="E1162" s="13" t="s">
        <v>3672</v>
      </c>
      <c r="F1162" s="14" t="s">
        <v>501</v>
      </c>
    </row>
    <row r="1163" spans="1:6" ht="15.75" customHeight="1">
      <c r="A1163" s="12" t="s">
        <v>501</v>
      </c>
      <c r="B1163" s="13" t="s">
        <v>501</v>
      </c>
      <c r="C1163" s="13" t="s">
        <v>3673</v>
      </c>
      <c r="D1163" s="13" t="s">
        <v>501</v>
      </c>
      <c r="E1163" s="13" t="s">
        <v>3674</v>
      </c>
      <c r="F1163" s="14" t="s">
        <v>501</v>
      </c>
    </row>
    <row r="1164" spans="1:6" ht="15.75" customHeight="1">
      <c r="A1164" s="12" t="s">
        <v>501</v>
      </c>
      <c r="B1164" s="13" t="s">
        <v>501</v>
      </c>
      <c r="C1164" s="13" t="s">
        <v>501</v>
      </c>
      <c r="D1164" s="13" t="s">
        <v>3675</v>
      </c>
      <c r="E1164" s="13" t="s">
        <v>3676</v>
      </c>
      <c r="F1164" s="14" t="s">
        <v>501</v>
      </c>
    </row>
    <row r="1165" spans="1:6" ht="15.75" customHeight="1">
      <c r="A1165" s="12" t="s">
        <v>501</v>
      </c>
      <c r="B1165" s="13" t="s">
        <v>501</v>
      </c>
      <c r="C1165" s="13" t="s">
        <v>501</v>
      </c>
      <c r="D1165" s="13" t="s">
        <v>3677</v>
      </c>
      <c r="E1165" s="13" t="s">
        <v>3678</v>
      </c>
      <c r="F1165" s="14" t="s">
        <v>2241</v>
      </c>
    </row>
    <row r="1166" spans="1:6" ht="15.75" customHeight="1">
      <c r="A1166" s="12" t="s">
        <v>501</v>
      </c>
      <c r="B1166" s="13" t="s">
        <v>501</v>
      </c>
      <c r="C1166" s="13" t="s">
        <v>501</v>
      </c>
      <c r="D1166" s="13" t="s">
        <v>3679</v>
      </c>
      <c r="E1166" s="13" t="s">
        <v>3680</v>
      </c>
      <c r="F1166" s="14" t="s">
        <v>501</v>
      </c>
    </row>
    <row r="1167" spans="1:6" ht="15.75" customHeight="1">
      <c r="A1167" s="12" t="s">
        <v>501</v>
      </c>
      <c r="B1167" s="13" t="s">
        <v>501</v>
      </c>
      <c r="C1167" s="13" t="s">
        <v>501</v>
      </c>
      <c r="D1167" s="13" t="s">
        <v>3681</v>
      </c>
      <c r="E1167" s="13" t="s">
        <v>3682</v>
      </c>
      <c r="F1167" s="14" t="s">
        <v>3683</v>
      </c>
    </row>
    <row r="1168" spans="1:6" ht="33.75" customHeight="1">
      <c r="A1168" s="12" t="s">
        <v>501</v>
      </c>
      <c r="B1168" s="13" t="s">
        <v>501</v>
      </c>
      <c r="C1168" s="13" t="s">
        <v>3684</v>
      </c>
      <c r="D1168" s="13" t="s">
        <v>3685</v>
      </c>
      <c r="E1168" s="13" t="s">
        <v>3686</v>
      </c>
      <c r="F1168" s="14" t="s">
        <v>3687</v>
      </c>
    </row>
    <row r="1169" spans="1:6" ht="33.75" customHeight="1">
      <c r="A1169" s="12" t="s">
        <v>501</v>
      </c>
      <c r="B1169" s="13" t="s">
        <v>501</v>
      </c>
      <c r="C1169" s="13" t="s">
        <v>3688</v>
      </c>
      <c r="D1169" s="13" t="s">
        <v>3689</v>
      </c>
      <c r="E1169" s="13" t="s">
        <v>3690</v>
      </c>
      <c r="F1169" s="14" t="s">
        <v>3691</v>
      </c>
    </row>
    <row r="1170" spans="1:6" ht="22.5" customHeight="1">
      <c r="A1170" s="12" t="s">
        <v>501</v>
      </c>
      <c r="B1170" s="13" t="s">
        <v>501</v>
      </c>
      <c r="C1170" s="13" t="s">
        <v>3692</v>
      </c>
      <c r="D1170" s="13" t="s">
        <v>501</v>
      </c>
      <c r="E1170" s="13" t="s">
        <v>3693</v>
      </c>
      <c r="F1170" s="14" t="s">
        <v>3694</v>
      </c>
    </row>
    <row r="1171" spans="1:6" ht="15.75" customHeight="1">
      <c r="A1171" s="12" t="s">
        <v>501</v>
      </c>
      <c r="B1171" s="13" t="s">
        <v>501</v>
      </c>
      <c r="C1171" s="13" t="s">
        <v>501</v>
      </c>
      <c r="D1171" s="13" t="s">
        <v>3695</v>
      </c>
      <c r="E1171" s="13" t="s">
        <v>3696</v>
      </c>
      <c r="F1171" s="14" t="s">
        <v>3697</v>
      </c>
    </row>
    <row r="1172" spans="1:6" ht="22.5" customHeight="1">
      <c r="A1172" s="12" t="s">
        <v>501</v>
      </c>
      <c r="B1172" s="13" t="s">
        <v>501</v>
      </c>
      <c r="C1172" s="13" t="s">
        <v>501</v>
      </c>
      <c r="D1172" s="13" t="s">
        <v>3698</v>
      </c>
      <c r="E1172" s="13" t="s">
        <v>3699</v>
      </c>
      <c r="F1172" s="14" t="s">
        <v>3700</v>
      </c>
    </row>
    <row r="1173" spans="1:6" ht="22.5" customHeight="1">
      <c r="A1173" s="12" t="s">
        <v>501</v>
      </c>
      <c r="B1173" s="13" t="s">
        <v>501</v>
      </c>
      <c r="C1173" s="13" t="s">
        <v>501</v>
      </c>
      <c r="D1173" s="13" t="s">
        <v>3701</v>
      </c>
      <c r="E1173" s="13" t="s">
        <v>3702</v>
      </c>
      <c r="F1173" s="14" t="s">
        <v>3703</v>
      </c>
    </row>
    <row r="1174" spans="1:6" ht="22.5" customHeight="1">
      <c r="A1174" s="12" t="s">
        <v>501</v>
      </c>
      <c r="B1174" s="13" t="s">
        <v>501</v>
      </c>
      <c r="C1174" s="13" t="s">
        <v>501</v>
      </c>
      <c r="D1174" s="13" t="s">
        <v>3704</v>
      </c>
      <c r="E1174" s="13" t="s">
        <v>3705</v>
      </c>
      <c r="F1174" s="14" t="s">
        <v>3706</v>
      </c>
    </row>
    <row r="1175" spans="1:6" ht="33.75" customHeight="1">
      <c r="A1175" s="12" t="s">
        <v>501</v>
      </c>
      <c r="B1175" s="13" t="s">
        <v>501</v>
      </c>
      <c r="C1175" s="13" t="s">
        <v>3707</v>
      </c>
      <c r="D1175" s="13" t="s">
        <v>501</v>
      </c>
      <c r="E1175" s="13" t="s">
        <v>3708</v>
      </c>
      <c r="F1175" s="14" t="s">
        <v>3709</v>
      </c>
    </row>
    <row r="1176" spans="1:6" ht="15.75" customHeight="1">
      <c r="A1176" s="12" t="s">
        <v>501</v>
      </c>
      <c r="B1176" s="13" t="s">
        <v>501</v>
      </c>
      <c r="C1176" s="13" t="s">
        <v>501</v>
      </c>
      <c r="D1176" s="13" t="s">
        <v>3710</v>
      </c>
      <c r="E1176" s="13" t="s">
        <v>3711</v>
      </c>
      <c r="F1176" s="14" t="s">
        <v>501</v>
      </c>
    </row>
    <row r="1177" spans="1:6" ht="15.75" customHeight="1">
      <c r="A1177" s="12" t="s">
        <v>501</v>
      </c>
      <c r="B1177" s="13" t="s">
        <v>501</v>
      </c>
      <c r="C1177" s="13" t="s">
        <v>501</v>
      </c>
      <c r="D1177" s="13" t="s">
        <v>3712</v>
      </c>
      <c r="E1177" s="13" t="s">
        <v>3713</v>
      </c>
      <c r="F1177" s="14" t="s">
        <v>501</v>
      </c>
    </row>
    <row r="1178" spans="1:6" ht="15.75" customHeight="1">
      <c r="A1178" s="12" t="s">
        <v>501</v>
      </c>
      <c r="B1178" s="13" t="s">
        <v>501</v>
      </c>
      <c r="C1178" s="13" t="s">
        <v>501</v>
      </c>
      <c r="D1178" s="13" t="s">
        <v>3714</v>
      </c>
      <c r="E1178" s="13" t="s">
        <v>3715</v>
      </c>
      <c r="F1178" s="14" t="s">
        <v>501</v>
      </c>
    </row>
    <row r="1179" spans="1:6" ht="15.75" customHeight="1">
      <c r="A1179" s="12" t="s">
        <v>501</v>
      </c>
      <c r="B1179" s="13" t="s">
        <v>501</v>
      </c>
      <c r="C1179" s="13" t="s">
        <v>3716</v>
      </c>
      <c r="D1179" s="13" t="s">
        <v>501</v>
      </c>
      <c r="E1179" s="13" t="s">
        <v>3717</v>
      </c>
      <c r="F1179" s="14" t="s">
        <v>3718</v>
      </c>
    </row>
    <row r="1180" spans="1:6" ht="15.75" customHeight="1">
      <c r="A1180" s="12" t="s">
        <v>501</v>
      </c>
      <c r="B1180" s="13" t="s">
        <v>501</v>
      </c>
      <c r="C1180" s="13" t="s">
        <v>501</v>
      </c>
      <c r="D1180" s="13" t="s">
        <v>3719</v>
      </c>
      <c r="E1180" s="13" t="s">
        <v>3720</v>
      </c>
      <c r="F1180" s="14" t="s">
        <v>3721</v>
      </c>
    </row>
    <row r="1181" spans="1:6" ht="15.75" customHeight="1">
      <c r="A1181" s="12" t="s">
        <v>501</v>
      </c>
      <c r="B1181" s="13" t="s">
        <v>501</v>
      </c>
      <c r="C1181" s="13" t="s">
        <v>501</v>
      </c>
      <c r="D1181" s="13" t="s">
        <v>3722</v>
      </c>
      <c r="E1181" s="13" t="s">
        <v>3723</v>
      </c>
      <c r="F1181" s="14" t="s">
        <v>501</v>
      </c>
    </row>
    <row r="1182" spans="1:6" ht="15.75" customHeight="1">
      <c r="A1182" s="12" t="s">
        <v>501</v>
      </c>
      <c r="B1182" s="13" t="s">
        <v>501</v>
      </c>
      <c r="C1182" s="13" t="s">
        <v>501</v>
      </c>
      <c r="D1182" s="13" t="s">
        <v>3724</v>
      </c>
      <c r="E1182" s="13" t="s">
        <v>3725</v>
      </c>
      <c r="F1182" s="14" t="s">
        <v>501</v>
      </c>
    </row>
    <row r="1183" spans="1:6" ht="15.75" customHeight="1">
      <c r="A1183" s="12" t="s">
        <v>501</v>
      </c>
      <c r="B1183" s="13" t="s">
        <v>501</v>
      </c>
      <c r="C1183" s="13" t="s">
        <v>3726</v>
      </c>
      <c r="D1183" s="13" t="s">
        <v>501</v>
      </c>
      <c r="E1183" s="13" t="s">
        <v>3727</v>
      </c>
      <c r="F1183" s="14" t="s">
        <v>501</v>
      </c>
    </row>
    <row r="1184" spans="1:6" ht="15.75" customHeight="1">
      <c r="A1184" s="12" t="s">
        <v>501</v>
      </c>
      <c r="B1184" s="13" t="s">
        <v>501</v>
      </c>
      <c r="C1184" s="13" t="s">
        <v>501</v>
      </c>
      <c r="D1184" s="13" t="s">
        <v>3728</v>
      </c>
      <c r="E1184" s="13" t="s">
        <v>3729</v>
      </c>
      <c r="F1184" s="14" t="s">
        <v>3730</v>
      </c>
    </row>
    <row r="1185" spans="1:6" ht="33.75" customHeight="1">
      <c r="A1185" s="12" t="s">
        <v>501</v>
      </c>
      <c r="B1185" s="13" t="s">
        <v>501</v>
      </c>
      <c r="C1185" s="13" t="s">
        <v>501</v>
      </c>
      <c r="D1185" s="13" t="s">
        <v>3731</v>
      </c>
      <c r="E1185" s="13" t="s">
        <v>3732</v>
      </c>
      <c r="F1185" s="14" t="s">
        <v>3733</v>
      </c>
    </row>
    <row r="1186" spans="1:6" ht="15.75" customHeight="1">
      <c r="A1186" s="12" t="s">
        <v>501</v>
      </c>
      <c r="B1186" s="13" t="s">
        <v>501</v>
      </c>
      <c r="C1186" s="13" t="s">
        <v>501</v>
      </c>
      <c r="D1186" s="13" t="s">
        <v>3734</v>
      </c>
      <c r="E1186" s="13" t="s">
        <v>3735</v>
      </c>
      <c r="F1186" s="14" t="s">
        <v>3736</v>
      </c>
    </row>
    <row r="1187" spans="1:6" ht="15.75" customHeight="1">
      <c r="A1187" s="12" t="s">
        <v>501</v>
      </c>
      <c r="B1187" s="13" t="s">
        <v>501</v>
      </c>
      <c r="C1187" s="13" t="s">
        <v>501</v>
      </c>
      <c r="D1187" s="13" t="s">
        <v>3737</v>
      </c>
      <c r="E1187" s="13" t="s">
        <v>3738</v>
      </c>
      <c r="F1187" s="14" t="s">
        <v>3739</v>
      </c>
    </row>
    <row r="1188" spans="1:6" ht="33.75" customHeight="1">
      <c r="A1188" s="12" t="s">
        <v>501</v>
      </c>
      <c r="B1188" s="13" t="s">
        <v>501</v>
      </c>
      <c r="C1188" s="13" t="s">
        <v>501</v>
      </c>
      <c r="D1188" s="13" t="s">
        <v>3740</v>
      </c>
      <c r="E1188" s="13" t="s">
        <v>3741</v>
      </c>
      <c r="F1188" s="14" t="s">
        <v>3742</v>
      </c>
    </row>
    <row r="1189" spans="1:6" ht="33.75" customHeight="1">
      <c r="A1189" s="12" t="s">
        <v>501</v>
      </c>
      <c r="B1189" s="13" t="s">
        <v>501</v>
      </c>
      <c r="C1189" s="13" t="s">
        <v>501</v>
      </c>
      <c r="D1189" s="13" t="s">
        <v>3743</v>
      </c>
      <c r="E1189" s="13" t="s">
        <v>3744</v>
      </c>
      <c r="F1189" s="14" t="s">
        <v>3745</v>
      </c>
    </row>
    <row r="1190" spans="1:6" ht="15.75" customHeight="1">
      <c r="A1190" s="12" t="s">
        <v>501</v>
      </c>
      <c r="B1190" s="13" t="s">
        <v>501</v>
      </c>
      <c r="C1190" s="13" t="s">
        <v>501</v>
      </c>
      <c r="D1190" s="13" t="s">
        <v>3746</v>
      </c>
      <c r="E1190" s="13" t="s">
        <v>3747</v>
      </c>
      <c r="F1190" s="14" t="s">
        <v>3748</v>
      </c>
    </row>
    <row r="1191" spans="1:6" ht="15.75" customHeight="1">
      <c r="A1191" s="12" t="s">
        <v>3749</v>
      </c>
      <c r="B1191" s="13" t="s">
        <v>501</v>
      </c>
      <c r="C1191" s="13" t="s">
        <v>501</v>
      </c>
      <c r="D1191" s="13" t="s">
        <v>501</v>
      </c>
      <c r="E1191" s="13" t="s">
        <v>3750</v>
      </c>
      <c r="F1191" s="14" t="s">
        <v>3751</v>
      </c>
    </row>
    <row r="1192" spans="1:6" ht="67.5" customHeight="1">
      <c r="A1192" s="12" t="s">
        <v>501</v>
      </c>
      <c r="B1192" s="13" t="s">
        <v>3752</v>
      </c>
      <c r="C1192" s="13" t="s">
        <v>501</v>
      </c>
      <c r="D1192" s="13" t="s">
        <v>501</v>
      </c>
      <c r="E1192" s="13" t="s">
        <v>3753</v>
      </c>
      <c r="F1192" s="14" t="s">
        <v>3754</v>
      </c>
    </row>
    <row r="1193" spans="1:6" ht="15.75" customHeight="1">
      <c r="A1193" s="12" t="s">
        <v>501</v>
      </c>
      <c r="B1193" s="13" t="s">
        <v>501</v>
      </c>
      <c r="C1193" s="13" t="s">
        <v>3755</v>
      </c>
      <c r="D1193" s="13" t="s">
        <v>3756</v>
      </c>
      <c r="E1193" s="13" t="s">
        <v>3757</v>
      </c>
      <c r="F1193" s="14" t="s">
        <v>501</v>
      </c>
    </row>
    <row r="1194" spans="1:6" ht="15.75" customHeight="1">
      <c r="A1194" s="12" t="s">
        <v>501</v>
      </c>
      <c r="B1194" s="13" t="s">
        <v>501</v>
      </c>
      <c r="C1194" s="13" t="s">
        <v>3758</v>
      </c>
      <c r="D1194" s="13" t="s">
        <v>3759</v>
      </c>
      <c r="E1194" s="13" t="s">
        <v>3760</v>
      </c>
      <c r="F1194" s="14" t="s">
        <v>501</v>
      </c>
    </row>
    <row r="1195" spans="1:6" ht="15.75" customHeight="1">
      <c r="A1195" s="12" t="s">
        <v>501</v>
      </c>
      <c r="B1195" s="13" t="s">
        <v>501</v>
      </c>
      <c r="C1195" s="13" t="s">
        <v>3761</v>
      </c>
      <c r="D1195" s="13" t="s">
        <v>3762</v>
      </c>
      <c r="E1195" s="13" t="s">
        <v>3763</v>
      </c>
      <c r="F1195" s="14" t="s">
        <v>501</v>
      </c>
    </row>
    <row r="1196" spans="1:6" ht="15.75" customHeight="1">
      <c r="A1196" s="12" t="s">
        <v>501</v>
      </c>
      <c r="B1196" s="13" t="s">
        <v>501</v>
      </c>
      <c r="C1196" s="13" t="s">
        <v>3764</v>
      </c>
      <c r="D1196" s="13" t="s">
        <v>3765</v>
      </c>
      <c r="E1196" s="13" t="s">
        <v>3766</v>
      </c>
      <c r="F1196" s="14" t="s">
        <v>501</v>
      </c>
    </row>
    <row r="1197" spans="1:6" ht="15.75" customHeight="1">
      <c r="A1197" s="12" t="s">
        <v>501</v>
      </c>
      <c r="B1197" s="13" t="s">
        <v>501</v>
      </c>
      <c r="C1197" s="13" t="s">
        <v>3767</v>
      </c>
      <c r="D1197" s="13" t="s">
        <v>3768</v>
      </c>
      <c r="E1197" s="13" t="s">
        <v>3769</v>
      </c>
      <c r="F1197" s="14" t="s">
        <v>501</v>
      </c>
    </row>
    <row r="1198" spans="1:6" ht="15.75" customHeight="1">
      <c r="A1198" s="12" t="s">
        <v>501</v>
      </c>
      <c r="B1198" s="13" t="s">
        <v>3770</v>
      </c>
      <c r="C1198" s="13" t="s">
        <v>501</v>
      </c>
      <c r="D1198" s="13" t="s">
        <v>501</v>
      </c>
      <c r="E1198" s="13" t="s">
        <v>3771</v>
      </c>
      <c r="F1198" s="14" t="s">
        <v>501</v>
      </c>
    </row>
    <row r="1199" spans="1:6" ht="22.5" customHeight="1">
      <c r="A1199" s="12" t="s">
        <v>501</v>
      </c>
      <c r="B1199" s="13" t="s">
        <v>501</v>
      </c>
      <c r="C1199" s="13" t="s">
        <v>3772</v>
      </c>
      <c r="D1199" s="13" t="s">
        <v>3773</v>
      </c>
      <c r="E1199" s="13" t="s">
        <v>3774</v>
      </c>
      <c r="F1199" s="14" t="s">
        <v>3775</v>
      </c>
    </row>
    <row r="1200" spans="1:6" ht="22.5" customHeight="1">
      <c r="A1200" s="12" t="s">
        <v>501</v>
      </c>
      <c r="B1200" s="13" t="s">
        <v>501</v>
      </c>
      <c r="C1200" s="13" t="s">
        <v>3776</v>
      </c>
      <c r="D1200" s="13" t="s">
        <v>3777</v>
      </c>
      <c r="E1200" s="13" t="s">
        <v>3778</v>
      </c>
      <c r="F1200" s="14" t="s">
        <v>3779</v>
      </c>
    </row>
    <row r="1201" spans="1:6" ht="15.75" customHeight="1">
      <c r="A1201" s="12" t="s">
        <v>501</v>
      </c>
      <c r="B1201" s="13" t="s">
        <v>501</v>
      </c>
      <c r="C1201" s="13" t="s">
        <v>3780</v>
      </c>
      <c r="D1201" s="13" t="s">
        <v>3781</v>
      </c>
      <c r="E1201" s="13" t="s">
        <v>3782</v>
      </c>
      <c r="F1201" s="14" t="s">
        <v>501</v>
      </c>
    </row>
    <row r="1202" spans="1:6" ht="15.75" customHeight="1">
      <c r="A1202" s="12" t="s">
        <v>501</v>
      </c>
      <c r="B1202" s="13" t="s">
        <v>501</v>
      </c>
      <c r="C1202" s="13" t="s">
        <v>3783</v>
      </c>
      <c r="D1202" s="13" t="s">
        <v>3784</v>
      </c>
      <c r="E1202" s="13" t="s">
        <v>3785</v>
      </c>
      <c r="F1202" s="14" t="s">
        <v>614</v>
      </c>
    </row>
    <row r="1203" spans="1:6" ht="45" customHeight="1">
      <c r="A1203" s="12" t="s">
        <v>501</v>
      </c>
      <c r="B1203" s="13" t="s">
        <v>501</v>
      </c>
      <c r="C1203" s="13" t="s">
        <v>3786</v>
      </c>
      <c r="D1203" s="13" t="s">
        <v>3787</v>
      </c>
      <c r="E1203" s="13" t="s">
        <v>3788</v>
      </c>
      <c r="F1203" s="14" t="s">
        <v>3789</v>
      </c>
    </row>
    <row r="1204" spans="1:6" ht="15.75" customHeight="1">
      <c r="A1204" s="12" t="s">
        <v>501</v>
      </c>
      <c r="B1204" s="13" t="s">
        <v>501</v>
      </c>
      <c r="C1204" s="13" t="s">
        <v>3790</v>
      </c>
      <c r="D1204" s="13" t="s">
        <v>501</v>
      </c>
      <c r="E1204" s="13" t="s">
        <v>3791</v>
      </c>
      <c r="F1204" s="14" t="s">
        <v>614</v>
      </c>
    </row>
    <row r="1205" spans="1:6" ht="33.75" customHeight="1">
      <c r="A1205" s="12" t="s">
        <v>501</v>
      </c>
      <c r="B1205" s="13" t="s">
        <v>501</v>
      </c>
      <c r="C1205" s="13" t="s">
        <v>501</v>
      </c>
      <c r="D1205" s="13" t="s">
        <v>3792</v>
      </c>
      <c r="E1205" s="13" t="s">
        <v>3793</v>
      </c>
      <c r="F1205" s="14" t="s">
        <v>3794</v>
      </c>
    </row>
    <row r="1206" spans="1:6" ht="33.75" customHeight="1">
      <c r="A1206" s="12" t="s">
        <v>501</v>
      </c>
      <c r="B1206" s="13" t="s">
        <v>501</v>
      </c>
      <c r="C1206" s="13" t="s">
        <v>501</v>
      </c>
      <c r="D1206" s="13" t="s">
        <v>3795</v>
      </c>
      <c r="E1206" s="13" t="s">
        <v>3796</v>
      </c>
      <c r="F1206" s="14" t="s">
        <v>3797</v>
      </c>
    </row>
    <row r="1207" spans="1:6" ht="22.5" customHeight="1">
      <c r="A1207" s="12" t="s">
        <v>501</v>
      </c>
      <c r="B1207" s="13" t="s">
        <v>501</v>
      </c>
      <c r="C1207" s="13" t="s">
        <v>3798</v>
      </c>
      <c r="D1207" s="13" t="s">
        <v>501</v>
      </c>
      <c r="E1207" s="13" t="s">
        <v>3799</v>
      </c>
      <c r="F1207" s="14" t="s">
        <v>3800</v>
      </c>
    </row>
    <row r="1208" spans="1:6" ht="15.75" customHeight="1">
      <c r="A1208" s="12" t="s">
        <v>501</v>
      </c>
      <c r="B1208" s="13" t="s">
        <v>501</v>
      </c>
      <c r="C1208" s="13" t="s">
        <v>501</v>
      </c>
      <c r="D1208" s="13" t="s">
        <v>3801</v>
      </c>
      <c r="E1208" s="13" t="s">
        <v>3802</v>
      </c>
      <c r="F1208" s="14" t="s">
        <v>501</v>
      </c>
    </row>
    <row r="1209" spans="1:6" ht="15.75" customHeight="1">
      <c r="A1209" s="12" t="s">
        <v>501</v>
      </c>
      <c r="B1209" s="13" t="s">
        <v>501</v>
      </c>
      <c r="C1209" s="13" t="s">
        <v>501</v>
      </c>
      <c r="D1209" s="13" t="s">
        <v>3803</v>
      </c>
      <c r="E1209" s="13" t="s">
        <v>3804</v>
      </c>
      <c r="F1209" s="14" t="s">
        <v>501</v>
      </c>
    </row>
    <row r="1210" spans="1:6" ht="22.5" customHeight="1">
      <c r="A1210" s="12" t="s">
        <v>501</v>
      </c>
      <c r="B1210" s="13" t="s">
        <v>501</v>
      </c>
      <c r="C1210" s="13" t="s">
        <v>501</v>
      </c>
      <c r="D1210" s="13" t="s">
        <v>3805</v>
      </c>
      <c r="E1210" s="13" t="s">
        <v>3806</v>
      </c>
      <c r="F1210" s="14" t="s">
        <v>501</v>
      </c>
    </row>
    <row r="1211" spans="1:6" ht="15.75" customHeight="1">
      <c r="A1211" s="12" t="s">
        <v>501</v>
      </c>
      <c r="B1211" s="13" t="s">
        <v>501</v>
      </c>
      <c r="C1211" s="13" t="s">
        <v>501</v>
      </c>
      <c r="D1211" s="13" t="s">
        <v>3807</v>
      </c>
      <c r="E1211" s="13" t="s">
        <v>3808</v>
      </c>
      <c r="F1211" s="14" t="s">
        <v>3809</v>
      </c>
    </row>
    <row r="1212" spans="1:6" ht="22.5" customHeight="1">
      <c r="A1212" s="12" t="s">
        <v>501</v>
      </c>
      <c r="B1212" s="13" t="s">
        <v>501</v>
      </c>
      <c r="C1212" s="13" t="s">
        <v>501</v>
      </c>
      <c r="D1212" s="13" t="s">
        <v>3810</v>
      </c>
      <c r="E1212" s="13" t="s">
        <v>3811</v>
      </c>
      <c r="F1212" s="14" t="s">
        <v>3812</v>
      </c>
    </row>
    <row r="1213" spans="1:6" ht="15.75" customHeight="1">
      <c r="A1213" s="12" t="s">
        <v>501</v>
      </c>
      <c r="B1213" s="13" t="s">
        <v>501</v>
      </c>
      <c r="C1213" s="13" t="s">
        <v>3813</v>
      </c>
      <c r="D1213" s="13" t="s">
        <v>501</v>
      </c>
      <c r="E1213" s="13" t="s">
        <v>3814</v>
      </c>
      <c r="F1213" s="14" t="s">
        <v>501</v>
      </c>
    </row>
    <row r="1214" spans="1:6" ht="22.5" customHeight="1">
      <c r="A1214" s="12" t="s">
        <v>501</v>
      </c>
      <c r="B1214" s="13" t="s">
        <v>501</v>
      </c>
      <c r="C1214" s="13" t="s">
        <v>501</v>
      </c>
      <c r="D1214" s="13" t="s">
        <v>3815</v>
      </c>
      <c r="E1214" s="13" t="s">
        <v>3816</v>
      </c>
      <c r="F1214" s="14" t="s">
        <v>3817</v>
      </c>
    </row>
    <row r="1215" spans="1:6" ht="22.5" customHeight="1">
      <c r="A1215" s="12" t="s">
        <v>501</v>
      </c>
      <c r="B1215" s="13" t="s">
        <v>501</v>
      </c>
      <c r="C1215" s="13" t="s">
        <v>501</v>
      </c>
      <c r="D1215" s="13" t="s">
        <v>3818</v>
      </c>
      <c r="E1215" s="13" t="s">
        <v>3819</v>
      </c>
      <c r="F1215" s="14" t="s">
        <v>3820</v>
      </c>
    </row>
    <row r="1216" spans="1:6" ht="15.75" customHeight="1">
      <c r="A1216" s="12" t="s">
        <v>501</v>
      </c>
      <c r="B1216" s="13" t="s">
        <v>501</v>
      </c>
      <c r="C1216" s="13" t="s">
        <v>501</v>
      </c>
      <c r="D1216" s="13" t="s">
        <v>3821</v>
      </c>
      <c r="E1216" s="13" t="s">
        <v>3822</v>
      </c>
      <c r="F1216" s="14" t="s">
        <v>3823</v>
      </c>
    </row>
    <row r="1217" spans="1:6" ht="15.75" customHeight="1">
      <c r="A1217" s="12" t="s">
        <v>501</v>
      </c>
      <c r="B1217" s="13" t="s">
        <v>501</v>
      </c>
      <c r="C1217" s="13" t="s">
        <v>3824</v>
      </c>
      <c r="D1217" s="13" t="s">
        <v>501</v>
      </c>
      <c r="E1217" s="13" t="s">
        <v>3825</v>
      </c>
      <c r="F1217" s="14" t="s">
        <v>614</v>
      </c>
    </row>
    <row r="1218" spans="1:6" ht="22.5" customHeight="1">
      <c r="A1218" s="12" t="s">
        <v>501</v>
      </c>
      <c r="B1218" s="13" t="s">
        <v>501</v>
      </c>
      <c r="C1218" s="13" t="s">
        <v>501</v>
      </c>
      <c r="D1218" s="13" t="s">
        <v>3826</v>
      </c>
      <c r="E1218" s="13" t="s">
        <v>3827</v>
      </c>
      <c r="F1218" s="14" t="s">
        <v>3828</v>
      </c>
    </row>
    <row r="1219" spans="1:6" ht="15.75" customHeight="1">
      <c r="A1219" s="12" t="s">
        <v>501</v>
      </c>
      <c r="B1219" s="13" t="s">
        <v>501</v>
      </c>
      <c r="C1219" s="13" t="s">
        <v>501</v>
      </c>
      <c r="D1219" s="13" t="s">
        <v>3829</v>
      </c>
      <c r="E1219" s="13" t="s">
        <v>3830</v>
      </c>
      <c r="F1219" s="14" t="s">
        <v>501</v>
      </c>
    </row>
    <row r="1220" spans="1:6" ht="15.75" customHeight="1">
      <c r="A1220" s="12" t="s">
        <v>501</v>
      </c>
      <c r="B1220" s="13" t="s">
        <v>501</v>
      </c>
      <c r="C1220" s="13" t="s">
        <v>501</v>
      </c>
      <c r="D1220" s="13" t="s">
        <v>3831</v>
      </c>
      <c r="E1220" s="13" t="s">
        <v>3832</v>
      </c>
      <c r="F1220" s="14" t="s">
        <v>501</v>
      </c>
    </row>
    <row r="1221" spans="1:6" ht="15.75" customHeight="1">
      <c r="A1221" s="12" t="s">
        <v>501</v>
      </c>
      <c r="B1221" s="13" t="s">
        <v>501</v>
      </c>
      <c r="C1221" s="13" t="s">
        <v>501</v>
      </c>
      <c r="D1221" s="13" t="s">
        <v>3833</v>
      </c>
      <c r="E1221" s="13" t="s">
        <v>3834</v>
      </c>
      <c r="F1221" s="14" t="s">
        <v>501</v>
      </c>
    </row>
    <row r="1222" spans="1:6" ht="15.75" customHeight="1">
      <c r="A1222" s="12" t="s">
        <v>501</v>
      </c>
      <c r="B1222" s="13" t="s">
        <v>3835</v>
      </c>
      <c r="C1222" s="13" t="s">
        <v>501</v>
      </c>
      <c r="D1222" s="13" t="s">
        <v>501</v>
      </c>
      <c r="E1222" s="13" t="s">
        <v>3836</v>
      </c>
      <c r="F1222" s="14" t="s">
        <v>501</v>
      </c>
    </row>
    <row r="1223" spans="1:6" ht="22.5" customHeight="1">
      <c r="A1223" s="12" t="s">
        <v>501</v>
      </c>
      <c r="B1223" s="13" t="s">
        <v>501</v>
      </c>
      <c r="C1223" s="13" t="s">
        <v>3837</v>
      </c>
      <c r="D1223" s="13" t="s">
        <v>501</v>
      </c>
      <c r="E1223" s="13" t="s">
        <v>3838</v>
      </c>
      <c r="F1223" s="14" t="s">
        <v>3839</v>
      </c>
    </row>
    <row r="1224" spans="1:6" ht="15.75" customHeight="1">
      <c r="A1224" s="12" t="s">
        <v>501</v>
      </c>
      <c r="B1224" s="13" t="s">
        <v>501</v>
      </c>
      <c r="C1224" s="13" t="s">
        <v>501</v>
      </c>
      <c r="D1224" s="13" t="s">
        <v>3840</v>
      </c>
      <c r="E1224" s="13" t="s">
        <v>3841</v>
      </c>
      <c r="F1224" s="14" t="s">
        <v>501</v>
      </c>
    </row>
    <row r="1225" spans="1:6" ht="15.75" customHeight="1">
      <c r="A1225" s="12" t="s">
        <v>501</v>
      </c>
      <c r="B1225" s="13" t="s">
        <v>501</v>
      </c>
      <c r="C1225" s="13" t="s">
        <v>501</v>
      </c>
      <c r="D1225" s="13" t="s">
        <v>3842</v>
      </c>
      <c r="E1225" s="13" t="s">
        <v>3843</v>
      </c>
      <c r="F1225" s="14" t="s">
        <v>501</v>
      </c>
    </row>
    <row r="1226" spans="1:6" ht="15.75" customHeight="1">
      <c r="A1226" s="12" t="s">
        <v>501</v>
      </c>
      <c r="B1226" s="13" t="s">
        <v>501</v>
      </c>
      <c r="C1226" s="13" t="s">
        <v>501</v>
      </c>
      <c r="D1226" s="13" t="s">
        <v>3844</v>
      </c>
      <c r="E1226" s="13" t="s">
        <v>3845</v>
      </c>
      <c r="F1226" s="14" t="s">
        <v>501</v>
      </c>
    </row>
    <row r="1227" spans="1:6" ht="15.75" customHeight="1">
      <c r="A1227" s="12" t="s">
        <v>501</v>
      </c>
      <c r="B1227" s="13" t="s">
        <v>501</v>
      </c>
      <c r="C1227" s="13" t="s">
        <v>501</v>
      </c>
      <c r="D1227" s="13" t="s">
        <v>3846</v>
      </c>
      <c r="E1227" s="13" t="s">
        <v>3847</v>
      </c>
      <c r="F1227" s="14" t="s">
        <v>501</v>
      </c>
    </row>
    <row r="1228" spans="1:6" ht="15.75" customHeight="1">
      <c r="A1228" s="12" t="s">
        <v>501</v>
      </c>
      <c r="B1228" s="13" t="s">
        <v>501</v>
      </c>
      <c r="C1228" s="13" t="s">
        <v>501</v>
      </c>
      <c r="D1228" s="13" t="s">
        <v>3848</v>
      </c>
      <c r="E1228" s="13" t="s">
        <v>3849</v>
      </c>
      <c r="F1228" s="14" t="s">
        <v>501</v>
      </c>
    </row>
    <row r="1229" spans="1:6" ht="45" customHeight="1">
      <c r="A1229" s="12" t="s">
        <v>501</v>
      </c>
      <c r="B1229" s="13" t="s">
        <v>501</v>
      </c>
      <c r="C1229" s="13" t="s">
        <v>3850</v>
      </c>
      <c r="D1229" s="13" t="s">
        <v>3851</v>
      </c>
      <c r="E1229" s="13" t="s">
        <v>3852</v>
      </c>
      <c r="F1229" s="14" t="s">
        <v>3853</v>
      </c>
    </row>
    <row r="1230" spans="1:6" ht="22.5" customHeight="1">
      <c r="A1230" s="12" t="s">
        <v>501</v>
      </c>
      <c r="B1230" s="13" t="s">
        <v>501</v>
      </c>
      <c r="C1230" s="13" t="s">
        <v>3854</v>
      </c>
      <c r="D1230" s="13" t="s">
        <v>3855</v>
      </c>
      <c r="E1230" s="13" t="s">
        <v>3856</v>
      </c>
      <c r="F1230" s="14" t="s">
        <v>3857</v>
      </c>
    </row>
    <row r="1231" spans="1:6" ht="15.75" customHeight="1">
      <c r="A1231" s="12" t="s">
        <v>3858</v>
      </c>
      <c r="B1231" s="13" t="s">
        <v>501</v>
      </c>
      <c r="C1231" s="13" t="s">
        <v>501</v>
      </c>
      <c r="D1231" s="13" t="s">
        <v>501</v>
      </c>
      <c r="E1231" s="13" t="s">
        <v>3859</v>
      </c>
      <c r="F1231" s="14" t="s">
        <v>3860</v>
      </c>
    </row>
    <row r="1232" spans="1:6" ht="15.75" customHeight="1">
      <c r="A1232" s="12" t="s">
        <v>501</v>
      </c>
      <c r="B1232" s="13" t="s">
        <v>3861</v>
      </c>
      <c r="C1232" s="13" t="s">
        <v>501</v>
      </c>
      <c r="D1232" s="13" t="s">
        <v>501</v>
      </c>
      <c r="E1232" s="13" t="s">
        <v>3862</v>
      </c>
      <c r="F1232" s="14" t="s">
        <v>501</v>
      </c>
    </row>
    <row r="1233" spans="1:6" ht="45" customHeight="1">
      <c r="A1233" s="12" t="s">
        <v>501</v>
      </c>
      <c r="B1233" s="13" t="s">
        <v>501</v>
      </c>
      <c r="C1233" s="13" t="s">
        <v>3863</v>
      </c>
      <c r="D1233" s="13" t="s">
        <v>3864</v>
      </c>
      <c r="E1233" s="13" t="s">
        <v>3865</v>
      </c>
      <c r="F1233" s="14" t="s">
        <v>3866</v>
      </c>
    </row>
    <row r="1234" spans="1:6" ht="15.75" customHeight="1">
      <c r="A1234" s="12" t="s">
        <v>501</v>
      </c>
      <c r="B1234" s="13" t="s">
        <v>501</v>
      </c>
      <c r="C1234" s="13" t="s">
        <v>3867</v>
      </c>
      <c r="D1234" s="13" t="s">
        <v>3868</v>
      </c>
      <c r="E1234" s="13" t="s">
        <v>3869</v>
      </c>
      <c r="F1234" s="14" t="s">
        <v>3870</v>
      </c>
    </row>
    <row r="1235" spans="1:6" ht="45" customHeight="1">
      <c r="A1235" s="12" t="s">
        <v>501</v>
      </c>
      <c r="B1235" s="13" t="s">
        <v>501</v>
      </c>
      <c r="C1235" s="13" t="s">
        <v>3871</v>
      </c>
      <c r="D1235" s="13" t="s">
        <v>3872</v>
      </c>
      <c r="E1235" s="13" t="s">
        <v>3873</v>
      </c>
      <c r="F1235" s="14" t="s">
        <v>3874</v>
      </c>
    </row>
    <row r="1236" spans="1:6" ht="22.5" customHeight="1">
      <c r="A1236" s="12" t="s">
        <v>501</v>
      </c>
      <c r="B1236" s="13" t="s">
        <v>501</v>
      </c>
      <c r="C1236" s="13" t="s">
        <v>3875</v>
      </c>
      <c r="D1236" s="13" t="s">
        <v>3876</v>
      </c>
      <c r="E1236" s="13" t="s">
        <v>3877</v>
      </c>
      <c r="F1236" s="14" t="s">
        <v>3878</v>
      </c>
    </row>
    <row r="1237" spans="1:6" ht="15.75" customHeight="1">
      <c r="A1237" s="12" t="s">
        <v>501</v>
      </c>
      <c r="B1237" s="13" t="s">
        <v>501</v>
      </c>
      <c r="C1237" s="13" t="s">
        <v>3879</v>
      </c>
      <c r="D1237" s="13" t="s">
        <v>3880</v>
      </c>
      <c r="E1237" s="13" t="s">
        <v>3881</v>
      </c>
      <c r="F1237" s="14" t="s">
        <v>501</v>
      </c>
    </row>
    <row r="1238" spans="1:6" ht="15.75" customHeight="1">
      <c r="A1238" s="12" t="s">
        <v>501</v>
      </c>
      <c r="B1238" s="13" t="s">
        <v>3882</v>
      </c>
      <c r="C1238" s="13" t="s">
        <v>501</v>
      </c>
      <c r="D1238" s="13" t="s">
        <v>501</v>
      </c>
      <c r="E1238" s="13" t="s">
        <v>3883</v>
      </c>
      <c r="F1238" s="14" t="s">
        <v>614</v>
      </c>
    </row>
    <row r="1239" spans="1:6" ht="15.75" customHeight="1">
      <c r="A1239" s="12" t="s">
        <v>501</v>
      </c>
      <c r="B1239" s="13" t="s">
        <v>501</v>
      </c>
      <c r="C1239" s="13" t="s">
        <v>3884</v>
      </c>
      <c r="D1239" s="13" t="s">
        <v>501</v>
      </c>
      <c r="E1239" s="13" t="s">
        <v>3885</v>
      </c>
      <c r="F1239" s="14" t="s">
        <v>501</v>
      </c>
    </row>
    <row r="1240" spans="1:6" ht="33.75" customHeight="1">
      <c r="A1240" s="12" t="s">
        <v>501</v>
      </c>
      <c r="B1240" s="13" t="s">
        <v>501</v>
      </c>
      <c r="C1240" s="13" t="s">
        <v>501</v>
      </c>
      <c r="D1240" s="13" t="s">
        <v>3886</v>
      </c>
      <c r="E1240" s="13" t="s">
        <v>3887</v>
      </c>
      <c r="F1240" s="14" t="s">
        <v>3888</v>
      </c>
    </row>
    <row r="1241" spans="1:6" ht="22.5" customHeight="1">
      <c r="A1241" s="12" t="s">
        <v>501</v>
      </c>
      <c r="B1241" s="13" t="s">
        <v>501</v>
      </c>
      <c r="C1241" s="13" t="s">
        <v>501</v>
      </c>
      <c r="D1241" s="13" t="s">
        <v>3889</v>
      </c>
      <c r="E1241" s="13" t="s">
        <v>3890</v>
      </c>
      <c r="F1241" s="14" t="s">
        <v>3891</v>
      </c>
    </row>
    <row r="1242" spans="1:6" ht="15.75" customHeight="1">
      <c r="A1242" s="12" t="s">
        <v>501</v>
      </c>
      <c r="B1242" s="13" t="s">
        <v>501</v>
      </c>
      <c r="C1242" s="13" t="s">
        <v>501</v>
      </c>
      <c r="D1242" s="13" t="s">
        <v>3892</v>
      </c>
      <c r="E1242" s="13" t="s">
        <v>3893</v>
      </c>
      <c r="F1242" s="14" t="s">
        <v>3894</v>
      </c>
    </row>
    <row r="1243" spans="1:6" ht="22.5" customHeight="1">
      <c r="A1243" s="12" t="s">
        <v>501</v>
      </c>
      <c r="B1243" s="13" t="s">
        <v>501</v>
      </c>
      <c r="C1243" s="13" t="s">
        <v>501</v>
      </c>
      <c r="D1243" s="13" t="s">
        <v>3895</v>
      </c>
      <c r="E1243" s="13" t="s">
        <v>3896</v>
      </c>
      <c r="F1243" s="14" t="s">
        <v>3897</v>
      </c>
    </row>
    <row r="1244" spans="1:6" ht="15.75" customHeight="1">
      <c r="A1244" s="12" t="s">
        <v>501</v>
      </c>
      <c r="B1244" s="13" t="s">
        <v>501</v>
      </c>
      <c r="C1244" s="13" t="s">
        <v>3898</v>
      </c>
      <c r="D1244" s="13" t="s">
        <v>501</v>
      </c>
      <c r="E1244" s="13" t="s">
        <v>3899</v>
      </c>
      <c r="F1244" s="14" t="s">
        <v>501</v>
      </c>
    </row>
    <row r="1245" spans="1:6" ht="33.75" customHeight="1">
      <c r="A1245" s="12" t="s">
        <v>501</v>
      </c>
      <c r="B1245" s="13" t="s">
        <v>501</v>
      </c>
      <c r="C1245" s="13" t="s">
        <v>501</v>
      </c>
      <c r="D1245" s="13" t="s">
        <v>3900</v>
      </c>
      <c r="E1245" s="13" t="s">
        <v>3901</v>
      </c>
      <c r="F1245" s="14" t="s">
        <v>3902</v>
      </c>
    </row>
    <row r="1246" spans="1:6" ht="22.5" customHeight="1">
      <c r="A1246" s="12" t="s">
        <v>501</v>
      </c>
      <c r="B1246" s="13" t="s">
        <v>501</v>
      </c>
      <c r="C1246" s="13" t="s">
        <v>501</v>
      </c>
      <c r="D1246" s="13" t="s">
        <v>3903</v>
      </c>
      <c r="E1246" s="13" t="s">
        <v>3904</v>
      </c>
      <c r="F1246" s="14" t="s">
        <v>3905</v>
      </c>
    </row>
    <row r="1247" spans="1:6" ht="22.5" customHeight="1">
      <c r="A1247" s="12" t="s">
        <v>501</v>
      </c>
      <c r="B1247" s="13" t="s">
        <v>501</v>
      </c>
      <c r="C1247" s="13" t="s">
        <v>501</v>
      </c>
      <c r="D1247" s="13" t="s">
        <v>3906</v>
      </c>
      <c r="E1247" s="13" t="s">
        <v>3907</v>
      </c>
      <c r="F1247" s="14" t="s">
        <v>3908</v>
      </c>
    </row>
    <row r="1248" spans="1:6" ht="22.5" customHeight="1">
      <c r="A1248" s="12" t="s">
        <v>501</v>
      </c>
      <c r="B1248" s="13" t="s">
        <v>501</v>
      </c>
      <c r="C1248" s="13" t="s">
        <v>501</v>
      </c>
      <c r="D1248" s="13" t="s">
        <v>3909</v>
      </c>
      <c r="E1248" s="13" t="s">
        <v>3910</v>
      </c>
      <c r="F1248" s="14" t="s">
        <v>3911</v>
      </c>
    </row>
    <row r="1249" spans="1:6" ht="22.5" customHeight="1">
      <c r="A1249" s="12" t="s">
        <v>501</v>
      </c>
      <c r="B1249" s="13" t="s">
        <v>501</v>
      </c>
      <c r="C1249" s="13" t="s">
        <v>501</v>
      </c>
      <c r="D1249" s="13" t="s">
        <v>3912</v>
      </c>
      <c r="E1249" s="13" t="s">
        <v>3913</v>
      </c>
      <c r="F1249" s="14" t="s">
        <v>3914</v>
      </c>
    </row>
    <row r="1250" spans="1:6" ht="22.5" customHeight="1">
      <c r="A1250" s="12" t="s">
        <v>501</v>
      </c>
      <c r="B1250" s="13" t="s">
        <v>501</v>
      </c>
      <c r="C1250" s="13" t="s">
        <v>501</v>
      </c>
      <c r="D1250" s="13" t="s">
        <v>3915</v>
      </c>
      <c r="E1250" s="13" t="s">
        <v>3916</v>
      </c>
      <c r="F1250" s="14" t="s">
        <v>3917</v>
      </c>
    </row>
    <row r="1251" spans="1:6" ht="15.75" customHeight="1">
      <c r="A1251" s="12" t="s">
        <v>501</v>
      </c>
      <c r="B1251" s="13" t="s">
        <v>3918</v>
      </c>
      <c r="C1251" s="13" t="s">
        <v>501</v>
      </c>
      <c r="D1251" s="13" t="s">
        <v>501</v>
      </c>
      <c r="E1251" s="13" t="s">
        <v>3919</v>
      </c>
      <c r="F1251" s="14" t="s">
        <v>501</v>
      </c>
    </row>
    <row r="1252" spans="1:6" ht="33.75" customHeight="1">
      <c r="A1252" s="12" t="s">
        <v>501</v>
      </c>
      <c r="B1252" s="13" t="s">
        <v>501</v>
      </c>
      <c r="C1252" s="13" t="s">
        <v>3920</v>
      </c>
      <c r="D1252" s="13" t="s">
        <v>3921</v>
      </c>
      <c r="E1252" s="13" t="s">
        <v>3922</v>
      </c>
      <c r="F1252" s="14" t="s">
        <v>3923</v>
      </c>
    </row>
    <row r="1253" spans="1:6" ht="33.75" customHeight="1">
      <c r="A1253" s="12" t="s">
        <v>501</v>
      </c>
      <c r="B1253" s="13" t="s">
        <v>501</v>
      </c>
      <c r="C1253" s="13" t="s">
        <v>3924</v>
      </c>
      <c r="D1253" s="13" t="s">
        <v>3925</v>
      </c>
      <c r="E1253" s="13" t="s">
        <v>3926</v>
      </c>
      <c r="F1253" s="14" t="s">
        <v>3927</v>
      </c>
    </row>
    <row r="1254" spans="1:6" ht="45" customHeight="1">
      <c r="A1254" s="12" t="s">
        <v>501</v>
      </c>
      <c r="B1254" s="13" t="s">
        <v>501</v>
      </c>
      <c r="C1254" s="13" t="s">
        <v>3928</v>
      </c>
      <c r="D1254" s="13" t="s">
        <v>3929</v>
      </c>
      <c r="E1254" s="13" t="s">
        <v>3930</v>
      </c>
      <c r="F1254" s="14" t="s">
        <v>3931</v>
      </c>
    </row>
    <row r="1255" spans="1:6" ht="22.5" customHeight="1">
      <c r="A1255" s="12" t="s">
        <v>501</v>
      </c>
      <c r="B1255" s="13" t="s">
        <v>501</v>
      </c>
      <c r="C1255" s="13" t="s">
        <v>3932</v>
      </c>
      <c r="D1255" s="13" t="s">
        <v>3933</v>
      </c>
      <c r="E1255" s="13" t="s">
        <v>3934</v>
      </c>
      <c r="F1255" s="14" t="s">
        <v>3935</v>
      </c>
    </row>
    <row r="1256" spans="1:6" ht="15.75" customHeight="1">
      <c r="A1256" s="12" t="s">
        <v>501</v>
      </c>
      <c r="B1256" s="13" t="s">
        <v>501</v>
      </c>
      <c r="C1256" s="13" t="s">
        <v>3936</v>
      </c>
      <c r="D1256" s="13" t="s">
        <v>501</v>
      </c>
      <c r="E1256" s="13" t="s">
        <v>3937</v>
      </c>
      <c r="F1256" s="14" t="s">
        <v>614</v>
      </c>
    </row>
    <row r="1257" spans="1:6" ht="22.5" customHeight="1">
      <c r="A1257" s="12" t="s">
        <v>501</v>
      </c>
      <c r="B1257" s="13" t="s">
        <v>501</v>
      </c>
      <c r="C1257" s="13" t="s">
        <v>501</v>
      </c>
      <c r="D1257" s="13" t="s">
        <v>3938</v>
      </c>
      <c r="E1257" s="13" t="s">
        <v>3939</v>
      </c>
      <c r="F1257" s="14" t="s">
        <v>3940</v>
      </c>
    </row>
    <row r="1258" spans="1:6" ht="45" customHeight="1">
      <c r="A1258" s="12" t="s">
        <v>501</v>
      </c>
      <c r="B1258" s="13" t="s">
        <v>501</v>
      </c>
      <c r="C1258" s="13" t="s">
        <v>501</v>
      </c>
      <c r="D1258" s="13" t="s">
        <v>3941</v>
      </c>
      <c r="E1258" s="13" t="s">
        <v>3942</v>
      </c>
      <c r="F1258" s="14" t="s">
        <v>3943</v>
      </c>
    </row>
    <row r="1259" spans="1:6" ht="15.75" customHeight="1">
      <c r="A1259" s="12" t="s">
        <v>3944</v>
      </c>
      <c r="B1259" s="13" t="s">
        <v>501</v>
      </c>
      <c r="C1259" s="13" t="s">
        <v>501</v>
      </c>
      <c r="D1259" s="13" t="s">
        <v>501</v>
      </c>
      <c r="E1259" s="13" t="s">
        <v>3945</v>
      </c>
      <c r="F1259" s="14" t="s">
        <v>3946</v>
      </c>
    </row>
    <row r="1260" spans="1:6" ht="15.75" customHeight="1">
      <c r="A1260" s="12" t="s">
        <v>501</v>
      </c>
      <c r="B1260" s="13" t="s">
        <v>3947</v>
      </c>
      <c r="C1260" s="13" t="s">
        <v>501</v>
      </c>
      <c r="D1260" s="13" t="s">
        <v>501</v>
      </c>
      <c r="E1260" s="13" t="s">
        <v>3948</v>
      </c>
      <c r="F1260" s="14" t="s">
        <v>501</v>
      </c>
    </row>
    <row r="1261" spans="1:6" ht="45" customHeight="1">
      <c r="A1261" s="12" t="s">
        <v>501</v>
      </c>
      <c r="B1261" s="13" t="s">
        <v>501</v>
      </c>
      <c r="C1261" s="13" t="s">
        <v>3949</v>
      </c>
      <c r="D1261" s="13" t="s">
        <v>3950</v>
      </c>
      <c r="E1261" s="13" t="s">
        <v>3951</v>
      </c>
      <c r="F1261" s="14" t="s">
        <v>3952</v>
      </c>
    </row>
    <row r="1262" spans="1:6" ht="33.75" customHeight="1">
      <c r="A1262" s="12" t="s">
        <v>501</v>
      </c>
      <c r="B1262" s="13" t="s">
        <v>501</v>
      </c>
      <c r="C1262" s="13" t="s">
        <v>3953</v>
      </c>
      <c r="D1262" s="13" t="s">
        <v>3954</v>
      </c>
      <c r="E1262" s="13" t="s">
        <v>3955</v>
      </c>
      <c r="F1262" s="14" t="s">
        <v>3956</v>
      </c>
    </row>
    <row r="1263" spans="1:6" ht="22.5" customHeight="1">
      <c r="A1263" s="12" t="s">
        <v>501</v>
      </c>
      <c r="B1263" s="13" t="s">
        <v>501</v>
      </c>
      <c r="C1263" s="13" t="s">
        <v>3957</v>
      </c>
      <c r="D1263" s="13" t="s">
        <v>3958</v>
      </c>
      <c r="E1263" s="13" t="s">
        <v>3959</v>
      </c>
      <c r="F1263" s="14" t="s">
        <v>3960</v>
      </c>
    </row>
    <row r="1264" spans="1:6" ht="33.75" customHeight="1">
      <c r="A1264" s="12" t="s">
        <v>501</v>
      </c>
      <c r="B1264" s="13" t="s">
        <v>501</v>
      </c>
      <c r="C1264" s="13" t="s">
        <v>3961</v>
      </c>
      <c r="D1264" s="13" t="s">
        <v>3962</v>
      </c>
      <c r="E1264" s="13" t="s">
        <v>3963</v>
      </c>
      <c r="F1264" s="14" t="s">
        <v>3964</v>
      </c>
    </row>
    <row r="1265" spans="1:6" ht="22.5" customHeight="1">
      <c r="A1265" s="12" t="s">
        <v>501</v>
      </c>
      <c r="B1265" s="13" t="s">
        <v>501</v>
      </c>
      <c r="C1265" s="13" t="s">
        <v>3965</v>
      </c>
      <c r="D1265" s="13" t="s">
        <v>3966</v>
      </c>
      <c r="E1265" s="13" t="s">
        <v>3967</v>
      </c>
      <c r="F1265" s="14" t="s">
        <v>3968</v>
      </c>
    </row>
    <row r="1266" spans="1:6" ht="33.75" customHeight="1">
      <c r="A1266" s="12" t="s">
        <v>501</v>
      </c>
      <c r="B1266" s="13" t="s">
        <v>501</v>
      </c>
      <c r="C1266" s="13" t="s">
        <v>3969</v>
      </c>
      <c r="D1266" s="13" t="s">
        <v>3970</v>
      </c>
      <c r="E1266" s="13" t="s">
        <v>3971</v>
      </c>
      <c r="F1266" s="14" t="s">
        <v>3972</v>
      </c>
    </row>
    <row r="1267" spans="1:6" ht="15.75" customHeight="1">
      <c r="A1267" s="12" t="s">
        <v>501</v>
      </c>
      <c r="B1267" s="13" t="s">
        <v>501</v>
      </c>
      <c r="C1267" s="13" t="s">
        <v>3973</v>
      </c>
      <c r="D1267" s="13" t="s">
        <v>3974</v>
      </c>
      <c r="E1267" s="13" t="s">
        <v>3975</v>
      </c>
      <c r="F1267" s="14" t="s">
        <v>3976</v>
      </c>
    </row>
    <row r="1268" spans="1:6" ht="15.75" customHeight="1">
      <c r="A1268" s="12" t="s">
        <v>501</v>
      </c>
      <c r="B1268" s="13" t="s">
        <v>501</v>
      </c>
      <c r="C1268" s="13" t="s">
        <v>3977</v>
      </c>
      <c r="D1268" s="13" t="s">
        <v>3978</v>
      </c>
      <c r="E1268" s="13" t="s">
        <v>3979</v>
      </c>
      <c r="F1268" s="14" t="s">
        <v>3980</v>
      </c>
    </row>
    <row r="1269" spans="1:6" ht="15.75" customHeight="1">
      <c r="A1269" s="12" t="s">
        <v>501</v>
      </c>
      <c r="B1269" s="13" t="s">
        <v>501</v>
      </c>
      <c r="C1269" s="13" t="s">
        <v>3981</v>
      </c>
      <c r="D1269" s="13" t="s">
        <v>3982</v>
      </c>
      <c r="E1269" s="13" t="s">
        <v>3983</v>
      </c>
      <c r="F1269" s="14" t="s">
        <v>3984</v>
      </c>
    </row>
    <row r="1270" spans="1:6" ht="22.5" customHeight="1">
      <c r="A1270" s="12" t="s">
        <v>501</v>
      </c>
      <c r="B1270" s="13" t="s">
        <v>3985</v>
      </c>
      <c r="C1270" s="13" t="s">
        <v>501</v>
      </c>
      <c r="D1270" s="13" t="s">
        <v>501</v>
      </c>
      <c r="E1270" s="13" t="s">
        <v>3986</v>
      </c>
      <c r="F1270" s="14" t="s">
        <v>614</v>
      </c>
    </row>
    <row r="1271" spans="1:6" ht="15.75" customHeight="1">
      <c r="A1271" s="12" t="s">
        <v>501</v>
      </c>
      <c r="B1271" s="13" t="s">
        <v>501</v>
      </c>
      <c r="C1271" s="13" t="s">
        <v>3987</v>
      </c>
      <c r="D1271" s="13" t="s">
        <v>501</v>
      </c>
      <c r="E1271" s="13" t="s">
        <v>3988</v>
      </c>
      <c r="F1271" s="14" t="s">
        <v>501</v>
      </c>
    </row>
    <row r="1272" spans="1:6" ht="45" customHeight="1">
      <c r="A1272" s="12" t="s">
        <v>501</v>
      </c>
      <c r="B1272" s="13" t="s">
        <v>501</v>
      </c>
      <c r="C1272" s="13" t="s">
        <v>501</v>
      </c>
      <c r="D1272" s="13" t="s">
        <v>3989</v>
      </c>
      <c r="E1272" s="13" t="s">
        <v>3990</v>
      </c>
      <c r="F1272" s="14" t="s">
        <v>3991</v>
      </c>
    </row>
    <row r="1273" spans="1:6" ht="15.75" customHeight="1">
      <c r="A1273" s="12" t="s">
        <v>501</v>
      </c>
      <c r="B1273" s="13" t="s">
        <v>501</v>
      </c>
      <c r="C1273" s="13" t="s">
        <v>501</v>
      </c>
      <c r="D1273" s="13" t="s">
        <v>3992</v>
      </c>
      <c r="E1273" s="13" t="s">
        <v>3993</v>
      </c>
      <c r="F1273" s="14" t="s">
        <v>501</v>
      </c>
    </row>
    <row r="1274" spans="1:6" ht="15.75" customHeight="1">
      <c r="A1274" s="12" t="s">
        <v>501</v>
      </c>
      <c r="B1274" s="13" t="s">
        <v>501</v>
      </c>
      <c r="C1274" s="13" t="s">
        <v>3994</v>
      </c>
      <c r="D1274" s="13" t="s">
        <v>501</v>
      </c>
      <c r="E1274" s="13" t="s">
        <v>3995</v>
      </c>
      <c r="F1274" s="14" t="s">
        <v>3996</v>
      </c>
    </row>
    <row r="1275" spans="1:6" ht="15.75" customHeight="1">
      <c r="A1275" s="12" t="s">
        <v>501</v>
      </c>
      <c r="B1275" s="13" t="s">
        <v>501</v>
      </c>
      <c r="C1275" s="13" t="s">
        <v>501</v>
      </c>
      <c r="D1275" s="13" t="s">
        <v>3997</v>
      </c>
      <c r="E1275" s="13" t="s">
        <v>3998</v>
      </c>
      <c r="F1275" s="14" t="s">
        <v>501</v>
      </c>
    </row>
    <row r="1276" spans="1:6" ht="15.75" customHeight="1">
      <c r="A1276" s="12" t="s">
        <v>501</v>
      </c>
      <c r="B1276" s="13" t="s">
        <v>501</v>
      </c>
      <c r="C1276" s="13" t="s">
        <v>501</v>
      </c>
      <c r="D1276" s="13" t="s">
        <v>3999</v>
      </c>
      <c r="E1276" s="13" t="s">
        <v>4000</v>
      </c>
      <c r="F1276" s="14" t="s">
        <v>501</v>
      </c>
    </row>
    <row r="1277" spans="1:6" ht="22.5" customHeight="1">
      <c r="A1277" s="12" t="s">
        <v>501</v>
      </c>
      <c r="B1277" s="13" t="s">
        <v>501</v>
      </c>
      <c r="C1277" s="13" t="s">
        <v>501</v>
      </c>
      <c r="D1277" s="13" t="s">
        <v>4001</v>
      </c>
      <c r="E1277" s="13" t="s">
        <v>4002</v>
      </c>
      <c r="F1277" s="14" t="s">
        <v>4003</v>
      </c>
    </row>
    <row r="1278" spans="1:6" ht="15.75" customHeight="1">
      <c r="A1278" s="12" t="s">
        <v>501</v>
      </c>
      <c r="B1278" s="13" t="s">
        <v>501</v>
      </c>
      <c r="C1278" s="13" t="s">
        <v>4004</v>
      </c>
      <c r="D1278" s="13" t="s">
        <v>501</v>
      </c>
      <c r="E1278" s="13" t="s">
        <v>4005</v>
      </c>
      <c r="F1278" s="14" t="s">
        <v>501</v>
      </c>
    </row>
    <row r="1279" spans="1:6" ht="22.5" customHeight="1">
      <c r="A1279" s="12" t="s">
        <v>501</v>
      </c>
      <c r="B1279" s="13" t="s">
        <v>501</v>
      </c>
      <c r="C1279" s="13" t="s">
        <v>501</v>
      </c>
      <c r="D1279" s="13" t="s">
        <v>4006</v>
      </c>
      <c r="E1279" s="13" t="s">
        <v>4007</v>
      </c>
      <c r="F1279" s="14" t="s">
        <v>4008</v>
      </c>
    </row>
    <row r="1280" spans="1:6" ht="33.75" customHeight="1">
      <c r="A1280" s="12" t="s">
        <v>501</v>
      </c>
      <c r="B1280" s="13" t="s">
        <v>501</v>
      </c>
      <c r="C1280" s="13" t="s">
        <v>501</v>
      </c>
      <c r="D1280" s="13" t="s">
        <v>4009</v>
      </c>
      <c r="E1280" s="13" t="s">
        <v>4010</v>
      </c>
      <c r="F1280" s="14" t="s">
        <v>4011</v>
      </c>
    </row>
    <row r="1281" spans="1:6" ht="15.75" customHeight="1">
      <c r="A1281" s="12" t="s">
        <v>501</v>
      </c>
      <c r="B1281" s="13" t="s">
        <v>501</v>
      </c>
      <c r="C1281" s="13" t="s">
        <v>4012</v>
      </c>
      <c r="D1281" s="13" t="s">
        <v>501</v>
      </c>
      <c r="E1281" s="13" t="s">
        <v>4013</v>
      </c>
      <c r="F1281" s="14" t="s">
        <v>501</v>
      </c>
    </row>
    <row r="1282" spans="1:6" ht="15.75" customHeight="1">
      <c r="A1282" s="12" t="s">
        <v>501</v>
      </c>
      <c r="B1282" s="13" t="s">
        <v>501</v>
      </c>
      <c r="C1282" s="13" t="s">
        <v>501</v>
      </c>
      <c r="D1282" s="13" t="s">
        <v>4014</v>
      </c>
      <c r="E1282" s="13" t="s">
        <v>4015</v>
      </c>
      <c r="F1282" s="14" t="s">
        <v>501</v>
      </c>
    </row>
    <row r="1283" spans="1:6" ht="15.75" customHeight="1">
      <c r="A1283" s="12" t="s">
        <v>501</v>
      </c>
      <c r="B1283" s="13" t="s">
        <v>501</v>
      </c>
      <c r="C1283" s="13" t="s">
        <v>501</v>
      </c>
      <c r="D1283" s="13" t="s">
        <v>4016</v>
      </c>
      <c r="E1283" s="13" t="s">
        <v>4017</v>
      </c>
      <c r="F1283" s="14" t="s">
        <v>501</v>
      </c>
    </row>
    <row r="1284" spans="1:6" ht="15.75" customHeight="1">
      <c r="A1284" s="12" t="s">
        <v>501</v>
      </c>
      <c r="B1284" s="13" t="s">
        <v>501</v>
      </c>
      <c r="C1284" s="13" t="s">
        <v>501</v>
      </c>
      <c r="D1284" s="13" t="s">
        <v>4018</v>
      </c>
      <c r="E1284" s="13" t="s">
        <v>4019</v>
      </c>
      <c r="F1284" s="14" t="s">
        <v>501</v>
      </c>
    </row>
    <row r="1285" spans="1:6" ht="33.75" customHeight="1">
      <c r="A1285" s="12" t="s">
        <v>501</v>
      </c>
      <c r="B1285" s="13" t="s">
        <v>501</v>
      </c>
      <c r="C1285" s="13" t="s">
        <v>501</v>
      </c>
      <c r="D1285" s="13" t="s">
        <v>4020</v>
      </c>
      <c r="E1285" s="13" t="s">
        <v>4021</v>
      </c>
      <c r="F1285" s="14" t="s">
        <v>4022</v>
      </c>
    </row>
    <row r="1286" spans="1:6" ht="15.75" customHeight="1">
      <c r="A1286" s="12" t="s">
        <v>501</v>
      </c>
      <c r="B1286" s="13" t="s">
        <v>4023</v>
      </c>
      <c r="C1286" s="13" t="s">
        <v>501</v>
      </c>
      <c r="D1286" s="13" t="s">
        <v>501</v>
      </c>
      <c r="E1286" s="13" t="s">
        <v>4024</v>
      </c>
      <c r="F1286" s="14" t="s">
        <v>614</v>
      </c>
    </row>
    <row r="1287" spans="1:6" ht="22.5" customHeight="1">
      <c r="A1287" s="12" t="s">
        <v>501</v>
      </c>
      <c r="B1287" s="13" t="s">
        <v>501</v>
      </c>
      <c r="C1287" s="13" t="s">
        <v>4025</v>
      </c>
      <c r="D1287" s="13" t="s">
        <v>501</v>
      </c>
      <c r="E1287" s="13" t="s">
        <v>4026</v>
      </c>
      <c r="F1287" s="14" t="s">
        <v>4027</v>
      </c>
    </row>
    <row r="1288" spans="1:6" ht="22.5" customHeight="1">
      <c r="A1288" s="12" t="s">
        <v>501</v>
      </c>
      <c r="B1288" s="13" t="s">
        <v>501</v>
      </c>
      <c r="C1288" s="13" t="s">
        <v>501</v>
      </c>
      <c r="D1288" s="13" t="s">
        <v>4028</v>
      </c>
      <c r="E1288" s="13" t="s">
        <v>4029</v>
      </c>
      <c r="F1288" s="14" t="s">
        <v>4030</v>
      </c>
    </row>
    <row r="1289" spans="1:6" ht="33.75" customHeight="1">
      <c r="A1289" s="12" t="s">
        <v>501</v>
      </c>
      <c r="B1289" s="13" t="s">
        <v>501</v>
      </c>
      <c r="C1289" s="13" t="s">
        <v>501</v>
      </c>
      <c r="D1289" s="13" t="s">
        <v>4031</v>
      </c>
      <c r="E1289" s="13" t="s">
        <v>4032</v>
      </c>
      <c r="F1289" s="14" t="s">
        <v>4033</v>
      </c>
    </row>
    <row r="1290" spans="1:6" ht="15.75" customHeight="1">
      <c r="A1290" s="12" t="s">
        <v>501</v>
      </c>
      <c r="B1290" s="13" t="s">
        <v>501</v>
      </c>
      <c r="C1290" s="13" t="s">
        <v>4034</v>
      </c>
      <c r="D1290" s="13" t="s">
        <v>4035</v>
      </c>
      <c r="E1290" s="13" t="s">
        <v>4036</v>
      </c>
      <c r="F1290" s="14" t="s">
        <v>501</v>
      </c>
    </row>
    <row r="1291" spans="1:6" ht="15.75" customHeight="1">
      <c r="A1291" s="12" t="s">
        <v>4037</v>
      </c>
      <c r="B1291" s="13" t="s">
        <v>501</v>
      </c>
      <c r="C1291" s="13" t="s">
        <v>501</v>
      </c>
      <c r="D1291" s="13" t="s">
        <v>501</v>
      </c>
      <c r="E1291" s="13" t="s">
        <v>4038</v>
      </c>
      <c r="F1291" s="14" t="s">
        <v>4039</v>
      </c>
    </row>
    <row r="1292" spans="1:6" ht="15.75" customHeight="1">
      <c r="A1292" s="12" t="s">
        <v>501</v>
      </c>
      <c r="B1292" s="13" t="s">
        <v>4040</v>
      </c>
      <c r="C1292" s="13" t="s">
        <v>501</v>
      </c>
      <c r="D1292" s="13" t="s">
        <v>501</v>
      </c>
      <c r="E1292" s="13" t="s">
        <v>4038</v>
      </c>
      <c r="F1292" s="14" t="s">
        <v>501</v>
      </c>
    </row>
    <row r="1293" spans="1:6" ht="22.5" customHeight="1">
      <c r="A1293" s="12" t="s">
        <v>501</v>
      </c>
      <c r="B1293" s="13" t="s">
        <v>501</v>
      </c>
      <c r="C1293" s="13" t="s">
        <v>4041</v>
      </c>
      <c r="D1293" s="13" t="s">
        <v>4042</v>
      </c>
      <c r="E1293" s="13" t="s">
        <v>4043</v>
      </c>
      <c r="F1293" s="14" t="s">
        <v>4044</v>
      </c>
    </row>
    <row r="1294" spans="1:6" ht="22.5" customHeight="1">
      <c r="A1294" s="12" t="s">
        <v>501</v>
      </c>
      <c r="B1294" s="13" t="s">
        <v>501</v>
      </c>
      <c r="C1294" s="13" t="s">
        <v>4045</v>
      </c>
      <c r="D1294" s="13" t="s">
        <v>501</v>
      </c>
      <c r="E1294" s="13" t="s">
        <v>4046</v>
      </c>
      <c r="F1294" s="14" t="s">
        <v>4047</v>
      </c>
    </row>
    <row r="1295" spans="1:6" ht="15.75" customHeight="1">
      <c r="A1295" s="12" t="s">
        <v>501</v>
      </c>
      <c r="B1295" s="13" t="s">
        <v>501</v>
      </c>
      <c r="C1295" s="13" t="s">
        <v>501</v>
      </c>
      <c r="D1295" s="13" t="s">
        <v>4048</v>
      </c>
      <c r="E1295" s="13" t="s">
        <v>4049</v>
      </c>
      <c r="F1295" s="14" t="s">
        <v>501</v>
      </c>
    </row>
    <row r="1296" spans="1:6" ht="15.75" customHeight="1">
      <c r="A1296" s="12" t="s">
        <v>501</v>
      </c>
      <c r="B1296" s="13" t="s">
        <v>501</v>
      </c>
      <c r="C1296" s="13" t="s">
        <v>501</v>
      </c>
      <c r="D1296" s="13" t="s">
        <v>4050</v>
      </c>
      <c r="E1296" s="13" t="s">
        <v>4051</v>
      </c>
      <c r="F1296" s="14" t="s">
        <v>501</v>
      </c>
    </row>
    <row r="1297" spans="1:6" ht="15.75" customHeight="1">
      <c r="A1297" s="12" t="s">
        <v>501</v>
      </c>
      <c r="B1297" s="13" t="s">
        <v>501</v>
      </c>
      <c r="C1297" s="13" t="s">
        <v>4052</v>
      </c>
      <c r="D1297" s="13" t="s">
        <v>501</v>
      </c>
      <c r="E1297" s="13" t="s">
        <v>4053</v>
      </c>
      <c r="F1297" s="14" t="s">
        <v>614</v>
      </c>
    </row>
    <row r="1298" spans="1:6" ht="22.5" customHeight="1">
      <c r="A1298" s="12" t="s">
        <v>501</v>
      </c>
      <c r="B1298" s="13" t="s">
        <v>501</v>
      </c>
      <c r="C1298" s="13" t="s">
        <v>501</v>
      </c>
      <c r="D1298" s="13" t="s">
        <v>4054</v>
      </c>
      <c r="E1298" s="13" t="s">
        <v>4055</v>
      </c>
      <c r="F1298" s="14" t="s">
        <v>4056</v>
      </c>
    </row>
    <row r="1299" spans="1:6" ht="15.75" customHeight="1">
      <c r="A1299" s="12" t="s">
        <v>501</v>
      </c>
      <c r="B1299" s="13" t="s">
        <v>501</v>
      </c>
      <c r="C1299" s="13" t="s">
        <v>501</v>
      </c>
      <c r="D1299" s="13" t="s">
        <v>4057</v>
      </c>
      <c r="E1299" s="13" t="s">
        <v>4058</v>
      </c>
      <c r="F1299" s="14" t="s">
        <v>501</v>
      </c>
    </row>
    <row r="1300" spans="1:6" ht="15.75" customHeight="1">
      <c r="A1300" s="12" t="s">
        <v>501</v>
      </c>
      <c r="B1300" s="13" t="s">
        <v>501</v>
      </c>
      <c r="C1300" s="13" t="s">
        <v>501</v>
      </c>
      <c r="D1300" s="13" t="s">
        <v>4059</v>
      </c>
      <c r="E1300" s="13" t="s">
        <v>4060</v>
      </c>
      <c r="F1300" s="14" t="s">
        <v>501</v>
      </c>
    </row>
    <row r="1301" spans="1:6" ht="22.5" customHeight="1">
      <c r="A1301" s="12" t="s">
        <v>501</v>
      </c>
      <c r="B1301" s="13" t="s">
        <v>501</v>
      </c>
      <c r="C1301" s="13" t="s">
        <v>501</v>
      </c>
      <c r="D1301" s="13" t="s">
        <v>4061</v>
      </c>
      <c r="E1301" s="13" t="s">
        <v>4062</v>
      </c>
      <c r="F1301" s="14" t="s">
        <v>4063</v>
      </c>
    </row>
    <row r="1302" spans="1:6" ht="15.75" customHeight="1">
      <c r="A1302" s="12" t="s">
        <v>501</v>
      </c>
      <c r="B1302" s="13" t="s">
        <v>501</v>
      </c>
      <c r="C1302" s="13" t="s">
        <v>501</v>
      </c>
      <c r="D1302" s="13" t="s">
        <v>4064</v>
      </c>
      <c r="E1302" s="13" t="s">
        <v>4065</v>
      </c>
      <c r="F1302" s="14" t="s">
        <v>501</v>
      </c>
    </row>
    <row r="1303" spans="1:6" ht="33.75" customHeight="1">
      <c r="A1303" s="12" t="s">
        <v>501</v>
      </c>
      <c r="B1303" s="13" t="s">
        <v>501</v>
      </c>
      <c r="C1303" s="13" t="s">
        <v>501</v>
      </c>
      <c r="D1303" s="13" t="s">
        <v>4066</v>
      </c>
      <c r="E1303" s="13" t="s">
        <v>4067</v>
      </c>
      <c r="F1303" s="14" t="s">
        <v>4068</v>
      </c>
    </row>
    <row r="1304" spans="1:6" ht="15.75" customHeight="1">
      <c r="A1304" s="12" t="s">
        <v>501</v>
      </c>
      <c r="B1304" s="13" t="s">
        <v>501</v>
      </c>
      <c r="C1304" s="13" t="s">
        <v>4069</v>
      </c>
      <c r="D1304" s="13" t="s">
        <v>501</v>
      </c>
      <c r="E1304" s="13" t="s">
        <v>4070</v>
      </c>
      <c r="F1304" s="14" t="s">
        <v>501</v>
      </c>
    </row>
    <row r="1305" spans="1:6" ht="33.75" customHeight="1">
      <c r="A1305" s="12" t="s">
        <v>501</v>
      </c>
      <c r="B1305" s="13" t="s">
        <v>501</v>
      </c>
      <c r="C1305" s="13" t="s">
        <v>501</v>
      </c>
      <c r="D1305" s="13" t="s">
        <v>4071</v>
      </c>
      <c r="E1305" s="13" t="s">
        <v>4072</v>
      </c>
      <c r="F1305" s="14" t="s">
        <v>4073</v>
      </c>
    </row>
    <row r="1306" spans="1:6" ht="15.75" customHeight="1">
      <c r="A1306" s="12" t="s">
        <v>501</v>
      </c>
      <c r="B1306" s="13" t="s">
        <v>501</v>
      </c>
      <c r="C1306" s="13" t="s">
        <v>501</v>
      </c>
      <c r="D1306" s="13" t="s">
        <v>4074</v>
      </c>
      <c r="E1306" s="13" t="s">
        <v>4075</v>
      </c>
      <c r="F1306" s="14" t="s">
        <v>4076</v>
      </c>
    </row>
    <row r="1307" spans="1:6" ht="15.75" customHeight="1">
      <c r="A1307" s="12" t="s">
        <v>501</v>
      </c>
      <c r="B1307" s="13" t="s">
        <v>501</v>
      </c>
      <c r="C1307" s="13" t="s">
        <v>4077</v>
      </c>
      <c r="D1307" s="13" t="s">
        <v>4078</v>
      </c>
      <c r="E1307" s="13" t="s">
        <v>4079</v>
      </c>
      <c r="F1307" s="14" t="s">
        <v>4080</v>
      </c>
    </row>
    <row r="1308" spans="1:6" ht="45" customHeight="1">
      <c r="A1308" s="12" t="s">
        <v>501</v>
      </c>
      <c r="B1308" s="13" t="s">
        <v>501</v>
      </c>
      <c r="C1308" s="13" t="s">
        <v>4081</v>
      </c>
      <c r="D1308" s="13" t="s">
        <v>501</v>
      </c>
      <c r="E1308" s="13" t="s">
        <v>4082</v>
      </c>
      <c r="F1308" s="14" t="s">
        <v>4083</v>
      </c>
    </row>
    <row r="1309" spans="1:6" ht="45" customHeight="1">
      <c r="A1309" s="12" t="s">
        <v>501</v>
      </c>
      <c r="B1309" s="13" t="s">
        <v>501</v>
      </c>
      <c r="C1309" s="13" t="s">
        <v>501</v>
      </c>
      <c r="D1309" s="13" t="s">
        <v>4084</v>
      </c>
      <c r="E1309" s="13" t="s">
        <v>4085</v>
      </c>
      <c r="F1309" s="14" t="s">
        <v>4086</v>
      </c>
    </row>
    <row r="1310" spans="1:6" ht="33.75" customHeight="1">
      <c r="A1310" s="12" t="s">
        <v>501</v>
      </c>
      <c r="B1310" s="13" t="s">
        <v>501</v>
      </c>
      <c r="C1310" s="13" t="s">
        <v>501</v>
      </c>
      <c r="D1310" s="13" t="s">
        <v>4087</v>
      </c>
      <c r="E1310" s="13" t="s">
        <v>4088</v>
      </c>
      <c r="F1310" s="14" t="s">
        <v>4089</v>
      </c>
    </row>
    <row r="1311" spans="1:6" ht="33.75" customHeight="1">
      <c r="A1311" s="12" t="s">
        <v>501</v>
      </c>
      <c r="B1311" s="13" t="s">
        <v>501</v>
      </c>
      <c r="C1311" s="13" t="s">
        <v>501</v>
      </c>
      <c r="D1311" s="13" t="s">
        <v>4090</v>
      </c>
      <c r="E1311" s="13" t="s">
        <v>4091</v>
      </c>
      <c r="F1311" s="14" t="s">
        <v>4092</v>
      </c>
    </row>
    <row r="1312" spans="1:6" ht="22.5" customHeight="1">
      <c r="A1312" s="12" t="s">
        <v>501</v>
      </c>
      <c r="B1312" s="13" t="s">
        <v>501</v>
      </c>
      <c r="C1312" s="13" t="s">
        <v>501</v>
      </c>
      <c r="D1312" s="13" t="s">
        <v>4093</v>
      </c>
      <c r="E1312" s="13" t="s">
        <v>4094</v>
      </c>
      <c r="F1312" s="14" t="s">
        <v>4095</v>
      </c>
    </row>
    <row r="1313" spans="1:6" ht="22.5" customHeight="1">
      <c r="A1313" s="12" t="s">
        <v>501</v>
      </c>
      <c r="B1313" s="13" t="s">
        <v>501</v>
      </c>
      <c r="C1313" s="13" t="s">
        <v>501</v>
      </c>
      <c r="D1313" s="13" t="s">
        <v>4096</v>
      </c>
      <c r="E1313" s="13" t="s">
        <v>4097</v>
      </c>
      <c r="F1313" s="14" t="s">
        <v>4098</v>
      </c>
    </row>
    <row r="1314" spans="1:6" ht="15.75" customHeight="1">
      <c r="A1314" s="12" t="s">
        <v>4099</v>
      </c>
      <c r="B1314" s="13" t="s">
        <v>501</v>
      </c>
      <c r="C1314" s="13" t="s">
        <v>501</v>
      </c>
      <c r="D1314" s="13" t="s">
        <v>501</v>
      </c>
      <c r="E1314" s="13" t="s">
        <v>4100</v>
      </c>
      <c r="F1314" s="14" t="s">
        <v>4101</v>
      </c>
    </row>
    <row r="1315" spans="1:6" ht="15.75" customHeight="1">
      <c r="A1315" s="12" t="s">
        <v>501</v>
      </c>
      <c r="B1315" s="13" t="s">
        <v>4102</v>
      </c>
      <c r="C1315" s="13" t="s">
        <v>501</v>
      </c>
      <c r="D1315" s="13" t="s">
        <v>501</v>
      </c>
      <c r="E1315" s="13" t="s">
        <v>4103</v>
      </c>
      <c r="F1315" s="14" t="s">
        <v>501</v>
      </c>
    </row>
    <row r="1316" spans="1:6" ht="15.75" customHeight="1">
      <c r="A1316" s="12" t="s">
        <v>501</v>
      </c>
      <c r="B1316" s="13" t="s">
        <v>501</v>
      </c>
      <c r="C1316" s="13" t="s">
        <v>4104</v>
      </c>
      <c r="D1316" s="13" t="s">
        <v>501</v>
      </c>
      <c r="E1316" s="13" t="s">
        <v>4105</v>
      </c>
      <c r="F1316" s="14" t="s">
        <v>614</v>
      </c>
    </row>
    <row r="1317" spans="1:6" ht="15.75" customHeight="1">
      <c r="A1317" s="12" t="s">
        <v>501</v>
      </c>
      <c r="B1317" s="13" t="s">
        <v>501</v>
      </c>
      <c r="C1317" s="13" t="s">
        <v>501</v>
      </c>
      <c r="D1317" s="13" t="s">
        <v>4106</v>
      </c>
      <c r="E1317" s="13" t="s">
        <v>4107</v>
      </c>
      <c r="F1317" s="14" t="s">
        <v>501</v>
      </c>
    </row>
    <row r="1318" spans="1:6" ht="15.75" customHeight="1">
      <c r="A1318" s="12" t="s">
        <v>501</v>
      </c>
      <c r="B1318" s="13" t="s">
        <v>501</v>
      </c>
      <c r="C1318" s="13" t="s">
        <v>501</v>
      </c>
      <c r="D1318" s="13" t="s">
        <v>4108</v>
      </c>
      <c r="E1318" s="13" t="s">
        <v>4109</v>
      </c>
      <c r="F1318" s="14" t="s">
        <v>501</v>
      </c>
    </row>
    <row r="1319" spans="1:6" ht="15.75" customHeight="1">
      <c r="A1319" s="12" t="s">
        <v>501</v>
      </c>
      <c r="B1319" s="13" t="s">
        <v>501</v>
      </c>
      <c r="C1319" s="13" t="s">
        <v>501</v>
      </c>
      <c r="D1319" s="13" t="s">
        <v>4110</v>
      </c>
      <c r="E1319" s="13" t="s">
        <v>4111</v>
      </c>
      <c r="F1319" s="14" t="s">
        <v>501</v>
      </c>
    </row>
    <row r="1320" spans="1:6" ht="15.75" customHeight="1">
      <c r="A1320" s="12" t="s">
        <v>501</v>
      </c>
      <c r="B1320" s="13" t="s">
        <v>501</v>
      </c>
      <c r="C1320" s="13" t="s">
        <v>501</v>
      </c>
      <c r="D1320" s="13" t="s">
        <v>4112</v>
      </c>
      <c r="E1320" s="13" t="s">
        <v>4113</v>
      </c>
      <c r="F1320" s="14" t="s">
        <v>501</v>
      </c>
    </row>
    <row r="1321" spans="1:6" ht="15.75" customHeight="1">
      <c r="A1321" s="12" t="s">
        <v>501</v>
      </c>
      <c r="B1321" s="13" t="s">
        <v>501</v>
      </c>
      <c r="C1321" s="13" t="s">
        <v>501</v>
      </c>
      <c r="D1321" s="13" t="s">
        <v>4114</v>
      </c>
      <c r="E1321" s="13" t="s">
        <v>4115</v>
      </c>
      <c r="F1321" s="14" t="s">
        <v>501</v>
      </c>
    </row>
    <row r="1322" spans="1:6" ht="22.5" customHeight="1">
      <c r="A1322" s="12" t="s">
        <v>501</v>
      </c>
      <c r="B1322" s="13" t="s">
        <v>501</v>
      </c>
      <c r="C1322" s="13" t="s">
        <v>501</v>
      </c>
      <c r="D1322" s="13" t="s">
        <v>4116</v>
      </c>
      <c r="E1322" s="13" t="s">
        <v>4117</v>
      </c>
      <c r="F1322" s="14" t="s">
        <v>4118</v>
      </c>
    </row>
    <row r="1323" spans="1:6" ht="15.75" customHeight="1">
      <c r="A1323" s="12" t="s">
        <v>501</v>
      </c>
      <c r="B1323" s="13" t="s">
        <v>501</v>
      </c>
      <c r="C1323" s="13" t="s">
        <v>4119</v>
      </c>
      <c r="D1323" s="13" t="s">
        <v>501</v>
      </c>
      <c r="E1323" s="13" t="s">
        <v>4120</v>
      </c>
      <c r="F1323" s="14" t="s">
        <v>501</v>
      </c>
    </row>
    <row r="1324" spans="1:6" ht="15.75" customHeight="1">
      <c r="A1324" s="12" t="s">
        <v>501</v>
      </c>
      <c r="B1324" s="13" t="s">
        <v>501</v>
      </c>
      <c r="C1324" s="13" t="s">
        <v>501</v>
      </c>
      <c r="D1324" s="13" t="s">
        <v>4121</v>
      </c>
      <c r="E1324" s="13" t="s">
        <v>4122</v>
      </c>
      <c r="F1324" s="14" t="s">
        <v>614</v>
      </c>
    </row>
    <row r="1325" spans="1:6" ht="15.75" customHeight="1">
      <c r="A1325" s="12" t="s">
        <v>501</v>
      </c>
      <c r="B1325" s="13" t="s">
        <v>501</v>
      </c>
      <c r="C1325" s="13" t="s">
        <v>501</v>
      </c>
      <c r="D1325" s="13" t="s">
        <v>4123</v>
      </c>
      <c r="E1325" s="13" t="s">
        <v>4124</v>
      </c>
      <c r="F1325" s="14" t="s">
        <v>501</v>
      </c>
    </row>
    <row r="1326" spans="1:6" ht="15.75" customHeight="1">
      <c r="A1326" s="12" t="s">
        <v>501</v>
      </c>
      <c r="B1326" s="13" t="s">
        <v>501</v>
      </c>
      <c r="C1326" s="13" t="s">
        <v>501</v>
      </c>
      <c r="D1326" s="13" t="s">
        <v>4125</v>
      </c>
      <c r="E1326" s="13" t="s">
        <v>4126</v>
      </c>
      <c r="F1326" s="14" t="s">
        <v>501</v>
      </c>
    </row>
    <row r="1327" spans="1:6" ht="22.5" customHeight="1">
      <c r="A1327" s="12" t="s">
        <v>501</v>
      </c>
      <c r="B1327" s="13" t="s">
        <v>501</v>
      </c>
      <c r="C1327" s="13" t="s">
        <v>4127</v>
      </c>
      <c r="D1327" s="13" t="s">
        <v>4128</v>
      </c>
      <c r="E1327" s="13" t="s">
        <v>4129</v>
      </c>
      <c r="F1327" s="14" t="s">
        <v>4130</v>
      </c>
    </row>
    <row r="1328" spans="1:6" ht="15.75" customHeight="1">
      <c r="A1328" s="12" t="s">
        <v>501</v>
      </c>
      <c r="B1328" s="13" t="s">
        <v>501</v>
      </c>
      <c r="C1328" s="13" t="s">
        <v>4131</v>
      </c>
      <c r="D1328" s="13" t="s">
        <v>4132</v>
      </c>
      <c r="E1328" s="13" t="s">
        <v>4133</v>
      </c>
      <c r="F1328" s="14" t="s">
        <v>4134</v>
      </c>
    </row>
    <row r="1329" spans="1:6" ht="15.75" customHeight="1">
      <c r="A1329" s="12" t="s">
        <v>501</v>
      </c>
      <c r="B1329" s="13" t="s">
        <v>501</v>
      </c>
      <c r="C1329" s="13" t="s">
        <v>4135</v>
      </c>
      <c r="D1329" s="13" t="s">
        <v>4136</v>
      </c>
      <c r="E1329" s="13" t="s">
        <v>4137</v>
      </c>
      <c r="F1329" s="14" t="s">
        <v>4138</v>
      </c>
    </row>
    <row r="1330" spans="1:6" ht="15.75" customHeight="1">
      <c r="A1330" s="12" t="s">
        <v>501</v>
      </c>
      <c r="B1330" s="13" t="s">
        <v>501</v>
      </c>
      <c r="C1330" s="13" t="s">
        <v>4139</v>
      </c>
      <c r="D1330" s="13" t="s">
        <v>4140</v>
      </c>
      <c r="E1330" s="13" t="s">
        <v>4141</v>
      </c>
      <c r="F1330" s="14" t="s">
        <v>4142</v>
      </c>
    </row>
    <row r="1331" spans="1:6" ht="22.5" customHeight="1">
      <c r="A1331" s="12" t="s">
        <v>501</v>
      </c>
      <c r="B1331" s="13" t="s">
        <v>501</v>
      </c>
      <c r="C1331" s="13" t="s">
        <v>4143</v>
      </c>
      <c r="D1331" s="13" t="s">
        <v>4144</v>
      </c>
      <c r="E1331" s="13" t="s">
        <v>4145</v>
      </c>
      <c r="F1331" s="14" t="s">
        <v>4146</v>
      </c>
    </row>
    <row r="1332" spans="1:6" ht="15.75" customHeight="1">
      <c r="A1332" s="12" t="s">
        <v>501</v>
      </c>
      <c r="B1332" s="13" t="s">
        <v>501</v>
      </c>
      <c r="C1332" s="13" t="s">
        <v>4147</v>
      </c>
      <c r="D1332" s="13" t="s">
        <v>4148</v>
      </c>
      <c r="E1332" s="13" t="s">
        <v>4149</v>
      </c>
      <c r="F1332" s="14" t="s">
        <v>4150</v>
      </c>
    </row>
    <row r="1333" spans="1:6" ht="22.5" customHeight="1">
      <c r="A1333" s="12" t="s">
        <v>501</v>
      </c>
      <c r="B1333" s="13" t="s">
        <v>4151</v>
      </c>
      <c r="C1333" s="13" t="s">
        <v>501</v>
      </c>
      <c r="D1333" s="13" t="s">
        <v>501</v>
      </c>
      <c r="E1333" s="13" t="s">
        <v>4152</v>
      </c>
      <c r="F1333" s="14" t="s">
        <v>4153</v>
      </c>
    </row>
    <row r="1334" spans="1:6" ht="15.75" customHeight="1">
      <c r="A1334" s="12" t="s">
        <v>501</v>
      </c>
      <c r="B1334" s="13" t="s">
        <v>501</v>
      </c>
      <c r="C1334" s="13" t="s">
        <v>4154</v>
      </c>
      <c r="D1334" s="13" t="s">
        <v>501</v>
      </c>
      <c r="E1334" s="13" t="s">
        <v>4155</v>
      </c>
      <c r="F1334" s="14" t="s">
        <v>4156</v>
      </c>
    </row>
    <row r="1335" spans="1:6" ht="15.75" customHeight="1">
      <c r="A1335" s="12" t="s">
        <v>501</v>
      </c>
      <c r="B1335" s="13" t="s">
        <v>501</v>
      </c>
      <c r="C1335" s="13" t="s">
        <v>501</v>
      </c>
      <c r="D1335" s="13" t="s">
        <v>4157</v>
      </c>
      <c r="E1335" s="13" t="s">
        <v>4158</v>
      </c>
      <c r="F1335" s="14" t="s">
        <v>501</v>
      </c>
    </row>
    <row r="1336" spans="1:6" ht="33.75" customHeight="1">
      <c r="A1336" s="12" t="s">
        <v>501</v>
      </c>
      <c r="B1336" s="13" t="s">
        <v>501</v>
      </c>
      <c r="C1336" s="13" t="s">
        <v>501</v>
      </c>
      <c r="D1336" s="13" t="s">
        <v>4159</v>
      </c>
      <c r="E1336" s="13" t="s">
        <v>4160</v>
      </c>
      <c r="F1336" s="14" t="s">
        <v>4161</v>
      </c>
    </row>
    <row r="1337" spans="1:6" ht="22.5" customHeight="1">
      <c r="A1337" s="12" t="s">
        <v>501</v>
      </c>
      <c r="B1337" s="13" t="s">
        <v>501</v>
      </c>
      <c r="C1337" s="13" t="s">
        <v>614</v>
      </c>
      <c r="D1337" s="13" t="s">
        <v>4162</v>
      </c>
      <c r="E1337" s="13" t="s">
        <v>4163</v>
      </c>
      <c r="F1337" s="14" t="s">
        <v>4164</v>
      </c>
    </row>
    <row r="1338" spans="1:6" ht="33.75" customHeight="1">
      <c r="A1338" s="12" t="s">
        <v>501</v>
      </c>
      <c r="B1338" s="13" t="s">
        <v>501</v>
      </c>
      <c r="C1338" s="13" t="s">
        <v>501</v>
      </c>
      <c r="D1338" s="13" t="s">
        <v>4165</v>
      </c>
      <c r="E1338" s="13" t="s">
        <v>4166</v>
      </c>
      <c r="F1338" s="14" t="s">
        <v>4167</v>
      </c>
    </row>
    <row r="1339" spans="1:6" ht="22.5" customHeight="1">
      <c r="A1339" s="12" t="s">
        <v>501</v>
      </c>
      <c r="B1339" s="13" t="s">
        <v>501</v>
      </c>
      <c r="C1339" s="13" t="s">
        <v>501</v>
      </c>
      <c r="D1339" s="13" t="s">
        <v>4168</v>
      </c>
      <c r="E1339" s="13" t="s">
        <v>4169</v>
      </c>
      <c r="F1339" s="14" t="s">
        <v>4170</v>
      </c>
    </row>
    <row r="1340" spans="1:6" ht="22.5" customHeight="1">
      <c r="A1340" s="12" t="s">
        <v>501</v>
      </c>
      <c r="B1340" s="13" t="s">
        <v>501</v>
      </c>
      <c r="C1340" s="13" t="s">
        <v>501</v>
      </c>
      <c r="D1340" s="13" t="s">
        <v>4171</v>
      </c>
      <c r="E1340" s="13" t="s">
        <v>4172</v>
      </c>
      <c r="F1340" s="14" t="s">
        <v>4173</v>
      </c>
    </row>
    <row r="1341" spans="1:6" ht="45" customHeight="1">
      <c r="A1341" s="12" t="s">
        <v>501</v>
      </c>
      <c r="B1341" s="13" t="s">
        <v>501</v>
      </c>
      <c r="C1341" s="13" t="s">
        <v>4174</v>
      </c>
      <c r="D1341" s="13" t="s">
        <v>501</v>
      </c>
      <c r="E1341" s="13" t="s">
        <v>4175</v>
      </c>
      <c r="F1341" s="14" t="s">
        <v>4176</v>
      </c>
    </row>
    <row r="1342" spans="1:6" ht="22.5" customHeight="1">
      <c r="A1342" s="12" t="s">
        <v>501</v>
      </c>
      <c r="B1342" s="13" t="s">
        <v>501</v>
      </c>
      <c r="C1342" s="13" t="s">
        <v>501</v>
      </c>
      <c r="D1342" s="13" t="s">
        <v>4177</v>
      </c>
      <c r="E1342" s="13" t="s">
        <v>4178</v>
      </c>
      <c r="F1342" s="14" t="s">
        <v>4179</v>
      </c>
    </row>
    <row r="1343" spans="1:6" ht="15.75" customHeight="1">
      <c r="A1343" s="12" t="s">
        <v>501</v>
      </c>
      <c r="B1343" s="13" t="s">
        <v>501</v>
      </c>
      <c r="C1343" s="13" t="s">
        <v>501</v>
      </c>
      <c r="D1343" s="13" t="s">
        <v>4180</v>
      </c>
      <c r="E1343" s="13" t="s">
        <v>4181</v>
      </c>
      <c r="F1343" s="14" t="s">
        <v>4182</v>
      </c>
    </row>
    <row r="1344" spans="1:6" ht="15.75" customHeight="1">
      <c r="A1344" s="12" t="s">
        <v>4183</v>
      </c>
      <c r="B1344" s="13" t="s">
        <v>501</v>
      </c>
      <c r="C1344" s="13" t="s">
        <v>501</v>
      </c>
      <c r="D1344" s="13" t="s">
        <v>501</v>
      </c>
      <c r="E1344" s="13" t="s">
        <v>4184</v>
      </c>
      <c r="F1344" s="14" t="s">
        <v>4185</v>
      </c>
    </row>
    <row r="1345" spans="1:6" ht="15.75" customHeight="1">
      <c r="A1345" s="12" t="s">
        <v>501</v>
      </c>
      <c r="B1345" s="13" t="s">
        <v>4186</v>
      </c>
      <c r="C1345" s="13" t="s">
        <v>501</v>
      </c>
      <c r="D1345" s="13" t="s">
        <v>501</v>
      </c>
      <c r="E1345" s="13" t="s">
        <v>4187</v>
      </c>
      <c r="F1345" s="14" t="s">
        <v>501</v>
      </c>
    </row>
    <row r="1346" spans="1:6" ht="15.75" customHeight="1">
      <c r="A1346" s="12" t="s">
        <v>501</v>
      </c>
      <c r="B1346" s="13" t="s">
        <v>501</v>
      </c>
      <c r="C1346" s="13" t="s">
        <v>4188</v>
      </c>
      <c r="D1346" s="13" t="s">
        <v>4189</v>
      </c>
      <c r="E1346" s="13" t="s">
        <v>4190</v>
      </c>
      <c r="F1346" s="14" t="s">
        <v>501</v>
      </c>
    </row>
    <row r="1347" spans="1:6" ht="15.75" customHeight="1">
      <c r="A1347" s="12" t="s">
        <v>501</v>
      </c>
      <c r="B1347" s="13" t="s">
        <v>501</v>
      </c>
      <c r="C1347" s="13" t="s">
        <v>4191</v>
      </c>
      <c r="D1347" s="13" t="s">
        <v>501</v>
      </c>
      <c r="E1347" s="13" t="s">
        <v>4192</v>
      </c>
      <c r="F1347" s="14" t="s">
        <v>614</v>
      </c>
    </row>
    <row r="1348" spans="1:6" ht="15.75" customHeight="1">
      <c r="A1348" s="12" t="s">
        <v>501</v>
      </c>
      <c r="B1348" s="13" t="s">
        <v>501</v>
      </c>
      <c r="C1348" s="13" t="s">
        <v>501</v>
      </c>
      <c r="D1348" s="13" t="s">
        <v>4193</v>
      </c>
      <c r="E1348" s="13" t="s">
        <v>4194</v>
      </c>
      <c r="F1348" s="14" t="s">
        <v>501</v>
      </c>
    </row>
    <row r="1349" spans="1:6" ht="15.75" customHeight="1">
      <c r="A1349" s="12" t="s">
        <v>501</v>
      </c>
      <c r="B1349" s="13" t="s">
        <v>501</v>
      </c>
      <c r="C1349" s="13" t="s">
        <v>501</v>
      </c>
      <c r="D1349" s="13" t="s">
        <v>4195</v>
      </c>
      <c r="E1349" s="13" t="s">
        <v>4196</v>
      </c>
      <c r="F1349" s="14" t="s">
        <v>501</v>
      </c>
    </row>
    <row r="1350" spans="1:6" ht="15.75" customHeight="1">
      <c r="A1350" s="12" t="s">
        <v>501</v>
      </c>
      <c r="B1350" s="13" t="s">
        <v>501</v>
      </c>
      <c r="C1350" s="13" t="s">
        <v>501</v>
      </c>
      <c r="D1350" s="13" t="s">
        <v>4197</v>
      </c>
      <c r="E1350" s="13" t="s">
        <v>4198</v>
      </c>
      <c r="F1350" s="14" t="s">
        <v>501</v>
      </c>
    </row>
    <row r="1351" spans="1:6" ht="15.75" customHeight="1">
      <c r="A1351" s="12" t="s">
        <v>501</v>
      </c>
      <c r="B1351" s="13" t="s">
        <v>501</v>
      </c>
      <c r="C1351" s="13" t="s">
        <v>501</v>
      </c>
      <c r="D1351" s="13" t="s">
        <v>4199</v>
      </c>
      <c r="E1351" s="13" t="s">
        <v>4200</v>
      </c>
      <c r="F1351" s="14" t="s">
        <v>501</v>
      </c>
    </row>
    <row r="1352" spans="1:6" ht="15.75" customHeight="1">
      <c r="A1352" s="12" t="s">
        <v>501</v>
      </c>
      <c r="B1352" s="13" t="s">
        <v>501</v>
      </c>
      <c r="C1352" s="13" t="s">
        <v>501</v>
      </c>
      <c r="D1352" s="13" t="s">
        <v>4201</v>
      </c>
      <c r="E1352" s="13" t="s">
        <v>4202</v>
      </c>
      <c r="F1352" s="14" t="s">
        <v>501</v>
      </c>
    </row>
    <row r="1353" spans="1:6" ht="15.75" customHeight="1">
      <c r="A1353" s="12" t="s">
        <v>501</v>
      </c>
      <c r="B1353" s="13" t="s">
        <v>501</v>
      </c>
      <c r="C1353" s="13" t="s">
        <v>501</v>
      </c>
      <c r="D1353" s="13" t="s">
        <v>4203</v>
      </c>
      <c r="E1353" s="13" t="s">
        <v>4204</v>
      </c>
      <c r="F1353" s="14" t="s">
        <v>501</v>
      </c>
    </row>
    <row r="1354" spans="1:6" ht="33.75" customHeight="1">
      <c r="A1354" s="12" t="s">
        <v>501</v>
      </c>
      <c r="B1354" s="13" t="s">
        <v>4205</v>
      </c>
      <c r="C1354" s="13" t="s">
        <v>501</v>
      </c>
      <c r="D1354" s="13" t="s">
        <v>501</v>
      </c>
      <c r="E1354" s="13" t="s">
        <v>4206</v>
      </c>
      <c r="F1354" s="14" t="s">
        <v>4207</v>
      </c>
    </row>
    <row r="1355" spans="1:6" ht="22.5" customHeight="1">
      <c r="A1355" s="12" t="s">
        <v>501</v>
      </c>
      <c r="B1355" s="13" t="s">
        <v>501</v>
      </c>
      <c r="C1355" s="13" t="s">
        <v>4208</v>
      </c>
      <c r="D1355" s="13" t="s">
        <v>4209</v>
      </c>
      <c r="E1355" s="13" t="s">
        <v>4210</v>
      </c>
      <c r="F1355" s="14" t="s">
        <v>4211</v>
      </c>
    </row>
    <row r="1356" spans="1:6" ht="22.5" customHeight="1">
      <c r="A1356" s="12" t="s">
        <v>501</v>
      </c>
      <c r="B1356" s="13" t="s">
        <v>501</v>
      </c>
      <c r="C1356" s="13" t="s">
        <v>4212</v>
      </c>
      <c r="D1356" s="13" t="s">
        <v>4213</v>
      </c>
      <c r="E1356" s="13" t="s">
        <v>4214</v>
      </c>
      <c r="F1356" s="14" t="s">
        <v>4215</v>
      </c>
    </row>
    <row r="1357" spans="1:6" ht="67.5" customHeight="1">
      <c r="A1357" s="12" t="s">
        <v>501</v>
      </c>
      <c r="B1357" s="13" t="s">
        <v>501</v>
      </c>
      <c r="C1357" s="13" t="s">
        <v>4216</v>
      </c>
      <c r="D1357" s="13" t="s">
        <v>4217</v>
      </c>
      <c r="E1357" s="13" t="s">
        <v>4218</v>
      </c>
      <c r="F1357" s="14" t="s">
        <v>4219</v>
      </c>
    </row>
    <row r="1358" spans="1:6" ht="15.75" customHeight="1">
      <c r="A1358" s="12" t="s">
        <v>501</v>
      </c>
      <c r="B1358" s="13" t="s">
        <v>501</v>
      </c>
      <c r="C1358" s="13" t="s">
        <v>4220</v>
      </c>
      <c r="D1358" s="13" t="s">
        <v>4221</v>
      </c>
      <c r="E1358" s="13" t="s">
        <v>4222</v>
      </c>
      <c r="F1358" s="14" t="s">
        <v>4223</v>
      </c>
    </row>
    <row r="1359" spans="1:6" ht="22.5" customHeight="1">
      <c r="A1359" s="12" t="s">
        <v>501</v>
      </c>
      <c r="B1359" s="13" t="s">
        <v>501</v>
      </c>
      <c r="C1359" s="13" t="s">
        <v>4224</v>
      </c>
      <c r="D1359" s="13" t="s">
        <v>4225</v>
      </c>
      <c r="E1359" s="13" t="s">
        <v>4226</v>
      </c>
      <c r="F1359" s="14" t="s">
        <v>4227</v>
      </c>
    </row>
    <row r="1360" spans="1:6" ht="56.25" customHeight="1">
      <c r="A1360" s="12" t="s">
        <v>501</v>
      </c>
      <c r="B1360" s="13" t="s">
        <v>501</v>
      </c>
      <c r="C1360" s="13" t="s">
        <v>4228</v>
      </c>
      <c r="D1360" s="13" t="s">
        <v>4229</v>
      </c>
      <c r="E1360" s="13" t="s">
        <v>4230</v>
      </c>
      <c r="F1360" s="14" t="s">
        <v>4231</v>
      </c>
    </row>
    <row r="1361" spans="1:6" ht="15.75" customHeight="1">
      <c r="A1361" s="12" t="s">
        <v>501</v>
      </c>
      <c r="B1361" s="13" t="s">
        <v>4232</v>
      </c>
      <c r="C1361" s="13" t="s">
        <v>501</v>
      </c>
      <c r="D1361" s="13" t="s">
        <v>501</v>
      </c>
      <c r="E1361" s="13" t="s">
        <v>4233</v>
      </c>
      <c r="F1361" s="14" t="s">
        <v>501</v>
      </c>
    </row>
    <row r="1362" spans="1:6" ht="33.75" customHeight="1">
      <c r="A1362" s="12" t="s">
        <v>501</v>
      </c>
      <c r="B1362" s="13" t="s">
        <v>501</v>
      </c>
      <c r="C1362" s="13" t="s">
        <v>4234</v>
      </c>
      <c r="D1362" s="13" t="s">
        <v>4235</v>
      </c>
      <c r="E1362" s="13" t="s">
        <v>4236</v>
      </c>
      <c r="F1362" s="14" t="s">
        <v>4237</v>
      </c>
    </row>
    <row r="1363" spans="1:6" ht="22.5" customHeight="1">
      <c r="A1363" s="12" t="s">
        <v>501</v>
      </c>
      <c r="B1363" s="13" t="s">
        <v>501</v>
      </c>
      <c r="C1363" s="13" t="s">
        <v>4238</v>
      </c>
      <c r="D1363" s="13" t="s">
        <v>4239</v>
      </c>
      <c r="E1363" s="13" t="s">
        <v>4240</v>
      </c>
      <c r="F1363" s="14" t="s">
        <v>4241</v>
      </c>
    </row>
    <row r="1364" spans="1:6" ht="15.75" customHeight="1">
      <c r="A1364" s="12" t="s">
        <v>501</v>
      </c>
      <c r="B1364" s="13" t="s">
        <v>501</v>
      </c>
      <c r="C1364" s="13" t="s">
        <v>4242</v>
      </c>
      <c r="D1364" s="13" t="s">
        <v>501</v>
      </c>
      <c r="E1364" s="13" t="s">
        <v>4243</v>
      </c>
      <c r="F1364" s="14" t="s">
        <v>501</v>
      </c>
    </row>
    <row r="1365" spans="1:6" ht="15.75" customHeight="1">
      <c r="A1365" s="12" t="s">
        <v>501</v>
      </c>
      <c r="B1365" s="13" t="s">
        <v>501</v>
      </c>
      <c r="C1365" s="13" t="s">
        <v>501</v>
      </c>
      <c r="D1365" s="13" t="s">
        <v>4244</v>
      </c>
      <c r="E1365" s="13" t="s">
        <v>4245</v>
      </c>
      <c r="F1365" s="14" t="s">
        <v>501</v>
      </c>
    </row>
    <row r="1366" spans="1:6" ht="15.75" customHeight="1">
      <c r="A1366" s="12" t="s">
        <v>501</v>
      </c>
      <c r="B1366" s="13" t="s">
        <v>501</v>
      </c>
      <c r="C1366" s="13" t="s">
        <v>501</v>
      </c>
      <c r="D1366" s="13" t="s">
        <v>4246</v>
      </c>
      <c r="E1366" s="13" t="s">
        <v>4247</v>
      </c>
      <c r="F1366" s="14" t="s">
        <v>501</v>
      </c>
    </row>
    <row r="1367" spans="1:6" ht="67.5" customHeight="1">
      <c r="A1367" s="12" t="s">
        <v>501</v>
      </c>
      <c r="B1367" s="13" t="s">
        <v>501</v>
      </c>
      <c r="C1367" s="13" t="s">
        <v>4248</v>
      </c>
      <c r="D1367" s="13" t="s">
        <v>4249</v>
      </c>
      <c r="E1367" s="13" t="s">
        <v>4250</v>
      </c>
      <c r="F1367" s="14" t="s">
        <v>4251</v>
      </c>
    </row>
    <row r="1368" spans="1:6" ht="45" customHeight="1">
      <c r="A1368" s="12" t="s">
        <v>501</v>
      </c>
      <c r="B1368" s="13" t="s">
        <v>501</v>
      </c>
      <c r="C1368" s="13" t="s">
        <v>4252</v>
      </c>
      <c r="D1368" s="13" t="s">
        <v>4253</v>
      </c>
      <c r="E1368" s="13" t="s">
        <v>4254</v>
      </c>
      <c r="F1368" s="14" t="s">
        <v>4255</v>
      </c>
    </row>
    <row r="1369" spans="1:6" ht="15.75" customHeight="1">
      <c r="A1369" s="12" t="s">
        <v>501</v>
      </c>
      <c r="B1369" s="13" t="s">
        <v>501</v>
      </c>
      <c r="C1369" s="13" t="s">
        <v>4256</v>
      </c>
      <c r="D1369" s="13" t="s">
        <v>4257</v>
      </c>
      <c r="E1369" s="13" t="s">
        <v>4258</v>
      </c>
      <c r="F1369" s="14" t="s">
        <v>2241</v>
      </c>
    </row>
    <row r="1370" spans="1:6" ht="22.5" customHeight="1">
      <c r="A1370" s="12" t="s">
        <v>501</v>
      </c>
      <c r="B1370" s="13" t="s">
        <v>501</v>
      </c>
      <c r="C1370" s="13" t="s">
        <v>4259</v>
      </c>
      <c r="D1370" s="13" t="s">
        <v>4260</v>
      </c>
      <c r="E1370" s="13" t="s">
        <v>4261</v>
      </c>
      <c r="F1370" s="14" t="s">
        <v>4262</v>
      </c>
    </row>
    <row r="1371" spans="1:6" ht="15.75" customHeight="1">
      <c r="A1371" s="12" t="s">
        <v>501</v>
      </c>
      <c r="B1371" s="13" t="s">
        <v>501</v>
      </c>
      <c r="C1371" s="13" t="s">
        <v>4263</v>
      </c>
      <c r="D1371" s="13" t="s">
        <v>4264</v>
      </c>
      <c r="E1371" s="13" t="s">
        <v>4265</v>
      </c>
      <c r="F1371" s="14" t="s">
        <v>501</v>
      </c>
    </row>
    <row r="1372" spans="1:6" ht="15.75" customHeight="1">
      <c r="A1372" s="12" t="s">
        <v>501</v>
      </c>
      <c r="B1372" s="13" t="s">
        <v>4266</v>
      </c>
      <c r="C1372" s="13" t="s">
        <v>501</v>
      </c>
      <c r="D1372" s="13" t="s">
        <v>501</v>
      </c>
      <c r="E1372" s="13" t="s">
        <v>4267</v>
      </c>
      <c r="F1372" s="14" t="s">
        <v>501</v>
      </c>
    </row>
    <row r="1373" spans="1:6" ht="22.5" customHeight="1">
      <c r="A1373" s="12" t="s">
        <v>501</v>
      </c>
      <c r="B1373" s="13" t="s">
        <v>501</v>
      </c>
      <c r="C1373" s="13" t="s">
        <v>4268</v>
      </c>
      <c r="D1373" s="13" t="s">
        <v>4269</v>
      </c>
      <c r="E1373" s="13" t="s">
        <v>4270</v>
      </c>
      <c r="F1373" s="14" t="s">
        <v>4271</v>
      </c>
    </row>
    <row r="1374" spans="1:6" ht="22.5" customHeight="1">
      <c r="A1374" s="12" t="s">
        <v>501</v>
      </c>
      <c r="B1374" s="13" t="s">
        <v>501</v>
      </c>
      <c r="C1374" s="13" t="s">
        <v>4272</v>
      </c>
      <c r="D1374" s="13" t="s">
        <v>4273</v>
      </c>
      <c r="E1374" s="13" t="s">
        <v>4274</v>
      </c>
      <c r="F1374" s="14" t="s">
        <v>4275</v>
      </c>
    </row>
    <row r="1375" spans="1:6" ht="22.5" customHeight="1">
      <c r="A1375" s="12" t="s">
        <v>501</v>
      </c>
      <c r="B1375" s="13" t="s">
        <v>501</v>
      </c>
      <c r="C1375" s="13" t="s">
        <v>4276</v>
      </c>
      <c r="D1375" s="13" t="s">
        <v>4277</v>
      </c>
      <c r="E1375" s="13" t="s">
        <v>4278</v>
      </c>
      <c r="F1375" s="14" t="s">
        <v>4279</v>
      </c>
    </row>
    <row r="1376" spans="1:6" ht="15.75" customHeight="1">
      <c r="A1376" s="12" t="s">
        <v>501</v>
      </c>
      <c r="B1376" s="13" t="s">
        <v>501</v>
      </c>
      <c r="C1376" s="13" t="s">
        <v>4280</v>
      </c>
      <c r="D1376" s="13" t="s">
        <v>4281</v>
      </c>
      <c r="E1376" s="13" t="s">
        <v>4282</v>
      </c>
      <c r="F1376" s="14" t="s">
        <v>4283</v>
      </c>
    </row>
    <row r="1377" spans="1:6" ht="15.75" customHeight="1">
      <c r="A1377" s="12" t="s">
        <v>501</v>
      </c>
      <c r="B1377" s="13" t="s">
        <v>4284</v>
      </c>
      <c r="C1377" s="13" t="s">
        <v>501</v>
      </c>
      <c r="D1377" s="13" t="s">
        <v>501</v>
      </c>
      <c r="E1377" s="13" t="s">
        <v>4285</v>
      </c>
      <c r="F1377" s="14" t="s">
        <v>501</v>
      </c>
    </row>
    <row r="1378" spans="1:6" ht="15.75" customHeight="1">
      <c r="A1378" s="12" t="s">
        <v>501</v>
      </c>
      <c r="B1378" s="13" t="s">
        <v>501</v>
      </c>
      <c r="C1378" s="13" t="s">
        <v>4286</v>
      </c>
      <c r="D1378" s="13" t="s">
        <v>501</v>
      </c>
      <c r="E1378" s="13" t="s">
        <v>4287</v>
      </c>
      <c r="F1378" s="14" t="s">
        <v>4288</v>
      </c>
    </row>
    <row r="1379" spans="1:6" ht="15.75" customHeight="1">
      <c r="A1379" s="12" t="s">
        <v>501</v>
      </c>
      <c r="B1379" s="13" t="s">
        <v>501</v>
      </c>
      <c r="C1379" s="13" t="s">
        <v>501</v>
      </c>
      <c r="D1379" s="13" t="s">
        <v>4289</v>
      </c>
      <c r="E1379" s="13" t="s">
        <v>4290</v>
      </c>
      <c r="F1379" s="14" t="s">
        <v>501</v>
      </c>
    </row>
    <row r="1380" spans="1:6" ht="15.75" customHeight="1">
      <c r="A1380" s="12" t="s">
        <v>501</v>
      </c>
      <c r="B1380" s="13" t="s">
        <v>501</v>
      </c>
      <c r="C1380" s="13" t="s">
        <v>501</v>
      </c>
      <c r="D1380" s="13" t="s">
        <v>4291</v>
      </c>
      <c r="E1380" s="13" t="s">
        <v>4292</v>
      </c>
      <c r="F1380" s="14" t="s">
        <v>501</v>
      </c>
    </row>
    <row r="1381" spans="1:6" ht="22.5" customHeight="1">
      <c r="A1381" s="12" t="s">
        <v>501</v>
      </c>
      <c r="B1381" s="13" t="s">
        <v>501</v>
      </c>
      <c r="C1381" s="13" t="s">
        <v>501</v>
      </c>
      <c r="D1381" s="13" t="s">
        <v>4293</v>
      </c>
      <c r="E1381" s="13" t="s">
        <v>4294</v>
      </c>
      <c r="F1381" s="14" t="s">
        <v>4295</v>
      </c>
    </row>
    <row r="1382" spans="1:6" ht="15.75" customHeight="1">
      <c r="A1382" s="12" t="s">
        <v>501</v>
      </c>
      <c r="B1382" s="13" t="s">
        <v>501</v>
      </c>
      <c r="C1382" s="13" t="s">
        <v>501</v>
      </c>
      <c r="D1382" s="13" t="s">
        <v>4296</v>
      </c>
      <c r="E1382" s="13" t="s">
        <v>4297</v>
      </c>
      <c r="F1382" s="14" t="s">
        <v>501</v>
      </c>
    </row>
    <row r="1383" spans="1:6" ht="22.5" customHeight="1">
      <c r="A1383" s="12" t="s">
        <v>501</v>
      </c>
      <c r="B1383" s="13" t="s">
        <v>501</v>
      </c>
      <c r="C1383" s="13" t="s">
        <v>4298</v>
      </c>
      <c r="D1383" s="13" t="s">
        <v>4299</v>
      </c>
      <c r="E1383" s="13" t="s">
        <v>4300</v>
      </c>
      <c r="F1383" s="14" t="s">
        <v>4301</v>
      </c>
    </row>
    <row r="1384" spans="1:6" ht="15.75" customHeight="1">
      <c r="A1384" s="12" t="s">
        <v>501</v>
      </c>
      <c r="B1384" s="13" t="s">
        <v>501</v>
      </c>
      <c r="C1384" s="13" t="s">
        <v>4302</v>
      </c>
      <c r="D1384" s="13" t="s">
        <v>4303</v>
      </c>
      <c r="E1384" s="13" t="s">
        <v>4304</v>
      </c>
      <c r="F1384" s="14" t="s">
        <v>4305</v>
      </c>
    </row>
    <row r="1385" spans="1:6" ht="15.75" customHeight="1">
      <c r="A1385" s="12" t="s">
        <v>501</v>
      </c>
      <c r="B1385" s="13" t="s">
        <v>501</v>
      </c>
      <c r="C1385" s="13" t="s">
        <v>4306</v>
      </c>
      <c r="D1385" s="13" t="s">
        <v>501</v>
      </c>
      <c r="E1385" s="13" t="s">
        <v>4307</v>
      </c>
      <c r="F1385" s="14" t="s">
        <v>614</v>
      </c>
    </row>
    <row r="1386" spans="1:6" ht="15.75" customHeight="1">
      <c r="A1386" s="12" t="s">
        <v>501</v>
      </c>
      <c r="B1386" s="13" t="s">
        <v>501</v>
      </c>
      <c r="C1386" s="13" t="s">
        <v>501</v>
      </c>
      <c r="D1386" s="13" t="s">
        <v>4308</v>
      </c>
      <c r="E1386" s="13" t="s">
        <v>4309</v>
      </c>
      <c r="F1386" s="14" t="s">
        <v>501</v>
      </c>
    </row>
    <row r="1387" spans="1:6" ht="15.75" customHeight="1">
      <c r="A1387" s="12" t="s">
        <v>501</v>
      </c>
      <c r="B1387" s="13" t="s">
        <v>501</v>
      </c>
      <c r="C1387" s="13" t="s">
        <v>501</v>
      </c>
      <c r="D1387" s="13" t="s">
        <v>4310</v>
      </c>
      <c r="E1387" s="13" t="s">
        <v>4311</v>
      </c>
      <c r="F1387" s="14" t="s">
        <v>501</v>
      </c>
    </row>
    <row r="1388" spans="1:6" ht="15.75" customHeight="1">
      <c r="A1388" s="12" t="s">
        <v>501</v>
      </c>
      <c r="B1388" s="13" t="s">
        <v>501</v>
      </c>
      <c r="C1388" s="13" t="s">
        <v>501</v>
      </c>
      <c r="D1388" s="13" t="s">
        <v>4312</v>
      </c>
      <c r="E1388" s="13" t="s">
        <v>4313</v>
      </c>
      <c r="F1388" s="14" t="s">
        <v>501</v>
      </c>
    </row>
    <row r="1389" spans="1:6" ht="22.5" customHeight="1">
      <c r="A1389" s="12" t="s">
        <v>501</v>
      </c>
      <c r="B1389" s="13" t="s">
        <v>501</v>
      </c>
      <c r="C1389" s="13" t="s">
        <v>4314</v>
      </c>
      <c r="D1389" s="13" t="s">
        <v>4315</v>
      </c>
      <c r="E1389" s="13" t="s">
        <v>4316</v>
      </c>
      <c r="F1389" s="14" t="s">
        <v>4317</v>
      </c>
    </row>
    <row r="1390" spans="1:6" ht="15.75" customHeight="1">
      <c r="A1390" s="12" t="s">
        <v>4318</v>
      </c>
      <c r="B1390" s="13" t="s">
        <v>501</v>
      </c>
      <c r="C1390" s="13" t="s">
        <v>501</v>
      </c>
      <c r="D1390" s="13" t="s">
        <v>501</v>
      </c>
      <c r="E1390" s="13" t="s">
        <v>4319</v>
      </c>
      <c r="F1390" s="14" t="s">
        <v>4320</v>
      </c>
    </row>
    <row r="1391" spans="1:6" ht="15.75" customHeight="1">
      <c r="A1391" s="12" t="s">
        <v>501</v>
      </c>
      <c r="B1391" s="13" t="s">
        <v>4321</v>
      </c>
      <c r="C1391" s="13" t="s">
        <v>501</v>
      </c>
      <c r="D1391" s="13" t="s">
        <v>501</v>
      </c>
      <c r="E1391" s="13" t="s">
        <v>4322</v>
      </c>
      <c r="F1391" s="14" t="s">
        <v>501</v>
      </c>
    </row>
    <row r="1392" spans="1:6" ht="15.75" customHeight="1">
      <c r="A1392" s="12" t="s">
        <v>501</v>
      </c>
      <c r="B1392" s="13" t="s">
        <v>501</v>
      </c>
      <c r="C1392" s="13" t="s">
        <v>4323</v>
      </c>
      <c r="D1392" s="13" t="s">
        <v>4324</v>
      </c>
      <c r="E1392" s="13" t="s">
        <v>4325</v>
      </c>
      <c r="F1392" s="14" t="s">
        <v>501</v>
      </c>
    </row>
    <row r="1393" spans="1:6" ht="15.75" customHeight="1">
      <c r="A1393" s="12" t="s">
        <v>501</v>
      </c>
      <c r="B1393" s="13" t="s">
        <v>4326</v>
      </c>
      <c r="C1393" s="13" t="s">
        <v>501</v>
      </c>
      <c r="D1393" s="13" t="s">
        <v>501</v>
      </c>
      <c r="E1393" s="13" t="s">
        <v>4327</v>
      </c>
      <c r="F1393" s="14" t="s">
        <v>501</v>
      </c>
    </row>
    <row r="1394" spans="1:6" ht="22.5" customHeight="1">
      <c r="A1394" s="12" t="s">
        <v>501</v>
      </c>
      <c r="B1394" s="13" t="s">
        <v>501</v>
      </c>
      <c r="C1394" s="13" t="s">
        <v>4328</v>
      </c>
      <c r="D1394" s="13" t="s">
        <v>4329</v>
      </c>
      <c r="E1394" s="13" t="s">
        <v>4330</v>
      </c>
      <c r="F1394" s="14" t="s">
        <v>4331</v>
      </c>
    </row>
    <row r="1395" spans="1:6" ht="45" customHeight="1">
      <c r="A1395" s="12" t="s">
        <v>501</v>
      </c>
      <c r="B1395" s="13" t="s">
        <v>501</v>
      </c>
      <c r="C1395" s="13" t="s">
        <v>4332</v>
      </c>
      <c r="D1395" s="13" t="s">
        <v>501</v>
      </c>
      <c r="E1395" s="13" t="s">
        <v>4333</v>
      </c>
      <c r="F1395" s="14" t="s">
        <v>4334</v>
      </c>
    </row>
    <row r="1396" spans="1:6" ht="33.75" customHeight="1">
      <c r="A1396" s="12" t="s">
        <v>501</v>
      </c>
      <c r="B1396" s="13" t="s">
        <v>501</v>
      </c>
      <c r="C1396" s="13" t="s">
        <v>501</v>
      </c>
      <c r="D1396" s="13" t="s">
        <v>4335</v>
      </c>
      <c r="E1396" s="13" t="s">
        <v>4336</v>
      </c>
      <c r="F1396" s="14" t="s">
        <v>4337</v>
      </c>
    </row>
    <row r="1397" spans="1:6" ht="15.75" customHeight="1">
      <c r="A1397" s="12" t="s">
        <v>501</v>
      </c>
      <c r="B1397" s="13" t="s">
        <v>501</v>
      </c>
      <c r="C1397" s="13" t="s">
        <v>501</v>
      </c>
      <c r="D1397" s="13" t="s">
        <v>4338</v>
      </c>
      <c r="E1397" s="13" t="s">
        <v>4339</v>
      </c>
      <c r="F1397" s="14" t="s">
        <v>2241</v>
      </c>
    </row>
    <row r="1398" spans="1:6" ht="15.75" customHeight="1">
      <c r="A1398" s="12" t="s">
        <v>501</v>
      </c>
      <c r="B1398" s="13" t="s">
        <v>501</v>
      </c>
      <c r="C1398" s="13" t="s">
        <v>501</v>
      </c>
      <c r="D1398" s="13" t="s">
        <v>4340</v>
      </c>
      <c r="E1398" s="13" t="s">
        <v>4341</v>
      </c>
      <c r="F1398" s="14" t="s">
        <v>501</v>
      </c>
    </row>
    <row r="1399" spans="1:6" ht="15.75" customHeight="1">
      <c r="A1399" s="12" t="s">
        <v>501</v>
      </c>
      <c r="B1399" s="13" t="s">
        <v>501</v>
      </c>
      <c r="C1399" s="13" t="s">
        <v>501</v>
      </c>
      <c r="D1399" s="13" t="s">
        <v>4342</v>
      </c>
      <c r="E1399" s="13" t="s">
        <v>4343</v>
      </c>
      <c r="F1399" s="14" t="s">
        <v>501</v>
      </c>
    </row>
    <row r="1400" spans="1:6" ht="15.75" customHeight="1">
      <c r="A1400" s="12" t="s">
        <v>501</v>
      </c>
      <c r="B1400" s="13" t="s">
        <v>501</v>
      </c>
      <c r="C1400" s="13" t="s">
        <v>501</v>
      </c>
      <c r="D1400" s="13" t="s">
        <v>4344</v>
      </c>
      <c r="E1400" s="13" t="s">
        <v>4345</v>
      </c>
      <c r="F1400" s="14" t="s">
        <v>501</v>
      </c>
    </row>
    <row r="1401" spans="1:6" ht="33.75" customHeight="1">
      <c r="A1401" s="12" t="s">
        <v>501</v>
      </c>
      <c r="B1401" s="13" t="s">
        <v>501</v>
      </c>
      <c r="C1401" s="13" t="s">
        <v>501</v>
      </c>
      <c r="D1401" s="13" t="s">
        <v>4346</v>
      </c>
      <c r="E1401" s="13" t="s">
        <v>4347</v>
      </c>
      <c r="F1401" s="14" t="s">
        <v>4348</v>
      </c>
    </row>
    <row r="1402" spans="1:6" ht="15.75" customHeight="1">
      <c r="A1402" s="12" t="s">
        <v>501</v>
      </c>
      <c r="B1402" s="13" t="s">
        <v>501</v>
      </c>
      <c r="C1402" s="13" t="s">
        <v>4349</v>
      </c>
      <c r="D1402" s="13" t="s">
        <v>501</v>
      </c>
      <c r="E1402" s="13" t="s">
        <v>4350</v>
      </c>
      <c r="F1402" s="14" t="s">
        <v>4351</v>
      </c>
    </row>
    <row r="1403" spans="1:6" ht="15.75" customHeight="1">
      <c r="A1403" s="12" t="s">
        <v>501</v>
      </c>
      <c r="B1403" s="13" t="s">
        <v>501</v>
      </c>
      <c r="C1403" s="13" t="s">
        <v>501</v>
      </c>
      <c r="D1403" s="13" t="s">
        <v>4352</v>
      </c>
      <c r="E1403" s="13" t="s">
        <v>4353</v>
      </c>
      <c r="F1403" s="14" t="s">
        <v>4354</v>
      </c>
    </row>
    <row r="1404" spans="1:6" ht="15.75" customHeight="1">
      <c r="A1404" s="12" t="s">
        <v>501</v>
      </c>
      <c r="B1404" s="13" t="s">
        <v>501</v>
      </c>
      <c r="C1404" s="13" t="s">
        <v>501</v>
      </c>
      <c r="D1404" s="13" t="s">
        <v>4355</v>
      </c>
      <c r="E1404" s="13" t="s">
        <v>4356</v>
      </c>
      <c r="F1404" s="14" t="s">
        <v>4357</v>
      </c>
    </row>
    <row r="1405" spans="1:6" ht="15.75" customHeight="1">
      <c r="A1405" s="12" t="s">
        <v>501</v>
      </c>
      <c r="B1405" s="13" t="s">
        <v>501</v>
      </c>
      <c r="C1405" s="13" t="s">
        <v>4358</v>
      </c>
      <c r="D1405" s="13" t="s">
        <v>4359</v>
      </c>
      <c r="E1405" s="13" t="s">
        <v>4360</v>
      </c>
      <c r="F1405" s="14" t="s">
        <v>4361</v>
      </c>
    </row>
    <row r="1406" spans="1:6" ht="15.75" customHeight="1">
      <c r="A1406" s="12" t="s">
        <v>501</v>
      </c>
      <c r="B1406" s="13" t="s">
        <v>4362</v>
      </c>
      <c r="C1406" s="13" t="s">
        <v>501</v>
      </c>
      <c r="D1406" s="13" t="s">
        <v>501</v>
      </c>
      <c r="E1406" s="13" t="s">
        <v>4363</v>
      </c>
      <c r="F1406" s="14" t="s">
        <v>501</v>
      </c>
    </row>
    <row r="1407" spans="1:6" ht="22.5" customHeight="1">
      <c r="A1407" s="12" t="s">
        <v>501</v>
      </c>
      <c r="B1407" s="13" t="s">
        <v>501</v>
      </c>
      <c r="C1407" s="13" t="s">
        <v>4364</v>
      </c>
      <c r="D1407" s="13" t="s">
        <v>4365</v>
      </c>
      <c r="E1407" s="13" t="s">
        <v>4366</v>
      </c>
      <c r="F1407" s="14" t="s">
        <v>4367</v>
      </c>
    </row>
    <row r="1408" spans="1:6" ht="15.75" customHeight="1">
      <c r="A1408" s="12" t="s">
        <v>501</v>
      </c>
      <c r="B1408" s="13" t="s">
        <v>501</v>
      </c>
      <c r="C1408" s="13" t="s">
        <v>4368</v>
      </c>
      <c r="D1408" s="13" t="s">
        <v>4369</v>
      </c>
      <c r="E1408" s="13" t="s">
        <v>4370</v>
      </c>
      <c r="F1408" s="14" t="s">
        <v>501</v>
      </c>
    </row>
    <row r="1409" spans="1:6" ht="15.75" customHeight="1">
      <c r="A1409" s="12" t="s">
        <v>501</v>
      </c>
      <c r="B1409" s="13" t="s">
        <v>4371</v>
      </c>
      <c r="C1409" s="13" t="s">
        <v>501</v>
      </c>
      <c r="D1409" s="13" t="s">
        <v>501</v>
      </c>
      <c r="E1409" s="13" t="s">
        <v>4372</v>
      </c>
      <c r="F1409" s="14" t="s">
        <v>501</v>
      </c>
    </row>
    <row r="1410" spans="1:6" ht="15.75" customHeight="1">
      <c r="A1410" s="12" t="s">
        <v>501</v>
      </c>
      <c r="B1410" s="13" t="s">
        <v>501</v>
      </c>
      <c r="C1410" s="13" t="s">
        <v>4373</v>
      </c>
      <c r="D1410" s="13" t="s">
        <v>4374</v>
      </c>
      <c r="E1410" s="13" t="s">
        <v>4375</v>
      </c>
      <c r="F1410" s="14" t="s">
        <v>4376</v>
      </c>
    </row>
    <row r="1411" spans="1:6" ht="22.5" customHeight="1">
      <c r="A1411" s="12" t="s">
        <v>501</v>
      </c>
      <c r="B1411" s="13" t="s">
        <v>4377</v>
      </c>
      <c r="C1411" s="13" t="s">
        <v>501</v>
      </c>
      <c r="D1411" s="13" t="s">
        <v>501</v>
      </c>
      <c r="E1411" s="13" t="s">
        <v>4378</v>
      </c>
      <c r="F1411" s="14" t="s">
        <v>501</v>
      </c>
    </row>
    <row r="1412" spans="1:6" ht="22.5" customHeight="1">
      <c r="A1412" s="12" t="s">
        <v>501</v>
      </c>
      <c r="B1412" s="13" t="s">
        <v>501</v>
      </c>
      <c r="C1412" s="13" t="s">
        <v>4379</v>
      </c>
      <c r="D1412" s="13" t="s">
        <v>501</v>
      </c>
      <c r="E1412" s="13" t="s">
        <v>4380</v>
      </c>
      <c r="F1412" s="14" t="s">
        <v>4381</v>
      </c>
    </row>
    <row r="1413" spans="1:6" ht="15.75" customHeight="1">
      <c r="A1413" s="12" t="s">
        <v>501</v>
      </c>
      <c r="B1413" s="13" t="s">
        <v>501</v>
      </c>
      <c r="C1413" s="13" t="s">
        <v>501</v>
      </c>
      <c r="D1413" s="13" t="s">
        <v>4382</v>
      </c>
      <c r="E1413" s="13" t="s">
        <v>4383</v>
      </c>
      <c r="F1413" s="14" t="s">
        <v>501</v>
      </c>
    </row>
    <row r="1414" spans="1:6" ht="15.75" customHeight="1">
      <c r="A1414" s="12" t="s">
        <v>501</v>
      </c>
      <c r="B1414" s="13" t="s">
        <v>501</v>
      </c>
      <c r="C1414" s="13" t="s">
        <v>501</v>
      </c>
      <c r="D1414" s="13" t="s">
        <v>4384</v>
      </c>
      <c r="E1414" s="13" t="s">
        <v>4385</v>
      </c>
      <c r="F1414" s="14" t="s">
        <v>501</v>
      </c>
    </row>
    <row r="1415" spans="1:6" ht="15.75" customHeight="1">
      <c r="A1415" s="12" t="s">
        <v>501</v>
      </c>
      <c r="B1415" s="13" t="s">
        <v>501</v>
      </c>
      <c r="C1415" s="13" t="s">
        <v>501</v>
      </c>
      <c r="D1415" s="13" t="s">
        <v>4386</v>
      </c>
      <c r="E1415" s="13" t="s">
        <v>4387</v>
      </c>
      <c r="F1415" s="14" t="s">
        <v>501</v>
      </c>
    </row>
    <row r="1416" spans="1:6" ht="15.75" customHeight="1">
      <c r="A1416" s="12" t="s">
        <v>501</v>
      </c>
      <c r="B1416" s="13" t="s">
        <v>501</v>
      </c>
      <c r="C1416" s="13" t="s">
        <v>501</v>
      </c>
      <c r="D1416" s="13" t="s">
        <v>4388</v>
      </c>
      <c r="E1416" s="13" t="s">
        <v>4389</v>
      </c>
      <c r="F1416" s="14" t="s">
        <v>501</v>
      </c>
    </row>
    <row r="1417" spans="1:6" ht="22.5" customHeight="1">
      <c r="A1417" s="12" t="s">
        <v>501</v>
      </c>
      <c r="B1417" s="13" t="s">
        <v>501</v>
      </c>
      <c r="C1417" s="13" t="s">
        <v>4390</v>
      </c>
      <c r="D1417" s="13" t="s">
        <v>501</v>
      </c>
      <c r="E1417" s="13" t="s">
        <v>4391</v>
      </c>
      <c r="F1417" s="14" t="s">
        <v>4392</v>
      </c>
    </row>
    <row r="1418" spans="1:6" ht="33.75" customHeight="1">
      <c r="A1418" s="12" t="s">
        <v>501</v>
      </c>
      <c r="B1418" s="13" t="s">
        <v>501</v>
      </c>
      <c r="C1418" s="13" t="s">
        <v>501</v>
      </c>
      <c r="D1418" s="13" t="s">
        <v>4393</v>
      </c>
      <c r="E1418" s="13" t="s">
        <v>4394</v>
      </c>
      <c r="F1418" s="14" t="s">
        <v>4395</v>
      </c>
    </row>
    <row r="1419" spans="1:6" ht="22.5" customHeight="1">
      <c r="A1419" s="12" t="s">
        <v>501</v>
      </c>
      <c r="B1419" s="13" t="s">
        <v>501</v>
      </c>
      <c r="C1419" s="13" t="s">
        <v>501</v>
      </c>
      <c r="D1419" s="13" t="s">
        <v>4396</v>
      </c>
      <c r="E1419" s="13" t="s">
        <v>4397</v>
      </c>
      <c r="F1419" s="14" t="s">
        <v>4398</v>
      </c>
    </row>
    <row r="1420" spans="1:6" ht="15.75" customHeight="1">
      <c r="A1420" s="12" t="s">
        <v>501</v>
      </c>
      <c r="B1420" s="13" t="s">
        <v>501</v>
      </c>
      <c r="C1420" s="13" t="s">
        <v>501</v>
      </c>
      <c r="D1420" s="13" t="s">
        <v>4399</v>
      </c>
      <c r="E1420" s="13" t="s">
        <v>4400</v>
      </c>
      <c r="F1420" s="14" t="s">
        <v>4401</v>
      </c>
    </row>
    <row r="1421" spans="1:6" ht="45" customHeight="1">
      <c r="A1421" s="12" t="s">
        <v>501</v>
      </c>
      <c r="B1421" s="13" t="s">
        <v>501</v>
      </c>
      <c r="C1421" s="13" t="s">
        <v>4402</v>
      </c>
      <c r="D1421" s="13" t="s">
        <v>4403</v>
      </c>
      <c r="E1421" s="13" t="s">
        <v>4404</v>
      </c>
      <c r="F1421" s="14" t="s">
        <v>4405</v>
      </c>
    </row>
    <row r="1422" spans="1:6" ht="22.5" customHeight="1">
      <c r="A1422" s="12" t="s">
        <v>501</v>
      </c>
      <c r="B1422" s="13" t="s">
        <v>501</v>
      </c>
      <c r="C1422" s="13" t="s">
        <v>4406</v>
      </c>
      <c r="D1422" s="13" t="s">
        <v>4407</v>
      </c>
      <c r="E1422" s="13" t="s">
        <v>4408</v>
      </c>
      <c r="F1422" s="14" t="s">
        <v>4409</v>
      </c>
    </row>
    <row r="1423" spans="1:6" ht="33.75" customHeight="1">
      <c r="A1423" s="12" t="s">
        <v>501</v>
      </c>
      <c r="B1423" s="13" t="s">
        <v>4410</v>
      </c>
      <c r="C1423" s="13" t="s">
        <v>614</v>
      </c>
      <c r="D1423" s="13" t="s">
        <v>501</v>
      </c>
      <c r="E1423" s="13" t="s">
        <v>4411</v>
      </c>
      <c r="F1423" s="14" t="s">
        <v>4412</v>
      </c>
    </row>
    <row r="1424" spans="1:6" ht="22.5" customHeight="1">
      <c r="A1424" s="12" t="s">
        <v>501</v>
      </c>
      <c r="B1424" s="13" t="s">
        <v>501</v>
      </c>
      <c r="C1424" s="13" t="s">
        <v>4413</v>
      </c>
      <c r="D1424" s="13" t="s">
        <v>4414</v>
      </c>
      <c r="E1424" s="13" t="s">
        <v>4415</v>
      </c>
      <c r="F1424" s="14" t="s">
        <v>4416</v>
      </c>
    </row>
    <row r="1425" spans="1:6" ht="22.5" customHeight="1">
      <c r="A1425" s="12" t="s">
        <v>501</v>
      </c>
      <c r="B1425" s="13" t="s">
        <v>501</v>
      </c>
      <c r="C1425" s="13" t="s">
        <v>4417</v>
      </c>
      <c r="D1425" s="13" t="s">
        <v>4418</v>
      </c>
      <c r="E1425" s="13" t="s">
        <v>4419</v>
      </c>
      <c r="F1425" s="14" t="s">
        <v>4420</v>
      </c>
    </row>
    <row r="1426" spans="1:6" ht="15.75" customHeight="1">
      <c r="A1426" s="12" t="s">
        <v>4421</v>
      </c>
      <c r="B1426" s="13" t="s">
        <v>501</v>
      </c>
      <c r="C1426" s="13" t="s">
        <v>501</v>
      </c>
      <c r="D1426" s="13" t="s">
        <v>501</v>
      </c>
      <c r="E1426" s="13" t="s">
        <v>4422</v>
      </c>
      <c r="F1426" s="14" t="s">
        <v>4423</v>
      </c>
    </row>
    <row r="1427" spans="1:6" ht="15.75" customHeight="1">
      <c r="A1427" s="12" t="s">
        <v>501</v>
      </c>
      <c r="B1427" s="13" t="s">
        <v>4424</v>
      </c>
      <c r="C1427" s="13" t="s">
        <v>614</v>
      </c>
      <c r="D1427" s="13" t="s">
        <v>501</v>
      </c>
      <c r="E1427" s="13" t="s">
        <v>4422</v>
      </c>
      <c r="F1427" s="14" t="s">
        <v>614</v>
      </c>
    </row>
    <row r="1428" spans="1:6" ht="22.5" customHeight="1">
      <c r="A1428" s="12" t="s">
        <v>501</v>
      </c>
      <c r="B1428" s="13" t="s">
        <v>501</v>
      </c>
      <c r="C1428" s="13" t="s">
        <v>4425</v>
      </c>
      <c r="D1428" s="13" t="s">
        <v>4426</v>
      </c>
      <c r="E1428" s="13" t="s">
        <v>4427</v>
      </c>
      <c r="F1428" s="14" t="s">
        <v>4428</v>
      </c>
    </row>
  </sheetData>
  <mergeCells count="3">
    <mergeCell ref="A1:D1"/>
    <mergeCell ref="E1:E2"/>
    <mergeCell ref="F1:F2"/>
  </mergeCells>
  <phoneticPr fontId="7" type="noConversion"/>
  <pageMargins left="0.75" right="0.75" top="1" bottom="1" header="0.5" footer="0.5"/>
  <pageSetup paperSize="9"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62"/>
  <sheetViews>
    <sheetView zoomScaleNormal="100" workbookViewId="0">
      <pane xSplit="4" ySplit="1" topLeftCell="E2" activePane="bottomRight" state="frozen"/>
      <selection activeCell="D14" sqref="D14"/>
      <selection pane="topRight" activeCell="D14" sqref="D14"/>
      <selection pane="bottomLeft" activeCell="D14" sqref="D14"/>
      <selection pane="bottomRight" activeCell="E12" sqref="E12:E16"/>
    </sheetView>
  </sheetViews>
  <sheetFormatPr defaultColWidth="9" defaultRowHeight="14"/>
  <cols>
    <col min="1" max="1" width="5.08203125" style="37" customWidth="1"/>
    <col min="2" max="2" width="5.75" style="37" customWidth="1"/>
    <col min="3" max="3" width="6.33203125" style="37" customWidth="1"/>
    <col min="4" max="4" width="18.25" style="37" customWidth="1"/>
    <col min="5" max="5" width="21.33203125" style="37" customWidth="1"/>
    <col min="6" max="6" width="44.83203125" style="37" customWidth="1"/>
    <col min="7" max="7" width="27.58203125" style="91" customWidth="1"/>
    <col min="8" max="8" width="9" style="37"/>
    <col min="9" max="9" width="42.75" style="37" customWidth="1"/>
    <col min="10" max="10" width="59.33203125" style="37" customWidth="1"/>
    <col min="11" max="11" width="20" style="37" customWidth="1"/>
    <col min="12" max="16384" width="9" style="37"/>
  </cols>
  <sheetData>
    <row r="1" spans="1:11" s="130" customFormat="1" ht="29">
      <c r="A1" s="107" t="s">
        <v>5196</v>
      </c>
      <c r="B1" s="107" t="s">
        <v>5197</v>
      </c>
      <c r="C1" s="107" t="s">
        <v>4970</v>
      </c>
      <c r="D1" s="107" t="s">
        <v>5198</v>
      </c>
      <c r="E1" s="107" t="s">
        <v>5199</v>
      </c>
      <c r="F1" s="107" t="s">
        <v>5200</v>
      </c>
      <c r="G1" s="107" t="s">
        <v>4971</v>
      </c>
      <c r="H1" s="107" t="s">
        <v>4972</v>
      </c>
      <c r="I1" s="108" t="s">
        <v>4973</v>
      </c>
      <c r="J1" s="109" t="s">
        <v>8</v>
      </c>
      <c r="K1" s="110" t="s">
        <v>4974</v>
      </c>
    </row>
    <row r="2" spans="1:11" s="122" customFormat="1">
      <c r="A2" s="167" t="s">
        <v>5201</v>
      </c>
      <c r="B2" s="167" t="s">
        <v>4975</v>
      </c>
      <c r="C2" s="167" t="s">
        <v>4976</v>
      </c>
      <c r="D2" s="166" t="s">
        <v>5202</v>
      </c>
      <c r="E2" s="167" t="s">
        <v>5203</v>
      </c>
      <c r="F2" s="168" t="s">
        <v>4977</v>
      </c>
      <c r="G2" s="168" t="s">
        <v>4978</v>
      </c>
      <c r="H2" s="112">
        <v>1</v>
      </c>
      <c r="I2" s="113" t="s">
        <v>4979</v>
      </c>
      <c r="J2" s="128" t="s">
        <v>4979</v>
      </c>
      <c r="K2" s="121"/>
    </row>
    <row r="3" spans="1:11" s="122" customFormat="1">
      <c r="A3" s="167"/>
      <c r="B3" s="167"/>
      <c r="C3" s="167"/>
      <c r="D3" s="166"/>
      <c r="E3" s="167"/>
      <c r="F3" s="168"/>
      <c r="G3" s="168"/>
      <c r="H3" s="112">
        <v>2</v>
      </c>
      <c r="I3" s="113" t="s">
        <v>4980</v>
      </c>
      <c r="J3" s="128" t="s">
        <v>4980</v>
      </c>
      <c r="K3" s="121"/>
    </row>
    <row r="4" spans="1:11" s="122" customFormat="1">
      <c r="A4" s="167"/>
      <c r="B4" s="167"/>
      <c r="C4" s="167"/>
      <c r="D4" s="166"/>
      <c r="E4" s="167"/>
      <c r="F4" s="168"/>
      <c r="G4" s="168"/>
      <c r="H4" s="112">
        <v>3</v>
      </c>
      <c r="I4" s="113" t="s">
        <v>4981</v>
      </c>
      <c r="J4" s="128" t="s">
        <v>4981</v>
      </c>
      <c r="K4" s="121"/>
    </row>
    <row r="5" spans="1:11" s="122" customFormat="1">
      <c r="A5" s="167"/>
      <c r="B5" s="167"/>
      <c r="C5" s="167"/>
      <c r="D5" s="166"/>
      <c r="E5" s="167"/>
      <c r="F5" s="168"/>
      <c r="G5" s="168"/>
      <c r="H5" s="112">
        <v>4</v>
      </c>
      <c r="I5" s="113" t="s">
        <v>4982</v>
      </c>
      <c r="J5" s="128" t="s">
        <v>4982</v>
      </c>
      <c r="K5" s="121"/>
    </row>
    <row r="6" spans="1:11" s="122" customFormat="1">
      <c r="A6" s="167"/>
      <c r="B6" s="167"/>
      <c r="C6" s="167"/>
      <c r="D6" s="166"/>
      <c r="E6" s="167"/>
      <c r="F6" s="168"/>
      <c r="G6" s="168"/>
      <c r="H6" s="112">
        <v>5</v>
      </c>
      <c r="I6" s="114" t="s">
        <v>4983</v>
      </c>
      <c r="J6" s="129" t="s">
        <v>4983</v>
      </c>
      <c r="K6" s="121"/>
    </row>
    <row r="7" spans="1:11" s="122" customFormat="1">
      <c r="A7" s="167"/>
      <c r="B7" s="167"/>
      <c r="C7" s="167" t="s">
        <v>5204</v>
      </c>
      <c r="D7" s="166" t="s">
        <v>5205</v>
      </c>
      <c r="E7" s="168" t="s">
        <v>5206</v>
      </c>
      <c r="F7" s="168" t="s">
        <v>4984</v>
      </c>
      <c r="G7" s="168" t="s">
        <v>5207</v>
      </c>
      <c r="H7" s="123">
        <v>1</v>
      </c>
      <c r="I7" s="116" t="s">
        <v>4985</v>
      </c>
      <c r="J7" s="117" t="s">
        <v>5208</v>
      </c>
      <c r="K7" s="121"/>
    </row>
    <row r="8" spans="1:11" s="122" customFormat="1">
      <c r="A8" s="167"/>
      <c r="B8" s="167"/>
      <c r="C8" s="167"/>
      <c r="D8" s="166"/>
      <c r="E8" s="168"/>
      <c r="F8" s="168"/>
      <c r="G8" s="168"/>
      <c r="H8" s="123">
        <v>2</v>
      </c>
      <c r="I8" s="116" t="s">
        <v>5209</v>
      </c>
      <c r="J8" s="117" t="s">
        <v>5210</v>
      </c>
      <c r="K8" s="121"/>
    </row>
    <row r="9" spans="1:11" s="122" customFormat="1">
      <c r="A9" s="167"/>
      <c r="B9" s="167"/>
      <c r="C9" s="167"/>
      <c r="D9" s="166"/>
      <c r="E9" s="168"/>
      <c r="F9" s="168"/>
      <c r="G9" s="168"/>
      <c r="H9" s="123">
        <v>3</v>
      </c>
      <c r="I9" s="116" t="s">
        <v>5211</v>
      </c>
      <c r="J9" s="117" t="s">
        <v>5212</v>
      </c>
      <c r="K9" s="121"/>
    </row>
    <row r="10" spans="1:11" s="122" customFormat="1">
      <c r="A10" s="167"/>
      <c r="B10" s="167"/>
      <c r="C10" s="167"/>
      <c r="D10" s="166"/>
      <c r="E10" s="168"/>
      <c r="F10" s="168"/>
      <c r="G10" s="168"/>
      <c r="H10" s="123">
        <v>4</v>
      </c>
      <c r="I10" s="116" t="s">
        <v>4986</v>
      </c>
      <c r="J10" s="117" t="s">
        <v>4987</v>
      </c>
      <c r="K10" s="121"/>
    </row>
    <row r="11" spans="1:11" s="122" customFormat="1">
      <c r="A11" s="167"/>
      <c r="B11" s="167"/>
      <c r="C11" s="167"/>
      <c r="D11" s="166"/>
      <c r="E11" s="168"/>
      <c r="F11" s="168"/>
      <c r="G11" s="168"/>
      <c r="H11" s="112">
        <v>5</v>
      </c>
      <c r="I11" s="124" t="s">
        <v>4988</v>
      </c>
      <c r="J11" s="124" t="s">
        <v>4988</v>
      </c>
      <c r="K11" s="121"/>
    </row>
    <row r="12" spans="1:11" s="122" customFormat="1" ht="45" customHeight="1">
      <c r="A12" s="167"/>
      <c r="B12" s="160" t="s">
        <v>4989</v>
      </c>
      <c r="C12" s="160" t="s">
        <v>5213</v>
      </c>
      <c r="D12" s="163" t="s">
        <v>5214</v>
      </c>
      <c r="E12" s="160" t="s">
        <v>5215</v>
      </c>
      <c r="F12" s="160" t="s">
        <v>5216</v>
      </c>
      <c r="G12" s="160" t="s">
        <v>4990</v>
      </c>
      <c r="H12" s="112">
        <v>1</v>
      </c>
      <c r="I12" s="118" t="s">
        <v>4991</v>
      </c>
      <c r="J12" s="119" t="s">
        <v>4992</v>
      </c>
      <c r="K12" s="121"/>
    </row>
    <row r="13" spans="1:11" s="122" customFormat="1" ht="51" customHeight="1">
      <c r="A13" s="167"/>
      <c r="B13" s="161"/>
      <c r="C13" s="161"/>
      <c r="D13" s="164"/>
      <c r="E13" s="161"/>
      <c r="F13" s="161"/>
      <c r="G13" s="161"/>
      <c r="H13" s="112">
        <v>2</v>
      </c>
      <c r="I13" s="118" t="s">
        <v>5217</v>
      </c>
      <c r="J13" s="119" t="s">
        <v>4993</v>
      </c>
      <c r="K13" s="121"/>
    </row>
    <row r="14" spans="1:11" s="122" customFormat="1" ht="43.5" customHeight="1">
      <c r="A14" s="167"/>
      <c r="B14" s="161"/>
      <c r="C14" s="161"/>
      <c r="D14" s="164"/>
      <c r="E14" s="161"/>
      <c r="F14" s="161"/>
      <c r="G14" s="161"/>
      <c r="H14" s="112">
        <v>3</v>
      </c>
      <c r="I14" s="118" t="s">
        <v>5218</v>
      </c>
      <c r="J14" s="119" t="s">
        <v>4994</v>
      </c>
      <c r="K14" s="121"/>
    </row>
    <row r="15" spans="1:11" s="122" customFormat="1" ht="33.75" customHeight="1">
      <c r="A15" s="167"/>
      <c r="B15" s="161"/>
      <c r="C15" s="161"/>
      <c r="D15" s="164"/>
      <c r="E15" s="161"/>
      <c r="F15" s="161"/>
      <c r="G15" s="161"/>
      <c r="H15" s="112">
        <v>4</v>
      </c>
      <c r="I15" s="118" t="s">
        <v>5219</v>
      </c>
      <c r="J15" s="119" t="s">
        <v>5220</v>
      </c>
      <c r="K15" s="121"/>
    </row>
    <row r="16" spans="1:11" s="122" customFormat="1" ht="33.75" customHeight="1">
      <c r="A16" s="167"/>
      <c r="B16" s="162"/>
      <c r="C16" s="162"/>
      <c r="D16" s="165"/>
      <c r="E16" s="162"/>
      <c r="F16" s="162"/>
      <c r="G16" s="162"/>
      <c r="H16" s="112">
        <v>5</v>
      </c>
      <c r="I16" s="124" t="s">
        <v>4988</v>
      </c>
      <c r="J16" s="124" t="s">
        <v>4988</v>
      </c>
      <c r="K16" s="121"/>
    </row>
    <row r="17" spans="1:11" s="122" customFormat="1">
      <c r="A17" s="167"/>
      <c r="B17" s="167" t="s">
        <v>4995</v>
      </c>
      <c r="C17" s="168" t="s">
        <v>5221</v>
      </c>
      <c r="D17" s="166" t="s">
        <v>5222</v>
      </c>
      <c r="E17" s="168" t="s">
        <v>5223</v>
      </c>
      <c r="F17" s="168" t="s">
        <v>4996</v>
      </c>
      <c r="G17" s="160" t="s">
        <v>5224</v>
      </c>
      <c r="H17" s="112">
        <v>1</v>
      </c>
      <c r="I17" s="118" t="s">
        <v>5225</v>
      </c>
      <c r="J17" s="118" t="s">
        <v>4997</v>
      </c>
      <c r="K17" s="168" t="s">
        <v>5226</v>
      </c>
    </row>
    <row r="18" spans="1:11" s="122" customFormat="1">
      <c r="A18" s="167"/>
      <c r="B18" s="167"/>
      <c r="C18" s="168"/>
      <c r="D18" s="166"/>
      <c r="E18" s="168"/>
      <c r="F18" s="168"/>
      <c r="G18" s="161"/>
      <c r="H18" s="112">
        <v>2</v>
      </c>
      <c r="I18" s="118" t="s">
        <v>5227</v>
      </c>
      <c r="J18" s="118" t="s">
        <v>4998</v>
      </c>
      <c r="K18" s="168"/>
    </row>
    <row r="19" spans="1:11" s="122" customFormat="1">
      <c r="A19" s="167"/>
      <c r="B19" s="167"/>
      <c r="C19" s="168"/>
      <c r="D19" s="166"/>
      <c r="E19" s="168"/>
      <c r="F19" s="168"/>
      <c r="G19" s="161"/>
      <c r="H19" s="112">
        <v>3</v>
      </c>
      <c r="I19" s="118" t="s">
        <v>4999</v>
      </c>
      <c r="J19" s="118" t="s">
        <v>5000</v>
      </c>
      <c r="K19" s="168"/>
    </row>
    <row r="20" spans="1:11" s="122" customFormat="1">
      <c r="A20" s="167"/>
      <c r="B20" s="167"/>
      <c r="C20" s="168"/>
      <c r="D20" s="166"/>
      <c r="E20" s="168"/>
      <c r="F20" s="168"/>
      <c r="G20" s="161"/>
      <c r="H20" s="112">
        <v>4</v>
      </c>
      <c r="I20" s="118" t="s">
        <v>5001</v>
      </c>
      <c r="J20" s="118" t="s">
        <v>5228</v>
      </c>
      <c r="K20" s="168"/>
    </row>
    <row r="21" spans="1:11" s="122" customFormat="1">
      <c r="A21" s="167"/>
      <c r="B21" s="167"/>
      <c r="C21" s="168"/>
      <c r="D21" s="166"/>
      <c r="E21" s="168"/>
      <c r="F21" s="168"/>
      <c r="G21" s="162"/>
      <c r="H21" s="112">
        <v>5</v>
      </c>
      <c r="I21" s="118" t="s">
        <v>4983</v>
      </c>
      <c r="J21" s="118" t="s">
        <v>5002</v>
      </c>
      <c r="K21" s="168"/>
    </row>
    <row r="22" spans="1:11" s="122" customFormat="1" ht="14.25" customHeight="1">
      <c r="A22" s="167"/>
      <c r="B22" s="167"/>
      <c r="C22" s="160" t="s">
        <v>5003</v>
      </c>
      <c r="D22" s="166" t="s">
        <v>5004</v>
      </c>
      <c r="E22" s="167" t="s">
        <v>5229</v>
      </c>
      <c r="F22" s="168" t="s">
        <v>5230</v>
      </c>
      <c r="G22" s="168" t="s">
        <v>5005</v>
      </c>
      <c r="H22" s="112">
        <v>1</v>
      </c>
      <c r="I22" s="120" t="s">
        <v>5006</v>
      </c>
      <c r="J22" s="118" t="s">
        <v>5007</v>
      </c>
      <c r="K22" s="121"/>
    </row>
    <row r="23" spans="1:11" s="122" customFormat="1">
      <c r="A23" s="167"/>
      <c r="B23" s="167"/>
      <c r="C23" s="161"/>
      <c r="D23" s="166"/>
      <c r="E23" s="167"/>
      <c r="F23" s="168"/>
      <c r="G23" s="168"/>
      <c r="H23" s="112">
        <v>2</v>
      </c>
      <c r="I23" s="120" t="s">
        <v>5008</v>
      </c>
      <c r="J23" s="118" t="s">
        <v>5009</v>
      </c>
      <c r="K23" s="121"/>
    </row>
    <row r="24" spans="1:11" s="122" customFormat="1">
      <c r="A24" s="167"/>
      <c r="B24" s="167"/>
      <c r="C24" s="161"/>
      <c r="D24" s="166"/>
      <c r="E24" s="167"/>
      <c r="F24" s="168"/>
      <c r="G24" s="168"/>
      <c r="H24" s="112">
        <v>3</v>
      </c>
      <c r="I24" s="120" t="s">
        <v>5010</v>
      </c>
      <c r="J24" s="118" t="s">
        <v>5011</v>
      </c>
      <c r="K24" s="121"/>
    </row>
    <row r="25" spans="1:11" s="122" customFormat="1">
      <c r="A25" s="167"/>
      <c r="B25" s="167"/>
      <c r="C25" s="161"/>
      <c r="D25" s="166"/>
      <c r="E25" s="167"/>
      <c r="F25" s="168"/>
      <c r="G25" s="168"/>
      <c r="H25" s="112">
        <v>4</v>
      </c>
      <c r="I25" s="120" t="s">
        <v>5012</v>
      </c>
      <c r="J25" s="118" t="s">
        <v>5013</v>
      </c>
      <c r="K25" s="121"/>
    </row>
    <row r="26" spans="1:11" s="122" customFormat="1">
      <c r="A26" s="167"/>
      <c r="B26" s="167"/>
      <c r="C26" s="161"/>
      <c r="D26" s="166"/>
      <c r="E26" s="167"/>
      <c r="F26" s="168"/>
      <c r="G26" s="168"/>
      <c r="H26" s="112">
        <v>5</v>
      </c>
      <c r="I26" s="120" t="s">
        <v>4988</v>
      </c>
      <c r="J26" s="118" t="s">
        <v>4988</v>
      </c>
      <c r="K26" s="121"/>
    </row>
    <row r="27" spans="1:11" s="111" customFormat="1" ht="14.25" customHeight="1">
      <c r="A27" s="167"/>
      <c r="B27" s="167"/>
      <c r="C27" s="161"/>
      <c r="D27" s="169" t="s">
        <v>5231</v>
      </c>
      <c r="E27" s="172" t="s">
        <v>5014</v>
      </c>
      <c r="F27" s="172" t="s">
        <v>5232</v>
      </c>
      <c r="G27" s="172" t="s">
        <v>5015</v>
      </c>
      <c r="H27" s="112">
        <v>1</v>
      </c>
      <c r="I27" s="116" t="s">
        <v>5233</v>
      </c>
      <c r="J27" s="117" t="s">
        <v>5016</v>
      </c>
      <c r="K27" s="121"/>
    </row>
    <row r="28" spans="1:11" s="111" customFormat="1">
      <c r="A28" s="167"/>
      <c r="B28" s="167"/>
      <c r="C28" s="161"/>
      <c r="D28" s="170"/>
      <c r="E28" s="173"/>
      <c r="F28" s="173"/>
      <c r="G28" s="173"/>
      <c r="H28" s="112">
        <v>2</v>
      </c>
      <c r="I28" s="116" t="s">
        <v>5017</v>
      </c>
      <c r="J28" s="117" t="s">
        <v>5234</v>
      </c>
      <c r="K28" s="121"/>
    </row>
    <row r="29" spans="1:11" s="111" customFormat="1">
      <c r="A29" s="167"/>
      <c r="B29" s="167"/>
      <c r="C29" s="161"/>
      <c r="D29" s="170"/>
      <c r="E29" s="173"/>
      <c r="F29" s="173"/>
      <c r="G29" s="173"/>
      <c r="H29" s="112">
        <v>3</v>
      </c>
      <c r="I29" s="116" t="s">
        <v>5018</v>
      </c>
      <c r="J29" s="117" t="s">
        <v>5235</v>
      </c>
      <c r="K29" s="121"/>
    </row>
    <row r="30" spans="1:11" s="111" customFormat="1">
      <c r="A30" s="167"/>
      <c r="B30" s="167"/>
      <c r="C30" s="162"/>
      <c r="D30" s="171"/>
      <c r="E30" s="174"/>
      <c r="F30" s="174"/>
      <c r="G30" s="174"/>
      <c r="H30" s="112">
        <v>4</v>
      </c>
      <c r="I30" s="120" t="s">
        <v>4988</v>
      </c>
      <c r="J30" s="118" t="s">
        <v>4988</v>
      </c>
      <c r="K30" s="121"/>
    </row>
    <row r="31" spans="1:11" s="122" customFormat="1">
      <c r="A31" s="167"/>
      <c r="B31" s="167"/>
      <c r="C31" s="167" t="s">
        <v>5236</v>
      </c>
      <c r="D31" s="166" t="s">
        <v>5019</v>
      </c>
      <c r="E31" s="167" t="s">
        <v>5237</v>
      </c>
      <c r="F31" s="168" t="s">
        <v>5238</v>
      </c>
      <c r="G31" s="168" t="s">
        <v>5239</v>
      </c>
      <c r="H31" s="112">
        <v>1</v>
      </c>
      <c r="I31" s="120" t="s">
        <v>5020</v>
      </c>
      <c r="J31" s="118" t="s">
        <v>5021</v>
      </c>
      <c r="K31" s="121"/>
    </row>
    <row r="32" spans="1:11" s="122" customFormat="1">
      <c r="A32" s="167"/>
      <c r="B32" s="167"/>
      <c r="C32" s="167"/>
      <c r="D32" s="166"/>
      <c r="E32" s="167"/>
      <c r="F32" s="168"/>
      <c r="G32" s="168"/>
      <c r="H32" s="112">
        <v>2</v>
      </c>
      <c r="I32" s="120" t="s">
        <v>5022</v>
      </c>
      <c r="J32" s="118" t="s">
        <v>5023</v>
      </c>
      <c r="K32" s="121"/>
    </row>
    <row r="33" spans="1:11" s="122" customFormat="1">
      <c r="A33" s="167"/>
      <c r="B33" s="167"/>
      <c r="C33" s="167"/>
      <c r="D33" s="166"/>
      <c r="E33" s="167"/>
      <c r="F33" s="168"/>
      <c r="G33" s="168"/>
      <c r="H33" s="112">
        <v>3</v>
      </c>
      <c r="I33" s="120" t="s">
        <v>5024</v>
      </c>
      <c r="J33" s="118" t="s">
        <v>5025</v>
      </c>
      <c r="K33" s="121"/>
    </row>
    <row r="34" spans="1:11" s="122" customFormat="1">
      <c r="A34" s="167"/>
      <c r="B34" s="167"/>
      <c r="C34" s="167"/>
      <c r="D34" s="166"/>
      <c r="E34" s="167"/>
      <c r="F34" s="168"/>
      <c r="G34" s="168"/>
      <c r="H34" s="112">
        <v>4</v>
      </c>
      <c r="I34" s="120" t="s">
        <v>4988</v>
      </c>
      <c r="J34" s="118" t="s">
        <v>4988</v>
      </c>
      <c r="K34" s="121"/>
    </row>
    <row r="35" spans="1:11" s="122" customFormat="1">
      <c r="A35" s="167"/>
      <c r="B35" s="167"/>
      <c r="C35" s="167"/>
      <c r="D35" s="166" t="s">
        <v>5026</v>
      </c>
      <c r="E35" s="167" t="s">
        <v>5240</v>
      </c>
      <c r="F35" s="168" t="s">
        <v>5241</v>
      </c>
      <c r="G35" s="168" t="s">
        <v>5029</v>
      </c>
      <c r="H35" s="112">
        <v>1</v>
      </c>
      <c r="I35" s="120" t="s">
        <v>9</v>
      </c>
      <c r="J35" s="126" t="s">
        <v>9</v>
      </c>
      <c r="K35" s="121"/>
    </row>
    <row r="36" spans="1:11" s="122" customFormat="1">
      <c r="A36" s="167"/>
      <c r="B36" s="167"/>
      <c r="C36" s="167"/>
      <c r="D36" s="166"/>
      <c r="E36" s="167"/>
      <c r="F36" s="168"/>
      <c r="G36" s="168"/>
      <c r="H36" s="112">
        <v>2</v>
      </c>
      <c r="I36" s="120" t="s">
        <v>5030</v>
      </c>
      <c r="J36" s="126" t="s">
        <v>5030</v>
      </c>
      <c r="K36" s="121"/>
    </row>
    <row r="37" spans="1:11" s="122" customFormat="1">
      <c r="A37" s="167"/>
      <c r="B37" s="167"/>
      <c r="C37" s="167"/>
      <c r="D37" s="166"/>
      <c r="E37" s="167"/>
      <c r="F37" s="168"/>
      <c r="G37" s="168"/>
      <c r="H37" s="112">
        <v>3</v>
      </c>
      <c r="I37" s="120" t="s">
        <v>10</v>
      </c>
      <c r="J37" s="126" t="s">
        <v>10</v>
      </c>
      <c r="K37" s="121"/>
    </row>
    <row r="38" spans="1:11" s="122" customFormat="1">
      <c r="A38" s="167"/>
      <c r="B38" s="167"/>
      <c r="C38" s="167"/>
      <c r="D38" s="166"/>
      <c r="E38" s="167"/>
      <c r="F38" s="168"/>
      <c r="G38" s="168"/>
      <c r="H38" s="112">
        <v>4</v>
      </c>
      <c r="I38" s="120" t="s">
        <v>5031</v>
      </c>
      <c r="J38" s="126" t="s">
        <v>5031</v>
      </c>
      <c r="K38" s="121"/>
    </row>
    <row r="39" spans="1:11" s="122" customFormat="1">
      <c r="A39" s="167"/>
      <c r="B39" s="167"/>
      <c r="C39" s="167"/>
      <c r="D39" s="166"/>
      <c r="E39" s="167"/>
      <c r="F39" s="168"/>
      <c r="G39" s="168"/>
      <c r="H39" s="112">
        <v>5</v>
      </c>
      <c r="I39" s="120" t="s">
        <v>5032</v>
      </c>
      <c r="J39" s="126" t="s">
        <v>5032</v>
      </c>
      <c r="K39" s="121"/>
    </row>
    <row r="40" spans="1:11" s="122" customFormat="1">
      <c r="A40" s="167"/>
      <c r="B40" s="167"/>
      <c r="C40" s="167"/>
      <c r="D40" s="166"/>
      <c r="E40" s="167"/>
      <c r="F40" s="168"/>
      <c r="G40" s="168"/>
      <c r="H40" s="112">
        <v>6</v>
      </c>
      <c r="I40" s="118" t="s">
        <v>5002</v>
      </c>
      <c r="J40" s="127" t="s">
        <v>5002</v>
      </c>
      <c r="K40" s="121"/>
    </row>
    <row r="41" spans="1:11" s="122" customFormat="1" ht="15" customHeight="1">
      <c r="A41" s="167"/>
      <c r="B41" s="167"/>
      <c r="C41" s="167"/>
      <c r="D41" s="181" t="s">
        <v>5033</v>
      </c>
      <c r="E41" s="175" t="s">
        <v>5027</v>
      </c>
      <c r="F41" s="175" t="s">
        <v>5028</v>
      </c>
      <c r="G41" s="178" t="s">
        <v>5033</v>
      </c>
      <c r="H41" s="112">
        <v>1</v>
      </c>
      <c r="I41" s="120" t="s">
        <v>9</v>
      </c>
      <c r="J41" s="120" t="s">
        <v>5242</v>
      </c>
      <c r="K41" s="121"/>
    </row>
    <row r="42" spans="1:11" s="122" customFormat="1">
      <c r="A42" s="167"/>
      <c r="B42" s="167"/>
      <c r="C42" s="167"/>
      <c r="D42" s="182"/>
      <c r="E42" s="176"/>
      <c r="F42" s="176"/>
      <c r="G42" s="179"/>
      <c r="H42" s="112">
        <v>2</v>
      </c>
      <c r="I42" s="120" t="s">
        <v>5243</v>
      </c>
      <c r="J42" s="120" t="s">
        <v>5244</v>
      </c>
      <c r="K42" s="121"/>
    </row>
    <row r="43" spans="1:11" s="122" customFormat="1">
      <c r="A43" s="167"/>
      <c r="B43" s="167"/>
      <c r="C43" s="167"/>
      <c r="D43" s="182"/>
      <c r="E43" s="176"/>
      <c r="F43" s="176"/>
      <c r="G43" s="179"/>
      <c r="H43" s="112">
        <v>3</v>
      </c>
      <c r="I43" s="120" t="s">
        <v>5245</v>
      </c>
      <c r="J43" s="120" t="s">
        <v>5246</v>
      </c>
      <c r="K43" s="121"/>
    </row>
    <row r="44" spans="1:11" s="122" customFormat="1">
      <c r="A44" s="167"/>
      <c r="B44" s="167"/>
      <c r="C44" s="167"/>
      <c r="D44" s="182"/>
      <c r="E44" s="176"/>
      <c r="F44" s="176"/>
      <c r="G44" s="179"/>
      <c r="H44" s="112">
        <v>4</v>
      </c>
      <c r="I44" s="120" t="s">
        <v>5247</v>
      </c>
      <c r="J44" s="120" t="s">
        <v>5248</v>
      </c>
      <c r="K44" s="121"/>
    </row>
    <row r="45" spans="1:11" s="122" customFormat="1">
      <c r="A45" s="167"/>
      <c r="B45" s="167"/>
      <c r="C45" s="167"/>
      <c r="D45" s="183"/>
      <c r="E45" s="177"/>
      <c r="F45" s="177"/>
      <c r="G45" s="180"/>
      <c r="H45" s="112">
        <v>5</v>
      </c>
      <c r="I45" s="120" t="s">
        <v>5002</v>
      </c>
      <c r="J45" s="120" t="s">
        <v>5249</v>
      </c>
      <c r="K45" s="121"/>
    </row>
    <row r="46" spans="1:11" s="122" customFormat="1">
      <c r="A46" s="167"/>
      <c r="B46" s="167"/>
      <c r="C46" s="167"/>
      <c r="D46" s="166" t="s">
        <v>5034</v>
      </c>
      <c r="E46" s="167" t="s">
        <v>5035</v>
      </c>
      <c r="F46" s="168" t="s">
        <v>5250</v>
      </c>
      <c r="G46" s="168" t="s">
        <v>5251</v>
      </c>
      <c r="H46" s="112">
        <v>1</v>
      </c>
      <c r="I46" s="120" t="s">
        <v>5036</v>
      </c>
      <c r="J46" s="118" t="s">
        <v>5037</v>
      </c>
      <c r="K46" s="121"/>
    </row>
    <row r="47" spans="1:11" s="122" customFormat="1">
      <c r="A47" s="167"/>
      <c r="B47" s="167"/>
      <c r="C47" s="167"/>
      <c r="D47" s="166"/>
      <c r="E47" s="167"/>
      <c r="F47" s="168"/>
      <c r="G47" s="168"/>
      <c r="H47" s="112">
        <v>2</v>
      </c>
      <c r="I47" s="120" t="s">
        <v>5038</v>
      </c>
      <c r="J47" s="118" t="s">
        <v>5039</v>
      </c>
      <c r="K47" s="121"/>
    </row>
    <row r="48" spans="1:11" s="122" customFormat="1">
      <c r="A48" s="167"/>
      <c r="B48" s="167"/>
      <c r="C48" s="167"/>
      <c r="D48" s="166"/>
      <c r="E48" s="167"/>
      <c r="F48" s="168"/>
      <c r="G48" s="168"/>
      <c r="H48" s="112">
        <v>3</v>
      </c>
      <c r="I48" s="120" t="s">
        <v>5040</v>
      </c>
      <c r="J48" s="118" t="s">
        <v>5041</v>
      </c>
      <c r="K48" s="121"/>
    </row>
    <row r="49" spans="1:11" s="122" customFormat="1">
      <c r="A49" s="167"/>
      <c r="B49" s="167"/>
      <c r="C49" s="167"/>
      <c r="D49" s="166"/>
      <c r="E49" s="167"/>
      <c r="F49" s="168"/>
      <c r="G49" s="168"/>
      <c r="H49" s="112">
        <v>4</v>
      </c>
      <c r="I49" s="120" t="s">
        <v>4988</v>
      </c>
      <c r="J49" s="118" t="s">
        <v>4988</v>
      </c>
      <c r="K49" s="121"/>
    </row>
    <row r="50" spans="1:11" s="122" customFormat="1">
      <c r="A50" s="167"/>
      <c r="B50" s="167"/>
      <c r="C50" s="167"/>
      <c r="D50" s="166" t="s">
        <v>5252</v>
      </c>
      <c r="E50" s="167" t="s">
        <v>5042</v>
      </c>
      <c r="F50" s="168" t="s">
        <v>5253</v>
      </c>
      <c r="G50" s="168" t="s">
        <v>5254</v>
      </c>
      <c r="H50" s="112">
        <v>1</v>
      </c>
      <c r="I50" s="118" t="s">
        <v>5043</v>
      </c>
      <c r="J50" s="118" t="s">
        <v>5044</v>
      </c>
      <c r="K50" s="121"/>
    </row>
    <row r="51" spans="1:11" s="122" customFormat="1">
      <c r="A51" s="167"/>
      <c r="B51" s="167"/>
      <c r="C51" s="167"/>
      <c r="D51" s="166"/>
      <c r="E51" s="167"/>
      <c r="F51" s="168"/>
      <c r="G51" s="168"/>
      <c r="H51" s="112">
        <v>2</v>
      </c>
      <c r="I51" s="118" t="s">
        <v>5045</v>
      </c>
      <c r="J51" s="118" t="s">
        <v>5046</v>
      </c>
      <c r="K51" s="121"/>
    </row>
    <row r="52" spans="1:11" s="122" customFormat="1">
      <c r="A52" s="167"/>
      <c r="B52" s="167"/>
      <c r="C52" s="167"/>
      <c r="D52" s="166"/>
      <c r="E52" s="167"/>
      <c r="F52" s="168"/>
      <c r="G52" s="168"/>
      <c r="H52" s="112">
        <v>3</v>
      </c>
      <c r="I52" s="118" t="s">
        <v>5047</v>
      </c>
      <c r="J52" s="118" t="s">
        <v>5048</v>
      </c>
      <c r="K52" s="121"/>
    </row>
    <row r="53" spans="1:11" s="122" customFormat="1">
      <c r="A53" s="167"/>
      <c r="B53" s="167"/>
      <c r="C53" s="167"/>
      <c r="D53" s="166"/>
      <c r="E53" s="167"/>
      <c r="F53" s="168"/>
      <c r="G53" s="168"/>
      <c r="H53" s="112">
        <v>4</v>
      </c>
      <c r="I53" s="118" t="s">
        <v>4988</v>
      </c>
      <c r="J53" s="118" t="s">
        <v>4988</v>
      </c>
      <c r="K53" s="121"/>
    </row>
    <row r="54" spans="1:11" s="122" customFormat="1">
      <c r="A54" s="167"/>
      <c r="B54" s="167" t="s">
        <v>5049</v>
      </c>
      <c r="C54" s="167" t="s">
        <v>11</v>
      </c>
      <c r="D54" s="166" t="s">
        <v>5050</v>
      </c>
      <c r="E54" s="167" t="s">
        <v>5255</v>
      </c>
      <c r="F54" s="168" t="s">
        <v>5256</v>
      </c>
      <c r="G54" s="168" t="s">
        <v>5257</v>
      </c>
      <c r="H54" s="112">
        <v>1</v>
      </c>
      <c r="I54" s="120" t="s">
        <v>5051</v>
      </c>
      <c r="J54" s="126" t="s">
        <v>5051</v>
      </c>
      <c r="K54" s="121"/>
    </row>
    <row r="55" spans="1:11" s="122" customFormat="1">
      <c r="A55" s="167"/>
      <c r="B55" s="167"/>
      <c r="C55" s="167"/>
      <c r="D55" s="166"/>
      <c r="E55" s="167"/>
      <c r="F55" s="168"/>
      <c r="G55" s="168"/>
      <c r="H55" s="112">
        <v>2</v>
      </c>
      <c r="I55" s="120" t="s">
        <v>5052</v>
      </c>
      <c r="J55" s="126" t="s">
        <v>5052</v>
      </c>
      <c r="K55" s="121"/>
    </row>
    <row r="56" spans="1:11" s="122" customFormat="1">
      <c r="A56" s="167"/>
      <c r="B56" s="167"/>
      <c r="C56" s="167"/>
      <c r="D56" s="166"/>
      <c r="E56" s="167"/>
      <c r="F56" s="168"/>
      <c r="G56" s="168"/>
      <c r="H56" s="112">
        <v>3</v>
      </c>
      <c r="I56" s="120" t="s">
        <v>5053</v>
      </c>
      <c r="J56" s="126" t="s">
        <v>5053</v>
      </c>
      <c r="K56" s="121"/>
    </row>
    <row r="57" spans="1:11" s="122" customFormat="1">
      <c r="A57" s="167"/>
      <c r="B57" s="167"/>
      <c r="C57" s="167"/>
      <c r="D57" s="166"/>
      <c r="E57" s="167"/>
      <c r="F57" s="168"/>
      <c r="G57" s="168"/>
      <c r="H57" s="112">
        <v>4</v>
      </c>
      <c r="I57" s="118" t="s">
        <v>4988</v>
      </c>
      <c r="J57" s="127" t="s">
        <v>4988</v>
      </c>
      <c r="K57" s="121"/>
    </row>
    <row r="58" spans="1:11" s="122" customFormat="1">
      <c r="A58" s="167"/>
      <c r="B58" s="167" t="s">
        <v>5258</v>
      </c>
      <c r="C58" s="167" t="s">
        <v>5259</v>
      </c>
      <c r="D58" s="166" t="s">
        <v>5054</v>
      </c>
      <c r="E58" s="167" t="s">
        <v>5055</v>
      </c>
      <c r="F58" s="168" t="s">
        <v>5260</v>
      </c>
      <c r="G58" s="168" t="s">
        <v>5261</v>
      </c>
      <c r="H58" s="112">
        <v>1</v>
      </c>
      <c r="I58" s="120" t="s">
        <v>5056</v>
      </c>
      <c r="J58" s="120" t="s">
        <v>5057</v>
      </c>
      <c r="K58" s="121"/>
    </row>
    <row r="59" spans="1:11" s="122" customFormat="1">
      <c r="A59" s="167"/>
      <c r="B59" s="167"/>
      <c r="C59" s="167"/>
      <c r="D59" s="166"/>
      <c r="E59" s="167"/>
      <c r="F59" s="168"/>
      <c r="G59" s="168"/>
      <c r="H59" s="112">
        <v>2</v>
      </c>
      <c r="I59" s="120" t="s">
        <v>5058</v>
      </c>
      <c r="J59" s="120" t="s">
        <v>5059</v>
      </c>
      <c r="K59" s="121"/>
    </row>
    <row r="60" spans="1:11" s="122" customFormat="1">
      <c r="A60" s="167"/>
      <c r="B60" s="167"/>
      <c r="C60" s="167"/>
      <c r="D60" s="166"/>
      <c r="E60" s="167"/>
      <c r="F60" s="168"/>
      <c r="G60" s="168"/>
      <c r="H60" s="112">
        <v>3</v>
      </c>
      <c r="I60" s="120" t="s">
        <v>5060</v>
      </c>
      <c r="J60" s="120" t="s">
        <v>5061</v>
      </c>
      <c r="K60" s="121"/>
    </row>
    <row r="61" spans="1:11" s="122" customFormat="1">
      <c r="A61" s="167"/>
      <c r="B61" s="167"/>
      <c r="C61" s="167"/>
      <c r="D61" s="166"/>
      <c r="E61" s="167"/>
      <c r="F61" s="168"/>
      <c r="G61" s="168"/>
      <c r="H61" s="112">
        <v>4</v>
      </c>
      <c r="I61" s="118" t="s">
        <v>4988</v>
      </c>
      <c r="J61" s="118" t="s">
        <v>4988</v>
      </c>
      <c r="K61" s="121"/>
    </row>
    <row r="62" spans="1:11" s="122" customFormat="1">
      <c r="G62" s="125"/>
    </row>
  </sheetData>
  <mergeCells count="68">
    <mergeCell ref="F58:F61"/>
    <mergeCell ref="G58:G61"/>
    <mergeCell ref="A2:A61"/>
    <mergeCell ref="B22:B53"/>
    <mergeCell ref="C31:C53"/>
    <mergeCell ref="D41:D45"/>
    <mergeCell ref="E41:E45"/>
    <mergeCell ref="B58:B61"/>
    <mergeCell ref="C58:C61"/>
    <mergeCell ref="D58:D61"/>
    <mergeCell ref="E58:E61"/>
    <mergeCell ref="G54:G57"/>
    <mergeCell ref="D50:D53"/>
    <mergeCell ref="E50:E53"/>
    <mergeCell ref="F50:F53"/>
    <mergeCell ref="B54:B57"/>
    <mergeCell ref="G31:G34"/>
    <mergeCell ref="C54:C57"/>
    <mergeCell ref="D54:D57"/>
    <mergeCell ref="E54:E57"/>
    <mergeCell ref="F54:F57"/>
    <mergeCell ref="D46:D49"/>
    <mergeCell ref="E46:E49"/>
    <mergeCell ref="D35:D40"/>
    <mergeCell ref="E35:E40"/>
    <mergeCell ref="F35:F40"/>
    <mergeCell ref="G35:G40"/>
    <mergeCell ref="K17:K21"/>
    <mergeCell ref="G50:G53"/>
    <mergeCell ref="F41:F45"/>
    <mergeCell ref="G41:G45"/>
    <mergeCell ref="B17:B21"/>
    <mergeCell ref="C17:C21"/>
    <mergeCell ref="D17:D21"/>
    <mergeCell ref="E17:E21"/>
    <mergeCell ref="F17:F21"/>
    <mergeCell ref="G17:G21"/>
    <mergeCell ref="C22:C30"/>
    <mergeCell ref="F46:F49"/>
    <mergeCell ref="G46:G49"/>
    <mergeCell ref="D31:D34"/>
    <mergeCell ref="E31:E34"/>
    <mergeCell ref="F31:F34"/>
    <mergeCell ref="D22:D26"/>
    <mergeCell ref="E22:E26"/>
    <mergeCell ref="F22:F26"/>
    <mergeCell ref="G22:G26"/>
    <mergeCell ref="D27:D30"/>
    <mergeCell ref="E27:E30"/>
    <mergeCell ref="F27:F30"/>
    <mergeCell ref="G27:G30"/>
    <mergeCell ref="D2:D6"/>
    <mergeCell ref="E2:E6"/>
    <mergeCell ref="F2:F6"/>
    <mergeCell ref="G2:G6"/>
    <mergeCell ref="B2:B11"/>
    <mergeCell ref="C2:C6"/>
    <mergeCell ref="C7:C11"/>
    <mergeCell ref="D7:D11"/>
    <mergeCell ref="E7:E11"/>
    <mergeCell ref="F7:F11"/>
    <mergeCell ref="G7:G11"/>
    <mergeCell ref="G12:G16"/>
    <mergeCell ref="C12:C16"/>
    <mergeCell ref="B12:B16"/>
    <mergeCell ref="D12:D16"/>
    <mergeCell ref="E12:E16"/>
    <mergeCell ref="F12:F16"/>
  </mergeCells>
  <phoneticPr fontId="7" type="noConversion"/>
  <hyperlinks>
    <hyperlink ref="M1" location="目录!A1" display="回目录"/>
    <hyperlink ref="G17:G21" location="交通运输_经营实力!A1" display="见经营实力子字段"/>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E24"/>
  <sheetViews>
    <sheetView workbookViewId="0">
      <selection activeCell="C3" sqref="C3"/>
    </sheetView>
  </sheetViews>
  <sheetFormatPr defaultRowHeight="14"/>
  <cols>
    <col min="1" max="1" width="9" style="92"/>
    <col min="2" max="2" width="18.08203125" style="92" customWidth="1"/>
    <col min="3" max="3" width="33" style="92" customWidth="1"/>
    <col min="4" max="4" width="22.33203125" style="92" customWidth="1"/>
    <col min="5" max="5" width="9" style="92"/>
  </cols>
  <sheetData>
    <row r="1" spans="1:5" s="131" customFormat="1" ht="14.5">
      <c r="A1" s="132" t="s">
        <v>12</v>
      </c>
      <c r="B1" s="133" t="s">
        <v>13</v>
      </c>
      <c r="C1" s="133" t="s">
        <v>14</v>
      </c>
      <c r="D1" s="133" t="s">
        <v>15</v>
      </c>
      <c r="E1" s="133" t="s">
        <v>16</v>
      </c>
    </row>
    <row r="2" spans="1:5" s="137" customFormat="1" ht="84">
      <c r="A2" s="185" t="s">
        <v>17</v>
      </c>
      <c r="B2" s="134" t="s">
        <v>18</v>
      </c>
      <c r="C2" s="134" t="s">
        <v>5262</v>
      </c>
      <c r="D2" s="135" t="s">
        <v>5288</v>
      </c>
      <c r="E2" s="136">
        <v>0.3</v>
      </c>
    </row>
    <row r="3" spans="1:5" s="137" customFormat="1" ht="196">
      <c r="A3" s="185"/>
      <c r="B3" s="134" t="s">
        <v>19</v>
      </c>
      <c r="C3" s="134" t="s">
        <v>5263</v>
      </c>
      <c r="D3" s="134" t="s">
        <v>5289</v>
      </c>
      <c r="E3" s="136">
        <v>0.3</v>
      </c>
    </row>
    <row r="4" spans="1:5" s="137" customFormat="1" ht="224">
      <c r="A4" s="185"/>
      <c r="B4" s="134" t="s">
        <v>20</v>
      </c>
      <c r="C4" s="134" t="s">
        <v>21</v>
      </c>
      <c r="D4" s="134" t="s">
        <v>5290</v>
      </c>
      <c r="E4" s="136">
        <v>0.2</v>
      </c>
    </row>
    <row r="5" spans="1:5" s="137" customFormat="1" ht="224">
      <c r="A5" s="185"/>
      <c r="B5" s="115" t="s">
        <v>22</v>
      </c>
      <c r="C5" s="115" t="s">
        <v>23</v>
      </c>
      <c r="D5" s="134" t="s">
        <v>5291</v>
      </c>
      <c r="E5" s="138">
        <v>0.2</v>
      </c>
    </row>
    <row r="6" spans="1:5" s="137" customFormat="1" ht="182">
      <c r="A6" s="186" t="s">
        <v>24</v>
      </c>
      <c r="B6" s="121" t="s">
        <v>5264</v>
      </c>
      <c r="C6" s="134" t="s">
        <v>25</v>
      </c>
      <c r="D6" s="134" t="s">
        <v>5292</v>
      </c>
      <c r="E6" s="139">
        <v>0.3</v>
      </c>
    </row>
    <row r="7" spans="1:5" s="137" customFormat="1" ht="238">
      <c r="A7" s="187"/>
      <c r="B7" s="134" t="s">
        <v>5265</v>
      </c>
      <c r="C7" s="134" t="s">
        <v>26</v>
      </c>
      <c r="D7" s="134" t="s">
        <v>5293</v>
      </c>
      <c r="E7" s="139">
        <v>0.1</v>
      </c>
    </row>
    <row r="8" spans="1:5" s="137" customFormat="1" ht="70">
      <c r="A8" s="187"/>
      <c r="B8" s="121" t="s">
        <v>5266</v>
      </c>
      <c r="C8" s="134" t="s">
        <v>27</v>
      </c>
      <c r="D8" s="134" t="s">
        <v>5294</v>
      </c>
      <c r="E8" s="139">
        <v>0.2</v>
      </c>
    </row>
    <row r="9" spans="1:5" s="137" customFormat="1" ht="70">
      <c r="A9" s="188"/>
      <c r="B9" s="114" t="s">
        <v>28</v>
      </c>
      <c r="C9" s="134" t="s">
        <v>29</v>
      </c>
      <c r="D9" s="134" t="s">
        <v>5295</v>
      </c>
      <c r="E9" s="139">
        <v>0.4</v>
      </c>
    </row>
    <row r="10" spans="1:5" s="137" customFormat="1" ht="56">
      <c r="A10" s="185" t="s">
        <v>30</v>
      </c>
      <c r="B10" s="134" t="s">
        <v>31</v>
      </c>
      <c r="C10" s="134" t="s">
        <v>32</v>
      </c>
      <c r="D10" s="135" t="s">
        <v>5296</v>
      </c>
      <c r="E10" s="139">
        <v>0.4</v>
      </c>
    </row>
    <row r="11" spans="1:5" s="137" customFormat="1" ht="56">
      <c r="A11" s="185"/>
      <c r="B11" s="134" t="s">
        <v>5267</v>
      </c>
      <c r="C11" s="134" t="s">
        <v>33</v>
      </c>
      <c r="D11" s="135" t="s">
        <v>5297</v>
      </c>
      <c r="E11" s="139">
        <v>0.4</v>
      </c>
    </row>
    <row r="12" spans="1:5" s="137" customFormat="1" ht="56">
      <c r="A12" s="185"/>
      <c r="B12" s="134" t="s">
        <v>34</v>
      </c>
      <c r="C12" s="134" t="s">
        <v>35</v>
      </c>
      <c r="D12" s="135" t="s">
        <v>5298</v>
      </c>
      <c r="E12" s="139">
        <v>0.2</v>
      </c>
    </row>
    <row r="13" spans="1:5" s="137" customFormat="1" ht="56">
      <c r="A13" s="185"/>
      <c r="B13" s="134" t="s">
        <v>36</v>
      </c>
      <c r="C13" s="134" t="s">
        <v>5268</v>
      </c>
      <c r="D13" s="135" t="s">
        <v>5299</v>
      </c>
      <c r="E13" s="139">
        <v>0</v>
      </c>
    </row>
    <row r="14" spans="1:5" s="137" customFormat="1" ht="56">
      <c r="A14" s="189" t="s">
        <v>5269</v>
      </c>
      <c r="B14" s="114" t="s">
        <v>37</v>
      </c>
      <c r="C14" s="121" t="s">
        <v>38</v>
      </c>
      <c r="D14" s="135" t="s">
        <v>5300</v>
      </c>
      <c r="E14" s="139">
        <v>0.5</v>
      </c>
    </row>
    <row r="15" spans="1:5" s="137" customFormat="1" ht="56">
      <c r="A15" s="190"/>
      <c r="B15" s="114" t="s">
        <v>5270</v>
      </c>
      <c r="C15" s="114" t="s">
        <v>39</v>
      </c>
      <c r="D15" s="135" t="s">
        <v>5301</v>
      </c>
      <c r="E15" s="139">
        <v>0.4</v>
      </c>
    </row>
    <row r="16" spans="1:5" s="137" customFormat="1" ht="56">
      <c r="A16" s="191"/>
      <c r="B16" s="114" t="s">
        <v>40</v>
      </c>
      <c r="C16" s="114" t="s">
        <v>41</v>
      </c>
      <c r="D16" s="135" t="s">
        <v>5302</v>
      </c>
      <c r="E16" s="139">
        <v>0.1</v>
      </c>
    </row>
    <row r="17" spans="1:5" s="137" customFormat="1" ht="56">
      <c r="A17" s="184" t="s">
        <v>42</v>
      </c>
      <c r="B17" s="140" t="s">
        <v>5271</v>
      </c>
      <c r="C17" s="134" t="s">
        <v>5272</v>
      </c>
      <c r="D17" s="135" t="s">
        <v>5303</v>
      </c>
      <c r="E17" s="141">
        <v>0.4</v>
      </c>
    </row>
    <row r="18" spans="1:5" s="137" customFormat="1" ht="56">
      <c r="A18" s="184"/>
      <c r="B18" s="140" t="s">
        <v>5273</v>
      </c>
      <c r="C18" s="134" t="s">
        <v>43</v>
      </c>
      <c r="D18" s="135" t="s">
        <v>5304</v>
      </c>
      <c r="E18" s="141">
        <v>0.4</v>
      </c>
    </row>
    <row r="19" spans="1:5" s="137" customFormat="1" ht="56">
      <c r="A19" s="184"/>
      <c r="B19" s="140" t="s">
        <v>5274</v>
      </c>
      <c r="C19" s="134" t="s">
        <v>5275</v>
      </c>
      <c r="D19" s="135" t="s">
        <v>5305</v>
      </c>
      <c r="E19" s="141">
        <v>0.2</v>
      </c>
    </row>
    <row r="20" spans="1:5" s="137" customFormat="1" ht="56">
      <c r="A20" s="189" t="s">
        <v>5276</v>
      </c>
      <c r="B20" s="140" t="s">
        <v>5277</v>
      </c>
      <c r="C20" s="134" t="s">
        <v>5278</v>
      </c>
      <c r="D20" s="135" t="s">
        <v>5306</v>
      </c>
      <c r="E20" s="141">
        <v>0.5</v>
      </c>
    </row>
    <row r="21" spans="1:5" s="137" customFormat="1" ht="51.75" customHeight="1">
      <c r="A21" s="190"/>
      <c r="B21" s="140" t="s">
        <v>5279</v>
      </c>
      <c r="C21" s="134" t="s">
        <v>5280</v>
      </c>
      <c r="D21" s="135" t="s">
        <v>5307</v>
      </c>
      <c r="E21" s="141">
        <v>0.5</v>
      </c>
    </row>
    <row r="22" spans="1:5" s="137" customFormat="1" ht="51.75" customHeight="1">
      <c r="A22" s="184" t="s">
        <v>44</v>
      </c>
      <c r="B22" s="114" t="s">
        <v>5281</v>
      </c>
      <c r="C22" s="115" t="s">
        <v>45</v>
      </c>
      <c r="D22" s="135" t="s">
        <v>5308</v>
      </c>
      <c r="E22" s="138">
        <v>0.7</v>
      </c>
    </row>
    <row r="23" spans="1:5" s="137" customFormat="1" ht="52.5" customHeight="1">
      <c r="A23" s="184"/>
      <c r="B23" s="114" t="s">
        <v>46</v>
      </c>
      <c r="C23" s="140" t="s">
        <v>5282</v>
      </c>
      <c r="D23" s="135" t="s">
        <v>5309</v>
      </c>
      <c r="E23" s="138">
        <v>0.3</v>
      </c>
    </row>
    <row r="24" spans="1:5">
      <c r="A24" s="93"/>
      <c r="B24" s="94"/>
      <c r="C24" s="95"/>
      <c r="D24" s="96"/>
      <c r="E24" s="97"/>
    </row>
  </sheetData>
  <mergeCells count="7">
    <mergeCell ref="A22:A23"/>
    <mergeCell ref="A2:A5"/>
    <mergeCell ref="A6:A9"/>
    <mergeCell ref="A10:A13"/>
    <mergeCell ref="A14:A16"/>
    <mergeCell ref="A17:A19"/>
    <mergeCell ref="A20:A21"/>
  </mergeCells>
  <phoneticPr fontId="7" type="noConversion"/>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0000"/>
  </sheetPr>
  <dimension ref="A1:IZ10"/>
  <sheetViews>
    <sheetView tabSelected="1" zoomScaleNormal="100" workbookViewId="0">
      <pane xSplit="12" ySplit="3" topLeftCell="CK4" activePane="bottomRight" state="frozen"/>
      <selection activeCell="D14" sqref="D14"/>
      <selection pane="topRight" activeCell="D14" sqref="D14"/>
      <selection pane="bottomLeft" activeCell="D14" sqref="D14"/>
      <selection pane="bottomRight" activeCell="CO16" sqref="CO16"/>
    </sheetView>
  </sheetViews>
  <sheetFormatPr defaultColWidth="9" defaultRowHeight="13"/>
  <cols>
    <col min="1" max="1" width="9.08203125" style="80" bestFit="1" customWidth="1"/>
    <col min="2" max="2" width="13" style="80" customWidth="1"/>
    <col min="3" max="3" width="10.58203125" style="80" customWidth="1"/>
    <col min="4" max="6" width="5" style="80" customWidth="1"/>
    <col min="7" max="7" width="13.58203125" style="80" customWidth="1"/>
    <col min="8" max="8" width="12.5" style="80" customWidth="1"/>
    <col min="9" max="9" width="11.83203125" style="80" customWidth="1"/>
    <col min="10" max="11" width="9" style="80" customWidth="1"/>
    <col min="12" max="12" width="10.75" style="80" customWidth="1"/>
    <col min="13" max="13" width="9.08203125" style="82" customWidth="1"/>
    <col min="14" max="15" width="9" style="80" customWidth="1"/>
    <col min="16" max="16" width="7" style="80" customWidth="1"/>
    <col min="17" max="20" width="9" style="80" customWidth="1"/>
    <col min="21" max="21" width="24.75" style="80" customWidth="1"/>
    <col min="22" max="22" width="9.08203125" style="99" customWidth="1"/>
    <col min="23" max="24" width="9" style="80" customWidth="1"/>
    <col min="25" max="25" width="9.25" style="82" customWidth="1"/>
    <col min="26" max="26" width="9.08203125" style="99" customWidth="1"/>
    <col min="27" max="29" width="9" style="80" customWidth="1"/>
    <col min="30" max="30" width="9.08203125" style="99" customWidth="1"/>
    <col min="31" max="33" width="9" style="80" customWidth="1"/>
    <col min="34" max="34" width="9.08203125" style="99" customWidth="1"/>
    <col min="35" max="36" width="9" style="80" customWidth="1"/>
    <col min="37" max="37" width="9.08203125" style="80" customWidth="1"/>
    <col min="38" max="40" width="9" style="80" customWidth="1"/>
    <col min="41" max="41" width="9" style="83" customWidth="1"/>
    <col min="42" max="48" width="9" style="80" customWidth="1"/>
    <col min="49" max="49" width="9.25" style="82" customWidth="1"/>
    <col min="50" max="50" width="9.08203125" style="99" customWidth="1"/>
    <col min="51" max="53" width="9" style="80" customWidth="1"/>
    <col min="54" max="54" width="9.08203125" style="81" customWidth="1"/>
    <col min="55" max="57" width="9" style="80" customWidth="1"/>
    <col min="58" max="58" width="9.08203125" style="81" customWidth="1"/>
    <col min="59" max="60" width="9" style="80" customWidth="1"/>
    <col min="61" max="61" width="9.25" style="82" customWidth="1"/>
    <col min="62" max="62" width="9.08203125" style="99" customWidth="1"/>
    <col min="63" max="65" width="9" style="80" customWidth="1"/>
    <col min="66" max="66" width="9.08203125" style="81" customWidth="1"/>
    <col min="67" max="69" width="9" style="80" customWidth="1"/>
    <col min="70" max="70" width="9.08203125" style="81" customWidth="1"/>
    <col min="71" max="72" width="9" style="80" customWidth="1"/>
    <col min="73" max="73" width="9.25" style="82" customWidth="1"/>
    <col min="74" max="74" width="9.08203125" style="100" customWidth="1"/>
    <col min="75" max="77" width="9" style="80" customWidth="1"/>
    <col min="78" max="78" width="9.08203125" style="100" customWidth="1"/>
    <col min="79" max="81" width="9" style="80" customWidth="1"/>
    <col min="82" max="82" width="12.33203125" style="85" customWidth="1"/>
    <col min="83" max="85" width="9" style="80" customWidth="1"/>
    <col min="86" max="86" width="9.08203125" style="81" customWidth="1"/>
    <col min="87" max="88" width="9" style="80" customWidth="1"/>
    <col min="89" max="89" width="9.08203125" style="86" customWidth="1"/>
    <col min="90" max="95" width="9" style="80" customWidth="1"/>
    <col min="96" max="98" width="9.08203125" style="80" customWidth="1"/>
    <col min="99" max="101" width="9" style="80" customWidth="1"/>
    <col min="102" max="102" width="9.08203125" style="80" customWidth="1"/>
    <col min="103" max="104" width="9" style="80" customWidth="1"/>
    <col min="105" max="105" width="9.25" style="82" customWidth="1"/>
    <col min="106" max="106" width="9.08203125" style="99" customWidth="1"/>
    <col min="107" max="109" width="9" style="80" customWidth="1"/>
    <col min="110" max="110" width="9.08203125" style="81" customWidth="1"/>
    <col min="111" max="113" width="9" style="80" customWidth="1"/>
    <col min="114" max="114" width="9.08203125" style="81" customWidth="1"/>
    <col min="115" max="116" width="9" style="80" customWidth="1"/>
    <col min="117" max="117" width="9.08203125" style="82" customWidth="1"/>
    <col min="118" max="118" width="9.08203125" style="99" customWidth="1"/>
    <col min="119" max="121" width="9" style="80" customWidth="1"/>
    <col min="122" max="122" width="9.08203125" style="81" customWidth="1"/>
    <col min="123" max="125" width="9" style="80" customWidth="1"/>
    <col min="126" max="126" width="9.08203125" style="81" customWidth="1"/>
    <col min="127" max="129" width="9" style="80" customWidth="1"/>
    <col min="130" max="130" width="9.33203125" style="81" customWidth="1"/>
    <col min="131" max="133" width="9" style="80" customWidth="1"/>
    <col min="134" max="134" width="9.33203125" style="81" customWidth="1"/>
    <col min="135" max="136" width="9" style="80" customWidth="1"/>
    <col min="137" max="137" width="9.08203125" style="82" customWidth="1"/>
    <col min="138" max="141" width="9" style="80" customWidth="1"/>
    <col min="142" max="142" width="9.08203125" style="82" customWidth="1"/>
    <col min="143" max="144" width="9" style="80" customWidth="1"/>
    <col min="145" max="145" width="9.08203125" style="80" customWidth="1"/>
    <col min="146" max="148" width="9" style="80" customWidth="1"/>
    <col min="149" max="149" width="9.08203125" style="82" customWidth="1"/>
    <col min="150" max="150" width="9.08203125" style="99" customWidth="1"/>
    <col min="151" max="153" width="9" style="80" customWidth="1"/>
    <col min="154" max="154" width="9.5" style="81" customWidth="1"/>
    <col min="155" max="157" width="9" style="80" customWidth="1"/>
    <col min="158" max="158" width="9.33203125" style="81" customWidth="1"/>
    <col min="159" max="160" width="9" style="80" customWidth="1"/>
    <col min="161" max="161" width="9.08203125" style="82" bestFit="1" customWidth="1"/>
    <col min="162" max="162" width="15.33203125" style="80" customWidth="1"/>
    <col min="163" max="163" width="9.08203125" style="105" bestFit="1" customWidth="1"/>
    <col min="164" max="164" width="9" style="80"/>
    <col min="165" max="165" width="9" style="82" customWidth="1"/>
    <col min="166" max="176" width="9" style="80" customWidth="1"/>
    <col min="177" max="177" width="9" style="83" customWidth="1"/>
    <col min="178" max="180" width="9" style="80" customWidth="1"/>
    <col min="181" max="181" width="9" style="82" customWidth="1"/>
    <col min="182" max="184" width="9" style="80" customWidth="1"/>
    <col min="185" max="185" width="9" style="82" customWidth="1"/>
    <col min="186" max="192" width="9" style="80" customWidth="1"/>
    <col min="193" max="193" width="9" style="82" customWidth="1"/>
    <col min="194" max="221" width="9" style="80" customWidth="1"/>
    <col min="222" max="222" width="9" style="99" customWidth="1"/>
    <col min="223" max="244" width="9" style="80" customWidth="1"/>
    <col min="245" max="246" width="9.08203125" style="80" bestFit="1" customWidth="1"/>
    <col min="247" max="248" width="9" style="80"/>
    <col min="249" max="250" width="9.08203125" style="80" bestFit="1" customWidth="1"/>
    <col min="251" max="253" width="9" style="80"/>
    <col min="254" max="254" width="9.08203125" style="80" bestFit="1" customWidth="1"/>
    <col min="255" max="257" width="9" style="80"/>
    <col min="258" max="258" width="9.08203125" style="80" bestFit="1" customWidth="1"/>
    <col min="259" max="16384" width="9" style="80"/>
  </cols>
  <sheetData>
    <row r="1" spans="1:260" s="54" customFormat="1" ht="14.25" customHeight="1">
      <c r="A1" s="219" t="s">
        <v>5064</v>
      </c>
      <c r="B1" s="220" t="s">
        <v>5065</v>
      </c>
      <c r="C1" s="220" t="s">
        <v>5066</v>
      </c>
      <c r="D1" s="220" t="s">
        <v>5067</v>
      </c>
      <c r="E1" s="220" t="s">
        <v>5068</v>
      </c>
      <c r="F1" s="220" t="s">
        <v>5069</v>
      </c>
      <c r="G1" s="220" t="s">
        <v>5070</v>
      </c>
      <c r="H1" s="220" t="s">
        <v>5071</v>
      </c>
      <c r="I1" s="222" t="s">
        <v>5310</v>
      </c>
      <c r="J1" s="220" t="s">
        <v>5072</v>
      </c>
      <c r="K1" s="220" t="s">
        <v>5073</v>
      </c>
      <c r="L1" s="221" t="s">
        <v>5074</v>
      </c>
      <c r="M1" s="192" t="s">
        <v>5075</v>
      </c>
      <c r="N1" s="192"/>
      <c r="O1" s="192"/>
      <c r="P1" s="192"/>
      <c r="Q1" s="192"/>
      <c r="R1" s="192"/>
      <c r="S1" s="192"/>
      <c r="T1" s="192"/>
      <c r="U1" s="192"/>
      <c r="V1" s="192"/>
      <c r="W1" s="192"/>
      <c r="X1" s="192"/>
      <c r="Y1" s="192" t="s">
        <v>5076</v>
      </c>
      <c r="Z1" s="192"/>
      <c r="AA1" s="192"/>
      <c r="AB1" s="192"/>
      <c r="AC1" s="192"/>
      <c r="AD1" s="217"/>
      <c r="AE1" s="192"/>
      <c r="AF1" s="192"/>
      <c r="AG1" s="192"/>
      <c r="AH1" s="217"/>
      <c r="AI1" s="192"/>
      <c r="AJ1" s="192"/>
      <c r="AK1" s="192" t="s">
        <v>5077</v>
      </c>
      <c r="AL1" s="192"/>
      <c r="AM1" s="192"/>
      <c r="AN1" s="192"/>
      <c r="AO1" s="192"/>
      <c r="AP1" s="192"/>
      <c r="AQ1" s="192"/>
      <c r="AR1" s="192"/>
      <c r="AS1" s="192"/>
      <c r="AT1" s="192"/>
      <c r="AU1" s="192"/>
      <c r="AV1" s="192"/>
      <c r="AW1" s="192" t="s">
        <v>5078</v>
      </c>
      <c r="AX1" s="192"/>
      <c r="AY1" s="192"/>
      <c r="AZ1" s="192"/>
      <c r="BA1" s="192"/>
      <c r="BB1" s="192"/>
      <c r="BC1" s="192"/>
      <c r="BD1" s="192"/>
      <c r="BE1" s="192"/>
      <c r="BF1" s="192"/>
      <c r="BG1" s="192"/>
      <c r="BH1" s="192"/>
      <c r="BI1" s="192" t="s">
        <v>5079</v>
      </c>
      <c r="BJ1" s="192"/>
      <c r="BK1" s="192"/>
      <c r="BL1" s="192"/>
      <c r="BM1" s="192"/>
      <c r="BN1" s="192"/>
      <c r="BO1" s="192"/>
      <c r="BP1" s="192"/>
      <c r="BQ1" s="192"/>
      <c r="BR1" s="192"/>
      <c r="BS1" s="192"/>
      <c r="BT1" s="192"/>
      <c r="BU1" s="192" t="s">
        <v>5080</v>
      </c>
      <c r="BV1" s="192"/>
      <c r="BW1" s="192"/>
      <c r="BX1" s="192"/>
      <c r="BY1" s="192"/>
      <c r="BZ1" s="192"/>
      <c r="CA1" s="192"/>
      <c r="CB1" s="192"/>
      <c r="CC1" s="192"/>
      <c r="CD1" s="192"/>
      <c r="CE1" s="192"/>
      <c r="CF1" s="192"/>
      <c r="CG1" s="192"/>
      <c r="CH1" s="192"/>
      <c r="CI1" s="192"/>
      <c r="CJ1" s="192"/>
      <c r="CK1" s="192" t="s">
        <v>5081</v>
      </c>
      <c r="CL1" s="192"/>
      <c r="CM1" s="192"/>
      <c r="CN1" s="192"/>
      <c r="CO1" s="192"/>
      <c r="CP1" s="192"/>
      <c r="CQ1" s="192"/>
      <c r="CR1" s="192"/>
      <c r="CS1" s="192" t="s">
        <v>5193</v>
      </c>
      <c r="CT1" s="192"/>
      <c r="CU1" s="192"/>
      <c r="CV1" s="192"/>
      <c r="CW1" s="192"/>
      <c r="CX1" s="192"/>
      <c r="CY1" s="192"/>
      <c r="CZ1" s="192"/>
      <c r="DA1" s="192" t="s">
        <v>5082</v>
      </c>
      <c r="DB1" s="192"/>
      <c r="DC1" s="192"/>
      <c r="DD1" s="192"/>
      <c r="DE1" s="192"/>
      <c r="DF1" s="192"/>
      <c r="DG1" s="192"/>
      <c r="DH1" s="192"/>
      <c r="DI1" s="192"/>
      <c r="DJ1" s="192"/>
      <c r="DK1" s="192"/>
      <c r="DL1" s="192"/>
      <c r="DM1" s="192" t="s">
        <v>5083</v>
      </c>
      <c r="DN1" s="192"/>
      <c r="DO1" s="192"/>
      <c r="DP1" s="192"/>
      <c r="DQ1" s="192"/>
      <c r="DR1" s="192"/>
      <c r="DS1" s="192"/>
      <c r="DT1" s="192"/>
      <c r="DU1" s="192"/>
      <c r="DV1" s="192"/>
      <c r="DW1" s="192"/>
      <c r="DX1" s="192"/>
      <c r="DY1" s="192"/>
      <c r="DZ1" s="192"/>
      <c r="EA1" s="192"/>
      <c r="EB1" s="192"/>
      <c r="EC1" s="192"/>
      <c r="ED1" s="192"/>
      <c r="EE1" s="192"/>
      <c r="EF1" s="192"/>
      <c r="EG1" s="192" t="s">
        <v>5084</v>
      </c>
      <c r="EH1" s="192"/>
      <c r="EI1" s="192"/>
      <c r="EJ1" s="192"/>
      <c r="EK1" s="192"/>
      <c r="EL1" s="192"/>
      <c r="EM1" s="192"/>
      <c r="EN1" s="192"/>
      <c r="EO1" s="192"/>
      <c r="EP1" s="192"/>
      <c r="EQ1" s="192"/>
      <c r="ER1" s="192"/>
      <c r="ES1" s="192" t="s">
        <v>5085</v>
      </c>
      <c r="ET1" s="192"/>
      <c r="EU1" s="192"/>
      <c r="EV1" s="192"/>
      <c r="EW1" s="192"/>
      <c r="EX1" s="192"/>
      <c r="EY1" s="192"/>
      <c r="EZ1" s="192"/>
      <c r="FA1" s="192"/>
      <c r="FB1" s="192"/>
      <c r="FC1" s="192"/>
      <c r="FD1" s="192"/>
      <c r="FE1" s="212" t="s">
        <v>5086</v>
      </c>
      <c r="FF1" s="213"/>
      <c r="FG1" s="214"/>
      <c r="FH1" s="213"/>
      <c r="FI1" s="213"/>
      <c r="FJ1" s="213"/>
      <c r="FK1" s="213"/>
      <c r="FL1" s="213"/>
      <c r="FM1" s="213"/>
      <c r="FN1" s="213"/>
      <c r="FO1" s="213"/>
      <c r="FP1" s="213"/>
      <c r="FQ1" s="213"/>
      <c r="FR1" s="213"/>
      <c r="FS1" s="213"/>
      <c r="FT1" s="213"/>
      <c r="FU1" s="215"/>
      <c r="FV1" s="213"/>
      <c r="FW1" s="213"/>
      <c r="FX1" s="213"/>
      <c r="FY1" s="213"/>
      <c r="FZ1" s="213"/>
      <c r="GA1" s="213"/>
      <c r="GB1" s="213"/>
      <c r="GC1" s="213"/>
      <c r="GD1" s="213"/>
      <c r="GE1" s="213"/>
      <c r="GF1" s="213"/>
      <c r="GG1" s="213"/>
      <c r="GH1" s="213"/>
      <c r="GI1" s="213"/>
      <c r="GJ1" s="213"/>
      <c r="GK1" s="213"/>
      <c r="GL1" s="213"/>
      <c r="GM1" s="213"/>
      <c r="GN1" s="213"/>
      <c r="GO1" s="213"/>
      <c r="GP1" s="213"/>
      <c r="GQ1" s="213"/>
      <c r="GR1" s="213"/>
      <c r="GS1" s="213"/>
      <c r="GT1" s="213"/>
      <c r="GU1" s="213"/>
      <c r="GV1" s="213"/>
      <c r="GW1" s="213"/>
      <c r="GX1" s="213"/>
      <c r="GY1" s="213"/>
      <c r="GZ1" s="213"/>
      <c r="HA1" s="213"/>
      <c r="HB1" s="213"/>
      <c r="HC1" s="213"/>
      <c r="HD1" s="213"/>
      <c r="HE1" s="213"/>
      <c r="HF1" s="213"/>
      <c r="HG1" s="213"/>
      <c r="HH1" s="213"/>
      <c r="HI1" s="213"/>
      <c r="HJ1" s="213"/>
      <c r="HK1" s="213"/>
      <c r="HL1" s="213"/>
      <c r="HM1" s="213"/>
      <c r="HN1" s="213"/>
      <c r="HO1" s="213"/>
      <c r="HP1" s="213"/>
      <c r="HQ1" s="213"/>
      <c r="HR1" s="213"/>
      <c r="HS1" s="213"/>
      <c r="HT1" s="213"/>
      <c r="HU1" s="213"/>
      <c r="HV1" s="213"/>
      <c r="HW1" s="213"/>
      <c r="HX1" s="213"/>
      <c r="HY1" s="213"/>
      <c r="HZ1" s="213"/>
      <c r="IA1" s="213"/>
      <c r="IB1" s="213"/>
      <c r="IC1" s="213"/>
      <c r="ID1" s="213"/>
      <c r="IE1" s="213"/>
      <c r="IF1" s="213"/>
      <c r="IG1" s="213"/>
      <c r="IH1" s="213"/>
      <c r="II1" s="213"/>
      <c r="IJ1" s="213"/>
      <c r="IK1" s="213"/>
      <c r="IL1" s="213"/>
      <c r="IM1" s="213"/>
      <c r="IN1" s="213"/>
      <c r="IO1" s="213"/>
      <c r="IP1" s="213"/>
      <c r="IQ1" s="213"/>
      <c r="IR1" s="213"/>
      <c r="IS1" s="213"/>
      <c r="IT1" s="213"/>
      <c r="IU1" s="213"/>
      <c r="IV1" s="213"/>
      <c r="IW1" s="213"/>
      <c r="IX1" s="213"/>
      <c r="IY1" s="213"/>
      <c r="IZ1" s="213"/>
    </row>
    <row r="2" spans="1:260" s="54" customFormat="1" ht="15.75" customHeight="1">
      <c r="A2" s="219"/>
      <c r="B2" s="220"/>
      <c r="C2" s="220"/>
      <c r="D2" s="220"/>
      <c r="E2" s="220"/>
      <c r="F2" s="220"/>
      <c r="G2" s="220"/>
      <c r="H2" s="220"/>
      <c r="I2" s="222"/>
      <c r="J2" s="220"/>
      <c r="K2" s="220"/>
      <c r="L2" s="221"/>
      <c r="M2" s="193" t="s">
        <v>5087</v>
      </c>
      <c r="N2" s="194" t="s">
        <v>5088</v>
      </c>
      <c r="O2" s="194" t="s">
        <v>5089</v>
      </c>
      <c r="P2" s="197" t="s">
        <v>5090</v>
      </c>
      <c r="Q2" s="197" t="s">
        <v>5091</v>
      </c>
      <c r="R2" s="197"/>
      <c r="S2" s="197"/>
      <c r="T2" s="197"/>
      <c r="U2" s="197" t="s">
        <v>5092</v>
      </c>
      <c r="V2" s="197"/>
      <c r="W2" s="197"/>
      <c r="X2" s="197"/>
      <c r="Y2" s="194" t="s">
        <v>5093</v>
      </c>
      <c r="Z2" s="210" t="s">
        <v>5094</v>
      </c>
      <c r="AA2" s="194" t="s">
        <v>5095</v>
      </c>
      <c r="AB2" s="197" t="s">
        <v>5096</v>
      </c>
      <c r="AC2" s="197" t="s">
        <v>5097</v>
      </c>
      <c r="AD2" s="216"/>
      <c r="AE2" s="197"/>
      <c r="AF2" s="197"/>
      <c r="AG2" s="197" t="s">
        <v>5181</v>
      </c>
      <c r="AH2" s="216"/>
      <c r="AI2" s="197"/>
      <c r="AJ2" s="197"/>
      <c r="AK2" s="193" t="s">
        <v>5093</v>
      </c>
      <c r="AL2" s="194" t="s">
        <v>5098</v>
      </c>
      <c r="AM2" s="194" t="s">
        <v>5099</v>
      </c>
      <c r="AN2" s="197" t="s">
        <v>5100</v>
      </c>
      <c r="AO2" s="197" t="s">
        <v>5101</v>
      </c>
      <c r="AP2" s="197"/>
      <c r="AQ2" s="197"/>
      <c r="AR2" s="197"/>
      <c r="AS2" s="197" t="s">
        <v>5102</v>
      </c>
      <c r="AT2" s="197"/>
      <c r="AU2" s="197"/>
      <c r="AV2" s="197"/>
      <c r="AW2" s="193" t="s">
        <v>5093</v>
      </c>
      <c r="AX2" s="210" t="s">
        <v>5103</v>
      </c>
      <c r="AY2" s="194" t="s">
        <v>5099</v>
      </c>
      <c r="AZ2" s="197" t="s">
        <v>5100</v>
      </c>
      <c r="BA2" s="197" t="s">
        <v>5104</v>
      </c>
      <c r="BB2" s="197"/>
      <c r="BC2" s="197"/>
      <c r="BD2" s="197"/>
      <c r="BE2" s="197" t="s">
        <v>5182</v>
      </c>
      <c r="BF2" s="197"/>
      <c r="BG2" s="197"/>
      <c r="BH2" s="197"/>
      <c r="BI2" s="193" t="s">
        <v>5105</v>
      </c>
      <c r="BJ2" s="210" t="s">
        <v>5094</v>
      </c>
      <c r="BK2" s="194" t="s">
        <v>5106</v>
      </c>
      <c r="BL2" s="197" t="s">
        <v>5100</v>
      </c>
      <c r="BM2" s="197" t="s">
        <v>5107</v>
      </c>
      <c r="BN2" s="197"/>
      <c r="BO2" s="197"/>
      <c r="BP2" s="197"/>
      <c r="BQ2" s="197" t="s">
        <v>5183</v>
      </c>
      <c r="BR2" s="197"/>
      <c r="BS2" s="197"/>
      <c r="BT2" s="197"/>
      <c r="BU2" s="194" t="s">
        <v>5105</v>
      </c>
      <c r="BV2" s="218" t="s">
        <v>5103</v>
      </c>
      <c r="BW2" s="194" t="s">
        <v>5108</v>
      </c>
      <c r="BX2" s="197" t="s">
        <v>5109</v>
      </c>
      <c r="BY2" s="198" t="s">
        <v>5110</v>
      </c>
      <c r="BZ2" s="199"/>
      <c r="CA2" s="199"/>
      <c r="CB2" s="200"/>
      <c r="CC2" s="197" t="s">
        <v>5111</v>
      </c>
      <c r="CD2" s="197"/>
      <c r="CE2" s="197"/>
      <c r="CF2" s="197"/>
      <c r="CG2" s="197" t="s">
        <v>5112</v>
      </c>
      <c r="CH2" s="197"/>
      <c r="CI2" s="197"/>
      <c r="CJ2" s="197"/>
      <c r="CK2" s="211" t="s">
        <v>5093</v>
      </c>
      <c r="CL2" s="194" t="s">
        <v>5098</v>
      </c>
      <c r="CM2" s="194" t="s">
        <v>5106</v>
      </c>
      <c r="CN2" s="195" t="s">
        <v>5096</v>
      </c>
      <c r="CO2" s="197" t="s">
        <v>5113</v>
      </c>
      <c r="CP2" s="197"/>
      <c r="CQ2" s="197"/>
      <c r="CR2" s="197"/>
      <c r="CS2" s="193" t="s">
        <v>5093</v>
      </c>
      <c r="CT2" s="194" t="s">
        <v>5094</v>
      </c>
      <c r="CU2" s="194" t="s">
        <v>5095</v>
      </c>
      <c r="CV2" s="195" t="s">
        <v>5096</v>
      </c>
      <c r="CW2" s="197" t="s">
        <v>5194</v>
      </c>
      <c r="CX2" s="197"/>
      <c r="CY2" s="197"/>
      <c r="CZ2" s="197"/>
      <c r="DA2" s="193" t="s">
        <v>5093</v>
      </c>
      <c r="DB2" s="210" t="s">
        <v>5094</v>
      </c>
      <c r="DC2" s="194" t="s">
        <v>5108</v>
      </c>
      <c r="DD2" s="197" t="s">
        <v>5100</v>
      </c>
      <c r="DE2" s="197" t="s">
        <v>5114</v>
      </c>
      <c r="DF2" s="197"/>
      <c r="DG2" s="197"/>
      <c r="DH2" s="197"/>
      <c r="DI2" s="197" t="s">
        <v>5115</v>
      </c>
      <c r="DJ2" s="197"/>
      <c r="DK2" s="197"/>
      <c r="DL2" s="197"/>
      <c r="DM2" s="194" t="s">
        <v>5116</v>
      </c>
      <c r="DN2" s="210" t="s">
        <v>5094</v>
      </c>
      <c r="DO2" s="194" t="s">
        <v>5108</v>
      </c>
      <c r="DP2" s="197" t="s">
        <v>5096</v>
      </c>
      <c r="DQ2" s="197" t="s">
        <v>5117</v>
      </c>
      <c r="DR2" s="197"/>
      <c r="DS2" s="197"/>
      <c r="DT2" s="197"/>
      <c r="DU2" s="197" t="s">
        <v>5118</v>
      </c>
      <c r="DV2" s="197"/>
      <c r="DW2" s="197"/>
      <c r="DX2" s="197"/>
      <c r="DY2" s="197" t="s">
        <v>5119</v>
      </c>
      <c r="DZ2" s="197"/>
      <c r="EA2" s="197"/>
      <c r="EB2" s="197"/>
      <c r="EC2" s="197" t="s">
        <v>5120</v>
      </c>
      <c r="ED2" s="197"/>
      <c r="EE2" s="197"/>
      <c r="EF2" s="197"/>
      <c r="EG2" s="194" t="s">
        <v>5087</v>
      </c>
      <c r="EH2" s="194" t="s">
        <v>5088</v>
      </c>
      <c r="EI2" s="194" t="s">
        <v>5089</v>
      </c>
      <c r="EJ2" s="197" t="s">
        <v>5121</v>
      </c>
      <c r="EK2" s="198" t="s">
        <v>5122</v>
      </c>
      <c r="EL2" s="199"/>
      <c r="EM2" s="199"/>
      <c r="EN2" s="200"/>
      <c r="EO2" s="197" t="s">
        <v>5123</v>
      </c>
      <c r="EP2" s="197"/>
      <c r="EQ2" s="197"/>
      <c r="ER2" s="197"/>
      <c r="ES2" s="194" t="s">
        <v>5093</v>
      </c>
      <c r="ET2" s="193" t="s">
        <v>5124</v>
      </c>
      <c r="EU2" s="194" t="s">
        <v>5108</v>
      </c>
      <c r="EV2" s="197" t="s">
        <v>5100</v>
      </c>
      <c r="EW2" s="197" t="s">
        <v>5125</v>
      </c>
      <c r="EX2" s="197"/>
      <c r="EY2" s="197"/>
      <c r="EZ2" s="197"/>
      <c r="FA2" s="197" t="s">
        <v>5126</v>
      </c>
      <c r="FB2" s="197"/>
      <c r="FC2" s="197"/>
      <c r="FD2" s="197"/>
      <c r="FE2" s="193" t="s">
        <v>5116</v>
      </c>
      <c r="FF2" s="194" t="s">
        <v>5124</v>
      </c>
      <c r="FG2" s="208" t="s">
        <v>5099</v>
      </c>
      <c r="FH2" s="197" t="s">
        <v>5096</v>
      </c>
      <c r="FI2" s="203" t="s">
        <v>5127</v>
      </c>
      <c r="FJ2" s="203"/>
      <c r="FK2" s="203"/>
      <c r="FL2" s="203"/>
      <c r="FM2" s="203" t="s">
        <v>5128</v>
      </c>
      <c r="FN2" s="203"/>
      <c r="FO2" s="203"/>
      <c r="FP2" s="203"/>
      <c r="FQ2" s="203" t="s">
        <v>5129</v>
      </c>
      <c r="FR2" s="203"/>
      <c r="FS2" s="203"/>
      <c r="FT2" s="203"/>
      <c r="FU2" s="203" t="s">
        <v>5130</v>
      </c>
      <c r="FV2" s="203"/>
      <c r="FW2" s="203"/>
      <c r="FX2" s="203"/>
      <c r="FY2" s="197" t="s">
        <v>5359</v>
      </c>
      <c r="FZ2" s="197"/>
      <c r="GA2" s="197"/>
      <c r="GB2" s="197"/>
      <c r="GC2" s="197" t="s">
        <v>5131</v>
      </c>
      <c r="GD2" s="197"/>
      <c r="GE2" s="197"/>
      <c r="GF2" s="197"/>
      <c r="GG2" s="197" t="s">
        <v>5132</v>
      </c>
      <c r="GH2" s="197"/>
      <c r="GI2" s="197"/>
      <c r="GJ2" s="197"/>
      <c r="GK2" s="197" t="s">
        <v>5133</v>
      </c>
      <c r="GL2" s="197"/>
      <c r="GM2" s="197"/>
      <c r="GN2" s="197"/>
      <c r="GO2" s="202" t="s">
        <v>5134</v>
      </c>
      <c r="GP2" s="202"/>
      <c r="GQ2" s="202"/>
      <c r="GR2" s="202"/>
      <c r="GS2" s="202" t="s">
        <v>5135</v>
      </c>
      <c r="GT2" s="202"/>
      <c r="GU2" s="202"/>
      <c r="GV2" s="202"/>
      <c r="GW2" s="202" t="s">
        <v>5136</v>
      </c>
      <c r="GX2" s="202"/>
      <c r="GY2" s="202"/>
      <c r="GZ2" s="202"/>
      <c r="HA2" s="202" t="s">
        <v>5137</v>
      </c>
      <c r="HB2" s="202"/>
      <c r="HC2" s="202"/>
      <c r="HD2" s="202"/>
      <c r="HE2" s="197" t="s">
        <v>5138</v>
      </c>
      <c r="HF2" s="197"/>
      <c r="HG2" s="197"/>
      <c r="HH2" s="197"/>
      <c r="HI2" s="197" t="s">
        <v>5139</v>
      </c>
      <c r="HJ2" s="197"/>
      <c r="HK2" s="197"/>
      <c r="HL2" s="197"/>
      <c r="HM2" s="197" t="s">
        <v>5140</v>
      </c>
      <c r="HN2" s="197"/>
      <c r="HO2" s="197"/>
      <c r="HP2" s="197"/>
      <c r="HQ2" s="206" t="s">
        <v>5141</v>
      </c>
      <c r="HR2" s="206"/>
      <c r="HS2" s="206"/>
      <c r="HT2" s="206"/>
      <c r="HU2" s="206" t="s">
        <v>5142</v>
      </c>
      <c r="HV2" s="206"/>
      <c r="HW2" s="206"/>
      <c r="HX2" s="206"/>
      <c r="HY2" s="206" t="s">
        <v>5143</v>
      </c>
      <c r="HZ2" s="206"/>
      <c r="IA2" s="206"/>
      <c r="IB2" s="206"/>
      <c r="IC2" s="201" t="s">
        <v>5144</v>
      </c>
      <c r="ID2" s="201"/>
      <c r="IE2" s="201"/>
      <c r="IF2" s="201"/>
      <c r="IG2" s="201" t="s">
        <v>5145</v>
      </c>
      <c r="IH2" s="201"/>
      <c r="II2" s="201"/>
      <c r="IJ2" s="201"/>
      <c r="IK2" s="205" t="s">
        <v>5146</v>
      </c>
      <c r="IL2" s="205"/>
      <c r="IM2" s="205"/>
      <c r="IN2" s="205"/>
      <c r="IO2" s="205" t="s">
        <v>5147</v>
      </c>
      <c r="IP2" s="205"/>
      <c r="IQ2" s="205"/>
      <c r="IR2" s="205"/>
      <c r="IS2" s="205" t="s">
        <v>5148</v>
      </c>
      <c r="IT2" s="205"/>
      <c r="IU2" s="205"/>
      <c r="IV2" s="205"/>
      <c r="IW2" s="205" t="s">
        <v>5149</v>
      </c>
      <c r="IX2" s="205"/>
      <c r="IY2" s="205"/>
      <c r="IZ2" s="205"/>
    </row>
    <row r="3" spans="1:260" s="54" customFormat="1" ht="14.25" customHeight="1">
      <c r="A3" s="219"/>
      <c r="B3" s="220"/>
      <c r="C3" s="220"/>
      <c r="D3" s="220"/>
      <c r="E3" s="220"/>
      <c r="F3" s="220"/>
      <c r="G3" s="220"/>
      <c r="H3" s="220"/>
      <c r="I3" s="222"/>
      <c r="J3" s="220"/>
      <c r="K3" s="220"/>
      <c r="L3" s="221"/>
      <c r="M3" s="193"/>
      <c r="N3" s="194"/>
      <c r="O3" s="194"/>
      <c r="P3" s="197"/>
      <c r="Q3" s="55" t="s">
        <v>5150</v>
      </c>
      <c r="R3" s="55" t="s">
        <v>5151</v>
      </c>
      <c r="S3" s="55" t="s">
        <v>5152</v>
      </c>
      <c r="T3" s="55" t="s">
        <v>5153</v>
      </c>
      <c r="U3" s="55" t="s">
        <v>5154</v>
      </c>
      <c r="V3" s="98" t="s">
        <v>5151</v>
      </c>
      <c r="W3" s="55" t="s">
        <v>5155</v>
      </c>
      <c r="X3" s="55" t="s">
        <v>5156</v>
      </c>
      <c r="Y3" s="194"/>
      <c r="Z3" s="210"/>
      <c r="AA3" s="194"/>
      <c r="AB3" s="197"/>
      <c r="AC3" s="55" t="s">
        <v>5157</v>
      </c>
      <c r="AD3" s="60" t="s">
        <v>5158</v>
      </c>
      <c r="AE3" s="55" t="s">
        <v>5159</v>
      </c>
      <c r="AF3" s="55" t="s">
        <v>5160</v>
      </c>
      <c r="AG3" s="55" t="s">
        <v>5161</v>
      </c>
      <c r="AH3" s="60" t="s">
        <v>5162</v>
      </c>
      <c r="AI3" s="55" t="s">
        <v>5159</v>
      </c>
      <c r="AJ3" s="55" t="s">
        <v>5160</v>
      </c>
      <c r="AK3" s="193"/>
      <c r="AL3" s="194"/>
      <c r="AM3" s="194"/>
      <c r="AN3" s="197"/>
      <c r="AO3" s="87" t="s">
        <v>5163</v>
      </c>
      <c r="AP3" s="55" t="s">
        <v>5164</v>
      </c>
      <c r="AQ3" s="55" t="s">
        <v>5159</v>
      </c>
      <c r="AR3" s="55" t="s">
        <v>5160</v>
      </c>
      <c r="AS3" s="55" t="s">
        <v>5161</v>
      </c>
      <c r="AT3" s="55" t="s">
        <v>5164</v>
      </c>
      <c r="AU3" s="55" t="s">
        <v>5165</v>
      </c>
      <c r="AV3" s="55" t="s">
        <v>5166</v>
      </c>
      <c r="AW3" s="193"/>
      <c r="AX3" s="210"/>
      <c r="AY3" s="194"/>
      <c r="AZ3" s="197"/>
      <c r="BA3" s="55" t="s">
        <v>5157</v>
      </c>
      <c r="BB3" s="56" t="s">
        <v>5158</v>
      </c>
      <c r="BC3" s="55" t="s">
        <v>5159</v>
      </c>
      <c r="BD3" s="55" t="s">
        <v>5167</v>
      </c>
      <c r="BE3" s="55" t="s">
        <v>5157</v>
      </c>
      <c r="BF3" s="56" t="s">
        <v>5162</v>
      </c>
      <c r="BG3" s="55" t="s">
        <v>5168</v>
      </c>
      <c r="BH3" s="55" t="s">
        <v>5169</v>
      </c>
      <c r="BI3" s="193"/>
      <c r="BJ3" s="210"/>
      <c r="BK3" s="194"/>
      <c r="BL3" s="197"/>
      <c r="BM3" s="55" t="s">
        <v>5170</v>
      </c>
      <c r="BN3" s="56" t="s">
        <v>5162</v>
      </c>
      <c r="BO3" s="55" t="s">
        <v>5165</v>
      </c>
      <c r="BP3" s="55" t="s">
        <v>5169</v>
      </c>
      <c r="BQ3" s="55" t="s">
        <v>5170</v>
      </c>
      <c r="BR3" s="56" t="s">
        <v>5162</v>
      </c>
      <c r="BS3" s="55" t="s">
        <v>5168</v>
      </c>
      <c r="BT3" s="55" t="s">
        <v>5169</v>
      </c>
      <c r="BU3" s="194"/>
      <c r="BV3" s="218"/>
      <c r="BW3" s="194"/>
      <c r="BX3" s="197"/>
      <c r="BY3" s="55" t="s">
        <v>5163</v>
      </c>
      <c r="BZ3" s="101" t="s">
        <v>5162</v>
      </c>
      <c r="CA3" s="55" t="s">
        <v>5168</v>
      </c>
      <c r="CB3" s="55" t="s">
        <v>5169</v>
      </c>
      <c r="CC3" s="55" t="s">
        <v>5161</v>
      </c>
      <c r="CD3" s="84" t="s">
        <v>5158</v>
      </c>
      <c r="CE3" s="55" t="s">
        <v>5159</v>
      </c>
      <c r="CF3" s="55" t="s">
        <v>5169</v>
      </c>
      <c r="CG3" s="55" t="s">
        <v>5163</v>
      </c>
      <c r="CH3" s="56" t="s">
        <v>5164</v>
      </c>
      <c r="CI3" s="55" t="s">
        <v>5168</v>
      </c>
      <c r="CJ3" s="55" t="s">
        <v>5166</v>
      </c>
      <c r="CK3" s="211"/>
      <c r="CL3" s="194"/>
      <c r="CM3" s="194"/>
      <c r="CN3" s="196"/>
      <c r="CO3" s="55" t="s">
        <v>5170</v>
      </c>
      <c r="CP3" s="55" t="s">
        <v>5171</v>
      </c>
      <c r="CQ3" s="55" t="s">
        <v>5172</v>
      </c>
      <c r="CR3" s="55" t="s">
        <v>5160</v>
      </c>
      <c r="CS3" s="193"/>
      <c r="CT3" s="194"/>
      <c r="CU3" s="194"/>
      <c r="CV3" s="196"/>
      <c r="CW3" s="89" t="s">
        <v>5157</v>
      </c>
      <c r="CX3" s="89" t="s">
        <v>5158</v>
      </c>
      <c r="CY3" s="89" t="s">
        <v>5159</v>
      </c>
      <c r="CZ3" s="89" t="s">
        <v>5160</v>
      </c>
      <c r="DA3" s="193"/>
      <c r="DB3" s="210"/>
      <c r="DC3" s="194"/>
      <c r="DD3" s="197"/>
      <c r="DE3" s="55" t="s">
        <v>5163</v>
      </c>
      <c r="DF3" s="56" t="s">
        <v>5162</v>
      </c>
      <c r="DG3" s="55" t="s">
        <v>5159</v>
      </c>
      <c r="DH3" s="55" t="s">
        <v>5160</v>
      </c>
      <c r="DI3" s="55" t="s">
        <v>5170</v>
      </c>
      <c r="DJ3" s="56" t="s">
        <v>5158</v>
      </c>
      <c r="DK3" s="55" t="s">
        <v>5159</v>
      </c>
      <c r="DL3" s="55" t="s">
        <v>5166</v>
      </c>
      <c r="DM3" s="194"/>
      <c r="DN3" s="210"/>
      <c r="DO3" s="194"/>
      <c r="DP3" s="197"/>
      <c r="DQ3" s="55" t="s">
        <v>5163</v>
      </c>
      <c r="DR3" s="56" t="s">
        <v>5162</v>
      </c>
      <c r="DS3" s="55" t="s">
        <v>5165</v>
      </c>
      <c r="DT3" s="55" t="s">
        <v>5160</v>
      </c>
      <c r="DU3" s="55" t="s">
        <v>5170</v>
      </c>
      <c r="DV3" s="56" t="s">
        <v>5158</v>
      </c>
      <c r="DW3" s="55" t="s">
        <v>5159</v>
      </c>
      <c r="DX3" s="55" t="s">
        <v>5173</v>
      </c>
      <c r="DY3" s="55" t="s">
        <v>5163</v>
      </c>
      <c r="DZ3" s="56" t="s">
        <v>5162</v>
      </c>
      <c r="EA3" s="55" t="s">
        <v>5172</v>
      </c>
      <c r="EB3" s="55" t="s">
        <v>5169</v>
      </c>
      <c r="EC3" s="55" t="s">
        <v>5163</v>
      </c>
      <c r="ED3" s="56" t="s">
        <v>5162</v>
      </c>
      <c r="EE3" s="55" t="s">
        <v>5168</v>
      </c>
      <c r="EF3" s="55" t="s">
        <v>5169</v>
      </c>
      <c r="EG3" s="194"/>
      <c r="EH3" s="194"/>
      <c r="EI3" s="194"/>
      <c r="EJ3" s="197"/>
      <c r="EK3" s="55" t="s">
        <v>5174</v>
      </c>
      <c r="EL3" s="104" t="s">
        <v>5175</v>
      </c>
      <c r="EM3" s="55" t="s">
        <v>5176</v>
      </c>
      <c r="EN3" s="55" t="s">
        <v>5177</v>
      </c>
      <c r="EO3" s="55" t="s">
        <v>5150</v>
      </c>
      <c r="EP3" s="55" t="s">
        <v>5151</v>
      </c>
      <c r="EQ3" s="55" t="s">
        <v>5176</v>
      </c>
      <c r="ER3" s="55" t="s">
        <v>5178</v>
      </c>
      <c r="ES3" s="194"/>
      <c r="ET3" s="193"/>
      <c r="EU3" s="194"/>
      <c r="EV3" s="197"/>
      <c r="EW3" s="55" t="s">
        <v>5163</v>
      </c>
      <c r="EX3" s="56" t="s">
        <v>5171</v>
      </c>
      <c r="EY3" s="55" t="s">
        <v>5159</v>
      </c>
      <c r="EZ3" s="55" t="s">
        <v>5169</v>
      </c>
      <c r="FA3" s="55" t="s">
        <v>5170</v>
      </c>
      <c r="FB3" s="56" t="s">
        <v>5162</v>
      </c>
      <c r="FC3" s="55" t="s">
        <v>5159</v>
      </c>
      <c r="FD3" s="55" t="s">
        <v>5179</v>
      </c>
      <c r="FE3" s="204"/>
      <c r="FF3" s="207"/>
      <c r="FG3" s="209"/>
      <c r="FH3" s="197"/>
      <c r="FI3" s="78" t="s">
        <v>5157</v>
      </c>
      <c r="FJ3" s="58" t="s">
        <v>5158</v>
      </c>
      <c r="FK3" s="57" t="s">
        <v>5159</v>
      </c>
      <c r="FL3" s="57" t="s">
        <v>5160</v>
      </c>
      <c r="FM3" s="79" t="s">
        <v>5163</v>
      </c>
      <c r="FN3" s="59" t="s">
        <v>5164</v>
      </c>
      <c r="FO3" s="57" t="s">
        <v>5159</v>
      </c>
      <c r="FP3" s="57" t="s">
        <v>5160</v>
      </c>
      <c r="FQ3" s="79" t="s">
        <v>5161</v>
      </c>
      <c r="FR3" s="59" t="s">
        <v>5164</v>
      </c>
      <c r="FS3" s="57" t="s">
        <v>5165</v>
      </c>
      <c r="FT3" s="57" t="s">
        <v>5166</v>
      </c>
      <c r="FU3" s="90" t="s">
        <v>5157</v>
      </c>
      <c r="FV3" s="57" t="s">
        <v>5158</v>
      </c>
      <c r="FW3" s="57" t="s">
        <v>5159</v>
      </c>
      <c r="FX3" s="57" t="s">
        <v>5167</v>
      </c>
      <c r="FY3" s="89" t="s">
        <v>5157</v>
      </c>
      <c r="FZ3" s="56" t="s">
        <v>5162</v>
      </c>
      <c r="GA3" s="55" t="s">
        <v>5168</v>
      </c>
      <c r="GB3" s="55" t="s">
        <v>5169</v>
      </c>
      <c r="GC3" s="89" t="s">
        <v>5163</v>
      </c>
      <c r="GD3" s="56" t="s">
        <v>5162</v>
      </c>
      <c r="GE3" s="55" t="s">
        <v>5168</v>
      </c>
      <c r="GF3" s="55" t="s">
        <v>5160</v>
      </c>
      <c r="GG3" s="55" t="s">
        <v>5163</v>
      </c>
      <c r="GH3" s="60" t="s">
        <v>5162</v>
      </c>
      <c r="GI3" s="55" t="s">
        <v>5165</v>
      </c>
      <c r="GJ3" s="55" t="s">
        <v>5169</v>
      </c>
      <c r="GK3" s="88" t="s">
        <v>5170</v>
      </c>
      <c r="GL3" s="60" t="s">
        <v>5162</v>
      </c>
      <c r="GM3" s="55" t="s">
        <v>5159</v>
      </c>
      <c r="GN3" s="55" t="s">
        <v>5160</v>
      </c>
      <c r="GO3" s="61" t="s">
        <v>5170</v>
      </c>
      <c r="GP3" s="62" t="s">
        <v>5162</v>
      </c>
      <c r="GQ3" s="61" t="s">
        <v>5159</v>
      </c>
      <c r="GR3" s="61" t="s">
        <v>5160</v>
      </c>
      <c r="GS3" s="61" t="s">
        <v>5163</v>
      </c>
      <c r="GT3" s="61" t="s">
        <v>5162</v>
      </c>
      <c r="GU3" s="61" t="s">
        <v>5172</v>
      </c>
      <c r="GV3" s="61" t="s">
        <v>5169</v>
      </c>
      <c r="GW3" s="61" t="s">
        <v>5163</v>
      </c>
      <c r="GX3" s="63" t="s">
        <v>5162</v>
      </c>
      <c r="GY3" s="61" t="s">
        <v>5159</v>
      </c>
      <c r="GZ3" s="61" t="s">
        <v>5169</v>
      </c>
      <c r="HA3" s="61" t="s">
        <v>5163</v>
      </c>
      <c r="HB3" s="64" t="s">
        <v>5162</v>
      </c>
      <c r="HC3" s="61" t="s">
        <v>5159</v>
      </c>
      <c r="HD3" s="61" t="s">
        <v>5160</v>
      </c>
      <c r="HE3" s="55" t="s">
        <v>5163</v>
      </c>
      <c r="HF3" s="56" t="s">
        <v>5158</v>
      </c>
      <c r="HG3" s="55" t="s">
        <v>5168</v>
      </c>
      <c r="HH3" s="55" t="s">
        <v>5160</v>
      </c>
      <c r="HI3" s="55" t="s">
        <v>5161</v>
      </c>
      <c r="HJ3" s="56" t="s">
        <v>5162</v>
      </c>
      <c r="HK3" s="55" t="s">
        <v>5159</v>
      </c>
      <c r="HL3" s="55" t="s">
        <v>5167</v>
      </c>
      <c r="HM3" s="55" t="s">
        <v>5163</v>
      </c>
      <c r="HN3" s="60" t="s">
        <v>5158</v>
      </c>
      <c r="HO3" s="55" t="s">
        <v>5168</v>
      </c>
      <c r="HP3" s="55" t="s">
        <v>5160</v>
      </c>
      <c r="HQ3" s="65" t="s">
        <v>5180</v>
      </c>
      <c r="HR3" s="65" t="s">
        <v>5162</v>
      </c>
      <c r="HS3" s="65" t="s">
        <v>5159</v>
      </c>
      <c r="HT3" s="65" t="s">
        <v>5166</v>
      </c>
      <c r="HU3" s="65" t="s">
        <v>5170</v>
      </c>
      <c r="HV3" s="65" t="s">
        <v>5162</v>
      </c>
      <c r="HW3" s="65" t="s">
        <v>5159</v>
      </c>
      <c r="HX3" s="65" t="s">
        <v>5169</v>
      </c>
      <c r="HY3" s="65" t="s">
        <v>5170</v>
      </c>
      <c r="HZ3" s="65" t="s">
        <v>5158</v>
      </c>
      <c r="IA3" s="65" t="s">
        <v>5165</v>
      </c>
      <c r="IB3" s="65" t="s">
        <v>5167</v>
      </c>
      <c r="IC3" s="66" t="s">
        <v>49</v>
      </c>
      <c r="ID3" s="66" t="s">
        <v>50</v>
      </c>
      <c r="IE3" s="66" t="s">
        <v>51</v>
      </c>
      <c r="IF3" s="66" t="s">
        <v>52</v>
      </c>
      <c r="IG3" s="66" t="s">
        <v>49</v>
      </c>
      <c r="IH3" s="67" t="s">
        <v>50</v>
      </c>
      <c r="II3" s="66" t="s">
        <v>51</v>
      </c>
      <c r="IJ3" s="66" t="s">
        <v>52</v>
      </c>
      <c r="IK3" s="68" t="s">
        <v>5170</v>
      </c>
      <c r="IL3" s="69" t="s">
        <v>5162</v>
      </c>
      <c r="IM3" s="68" t="s">
        <v>5165</v>
      </c>
      <c r="IN3" s="68" t="s">
        <v>5167</v>
      </c>
      <c r="IO3" s="68" t="s">
        <v>5163</v>
      </c>
      <c r="IP3" s="69" t="s">
        <v>5162</v>
      </c>
      <c r="IQ3" s="68" t="s">
        <v>5165</v>
      </c>
      <c r="IR3" s="68" t="s">
        <v>5169</v>
      </c>
      <c r="IS3" s="68" t="s">
        <v>5157</v>
      </c>
      <c r="IT3" s="69" t="s">
        <v>5162</v>
      </c>
      <c r="IU3" s="68" t="s">
        <v>5168</v>
      </c>
      <c r="IV3" s="68" t="s">
        <v>5169</v>
      </c>
      <c r="IW3" s="68" t="s">
        <v>5163</v>
      </c>
      <c r="IX3" s="69" t="s">
        <v>5171</v>
      </c>
      <c r="IY3" s="68" t="s">
        <v>5159</v>
      </c>
      <c r="IZ3" s="68" t="s">
        <v>5160</v>
      </c>
    </row>
    <row r="4" spans="1:260" s="144" customFormat="1" ht="14">
      <c r="A4" s="142">
        <v>31155058</v>
      </c>
      <c r="B4" s="142" t="s">
        <v>5311</v>
      </c>
      <c r="C4" s="143">
        <v>43237</v>
      </c>
      <c r="D4" s="144" t="s">
        <v>5312</v>
      </c>
      <c r="E4" s="144" t="s">
        <v>5313</v>
      </c>
      <c r="F4" s="144" t="s">
        <v>5314</v>
      </c>
      <c r="G4" s="142" t="s">
        <v>5315</v>
      </c>
      <c r="H4" s="143">
        <v>42735</v>
      </c>
      <c r="I4" s="142" t="s">
        <v>5316</v>
      </c>
      <c r="L4" s="144" t="s">
        <v>5317</v>
      </c>
      <c r="M4" s="145">
        <v>2</v>
      </c>
      <c r="N4" s="146" t="s">
        <v>5318</v>
      </c>
      <c r="Q4" s="144" t="s">
        <v>5184</v>
      </c>
      <c r="R4" s="144" t="s">
        <v>5319</v>
      </c>
      <c r="S4" s="144" t="s">
        <v>5320</v>
      </c>
      <c r="T4" s="144" t="s">
        <v>5321</v>
      </c>
      <c r="U4" s="146" t="s">
        <v>5195</v>
      </c>
      <c r="V4" s="147">
        <v>1</v>
      </c>
      <c r="W4" s="144" t="s">
        <v>5322</v>
      </c>
      <c r="X4" s="144" t="s">
        <v>5186</v>
      </c>
      <c r="Y4" s="145">
        <v>4</v>
      </c>
      <c r="Z4" s="148">
        <v>1.42259301642809E-3</v>
      </c>
      <c r="AD4" s="148">
        <v>0.25347888489999998</v>
      </c>
      <c r="AE4" s="144" t="s">
        <v>5185</v>
      </c>
      <c r="AH4" s="148">
        <v>178.18088657320001</v>
      </c>
      <c r="AI4" s="144" t="s">
        <v>5188</v>
      </c>
      <c r="AK4" s="149">
        <v>4</v>
      </c>
      <c r="AL4" s="144" t="s">
        <v>5191</v>
      </c>
      <c r="AO4" s="149" t="s">
        <v>5323</v>
      </c>
      <c r="AP4" s="144" t="s">
        <v>5191</v>
      </c>
      <c r="AQ4" s="144" t="s">
        <v>5324</v>
      </c>
      <c r="AW4" s="145">
        <v>1</v>
      </c>
      <c r="AX4" s="148">
        <v>1.4131051255020076E-4</v>
      </c>
      <c r="BB4" s="148">
        <v>0.28241914559999998</v>
      </c>
      <c r="BC4" s="144" t="s">
        <v>5185</v>
      </c>
      <c r="BF4" s="148">
        <v>1998.5713766317999</v>
      </c>
      <c r="BG4" s="144" t="s">
        <v>5188</v>
      </c>
      <c r="BI4" s="145">
        <v>2</v>
      </c>
      <c r="BJ4" s="148">
        <v>3.3931372415775428E-3</v>
      </c>
      <c r="BN4" s="148">
        <v>0.28241914559999998</v>
      </c>
      <c r="BO4" s="144" t="s">
        <v>5325</v>
      </c>
      <c r="BR4" s="148">
        <v>83.232455834500001</v>
      </c>
      <c r="BS4" s="144" t="s">
        <v>5326</v>
      </c>
      <c r="BU4" s="145">
        <v>3</v>
      </c>
      <c r="BV4" s="150">
        <v>4.6310959619986727E-2</v>
      </c>
      <c r="BZ4" s="150">
        <v>4.6310959619986727E-2</v>
      </c>
      <c r="CD4" s="151">
        <v>52.051911813899999</v>
      </c>
      <c r="CE4" s="144" t="s">
        <v>5325</v>
      </c>
      <c r="CH4" s="151">
        <v>1123.9653041315</v>
      </c>
      <c r="CI4" s="144" t="s">
        <v>5325</v>
      </c>
      <c r="CJ4" s="144" t="s">
        <v>5327</v>
      </c>
      <c r="CK4" s="145">
        <v>4</v>
      </c>
      <c r="CL4" s="144" t="s">
        <v>5328</v>
      </c>
      <c r="CP4" s="144" t="s">
        <v>5329</v>
      </c>
      <c r="CQ4" s="144" t="s">
        <v>5324</v>
      </c>
      <c r="CS4" s="145">
        <v>4</v>
      </c>
      <c r="CT4" s="144" t="s">
        <v>5328</v>
      </c>
      <c r="CX4" s="144" t="s">
        <v>5328</v>
      </c>
      <c r="CY4" s="144" t="s">
        <v>5062</v>
      </c>
      <c r="DA4" s="145">
        <v>1</v>
      </c>
      <c r="DB4" s="152">
        <v>3.7658054368333405</v>
      </c>
      <c r="DF4" s="153">
        <v>1894.68</v>
      </c>
      <c r="DG4" s="144" t="s">
        <v>5324</v>
      </c>
      <c r="DH4" s="144" t="s">
        <v>5186</v>
      </c>
      <c r="DJ4" s="153">
        <v>503.12742699559999</v>
      </c>
      <c r="DK4" s="144" t="s">
        <v>5188</v>
      </c>
      <c r="DM4" s="145">
        <v>1</v>
      </c>
      <c r="DN4" s="152">
        <v>4.6371271840455114E-2</v>
      </c>
      <c r="DR4" s="153">
        <v>78.98</v>
      </c>
      <c r="DS4" s="144" t="s">
        <v>5190</v>
      </c>
      <c r="DV4" s="153">
        <v>1.27</v>
      </c>
      <c r="DW4" s="144" t="s">
        <v>5330</v>
      </c>
      <c r="DZ4" s="153">
        <v>1361.6</v>
      </c>
      <c r="EA4" s="144" t="s">
        <v>5330</v>
      </c>
      <c r="ED4" s="153">
        <v>1320.62</v>
      </c>
      <c r="EE4" s="144" t="s">
        <v>5330</v>
      </c>
      <c r="EG4" s="145">
        <v>2</v>
      </c>
      <c r="EH4" s="144" t="s">
        <v>5331</v>
      </c>
      <c r="EL4" s="145">
        <v>7</v>
      </c>
      <c r="EO4" s="144">
        <v>7</v>
      </c>
      <c r="EP4" s="144" t="s">
        <v>5189</v>
      </c>
      <c r="EQ4" s="144" t="s">
        <v>5326</v>
      </c>
      <c r="ES4" s="145">
        <v>2</v>
      </c>
      <c r="ET4" s="152">
        <v>2.6037141481683851E-3</v>
      </c>
      <c r="EX4" s="153">
        <v>1.31</v>
      </c>
      <c r="EY4" s="144" t="s">
        <v>5185</v>
      </c>
      <c r="FB4" s="153">
        <v>503.12742699559999</v>
      </c>
      <c r="FC4" s="144" t="s">
        <v>5326</v>
      </c>
      <c r="FE4" s="154">
        <v>1</v>
      </c>
      <c r="FF4" s="155" t="s">
        <v>5332</v>
      </c>
      <c r="FG4" s="156">
        <v>1.3</v>
      </c>
      <c r="FI4" s="145"/>
      <c r="FU4" s="149"/>
      <c r="FY4" s="145"/>
      <c r="GC4" s="145"/>
      <c r="GK4" s="145"/>
      <c r="HE4" s="144">
        <v>1</v>
      </c>
      <c r="HF4" s="144">
        <v>3297.3</v>
      </c>
      <c r="HG4" s="144" t="s">
        <v>5333</v>
      </c>
      <c r="HI4" s="144">
        <v>1</v>
      </c>
      <c r="HJ4" s="144">
        <v>6.2050000000000001</v>
      </c>
      <c r="HK4" s="144" t="s">
        <v>5333</v>
      </c>
      <c r="HM4" s="144">
        <v>4</v>
      </c>
      <c r="HN4" s="148">
        <v>0.54800000000000004</v>
      </c>
      <c r="HO4" s="144" t="s">
        <v>5334</v>
      </c>
    </row>
    <row r="5" spans="1:260" s="144" customFormat="1" ht="14">
      <c r="A5" s="142">
        <v>487790</v>
      </c>
      <c r="B5" s="142" t="s">
        <v>5335</v>
      </c>
      <c r="C5" s="143">
        <v>43237</v>
      </c>
      <c r="D5" s="144" t="s">
        <v>5336</v>
      </c>
      <c r="E5" s="144" t="s">
        <v>5337</v>
      </c>
      <c r="F5" s="144" t="s">
        <v>5314</v>
      </c>
      <c r="G5" s="142" t="s">
        <v>4616</v>
      </c>
      <c r="H5" s="143">
        <v>42735</v>
      </c>
      <c r="I5" s="142" t="s">
        <v>5338</v>
      </c>
      <c r="L5" s="144" t="s">
        <v>5339</v>
      </c>
      <c r="M5" s="145">
        <v>1</v>
      </c>
      <c r="N5" s="146" t="s">
        <v>5340</v>
      </c>
      <c r="Q5" s="144" t="s">
        <v>5192</v>
      </c>
      <c r="R5" s="144" t="s">
        <v>5187</v>
      </c>
      <c r="S5" s="144" t="s">
        <v>5341</v>
      </c>
      <c r="U5" s="146" t="s">
        <v>5195</v>
      </c>
      <c r="V5" s="147">
        <v>1</v>
      </c>
      <c r="W5" s="144" t="s">
        <v>5341</v>
      </c>
      <c r="X5" s="144" t="s">
        <v>5342</v>
      </c>
      <c r="Y5" s="145">
        <v>2</v>
      </c>
      <c r="Z5" s="148">
        <v>2.0132001584870402E-2</v>
      </c>
      <c r="AD5" s="148">
        <v>39.66133</v>
      </c>
      <c r="AE5" s="144" t="s">
        <v>5343</v>
      </c>
      <c r="AH5" s="148">
        <v>1970.063922</v>
      </c>
      <c r="AI5" s="144" t="s">
        <v>5188</v>
      </c>
      <c r="AK5" s="149">
        <v>1</v>
      </c>
      <c r="AL5" s="155" t="s">
        <v>4736</v>
      </c>
      <c r="AM5" s="144" t="s">
        <v>5344</v>
      </c>
      <c r="AN5" s="157" t="s">
        <v>5345</v>
      </c>
      <c r="AO5" s="149"/>
      <c r="AP5" s="155"/>
      <c r="AR5" s="157"/>
      <c r="AW5" s="145">
        <v>3</v>
      </c>
      <c r="AX5" s="148">
        <v>0.20487524032754556</v>
      </c>
      <c r="BB5" s="148">
        <v>1349.630175</v>
      </c>
      <c r="BC5" s="144" t="s">
        <v>5346</v>
      </c>
      <c r="BF5" s="148">
        <v>6587.5709180000003</v>
      </c>
      <c r="BG5" s="144" t="s">
        <v>5326</v>
      </c>
      <c r="BI5" s="145">
        <v>2</v>
      </c>
      <c r="BJ5" s="148">
        <v>3.4102624114346447E-2</v>
      </c>
      <c r="BN5" s="148">
        <v>38.838614</v>
      </c>
      <c r="BO5" s="144" t="s">
        <v>5347</v>
      </c>
      <c r="BR5" s="153">
        <v>1138.8746470000001</v>
      </c>
      <c r="BS5" s="144" t="s">
        <v>5326</v>
      </c>
      <c r="BU5" s="145">
        <v>1</v>
      </c>
      <c r="BV5" s="150">
        <v>0.55590388057397833</v>
      </c>
      <c r="BZ5" s="150">
        <v>0.55590388057397833</v>
      </c>
      <c r="CD5" s="151">
        <v>981.86335399999996</v>
      </c>
      <c r="CE5" s="144" t="s">
        <v>5348</v>
      </c>
      <c r="CH5" s="153">
        <v>1766.246627</v>
      </c>
      <c r="CI5" s="144" t="s">
        <v>5188</v>
      </c>
      <c r="CK5" s="145">
        <v>5</v>
      </c>
      <c r="CL5" s="144" t="s">
        <v>5349</v>
      </c>
      <c r="CP5" s="144" t="s">
        <v>5349</v>
      </c>
      <c r="CQ5" s="144" t="s">
        <v>5324</v>
      </c>
      <c r="CS5" s="145">
        <v>4</v>
      </c>
      <c r="CT5" s="144" t="s">
        <v>4439</v>
      </c>
      <c r="CX5" s="144" t="s">
        <v>4439</v>
      </c>
      <c r="CY5" s="144" t="s">
        <v>5062</v>
      </c>
      <c r="DA5" s="145">
        <v>4</v>
      </c>
      <c r="DB5" s="158"/>
      <c r="DD5" s="144" t="s">
        <v>5350</v>
      </c>
      <c r="DF5" s="153"/>
      <c r="DH5" s="144" t="s">
        <v>5351</v>
      </c>
      <c r="DJ5" s="153">
        <v>2382.9043510000001</v>
      </c>
      <c r="DK5" s="144" t="s">
        <v>5188</v>
      </c>
      <c r="DM5" s="145">
        <v>1</v>
      </c>
      <c r="DN5" s="152">
        <v>3.0615334640151256E-2</v>
      </c>
      <c r="DR5" s="153">
        <v>394.7</v>
      </c>
      <c r="DS5" s="144" t="s">
        <v>5344</v>
      </c>
      <c r="DV5" s="153">
        <v>4.46</v>
      </c>
      <c r="DW5" s="144" t="s">
        <v>5352</v>
      </c>
      <c r="DZ5" s="153">
        <v>3190.23</v>
      </c>
      <c r="EA5" s="144" t="s">
        <v>5352</v>
      </c>
      <c r="ED5" s="153">
        <v>2591.04</v>
      </c>
      <c r="EE5" s="144" t="s">
        <v>5352</v>
      </c>
      <c r="EG5" s="145">
        <v>2</v>
      </c>
      <c r="EH5" s="144" t="s">
        <v>4468</v>
      </c>
      <c r="EL5" s="145">
        <v>9</v>
      </c>
      <c r="EO5" s="144">
        <v>9</v>
      </c>
      <c r="EP5" s="144" t="s">
        <v>4468</v>
      </c>
      <c r="EQ5" s="144" t="s">
        <v>5188</v>
      </c>
      <c r="ES5" s="145">
        <v>2</v>
      </c>
      <c r="ET5" s="152">
        <v>1.7906719580285831E-2</v>
      </c>
      <c r="EX5" s="153">
        <v>42.67</v>
      </c>
      <c r="EY5" s="144" t="s">
        <v>5344</v>
      </c>
      <c r="FB5" s="153">
        <v>2382.9043510000001</v>
      </c>
      <c r="FC5" s="144" t="s">
        <v>5326</v>
      </c>
      <c r="FE5" s="154">
        <v>1</v>
      </c>
      <c r="FF5" s="155" t="s">
        <v>5353</v>
      </c>
      <c r="FG5" s="156">
        <v>1</v>
      </c>
      <c r="FI5" s="145"/>
      <c r="FU5" s="149"/>
      <c r="FY5" s="145"/>
      <c r="GC5" s="145"/>
      <c r="GK5" s="145"/>
      <c r="HN5" s="148"/>
      <c r="IC5" s="144">
        <v>1</v>
      </c>
      <c r="ID5" s="144">
        <v>1082</v>
      </c>
      <c r="IE5" s="144" t="s">
        <v>5344</v>
      </c>
      <c r="IG5" s="144">
        <v>1</v>
      </c>
      <c r="IH5" s="144">
        <v>1046.08</v>
      </c>
      <c r="II5" s="144" t="s">
        <v>5354</v>
      </c>
      <c r="IJ5" s="144" t="s">
        <v>5355</v>
      </c>
    </row>
    <row r="10" spans="1:260">
      <c r="M10" s="80"/>
    </row>
  </sheetData>
  <autoFilter ref="A3:IZ3">
    <sortState ref="A6:IZ161">
      <sortCondition sortBy="fontColor" ref="G3:G166" dxfId="1"/>
    </sortState>
  </autoFilter>
  <mergeCells count="126">
    <mergeCell ref="A1:A3"/>
    <mergeCell ref="B1:B3"/>
    <mergeCell ref="J1:J3"/>
    <mergeCell ref="K1:K3"/>
    <mergeCell ref="G1:G3"/>
    <mergeCell ref="H1:H3"/>
    <mergeCell ref="L1:L3"/>
    <mergeCell ref="I1:I3"/>
    <mergeCell ref="M1:X1"/>
    <mergeCell ref="C1:C3"/>
    <mergeCell ref="D1:D3"/>
    <mergeCell ref="E1:E3"/>
    <mergeCell ref="F1:F3"/>
    <mergeCell ref="Y1:AJ1"/>
    <mergeCell ref="AK1:AV1"/>
    <mergeCell ref="Z2:Z3"/>
    <mergeCell ref="AA2:AA3"/>
    <mergeCell ref="AB2:AB3"/>
    <mergeCell ref="AC2:AF2"/>
    <mergeCell ref="EG1:ER1"/>
    <mergeCell ref="ES1:FD1"/>
    <mergeCell ref="AN2:AN3"/>
    <mergeCell ref="AO2:AR2"/>
    <mergeCell ref="BQ2:BT2"/>
    <mergeCell ref="BU2:BU3"/>
    <mergeCell ref="BV2:BV3"/>
    <mergeCell ref="BW2:BW3"/>
    <mergeCell ref="BX2:BX3"/>
    <mergeCell ref="CC2:CF2"/>
    <mergeCell ref="BE2:BH2"/>
    <mergeCell ref="BI2:BI3"/>
    <mergeCell ref="BJ2:BJ3"/>
    <mergeCell ref="BK2:BK3"/>
    <mergeCell ref="BL2:BL3"/>
    <mergeCell ref="BM2:BP2"/>
    <mergeCell ref="DA2:DA3"/>
    <mergeCell ref="DB2:DB3"/>
    <mergeCell ref="FE1:IZ1"/>
    <mergeCell ref="M2:M3"/>
    <mergeCell ref="N2:N3"/>
    <mergeCell ref="O2:O3"/>
    <mergeCell ref="P2:P3"/>
    <mergeCell ref="Q2:T2"/>
    <mergeCell ref="U2:X2"/>
    <mergeCell ref="Y2:Y3"/>
    <mergeCell ref="AW1:BH1"/>
    <mergeCell ref="BI1:BT1"/>
    <mergeCell ref="BU1:CJ1"/>
    <mergeCell ref="CK1:CR1"/>
    <mergeCell ref="DA1:DL1"/>
    <mergeCell ref="DM1:EF1"/>
    <mergeCell ref="AS2:AV2"/>
    <mergeCell ref="AW2:AW3"/>
    <mergeCell ref="AX2:AX3"/>
    <mergeCell ref="AY2:AY3"/>
    <mergeCell ref="AZ2:AZ3"/>
    <mergeCell ref="BA2:BD2"/>
    <mergeCell ref="AG2:AJ2"/>
    <mergeCell ref="AK2:AK3"/>
    <mergeCell ref="AL2:AL3"/>
    <mergeCell ref="AM2:AM3"/>
    <mergeCell ref="DC2:DC3"/>
    <mergeCell ref="DD2:DD3"/>
    <mergeCell ref="DE2:DH2"/>
    <mergeCell ref="CG2:CJ2"/>
    <mergeCell ref="CK2:CK3"/>
    <mergeCell ref="CL2:CL3"/>
    <mergeCell ref="CM2:CM3"/>
    <mergeCell ref="CN2:CN3"/>
    <mergeCell ref="CO2:CR2"/>
    <mergeCell ref="DU2:DX2"/>
    <mergeCell ref="DY2:EB2"/>
    <mergeCell ref="EC2:EF2"/>
    <mergeCell ref="EG2:EG3"/>
    <mergeCell ref="EH2:EH3"/>
    <mergeCell ref="EI2:EI3"/>
    <mergeCell ref="DI2:DL2"/>
    <mergeCell ref="DM2:DM3"/>
    <mergeCell ref="DN2:DN3"/>
    <mergeCell ref="DO2:DO3"/>
    <mergeCell ref="DP2:DP3"/>
    <mergeCell ref="DQ2:DT2"/>
    <mergeCell ref="FF2:FF3"/>
    <mergeCell ref="FG2:FG3"/>
    <mergeCell ref="FH2:FH3"/>
    <mergeCell ref="EJ2:EJ3"/>
    <mergeCell ref="EO2:ER2"/>
    <mergeCell ref="ES2:ES3"/>
    <mergeCell ref="ET2:ET3"/>
    <mergeCell ref="EU2:EU3"/>
    <mergeCell ref="EV2:EV3"/>
    <mergeCell ref="IG2:IJ2"/>
    <mergeCell ref="IK2:IN2"/>
    <mergeCell ref="IO2:IR2"/>
    <mergeCell ref="IS2:IV2"/>
    <mergeCell ref="IW2:IZ2"/>
    <mergeCell ref="HE2:HH2"/>
    <mergeCell ref="HI2:HL2"/>
    <mergeCell ref="HM2:HP2"/>
    <mergeCell ref="HQ2:HT2"/>
    <mergeCell ref="HU2:HX2"/>
    <mergeCell ref="HY2:IB2"/>
    <mergeCell ref="CS1:CZ1"/>
    <mergeCell ref="CS2:CS3"/>
    <mergeCell ref="CT2:CT3"/>
    <mergeCell ref="CU2:CU3"/>
    <mergeCell ref="CV2:CV3"/>
    <mergeCell ref="CW2:CZ2"/>
    <mergeCell ref="BY2:CB2"/>
    <mergeCell ref="EK2:EN2"/>
    <mergeCell ref="IC2:IF2"/>
    <mergeCell ref="GG2:GJ2"/>
    <mergeCell ref="GK2:GN2"/>
    <mergeCell ref="GO2:GR2"/>
    <mergeCell ref="GS2:GV2"/>
    <mergeCell ref="GW2:GZ2"/>
    <mergeCell ref="HA2:HD2"/>
    <mergeCell ref="FI2:FL2"/>
    <mergeCell ref="FM2:FP2"/>
    <mergeCell ref="FQ2:FT2"/>
    <mergeCell ref="FU2:FX2"/>
    <mergeCell ref="FY2:GB2"/>
    <mergeCell ref="GC2:GF2"/>
    <mergeCell ref="EW2:EZ2"/>
    <mergeCell ref="FA2:FD2"/>
    <mergeCell ref="FE2:FE3"/>
  </mergeCells>
  <phoneticPr fontId="8" type="noConversion"/>
  <conditionalFormatting sqref="G6:G1048576 G1:G3">
    <cfRule type="duplicateValues" dxfId="0" priority="7"/>
  </conditionalFormatting>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5"/>
  <sheetViews>
    <sheetView workbookViewId="0">
      <selection activeCell="C24" sqref="C24"/>
    </sheetView>
  </sheetViews>
  <sheetFormatPr defaultRowHeight="14"/>
  <cols>
    <col min="1" max="1" width="14" customWidth="1"/>
    <col min="2" max="2" width="15.83203125" customWidth="1"/>
    <col min="3" max="3" width="16.5" customWidth="1"/>
    <col min="4" max="4" width="26.25" customWidth="1"/>
  </cols>
  <sheetData>
    <row r="1" spans="1:4">
      <c r="A1" s="102" t="s">
        <v>5283</v>
      </c>
      <c r="B1" s="103" t="s">
        <v>5063</v>
      </c>
    </row>
    <row r="2" spans="1:4">
      <c r="A2" s="102" t="s">
        <v>5284</v>
      </c>
      <c r="B2" s="103"/>
    </row>
    <row r="4" spans="1:4">
      <c r="A4" s="102" t="s">
        <v>5285</v>
      </c>
      <c r="B4" s="102" t="s">
        <v>5356</v>
      </c>
      <c r="C4" s="102" t="s">
        <v>5286</v>
      </c>
      <c r="D4" s="102" t="s">
        <v>5287</v>
      </c>
    </row>
    <row r="5" spans="1:4">
      <c r="A5" s="159">
        <v>20180518</v>
      </c>
      <c r="B5" s="103">
        <v>20180508</v>
      </c>
      <c r="C5" s="103" t="s">
        <v>5357</v>
      </c>
      <c r="D5" s="103" t="s">
        <v>5358</v>
      </c>
    </row>
  </sheetData>
  <phoneticPr fontId="7"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40"/>
  <sheetViews>
    <sheetView workbookViewId="0">
      <selection activeCell="A3" sqref="A3"/>
    </sheetView>
  </sheetViews>
  <sheetFormatPr defaultRowHeight="14"/>
  <cols>
    <col min="1" max="1" width="14.58203125" customWidth="1"/>
  </cols>
  <sheetData>
    <row r="1" spans="1:6">
      <c r="A1" s="43" t="s">
        <v>4740</v>
      </c>
      <c r="B1" s="18"/>
      <c r="C1" s="18"/>
      <c r="D1" s="18"/>
      <c r="E1" s="18"/>
      <c r="F1" s="18"/>
    </row>
    <row r="2" spans="1:6" ht="70">
      <c r="A2" s="44"/>
      <c r="B2" s="45" t="s">
        <v>4741</v>
      </c>
      <c r="C2" s="45" t="s">
        <v>4742</v>
      </c>
      <c r="D2" s="45" t="s">
        <v>4743</v>
      </c>
      <c r="E2" s="45" t="s">
        <v>4744</v>
      </c>
      <c r="F2" s="46" t="s">
        <v>4745</v>
      </c>
    </row>
    <row r="3" spans="1:6">
      <c r="A3" s="47" t="s">
        <v>4746</v>
      </c>
      <c r="B3" s="48">
        <v>1</v>
      </c>
      <c r="C3" s="48">
        <v>1</v>
      </c>
      <c r="D3" s="48">
        <v>1</v>
      </c>
      <c r="E3" s="48">
        <v>1</v>
      </c>
      <c r="F3" s="48">
        <v>1</v>
      </c>
    </row>
    <row r="4" spans="1:6">
      <c r="A4" s="47" t="s">
        <v>4748</v>
      </c>
      <c r="B4" s="48">
        <v>1</v>
      </c>
      <c r="C4" s="48">
        <v>1</v>
      </c>
      <c r="D4" s="48">
        <v>1</v>
      </c>
      <c r="E4" s="49">
        <v>1</v>
      </c>
      <c r="F4" s="48" t="s">
        <v>4747</v>
      </c>
    </row>
    <row r="5" spans="1:6">
      <c r="A5" s="47" t="s">
        <v>4749</v>
      </c>
      <c r="B5" s="48">
        <v>2</v>
      </c>
      <c r="C5" s="48">
        <v>2</v>
      </c>
      <c r="D5" s="48">
        <v>2</v>
      </c>
      <c r="E5" s="48">
        <v>2</v>
      </c>
      <c r="F5" s="48" t="s">
        <v>4747</v>
      </c>
    </row>
    <row r="6" spans="1:6">
      <c r="A6" s="47" t="s">
        <v>4750</v>
      </c>
      <c r="B6" s="48">
        <v>3</v>
      </c>
      <c r="C6" s="48">
        <v>3</v>
      </c>
      <c r="D6" s="48">
        <v>3</v>
      </c>
      <c r="E6" s="48">
        <v>3</v>
      </c>
      <c r="F6" s="48" t="s">
        <v>4747</v>
      </c>
    </row>
    <row r="7" spans="1:6">
      <c r="A7" s="47" t="s">
        <v>4751</v>
      </c>
      <c r="B7" s="48">
        <v>4</v>
      </c>
      <c r="C7" s="48">
        <v>4</v>
      </c>
      <c r="D7" s="48">
        <v>4</v>
      </c>
      <c r="E7" s="48">
        <v>4</v>
      </c>
      <c r="F7" s="48" t="s">
        <v>4752</v>
      </c>
    </row>
    <row r="8" spans="1:6">
      <c r="A8" s="47" t="s">
        <v>4753</v>
      </c>
      <c r="B8" s="50">
        <v>4</v>
      </c>
      <c r="C8" s="50">
        <v>4</v>
      </c>
      <c r="D8" s="50">
        <v>4</v>
      </c>
      <c r="E8" s="50">
        <v>4</v>
      </c>
      <c r="F8" s="48" t="s">
        <v>4752</v>
      </c>
    </row>
    <row r="9" spans="1:6">
      <c r="A9" s="47" t="s">
        <v>4754</v>
      </c>
      <c r="B9" s="50">
        <v>4</v>
      </c>
      <c r="C9" s="50">
        <v>4</v>
      </c>
      <c r="D9" s="50">
        <v>4</v>
      </c>
      <c r="E9" s="50">
        <v>4</v>
      </c>
      <c r="F9" s="48" t="s">
        <v>4747</v>
      </c>
    </row>
    <row r="10" spans="1:6">
      <c r="A10" s="47" t="s">
        <v>4745</v>
      </c>
      <c r="B10" s="48" t="s">
        <v>4752</v>
      </c>
      <c r="C10" s="48" t="s">
        <v>4747</v>
      </c>
      <c r="D10" s="48" t="s">
        <v>4747</v>
      </c>
      <c r="E10" s="48" t="s">
        <v>4747</v>
      </c>
      <c r="F10" s="50">
        <v>4</v>
      </c>
    </row>
    <row r="11" spans="1:6">
      <c r="A11" s="47" t="s">
        <v>4755</v>
      </c>
      <c r="B11" s="50">
        <v>4</v>
      </c>
      <c r="C11" s="50">
        <v>4</v>
      </c>
      <c r="D11" s="50">
        <v>4</v>
      </c>
      <c r="E11" s="50">
        <v>4</v>
      </c>
      <c r="F11" s="48" t="s">
        <v>4747</v>
      </c>
    </row>
    <row r="13" spans="1:6">
      <c r="A13" s="51" t="s">
        <v>4756</v>
      </c>
    </row>
    <row r="14" spans="1:6">
      <c r="A14" s="52">
        <v>2E-3</v>
      </c>
    </row>
    <row r="15" spans="1:6">
      <c r="A15" s="53">
        <v>0.01</v>
      </c>
    </row>
    <row r="16" spans="1:6">
      <c r="A16" s="53">
        <v>0.04</v>
      </c>
    </row>
    <row r="18" spans="1:1">
      <c r="A18" t="s">
        <v>4757</v>
      </c>
    </row>
    <row r="19" spans="1:1">
      <c r="A19" s="53">
        <v>0.01</v>
      </c>
    </row>
    <row r="20" spans="1:1">
      <c r="A20" s="53">
        <v>0.1</v>
      </c>
    </row>
    <row r="21" spans="1:1">
      <c r="A21" s="53">
        <v>0.4</v>
      </c>
    </row>
    <row r="23" spans="1:1">
      <c r="A23" t="s">
        <v>4758</v>
      </c>
    </row>
    <row r="24" spans="1:1">
      <c r="A24" s="53">
        <v>0</v>
      </c>
    </row>
    <row r="25" spans="1:1">
      <c r="A25" s="53">
        <v>0.06</v>
      </c>
    </row>
    <row r="27" spans="1:1">
      <c r="A27" t="s">
        <v>4759</v>
      </c>
    </row>
    <row r="28" spans="1:1">
      <c r="A28" s="53">
        <v>0.5</v>
      </c>
    </row>
    <row r="29" spans="1:1">
      <c r="A29" s="53">
        <v>0.05</v>
      </c>
    </row>
    <row r="31" spans="1:1">
      <c r="A31" t="s">
        <v>4760</v>
      </c>
    </row>
    <row r="32" spans="1:1">
      <c r="A32" s="53">
        <v>2</v>
      </c>
    </row>
    <row r="33" spans="1:1">
      <c r="A33" s="53">
        <v>1</v>
      </c>
    </row>
    <row r="35" spans="1:1">
      <c r="A35" t="s">
        <v>4761</v>
      </c>
    </row>
    <row r="36" spans="1:1">
      <c r="A36" s="53">
        <v>0.05</v>
      </c>
    </row>
    <row r="37" spans="1:1">
      <c r="A37" s="53">
        <v>0.06</v>
      </c>
    </row>
    <row r="39" spans="1:1">
      <c r="A39" t="s">
        <v>4762</v>
      </c>
    </row>
    <row r="40" spans="1:1">
      <c r="A40" s="53">
        <v>0.3</v>
      </c>
    </row>
  </sheetData>
  <phoneticPr fontId="7"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366"/>
  <sheetViews>
    <sheetView topLeftCell="C1" workbookViewId="0">
      <pane ySplit="1" topLeftCell="A2" activePane="bottomLeft" state="frozen"/>
      <selection activeCell="D14" sqref="D14"/>
      <selection pane="bottomLeft" activeCell="L9" sqref="L9"/>
    </sheetView>
  </sheetViews>
  <sheetFormatPr defaultColWidth="9" defaultRowHeight="14"/>
  <cols>
    <col min="1" max="1" width="12.5" style="6" customWidth="1"/>
    <col min="2" max="14" width="9" style="6"/>
    <col min="15" max="15" width="14.08203125" style="6" bestFit="1" customWidth="1"/>
    <col min="16" max="17" width="9" style="6"/>
    <col min="18" max="18" width="11" style="6" bestFit="1" customWidth="1"/>
    <col min="19" max="16384" width="9" style="6"/>
  </cols>
  <sheetData>
    <row r="1" spans="1:18" ht="18.75" customHeight="1">
      <c r="A1" s="5" t="s">
        <v>80</v>
      </c>
      <c r="B1" s="5" t="s">
        <v>81</v>
      </c>
      <c r="D1" s="5" t="s">
        <v>82</v>
      </c>
      <c r="E1" s="5" t="s">
        <v>83</v>
      </c>
      <c r="N1" s="76" t="s">
        <v>4958</v>
      </c>
    </row>
    <row r="2" spans="1:18">
      <c r="A2" s="6" t="s">
        <v>84</v>
      </c>
      <c r="B2" s="6" t="s">
        <v>85</v>
      </c>
      <c r="D2" s="7" t="s">
        <v>86</v>
      </c>
      <c r="E2" s="7" t="s">
        <v>87</v>
      </c>
      <c r="F2" s="6">
        <v>1</v>
      </c>
      <c r="G2" s="70" t="s">
        <v>4763</v>
      </c>
      <c r="H2" s="70" t="s">
        <v>4764</v>
      </c>
      <c r="I2" s="70" t="s">
        <v>4765</v>
      </c>
      <c r="J2" s="8" t="s">
        <v>4766</v>
      </c>
      <c r="K2" s="70" t="s">
        <v>4767</v>
      </c>
      <c r="N2" s="74"/>
      <c r="O2" s="74">
        <v>1</v>
      </c>
      <c r="P2" s="74">
        <v>2</v>
      </c>
      <c r="Q2" s="74">
        <v>3</v>
      </c>
      <c r="R2" s="74">
        <v>4</v>
      </c>
    </row>
    <row r="3" spans="1:18">
      <c r="A3" s="6" t="s">
        <v>88</v>
      </c>
      <c r="B3" s="6" t="s">
        <v>85</v>
      </c>
      <c r="D3" s="7" t="s">
        <v>89</v>
      </c>
      <c r="E3" s="7" t="s">
        <v>87</v>
      </c>
      <c r="F3" s="6">
        <v>1</v>
      </c>
      <c r="J3" s="8"/>
      <c r="N3" s="75" t="s">
        <v>4946</v>
      </c>
      <c r="O3" s="75" t="s">
        <v>4952</v>
      </c>
      <c r="P3" s="77" t="s">
        <v>4964</v>
      </c>
      <c r="Q3" s="77" t="s">
        <v>4955</v>
      </c>
      <c r="R3" s="77" t="s">
        <v>4953</v>
      </c>
    </row>
    <row r="4" spans="1:18" ht="15">
      <c r="A4" s="6" t="s">
        <v>90</v>
      </c>
      <c r="B4" s="6" t="s">
        <v>85</v>
      </c>
      <c r="D4" s="7" t="s">
        <v>91</v>
      </c>
      <c r="E4" s="7" t="s">
        <v>92</v>
      </c>
      <c r="F4" s="6">
        <v>2</v>
      </c>
      <c r="G4" s="70" t="s">
        <v>4768</v>
      </c>
      <c r="H4" s="70" t="s">
        <v>4769</v>
      </c>
      <c r="I4" s="70" t="s">
        <v>4770</v>
      </c>
      <c r="J4" s="9" t="s">
        <v>4771</v>
      </c>
      <c r="L4" s="70" t="s">
        <v>4796</v>
      </c>
      <c r="M4" s="71"/>
      <c r="N4" s="75" t="s">
        <v>4947</v>
      </c>
      <c r="O4" s="77" t="s">
        <v>4948</v>
      </c>
      <c r="P4" s="75" t="s">
        <v>4954</v>
      </c>
      <c r="Q4" s="77" t="s">
        <v>4955</v>
      </c>
      <c r="R4" s="77" t="s">
        <v>4969</v>
      </c>
    </row>
    <row r="5" spans="1:18" ht="15">
      <c r="A5" s="6" t="s">
        <v>93</v>
      </c>
      <c r="B5" s="6" t="s">
        <v>85</v>
      </c>
      <c r="D5" s="7" t="s">
        <v>94</v>
      </c>
      <c r="E5" s="7" t="s">
        <v>92</v>
      </c>
      <c r="F5" s="6">
        <v>1</v>
      </c>
      <c r="J5" s="9" t="s">
        <v>4772</v>
      </c>
      <c r="L5" s="71" t="s">
        <v>98</v>
      </c>
      <c r="M5" s="70"/>
      <c r="N5" s="77" t="s">
        <v>4739</v>
      </c>
      <c r="O5" s="77" t="s">
        <v>4736</v>
      </c>
      <c r="P5" s="77" t="s">
        <v>4738</v>
      </c>
      <c r="Q5" s="77" t="s">
        <v>4966</v>
      </c>
      <c r="R5" s="75" t="s">
        <v>4953</v>
      </c>
    </row>
    <row r="6" spans="1:18">
      <c r="A6" s="6" t="s">
        <v>95</v>
      </c>
      <c r="B6" s="6" t="s">
        <v>96</v>
      </c>
      <c r="D6" s="7" t="s">
        <v>97</v>
      </c>
      <c r="E6" s="7" t="s">
        <v>92</v>
      </c>
      <c r="F6" s="6">
        <v>1</v>
      </c>
      <c r="I6" s="70" t="s">
        <v>4773</v>
      </c>
      <c r="J6" s="8" t="s">
        <v>4774</v>
      </c>
      <c r="L6" s="106" t="s">
        <v>141</v>
      </c>
      <c r="N6" s="77" t="s">
        <v>4959</v>
      </c>
      <c r="O6" s="77" t="s">
        <v>4960</v>
      </c>
      <c r="P6" s="75" t="s">
        <v>4956</v>
      </c>
      <c r="Q6" s="75" t="s">
        <v>4957</v>
      </c>
      <c r="R6" s="75" t="s">
        <v>4953</v>
      </c>
    </row>
    <row r="7" spans="1:18">
      <c r="A7" s="6" t="s">
        <v>98</v>
      </c>
      <c r="B7" s="6" t="s">
        <v>96</v>
      </c>
      <c r="D7" s="7" t="s">
        <v>99</v>
      </c>
      <c r="E7" s="7" t="s">
        <v>92</v>
      </c>
      <c r="F7" s="6">
        <v>1</v>
      </c>
      <c r="J7" s="9" t="s">
        <v>4775</v>
      </c>
      <c r="L7" s="106" t="s">
        <v>127</v>
      </c>
      <c r="N7" s="77" t="s">
        <v>4961</v>
      </c>
      <c r="O7" s="77" t="s">
        <v>4962</v>
      </c>
      <c r="P7" s="75" t="s">
        <v>4956</v>
      </c>
      <c r="Q7" s="75" t="s">
        <v>4957</v>
      </c>
      <c r="R7" s="75" t="s">
        <v>4953</v>
      </c>
    </row>
    <row r="8" spans="1:18">
      <c r="A8" s="6" t="s">
        <v>100</v>
      </c>
      <c r="B8" s="6" t="s">
        <v>96</v>
      </c>
      <c r="D8" s="7" t="s">
        <v>101</v>
      </c>
      <c r="E8" s="7" t="s">
        <v>102</v>
      </c>
      <c r="F8" s="6">
        <v>2</v>
      </c>
      <c r="I8" s="70" t="s">
        <v>4776</v>
      </c>
      <c r="J8" s="9" t="s">
        <v>4777</v>
      </c>
      <c r="L8" s="106" t="s">
        <v>90</v>
      </c>
      <c r="N8" s="77" t="s">
        <v>4737</v>
      </c>
      <c r="O8" s="77" t="s">
        <v>4954</v>
      </c>
      <c r="P8" s="77" t="s">
        <v>4965</v>
      </c>
      <c r="Q8" s="77" t="s">
        <v>4967</v>
      </c>
      <c r="R8" s="77" t="s">
        <v>4735</v>
      </c>
    </row>
    <row r="9" spans="1:18">
      <c r="A9" s="6" t="s">
        <v>103</v>
      </c>
      <c r="B9" s="6" t="s">
        <v>96</v>
      </c>
      <c r="D9" s="7" t="s">
        <v>104</v>
      </c>
      <c r="E9" s="7" t="s">
        <v>92</v>
      </c>
      <c r="F9" s="6">
        <v>2</v>
      </c>
      <c r="J9" s="9" t="s">
        <v>4778</v>
      </c>
      <c r="L9" s="6" t="s">
        <v>125</v>
      </c>
      <c r="N9" s="77" t="s">
        <v>4963</v>
      </c>
      <c r="O9" s="77" t="s">
        <v>4949</v>
      </c>
      <c r="P9" s="77" t="s">
        <v>4950</v>
      </c>
      <c r="Q9" s="77" t="s">
        <v>4968</v>
      </c>
      <c r="R9" s="77" t="s">
        <v>4951</v>
      </c>
    </row>
    <row r="10" spans="1:18">
      <c r="A10" s="6" t="s">
        <v>105</v>
      </c>
      <c r="B10" s="6" t="s">
        <v>96</v>
      </c>
      <c r="D10" s="7" t="s">
        <v>106</v>
      </c>
      <c r="E10" s="7" t="s">
        <v>87</v>
      </c>
      <c r="F10" s="6">
        <v>1</v>
      </c>
      <c r="J10" s="9" t="s">
        <v>4779</v>
      </c>
      <c r="L10" s="6" t="s">
        <v>137</v>
      </c>
    </row>
    <row r="11" spans="1:18">
      <c r="A11" s="6" t="s">
        <v>107</v>
      </c>
      <c r="B11" s="6" t="s">
        <v>96</v>
      </c>
      <c r="D11" s="7" t="s">
        <v>108</v>
      </c>
      <c r="E11" s="7" t="s">
        <v>92</v>
      </c>
      <c r="F11" s="6">
        <v>1</v>
      </c>
      <c r="H11" s="70" t="s">
        <v>4780</v>
      </c>
      <c r="J11" s="9" t="s">
        <v>4781</v>
      </c>
      <c r="L11" s="106" t="s">
        <v>130</v>
      </c>
    </row>
    <row r="12" spans="1:18">
      <c r="A12" s="6" t="s">
        <v>109</v>
      </c>
      <c r="B12" s="6" t="s">
        <v>96</v>
      </c>
      <c r="D12" s="7" t="s">
        <v>110</v>
      </c>
      <c r="E12" s="7" t="s">
        <v>111</v>
      </c>
      <c r="F12" s="6">
        <v>2</v>
      </c>
      <c r="J12" s="9" t="s">
        <v>4782</v>
      </c>
      <c r="L12" s="6" t="s">
        <v>93</v>
      </c>
    </row>
    <row r="13" spans="1:18">
      <c r="A13" s="6" t="s">
        <v>112</v>
      </c>
      <c r="B13" s="6" t="s">
        <v>96</v>
      </c>
      <c r="D13" s="7" t="s">
        <v>113</v>
      </c>
      <c r="E13" s="7" t="s">
        <v>111</v>
      </c>
      <c r="F13" s="6">
        <v>2</v>
      </c>
      <c r="J13" s="9" t="s">
        <v>4783</v>
      </c>
      <c r="L13" s="106" t="s">
        <v>88</v>
      </c>
    </row>
    <row r="14" spans="1:18">
      <c r="A14" s="6" t="s">
        <v>114</v>
      </c>
      <c r="B14" s="6" t="s">
        <v>96</v>
      </c>
      <c r="D14" s="7" t="s">
        <v>115</v>
      </c>
      <c r="E14" s="7" t="s">
        <v>111</v>
      </c>
      <c r="F14" s="6">
        <v>2</v>
      </c>
      <c r="H14" s="70" t="s">
        <v>4784</v>
      </c>
      <c r="J14" s="9" t="s">
        <v>4785</v>
      </c>
    </row>
    <row r="15" spans="1:18">
      <c r="A15" s="6" t="s">
        <v>116</v>
      </c>
      <c r="B15" s="6" t="s">
        <v>96</v>
      </c>
      <c r="D15" s="7" t="s">
        <v>117</v>
      </c>
      <c r="E15" s="7" t="s">
        <v>111</v>
      </c>
      <c r="F15" s="6">
        <v>2</v>
      </c>
      <c r="J15" s="9" t="s">
        <v>4786</v>
      </c>
    </row>
    <row r="16" spans="1:18">
      <c r="A16" s="6" t="s">
        <v>118</v>
      </c>
      <c r="B16" s="6" t="s">
        <v>96</v>
      </c>
      <c r="D16" s="7" t="s">
        <v>119</v>
      </c>
      <c r="E16" s="7" t="s">
        <v>111</v>
      </c>
      <c r="F16" s="6">
        <v>2</v>
      </c>
      <c r="H16" s="70" t="s">
        <v>4787</v>
      </c>
      <c r="J16" s="8" t="s">
        <v>4788</v>
      </c>
    </row>
    <row r="17" spans="1:10">
      <c r="A17" s="6" t="s">
        <v>120</v>
      </c>
      <c r="B17" s="6" t="s">
        <v>96</v>
      </c>
      <c r="D17" s="7" t="s">
        <v>121</v>
      </c>
      <c r="E17" s="7" t="s">
        <v>111</v>
      </c>
      <c r="F17" s="6">
        <v>2</v>
      </c>
      <c r="J17" s="70" t="s">
        <v>4789</v>
      </c>
    </row>
    <row r="18" spans="1:10">
      <c r="A18" s="6" t="s">
        <v>122</v>
      </c>
      <c r="B18" s="6" t="s">
        <v>96</v>
      </c>
      <c r="D18" s="7" t="s">
        <v>123</v>
      </c>
      <c r="E18" s="7" t="s">
        <v>124</v>
      </c>
      <c r="F18" s="6">
        <v>3</v>
      </c>
      <c r="J18" s="70" t="s">
        <v>4790</v>
      </c>
    </row>
    <row r="19" spans="1:10">
      <c r="A19" s="6" t="s">
        <v>125</v>
      </c>
      <c r="B19" s="6" t="s">
        <v>96</v>
      </c>
      <c r="D19" s="7" t="s">
        <v>126</v>
      </c>
      <c r="E19" s="7" t="s">
        <v>124</v>
      </c>
      <c r="F19" s="6">
        <v>3</v>
      </c>
      <c r="J19" s="70" t="s">
        <v>4791</v>
      </c>
    </row>
    <row r="20" spans="1:10">
      <c r="A20" s="6" t="s">
        <v>127</v>
      </c>
      <c r="B20" s="6" t="s">
        <v>96</v>
      </c>
      <c r="D20" s="7" t="s">
        <v>128</v>
      </c>
      <c r="E20" s="7" t="s">
        <v>129</v>
      </c>
      <c r="F20" s="6">
        <v>3</v>
      </c>
      <c r="H20" s="70" t="s">
        <v>4792</v>
      </c>
      <c r="J20" s="70" t="s">
        <v>4793</v>
      </c>
    </row>
    <row r="21" spans="1:10">
      <c r="A21" s="6" t="s">
        <v>130</v>
      </c>
      <c r="B21" s="6" t="s">
        <v>96</v>
      </c>
      <c r="D21" s="7" t="s">
        <v>131</v>
      </c>
      <c r="E21" s="7" t="s">
        <v>132</v>
      </c>
      <c r="F21" s="6">
        <v>3</v>
      </c>
      <c r="J21" s="70" t="s">
        <v>4794</v>
      </c>
    </row>
    <row r="22" spans="1:10">
      <c r="A22" s="6" t="s">
        <v>133</v>
      </c>
      <c r="B22" s="6" t="s">
        <v>96</v>
      </c>
      <c r="D22" s="6" t="s">
        <v>134</v>
      </c>
      <c r="E22" s="7" t="s">
        <v>132</v>
      </c>
      <c r="F22" s="6">
        <v>3</v>
      </c>
      <c r="J22" s="70" t="s">
        <v>4795</v>
      </c>
    </row>
    <row r="23" spans="1:10">
      <c r="A23" s="6" t="s">
        <v>135</v>
      </c>
      <c r="B23" s="6" t="s">
        <v>96</v>
      </c>
      <c r="D23" s="6" t="s">
        <v>136</v>
      </c>
      <c r="E23" s="7" t="s">
        <v>132</v>
      </c>
      <c r="F23" s="6">
        <v>3</v>
      </c>
    </row>
    <row r="24" spans="1:10">
      <c r="A24" s="6" t="s">
        <v>137</v>
      </c>
      <c r="B24" s="6" t="s">
        <v>96</v>
      </c>
      <c r="D24" s="6" t="s">
        <v>138</v>
      </c>
      <c r="E24" s="7" t="s">
        <v>132</v>
      </c>
      <c r="F24" s="6">
        <v>3</v>
      </c>
    </row>
    <row r="25" spans="1:10">
      <c r="A25" s="6" t="s">
        <v>139</v>
      </c>
      <c r="B25" s="6" t="s">
        <v>96</v>
      </c>
      <c r="D25" s="6" t="s">
        <v>140</v>
      </c>
      <c r="E25" s="7" t="s">
        <v>132</v>
      </c>
      <c r="F25" s="6">
        <v>3</v>
      </c>
    </row>
    <row r="26" spans="1:10">
      <c r="A26" s="6" t="s">
        <v>141</v>
      </c>
      <c r="B26" s="6" t="s">
        <v>96</v>
      </c>
      <c r="D26" s="6" t="s">
        <v>142</v>
      </c>
      <c r="E26" s="7" t="s">
        <v>132</v>
      </c>
      <c r="F26" s="6">
        <v>3</v>
      </c>
    </row>
    <row r="27" spans="1:10">
      <c r="A27" s="6" t="s">
        <v>143</v>
      </c>
      <c r="B27" s="6" t="s">
        <v>96</v>
      </c>
      <c r="D27" s="6" t="s">
        <v>144</v>
      </c>
      <c r="E27" s="7" t="s">
        <v>132</v>
      </c>
      <c r="F27" s="6">
        <v>3</v>
      </c>
    </row>
    <row r="28" spans="1:10">
      <c r="A28" s="6" t="s">
        <v>145</v>
      </c>
      <c r="B28" s="6" t="s">
        <v>96</v>
      </c>
      <c r="D28" s="6" t="s">
        <v>146</v>
      </c>
      <c r="E28" s="7" t="s">
        <v>147</v>
      </c>
      <c r="F28" s="6">
        <v>3</v>
      </c>
    </row>
    <row r="29" spans="1:10">
      <c r="A29" s="6" t="s">
        <v>148</v>
      </c>
      <c r="B29" s="6" t="s">
        <v>96</v>
      </c>
      <c r="D29" s="6" t="s">
        <v>149</v>
      </c>
      <c r="E29" s="7" t="s">
        <v>132</v>
      </c>
      <c r="F29" s="6">
        <v>3</v>
      </c>
    </row>
    <row r="30" spans="1:10">
      <c r="A30" s="6" t="s">
        <v>150</v>
      </c>
      <c r="B30" s="6" t="s">
        <v>96</v>
      </c>
      <c r="D30" s="6" t="s">
        <v>151</v>
      </c>
      <c r="E30" s="7" t="s">
        <v>132</v>
      </c>
      <c r="F30" s="6">
        <v>3</v>
      </c>
    </row>
    <row r="31" spans="1:10">
      <c r="A31" s="6" t="s">
        <v>152</v>
      </c>
      <c r="B31" s="6" t="s">
        <v>96</v>
      </c>
      <c r="D31" s="6" t="s">
        <v>153</v>
      </c>
      <c r="E31" s="7" t="s">
        <v>132</v>
      </c>
      <c r="F31" s="6">
        <v>3</v>
      </c>
    </row>
    <row r="32" spans="1:10">
      <c r="A32" s="6" t="s">
        <v>154</v>
      </c>
      <c r="B32" s="6" t="s">
        <v>96</v>
      </c>
      <c r="D32" s="6" t="s">
        <v>155</v>
      </c>
      <c r="E32" s="7" t="s">
        <v>147</v>
      </c>
      <c r="F32" s="6">
        <v>3</v>
      </c>
    </row>
    <row r="33" spans="1:6">
      <c r="A33" s="6" t="s">
        <v>151</v>
      </c>
      <c r="B33" s="6" t="s">
        <v>96</v>
      </c>
      <c r="D33" s="6" t="s">
        <v>155</v>
      </c>
      <c r="E33" s="7" t="s">
        <v>132</v>
      </c>
      <c r="F33" s="6">
        <v>3</v>
      </c>
    </row>
    <row r="34" spans="1:6">
      <c r="A34" s="6" t="s">
        <v>156</v>
      </c>
      <c r="B34" s="6" t="s">
        <v>157</v>
      </c>
    </row>
    <row r="35" spans="1:6">
      <c r="A35" s="6" t="s">
        <v>158</v>
      </c>
      <c r="B35" s="6" t="s">
        <v>157</v>
      </c>
    </row>
    <row r="36" spans="1:6">
      <c r="A36" s="6" t="s">
        <v>159</v>
      </c>
      <c r="B36" s="6" t="s">
        <v>157</v>
      </c>
    </row>
    <row r="37" spans="1:6">
      <c r="A37" s="6" t="s">
        <v>160</v>
      </c>
      <c r="B37" s="6" t="s">
        <v>157</v>
      </c>
    </row>
    <row r="38" spans="1:6">
      <c r="A38" s="6" t="s">
        <v>161</v>
      </c>
      <c r="B38" s="6" t="s">
        <v>157</v>
      </c>
    </row>
    <row r="39" spans="1:6">
      <c r="A39" s="6" t="s">
        <v>162</v>
      </c>
      <c r="B39" s="6" t="s">
        <v>157</v>
      </c>
    </row>
    <row r="40" spans="1:6">
      <c r="A40" s="6" t="s">
        <v>163</v>
      </c>
      <c r="B40" s="6" t="s">
        <v>157</v>
      </c>
    </row>
    <row r="41" spans="1:6">
      <c r="A41" s="6" t="s">
        <v>164</v>
      </c>
      <c r="B41" s="6" t="s">
        <v>157</v>
      </c>
    </row>
    <row r="42" spans="1:6">
      <c r="A42" s="6" t="s">
        <v>165</v>
      </c>
      <c r="B42" s="6" t="s">
        <v>157</v>
      </c>
    </row>
    <row r="43" spans="1:6">
      <c r="A43" s="6" t="s">
        <v>166</v>
      </c>
      <c r="B43" s="6" t="s">
        <v>157</v>
      </c>
    </row>
    <row r="44" spans="1:6">
      <c r="A44" s="6" t="s">
        <v>167</v>
      </c>
      <c r="B44" s="6" t="s">
        <v>157</v>
      </c>
    </row>
    <row r="45" spans="1:6">
      <c r="A45" s="6" t="s">
        <v>168</v>
      </c>
      <c r="B45" s="6" t="s">
        <v>157</v>
      </c>
    </row>
    <row r="46" spans="1:6">
      <c r="A46" s="6" t="s">
        <v>169</v>
      </c>
      <c r="B46" s="6" t="s">
        <v>157</v>
      </c>
    </row>
    <row r="47" spans="1:6">
      <c r="A47" s="6" t="s">
        <v>170</v>
      </c>
      <c r="B47" s="6" t="s">
        <v>157</v>
      </c>
    </row>
    <row r="48" spans="1:6">
      <c r="A48" s="6" t="s">
        <v>171</v>
      </c>
      <c r="B48" s="6" t="s">
        <v>157</v>
      </c>
    </row>
    <row r="49" spans="1:2">
      <c r="A49" s="6" t="s">
        <v>128</v>
      </c>
      <c r="B49" s="6" t="s">
        <v>157</v>
      </c>
    </row>
    <row r="50" spans="1:2">
      <c r="A50" s="6" t="s">
        <v>172</v>
      </c>
      <c r="B50" s="6" t="s">
        <v>157</v>
      </c>
    </row>
    <row r="51" spans="1:2">
      <c r="A51" s="6" t="s">
        <v>173</v>
      </c>
      <c r="B51" s="6" t="s">
        <v>157</v>
      </c>
    </row>
    <row r="52" spans="1:2">
      <c r="A52" s="6" t="s">
        <v>174</v>
      </c>
      <c r="B52" s="6" t="s">
        <v>157</v>
      </c>
    </row>
    <row r="53" spans="1:2">
      <c r="A53" s="6" t="s">
        <v>175</v>
      </c>
      <c r="B53" s="6" t="s">
        <v>157</v>
      </c>
    </row>
    <row r="54" spans="1:2">
      <c r="A54" s="6" t="s">
        <v>176</v>
      </c>
      <c r="B54" s="6" t="s">
        <v>157</v>
      </c>
    </row>
    <row r="55" spans="1:2">
      <c r="A55" s="6" t="s">
        <v>177</v>
      </c>
      <c r="B55" s="6" t="s">
        <v>157</v>
      </c>
    </row>
    <row r="56" spans="1:2">
      <c r="A56" s="6" t="s">
        <v>178</v>
      </c>
      <c r="B56" s="6" t="s">
        <v>157</v>
      </c>
    </row>
    <row r="57" spans="1:2">
      <c r="A57" s="6" t="s">
        <v>179</v>
      </c>
      <c r="B57" s="6" t="s">
        <v>157</v>
      </c>
    </row>
    <row r="58" spans="1:2">
      <c r="A58" s="6" t="s">
        <v>180</v>
      </c>
      <c r="B58" s="6" t="s">
        <v>157</v>
      </c>
    </row>
    <row r="59" spans="1:2">
      <c r="A59" s="6" t="s">
        <v>181</v>
      </c>
      <c r="B59" s="6" t="s">
        <v>157</v>
      </c>
    </row>
    <row r="60" spans="1:2">
      <c r="A60" s="6" t="s">
        <v>182</v>
      </c>
      <c r="B60" s="6" t="s">
        <v>157</v>
      </c>
    </row>
    <row r="61" spans="1:2">
      <c r="A61" s="6" t="s">
        <v>183</v>
      </c>
      <c r="B61" s="6" t="s">
        <v>157</v>
      </c>
    </row>
    <row r="62" spans="1:2">
      <c r="A62" s="6" t="s">
        <v>184</v>
      </c>
      <c r="B62" s="6" t="s">
        <v>157</v>
      </c>
    </row>
    <row r="63" spans="1:2">
      <c r="A63" s="6" t="s">
        <v>185</v>
      </c>
      <c r="B63" s="6" t="s">
        <v>157</v>
      </c>
    </row>
    <row r="64" spans="1:2">
      <c r="A64" s="6" t="s">
        <v>186</v>
      </c>
      <c r="B64" s="6" t="s">
        <v>157</v>
      </c>
    </row>
    <row r="65" spans="1:2">
      <c r="A65" s="6" t="s">
        <v>187</v>
      </c>
      <c r="B65" s="6" t="s">
        <v>157</v>
      </c>
    </row>
    <row r="66" spans="1:2">
      <c r="A66" s="6" t="s">
        <v>188</v>
      </c>
      <c r="B66" s="6" t="s">
        <v>157</v>
      </c>
    </row>
    <row r="67" spans="1:2">
      <c r="A67" s="6" t="s">
        <v>189</v>
      </c>
      <c r="B67" s="6" t="s">
        <v>157</v>
      </c>
    </row>
    <row r="68" spans="1:2">
      <c r="A68" s="6" t="s">
        <v>190</v>
      </c>
      <c r="B68" s="6" t="s">
        <v>157</v>
      </c>
    </row>
    <row r="69" spans="1:2">
      <c r="A69" s="6" t="s">
        <v>191</v>
      </c>
      <c r="B69" s="6" t="s">
        <v>157</v>
      </c>
    </row>
    <row r="70" spans="1:2">
      <c r="A70" s="6" t="s">
        <v>192</v>
      </c>
      <c r="B70" s="6" t="s">
        <v>157</v>
      </c>
    </row>
    <row r="71" spans="1:2">
      <c r="A71" s="6" t="s">
        <v>193</v>
      </c>
      <c r="B71" s="6" t="s">
        <v>157</v>
      </c>
    </row>
    <row r="72" spans="1:2">
      <c r="A72" s="6" t="s">
        <v>194</v>
      </c>
      <c r="B72" s="6" t="s">
        <v>157</v>
      </c>
    </row>
    <row r="73" spans="1:2">
      <c r="A73" s="6" t="s">
        <v>195</v>
      </c>
      <c r="B73" s="6" t="s">
        <v>157</v>
      </c>
    </row>
    <row r="74" spans="1:2">
      <c r="A74" s="6" t="s">
        <v>196</v>
      </c>
      <c r="B74" s="6" t="s">
        <v>157</v>
      </c>
    </row>
    <row r="75" spans="1:2">
      <c r="A75" s="6" t="s">
        <v>197</v>
      </c>
      <c r="B75" s="6" t="s">
        <v>157</v>
      </c>
    </row>
    <row r="76" spans="1:2">
      <c r="A76" s="6" t="s">
        <v>198</v>
      </c>
      <c r="B76" s="6" t="s">
        <v>157</v>
      </c>
    </row>
    <row r="77" spans="1:2">
      <c r="A77" s="6" t="s">
        <v>199</v>
      </c>
      <c r="B77" s="6" t="s">
        <v>157</v>
      </c>
    </row>
    <row r="78" spans="1:2">
      <c r="A78" s="6" t="s">
        <v>200</v>
      </c>
      <c r="B78" s="6" t="s">
        <v>157</v>
      </c>
    </row>
    <row r="79" spans="1:2">
      <c r="A79" s="6" t="s">
        <v>201</v>
      </c>
      <c r="B79" s="6" t="s">
        <v>157</v>
      </c>
    </row>
    <row r="80" spans="1:2">
      <c r="A80" s="6" t="s">
        <v>202</v>
      </c>
      <c r="B80" s="6" t="s">
        <v>157</v>
      </c>
    </row>
    <row r="81" spans="1:2">
      <c r="A81" s="6" t="s">
        <v>203</v>
      </c>
      <c r="B81" s="6" t="s">
        <v>157</v>
      </c>
    </row>
    <row r="82" spans="1:2">
      <c r="A82" s="6" t="s">
        <v>204</v>
      </c>
      <c r="B82" s="6" t="s">
        <v>157</v>
      </c>
    </row>
    <row r="83" spans="1:2">
      <c r="A83" s="6" t="s">
        <v>205</v>
      </c>
      <c r="B83" s="6" t="s">
        <v>157</v>
      </c>
    </row>
    <row r="84" spans="1:2">
      <c r="A84" s="6" t="s">
        <v>206</v>
      </c>
      <c r="B84" s="6" t="s">
        <v>157</v>
      </c>
    </row>
    <row r="85" spans="1:2">
      <c r="A85" s="6" t="s">
        <v>207</v>
      </c>
      <c r="B85" s="6" t="s">
        <v>157</v>
      </c>
    </row>
    <row r="86" spans="1:2">
      <c r="A86" s="6" t="s">
        <v>208</v>
      </c>
      <c r="B86" s="6" t="s">
        <v>157</v>
      </c>
    </row>
    <row r="87" spans="1:2">
      <c r="A87" s="6" t="s">
        <v>209</v>
      </c>
      <c r="B87" s="6" t="s">
        <v>157</v>
      </c>
    </row>
    <row r="88" spans="1:2">
      <c r="A88" s="6" t="s">
        <v>210</v>
      </c>
      <c r="B88" s="6" t="s">
        <v>157</v>
      </c>
    </row>
    <row r="89" spans="1:2">
      <c r="A89" s="6" t="s">
        <v>211</v>
      </c>
      <c r="B89" s="6" t="s">
        <v>157</v>
      </c>
    </row>
    <row r="90" spans="1:2">
      <c r="A90" s="6" t="s">
        <v>212</v>
      </c>
      <c r="B90" s="6" t="s">
        <v>157</v>
      </c>
    </row>
    <row r="91" spans="1:2">
      <c r="A91" s="6" t="s">
        <v>213</v>
      </c>
      <c r="B91" s="6" t="s">
        <v>157</v>
      </c>
    </row>
    <row r="92" spans="1:2">
      <c r="A92" s="6" t="s">
        <v>214</v>
      </c>
      <c r="B92" s="6" t="s">
        <v>215</v>
      </c>
    </row>
    <row r="93" spans="1:2">
      <c r="A93" s="6" t="s">
        <v>216</v>
      </c>
      <c r="B93" s="6" t="s">
        <v>215</v>
      </c>
    </row>
    <row r="94" spans="1:2">
      <c r="A94" s="6" t="s">
        <v>217</v>
      </c>
      <c r="B94" s="6" t="s">
        <v>215</v>
      </c>
    </row>
    <row r="95" spans="1:2">
      <c r="A95" s="6" t="s">
        <v>218</v>
      </c>
      <c r="B95" s="6" t="s">
        <v>215</v>
      </c>
    </row>
    <row r="96" spans="1:2">
      <c r="A96" s="6" t="s">
        <v>219</v>
      </c>
      <c r="B96" s="6" t="s">
        <v>215</v>
      </c>
    </row>
    <row r="97" spans="1:2">
      <c r="A97" s="6" t="s">
        <v>220</v>
      </c>
      <c r="B97" s="6" t="s">
        <v>215</v>
      </c>
    </row>
    <row r="98" spans="1:2">
      <c r="A98" s="6" t="s">
        <v>221</v>
      </c>
      <c r="B98" s="6" t="s">
        <v>215</v>
      </c>
    </row>
    <row r="99" spans="1:2">
      <c r="A99" s="6" t="s">
        <v>222</v>
      </c>
      <c r="B99" s="6" t="s">
        <v>223</v>
      </c>
    </row>
    <row r="100" spans="1:2">
      <c r="A100" s="6" t="s">
        <v>224</v>
      </c>
      <c r="B100" s="6" t="s">
        <v>215</v>
      </c>
    </row>
    <row r="101" spans="1:2">
      <c r="A101" s="6" t="s">
        <v>225</v>
      </c>
      <c r="B101" s="6" t="s">
        <v>223</v>
      </c>
    </row>
    <row r="102" spans="1:2">
      <c r="A102" s="6" t="s">
        <v>226</v>
      </c>
      <c r="B102" s="6" t="s">
        <v>215</v>
      </c>
    </row>
    <row r="103" spans="1:2">
      <c r="A103" s="6" t="s">
        <v>227</v>
      </c>
      <c r="B103" s="6" t="s">
        <v>215</v>
      </c>
    </row>
    <row r="104" spans="1:2">
      <c r="A104" s="6" t="s">
        <v>228</v>
      </c>
      <c r="B104" s="6" t="s">
        <v>215</v>
      </c>
    </row>
    <row r="105" spans="1:2">
      <c r="A105" s="6" t="s">
        <v>229</v>
      </c>
      <c r="B105" s="6" t="s">
        <v>215</v>
      </c>
    </row>
    <row r="106" spans="1:2">
      <c r="A106" s="6" t="s">
        <v>230</v>
      </c>
      <c r="B106" s="6" t="s">
        <v>223</v>
      </c>
    </row>
    <row r="107" spans="1:2">
      <c r="A107" s="6" t="s">
        <v>231</v>
      </c>
      <c r="B107" s="6" t="s">
        <v>223</v>
      </c>
    </row>
    <row r="108" spans="1:2">
      <c r="A108" s="6" t="s">
        <v>232</v>
      </c>
      <c r="B108" s="6" t="s">
        <v>215</v>
      </c>
    </row>
    <row r="109" spans="1:2">
      <c r="A109" s="6" t="s">
        <v>233</v>
      </c>
      <c r="B109" s="6" t="s">
        <v>215</v>
      </c>
    </row>
    <row r="110" spans="1:2">
      <c r="A110" s="6" t="s">
        <v>234</v>
      </c>
      <c r="B110" s="6" t="s">
        <v>215</v>
      </c>
    </row>
    <row r="111" spans="1:2">
      <c r="A111" s="6" t="s">
        <v>235</v>
      </c>
      <c r="B111" s="6" t="s">
        <v>215</v>
      </c>
    </row>
    <row r="112" spans="1:2">
      <c r="A112" s="6" t="s">
        <v>236</v>
      </c>
      <c r="B112" s="6" t="s">
        <v>237</v>
      </c>
    </row>
    <row r="113" spans="1:2">
      <c r="A113" s="6" t="s">
        <v>238</v>
      </c>
      <c r="B113" s="6" t="s">
        <v>215</v>
      </c>
    </row>
    <row r="114" spans="1:2">
      <c r="A114" s="6" t="s">
        <v>239</v>
      </c>
      <c r="B114" s="6" t="s">
        <v>215</v>
      </c>
    </row>
    <row r="115" spans="1:2">
      <c r="A115" s="6" t="s">
        <v>240</v>
      </c>
      <c r="B115" s="6" t="s">
        <v>215</v>
      </c>
    </row>
    <row r="116" spans="1:2">
      <c r="A116" s="6" t="s">
        <v>241</v>
      </c>
      <c r="B116" s="6" t="s">
        <v>215</v>
      </c>
    </row>
    <row r="117" spans="1:2">
      <c r="A117" s="6" t="s">
        <v>242</v>
      </c>
      <c r="B117" s="6" t="s">
        <v>215</v>
      </c>
    </row>
    <row r="118" spans="1:2">
      <c r="A118" s="6" t="s">
        <v>243</v>
      </c>
      <c r="B118" s="6" t="s">
        <v>215</v>
      </c>
    </row>
    <row r="119" spans="1:2">
      <c r="A119" s="6" t="s">
        <v>244</v>
      </c>
      <c r="B119" s="6" t="s">
        <v>215</v>
      </c>
    </row>
    <row r="120" spans="1:2">
      <c r="A120" s="6" t="s">
        <v>245</v>
      </c>
      <c r="B120" s="6" t="s">
        <v>215</v>
      </c>
    </row>
    <row r="121" spans="1:2">
      <c r="A121" s="6" t="s">
        <v>246</v>
      </c>
      <c r="B121" s="6" t="s">
        <v>215</v>
      </c>
    </row>
    <row r="122" spans="1:2">
      <c r="A122" s="6" t="s">
        <v>247</v>
      </c>
      <c r="B122" s="6" t="s">
        <v>215</v>
      </c>
    </row>
    <row r="123" spans="1:2">
      <c r="A123" s="6" t="s">
        <v>248</v>
      </c>
      <c r="B123" s="6" t="s">
        <v>215</v>
      </c>
    </row>
    <row r="124" spans="1:2">
      <c r="A124" s="6" t="s">
        <v>249</v>
      </c>
      <c r="B124" s="6" t="s">
        <v>215</v>
      </c>
    </row>
    <row r="125" spans="1:2">
      <c r="A125" s="6" t="s">
        <v>250</v>
      </c>
      <c r="B125" s="6" t="s">
        <v>215</v>
      </c>
    </row>
    <row r="126" spans="1:2">
      <c r="A126" s="6" t="s">
        <v>251</v>
      </c>
      <c r="B126" s="6" t="s">
        <v>215</v>
      </c>
    </row>
    <row r="127" spans="1:2">
      <c r="A127" s="6" t="s">
        <v>252</v>
      </c>
      <c r="B127" s="6" t="s">
        <v>215</v>
      </c>
    </row>
    <row r="128" spans="1:2">
      <c r="A128" s="6" t="s">
        <v>253</v>
      </c>
      <c r="B128" s="6" t="s">
        <v>237</v>
      </c>
    </row>
    <row r="129" spans="1:2">
      <c r="A129" s="6" t="s">
        <v>254</v>
      </c>
      <c r="B129" s="6" t="s">
        <v>215</v>
      </c>
    </row>
    <row r="130" spans="1:2">
      <c r="A130" s="6" t="s">
        <v>255</v>
      </c>
      <c r="B130" s="6" t="s">
        <v>215</v>
      </c>
    </row>
    <row r="131" spans="1:2">
      <c r="A131" s="6" t="s">
        <v>256</v>
      </c>
      <c r="B131" s="6" t="s">
        <v>215</v>
      </c>
    </row>
    <row r="132" spans="1:2">
      <c r="A132" s="6" t="s">
        <v>257</v>
      </c>
      <c r="B132" s="6" t="s">
        <v>215</v>
      </c>
    </row>
    <row r="133" spans="1:2">
      <c r="A133" s="6" t="s">
        <v>258</v>
      </c>
      <c r="B133" s="6" t="s">
        <v>215</v>
      </c>
    </row>
    <row r="134" spans="1:2">
      <c r="A134" s="6" t="s">
        <v>259</v>
      </c>
      <c r="B134" s="6" t="s">
        <v>215</v>
      </c>
    </row>
    <row r="135" spans="1:2">
      <c r="A135" s="6" t="s">
        <v>260</v>
      </c>
      <c r="B135" s="6" t="s">
        <v>215</v>
      </c>
    </row>
    <row r="136" spans="1:2">
      <c r="A136" s="6" t="s">
        <v>261</v>
      </c>
      <c r="B136" s="6" t="s">
        <v>215</v>
      </c>
    </row>
    <row r="137" spans="1:2">
      <c r="A137" s="6" t="s">
        <v>262</v>
      </c>
      <c r="B137" s="6" t="s">
        <v>215</v>
      </c>
    </row>
    <row r="138" spans="1:2">
      <c r="A138" s="6" t="s">
        <v>263</v>
      </c>
      <c r="B138" s="6" t="s">
        <v>215</v>
      </c>
    </row>
    <row r="139" spans="1:2">
      <c r="A139" s="6" t="s">
        <v>264</v>
      </c>
      <c r="B139" s="6" t="s">
        <v>215</v>
      </c>
    </row>
    <row r="140" spans="1:2">
      <c r="A140" s="6" t="s">
        <v>265</v>
      </c>
      <c r="B140" s="6" t="s">
        <v>215</v>
      </c>
    </row>
    <row r="141" spans="1:2">
      <c r="A141" s="6" t="s">
        <v>266</v>
      </c>
      <c r="B141" s="6" t="s">
        <v>215</v>
      </c>
    </row>
    <row r="142" spans="1:2">
      <c r="A142" s="6" t="s">
        <v>267</v>
      </c>
      <c r="B142" s="6" t="s">
        <v>215</v>
      </c>
    </row>
    <row r="143" spans="1:2">
      <c r="A143" s="6" t="s">
        <v>268</v>
      </c>
      <c r="B143" s="6" t="s">
        <v>215</v>
      </c>
    </row>
    <row r="144" spans="1:2">
      <c r="A144" s="6" t="s">
        <v>269</v>
      </c>
      <c r="B144" s="6" t="s">
        <v>215</v>
      </c>
    </row>
    <row r="145" spans="1:2">
      <c r="A145" s="6" t="s">
        <v>270</v>
      </c>
      <c r="B145" s="6" t="s">
        <v>215</v>
      </c>
    </row>
    <row r="146" spans="1:2">
      <c r="A146" s="6" t="s">
        <v>271</v>
      </c>
      <c r="B146" s="6" t="s">
        <v>215</v>
      </c>
    </row>
    <row r="147" spans="1:2">
      <c r="A147" s="6" t="s">
        <v>272</v>
      </c>
      <c r="B147" s="6" t="s">
        <v>215</v>
      </c>
    </row>
    <row r="148" spans="1:2">
      <c r="A148" s="6" t="s">
        <v>273</v>
      </c>
      <c r="B148" s="6" t="s">
        <v>215</v>
      </c>
    </row>
    <row r="149" spans="1:2">
      <c r="A149" s="6" t="s">
        <v>274</v>
      </c>
      <c r="B149" s="6" t="s">
        <v>215</v>
      </c>
    </row>
    <row r="150" spans="1:2">
      <c r="A150" s="6" t="s">
        <v>275</v>
      </c>
      <c r="B150" s="6" t="s">
        <v>215</v>
      </c>
    </row>
    <row r="151" spans="1:2">
      <c r="A151" s="6" t="s">
        <v>276</v>
      </c>
      <c r="B151" s="6" t="s">
        <v>215</v>
      </c>
    </row>
    <row r="152" spans="1:2">
      <c r="A152" s="6" t="s">
        <v>277</v>
      </c>
      <c r="B152" s="6" t="s">
        <v>215</v>
      </c>
    </row>
    <row r="153" spans="1:2">
      <c r="A153" s="6" t="s">
        <v>278</v>
      </c>
      <c r="B153" s="6" t="s">
        <v>223</v>
      </c>
    </row>
    <row r="154" spans="1:2">
      <c r="A154" s="6" t="s">
        <v>279</v>
      </c>
      <c r="B154" s="6" t="s">
        <v>215</v>
      </c>
    </row>
    <row r="155" spans="1:2">
      <c r="A155" s="6" t="s">
        <v>280</v>
      </c>
      <c r="B155" s="6" t="s">
        <v>215</v>
      </c>
    </row>
    <row r="156" spans="1:2">
      <c r="A156" s="6" t="s">
        <v>281</v>
      </c>
      <c r="B156" s="6" t="s">
        <v>215</v>
      </c>
    </row>
    <row r="157" spans="1:2">
      <c r="A157" s="6" t="s">
        <v>282</v>
      </c>
      <c r="B157" s="6" t="s">
        <v>215</v>
      </c>
    </row>
    <row r="158" spans="1:2">
      <c r="A158" s="6" t="s">
        <v>283</v>
      </c>
      <c r="B158" s="6" t="s">
        <v>215</v>
      </c>
    </row>
    <row r="159" spans="1:2">
      <c r="A159" s="6" t="s">
        <v>284</v>
      </c>
      <c r="B159" s="6" t="s">
        <v>215</v>
      </c>
    </row>
    <row r="160" spans="1:2">
      <c r="A160" s="6" t="s">
        <v>285</v>
      </c>
      <c r="B160" s="6" t="s">
        <v>215</v>
      </c>
    </row>
    <row r="161" spans="1:2">
      <c r="A161" s="6" t="s">
        <v>286</v>
      </c>
      <c r="B161" s="6" t="s">
        <v>215</v>
      </c>
    </row>
    <row r="162" spans="1:2">
      <c r="A162" s="6" t="s">
        <v>287</v>
      </c>
      <c r="B162" s="6" t="s">
        <v>215</v>
      </c>
    </row>
    <row r="163" spans="1:2">
      <c r="A163" s="6" t="s">
        <v>288</v>
      </c>
      <c r="B163" s="6" t="s">
        <v>215</v>
      </c>
    </row>
    <row r="164" spans="1:2">
      <c r="A164" s="6" t="s">
        <v>289</v>
      </c>
      <c r="B164" s="6" t="s">
        <v>215</v>
      </c>
    </row>
    <row r="165" spans="1:2">
      <c r="A165" s="6" t="s">
        <v>290</v>
      </c>
      <c r="B165" s="6" t="s">
        <v>223</v>
      </c>
    </row>
    <row r="166" spans="1:2">
      <c r="A166" s="6" t="s">
        <v>291</v>
      </c>
      <c r="B166" s="6" t="s">
        <v>215</v>
      </c>
    </row>
    <row r="167" spans="1:2">
      <c r="A167" s="6" t="s">
        <v>292</v>
      </c>
      <c r="B167" s="6" t="s">
        <v>215</v>
      </c>
    </row>
    <row r="168" spans="1:2">
      <c r="A168" s="6" t="s">
        <v>293</v>
      </c>
      <c r="B168" s="6" t="s">
        <v>215</v>
      </c>
    </row>
    <row r="169" spans="1:2">
      <c r="A169" s="6" t="s">
        <v>294</v>
      </c>
      <c r="B169" s="6" t="s">
        <v>215</v>
      </c>
    </row>
    <row r="170" spans="1:2">
      <c r="A170" s="6" t="s">
        <v>295</v>
      </c>
      <c r="B170" s="6" t="s">
        <v>215</v>
      </c>
    </row>
    <row r="171" spans="1:2">
      <c r="A171" s="6" t="s">
        <v>296</v>
      </c>
      <c r="B171" s="6" t="s">
        <v>215</v>
      </c>
    </row>
    <row r="172" spans="1:2">
      <c r="A172" s="6" t="s">
        <v>297</v>
      </c>
      <c r="B172" s="6" t="s">
        <v>215</v>
      </c>
    </row>
    <row r="173" spans="1:2">
      <c r="A173" s="6" t="s">
        <v>298</v>
      </c>
      <c r="B173" s="6" t="s">
        <v>215</v>
      </c>
    </row>
    <row r="174" spans="1:2">
      <c r="A174" s="6" t="s">
        <v>299</v>
      </c>
      <c r="B174" s="6" t="s">
        <v>215</v>
      </c>
    </row>
    <row r="175" spans="1:2">
      <c r="A175" s="6" t="s">
        <v>300</v>
      </c>
      <c r="B175" s="6" t="s">
        <v>215</v>
      </c>
    </row>
    <row r="176" spans="1:2">
      <c r="A176" s="6" t="s">
        <v>301</v>
      </c>
      <c r="B176" s="6" t="s">
        <v>215</v>
      </c>
    </row>
    <row r="177" spans="1:2">
      <c r="A177" s="6" t="s">
        <v>302</v>
      </c>
      <c r="B177" s="6" t="s">
        <v>215</v>
      </c>
    </row>
    <row r="178" spans="1:2">
      <c r="A178" s="6" t="s">
        <v>303</v>
      </c>
      <c r="B178" s="6" t="s">
        <v>223</v>
      </c>
    </row>
    <row r="179" spans="1:2">
      <c r="A179" s="6" t="s">
        <v>304</v>
      </c>
      <c r="B179" s="6" t="s">
        <v>215</v>
      </c>
    </row>
    <row r="180" spans="1:2">
      <c r="A180" s="6" t="s">
        <v>305</v>
      </c>
      <c r="B180" s="6" t="s">
        <v>215</v>
      </c>
    </row>
    <row r="181" spans="1:2">
      <c r="A181" s="6" t="s">
        <v>306</v>
      </c>
      <c r="B181" s="6" t="s">
        <v>215</v>
      </c>
    </row>
    <row r="182" spans="1:2">
      <c r="A182" s="6" t="s">
        <v>307</v>
      </c>
      <c r="B182" s="6" t="s">
        <v>215</v>
      </c>
    </row>
    <row r="183" spans="1:2">
      <c r="A183" s="6" t="s">
        <v>308</v>
      </c>
      <c r="B183" s="6" t="s">
        <v>215</v>
      </c>
    </row>
    <row r="184" spans="1:2">
      <c r="A184" s="6" t="s">
        <v>309</v>
      </c>
      <c r="B184" s="6" t="s">
        <v>215</v>
      </c>
    </row>
    <row r="185" spans="1:2">
      <c r="A185" s="6" t="s">
        <v>310</v>
      </c>
      <c r="B185" s="6" t="s">
        <v>215</v>
      </c>
    </row>
    <row r="186" spans="1:2">
      <c r="A186" s="6" t="s">
        <v>311</v>
      </c>
      <c r="B186" s="6" t="s">
        <v>215</v>
      </c>
    </row>
    <row r="187" spans="1:2">
      <c r="A187" s="6" t="s">
        <v>312</v>
      </c>
      <c r="B187" s="6" t="s">
        <v>237</v>
      </c>
    </row>
    <row r="188" spans="1:2">
      <c r="A188" s="6" t="s">
        <v>313</v>
      </c>
      <c r="B188" s="6" t="s">
        <v>215</v>
      </c>
    </row>
    <row r="189" spans="1:2">
      <c r="A189" s="6" t="s">
        <v>314</v>
      </c>
      <c r="B189" s="6" t="s">
        <v>215</v>
      </c>
    </row>
    <row r="190" spans="1:2">
      <c r="A190" s="6" t="s">
        <v>315</v>
      </c>
      <c r="B190" s="6" t="s">
        <v>223</v>
      </c>
    </row>
    <row r="191" spans="1:2">
      <c r="A191" s="6" t="s">
        <v>316</v>
      </c>
      <c r="B191" s="6" t="s">
        <v>215</v>
      </c>
    </row>
    <row r="192" spans="1:2">
      <c r="A192" s="6" t="s">
        <v>317</v>
      </c>
      <c r="B192" s="6" t="s">
        <v>215</v>
      </c>
    </row>
    <row r="193" spans="1:2">
      <c r="A193" s="6" t="s">
        <v>318</v>
      </c>
      <c r="B193" s="6" t="s">
        <v>215</v>
      </c>
    </row>
    <row r="194" spans="1:2">
      <c r="A194" s="6" t="s">
        <v>319</v>
      </c>
      <c r="B194" s="6" t="s">
        <v>215</v>
      </c>
    </row>
    <row r="195" spans="1:2">
      <c r="A195" s="6" t="s">
        <v>320</v>
      </c>
      <c r="B195" s="6" t="s">
        <v>215</v>
      </c>
    </row>
    <row r="196" spans="1:2">
      <c r="A196" s="6" t="s">
        <v>321</v>
      </c>
      <c r="B196" s="6" t="s">
        <v>215</v>
      </c>
    </row>
    <row r="197" spans="1:2">
      <c r="A197" s="6" t="s">
        <v>322</v>
      </c>
      <c r="B197" s="6" t="s">
        <v>215</v>
      </c>
    </row>
    <row r="198" spans="1:2">
      <c r="A198" s="6" t="s">
        <v>323</v>
      </c>
      <c r="B198" s="6" t="s">
        <v>215</v>
      </c>
    </row>
    <row r="199" spans="1:2">
      <c r="A199" s="6" t="s">
        <v>324</v>
      </c>
      <c r="B199" s="6" t="s">
        <v>215</v>
      </c>
    </row>
    <row r="200" spans="1:2">
      <c r="A200" s="6" t="s">
        <v>325</v>
      </c>
      <c r="B200" s="6" t="s">
        <v>215</v>
      </c>
    </row>
    <row r="201" spans="1:2">
      <c r="A201" s="6" t="s">
        <v>326</v>
      </c>
      <c r="B201" s="6" t="s">
        <v>237</v>
      </c>
    </row>
    <row r="202" spans="1:2">
      <c r="A202" s="6" t="s">
        <v>327</v>
      </c>
      <c r="B202" s="6" t="s">
        <v>215</v>
      </c>
    </row>
    <row r="203" spans="1:2">
      <c r="A203" s="6" t="s">
        <v>328</v>
      </c>
      <c r="B203" s="6" t="s">
        <v>223</v>
      </c>
    </row>
    <row r="204" spans="1:2">
      <c r="A204" s="6" t="s">
        <v>329</v>
      </c>
      <c r="B204" s="6" t="s">
        <v>215</v>
      </c>
    </row>
    <row r="205" spans="1:2">
      <c r="A205" s="6" t="s">
        <v>330</v>
      </c>
      <c r="B205" s="6" t="s">
        <v>215</v>
      </c>
    </row>
    <row r="206" spans="1:2">
      <c r="A206" s="6" t="s">
        <v>331</v>
      </c>
      <c r="B206" s="6" t="s">
        <v>215</v>
      </c>
    </row>
    <row r="207" spans="1:2">
      <c r="A207" s="6" t="s">
        <v>332</v>
      </c>
      <c r="B207" s="6" t="s">
        <v>215</v>
      </c>
    </row>
    <row r="208" spans="1:2">
      <c r="A208" s="6" t="s">
        <v>333</v>
      </c>
      <c r="B208" s="6" t="s">
        <v>215</v>
      </c>
    </row>
    <row r="209" spans="1:2">
      <c r="A209" s="6" t="s">
        <v>334</v>
      </c>
      <c r="B209" s="6" t="s">
        <v>215</v>
      </c>
    </row>
    <row r="210" spans="1:2">
      <c r="A210" s="6" t="s">
        <v>335</v>
      </c>
      <c r="B210" s="6" t="s">
        <v>215</v>
      </c>
    </row>
    <row r="211" spans="1:2">
      <c r="A211" s="6" t="s">
        <v>336</v>
      </c>
      <c r="B211" s="6" t="s">
        <v>215</v>
      </c>
    </row>
    <row r="212" spans="1:2">
      <c r="A212" s="6" t="s">
        <v>337</v>
      </c>
      <c r="B212" s="6" t="s">
        <v>215</v>
      </c>
    </row>
    <row r="213" spans="1:2">
      <c r="A213" s="6" t="s">
        <v>338</v>
      </c>
      <c r="B213" s="6" t="s">
        <v>223</v>
      </c>
    </row>
    <row r="214" spans="1:2">
      <c r="A214" s="6" t="s">
        <v>339</v>
      </c>
      <c r="B214" s="6" t="s">
        <v>215</v>
      </c>
    </row>
    <row r="215" spans="1:2">
      <c r="A215" s="6" t="s">
        <v>340</v>
      </c>
      <c r="B215" s="6" t="s">
        <v>215</v>
      </c>
    </row>
    <row r="216" spans="1:2">
      <c r="A216" s="6" t="s">
        <v>341</v>
      </c>
      <c r="B216" s="6" t="s">
        <v>215</v>
      </c>
    </row>
    <row r="217" spans="1:2">
      <c r="A217" s="6" t="s">
        <v>342</v>
      </c>
      <c r="B217" s="6" t="s">
        <v>215</v>
      </c>
    </row>
    <row r="218" spans="1:2">
      <c r="A218" s="6" t="s">
        <v>343</v>
      </c>
      <c r="B218" s="6" t="s">
        <v>215</v>
      </c>
    </row>
    <row r="219" spans="1:2">
      <c r="A219" s="6" t="s">
        <v>344</v>
      </c>
      <c r="B219" s="6" t="s">
        <v>215</v>
      </c>
    </row>
    <row r="220" spans="1:2">
      <c r="A220" s="6" t="s">
        <v>345</v>
      </c>
      <c r="B220" s="6" t="s">
        <v>215</v>
      </c>
    </row>
    <row r="221" spans="1:2">
      <c r="A221" s="6" t="s">
        <v>346</v>
      </c>
      <c r="B221" s="6" t="s">
        <v>215</v>
      </c>
    </row>
    <row r="222" spans="1:2">
      <c r="A222" s="6" t="s">
        <v>347</v>
      </c>
      <c r="B222" s="6" t="s">
        <v>215</v>
      </c>
    </row>
    <row r="223" spans="1:2">
      <c r="A223" s="6" t="s">
        <v>348</v>
      </c>
      <c r="B223" s="6" t="s">
        <v>215</v>
      </c>
    </row>
    <row r="224" spans="1:2">
      <c r="A224" s="6" t="s">
        <v>349</v>
      </c>
      <c r="B224" s="6" t="s">
        <v>215</v>
      </c>
    </row>
    <row r="225" spans="1:2">
      <c r="A225" s="6" t="s">
        <v>350</v>
      </c>
      <c r="B225" s="6" t="s">
        <v>215</v>
      </c>
    </row>
    <row r="226" spans="1:2">
      <c r="A226" s="6" t="s">
        <v>351</v>
      </c>
      <c r="B226" s="6" t="s">
        <v>215</v>
      </c>
    </row>
    <row r="227" spans="1:2">
      <c r="A227" s="6" t="s">
        <v>352</v>
      </c>
      <c r="B227" s="6" t="s">
        <v>215</v>
      </c>
    </row>
    <row r="228" spans="1:2">
      <c r="A228" s="6" t="s">
        <v>353</v>
      </c>
      <c r="B228" s="6" t="s">
        <v>215</v>
      </c>
    </row>
    <row r="229" spans="1:2">
      <c r="A229" s="6" t="s">
        <v>354</v>
      </c>
      <c r="B229" s="6" t="s">
        <v>215</v>
      </c>
    </row>
    <row r="230" spans="1:2">
      <c r="A230" s="6" t="s">
        <v>355</v>
      </c>
      <c r="B230" s="6" t="s">
        <v>215</v>
      </c>
    </row>
    <row r="231" spans="1:2">
      <c r="A231" s="6" t="s">
        <v>356</v>
      </c>
      <c r="B231" s="6" t="s">
        <v>215</v>
      </c>
    </row>
    <row r="232" spans="1:2">
      <c r="A232" s="6" t="s">
        <v>357</v>
      </c>
      <c r="B232" s="6" t="s">
        <v>215</v>
      </c>
    </row>
    <row r="233" spans="1:2">
      <c r="A233" s="6" t="s">
        <v>358</v>
      </c>
      <c r="B233" s="6" t="s">
        <v>215</v>
      </c>
    </row>
    <row r="234" spans="1:2">
      <c r="A234" s="6" t="s">
        <v>359</v>
      </c>
      <c r="B234" s="6" t="s">
        <v>215</v>
      </c>
    </row>
    <row r="235" spans="1:2">
      <c r="A235" s="6" t="s">
        <v>360</v>
      </c>
      <c r="B235" s="6" t="s">
        <v>215</v>
      </c>
    </row>
    <row r="236" spans="1:2">
      <c r="A236" s="6" t="s">
        <v>361</v>
      </c>
      <c r="B236" s="6" t="s">
        <v>215</v>
      </c>
    </row>
    <row r="237" spans="1:2">
      <c r="A237" s="6" t="s">
        <v>362</v>
      </c>
      <c r="B237" s="6" t="s">
        <v>223</v>
      </c>
    </row>
    <row r="238" spans="1:2">
      <c r="A238" s="6" t="s">
        <v>363</v>
      </c>
      <c r="B238" s="6" t="s">
        <v>215</v>
      </c>
    </row>
    <row r="239" spans="1:2">
      <c r="A239" s="6" t="s">
        <v>364</v>
      </c>
      <c r="B239" s="6" t="s">
        <v>215</v>
      </c>
    </row>
    <row r="240" spans="1:2">
      <c r="A240" s="6" t="s">
        <v>365</v>
      </c>
      <c r="B240" s="6" t="s">
        <v>215</v>
      </c>
    </row>
    <row r="241" spans="1:2">
      <c r="A241" s="6" t="s">
        <v>366</v>
      </c>
      <c r="B241" s="6" t="s">
        <v>215</v>
      </c>
    </row>
    <row r="242" spans="1:2">
      <c r="A242" s="6" t="s">
        <v>367</v>
      </c>
      <c r="B242" s="6" t="s">
        <v>223</v>
      </c>
    </row>
    <row r="243" spans="1:2">
      <c r="A243" s="6" t="s">
        <v>368</v>
      </c>
      <c r="B243" s="6" t="s">
        <v>237</v>
      </c>
    </row>
    <row r="244" spans="1:2">
      <c r="A244" s="6" t="s">
        <v>369</v>
      </c>
      <c r="B244" s="6" t="s">
        <v>215</v>
      </c>
    </row>
    <row r="245" spans="1:2">
      <c r="A245" s="6" t="s">
        <v>370</v>
      </c>
      <c r="B245" s="6" t="s">
        <v>223</v>
      </c>
    </row>
    <row r="246" spans="1:2">
      <c r="A246" s="6" t="s">
        <v>371</v>
      </c>
      <c r="B246" s="6" t="s">
        <v>215</v>
      </c>
    </row>
    <row r="247" spans="1:2">
      <c r="A247" s="6" t="s">
        <v>372</v>
      </c>
      <c r="B247" s="6" t="s">
        <v>223</v>
      </c>
    </row>
    <row r="248" spans="1:2">
      <c r="A248" s="6" t="s">
        <v>373</v>
      </c>
      <c r="B248" s="6" t="s">
        <v>215</v>
      </c>
    </row>
    <row r="249" spans="1:2">
      <c r="A249" s="6" t="s">
        <v>374</v>
      </c>
      <c r="B249" s="6" t="s">
        <v>237</v>
      </c>
    </row>
    <row r="250" spans="1:2">
      <c r="A250" s="6" t="s">
        <v>375</v>
      </c>
      <c r="B250" s="6" t="s">
        <v>215</v>
      </c>
    </row>
    <row r="251" spans="1:2">
      <c r="A251" s="6" t="s">
        <v>376</v>
      </c>
      <c r="B251" s="6" t="s">
        <v>223</v>
      </c>
    </row>
    <row r="252" spans="1:2">
      <c r="A252" s="6" t="s">
        <v>377</v>
      </c>
      <c r="B252" s="6" t="s">
        <v>223</v>
      </c>
    </row>
    <row r="253" spans="1:2">
      <c r="A253" s="6" t="s">
        <v>378</v>
      </c>
      <c r="B253" s="6" t="s">
        <v>215</v>
      </c>
    </row>
    <row r="254" spans="1:2">
      <c r="A254" s="6" t="s">
        <v>379</v>
      </c>
      <c r="B254" s="6" t="s">
        <v>215</v>
      </c>
    </row>
    <row r="255" spans="1:2">
      <c r="A255" s="6" t="s">
        <v>380</v>
      </c>
      <c r="B255" s="6" t="s">
        <v>215</v>
      </c>
    </row>
    <row r="256" spans="1:2">
      <c r="A256" s="6" t="s">
        <v>381</v>
      </c>
      <c r="B256" s="6" t="s">
        <v>237</v>
      </c>
    </row>
    <row r="257" spans="1:2">
      <c r="A257" s="6" t="s">
        <v>382</v>
      </c>
      <c r="B257" s="6" t="s">
        <v>215</v>
      </c>
    </row>
    <row r="258" spans="1:2">
      <c r="A258" s="6" t="s">
        <v>383</v>
      </c>
      <c r="B258" s="6" t="s">
        <v>215</v>
      </c>
    </row>
    <row r="259" spans="1:2">
      <c r="A259" s="6" t="s">
        <v>384</v>
      </c>
      <c r="B259" s="6" t="s">
        <v>215</v>
      </c>
    </row>
    <row r="260" spans="1:2">
      <c r="A260" s="6" t="s">
        <v>385</v>
      </c>
      <c r="B260" s="6" t="s">
        <v>215</v>
      </c>
    </row>
    <row r="261" spans="1:2">
      <c r="A261" s="6" t="s">
        <v>386</v>
      </c>
      <c r="B261" s="6" t="s">
        <v>215</v>
      </c>
    </row>
    <row r="262" spans="1:2">
      <c r="A262" s="6" t="s">
        <v>387</v>
      </c>
      <c r="B262" s="6" t="s">
        <v>215</v>
      </c>
    </row>
    <row r="263" spans="1:2">
      <c r="A263" s="6" t="s">
        <v>388</v>
      </c>
      <c r="B263" s="6" t="s">
        <v>215</v>
      </c>
    </row>
    <row r="264" spans="1:2">
      <c r="A264" s="6" t="s">
        <v>389</v>
      </c>
      <c r="B264" s="6" t="s">
        <v>215</v>
      </c>
    </row>
    <row r="265" spans="1:2">
      <c r="A265" s="6" t="s">
        <v>390</v>
      </c>
      <c r="B265" s="6" t="s">
        <v>215</v>
      </c>
    </row>
    <row r="266" spans="1:2">
      <c r="A266" s="6" t="s">
        <v>391</v>
      </c>
      <c r="B266" s="6" t="s">
        <v>215</v>
      </c>
    </row>
    <row r="267" spans="1:2">
      <c r="A267" s="6" t="s">
        <v>392</v>
      </c>
      <c r="B267" s="6" t="s">
        <v>215</v>
      </c>
    </row>
    <row r="268" spans="1:2">
      <c r="A268" s="6" t="s">
        <v>393</v>
      </c>
      <c r="B268" s="6" t="s">
        <v>215</v>
      </c>
    </row>
    <row r="269" spans="1:2">
      <c r="A269" s="6" t="s">
        <v>394</v>
      </c>
      <c r="B269" s="6" t="s">
        <v>223</v>
      </c>
    </row>
    <row r="270" spans="1:2">
      <c r="A270" s="6" t="s">
        <v>395</v>
      </c>
      <c r="B270" s="6" t="s">
        <v>215</v>
      </c>
    </row>
    <row r="271" spans="1:2">
      <c r="A271" s="6" t="s">
        <v>396</v>
      </c>
      <c r="B271" s="6" t="s">
        <v>223</v>
      </c>
    </row>
    <row r="272" spans="1:2">
      <c r="A272" s="6" t="s">
        <v>397</v>
      </c>
      <c r="B272" s="6" t="s">
        <v>215</v>
      </c>
    </row>
    <row r="273" spans="1:2">
      <c r="A273" s="6" t="s">
        <v>398</v>
      </c>
      <c r="B273" s="6" t="s">
        <v>215</v>
      </c>
    </row>
    <row r="274" spans="1:2">
      <c r="A274" s="6" t="s">
        <v>399</v>
      </c>
      <c r="B274" s="6" t="s">
        <v>237</v>
      </c>
    </row>
    <row r="275" spans="1:2">
      <c r="A275" s="6" t="s">
        <v>400</v>
      </c>
      <c r="B275" s="6" t="s">
        <v>215</v>
      </c>
    </row>
    <row r="276" spans="1:2">
      <c r="A276" s="6" t="s">
        <v>401</v>
      </c>
      <c r="B276" s="6" t="s">
        <v>215</v>
      </c>
    </row>
    <row r="277" spans="1:2">
      <c r="A277" s="6" t="s">
        <v>402</v>
      </c>
      <c r="B277" s="6" t="s">
        <v>215</v>
      </c>
    </row>
    <row r="278" spans="1:2">
      <c r="A278" s="6" t="s">
        <v>403</v>
      </c>
      <c r="B278" s="6" t="s">
        <v>215</v>
      </c>
    </row>
    <row r="279" spans="1:2">
      <c r="A279" s="6" t="s">
        <v>404</v>
      </c>
      <c r="B279" s="6" t="s">
        <v>215</v>
      </c>
    </row>
    <row r="280" spans="1:2">
      <c r="A280" s="6" t="s">
        <v>405</v>
      </c>
      <c r="B280" s="6" t="s">
        <v>215</v>
      </c>
    </row>
    <row r="281" spans="1:2">
      <c r="A281" s="6" t="s">
        <v>406</v>
      </c>
      <c r="B281" s="6" t="s">
        <v>215</v>
      </c>
    </row>
    <row r="282" spans="1:2">
      <c r="A282" s="6" t="s">
        <v>407</v>
      </c>
      <c r="B282" s="6" t="s">
        <v>215</v>
      </c>
    </row>
    <row r="283" spans="1:2">
      <c r="A283" s="6" t="s">
        <v>408</v>
      </c>
      <c r="B283" s="6" t="s">
        <v>215</v>
      </c>
    </row>
    <row r="284" spans="1:2">
      <c r="A284" s="6" t="s">
        <v>409</v>
      </c>
      <c r="B284" s="6" t="s">
        <v>215</v>
      </c>
    </row>
    <row r="285" spans="1:2">
      <c r="A285" s="6" t="s">
        <v>410</v>
      </c>
      <c r="B285" s="6" t="s">
        <v>215</v>
      </c>
    </row>
    <row r="286" spans="1:2">
      <c r="A286" s="6" t="s">
        <v>411</v>
      </c>
      <c r="B286" s="6" t="s">
        <v>215</v>
      </c>
    </row>
    <row r="287" spans="1:2">
      <c r="A287" s="6" t="s">
        <v>412</v>
      </c>
      <c r="B287" s="6" t="s">
        <v>215</v>
      </c>
    </row>
    <row r="288" spans="1:2">
      <c r="A288" s="6" t="s">
        <v>413</v>
      </c>
      <c r="B288" s="6" t="s">
        <v>215</v>
      </c>
    </row>
    <row r="289" spans="1:2">
      <c r="A289" s="6" t="s">
        <v>414</v>
      </c>
      <c r="B289" s="6" t="s">
        <v>215</v>
      </c>
    </row>
    <row r="290" spans="1:2">
      <c r="A290" s="6" t="s">
        <v>415</v>
      </c>
      <c r="B290" s="6" t="s">
        <v>215</v>
      </c>
    </row>
    <row r="291" spans="1:2">
      <c r="A291" s="6" t="s">
        <v>416</v>
      </c>
      <c r="B291" s="6" t="s">
        <v>215</v>
      </c>
    </row>
    <row r="292" spans="1:2">
      <c r="A292" s="6" t="s">
        <v>417</v>
      </c>
      <c r="B292" s="6" t="s">
        <v>223</v>
      </c>
    </row>
    <row r="293" spans="1:2">
      <c r="A293" s="6" t="s">
        <v>418</v>
      </c>
      <c r="B293" s="6" t="s">
        <v>215</v>
      </c>
    </row>
    <row r="294" spans="1:2">
      <c r="A294" s="6" t="s">
        <v>419</v>
      </c>
      <c r="B294" s="6" t="s">
        <v>215</v>
      </c>
    </row>
    <row r="295" spans="1:2">
      <c r="A295" s="6" t="s">
        <v>420</v>
      </c>
      <c r="B295" s="6" t="s">
        <v>223</v>
      </c>
    </row>
    <row r="296" spans="1:2">
      <c r="A296" s="6" t="s">
        <v>421</v>
      </c>
      <c r="B296" s="6" t="s">
        <v>215</v>
      </c>
    </row>
    <row r="297" spans="1:2">
      <c r="A297" s="6" t="s">
        <v>422</v>
      </c>
      <c r="B297" s="6" t="s">
        <v>215</v>
      </c>
    </row>
    <row r="298" spans="1:2">
      <c r="A298" s="6" t="s">
        <v>423</v>
      </c>
      <c r="B298" s="6" t="s">
        <v>215</v>
      </c>
    </row>
    <row r="299" spans="1:2">
      <c r="A299" s="6" t="s">
        <v>424</v>
      </c>
      <c r="B299" s="6" t="s">
        <v>223</v>
      </c>
    </row>
    <row r="300" spans="1:2">
      <c r="A300" s="6" t="s">
        <v>425</v>
      </c>
      <c r="B300" s="6" t="s">
        <v>215</v>
      </c>
    </row>
    <row r="301" spans="1:2">
      <c r="A301" s="6" t="s">
        <v>426</v>
      </c>
      <c r="B301" s="6" t="s">
        <v>215</v>
      </c>
    </row>
    <row r="302" spans="1:2">
      <c r="A302" s="6" t="s">
        <v>427</v>
      </c>
      <c r="B302" s="6" t="s">
        <v>215</v>
      </c>
    </row>
    <row r="303" spans="1:2">
      <c r="A303" s="6" t="s">
        <v>428</v>
      </c>
      <c r="B303" s="6" t="s">
        <v>215</v>
      </c>
    </row>
    <row r="304" spans="1:2">
      <c r="A304" s="6" t="s">
        <v>429</v>
      </c>
      <c r="B304" s="6" t="s">
        <v>215</v>
      </c>
    </row>
    <row r="305" spans="1:2">
      <c r="A305" s="6" t="s">
        <v>430</v>
      </c>
      <c r="B305" s="6" t="s">
        <v>215</v>
      </c>
    </row>
    <row r="306" spans="1:2">
      <c r="A306" s="6" t="s">
        <v>431</v>
      </c>
      <c r="B306" s="6" t="s">
        <v>215</v>
      </c>
    </row>
    <row r="307" spans="1:2">
      <c r="A307" s="6" t="s">
        <v>432</v>
      </c>
      <c r="B307" s="6" t="s">
        <v>215</v>
      </c>
    </row>
    <row r="308" spans="1:2">
      <c r="A308" s="6" t="s">
        <v>433</v>
      </c>
      <c r="B308" s="6" t="s">
        <v>223</v>
      </c>
    </row>
    <row r="309" spans="1:2">
      <c r="A309" s="6" t="s">
        <v>434</v>
      </c>
      <c r="B309" s="6" t="s">
        <v>215</v>
      </c>
    </row>
    <row r="310" spans="1:2">
      <c r="A310" s="6" t="s">
        <v>435</v>
      </c>
      <c r="B310" s="6" t="s">
        <v>215</v>
      </c>
    </row>
    <row r="311" spans="1:2">
      <c r="A311" s="6" t="s">
        <v>436</v>
      </c>
      <c r="B311" s="6" t="s">
        <v>215</v>
      </c>
    </row>
    <row r="312" spans="1:2">
      <c r="A312" s="6" t="s">
        <v>437</v>
      </c>
      <c r="B312" s="6" t="s">
        <v>215</v>
      </c>
    </row>
    <row r="313" spans="1:2">
      <c r="A313" s="6" t="s">
        <v>438</v>
      </c>
      <c r="B313" s="6" t="s">
        <v>215</v>
      </c>
    </row>
    <row r="314" spans="1:2">
      <c r="A314" s="6" t="s">
        <v>439</v>
      </c>
      <c r="B314" s="6" t="s">
        <v>215</v>
      </c>
    </row>
    <row r="315" spans="1:2">
      <c r="A315" s="6" t="s">
        <v>440</v>
      </c>
      <c r="B315" s="6" t="s">
        <v>215</v>
      </c>
    </row>
    <row r="316" spans="1:2">
      <c r="A316" s="6" t="s">
        <v>441</v>
      </c>
      <c r="B316" s="6" t="s">
        <v>223</v>
      </c>
    </row>
    <row r="317" spans="1:2">
      <c r="A317" s="6" t="s">
        <v>442</v>
      </c>
      <c r="B317" s="6" t="s">
        <v>237</v>
      </c>
    </row>
    <row r="318" spans="1:2">
      <c r="A318" s="6" t="s">
        <v>443</v>
      </c>
      <c r="B318" s="6" t="s">
        <v>223</v>
      </c>
    </row>
    <row r="319" spans="1:2">
      <c r="A319" s="6" t="s">
        <v>444</v>
      </c>
      <c r="B319" s="6" t="s">
        <v>215</v>
      </c>
    </row>
    <row r="320" spans="1:2">
      <c r="A320" s="6" t="s">
        <v>445</v>
      </c>
      <c r="B320" s="6" t="s">
        <v>215</v>
      </c>
    </row>
    <row r="321" spans="1:2">
      <c r="A321" s="6" t="s">
        <v>446</v>
      </c>
      <c r="B321" s="6" t="s">
        <v>223</v>
      </c>
    </row>
    <row r="322" spans="1:2">
      <c r="A322" s="6" t="s">
        <v>447</v>
      </c>
      <c r="B322" s="6" t="s">
        <v>215</v>
      </c>
    </row>
    <row r="323" spans="1:2">
      <c r="A323" s="6" t="s">
        <v>448</v>
      </c>
      <c r="B323" s="6" t="s">
        <v>237</v>
      </c>
    </row>
    <row r="324" spans="1:2">
      <c r="A324" s="6" t="s">
        <v>449</v>
      </c>
      <c r="B324" s="6" t="s">
        <v>215</v>
      </c>
    </row>
    <row r="325" spans="1:2">
      <c r="A325" s="6" t="s">
        <v>450</v>
      </c>
      <c r="B325" s="6" t="s">
        <v>215</v>
      </c>
    </row>
    <row r="326" spans="1:2">
      <c r="A326" s="6" t="s">
        <v>451</v>
      </c>
      <c r="B326" s="6" t="s">
        <v>215</v>
      </c>
    </row>
    <row r="327" spans="1:2">
      <c r="A327" s="6" t="s">
        <v>452</v>
      </c>
      <c r="B327" s="6" t="s">
        <v>215</v>
      </c>
    </row>
    <row r="328" spans="1:2">
      <c r="A328" s="6" t="s">
        <v>453</v>
      </c>
      <c r="B328" s="6" t="s">
        <v>223</v>
      </c>
    </row>
    <row r="329" spans="1:2">
      <c r="A329" s="6" t="s">
        <v>454</v>
      </c>
      <c r="B329" s="6" t="s">
        <v>215</v>
      </c>
    </row>
    <row r="330" spans="1:2">
      <c r="A330" s="6" t="s">
        <v>455</v>
      </c>
      <c r="B330" s="6" t="s">
        <v>215</v>
      </c>
    </row>
    <row r="331" spans="1:2">
      <c r="A331" s="6" t="s">
        <v>456</v>
      </c>
      <c r="B331" s="6" t="s">
        <v>215</v>
      </c>
    </row>
    <row r="332" spans="1:2">
      <c r="A332" s="6" t="s">
        <v>457</v>
      </c>
      <c r="B332" s="6" t="s">
        <v>215</v>
      </c>
    </row>
    <row r="333" spans="1:2">
      <c r="A333" s="6" t="s">
        <v>458</v>
      </c>
      <c r="B333" s="6" t="s">
        <v>215</v>
      </c>
    </row>
    <row r="334" spans="1:2">
      <c r="A334" s="6" t="s">
        <v>459</v>
      </c>
      <c r="B334" s="6" t="s">
        <v>215</v>
      </c>
    </row>
    <row r="335" spans="1:2">
      <c r="A335" s="6" t="s">
        <v>460</v>
      </c>
      <c r="B335" s="6" t="s">
        <v>215</v>
      </c>
    </row>
    <row r="336" spans="1:2">
      <c r="A336" s="6" t="s">
        <v>461</v>
      </c>
      <c r="B336" s="6" t="s">
        <v>215</v>
      </c>
    </row>
    <row r="337" spans="1:2">
      <c r="A337" s="6" t="s">
        <v>462</v>
      </c>
      <c r="B337" s="6" t="s">
        <v>215</v>
      </c>
    </row>
    <row r="338" spans="1:2">
      <c r="A338" s="6" t="s">
        <v>463</v>
      </c>
      <c r="B338" s="6" t="s">
        <v>215</v>
      </c>
    </row>
    <row r="339" spans="1:2">
      <c r="A339" s="6" t="s">
        <v>464</v>
      </c>
      <c r="B339" s="6" t="s">
        <v>215</v>
      </c>
    </row>
    <row r="340" spans="1:2">
      <c r="A340" s="6" t="s">
        <v>465</v>
      </c>
      <c r="B340" s="6" t="s">
        <v>215</v>
      </c>
    </row>
    <row r="341" spans="1:2">
      <c r="A341" s="6" t="s">
        <v>466</v>
      </c>
      <c r="B341" s="6" t="s">
        <v>215</v>
      </c>
    </row>
    <row r="342" spans="1:2">
      <c r="A342" s="6" t="s">
        <v>467</v>
      </c>
      <c r="B342" s="6" t="s">
        <v>215</v>
      </c>
    </row>
    <row r="343" spans="1:2">
      <c r="A343" s="6" t="s">
        <v>468</v>
      </c>
      <c r="B343" s="6" t="s">
        <v>223</v>
      </c>
    </row>
    <row r="344" spans="1:2">
      <c r="A344" s="6" t="s">
        <v>469</v>
      </c>
      <c r="B344" s="6" t="s">
        <v>215</v>
      </c>
    </row>
    <row r="345" spans="1:2">
      <c r="A345" s="6" t="s">
        <v>470</v>
      </c>
      <c r="B345" s="6" t="s">
        <v>471</v>
      </c>
    </row>
    <row r="346" spans="1:2">
      <c r="A346" s="6" t="s">
        <v>472</v>
      </c>
      <c r="B346" s="6" t="s">
        <v>237</v>
      </c>
    </row>
    <row r="347" spans="1:2">
      <c r="A347" s="6" t="s">
        <v>473</v>
      </c>
      <c r="B347" s="6" t="s">
        <v>215</v>
      </c>
    </row>
    <row r="348" spans="1:2">
      <c r="A348" s="6" t="s">
        <v>474</v>
      </c>
      <c r="B348" s="6" t="s">
        <v>223</v>
      </c>
    </row>
    <row r="349" spans="1:2">
      <c r="A349" s="6" t="s">
        <v>475</v>
      </c>
      <c r="B349" s="6" t="s">
        <v>215</v>
      </c>
    </row>
    <row r="350" spans="1:2">
      <c r="A350" s="6" t="s">
        <v>476</v>
      </c>
      <c r="B350" s="6" t="s">
        <v>215</v>
      </c>
    </row>
    <row r="351" spans="1:2">
      <c r="A351" s="6" t="s">
        <v>477</v>
      </c>
      <c r="B351" s="6" t="s">
        <v>215</v>
      </c>
    </row>
    <row r="352" spans="1:2">
      <c r="A352" s="6" t="s">
        <v>478</v>
      </c>
      <c r="B352" s="6" t="s">
        <v>215</v>
      </c>
    </row>
    <row r="353" spans="1:2">
      <c r="A353" s="6" t="s">
        <v>479</v>
      </c>
      <c r="B353" s="6" t="s">
        <v>215</v>
      </c>
    </row>
    <row r="354" spans="1:2">
      <c r="A354" s="6" t="s">
        <v>480</v>
      </c>
      <c r="B354" s="6" t="s">
        <v>215</v>
      </c>
    </row>
    <row r="355" spans="1:2">
      <c r="A355" s="6" t="s">
        <v>481</v>
      </c>
      <c r="B355" s="6" t="s">
        <v>215</v>
      </c>
    </row>
    <row r="356" spans="1:2">
      <c r="A356" s="6" t="s">
        <v>482</v>
      </c>
      <c r="B356" s="6" t="s">
        <v>215</v>
      </c>
    </row>
    <row r="357" spans="1:2">
      <c r="A357" s="6" t="s">
        <v>483</v>
      </c>
      <c r="B357" s="6" t="s">
        <v>223</v>
      </c>
    </row>
    <row r="358" spans="1:2">
      <c r="A358" s="6" t="s">
        <v>484</v>
      </c>
      <c r="B358" s="6" t="s">
        <v>215</v>
      </c>
    </row>
    <row r="359" spans="1:2">
      <c r="A359" s="6" t="s">
        <v>485</v>
      </c>
      <c r="B359" s="6" t="s">
        <v>215</v>
      </c>
    </row>
    <row r="360" spans="1:2">
      <c r="A360" s="6" t="s">
        <v>486</v>
      </c>
      <c r="B360" s="6" t="s">
        <v>215</v>
      </c>
    </row>
    <row r="361" spans="1:2">
      <c r="A361" s="6" t="s">
        <v>487</v>
      </c>
      <c r="B361" s="6" t="s">
        <v>215</v>
      </c>
    </row>
    <row r="362" spans="1:2">
      <c r="A362" s="6" t="s">
        <v>488</v>
      </c>
      <c r="B362" s="6" t="s">
        <v>215</v>
      </c>
    </row>
    <row r="363" spans="1:2">
      <c r="A363" s="6" t="s">
        <v>489</v>
      </c>
      <c r="B363" s="6" t="s">
        <v>215</v>
      </c>
    </row>
    <row r="364" spans="1:2">
      <c r="A364" s="6" t="s">
        <v>490</v>
      </c>
      <c r="B364" s="6" t="s">
        <v>215</v>
      </c>
    </row>
    <row r="365" spans="1:2">
      <c r="A365" s="6" t="s">
        <v>491</v>
      </c>
      <c r="B365" s="6" t="s">
        <v>215</v>
      </c>
    </row>
    <row r="366" spans="1:2">
      <c r="A366" s="6" t="s">
        <v>492</v>
      </c>
      <c r="B366" s="6" t="s">
        <v>215</v>
      </c>
    </row>
  </sheetData>
  <autoFilter ref="A1:B1"/>
  <phoneticPr fontId="7"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A151"/>
  <sheetViews>
    <sheetView workbookViewId="0">
      <pane xSplit="3" ySplit="1" topLeftCell="Q2" activePane="bottomRight" state="frozen"/>
      <selection pane="topRight" activeCell="D1" sqref="D1"/>
      <selection pane="bottomLeft" activeCell="A2" sqref="A2"/>
      <selection pane="bottomRight" sqref="A1:XFD1"/>
    </sheetView>
  </sheetViews>
  <sheetFormatPr defaultRowHeight="14"/>
  <cols>
    <col min="2" max="2" width="40.08203125" bestFit="1" customWidth="1"/>
    <col min="3" max="3" width="11.08203125" bestFit="1" customWidth="1"/>
    <col min="4" max="4" width="11.33203125" bestFit="1" customWidth="1"/>
    <col min="5" max="5" width="12.75" customWidth="1"/>
    <col min="6" max="7" width="11.33203125" bestFit="1" customWidth="1"/>
    <col min="8" max="8" width="11.33203125" customWidth="1"/>
    <col min="9" max="9" width="15" bestFit="1" customWidth="1"/>
    <col min="10" max="10" width="10.25" bestFit="1" customWidth="1"/>
    <col min="11" max="11" width="12.33203125" customWidth="1"/>
    <col min="12" max="12" width="11.33203125" bestFit="1" customWidth="1"/>
    <col min="13" max="13" width="14.75" customWidth="1"/>
    <col min="24" max="24" width="11.33203125" bestFit="1" customWidth="1"/>
  </cols>
  <sheetData>
    <row r="1" spans="1:27">
      <c r="A1" t="s">
        <v>4797</v>
      </c>
      <c r="B1" t="s">
        <v>4798</v>
      </c>
      <c r="C1" t="s">
        <v>4929</v>
      </c>
      <c r="D1" t="s">
        <v>4930</v>
      </c>
      <c r="E1" t="s">
        <v>4931</v>
      </c>
      <c r="F1" t="s">
        <v>4932</v>
      </c>
      <c r="G1" t="s">
        <v>4933</v>
      </c>
      <c r="H1" t="s">
        <v>4935</v>
      </c>
      <c r="I1" t="s">
        <v>4934</v>
      </c>
      <c r="J1" t="s">
        <v>4936</v>
      </c>
      <c r="K1" t="s">
        <v>4937</v>
      </c>
      <c r="L1" t="s">
        <v>4938</v>
      </c>
      <c r="M1" t="s">
        <v>4939</v>
      </c>
      <c r="O1" t="s">
        <v>4940</v>
      </c>
      <c r="R1" t="s">
        <v>4941</v>
      </c>
      <c r="U1" t="s">
        <v>4942</v>
      </c>
      <c r="X1" t="s">
        <v>4943</v>
      </c>
      <c r="Y1" t="s">
        <v>4944</v>
      </c>
      <c r="Z1" t="s">
        <v>4945</v>
      </c>
    </row>
    <row r="2" spans="1:27">
      <c r="A2" t="s">
        <v>72</v>
      </c>
      <c r="B2" t="s">
        <v>73</v>
      </c>
      <c r="C2" s="72">
        <v>41639</v>
      </c>
      <c r="D2" s="73">
        <f>[1]!b_stm07_bs(A2,31,C2,1,100000000)</f>
        <v>27.134015033299999</v>
      </c>
      <c r="E2" s="73">
        <f>[1]!s_stmnote_assetdetail(A2,"2",C2,100000000)</f>
        <v>0</v>
      </c>
      <c r="F2" s="73">
        <f>[1]!b_stm07_bs(A2,33,C2,1,100000000)</f>
        <v>2.9698669119000001</v>
      </c>
      <c r="G2" s="73">
        <f>[1]!b_stm07_bs(A2,74,C2,1,100000000)</f>
        <v>157.76432888420001</v>
      </c>
      <c r="H2" s="73">
        <f t="shared" ref="H2:H33" si="0">(D2+F2)/G2</f>
        <v>0.19081551677817127</v>
      </c>
      <c r="I2">
        <f t="shared" ref="I2:I33" si="1">F2/G2</f>
        <v>1.8824704753632241E-2</v>
      </c>
      <c r="J2" s="73">
        <f>[1]!b_stm07_is(A2,83,C2,1,100000000)</f>
        <v>12.522434849100001</v>
      </c>
      <c r="M2" s="73">
        <f>[1]!b_stm07_is(A2,83,"2012/12/31",1,100000000)</f>
        <v>9.9529641926999997</v>
      </c>
      <c r="N2">
        <f t="shared" ref="N2:N33" si="2">IF(AND(L2&lt;M2,K2&lt;L2,J2&lt;K2),1,0)</f>
        <v>0</v>
      </c>
      <c r="O2" s="73">
        <f>[1]!b_stm07_is(A2,55,"2015/12/31",1,100000000)</f>
        <v>3.7081945210000002</v>
      </c>
      <c r="P2">
        <f>[1]!b_stm07_is(A2,55,"2014/12/31",1,100000000)</f>
        <v>2.1775243452000002</v>
      </c>
      <c r="Q2">
        <f>[1]!b_stm07_is(A2,55,"2013/12/31",1,100000000)</f>
        <v>2.7948491104000004</v>
      </c>
      <c r="R2" s="73">
        <f>[1]!b_stm07_is(A2,60,"2015/12/31",1,100000000)</f>
        <v>3.6643284425</v>
      </c>
      <c r="U2" s="73">
        <f>[1]!b_stm07_is(A2,48,"2015/12/31",1,100000000)</f>
        <v>2.6171803003999998</v>
      </c>
      <c r="V2">
        <f>[1]!b_stm07_is(A2,48,"2014/12/31",1,100000000)</f>
        <v>1.5478707730000001</v>
      </c>
      <c r="W2">
        <f>[1]!b_stm07_is(A2,48,"2013/12/31",1,100000000)</f>
        <v>1.7659365484</v>
      </c>
      <c r="X2" s="73">
        <f>[1]!b_stm07_bs(A2,128,C2,1,100000000)</f>
        <v>94.870957015599998</v>
      </c>
      <c r="Y2">
        <f t="shared" ref="Y2:Y33" si="3">X2/G2</f>
        <v>0.60134605640312944</v>
      </c>
      <c r="Z2" s="73">
        <f>[1]!b_stm07_bs(A2,13,C2,1,100000000)</f>
        <v>51.694445633999997</v>
      </c>
      <c r="AA2">
        <f t="shared" ref="AA2:AA33" si="4">Z2/G2</f>
        <v>0.32766878292205104</v>
      </c>
    </row>
    <row r="3" spans="1:27">
      <c r="A3" t="s">
        <v>74</v>
      </c>
      <c r="B3" t="s">
        <v>75</v>
      </c>
      <c r="C3" s="72">
        <v>42369</v>
      </c>
      <c r="D3" s="73">
        <f>[1]!b_stm07_bs(A3,31,C3,1,100000000)</f>
        <v>35.920973695699999</v>
      </c>
      <c r="E3" s="73">
        <f>[1]!s_stmnote_assetdetail(A3,"2",C3,100000000)</f>
        <v>11.412149781099998</v>
      </c>
      <c r="F3" s="73">
        <f>[1]!b_stm07_bs(A3,33,C3,1,100000000)</f>
        <v>9.5518386250000002</v>
      </c>
      <c r="G3" s="73">
        <f>[1]!b_stm07_bs(A3,74,C3,1,100000000)</f>
        <v>480.54919284599998</v>
      </c>
      <c r="H3" s="73">
        <f t="shared" si="0"/>
        <v>9.4626758295841162E-2</v>
      </c>
      <c r="I3">
        <f t="shared" si="1"/>
        <v>1.9876921587216247E-2</v>
      </c>
      <c r="J3" s="73">
        <f>[1]!b_stm07_is(A3,83,C3,1,100000000)</f>
        <v>19.920705095399999</v>
      </c>
      <c r="K3" s="73">
        <f>[1]!b_stm07_is(A3,83,"2014/12/31",1,100000000)</f>
        <v>24.289799788000003</v>
      </c>
      <c r="L3" s="73">
        <f>[1]!b_stm07_is(A3,83,"2013/12/31",1,100000000)</f>
        <v>23.835304456599999</v>
      </c>
      <c r="M3" s="73">
        <f>[1]!b_stm07_is(A3,83,"2012/12/31",1,100000000)</f>
        <v>23.545255298699999</v>
      </c>
      <c r="N3">
        <f t="shared" si="2"/>
        <v>0</v>
      </c>
      <c r="O3" s="73">
        <f>[1]!b_stm07_is(A3,55,"2015/12/31",1,100000000)</f>
        <v>7.9366634884999998</v>
      </c>
      <c r="P3">
        <f>[1]!b_stm07_is(A3,55,"2014/12/31",1,100000000)</f>
        <v>4.9616318555000003</v>
      </c>
      <c r="Q3">
        <f>[1]!b_stm07_is(A3,55,"2013/12/31",1,100000000)</f>
        <v>5.2466583764000001</v>
      </c>
      <c r="R3" s="73">
        <f>[1]!b_stm07_is(A3,60,"2015/12/31",1,100000000)</f>
        <v>6.7805245725000001</v>
      </c>
      <c r="S3">
        <f>[1]!b_stm07_is(A3,60,"2014/12/31",1,100000000)</f>
        <v>3.8033455831</v>
      </c>
      <c r="T3">
        <f>[1]!b_stm07_is(A3,60,"2013/12/31",1,100000000)</f>
        <v>3.9716967983</v>
      </c>
      <c r="U3" s="73">
        <f>[1]!b_stm07_is(A3,48,"2015/12/31",1,100000000)</f>
        <v>2.7419043493999999</v>
      </c>
      <c r="V3">
        <f>[1]!b_stm07_is(A3,48,"2014/12/31",1,100000000)</f>
        <v>2.5403339103000002</v>
      </c>
      <c r="W3">
        <f>[1]!b_stm07_is(A3,48,"2013/12/31",1,100000000)</f>
        <v>2.7668769125999999</v>
      </c>
      <c r="X3" s="73">
        <f>[1]!b_stm07_bs(A3,128,C3,1,100000000)</f>
        <v>345.62252130449997</v>
      </c>
      <c r="Y3">
        <f t="shared" si="3"/>
        <v>0.71922401795659763</v>
      </c>
      <c r="Z3" s="73">
        <f>[1]!b_stm07_bs(A3,13,C3,1,100000000)</f>
        <v>142.98549509509999</v>
      </c>
      <c r="AA3">
        <f t="shared" si="4"/>
        <v>0.29754601032265615</v>
      </c>
    </row>
    <row r="4" spans="1:27">
      <c r="A4" t="s">
        <v>4817</v>
      </c>
      <c r="B4" t="s">
        <v>4818</v>
      </c>
      <c r="C4" s="72">
        <v>42004</v>
      </c>
      <c r="D4" s="73">
        <f>[1]!b_stm07_bs(A4,31,C4,1,100000000)</f>
        <v>25.4228714021</v>
      </c>
      <c r="E4" s="73">
        <f>[1]!s_stmnote_assetdetail(A4,"2",C4,100000000)</f>
        <v>0</v>
      </c>
      <c r="F4" s="73">
        <f>[1]!b_stm07_bs(A4,33,C4,1,100000000)</f>
        <v>0.59520491090000005</v>
      </c>
      <c r="G4" s="73">
        <f>[1]!b_stm07_bs(A4,74,C4,1,100000000)</f>
        <v>58.7930601809</v>
      </c>
      <c r="H4" s="73">
        <f t="shared" si="0"/>
        <v>0.44253652102722918</v>
      </c>
      <c r="I4">
        <f t="shared" si="1"/>
        <v>1.0123727342455348E-2</v>
      </c>
      <c r="J4" s="73">
        <f>[1]!b_stm07_is(A4,83,C4,1,100000000)</f>
        <v>27.023946531300002</v>
      </c>
      <c r="M4" s="73">
        <f>[1]!b_stm07_is(A4,83,"2012/12/31",1,100000000)</f>
        <v>19.124938376399999</v>
      </c>
      <c r="N4">
        <f t="shared" si="2"/>
        <v>0</v>
      </c>
      <c r="O4" s="73">
        <f>[1]!b_stm07_is(A4,55,"2015/12/31",1,100000000)</f>
        <v>5.1264662606</v>
      </c>
      <c r="P4">
        <f>[1]!b_stm07_is(A4,55,"2014/12/31",1,100000000)</f>
        <v>2.4805874487000001</v>
      </c>
      <c r="Q4">
        <f>[1]!b_stm07_is(A4,55,"2013/12/31",1,100000000)</f>
        <v>1.6967183421000001</v>
      </c>
      <c r="R4" s="73">
        <f>[1]!b_stm07_is(A4,60,"2015/12/31",1,100000000)</f>
        <v>4.3228150776999996</v>
      </c>
      <c r="U4" s="73">
        <f>[1]!b_stm07_is(A4,48,"2015/12/31",1,100000000)</f>
        <v>3.6302513950999997</v>
      </c>
      <c r="V4">
        <f>[1]!b_stm07_is(A4,48,"2014/12/31",1,100000000)</f>
        <v>1.52166603</v>
      </c>
      <c r="W4">
        <f>[1]!b_stm07_is(A4,48,"2013/12/31",1,100000000)</f>
        <v>1.3561770261000001</v>
      </c>
      <c r="X4" s="73">
        <f>[1]!b_stm07_bs(A4,128,C4,1,100000000)</f>
        <v>34.705559342400001</v>
      </c>
      <c r="Y4">
        <f t="shared" si="3"/>
        <v>0.59030027073968738</v>
      </c>
      <c r="Z4" s="73">
        <f>[1]!b_stm07_bs(A4,13,C4,1,100000000)</f>
        <v>12.902518828800002</v>
      </c>
      <c r="AA4">
        <f t="shared" si="4"/>
        <v>0.21945649348920301</v>
      </c>
    </row>
    <row r="5" spans="1:27" ht="15" customHeight="1">
      <c r="A5" t="s">
        <v>4917</v>
      </c>
      <c r="B5" t="s">
        <v>4918</v>
      </c>
      <c r="C5" s="72">
        <v>42369</v>
      </c>
      <c r="D5" s="73">
        <f>[1]!b_stm07_bs(A5,31,C5,1,100000000)</f>
        <v>27.973405222199997</v>
      </c>
      <c r="E5" s="73">
        <f>[1]!s_stmnote_assetdetail(A5,"2",C5,100000000)</f>
        <v>13.233460468099999</v>
      </c>
      <c r="F5" s="73">
        <f>[1]!b_stm07_bs(A5,33,C5,1,100000000)</f>
        <v>11.664569379100001</v>
      </c>
      <c r="G5" s="73">
        <f>[1]!b_stm07_bs(A5,74,C5,1,100000000)</f>
        <v>72.979210808800005</v>
      </c>
      <c r="H5" s="73">
        <f t="shared" si="0"/>
        <v>0.54314063090033249</v>
      </c>
      <c r="I5">
        <f t="shared" si="1"/>
        <v>0.15983413974782884</v>
      </c>
      <c r="J5" s="73">
        <f>[1]!b_stm07_is(A5,83,C5,1,100000000)</f>
        <v>41.196649474899999</v>
      </c>
      <c r="K5" s="73">
        <f>[1]!b_stm07_is(A5,83,"2014/12/31",1,100000000)</f>
        <v>42.214428937699999</v>
      </c>
      <c r="L5" s="73">
        <f>[1]!b_stm07_is(A5,83,"2013/12/31",1,100000000)</f>
        <v>57.2442897508</v>
      </c>
      <c r="M5" s="73">
        <f>[1]!b_stm07_is(A5,83,"2012/12/31",1,100000000)</f>
        <v>53.764950706299999</v>
      </c>
      <c r="N5">
        <f t="shared" si="2"/>
        <v>0</v>
      </c>
      <c r="O5" s="73">
        <f>[1]!b_stm07_is(A5,55,"2015/12/31",1,100000000)</f>
        <v>0.60804591200000002</v>
      </c>
      <c r="P5">
        <f>[1]!b_stm07_is(A5,55,"2014/12/31",1,100000000)</f>
        <v>0.52208071649999999</v>
      </c>
      <c r="Q5">
        <f>[1]!b_stm07_is(A5,55,"2013/12/31",1,100000000)</f>
        <v>0.51257178680000004</v>
      </c>
      <c r="R5" s="73">
        <f>[1]!b_stm07_is(A5,60,"2015/12/31",1,100000000)</f>
        <v>0.43915771349999999</v>
      </c>
      <c r="S5">
        <f>[1]!b_stm07_is(A5,60,"2014/12/31",1,100000000)</f>
        <v>0.30929373659999998</v>
      </c>
      <c r="T5">
        <f>[1]!b_stm07_is(A5,60,"2013/12/31",1,100000000)</f>
        <v>0.33497318260000003</v>
      </c>
      <c r="U5" s="73">
        <f>[1]!b_stm07_is(A5,48,"2015/12/31",1,100000000)</f>
        <v>-0.27921159449999999</v>
      </c>
      <c r="V5">
        <f>[1]!b_stm07_is(A5,48,"2014/12/31",1,100000000)</f>
        <v>-2.7422302599999997E-2</v>
      </c>
      <c r="W5">
        <f>[1]!b_stm07_is(A5,48,"2013/12/31",1,100000000)</f>
        <v>0.16223374979999999</v>
      </c>
      <c r="X5" s="73">
        <f>[1]!b_stm07_bs(A5,128,C5,1,100000000)</f>
        <v>63.025655918999995</v>
      </c>
      <c r="Y5">
        <f t="shared" si="3"/>
        <v>0.86361109171380912</v>
      </c>
      <c r="Z5" s="73">
        <f>[1]!b_stm07_bs(A5,13,C5,1,100000000)</f>
        <v>15.3085346703</v>
      </c>
      <c r="AA5">
        <f t="shared" si="4"/>
        <v>0.20976569218331506</v>
      </c>
    </row>
    <row r="6" spans="1:27">
      <c r="A6" t="s">
        <v>4719</v>
      </c>
      <c r="B6" t="s">
        <v>4720</v>
      </c>
      <c r="C6" s="72">
        <v>42369</v>
      </c>
      <c r="D6" s="73">
        <f>[1]!b_stm07_bs(A6,31,C6,1,100000000)</f>
        <v>0.74987273909999996</v>
      </c>
      <c r="E6" s="73">
        <f>[1]!s_stmnote_assetdetail(A6,"2",C6,100000000)</f>
        <v>0</v>
      </c>
      <c r="F6" s="73">
        <f>[1]!b_stm07_bs(A6,33,C6,1,100000000)</f>
        <v>5.9662116392</v>
      </c>
      <c r="G6" s="73">
        <f>[1]!b_stm07_bs(A6,74,C6,1,100000000)</f>
        <v>55.110451165699999</v>
      </c>
      <c r="H6" s="73">
        <f t="shared" si="0"/>
        <v>0.12186589360531311</v>
      </c>
      <c r="I6">
        <f t="shared" si="1"/>
        <v>0.10825916886910354</v>
      </c>
      <c r="J6" s="73">
        <f>[1]!b_stm07_is(A6,83,C6,1,100000000)</f>
        <v>3.7925446324999998</v>
      </c>
      <c r="K6" s="73">
        <f>[1]!b_stm07_is(A6,83,"2014/12/31",1,100000000)</f>
        <v>3.2782581886000002</v>
      </c>
      <c r="L6" s="73">
        <f>[1]!b_stm07_is(A6,83,"2013/12/31",1,100000000)</f>
        <v>0.82463923950000007</v>
      </c>
      <c r="M6" s="73">
        <f>[1]!b_stm07_is(A6,83,"2012/12/31",1,100000000)</f>
        <v>0.3786258535</v>
      </c>
      <c r="N6">
        <f t="shared" si="2"/>
        <v>0</v>
      </c>
      <c r="O6" s="73">
        <f>[1]!b_stm07_is(A6,55,"2015/12/31",1,100000000)</f>
        <v>0.6038611935</v>
      </c>
      <c r="P6">
        <f>[1]!b_stm07_is(A6,55,"2014/12/31",1,100000000)</f>
        <v>0.4261215438</v>
      </c>
      <c r="Q6">
        <f>[1]!b_stm07_is(A6,55,"2013/12/31",1,100000000)</f>
        <v>0.78775052909999999</v>
      </c>
      <c r="R6" s="73">
        <f>[1]!b_stm07_is(A6,60,"2015/12/31",1,100000000)</f>
        <v>0.59517975579999993</v>
      </c>
      <c r="S6">
        <f>[1]!b_stm07_is(A6,60,"2014/12/31",1,100000000)</f>
        <v>0.42587076939999996</v>
      </c>
      <c r="T6">
        <f>[1]!b_stm07_is(A6,60,"2013/12/31",1,100000000)</f>
        <v>0.78027995659999994</v>
      </c>
      <c r="U6" s="73">
        <f>[1]!b_stm07_is(A6,48,"2015/12/31",1,100000000)</f>
        <v>-0.18981416749999999</v>
      </c>
      <c r="V6">
        <f>[1]!b_stm07_is(A6,48,"2014/12/31",1,100000000)</f>
        <v>-4.3867346E-3</v>
      </c>
      <c r="W6">
        <f>[1]!b_stm07_is(A6,48,"2013/12/31",1,100000000)</f>
        <v>-6.2829533800000004E-2</v>
      </c>
      <c r="X6" s="73">
        <f>[1]!b_stm07_bs(A6,128,C6,1,100000000)</f>
        <v>19.444285612000002</v>
      </c>
      <c r="Y6">
        <f t="shared" si="3"/>
        <v>0.35282392360637871</v>
      </c>
      <c r="Z6" s="73">
        <f>[1]!b_stm07_bs(A6,13,C6,1,100000000)</f>
        <v>9.3365494623000007</v>
      </c>
      <c r="AA6">
        <f t="shared" si="4"/>
        <v>0.16941522460463804</v>
      </c>
    </row>
    <row r="7" spans="1:27">
      <c r="A7" t="s">
        <v>4917</v>
      </c>
      <c r="B7" t="s">
        <v>4918</v>
      </c>
      <c r="C7" s="72">
        <v>42004</v>
      </c>
      <c r="D7" s="73">
        <f>[1]!b_stm07_bs(A7,31,C7,1,100000000)</f>
        <v>26.2945763787</v>
      </c>
      <c r="E7" s="73">
        <f>[1]!s_stmnote_assetdetail(A7,"2",C7,100000000)</f>
        <v>11.1902177669</v>
      </c>
      <c r="F7" s="73">
        <f>[1]!b_stm07_bs(A7,33,C7,1,100000000)</f>
        <v>10.0847996245</v>
      </c>
      <c r="G7" s="73">
        <f>[1]!b_stm07_bs(A7,74,C7,1,100000000)</f>
        <v>67.141239302200006</v>
      </c>
      <c r="H7" s="73">
        <f t="shared" si="0"/>
        <v>0.54183354941450956</v>
      </c>
      <c r="I7">
        <f t="shared" si="1"/>
        <v>0.1502027625541543</v>
      </c>
      <c r="J7" s="73">
        <f>[1]!b_stm07_is(A7,83,C7,1,100000000)</f>
        <v>42.214428937699999</v>
      </c>
      <c r="M7" s="73">
        <f>[1]!b_stm07_is(A7,83,"2012/12/31",1,100000000)</f>
        <v>53.764950706299999</v>
      </c>
      <c r="N7">
        <f t="shared" si="2"/>
        <v>0</v>
      </c>
      <c r="O7" s="73">
        <f>[1]!b_stm07_is(A7,55,"2015/12/31",1,100000000)</f>
        <v>0.60804591200000002</v>
      </c>
      <c r="P7">
        <f>[1]!b_stm07_is(A7,55,"2014/12/31",1,100000000)</f>
        <v>0.52208071649999999</v>
      </c>
      <c r="Q7">
        <f>[1]!b_stm07_is(A7,55,"2013/12/31",1,100000000)</f>
        <v>0.51257178680000004</v>
      </c>
      <c r="R7" s="73">
        <f>[1]!b_stm07_is(A7,60,"2015/12/31",1,100000000)</f>
        <v>0.43915771349999999</v>
      </c>
      <c r="U7" s="73">
        <f>[1]!b_stm07_is(A7,48,"2015/12/31",1,100000000)</f>
        <v>-0.27921159449999999</v>
      </c>
      <c r="V7">
        <f>[1]!b_stm07_is(A7,48,"2014/12/31",1,100000000)</f>
        <v>-2.7422302599999997E-2</v>
      </c>
      <c r="W7">
        <f>[1]!b_stm07_is(A7,48,"2013/12/31",1,100000000)</f>
        <v>0.16223374979999999</v>
      </c>
      <c r="X7" s="73">
        <f>[1]!b_stm07_bs(A7,128,C7,1,100000000)</f>
        <v>58.325923941999996</v>
      </c>
      <c r="Y7">
        <f t="shared" si="3"/>
        <v>0.86870490548256596</v>
      </c>
      <c r="Z7" s="73">
        <f>[1]!b_stm07_bs(A7,13,C7,1,100000000)</f>
        <v>10.9412281848</v>
      </c>
      <c r="AA7">
        <f t="shared" si="4"/>
        <v>0.16295838889052933</v>
      </c>
    </row>
    <row r="8" spans="1:27">
      <c r="A8" t="s">
        <v>4871</v>
      </c>
      <c r="B8" t="s">
        <v>4872</v>
      </c>
      <c r="C8" s="72">
        <v>42369</v>
      </c>
      <c r="D8" s="73">
        <f>[1]!b_stm07_bs(A8,31,C8,1,100000000)</f>
        <v>44.275823468900001</v>
      </c>
      <c r="E8" s="73">
        <f>[1]!s_stmnote_assetdetail(A8,"2",C8,100000000)</f>
        <v>5.9631561353999993</v>
      </c>
      <c r="F8" s="73">
        <f>[1]!b_stm07_bs(A8,33,C8,1,100000000)</f>
        <v>1.5285285432</v>
      </c>
      <c r="G8" s="73">
        <f>[1]!b_stm07_bs(A8,74,C8,1,100000000)</f>
        <v>95.763084610599989</v>
      </c>
      <c r="H8" s="73">
        <f t="shared" si="0"/>
        <v>0.47830907074843665</v>
      </c>
      <c r="I8">
        <f t="shared" si="1"/>
        <v>1.596156336667133E-2</v>
      </c>
      <c r="J8" s="73">
        <f>[1]!b_stm07_is(A8,83,C8,1,100000000)</f>
        <v>8.581152424099999</v>
      </c>
      <c r="K8" s="73">
        <f>[1]!b_stm07_is(A8,83,"2014/12/31",1,100000000)</f>
        <v>6.7871802252000002</v>
      </c>
      <c r="L8" s="73">
        <f>[1]!b_stm07_is(A8,83,"2013/12/31",1,100000000)</f>
        <v>4.3850353199000001</v>
      </c>
      <c r="M8" s="73">
        <f>[1]!b_stm07_is(A8,83,"2012/12/31",1,100000000)</f>
        <v>5.5707156189999996</v>
      </c>
      <c r="N8">
        <f t="shared" si="2"/>
        <v>0</v>
      </c>
      <c r="O8" s="73">
        <f>[1]!b_stm07_is(A8,55,"2015/12/31",1,100000000)</f>
        <v>1.3460324593000002</v>
      </c>
      <c r="P8">
        <f>[1]!b_stm07_is(A8,55,"2014/12/31",1,100000000)</f>
        <v>1.0758122750000001</v>
      </c>
      <c r="Q8">
        <f>[1]!b_stm07_is(A8,55,"2013/12/31",1,100000000)</f>
        <v>2.0318843087</v>
      </c>
      <c r="R8" s="73">
        <f>[1]!b_stm07_is(A8,60,"2015/12/31",1,100000000)</f>
        <v>1.3303294748000001</v>
      </c>
      <c r="S8">
        <f>[1]!b_stm07_is(A8,60,"2014/12/31",1,100000000)</f>
        <v>1.0505850720999999</v>
      </c>
      <c r="T8">
        <f>[1]!b_stm07_is(A8,60,"2013/12/31",1,100000000)</f>
        <v>2.0214587652000002</v>
      </c>
      <c r="U8" s="73">
        <f>[1]!b_stm07_is(A8,48,"2015/12/31",1,100000000)</f>
        <v>-3.4647032918000003</v>
      </c>
      <c r="V8">
        <f>[1]!b_stm07_is(A8,48,"2014/12/31",1,100000000)</f>
        <v>-3.4163332662000001</v>
      </c>
      <c r="W8">
        <f>[1]!b_stm07_is(A8,48,"2013/12/31",1,100000000)</f>
        <v>-1.3425614869</v>
      </c>
      <c r="X8" s="73">
        <f>[1]!b_stm07_bs(A8,128,C8,1,100000000)</f>
        <v>48.545294478100004</v>
      </c>
      <c r="Y8">
        <f t="shared" si="3"/>
        <v>0.5069311904007584</v>
      </c>
      <c r="Z8" s="73">
        <f>[1]!b_stm07_bs(A8,13,C8,1,100000000)</f>
        <v>15.009211349899999</v>
      </c>
      <c r="AA8">
        <f t="shared" si="4"/>
        <v>0.15673274739354662</v>
      </c>
    </row>
    <row r="9" spans="1:27">
      <c r="A9" t="s">
        <v>4825</v>
      </c>
      <c r="B9" t="s">
        <v>4826</v>
      </c>
      <c r="C9" s="72">
        <v>42369</v>
      </c>
      <c r="D9" s="73">
        <f>[1]!b_stm07_bs(A9,31,C9,1,100000000)</f>
        <v>160.47935423129999</v>
      </c>
      <c r="E9" s="73">
        <f>[1]!s_stmnote_assetdetail(A9,"2",C9,100000000)</f>
        <v>0</v>
      </c>
      <c r="F9" s="73">
        <f>[1]!b_stm07_bs(A9,33,C9,1,100000000)</f>
        <v>28.116363052499999</v>
      </c>
      <c r="G9" s="73">
        <f>[1]!b_stm07_bs(A9,74,C9,1,100000000)</f>
        <v>743.91596864330006</v>
      </c>
      <c r="H9" s="73">
        <f t="shared" si="0"/>
        <v>0.25351750094536507</v>
      </c>
      <c r="I9">
        <f t="shared" si="1"/>
        <v>3.7795079333727145E-2</v>
      </c>
      <c r="J9" s="73">
        <f>[1]!b_stm07_is(A9,83,C9,1,100000000)</f>
        <v>136.9395333848</v>
      </c>
      <c r="K9" s="73">
        <f>[1]!b_stm07_is(A9,83,"2014/12/31",1,100000000)</f>
        <v>120.6469324702</v>
      </c>
      <c r="L9" s="73">
        <f>[1]!b_stm07_is(A9,83,"2013/12/31",1,100000000)</f>
        <v>96.665712627000005</v>
      </c>
      <c r="M9" s="73">
        <f>[1]!b_stm07_is(A9,83,"2012/12/31",1,100000000)</f>
        <v>66.143361095499998</v>
      </c>
      <c r="N9">
        <f t="shared" si="2"/>
        <v>0</v>
      </c>
      <c r="O9" s="73">
        <f>[1]!b_stm07_is(A9,55,"2015/12/31",1,100000000)</f>
        <v>10.318269130199999</v>
      </c>
      <c r="P9">
        <f>[1]!b_stm07_is(A9,55,"2014/12/31",1,100000000)</f>
        <v>4.6210619332</v>
      </c>
      <c r="Q9">
        <f>[1]!b_stm07_is(A9,55,"2013/12/31",1,100000000)</f>
        <v>4.9717375547999998</v>
      </c>
      <c r="R9" s="73">
        <f>[1]!b_stm07_is(A9,60,"2015/12/31",1,100000000)</f>
        <v>7.4248724311999998</v>
      </c>
      <c r="S9">
        <f>[1]!b_stm07_is(A9,60,"2014/12/31",1,100000000)</f>
        <v>4.0175777748000003</v>
      </c>
      <c r="T9">
        <f>[1]!b_stm07_is(A9,60,"2013/12/31",1,100000000)</f>
        <v>4.4626823469999994</v>
      </c>
      <c r="U9" s="73">
        <f>[1]!b_stm07_is(A9,48,"2015/12/31",1,100000000)</f>
        <v>4.7472198604000004</v>
      </c>
      <c r="V9">
        <f>[1]!b_stm07_is(A9,48,"2014/12/31",1,100000000)</f>
        <v>2.2030832254999999</v>
      </c>
      <c r="W9">
        <f>[1]!b_stm07_is(A9,48,"2013/12/31",1,100000000)</f>
        <v>3.3854874033999995</v>
      </c>
      <c r="X9" s="73">
        <f>[1]!b_stm07_bs(A9,128,C9,1,100000000)</f>
        <v>501.99037521930001</v>
      </c>
      <c r="Y9">
        <f t="shared" si="3"/>
        <v>0.67479446117387909</v>
      </c>
      <c r="Z9" s="73">
        <f>[1]!b_stm07_bs(A9,13,C9,1,100000000)</f>
        <v>109.30218971069999</v>
      </c>
      <c r="AA9">
        <f t="shared" si="4"/>
        <v>0.14692814016351524</v>
      </c>
    </row>
    <row r="10" spans="1:27">
      <c r="A10" t="s">
        <v>68</v>
      </c>
      <c r="B10" t="s">
        <v>69</v>
      </c>
      <c r="C10" s="72">
        <v>42369</v>
      </c>
      <c r="D10" s="73">
        <f>[1]!b_stm07_bs(A10,31,C10,1,100000000)</f>
        <v>23.79006923</v>
      </c>
      <c r="E10" s="73">
        <f>[1]!s_stmnote_assetdetail(A10,"2",C10,100000000)</f>
        <v>10.1061886048</v>
      </c>
      <c r="F10" s="73">
        <f>[1]!b_stm07_bs(A10,33,C10,1,100000000)</f>
        <v>8.4421880153999993</v>
      </c>
      <c r="G10" s="73">
        <f>[1]!b_stm07_bs(A10,74,C10,1,100000000)</f>
        <v>236.7277896338</v>
      </c>
      <c r="H10" s="73">
        <f t="shared" si="0"/>
        <v>0.13615747139472245</v>
      </c>
      <c r="I10">
        <f t="shared" si="1"/>
        <v>3.5662006680582059E-2</v>
      </c>
      <c r="J10" s="73">
        <f>[1]!b_stm07_is(A10,83,C10,1,100000000)</f>
        <v>33.782605784099999</v>
      </c>
      <c r="K10" s="73">
        <f>[1]!b_stm07_is(A10,83,"2014/12/31",1,100000000)</f>
        <v>36.6041679776</v>
      </c>
      <c r="L10" s="73">
        <f>[1]!b_stm07_is(A10,83,"2013/12/31",1,100000000)</f>
        <v>34.3862107868</v>
      </c>
      <c r="M10" s="73">
        <f>[1]!b_stm07_is(A10,83,"2012/12/31",1,100000000)</f>
        <v>33.656374038800003</v>
      </c>
      <c r="N10">
        <f t="shared" si="2"/>
        <v>0</v>
      </c>
      <c r="O10" s="73">
        <f>[1]!b_stm07_is(A10,55,"2015/12/31",1,100000000)</f>
        <v>6.8382658000000003</v>
      </c>
      <c r="P10">
        <f>[1]!b_stm07_is(A10,55,"2014/12/31",1,100000000)</f>
        <v>4.6913024198000004</v>
      </c>
      <c r="Q10">
        <f>[1]!b_stm07_is(A10,55,"2013/12/31",1,100000000)</f>
        <v>4.5234732635000006</v>
      </c>
      <c r="R10" s="73">
        <f>[1]!b_stm07_is(A10,60,"2015/12/31",1,100000000)</f>
        <v>5.3767896520000003</v>
      </c>
      <c r="S10">
        <f>[1]!b_stm07_is(A10,60,"2014/12/31",1,100000000)</f>
        <v>3.4309284775000002</v>
      </c>
      <c r="T10">
        <f>[1]!b_stm07_is(A10,60,"2013/12/31",1,100000000)</f>
        <v>3.9064449139999997</v>
      </c>
      <c r="U10" s="73">
        <f>[1]!b_stm07_is(A10,48,"2015/12/31",1,100000000)</f>
        <v>6.6115027673000002</v>
      </c>
      <c r="V10">
        <f>[1]!b_stm07_is(A10,48,"2014/12/31",1,100000000)</f>
        <v>4.4435380919999998</v>
      </c>
      <c r="W10">
        <f>[1]!b_stm07_is(A10,48,"2013/12/31",1,100000000)</f>
        <v>4.5015811022000003</v>
      </c>
      <c r="X10" s="73">
        <f>[1]!b_stm07_bs(A10,128,C10,1,100000000)</f>
        <v>150.23122849870001</v>
      </c>
      <c r="Y10">
        <f t="shared" si="3"/>
        <v>0.63461593896980306</v>
      </c>
      <c r="Z10" s="73">
        <f>[1]!b_stm07_bs(A10,13,C10,1,100000000)</f>
        <v>29.371544258299998</v>
      </c>
      <c r="AA10">
        <f t="shared" si="4"/>
        <v>0.12407307272093217</v>
      </c>
    </row>
    <row r="11" spans="1:27">
      <c r="A11" t="s">
        <v>53</v>
      </c>
      <c r="B11" t="s">
        <v>54</v>
      </c>
      <c r="C11" s="72">
        <v>42369</v>
      </c>
      <c r="D11" s="73">
        <f>[1]!b_stm07_bs(A11,31,C11,1,100000000)</f>
        <v>16.9445678736</v>
      </c>
      <c r="E11" s="73">
        <f>[1]!s_stmnote_assetdetail(A11,"2",C11,100000000)</f>
        <v>4.4618267226999997</v>
      </c>
      <c r="F11" s="73">
        <f>[1]!b_stm07_bs(A11,33,C11,1,100000000)</f>
        <v>0.13563889000000001</v>
      </c>
      <c r="G11" s="73">
        <f>[1]!b_stm07_bs(A11,74,C11,1,100000000)</f>
        <v>45.345012675100001</v>
      </c>
      <c r="H11" s="73">
        <f t="shared" si="0"/>
        <v>0.37667222382273446</v>
      </c>
      <c r="I11">
        <f t="shared" si="1"/>
        <v>2.9912636913757545E-3</v>
      </c>
      <c r="J11" s="73">
        <f>[1]!b_stm07_is(A11,83,C11,1,100000000)</f>
        <v>2.6587112997000002</v>
      </c>
      <c r="K11" s="73">
        <f>[1]!b_stm07_is(A11,83,"2014/12/31",1,100000000)</f>
        <v>2.2394066035</v>
      </c>
      <c r="L11" s="73">
        <f>[1]!b_stm07_is(A11,83,"2013/12/31",1,100000000)</f>
        <v>1.9274803587</v>
      </c>
      <c r="M11" s="73">
        <f>[1]!b_stm07_is(A11,83,"2012/12/31",1,100000000)</f>
        <v>1.7456821858000002</v>
      </c>
      <c r="N11">
        <f t="shared" si="2"/>
        <v>0</v>
      </c>
      <c r="O11" s="73">
        <f>[1]!b_stm07_is(A11,55,"2015/12/31",1,100000000)</f>
        <v>-0.47607982240000002</v>
      </c>
      <c r="P11">
        <f>[1]!b_stm07_is(A11,55,"2014/12/31",1,100000000)</f>
        <v>-0.1010854674</v>
      </c>
      <c r="Q11">
        <f>[1]!b_stm07_is(A11,55,"2013/12/31",1,100000000)</f>
        <v>-0.38591881700000003</v>
      </c>
      <c r="R11" s="73">
        <f>[1]!b_stm07_is(A11,60,"2015/12/31",1,100000000)</f>
        <v>-0.47961655329999997</v>
      </c>
      <c r="S11">
        <f>[1]!b_stm07_is(A11,60,"2014/12/31",1,100000000)</f>
        <v>-0.125284066</v>
      </c>
      <c r="T11">
        <f>[1]!b_stm07_is(A11,60,"2013/12/31",1,100000000)</f>
        <v>-0.38738833770000003</v>
      </c>
      <c r="U11" s="73">
        <f>[1]!b_stm07_is(A11,48,"2015/12/31",1,100000000)</f>
        <v>-0.76741371569999994</v>
      </c>
      <c r="V11">
        <f>[1]!b_stm07_is(A11,48,"2014/12/31",1,100000000)</f>
        <v>-0.2970006811</v>
      </c>
      <c r="W11">
        <f>[1]!b_stm07_is(A11,48,"2013/12/31",1,100000000)</f>
        <v>-0.59597536210000002</v>
      </c>
      <c r="X11" s="73">
        <f>[1]!b_stm07_bs(A11,128,C11,1,100000000)</f>
        <v>25.253051270300002</v>
      </c>
      <c r="Y11">
        <f t="shared" si="3"/>
        <v>0.55690912363923628</v>
      </c>
      <c r="Z11" s="73">
        <f>[1]!b_stm07_bs(A11,13,C11,1,100000000)</f>
        <v>5.5806503659000004</v>
      </c>
      <c r="AA11">
        <f t="shared" si="4"/>
        <v>0.12307087453885453</v>
      </c>
    </row>
    <row r="12" spans="1:27">
      <c r="A12" t="s">
        <v>53</v>
      </c>
      <c r="B12" t="s">
        <v>54</v>
      </c>
      <c r="C12" s="72">
        <v>42004</v>
      </c>
      <c r="D12" s="73">
        <f>[1]!b_stm07_bs(A12,31,C12,1,100000000)</f>
        <v>7.8545628848</v>
      </c>
      <c r="E12" s="73">
        <f>[1]!s_stmnote_assetdetail(A12,"2",C12,100000000)</f>
        <v>3.6271157718999998</v>
      </c>
      <c r="F12" s="73">
        <f>[1]!b_stm07_bs(A12,33,C12,1,100000000)</f>
        <v>8.5825748723000004</v>
      </c>
      <c r="G12" s="73">
        <f>[1]!b_stm07_bs(A12,74,C12,1,100000000)</f>
        <v>45.566155895400001</v>
      </c>
      <c r="H12" s="73">
        <f t="shared" si="0"/>
        <v>0.36073128035712498</v>
      </c>
      <c r="I12">
        <f t="shared" si="1"/>
        <v>0.18835415680010059</v>
      </c>
      <c r="J12" s="73">
        <f>[1]!b_stm07_is(A12,83,C12,1,100000000)</f>
        <v>2.2394066035</v>
      </c>
      <c r="M12" s="73">
        <f>[1]!b_stm07_is(A12,83,"2012/12/31",1,100000000)</f>
        <v>1.7456821858000002</v>
      </c>
      <c r="N12">
        <f t="shared" si="2"/>
        <v>0</v>
      </c>
      <c r="O12" s="73">
        <f>[1]!b_stm07_is(A12,55,"2015/12/31",1,100000000)</f>
        <v>-0.47607982240000002</v>
      </c>
      <c r="P12">
        <f>[1]!b_stm07_is(A12,55,"2014/12/31",1,100000000)</f>
        <v>-0.1010854674</v>
      </c>
      <c r="Q12">
        <f>[1]!b_stm07_is(A12,55,"2013/12/31",1,100000000)</f>
        <v>-0.38591881700000003</v>
      </c>
      <c r="R12" s="73">
        <f>[1]!b_stm07_is(A12,60,"2015/12/31",1,100000000)</f>
        <v>-0.47961655329999997</v>
      </c>
      <c r="U12" s="73">
        <f>[1]!b_stm07_is(A12,48,"2015/12/31",1,100000000)</f>
        <v>-0.76741371569999994</v>
      </c>
      <c r="V12">
        <f>[1]!b_stm07_is(A12,48,"2014/12/31",1,100000000)</f>
        <v>-0.2970006811</v>
      </c>
      <c r="W12">
        <f>[1]!b_stm07_is(A12,48,"2013/12/31",1,100000000)</f>
        <v>-0.59597536210000002</v>
      </c>
      <c r="X12" s="73">
        <f>[1]!b_stm07_bs(A12,128,C12,1,100000000)</f>
        <v>24.994577937300001</v>
      </c>
      <c r="Y12">
        <f t="shared" si="3"/>
        <v>0.54853382836762965</v>
      </c>
      <c r="Z12" s="73">
        <f>[1]!b_stm07_bs(A12,13,C12,1,100000000)</f>
        <v>5.2434740141000002</v>
      </c>
      <c r="AA12">
        <f t="shared" si="4"/>
        <v>0.11507387250609262</v>
      </c>
    </row>
    <row r="13" spans="1:27">
      <c r="A13" t="s">
        <v>4684</v>
      </c>
      <c r="B13" t="s">
        <v>4685</v>
      </c>
      <c r="C13" s="72">
        <v>41639</v>
      </c>
      <c r="D13" s="73">
        <f>[1]!b_stm07_bs(A13,31,C13,1,100000000)</f>
        <v>283.6549494999</v>
      </c>
      <c r="E13" s="73">
        <f>[1]!s_stmnote_assetdetail(A13,"2",C13,100000000)</f>
        <v>0</v>
      </c>
      <c r="F13" s="73">
        <f>[1]!b_stm07_bs(A13,33,C13,1,100000000)</f>
        <v>363.43626568709999</v>
      </c>
      <c r="G13" s="73">
        <f>[1]!b_stm07_bs(A13,74,C13,1,100000000)</f>
        <v>970.35090495149996</v>
      </c>
      <c r="H13" s="73">
        <f t="shared" si="0"/>
        <v>0.66686310270339044</v>
      </c>
      <c r="I13">
        <f t="shared" si="1"/>
        <v>0.37454106945493626</v>
      </c>
      <c r="J13" s="73">
        <f>[1]!b_stm07_is(A13,83,C13,1,100000000)</f>
        <v>91.518482797999994</v>
      </c>
      <c r="M13" s="73">
        <f>[1]!b_stm07_is(A13,83,"2012/12/31",1,100000000)</f>
        <v>81.75015028060001</v>
      </c>
      <c r="N13">
        <f t="shared" si="2"/>
        <v>0</v>
      </c>
      <c r="O13" s="73">
        <f>[1]!b_stm07_is(A13,55,"2015/12/31",1,100000000)</f>
        <v>4.0029934715</v>
      </c>
      <c r="P13">
        <f>[1]!b_stm07_is(A13,55,"2014/12/31",1,100000000)</f>
        <v>16.158499045899998</v>
      </c>
      <c r="Q13">
        <f>[1]!b_stm07_is(A13,55,"2013/12/31",1,100000000)</f>
        <v>4.3993257779999997</v>
      </c>
      <c r="R13" s="73">
        <f>[1]!b_stm07_is(A13,60,"2015/12/31",1,100000000)</f>
        <v>2.1211973013000001</v>
      </c>
      <c r="U13" s="73">
        <f>[1]!b_stm07_is(A13,48,"2015/12/31",1,100000000)</f>
        <v>3.4241587475999999</v>
      </c>
      <c r="V13">
        <f>[1]!b_stm07_is(A13,48,"2014/12/31",1,100000000)</f>
        <v>16.078446422900001</v>
      </c>
      <c r="W13">
        <f>[1]!b_stm07_is(A13,48,"2013/12/31",1,100000000)</f>
        <v>4.3026674748999998</v>
      </c>
      <c r="X13" s="73">
        <f>[1]!b_stm07_bs(A13,128,C13,1,100000000)</f>
        <v>674.12170455360001</v>
      </c>
      <c r="Y13">
        <f t="shared" si="3"/>
        <v>0.6947195093173989</v>
      </c>
      <c r="Z13" s="73">
        <f>[1]!b_stm07_bs(A13,13,C13,1,100000000)</f>
        <v>103.99328252389999</v>
      </c>
      <c r="AA13">
        <f t="shared" si="4"/>
        <v>0.10717079975217603</v>
      </c>
    </row>
    <row r="14" spans="1:27">
      <c r="A14" t="s">
        <v>4915</v>
      </c>
      <c r="B14" t="s">
        <v>4916</v>
      </c>
      <c r="C14" s="72">
        <v>42369</v>
      </c>
      <c r="D14" s="73">
        <f>[1]!b_stm07_bs(A14,31,C14,1,100000000)</f>
        <v>6.1828581667</v>
      </c>
      <c r="E14" s="73">
        <f>[1]!s_stmnote_assetdetail(A14,"2",C14,100000000)</f>
        <v>5.0162308108999998</v>
      </c>
      <c r="F14" s="73">
        <f>[1]!b_stm07_bs(A14,33,C14,1,100000000)</f>
        <v>2.6931112768000003</v>
      </c>
      <c r="G14" s="73">
        <f>[1]!b_stm07_bs(A14,74,C14,1,100000000)</f>
        <v>111.3728542242</v>
      </c>
      <c r="H14" s="73">
        <f t="shared" si="0"/>
        <v>7.9695986111949335E-2</v>
      </c>
      <c r="I14">
        <f t="shared" si="1"/>
        <v>2.4181038508527503E-2</v>
      </c>
      <c r="J14" s="73">
        <f>[1]!b_stm07_is(A14,83,C14,1,100000000)</f>
        <v>53.703879203</v>
      </c>
      <c r="K14" s="73">
        <f>[1]!b_stm07_is(A14,83,"2014/12/31",1,100000000)</f>
        <v>51.094301440200006</v>
      </c>
      <c r="L14" s="73">
        <f>[1]!b_stm07_is(A14,83,"2013/12/31",1,100000000)</f>
        <v>46.795307400799999</v>
      </c>
      <c r="M14" s="73">
        <f>[1]!b_stm07_is(A14,83,"2012/12/31",1,100000000)</f>
        <v>48.479574893699997</v>
      </c>
      <c r="N14">
        <f t="shared" si="2"/>
        <v>0</v>
      </c>
      <c r="O14" s="73">
        <f>[1]!b_stm07_is(A14,55,"2015/12/31",1,100000000)</f>
        <v>4.1173953006000001</v>
      </c>
      <c r="P14">
        <f>[1]!b_stm07_is(A14,55,"2014/12/31",1,100000000)</f>
        <v>3.1366837918999999</v>
      </c>
      <c r="Q14">
        <f>[1]!b_stm07_is(A14,55,"2013/12/31",1,100000000)</f>
        <v>2.8529701552</v>
      </c>
      <c r="R14" s="73">
        <f>[1]!b_stm07_is(A14,60,"2015/12/31",1,100000000)</f>
        <v>2.6095186424000003</v>
      </c>
      <c r="S14">
        <f>[1]!b_stm07_is(A14,60,"2014/12/31",1,100000000)</f>
        <v>2.1752215166999997</v>
      </c>
      <c r="T14">
        <f>[1]!b_stm07_is(A14,60,"2013/12/31",1,100000000)</f>
        <v>2.1894133388999997</v>
      </c>
      <c r="U14" s="73">
        <f>[1]!b_stm07_is(A14,48,"2015/12/31",1,100000000)</f>
        <v>1.3151050813</v>
      </c>
      <c r="V14">
        <f>[1]!b_stm07_is(A14,48,"2014/12/31",1,100000000)</f>
        <v>2.3504217803</v>
      </c>
      <c r="W14">
        <f>[1]!b_stm07_is(A14,48,"2013/12/31",1,100000000)</f>
        <v>1.8809763940999999</v>
      </c>
      <c r="X14" s="73">
        <f>[1]!b_stm07_bs(A14,128,C14,1,100000000)</f>
        <v>79.704017685099998</v>
      </c>
      <c r="Y14">
        <f t="shared" si="3"/>
        <v>0.71565031030497972</v>
      </c>
      <c r="Z14" s="73">
        <f>[1]!b_stm07_bs(A14,13,C14,1,100000000)</f>
        <v>11.9140367792</v>
      </c>
      <c r="AA14">
        <f t="shared" si="4"/>
        <v>0.10697433285867268</v>
      </c>
    </row>
    <row r="15" spans="1:27">
      <c r="A15" t="s">
        <v>4684</v>
      </c>
      <c r="B15" t="s">
        <v>4685</v>
      </c>
      <c r="C15" s="72">
        <v>42369</v>
      </c>
      <c r="D15" s="73">
        <f>[1]!b_stm07_bs(A15,31,C15,1,100000000)</f>
        <v>419.45161468769999</v>
      </c>
      <c r="E15" s="73">
        <f>[1]!s_stmnote_assetdetail(A15,"2",C15,100000000)</f>
        <v>67.825990247700005</v>
      </c>
      <c r="F15" s="73">
        <f>[1]!b_stm07_bs(A15,33,C15,1,100000000)</f>
        <v>308.5641388981</v>
      </c>
      <c r="G15" s="73">
        <f>[1]!b_stm07_bs(A15,74,C15,1,100000000)</f>
        <v>1092.7035964542999</v>
      </c>
      <c r="H15" s="73">
        <f t="shared" si="0"/>
        <v>0.66625181425972158</v>
      </c>
      <c r="I15">
        <f t="shared" si="1"/>
        <v>0.28238594610593015</v>
      </c>
      <c r="J15" s="73">
        <f>[1]!b_stm07_is(A15,83,C15,1,100000000)</f>
        <v>81.493361027299997</v>
      </c>
      <c r="K15" s="73">
        <f>[1]!b_stm07_is(A15,83,"2014/12/31",1,100000000)</f>
        <v>105.87985697000001</v>
      </c>
      <c r="L15" s="73">
        <f>[1]!b_stm07_is(A15,83,"2013/12/31",1,100000000)</f>
        <v>91.518482797999994</v>
      </c>
      <c r="M15" s="73">
        <f>[1]!b_stm07_is(A15,83,"2012/12/31",1,100000000)</f>
        <v>81.75015028060001</v>
      </c>
      <c r="N15">
        <f t="shared" si="2"/>
        <v>0</v>
      </c>
      <c r="O15" s="73">
        <f>[1]!b_stm07_is(A15,55,"2015/12/31",1,100000000)</f>
        <v>4.0029934715</v>
      </c>
      <c r="P15">
        <f>[1]!b_stm07_is(A15,55,"2014/12/31",1,100000000)</f>
        <v>16.158499045899998</v>
      </c>
      <c r="Q15">
        <f>[1]!b_stm07_is(A15,55,"2013/12/31",1,100000000)</f>
        <v>4.3993257779999997</v>
      </c>
      <c r="R15" s="73">
        <f>[1]!b_stm07_is(A15,60,"2015/12/31",1,100000000)</f>
        <v>2.1211973013000001</v>
      </c>
      <c r="S15">
        <f>[1]!b_stm07_is(A15,60,"2014/12/31",1,100000000)</f>
        <v>14.510211415799999</v>
      </c>
      <c r="T15">
        <f>[1]!b_stm07_is(A15,60,"2013/12/31",1,100000000)</f>
        <v>2.6284973300000001</v>
      </c>
      <c r="U15" s="73">
        <f>[1]!b_stm07_is(A15,48,"2015/12/31",1,100000000)</f>
        <v>3.4241587475999999</v>
      </c>
      <c r="V15">
        <f>[1]!b_stm07_is(A15,48,"2014/12/31",1,100000000)</f>
        <v>16.078446422900001</v>
      </c>
      <c r="W15">
        <f>[1]!b_stm07_is(A15,48,"2013/12/31",1,100000000)</f>
        <v>4.3026674748999998</v>
      </c>
      <c r="X15" s="73">
        <f>[1]!b_stm07_bs(A15,128,C15,1,100000000)</f>
        <v>743.7983801483</v>
      </c>
      <c r="Y15">
        <f t="shared" si="3"/>
        <v>0.68069546266878034</v>
      </c>
      <c r="Z15" s="73">
        <f>[1]!b_stm07_bs(A15,13,C15,1,100000000)</f>
        <v>116.28719621360001</v>
      </c>
      <c r="AA15">
        <f t="shared" si="4"/>
        <v>0.10642153699405664</v>
      </c>
    </row>
    <row r="16" spans="1:27">
      <c r="A16" t="s">
        <v>4684</v>
      </c>
      <c r="B16" t="s">
        <v>4685</v>
      </c>
      <c r="C16" s="72">
        <v>42004</v>
      </c>
      <c r="D16" s="73">
        <f>[1]!b_stm07_bs(A16,31,C16,1,100000000)</f>
        <v>283.7364706912</v>
      </c>
      <c r="E16" s="73">
        <f>[1]!s_stmnote_assetdetail(A16,"2",C16,100000000)</f>
        <v>58.287346490799997</v>
      </c>
      <c r="F16" s="73">
        <f>[1]!b_stm07_bs(A16,33,C16,1,100000000)</f>
        <v>408.6404161726</v>
      </c>
      <c r="G16" s="73">
        <f>[1]!b_stm07_bs(A16,74,C16,1,100000000)</f>
        <v>1059.8491307613001</v>
      </c>
      <c r="H16" s="73">
        <f t="shared" si="0"/>
        <v>0.65327872313907431</v>
      </c>
      <c r="I16">
        <f t="shared" si="1"/>
        <v>0.38556470379804864</v>
      </c>
      <c r="J16" s="73">
        <f>[1]!b_stm07_is(A16,83,C16,1,100000000)</f>
        <v>105.87985697000001</v>
      </c>
      <c r="M16" s="73">
        <f>[1]!b_stm07_is(A16,83,"2012/12/31",1,100000000)</f>
        <v>81.75015028060001</v>
      </c>
      <c r="N16">
        <f t="shared" si="2"/>
        <v>0</v>
      </c>
      <c r="O16" s="73">
        <f>[1]!b_stm07_is(A16,55,"2015/12/31",1,100000000)</f>
        <v>4.0029934715</v>
      </c>
      <c r="P16">
        <f>[1]!b_stm07_is(A16,55,"2014/12/31",1,100000000)</f>
        <v>16.158499045899998</v>
      </c>
      <c r="Q16">
        <f>[1]!b_stm07_is(A16,55,"2013/12/31",1,100000000)</f>
        <v>4.3993257779999997</v>
      </c>
      <c r="R16" s="73">
        <f>[1]!b_stm07_is(A16,60,"2015/12/31",1,100000000)</f>
        <v>2.1211973013000001</v>
      </c>
      <c r="U16" s="73">
        <f>[1]!b_stm07_is(A16,48,"2015/12/31",1,100000000)</f>
        <v>3.4241587475999999</v>
      </c>
      <c r="V16">
        <f>[1]!b_stm07_is(A16,48,"2014/12/31",1,100000000)</f>
        <v>16.078446422900001</v>
      </c>
      <c r="W16">
        <f>[1]!b_stm07_is(A16,48,"2013/12/31",1,100000000)</f>
        <v>4.3026674748999998</v>
      </c>
      <c r="X16" s="73">
        <f>[1]!b_stm07_bs(A16,128,C16,1,100000000)</f>
        <v>740.5561328207001</v>
      </c>
      <c r="Y16">
        <f t="shared" si="3"/>
        <v>0.69873731206322853</v>
      </c>
      <c r="Z16" s="73">
        <f>[1]!b_stm07_bs(A16,13,C16,1,100000000)</f>
        <v>111.27645230959999</v>
      </c>
      <c r="AA16">
        <f t="shared" si="4"/>
        <v>0.10499272875722322</v>
      </c>
    </row>
    <row r="17" spans="1:27">
      <c r="A17" t="s">
        <v>4915</v>
      </c>
      <c r="B17" t="s">
        <v>4916</v>
      </c>
      <c r="C17" s="72">
        <v>42004</v>
      </c>
      <c r="D17" s="73">
        <f>[1]!b_stm07_bs(A17,31,C17,1,100000000)</f>
        <v>6.8150189062999997</v>
      </c>
      <c r="E17" s="73">
        <f>[1]!s_stmnote_assetdetail(A17,"2",C17,100000000)</f>
        <v>4.4041841845</v>
      </c>
      <c r="F17" s="73">
        <f>[1]!b_stm07_bs(A17,33,C17,1,100000000)</f>
        <v>1.3509147028999999</v>
      </c>
      <c r="G17" s="73">
        <f>[1]!b_stm07_bs(A17,74,C17,1,100000000)</f>
        <v>101.9578088535</v>
      </c>
      <c r="H17" s="73">
        <f t="shared" si="0"/>
        <v>8.009130150034291E-2</v>
      </c>
      <c r="I17">
        <f t="shared" si="1"/>
        <v>1.3249742399241702E-2</v>
      </c>
      <c r="J17" s="73">
        <f>[1]!b_stm07_is(A17,83,C17,1,100000000)</f>
        <v>51.094301440200006</v>
      </c>
      <c r="M17" s="73">
        <f>[1]!b_stm07_is(A17,83,"2012/12/31",1,100000000)</f>
        <v>48.479574893699997</v>
      </c>
      <c r="N17">
        <f t="shared" si="2"/>
        <v>0</v>
      </c>
      <c r="O17" s="73">
        <f>[1]!b_stm07_is(A17,55,"2015/12/31",1,100000000)</f>
        <v>4.1173953006000001</v>
      </c>
      <c r="P17">
        <f>[1]!b_stm07_is(A17,55,"2014/12/31",1,100000000)</f>
        <v>3.1366837918999999</v>
      </c>
      <c r="Q17">
        <f>[1]!b_stm07_is(A17,55,"2013/12/31",1,100000000)</f>
        <v>2.8529701552</v>
      </c>
      <c r="R17" s="73">
        <f>[1]!b_stm07_is(A17,60,"2015/12/31",1,100000000)</f>
        <v>2.6095186424000003</v>
      </c>
      <c r="U17" s="73">
        <f>[1]!b_stm07_is(A17,48,"2015/12/31",1,100000000)</f>
        <v>1.3151050813</v>
      </c>
      <c r="V17">
        <f>[1]!b_stm07_is(A17,48,"2014/12/31",1,100000000)</f>
        <v>2.3504217803</v>
      </c>
      <c r="W17">
        <f>[1]!b_stm07_is(A17,48,"2013/12/31",1,100000000)</f>
        <v>1.8809763940999999</v>
      </c>
      <c r="X17" s="73">
        <f>[1]!b_stm07_bs(A17,128,C17,1,100000000)</f>
        <v>72.875769988000002</v>
      </c>
      <c r="Y17">
        <f t="shared" si="3"/>
        <v>0.71476398725587487</v>
      </c>
      <c r="Z17" s="73">
        <f>[1]!b_stm07_bs(A17,13,C17,1,100000000)</f>
        <v>10.1969397692</v>
      </c>
      <c r="AA17">
        <f t="shared" si="4"/>
        <v>0.10001136630791728</v>
      </c>
    </row>
    <row r="18" spans="1:27">
      <c r="A18" t="s">
        <v>68</v>
      </c>
      <c r="B18" t="s">
        <v>69</v>
      </c>
      <c r="C18" s="72">
        <v>41639</v>
      </c>
      <c r="D18" s="73">
        <f>[1]!b_stm07_bs(A18,31,C18,1,100000000)</f>
        <v>18.099295586300002</v>
      </c>
      <c r="E18" s="73">
        <f>[1]!s_stmnote_assetdetail(A18,"2",C18,100000000)</f>
        <v>0</v>
      </c>
      <c r="F18" s="73">
        <f>[1]!b_stm07_bs(A18,33,C18,1,100000000)</f>
        <v>1.0988109376000001</v>
      </c>
      <c r="G18" s="73">
        <f>[1]!b_stm07_bs(A18,74,C18,1,100000000)</f>
        <v>137.04788106230001</v>
      </c>
      <c r="H18" s="73">
        <f t="shared" si="0"/>
        <v>0.14008320577516128</v>
      </c>
      <c r="I18">
        <f t="shared" si="1"/>
        <v>8.0177156267049205E-3</v>
      </c>
      <c r="J18" s="73">
        <f>[1]!b_stm07_is(A18,83,C18,1,100000000)</f>
        <v>34.3862107868</v>
      </c>
      <c r="M18" s="73">
        <f>[1]!b_stm07_is(A18,83,"2012/12/31",1,100000000)</f>
        <v>33.656374038800003</v>
      </c>
      <c r="N18">
        <f t="shared" si="2"/>
        <v>0</v>
      </c>
      <c r="O18" s="73">
        <f>[1]!b_stm07_is(A18,55,"2015/12/31",1,100000000)</f>
        <v>6.8382658000000003</v>
      </c>
      <c r="P18">
        <f>[1]!b_stm07_is(A18,55,"2014/12/31",1,100000000)</f>
        <v>4.6913024198000004</v>
      </c>
      <c r="Q18">
        <f>[1]!b_stm07_is(A18,55,"2013/12/31",1,100000000)</f>
        <v>4.5234732635000006</v>
      </c>
      <c r="R18" s="73">
        <f>[1]!b_stm07_is(A18,60,"2015/12/31",1,100000000)</f>
        <v>5.3767896520000003</v>
      </c>
      <c r="U18" s="73">
        <f>[1]!b_stm07_is(A18,48,"2015/12/31",1,100000000)</f>
        <v>6.6115027673000002</v>
      </c>
      <c r="V18">
        <f>[1]!b_stm07_is(A18,48,"2014/12/31",1,100000000)</f>
        <v>4.4435380919999998</v>
      </c>
      <c r="W18">
        <f>[1]!b_stm07_is(A18,48,"2013/12/31",1,100000000)</f>
        <v>4.5015811022000003</v>
      </c>
      <c r="X18" s="73">
        <f>[1]!b_stm07_bs(A18,128,C18,1,100000000)</f>
        <v>81.479233239700008</v>
      </c>
      <c r="Y18">
        <f t="shared" si="3"/>
        <v>0.59453114202225943</v>
      </c>
      <c r="Z18" s="73">
        <f>[1]!b_stm07_bs(A18,13,C18,1,100000000)</f>
        <v>13.6300204052</v>
      </c>
      <c r="AA18">
        <f t="shared" si="4"/>
        <v>9.9454441028562768E-2</v>
      </c>
    </row>
    <row r="19" spans="1:27">
      <c r="A19" t="s">
        <v>4923</v>
      </c>
      <c r="B19" t="s">
        <v>4924</v>
      </c>
      <c r="C19" s="72">
        <v>42369</v>
      </c>
      <c r="D19" s="73">
        <f>[1]!b_stm07_bs(A19,31,C19,1,100000000)</f>
        <v>37.488983774299996</v>
      </c>
      <c r="E19" s="73">
        <f>[1]!s_stmnote_assetdetail(A19,"2",C19,100000000)</f>
        <v>6.1595917553999993</v>
      </c>
      <c r="F19" s="73">
        <f>[1]!b_stm07_bs(A19,33,C19,1,100000000)</f>
        <v>4.7262857595999996</v>
      </c>
      <c r="G19" s="73">
        <f>[1]!b_stm07_bs(A19,74,C19,1,100000000)</f>
        <v>135.21904689530001</v>
      </c>
      <c r="H19" s="73">
        <f t="shared" si="0"/>
        <v>0.31219913542644068</v>
      </c>
      <c r="I19">
        <f t="shared" si="1"/>
        <v>3.4952810777164833E-2</v>
      </c>
      <c r="J19" s="73">
        <f>[1]!b_stm07_is(A19,83,C19,1,100000000)</f>
        <v>29.595523119699997</v>
      </c>
      <c r="K19" s="73">
        <f>[1]!b_stm07_is(A19,83,"2014/12/31",1,100000000)</f>
        <v>26.445674260700002</v>
      </c>
      <c r="L19" s="73">
        <f>[1]!b_stm07_is(A19,83,"2013/12/31",1,100000000)</f>
        <v>21.637711133699998</v>
      </c>
      <c r="M19" s="73">
        <f>[1]!b_stm07_is(A19,83,"2012/12/31",1,100000000)</f>
        <v>18.749524605000001</v>
      </c>
      <c r="N19">
        <f t="shared" si="2"/>
        <v>0</v>
      </c>
      <c r="O19" s="73">
        <f>[1]!b_stm07_is(A19,55,"2015/12/31",1,100000000)</f>
        <v>5.3926576888</v>
      </c>
      <c r="P19">
        <f>[1]!b_stm07_is(A19,55,"2014/12/31",1,100000000)</f>
        <v>3.8372043585000002</v>
      </c>
      <c r="Q19">
        <f>[1]!b_stm07_is(A19,55,"2013/12/31",1,100000000)</f>
        <v>1.9721404433</v>
      </c>
      <c r="R19" s="73">
        <f>[1]!b_stm07_is(A19,60,"2015/12/31",1,100000000)</f>
        <v>5.0688019911</v>
      </c>
      <c r="S19">
        <f>[1]!b_stm07_is(A19,60,"2014/12/31",1,100000000)</f>
        <v>3.5367710747000003</v>
      </c>
      <c r="T19">
        <f>[1]!b_stm07_is(A19,60,"2013/12/31",1,100000000)</f>
        <v>1.6003264447000001</v>
      </c>
      <c r="U19" s="73">
        <f>[1]!b_stm07_is(A19,48,"2015/12/31",1,100000000)</f>
        <v>3.7380169029000001</v>
      </c>
      <c r="V19">
        <f>[1]!b_stm07_is(A19,48,"2014/12/31",1,100000000)</f>
        <v>2.6115567383</v>
      </c>
      <c r="W19">
        <f>[1]!b_stm07_is(A19,48,"2013/12/31",1,100000000)</f>
        <v>0.23321279389999999</v>
      </c>
      <c r="X19" s="73">
        <f>[1]!b_stm07_bs(A19,128,C19,1,100000000)</f>
        <v>65.743268072899994</v>
      </c>
      <c r="Y19">
        <f t="shared" si="3"/>
        <v>0.48619828036360108</v>
      </c>
      <c r="Z19" s="73">
        <f>[1]!b_stm07_bs(A19,13,C19,1,100000000)</f>
        <v>12.423855863900002</v>
      </c>
      <c r="AA19">
        <f t="shared" si="4"/>
        <v>9.187948110239072E-2</v>
      </c>
    </row>
    <row r="20" spans="1:27">
      <c r="A20" t="s">
        <v>4885</v>
      </c>
      <c r="B20" t="s">
        <v>4886</v>
      </c>
      <c r="C20" s="72">
        <v>42369</v>
      </c>
      <c r="D20" s="73">
        <f>[1]!b_stm07_bs(A20,31,C20,1,100000000)</f>
        <v>0.14566403320000001</v>
      </c>
      <c r="E20" s="73">
        <f>[1]!s_stmnote_assetdetail(A20,"2",C20,100000000)</f>
        <v>0.1175228208</v>
      </c>
      <c r="F20" s="73">
        <f>[1]!b_stm07_bs(A20,33,C20,1,100000000)</f>
        <v>0.10235864</v>
      </c>
      <c r="G20" s="73">
        <f>[1]!b_stm07_bs(A20,74,C20,1,100000000)</f>
        <v>98.495240104899992</v>
      </c>
      <c r="H20" s="73">
        <f t="shared" si="0"/>
        <v>2.5181183673023124E-3</v>
      </c>
      <c r="I20">
        <f t="shared" si="1"/>
        <v>1.0392242294245426E-3</v>
      </c>
      <c r="J20" s="73">
        <f>[1]!b_stm07_is(A20,83,C20,1,100000000)</f>
        <v>5.4232902703999999</v>
      </c>
      <c r="K20" s="73">
        <f>[1]!b_stm07_is(A20,83,"2014/12/31",1,100000000)</f>
        <v>4.2385636032000003</v>
      </c>
      <c r="L20" s="73">
        <f>[1]!b_stm07_is(A20,83,"2013/12/31",1,100000000)</f>
        <v>3.5869592780000001</v>
      </c>
      <c r="M20" s="73">
        <f>[1]!b_stm07_is(A20,83,"2012/12/31",1,100000000)</f>
        <v>3.0581822308999995</v>
      </c>
      <c r="N20">
        <f t="shared" si="2"/>
        <v>0</v>
      </c>
      <c r="O20" s="73">
        <f>[1]!b_stm07_is(A20,55,"2015/12/31",1,100000000)</f>
        <v>7.8219707499999999E-2</v>
      </c>
      <c r="P20">
        <f>[1]!b_stm07_is(A20,55,"2014/12/31",1,100000000)</f>
        <v>-1.2889463029000001</v>
      </c>
      <c r="Q20">
        <f>[1]!b_stm07_is(A20,55,"2013/12/31",1,100000000)</f>
        <v>-1.8759186875</v>
      </c>
      <c r="R20" s="73">
        <f>[1]!b_stm07_is(A20,60,"2015/12/31",1,100000000)</f>
        <v>0.10654153449999999</v>
      </c>
      <c r="S20">
        <f>[1]!b_stm07_is(A20,60,"2014/12/31",1,100000000)</f>
        <v>-1.2704176334999999</v>
      </c>
      <c r="T20">
        <f>[1]!b_stm07_is(A20,60,"2013/12/31",1,100000000)</f>
        <v>-1.8602101662999999</v>
      </c>
      <c r="U20" s="73">
        <f>[1]!b_stm07_is(A20,48,"2015/12/31",1,100000000)</f>
        <v>6.4693124300000002E-2</v>
      </c>
      <c r="V20">
        <f>[1]!b_stm07_is(A20,48,"2014/12/31",1,100000000)</f>
        <v>-1.2903533477</v>
      </c>
      <c r="W20">
        <f>[1]!b_stm07_is(A20,48,"2013/12/31",1,100000000)</f>
        <v>-1.8790251711000001</v>
      </c>
      <c r="X20" s="73">
        <f>[1]!b_stm07_bs(A20,128,C20,1,100000000)</f>
        <v>71.297911402899999</v>
      </c>
      <c r="Y20">
        <f t="shared" si="3"/>
        <v>0.72387164422327277</v>
      </c>
      <c r="Z20" s="73">
        <f>[1]!b_stm07_bs(A20,13,C20,1,100000000)</f>
        <v>8.7265437983999998</v>
      </c>
      <c r="AA20">
        <f t="shared" si="4"/>
        <v>8.8598634706672161E-2</v>
      </c>
    </row>
    <row r="21" spans="1:27">
      <c r="A21" t="s">
        <v>4885</v>
      </c>
      <c r="B21" t="s">
        <v>4886</v>
      </c>
      <c r="C21" s="72">
        <v>41639</v>
      </c>
      <c r="D21" s="73">
        <f>[1]!b_stm07_bs(A21,31,C21,1,100000000)</f>
        <v>0.1161890736</v>
      </c>
      <c r="E21" s="73">
        <f>[1]!s_stmnote_assetdetail(A21,"2",C21,100000000)</f>
        <v>0</v>
      </c>
      <c r="F21" s="73">
        <f>[1]!b_stm07_bs(A21,33,C21,1,100000000)</f>
        <v>1.4655E-3</v>
      </c>
      <c r="G21" s="73">
        <f>[1]!b_stm07_bs(A21,74,C21,1,100000000)</f>
        <v>105.7881970056</v>
      </c>
      <c r="H21" s="73">
        <f t="shared" si="0"/>
        <v>1.1121710826943372E-3</v>
      </c>
      <c r="I21">
        <f t="shared" si="1"/>
        <v>1.3853152255940446E-5</v>
      </c>
      <c r="J21" s="73">
        <f>[1]!b_stm07_is(A21,83,C21,1,100000000)</f>
        <v>3.5869592780000001</v>
      </c>
      <c r="M21" s="73">
        <f>[1]!b_stm07_is(A21,83,"2012/12/31",1,100000000)</f>
        <v>3.0581822308999995</v>
      </c>
      <c r="N21">
        <f t="shared" si="2"/>
        <v>0</v>
      </c>
      <c r="O21" s="73">
        <f>[1]!b_stm07_is(A21,55,"2015/12/31",1,100000000)</f>
        <v>7.8219707499999999E-2</v>
      </c>
      <c r="P21">
        <f>[1]!b_stm07_is(A21,55,"2014/12/31",1,100000000)</f>
        <v>-1.2889463029000001</v>
      </c>
      <c r="Q21">
        <f>[1]!b_stm07_is(A21,55,"2013/12/31",1,100000000)</f>
        <v>-1.8759186875</v>
      </c>
      <c r="R21" s="73">
        <f>[1]!b_stm07_is(A21,60,"2015/12/31",1,100000000)</f>
        <v>0.10654153449999999</v>
      </c>
      <c r="U21" s="73">
        <f>[1]!b_stm07_is(A21,48,"2015/12/31",1,100000000)</f>
        <v>6.4693124300000002E-2</v>
      </c>
      <c r="V21">
        <f>[1]!b_stm07_is(A21,48,"2014/12/31",1,100000000)</f>
        <v>-1.2903533477</v>
      </c>
      <c r="W21">
        <f>[1]!b_stm07_is(A21,48,"2013/12/31",1,100000000)</f>
        <v>-1.8790251711000001</v>
      </c>
      <c r="X21" s="73">
        <f>[1]!b_stm07_bs(A21,128,C21,1,100000000)</f>
        <v>73.4577386064</v>
      </c>
      <c r="Y21">
        <f t="shared" si="3"/>
        <v>0.69438501350497017</v>
      </c>
      <c r="Z21" s="73">
        <f>[1]!b_stm07_bs(A21,13,C21,1,100000000)</f>
        <v>9.2398226435000002</v>
      </c>
      <c r="AA21">
        <f t="shared" si="4"/>
        <v>8.7342661138377103E-2</v>
      </c>
    </row>
    <row r="22" spans="1:27">
      <c r="A22" t="s">
        <v>4847</v>
      </c>
      <c r="B22" t="s">
        <v>4848</v>
      </c>
      <c r="C22" s="72">
        <v>42369</v>
      </c>
      <c r="D22" s="73">
        <f>[1]!b_stm07_bs(A22,31,C22,1,100000000)</f>
        <v>77.507834549999998</v>
      </c>
      <c r="E22" s="73">
        <f>[1]!s_stmnote_assetdetail(A22,"2",C22,100000000)</f>
        <v>103.82388064</v>
      </c>
      <c r="F22" s="73">
        <f>[1]!b_stm07_bs(A22,33,C22,1,100000000)</f>
        <v>47.70039817</v>
      </c>
      <c r="G22" s="73">
        <f>[1]!b_stm07_bs(A22,74,C22,1,100000000)</f>
        <v>444.29488232</v>
      </c>
      <c r="H22" s="73">
        <f t="shared" si="0"/>
        <v>0.28181335798016177</v>
      </c>
      <c r="I22">
        <f t="shared" si="1"/>
        <v>0.10736202479065278</v>
      </c>
      <c r="J22" s="73">
        <f>[1]!b_stm07_is(A22,83,C22,1,100000000)</f>
        <v>69.546085079999997</v>
      </c>
      <c r="K22" s="73">
        <f>[1]!b_stm07_is(A22,83,"2014/12/31",1,100000000)</f>
        <v>63.547384870000002</v>
      </c>
      <c r="L22" s="73">
        <f>[1]!b_stm07_is(A22,83,"2013/12/31",1,100000000)</f>
        <v>58.314632359999997</v>
      </c>
      <c r="M22" s="73">
        <f>[1]!b_stm07_is(A22,83,"2012/12/31",1,100000000)</f>
        <v>52.249589129999997</v>
      </c>
      <c r="N22">
        <f t="shared" si="2"/>
        <v>0</v>
      </c>
      <c r="O22" s="73">
        <f>[1]!b_stm07_is(A22,55,"2015/12/31",1,100000000)</f>
        <v>37.243500920000002</v>
      </c>
      <c r="P22">
        <f>[1]!b_stm07_is(A22,55,"2014/12/31",1,100000000)</f>
        <v>33.7022063</v>
      </c>
      <c r="Q22">
        <f>[1]!b_stm07_is(A22,55,"2013/12/31",1,100000000)</f>
        <v>30.531604600000001</v>
      </c>
      <c r="R22" s="73">
        <f>[1]!b_stm07_is(A22,60,"2015/12/31",1,100000000)</f>
        <v>26.8638069</v>
      </c>
      <c r="S22">
        <f>[1]!b_stm07_is(A22,60,"2014/12/31",1,100000000)</f>
        <v>24.384135789999998</v>
      </c>
      <c r="T22">
        <f>[1]!b_stm07_is(A22,60,"2013/12/31",1,100000000)</f>
        <v>22.398009139999999</v>
      </c>
      <c r="U22" s="73">
        <f>[1]!b_stm07_is(A22,48,"2015/12/31",1,100000000)</f>
        <v>36.690395350000003</v>
      </c>
      <c r="V22">
        <f>[1]!b_stm07_is(A22,48,"2014/12/31",1,100000000)</f>
        <v>32.233956929999998</v>
      </c>
      <c r="W22">
        <f>[1]!b_stm07_is(A22,48,"2013/12/31",1,100000000)</f>
        <v>29.937542440000001</v>
      </c>
      <c r="X22" s="73">
        <f>[1]!b_stm07_bs(A22,128,C22,1,100000000)</f>
        <v>202.4173772</v>
      </c>
      <c r="Y22">
        <f t="shared" si="3"/>
        <v>0.45559241228038821</v>
      </c>
      <c r="Z22" s="73">
        <f>[1]!b_stm07_bs(A22,13,C22,1,100000000)</f>
        <v>36.228928359999998</v>
      </c>
      <c r="AA22">
        <f t="shared" si="4"/>
        <v>8.1542529076232731E-2</v>
      </c>
    </row>
    <row r="23" spans="1:27">
      <c r="A23" t="s">
        <v>4817</v>
      </c>
      <c r="B23" t="s">
        <v>4818</v>
      </c>
      <c r="C23" s="72">
        <v>42369</v>
      </c>
      <c r="D23" s="73">
        <f>[1]!b_stm07_bs(A23,31,C23,1,100000000)</f>
        <v>24.087153606799998</v>
      </c>
      <c r="E23" s="73">
        <f>[1]!s_stmnote_assetdetail(A23,"2",C23,100000000)</f>
        <v>5.2839160224999997</v>
      </c>
      <c r="F23" s="73">
        <f>[1]!b_stm07_bs(A23,33,C23,1,100000000)</f>
        <v>0.92426347790000007</v>
      </c>
      <c r="G23" s="73">
        <f>[1]!b_stm07_bs(A23,74,C23,1,100000000)</f>
        <v>79.558312470600001</v>
      </c>
      <c r="H23" s="73">
        <f t="shared" si="0"/>
        <v>0.31437842643963471</v>
      </c>
      <c r="I23">
        <f t="shared" si="1"/>
        <v>1.1617434422601066E-2</v>
      </c>
      <c r="J23" s="73">
        <f>[1]!b_stm07_is(A23,83,C23,1,100000000)</f>
        <v>32.388019904000004</v>
      </c>
      <c r="K23" s="73">
        <f>[1]!b_stm07_is(A23,83,"2014/12/31",1,100000000)</f>
        <v>27.023946531300002</v>
      </c>
      <c r="L23" s="73">
        <f>[1]!b_stm07_is(A23,83,"2013/12/31",1,100000000)</f>
        <v>21.4446043192</v>
      </c>
      <c r="M23" s="73">
        <f>[1]!b_stm07_is(A23,83,"2012/12/31",1,100000000)</f>
        <v>19.124938376399999</v>
      </c>
      <c r="N23">
        <f t="shared" si="2"/>
        <v>0</v>
      </c>
      <c r="O23" s="73">
        <f>[1]!b_stm07_is(A23,55,"2015/12/31",1,100000000)</f>
        <v>5.1264662606</v>
      </c>
      <c r="P23">
        <f>[1]!b_stm07_is(A23,55,"2014/12/31",1,100000000)</f>
        <v>2.4805874487000001</v>
      </c>
      <c r="Q23">
        <f>[1]!b_stm07_is(A23,55,"2013/12/31",1,100000000)</f>
        <v>1.6967183421000001</v>
      </c>
      <c r="R23" s="73">
        <f>[1]!b_stm07_is(A23,60,"2015/12/31",1,100000000)</f>
        <v>4.3228150776999996</v>
      </c>
      <c r="S23">
        <f>[1]!b_stm07_is(A23,60,"2014/12/31",1,100000000)</f>
        <v>2.1129576825999998</v>
      </c>
      <c r="T23">
        <f>[1]!b_stm07_is(A23,60,"2013/12/31",1,100000000)</f>
        <v>1.4722772847000001</v>
      </c>
      <c r="U23" s="73">
        <f>[1]!b_stm07_is(A23,48,"2015/12/31",1,100000000)</f>
        <v>3.6302513950999997</v>
      </c>
      <c r="V23">
        <f>[1]!b_stm07_is(A23,48,"2014/12/31",1,100000000)</f>
        <v>1.52166603</v>
      </c>
      <c r="W23">
        <f>[1]!b_stm07_is(A23,48,"2013/12/31",1,100000000)</f>
        <v>1.3561770261000001</v>
      </c>
      <c r="X23" s="73">
        <f>[1]!b_stm07_bs(A23,128,C23,1,100000000)</f>
        <v>45.759859733999996</v>
      </c>
      <c r="Y23">
        <f t="shared" si="3"/>
        <v>0.57517383555502266</v>
      </c>
      <c r="Z23" s="73">
        <f>[1]!b_stm07_bs(A23,13,C23,1,100000000)</f>
        <v>4.6752182466000001</v>
      </c>
      <c r="AA23">
        <f t="shared" si="4"/>
        <v>5.8764673374987454E-2</v>
      </c>
    </row>
    <row r="24" spans="1:27">
      <c r="A24" t="s">
        <v>4688</v>
      </c>
      <c r="B24" t="s">
        <v>4689</v>
      </c>
      <c r="C24" s="72">
        <v>42004</v>
      </c>
      <c r="D24" s="73">
        <f>[1]!b_stm07_bs(A24,31,C24,1,100000000)</f>
        <v>74.125012167500003</v>
      </c>
      <c r="E24" s="73">
        <f>[1]!s_stmnote_assetdetail(A24,"2",C24,100000000)</f>
        <v>29.389946553400002</v>
      </c>
      <c r="F24" s="73">
        <f>[1]!b_stm07_bs(A24,33,C24,1,100000000)</f>
        <v>34.074788598000005</v>
      </c>
      <c r="G24" s="73">
        <f>[1]!b_stm07_bs(A24,74,C24,1,100000000)</f>
        <v>164.38087745409999</v>
      </c>
      <c r="H24" s="73">
        <f t="shared" si="0"/>
        <v>0.65822620271456211</v>
      </c>
      <c r="I24">
        <f t="shared" si="1"/>
        <v>0.20729168213324994</v>
      </c>
      <c r="J24" s="73">
        <f>[1]!b_stm07_is(A24,83,C24,1,100000000)</f>
        <v>32.529093234899996</v>
      </c>
      <c r="M24" s="73">
        <f>[1]!b_stm07_is(A24,83,"2012/12/31",1,100000000)</f>
        <v>23.308077000000001</v>
      </c>
      <c r="N24">
        <f t="shared" si="2"/>
        <v>0</v>
      </c>
      <c r="O24" s="73">
        <f>[1]!b_stm07_is(A24,55,"2015/12/31",1,100000000)</f>
        <v>0.17500168739999999</v>
      </c>
      <c r="P24">
        <f>[1]!b_stm07_is(A24,55,"2014/12/31",1,100000000)</f>
        <v>0.53316484200000003</v>
      </c>
      <c r="Q24">
        <f>[1]!b_stm07_is(A24,55,"2013/12/31",1,100000000)</f>
        <v>1.0280885656999998</v>
      </c>
      <c r="R24" s="73">
        <f>[1]!b_stm07_is(A24,60,"2015/12/31",1,100000000)</f>
        <v>-0.36344251280000001</v>
      </c>
      <c r="U24" s="73">
        <f>[1]!b_stm07_is(A24,48,"2015/12/31",1,100000000)</f>
        <v>-1.8802188688999999</v>
      </c>
      <c r="V24">
        <f>[1]!b_stm07_is(A24,48,"2014/12/31",1,100000000)</f>
        <v>-6.7431030700000005E-2</v>
      </c>
      <c r="W24">
        <f>[1]!b_stm07_is(A24,48,"2013/12/31",1,100000000)</f>
        <v>0.93089885010000006</v>
      </c>
      <c r="X24" s="73">
        <f>[1]!b_stm07_bs(A24,128,C24,1,100000000)</f>
        <v>109.99826849760001</v>
      </c>
      <c r="Y24">
        <f t="shared" si="3"/>
        <v>0.66916706006947058</v>
      </c>
      <c r="Z24" s="73">
        <f>[1]!b_stm07_bs(A24,13,C24,1,100000000)</f>
        <v>9.5342314355999989</v>
      </c>
      <c r="AA24">
        <f t="shared" si="4"/>
        <v>5.8000854985472618E-2</v>
      </c>
    </row>
    <row r="25" spans="1:27">
      <c r="A25" t="s">
        <v>4717</v>
      </c>
      <c r="B25" t="s">
        <v>4718</v>
      </c>
      <c r="C25" s="72">
        <v>41639</v>
      </c>
      <c r="D25" s="73">
        <f>[1]!b_stm07_bs(A25,31,C25,1,100000000)</f>
        <v>32.409712311500002</v>
      </c>
      <c r="E25" s="73">
        <f>[1]!s_stmnote_assetdetail(A25,"2",C25,100000000)</f>
        <v>0</v>
      </c>
      <c r="F25" s="73">
        <f>[1]!b_stm07_bs(A25,33,C25,1,100000000)</f>
        <v>7.3799456401999999</v>
      </c>
      <c r="G25" s="73">
        <f>[1]!b_stm07_bs(A25,74,C25,1,100000000)</f>
        <v>90.422747225400016</v>
      </c>
      <c r="H25" s="73">
        <f t="shared" si="0"/>
        <v>0.44004035679777453</v>
      </c>
      <c r="I25">
        <f t="shared" si="1"/>
        <v>8.1616029889069228E-2</v>
      </c>
      <c r="J25" s="73">
        <f>[1]!b_stm07_is(A25,83,C25,1,100000000)</f>
        <v>24.1464633621</v>
      </c>
      <c r="M25" s="73">
        <f>[1]!b_stm07_is(A25,83,"2012/12/31",1,100000000)</f>
        <v>22.885721009099999</v>
      </c>
      <c r="N25">
        <f t="shared" si="2"/>
        <v>0</v>
      </c>
      <c r="O25" s="73">
        <f>[1]!b_stm07_is(A25,55,"2015/12/31",1,100000000)</f>
        <v>0.80834404170000007</v>
      </c>
      <c r="P25">
        <f>[1]!b_stm07_is(A25,55,"2014/12/31",1,100000000)</f>
        <v>0.60909279829999996</v>
      </c>
      <c r="Q25">
        <f>[1]!b_stm07_is(A25,55,"2013/12/31",1,100000000)</f>
        <v>0.22642479329999998</v>
      </c>
      <c r="R25" s="73">
        <f>[1]!b_stm07_is(A25,60,"2015/12/31",1,100000000)</f>
        <v>0.42438621679999999</v>
      </c>
      <c r="U25" s="73">
        <f>[1]!b_stm07_is(A25,48,"2015/12/31",1,100000000)</f>
        <v>-0.59259294880000002</v>
      </c>
      <c r="V25">
        <f>[1]!b_stm07_is(A25,48,"2014/12/31",1,100000000)</f>
        <v>-0.10515564769999999</v>
      </c>
      <c r="W25">
        <f>[1]!b_stm07_is(A25,48,"2013/12/31",1,100000000)</f>
        <v>-0.3954593757</v>
      </c>
      <c r="X25" s="73">
        <f>[1]!b_stm07_bs(A25,128,C25,1,100000000)</f>
        <v>52.516434356899993</v>
      </c>
      <c r="Y25">
        <f t="shared" si="3"/>
        <v>0.58078786553554274</v>
      </c>
      <c r="Z25" s="73">
        <f>[1]!b_stm07_bs(A25,13,C25,1,100000000)</f>
        <v>4.2540958901999995</v>
      </c>
      <c r="AA25">
        <f t="shared" si="4"/>
        <v>4.7046744549749879E-2</v>
      </c>
    </row>
    <row r="26" spans="1:27">
      <c r="A26" t="s">
        <v>4921</v>
      </c>
      <c r="B26" t="s">
        <v>4922</v>
      </c>
      <c r="C26" s="72">
        <v>42369</v>
      </c>
      <c r="D26" s="73">
        <f>[1]!b_stm07_bs(A26,31,C26,1,100000000)</f>
        <v>21.398015039400001</v>
      </c>
      <c r="E26" s="73">
        <f>[1]!s_stmnote_assetdetail(A26,"2",C26,100000000)</f>
        <v>0</v>
      </c>
      <c r="F26" s="73">
        <f>[1]!b_stm07_bs(A26,33,C26,1,100000000)</f>
        <v>1.8741026788999999</v>
      </c>
      <c r="G26" s="73">
        <f>[1]!b_stm07_bs(A26,74,C26,1,100000000)</f>
        <v>75.527846522100006</v>
      </c>
      <c r="H26" s="73">
        <f t="shared" si="0"/>
        <v>0.30812632412987451</v>
      </c>
      <c r="I26">
        <f t="shared" si="1"/>
        <v>2.481340015899465E-2</v>
      </c>
      <c r="J26" s="73">
        <f>[1]!b_stm07_is(A26,83,C26,1,100000000)</f>
        <v>87.093339393400001</v>
      </c>
      <c r="K26" s="73">
        <f>[1]!b_stm07_is(A26,83,"2014/12/31",1,100000000)</f>
        <v>98.780722901700003</v>
      </c>
      <c r="L26" s="73">
        <f>[1]!b_stm07_is(A26,83,"2013/12/31",1,100000000)</f>
        <v>61.658316928599994</v>
      </c>
      <c r="M26" s="73">
        <f>[1]!b_stm07_is(A26,83,"2012/12/31",1,100000000)</f>
        <v>66.104533679799999</v>
      </c>
      <c r="N26">
        <f t="shared" si="2"/>
        <v>0</v>
      </c>
      <c r="O26" s="73">
        <f>[1]!b_stm07_is(A26,55,"2015/12/31",1,100000000)</f>
        <v>5.3041237292000005</v>
      </c>
      <c r="P26">
        <f>[1]!b_stm07_is(A26,55,"2014/12/31",1,100000000)</f>
        <v>4.2068761901</v>
      </c>
      <c r="Q26">
        <f>[1]!b_stm07_is(A26,55,"2013/12/31",1,100000000)</f>
        <v>2.9828749304000004</v>
      </c>
      <c r="R26" s="73">
        <f>[1]!b_stm07_is(A26,60,"2015/12/31",1,100000000)</f>
        <v>3.6620473280000003</v>
      </c>
      <c r="S26">
        <f>[1]!b_stm07_is(A26,60,"2014/12/31",1,100000000)</f>
        <v>2.9358912137000002</v>
      </c>
      <c r="T26">
        <f>[1]!b_stm07_is(A26,60,"2013/12/31",1,100000000)</f>
        <v>2.1014735047999999</v>
      </c>
      <c r="U26" s="73">
        <f>[1]!b_stm07_is(A26,48,"2015/12/31",1,100000000)</f>
        <v>4.1829139092999998</v>
      </c>
      <c r="V26">
        <f>[1]!b_stm07_is(A26,48,"2014/12/31",1,100000000)</f>
        <v>3.0062946402999997</v>
      </c>
      <c r="W26">
        <f>[1]!b_stm07_is(A26,48,"2013/12/31",1,100000000)</f>
        <v>1.9768720080000002</v>
      </c>
      <c r="X26" s="73">
        <f>[1]!b_stm07_bs(A26,128,C26,1,100000000)</f>
        <v>45.061953261599996</v>
      </c>
      <c r="Y26">
        <f t="shared" si="3"/>
        <v>0.5966270102566017</v>
      </c>
      <c r="Z26" s="73">
        <f>[1]!b_stm07_bs(A26,13,C26,1,100000000)</f>
        <v>3.4931670904000001</v>
      </c>
      <c r="AA26">
        <f t="shared" si="4"/>
        <v>4.6250055459715424E-2</v>
      </c>
    </row>
    <row r="27" spans="1:27">
      <c r="A27" t="s">
        <v>4827</v>
      </c>
      <c r="B27" t="s">
        <v>4828</v>
      </c>
      <c r="C27" s="72">
        <v>42369</v>
      </c>
      <c r="D27" s="73">
        <f>[1]!b_stm07_bs(A27,31,C27,1,100000000)</f>
        <v>58.583533930000002</v>
      </c>
      <c r="E27" s="73">
        <f>[1]!s_stmnote_assetdetail(A27,"2",C27,100000000)</f>
        <v>13.773535170000001</v>
      </c>
      <c r="F27" s="73">
        <f>[1]!b_stm07_bs(A27,33,C27,1,100000000)</f>
        <v>42.87580638</v>
      </c>
      <c r="G27" s="73">
        <f>[1]!b_stm07_bs(A27,74,C27,1,100000000)</f>
        <v>160.28988803999999</v>
      </c>
      <c r="H27" s="73">
        <f t="shared" si="0"/>
        <v>0.63297405438751719</v>
      </c>
      <c r="I27">
        <f t="shared" si="1"/>
        <v>0.26748915296079334</v>
      </c>
      <c r="J27" s="73">
        <f>[1]!b_stm07_is(A27,83,C27,1,100000000)</f>
        <v>80.936725449999997</v>
      </c>
      <c r="K27" s="73">
        <f>[1]!b_stm07_is(A27,83,"2014/12/31",1,100000000)</f>
        <v>73.276135120000006</v>
      </c>
      <c r="L27" s="73">
        <f>[1]!b_stm07_is(A27,83,"2013/12/31",1,100000000)</f>
        <v>65.634393360000004</v>
      </c>
      <c r="M27" s="73">
        <f>[1]!b_stm07_is(A27,83,"2012/12/31",1,100000000)</f>
        <v>56.317187869999998</v>
      </c>
      <c r="N27">
        <f t="shared" si="2"/>
        <v>0</v>
      </c>
      <c r="O27" s="73">
        <f>[1]!b_stm07_is(A27,55,"2015/12/31",1,100000000)</f>
        <v>18.040221880000001</v>
      </c>
      <c r="P27">
        <f>[1]!b_stm07_is(A27,55,"2014/12/31",1,100000000)</f>
        <v>12.1585743</v>
      </c>
      <c r="Q27">
        <f>[1]!b_stm07_is(A27,55,"2013/12/31",1,100000000)</f>
        <v>9.8700662999999995</v>
      </c>
      <c r="R27" s="73">
        <f>[1]!b_stm07_is(A27,60,"2015/12/31",1,100000000)</f>
        <v>13.278587720000001</v>
      </c>
      <c r="S27">
        <f>[1]!b_stm07_is(A27,60,"2014/12/31",1,100000000)</f>
        <v>8.8418188600000001</v>
      </c>
      <c r="T27">
        <f>[1]!b_stm07_is(A27,60,"2013/12/31",1,100000000)</f>
        <v>7.3223392399999998</v>
      </c>
      <c r="U27" s="73">
        <f>[1]!b_stm07_is(A27,48,"2015/12/31",1,100000000)</f>
        <v>9.0369474200000006</v>
      </c>
      <c r="V27">
        <f>[1]!b_stm07_is(A27,48,"2014/12/31",1,100000000)</f>
        <v>5.4046982000000003</v>
      </c>
      <c r="W27">
        <f>[1]!b_stm07_is(A27,48,"2013/12/31",1,100000000)</f>
        <v>4.3261129499999997</v>
      </c>
      <c r="X27" s="73">
        <f>[1]!b_stm07_bs(A27,128,C27,1,100000000)</f>
        <v>94.8920976</v>
      </c>
      <c r="Y27">
        <f t="shared" si="3"/>
        <v>0.592003018782569</v>
      </c>
      <c r="Z27" s="73">
        <f>[1]!b_stm07_bs(A27,13,C27,1,100000000)</f>
        <v>7.2054711999999999</v>
      </c>
      <c r="AA27">
        <f t="shared" si="4"/>
        <v>4.4952749597041895E-2</v>
      </c>
    </row>
    <row r="28" spans="1:27">
      <c r="A28" t="s">
        <v>4919</v>
      </c>
      <c r="B28" t="s">
        <v>4920</v>
      </c>
      <c r="C28" s="72">
        <v>42369</v>
      </c>
      <c r="D28" s="73">
        <f>[1]!b_stm07_bs(A28,31,C28,1,100000000)</f>
        <v>20.178530288899999</v>
      </c>
      <c r="E28" s="73">
        <f>[1]!s_stmnote_assetdetail(A28,"2",C28,100000000)</f>
        <v>14.809941111700001</v>
      </c>
      <c r="F28" s="73">
        <f>[1]!b_stm07_bs(A28,33,C28,1,100000000)</f>
        <v>4.6907667893000005</v>
      </c>
      <c r="G28" s="73">
        <f>[1]!b_stm07_bs(A28,74,C28,1,100000000)</f>
        <v>58.257355596499998</v>
      </c>
      <c r="H28" s="73">
        <f t="shared" si="0"/>
        <v>0.42688681666996403</v>
      </c>
      <c r="I28">
        <f t="shared" si="1"/>
        <v>8.0518017703876246E-2</v>
      </c>
      <c r="J28" s="73">
        <f>[1]!b_stm07_is(A28,83,C28,1,100000000)</f>
        <v>24.563472874999999</v>
      </c>
      <c r="K28" s="73">
        <f>[1]!b_stm07_is(A28,83,"2014/12/31",1,100000000)</f>
        <v>25.973208684099998</v>
      </c>
      <c r="L28" s="73">
        <f>[1]!b_stm07_is(A28,83,"2013/12/31",1,100000000)</f>
        <v>24.842145419400001</v>
      </c>
      <c r="M28" s="73">
        <f>[1]!b_stm07_is(A28,83,"2012/12/31",1,100000000)</f>
        <v>21.701990500300003</v>
      </c>
      <c r="N28">
        <f t="shared" si="2"/>
        <v>0</v>
      </c>
      <c r="O28" s="73">
        <f>[1]!b_stm07_is(A28,55,"2015/12/31",1,100000000)</f>
        <v>1.7823167645</v>
      </c>
      <c r="P28">
        <f>[1]!b_stm07_is(A28,55,"2014/12/31",1,100000000)</f>
        <v>2.5622056896000003</v>
      </c>
      <c r="Q28">
        <f>[1]!b_stm07_is(A28,55,"2013/12/31",1,100000000)</f>
        <v>2.3507478258000001</v>
      </c>
      <c r="R28" s="73">
        <f>[1]!b_stm07_is(A28,60,"2015/12/31",1,100000000)</f>
        <v>1.1714822957</v>
      </c>
      <c r="S28">
        <f>[1]!b_stm07_is(A28,60,"2014/12/31",1,100000000)</f>
        <v>1.9167319328999999</v>
      </c>
      <c r="T28">
        <f>[1]!b_stm07_is(A28,60,"2013/12/31",1,100000000)</f>
        <v>1.6963538627000001</v>
      </c>
      <c r="U28" s="73">
        <f>[1]!b_stm07_is(A28,48,"2015/12/31",1,100000000)</f>
        <v>-0.14787534490000001</v>
      </c>
      <c r="V28">
        <f>[1]!b_stm07_is(A28,48,"2014/12/31",1,100000000)</f>
        <v>0.76004877069999988</v>
      </c>
      <c r="W28">
        <f>[1]!b_stm07_is(A28,48,"2013/12/31",1,100000000)</f>
        <v>1.4105040469000001</v>
      </c>
      <c r="X28" s="73">
        <f>[1]!b_stm07_bs(A28,128,C28,1,100000000)</f>
        <v>39.711594457300002</v>
      </c>
      <c r="Y28">
        <f t="shared" si="3"/>
        <v>0.68165803357689314</v>
      </c>
      <c r="Z28" s="73">
        <f>[1]!b_stm07_bs(A28,13,C28,1,100000000)</f>
        <v>2.6015086018</v>
      </c>
      <c r="AA28">
        <f t="shared" si="4"/>
        <v>4.4655452949469168E-2</v>
      </c>
    </row>
    <row r="29" spans="1:27">
      <c r="A29" t="s">
        <v>4802</v>
      </c>
      <c r="B29" t="s">
        <v>4734</v>
      </c>
      <c r="C29" s="72">
        <v>42369</v>
      </c>
      <c r="D29" s="73">
        <f>[1]!b_stm07_bs(A29,31,C29,1,100000000)</f>
        <v>209.78390168549998</v>
      </c>
      <c r="E29" s="73">
        <f>[1]!s_stmnote_assetdetail(A29,"2",C29,100000000)</f>
        <v>76.893025297199998</v>
      </c>
      <c r="F29" s="73">
        <f>[1]!b_stm07_bs(A29,33,C29,1,100000000)</f>
        <v>262.86863861169996</v>
      </c>
      <c r="G29" s="73">
        <f>[1]!b_stm07_bs(A29,74,C29,1,100000000)</f>
        <v>992.80263502389994</v>
      </c>
      <c r="H29" s="73">
        <f t="shared" si="0"/>
        <v>0.4760790550136097</v>
      </c>
      <c r="I29">
        <f t="shared" si="1"/>
        <v>0.26477431600025103</v>
      </c>
      <c r="J29" s="73">
        <f>[1]!b_stm07_is(A29,83,C29,1,100000000)</f>
        <v>142.3110203873</v>
      </c>
      <c r="K29" s="73">
        <f>[1]!b_stm07_is(A29,83,"2014/12/31",1,100000000)</f>
        <v>114.3963454167</v>
      </c>
      <c r="L29" s="73">
        <f>[1]!b_stm07_is(A29,83,"2013/12/31",1,100000000)</f>
        <v>92.304736716299985</v>
      </c>
      <c r="M29" s="73">
        <f>[1]!b_stm07_is(A29,83,"2012/12/31",1,100000000)</f>
        <v>55.028181545100004</v>
      </c>
      <c r="N29">
        <f t="shared" si="2"/>
        <v>0</v>
      </c>
      <c r="O29" s="73">
        <f>[1]!b_stm07_is(A29,55,"2015/12/31",1,100000000)</f>
        <v>10.0750681995</v>
      </c>
      <c r="P29">
        <f>[1]!b_stm07_is(A29,55,"2014/12/31",1,100000000)</f>
        <v>14.8872546443</v>
      </c>
      <c r="Q29">
        <f>[1]!b_stm07_is(A29,55,"2013/12/31",1,100000000)</f>
        <v>13.2191413122</v>
      </c>
      <c r="R29" s="73">
        <f>[1]!b_stm07_is(A29,60,"2015/12/31",1,100000000)</f>
        <v>8.3432346728999995</v>
      </c>
      <c r="S29">
        <f>[1]!b_stm07_is(A29,60,"2014/12/31",1,100000000)</f>
        <v>11.2264802975</v>
      </c>
      <c r="T29">
        <f>[1]!b_stm07_is(A29,60,"2013/12/31",1,100000000)</f>
        <v>10.325876468700001</v>
      </c>
      <c r="U29" s="73">
        <f>[1]!b_stm07_is(A29,48,"2015/12/31",1,100000000)</f>
        <v>7.6336574471</v>
      </c>
      <c r="V29">
        <f>[1]!b_stm07_is(A29,48,"2014/12/31",1,100000000)</f>
        <v>12.444570067200001</v>
      </c>
      <c r="W29">
        <f>[1]!b_stm07_is(A29,48,"2013/12/31",1,100000000)</f>
        <v>10.2138791023</v>
      </c>
      <c r="X29" s="73">
        <f>[1]!b_stm07_bs(A29,128,C29,1,100000000)</f>
        <v>566.17916985089994</v>
      </c>
      <c r="Y29">
        <f t="shared" si="3"/>
        <v>0.57028370985061916</v>
      </c>
      <c r="Z29" s="73">
        <f>[1]!b_stm07_bs(A29,13,C29,1,100000000)</f>
        <v>44.2804148536</v>
      </c>
      <c r="AA29">
        <f t="shared" si="4"/>
        <v>4.4601427606539366E-2</v>
      </c>
    </row>
    <row r="30" spans="1:27">
      <c r="A30" t="s">
        <v>4921</v>
      </c>
      <c r="B30" t="s">
        <v>4922</v>
      </c>
      <c r="C30" s="72">
        <v>42004</v>
      </c>
      <c r="D30" s="73">
        <f>[1]!b_stm07_bs(A30,31,C30,1,100000000)</f>
        <v>17.3894043954</v>
      </c>
      <c r="E30" s="73">
        <f>[1]!s_stmnote_assetdetail(A30,"2",C30,100000000)</f>
        <v>0</v>
      </c>
      <c r="F30" s="73">
        <f>[1]!b_stm07_bs(A30,33,C30,1,100000000)</f>
        <v>1.7261631538999997</v>
      </c>
      <c r="G30" s="73">
        <f>[1]!b_stm07_bs(A30,74,C30,1,100000000)</f>
        <v>67.530799794799989</v>
      </c>
      <c r="H30" s="73">
        <f t="shared" si="0"/>
        <v>0.28306443293111921</v>
      </c>
      <c r="I30">
        <f t="shared" si="1"/>
        <v>2.5561124096636537E-2</v>
      </c>
      <c r="J30" s="73">
        <f>[1]!b_stm07_is(A30,83,C30,1,100000000)</f>
        <v>98.780722901700003</v>
      </c>
      <c r="M30" s="73">
        <f>[1]!b_stm07_is(A30,83,"2012/12/31",1,100000000)</f>
        <v>66.104533679799999</v>
      </c>
      <c r="N30">
        <f t="shared" si="2"/>
        <v>0</v>
      </c>
      <c r="O30" s="73">
        <f>[1]!b_stm07_is(A30,55,"2015/12/31",1,100000000)</f>
        <v>5.3041237292000005</v>
      </c>
      <c r="P30">
        <f>[1]!b_stm07_is(A30,55,"2014/12/31",1,100000000)</f>
        <v>4.2068761901</v>
      </c>
      <c r="Q30">
        <f>[1]!b_stm07_is(A30,55,"2013/12/31",1,100000000)</f>
        <v>2.9828749304000004</v>
      </c>
      <c r="R30" s="73">
        <f>[1]!b_stm07_is(A30,60,"2015/12/31",1,100000000)</f>
        <v>3.6620473280000003</v>
      </c>
      <c r="U30" s="73">
        <f>[1]!b_stm07_is(A30,48,"2015/12/31",1,100000000)</f>
        <v>4.1829139092999998</v>
      </c>
      <c r="V30">
        <f>[1]!b_stm07_is(A30,48,"2014/12/31",1,100000000)</f>
        <v>3.0062946402999997</v>
      </c>
      <c r="W30">
        <f>[1]!b_stm07_is(A30,48,"2013/12/31",1,100000000)</f>
        <v>1.9768720080000002</v>
      </c>
      <c r="X30" s="73">
        <f>[1]!b_stm07_bs(A30,128,C30,1,100000000)</f>
        <v>40.4117723066</v>
      </c>
      <c r="Y30">
        <f t="shared" si="3"/>
        <v>0.59841986811048831</v>
      </c>
      <c r="Z30" s="73">
        <f>[1]!b_stm07_bs(A30,13,C30,1,100000000)</f>
        <v>2.9871342399</v>
      </c>
      <c r="AA30">
        <f t="shared" si="4"/>
        <v>4.4233657071687985E-2</v>
      </c>
    </row>
    <row r="31" spans="1:27">
      <c r="A31" t="s">
        <v>4919</v>
      </c>
      <c r="B31" t="s">
        <v>4920</v>
      </c>
      <c r="C31" s="72">
        <v>42004</v>
      </c>
      <c r="D31" s="73">
        <f>[1]!b_stm07_bs(A31,31,C31,1,100000000)</f>
        <v>15.169274871900001</v>
      </c>
      <c r="E31" s="73">
        <f>[1]!s_stmnote_assetdetail(A31,"2",C31,100000000)</f>
        <v>12.4551347819</v>
      </c>
      <c r="F31" s="73">
        <f>[1]!b_stm07_bs(A31,33,C31,1,100000000)</f>
        <v>2.8357316458999997</v>
      </c>
      <c r="G31" s="73">
        <f>[1]!b_stm07_bs(A31,74,C31,1,100000000)</f>
        <v>43.267729768800002</v>
      </c>
      <c r="H31" s="73">
        <f t="shared" si="0"/>
        <v>0.41613014165543905</v>
      </c>
      <c r="I31">
        <f t="shared" si="1"/>
        <v>6.5539182690024608E-2</v>
      </c>
      <c r="J31" s="73">
        <f>[1]!b_stm07_is(A31,83,C31,1,100000000)</f>
        <v>25.973208684099998</v>
      </c>
      <c r="M31" s="73">
        <f>[1]!b_stm07_is(A31,83,"2012/12/31",1,100000000)</f>
        <v>21.701990500300003</v>
      </c>
      <c r="N31">
        <f t="shared" si="2"/>
        <v>0</v>
      </c>
      <c r="O31" s="73">
        <f>[1]!b_stm07_is(A31,55,"2015/12/31",1,100000000)</f>
        <v>1.7823167645</v>
      </c>
      <c r="P31">
        <f>[1]!b_stm07_is(A31,55,"2014/12/31",1,100000000)</f>
        <v>2.5622056896000003</v>
      </c>
      <c r="Q31">
        <f>[1]!b_stm07_is(A31,55,"2013/12/31",1,100000000)</f>
        <v>2.3507478258000001</v>
      </c>
      <c r="R31" s="73">
        <f>[1]!b_stm07_is(A31,60,"2015/12/31",1,100000000)</f>
        <v>1.1714822957</v>
      </c>
      <c r="U31" s="73">
        <f>[1]!b_stm07_is(A31,48,"2015/12/31",1,100000000)</f>
        <v>-0.14787534490000001</v>
      </c>
      <c r="V31">
        <f>[1]!b_stm07_is(A31,48,"2014/12/31",1,100000000)</f>
        <v>0.76004877069999988</v>
      </c>
      <c r="W31">
        <f>[1]!b_stm07_is(A31,48,"2013/12/31",1,100000000)</f>
        <v>1.4105040469000001</v>
      </c>
      <c r="X31" s="73">
        <f>[1]!b_stm07_bs(A31,128,C31,1,100000000)</f>
        <v>26.112054800100001</v>
      </c>
      <c r="Y31">
        <f t="shared" si="3"/>
        <v>0.60349953509530296</v>
      </c>
      <c r="Z31" s="73">
        <f>[1]!b_stm07_bs(A31,13,C31,1,100000000)</f>
        <v>1.8805757293000001</v>
      </c>
      <c r="AA31">
        <f t="shared" si="4"/>
        <v>4.3463702379320755E-2</v>
      </c>
    </row>
    <row r="32" spans="1:27">
      <c r="A32" t="s">
        <v>4867</v>
      </c>
      <c r="B32" t="s">
        <v>4868</v>
      </c>
      <c r="C32" s="72">
        <v>42369</v>
      </c>
      <c r="D32" s="73">
        <f>[1]!b_stm07_bs(A32,31,C32,1,100000000)</f>
        <v>66.907277988499999</v>
      </c>
      <c r="E32" s="73">
        <f>[1]!s_stmnote_assetdetail(A32,"2",C32,100000000)</f>
        <v>25.322719877299999</v>
      </c>
      <c r="F32" s="73">
        <f>[1]!b_stm07_bs(A32,33,C32,1,100000000)</f>
        <v>0.15999209589999999</v>
      </c>
      <c r="G32" s="73">
        <f>[1]!b_stm07_bs(A32,74,C32,1,100000000)</f>
        <v>376.50322361580004</v>
      </c>
      <c r="H32" s="73">
        <f t="shared" si="0"/>
        <v>0.17813199430355556</v>
      </c>
      <c r="I32">
        <f t="shared" si="1"/>
        <v>4.2494216746272206E-4</v>
      </c>
      <c r="J32" s="73">
        <f>[1]!b_stm07_is(A32,83,C32,1,100000000)</f>
        <v>25.110194420399999</v>
      </c>
      <c r="K32" s="73">
        <f>[1]!b_stm07_is(A32,83,"2014/12/31",1,100000000)</f>
        <v>10.7323658379</v>
      </c>
      <c r="L32" s="73">
        <f>[1]!b_stm07_is(A32,83,"2013/12/31",1,100000000)</f>
        <v>11.276701866500002</v>
      </c>
      <c r="M32" s="73">
        <f>[1]!b_stm07_is(A32,83,"2012/12/31",1,100000000)</f>
        <v>12.117368352</v>
      </c>
      <c r="N32">
        <f t="shared" si="2"/>
        <v>0</v>
      </c>
      <c r="O32" s="73">
        <f>[1]!b_stm07_is(A32,55,"2015/12/31",1,100000000)</f>
        <v>9.3702153611999996</v>
      </c>
      <c r="P32">
        <f>[1]!b_stm07_is(A32,55,"2014/12/31",1,100000000)</f>
        <v>3.4338079361</v>
      </c>
      <c r="Q32">
        <f>[1]!b_stm07_is(A32,55,"2013/12/31",1,100000000)</f>
        <v>9.8259564091999998</v>
      </c>
      <c r="R32" s="73">
        <f>[1]!b_stm07_is(A32,60,"2015/12/31",1,100000000)</f>
        <v>7.8343216438000001</v>
      </c>
      <c r="S32">
        <f>[1]!b_stm07_is(A32,60,"2014/12/31",1,100000000)</f>
        <v>2.0716409125999999</v>
      </c>
      <c r="T32">
        <f>[1]!b_stm07_is(A32,60,"2013/12/31",1,100000000)</f>
        <v>8.3083516239000001</v>
      </c>
      <c r="U32" s="73">
        <f>[1]!b_stm07_is(A32,48,"2015/12/31",1,100000000)</f>
        <v>9.3316958895000006</v>
      </c>
      <c r="V32">
        <f>[1]!b_stm07_is(A32,48,"2014/12/31",1,100000000)</f>
        <v>3.4898011898000001</v>
      </c>
      <c r="W32">
        <f>[1]!b_stm07_is(A32,48,"2013/12/31",1,100000000)</f>
        <v>9.8099749712999991</v>
      </c>
      <c r="X32" s="73">
        <f>[1]!b_stm07_bs(A32,128,C32,1,100000000)</f>
        <v>221.7611288306</v>
      </c>
      <c r="Y32">
        <f t="shared" si="3"/>
        <v>0.58900193921551791</v>
      </c>
      <c r="Z32" s="73">
        <f>[1]!b_stm07_bs(A32,13,C32,1,100000000)</f>
        <v>15.736296275799999</v>
      </c>
      <c r="AA32">
        <f t="shared" si="4"/>
        <v>4.179591378972624E-2</v>
      </c>
    </row>
    <row r="33" spans="1:27">
      <c r="A33" t="s">
        <v>4733</v>
      </c>
      <c r="B33" t="s">
        <v>4804</v>
      </c>
      <c r="C33" s="72">
        <v>42369</v>
      </c>
      <c r="D33" s="73">
        <f>[1]!b_stm07_bs(A33,31,C33,1,100000000)</f>
        <v>141.64665080059999</v>
      </c>
      <c r="E33" s="73">
        <f>[1]!s_stmnote_assetdetail(A33,"2",C33,100000000)</f>
        <v>21.866147639600001</v>
      </c>
      <c r="F33" s="73">
        <f>[1]!b_stm07_bs(A33,33,C33,1,100000000)</f>
        <v>199.5777978788</v>
      </c>
      <c r="G33" s="73">
        <f>[1]!b_stm07_bs(A33,74,C33,1,100000000)</f>
        <v>508.03748878490001</v>
      </c>
      <c r="H33" s="73">
        <f t="shared" si="0"/>
        <v>0.67165210483880722</v>
      </c>
      <c r="I33">
        <f t="shared" si="1"/>
        <v>0.39284069046979331</v>
      </c>
      <c r="J33" s="73">
        <f>[1]!b_stm07_is(A33,83,C33,1,100000000)</f>
        <v>55.2927198115</v>
      </c>
      <c r="K33" s="73">
        <f>[1]!b_stm07_is(A33,83,"2014/12/31",1,100000000)</f>
        <v>46.632548270500003</v>
      </c>
      <c r="L33" s="73">
        <f>[1]!b_stm07_is(A33,83,"2013/12/31",1,100000000)</f>
        <v>44.063851017499999</v>
      </c>
      <c r="M33" s="73">
        <f>[1]!b_stm07_is(A33,83,"2012/12/31",1,100000000)</f>
        <v>30.609641223699999</v>
      </c>
      <c r="N33">
        <f t="shared" si="2"/>
        <v>0</v>
      </c>
      <c r="O33" s="73">
        <f>[1]!b_stm07_is(A33,55,"2015/12/31",1,100000000)</f>
        <v>14.5925398944</v>
      </c>
      <c r="P33">
        <f>[1]!b_stm07_is(A33,55,"2014/12/31",1,100000000)</f>
        <v>12.2344916607</v>
      </c>
      <c r="Q33">
        <f>[1]!b_stm07_is(A33,55,"2013/12/31",1,100000000)</f>
        <v>11.844803242100001</v>
      </c>
      <c r="R33" s="73">
        <f>[1]!b_stm07_is(A33,60,"2015/12/31",1,100000000)</f>
        <v>11.046240023199999</v>
      </c>
      <c r="S33">
        <f>[1]!b_stm07_is(A33,60,"2014/12/31",1,100000000)</f>
        <v>10.5825155716</v>
      </c>
      <c r="T33">
        <f>[1]!b_stm07_is(A33,60,"2013/12/31",1,100000000)</f>
        <v>10.317241224</v>
      </c>
      <c r="U33" s="73">
        <f>[1]!b_stm07_is(A33,48,"2015/12/31",1,100000000)</f>
        <v>14.617315583699998</v>
      </c>
      <c r="V33">
        <f>[1]!b_stm07_is(A33,48,"2014/12/31",1,100000000)</f>
        <v>12.308553621600002</v>
      </c>
      <c r="W33">
        <f>[1]!b_stm07_is(A33,48,"2013/12/31",1,100000000)</f>
        <v>11.8255955844</v>
      </c>
      <c r="X33" s="73">
        <f>[1]!b_stm07_bs(A33,128,C33,1,100000000)</f>
        <v>385.07437458210001</v>
      </c>
      <c r="Y33">
        <f t="shared" si="3"/>
        <v>0.75796448703638519</v>
      </c>
      <c r="Z33" s="73">
        <f>[1]!b_stm07_bs(A33,13,C33,1,100000000)</f>
        <v>20.858167921300002</v>
      </c>
      <c r="AA33">
        <f t="shared" si="4"/>
        <v>4.1056355843320895E-2</v>
      </c>
    </row>
    <row r="34" spans="1:27">
      <c r="A34" t="s">
        <v>4713</v>
      </c>
      <c r="B34" t="s">
        <v>4714</v>
      </c>
      <c r="C34" s="72">
        <v>42369</v>
      </c>
      <c r="D34" s="73">
        <f>[1]!b_stm07_bs(A34,31,C34,1,100000000)</f>
        <v>7.3105598046000004</v>
      </c>
      <c r="E34" s="73">
        <f>[1]!s_stmnote_assetdetail(A34,"2",C34,100000000)</f>
        <v>21.207116160199998</v>
      </c>
      <c r="F34" s="73">
        <f>[1]!b_stm07_bs(A34,33,C34,1,100000000)</f>
        <v>18.287619409600001</v>
      </c>
      <c r="G34" s="73">
        <f>[1]!b_stm07_bs(A34,74,C34,1,100000000)</f>
        <v>94.840078791799996</v>
      </c>
      <c r="H34" s="73">
        <f t="shared" ref="H34:H65" si="5">(D34+F34)/G34</f>
        <v>0.26990887755792603</v>
      </c>
      <c r="I34">
        <f t="shared" ref="I34:I65" si="6">F34/G34</f>
        <v>0.19282585635284366</v>
      </c>
      <c r="J34" s="73">
        <f>[1]!b_stm07_is(A34,83,C34,1,100000000)</f>
        <v>28.964926437500001</v>
      </c>
      <c r="K34" s="73">
        <f>[1]!b_stm07_is(A34,83,"2014/12/31",1,100000000)</f>
        <v>27.053132461100002</v>
      </c>
      <c r="L34" s="73">
        <f>[1]!b_stm07_is(A34,83,"2013/12/31",1,100000000)</f>
        <v>24.281623641100001</v>
      </c>
      <c r="M34" s="73">
        <f>[1]!b_stm07_is(A34,83,"2012/12/31",1,100000000)</f>
        <v>24.036505894299999</v>
      </c>
      <c r="N34">
        <f t="shared" ref="N34:N65" si="7">IF(AND(L34&lt;M34,K34&lt;L34,J34&lt;K34),1,0)</f>
        <v>0</v>
      </c>
      <c r="O34" s="73">
        <f>[1]!b_stm07_is(A34,55,"2015/12/31",1,100000000)</f>
        <v>17.5648317128</v>
      </c>
      <c r="P34">
        <f>[1]!b_stm07_is(A34,55,"2014/12/31",1,100000000)</f>
        <v>16.059328260999997</v>
      </c>
      <c r="Q34">
        <f>[1]!b_stm07_is(A34,55,"2013/12/31",1,100000000)</f>
        <v>12.186579207799999</v>
      </c>
      <c r="R34" s="73">
        <f>[1]!b_stm07_is(A34,60,"2015/12/31",1,100000000)</f>
        <v>13.139930097500001</v>
      </c>
      <c r="S34">
        <f>[1]!b_stm07_is(A34,60,"2014/12/31",1,100000000)</f>
        <v>12.0124281032</v>
      </c>
      <c r="T34">
        <f>[1]!b_stm07_is(A34,60,"2013/12/31",1,100000000)</f>
        <v>8.9798032389999989</v>
      </c>
      <c r="U34" s="73">
        <f>[1]!b_stm07_is(A34,48,"2015/12/31",1,100000000)</f>
        <v>17.534318949100001</v>
      </c>
      <c r="V34">
        <f>[1]!b_stm07_is(A34,48,"2014/12/31",1,100000000)</f>
        <v>16.0066536452</v>
      </c>
      <c r="W34">
        <f>[1]!b_stm07_is(A34,48,"2013/12/31",1,100000000)</f>
        <v>12.482025399200001</v>
      </c>
      <c r="X34" s="73">
        <f>[1]!b_stm07_bs(A34,128,C34,1,100000000)</f>
        <v>34.649153713099999</v>
      </c>
      <c r="Y34">
        <f t="shared" ref="Y34:Y65" si="8">X34/G34</f>
        <v>0.3653429452453788</v>
      </c>
      <c r="Z34" s="73">
        <f>[1]!b_stm07_bs(A34,13,C34,1,100000000)</f>
        <v>3.7893454518</v>
      </c>
      <c r="AA34">
        <f t="shared" ref="AA34:AA65" si="9">Z34/G34</f>
        <v>3.9955106533796261E-2</v>
      </c>
    </row>
    <row r="35" spans="1:27">
      <c r="A35" t="s">
        <v>4925</v>
      </c>
      <c r="B35" t="s">
        <v>4926</v>
      </c>
      <c r="C35" s="72">
        <v>42369</v>
      </c>
      <c r="D35" s="73">
        <f>[1]!b_stm07_bs(A35,31,C35,1,100000000)</f>
        <v>26.774035168400001</v>
      </c>
      <c r="E35" s="73">
        <f>[1]!s_stmnote_assetdetail(A35,"2",C35,100000000)</f>
        <v>17.147886832400001</v>
      </c>
      <c r="F35" s="73">
        <f>[1]!b_stm07_bs(A35,33,C35,1,100000000)</f>
        <v>0.90970923609999998</v>
      </c>
      <c r="G35" s="73">
        <f>[1]!b_stm07_bs(A35,74,C35,1,100000000)</f>
        <v>58.223043841099994</v>
      </c>
      <c r="H35" s="73">
        <f t="shared" si="5"/>
        <v>0.47547744978866735</v>
      </c>
      <c r="I35">
        <f t="shared" si="6"/>
        <v>1.5624556465696677E-2</v>
      </c>
      <c r="J35" s="73">
        <f>[1]!b_stm07_is(A35,83,C35,1,100000000)</f>
        <v>21.301217907200002</v>
      </c>
      <c r="K35" s="73">
        <f>[1]!b_stm07_is(A35,83,"2014/12/31",1,100000000)</f>
        <v>22.6412667779</v>
      </c>
      <c r="L35" s="73">
        <f>[1]!b_stm07_is(A35,83,"2013/12/31",1,100000000)</f>
        <v>16.453453441199997</v>
      </c>
      <c r="M35" s="73">
        <f>[1]!b_stm07_is(A35,83,"2012/12/31",1,100000000)</f>
        <v>15.369951040999998</v>
      </c>
      <c r="N35">
        <f t="shared" si="7"/>
        <v>0</v>
      </c>
      <c r="O35" s="73">
        <f>[1]!b_stm07_is(A35,55,"2015/12/31",1,100000000)</f>
        <v>2.1861392408000002</v>
      </c>
      <c r="P35">
        <f>[1]!b_stm07_is(A35,55,"2014/12/31",1,100000000)</f>
        <v>3.6326752045999999</v>
      </c>
      <c r="Q35">
        <f>[1]!b_stm07_is(A35,55,"2013/12/31",1,100000000)</f>
        <v>3.0927082724999999</v>
      </c>
      <c r="R35" s="73">
        <f>[1]!b_stm07_is(A35,60,"2015/12/31",1,100000000)</f>
        <v>1.6386652553000001</v>
      </c>
      <c r="S35">
        <f>[1]!b_stm07_is(A35,60,"2014/12/31",1,100000000)</f>
        <v>2.7291720426999997</v>
      </c>
      <c r="T35">
        <f>[1]!b_stm07_is(A35,60,"2013/12/31",1,100000000)</f>
        <v>2.3602191683</v>
      </c>
      <c r="U35" s="73">
        <f>[1]!b_stm07_is(A35,48,"2015/12/31",1,100000000)</f>
        <v>2.0324360771000003</v>
      </c>
      <c r="V35">
        <f>[1]!b_stm07_is(A35,48,"2014/12/31",1,100000000)</f>
        <v>3.5811159976</v>
      </c>
      <c r="W35">
        <f>[1]!b_stm07_is(A35,48,"2013/12/31",1,100000000)</f>
        <v>2.9893774337000001</v>
      </c>
      <c r="X35" s="73">
        <f>[1]!b_stm07_bs(A35,128,C35,1,100000000)</f>
        <v>29.144909102899998</v>
      </c>
      <c r="Y35">
        <f t="shared" si="8"/>
        <v>0.50057343587946246</v>
      </c>
      <c r="Z35" s="73">
        <f>[1]!b_stm07_bs(A35,13,C35,1,100000000)</f>
        <v>2.2080145229000001</v>
      </c>
      <c r="AA35">
        <f t="shared" si="9"/>
        <v>3.792337839509087E-2</v>
      </c>
    </row>
    <row r="36" spans="1:27">
      <c r="A36" t="s">
        <v>61</v>
      </c>
      <c r="B36" t="s">
        <v>62</v>
      </c>
      <c r="C36" s="72">
        <v>42004</v>
      </c>
      <c r="D36" s="73">
        <f>[1]!b_stm07_bs(A36,31,C36,1,100000000)</f>
        <v>78.786749986700002</v>
      </c>
      <c r="E36" s="73">
        <f>[1]!s_stmnote_assetdetail(A36,"2",C36,100000000)</f>
        <v>38.388506847899997</v>
      </c>
      <c r="F36" s="73">
        <f>[1]!b_stm07_bs(A36,33,C36,1,100000000)</f>
        <v>17.254566644899999</v>
      </c>
      <c r="G36" s="73">
        <f>[1]!b_stm07_bs(A36,74,C36,1,100000000)</f>
        <v>181.33940585169998</v>
      </c>
      <c r="H36" s="73">
        <f t="shared" si="5"/>
        <v>0.52962187771886127</v>
      </c>
      <c r="I36">
        <f t="shared" si="6"/>
        <v>9.5150673753783249E-2</v>
      </c>
      <c r="J36" s="73">
        <f>[1]!b_stm07_is(A36,83,C36,1,100000000)</f>
        <v>88.015585220800006</v>
      </c>
      <c r="M36" s="73">
        <f>[1]!b_stm07_is(A36,83,"2012/12/31",1,100000000)</f>
        <v>57.294801431499998</v>
      </c>
      <c r="N36">
        <f t="shared" si="7"/>
        <v>0</v>
      </c>
      <c r="O36" s="73">
        <f>[1]!b_stm07_is(A36,55,"2015/12/31",1,100000000)</f>
        <v>10.663158021000001</v>
      </c>
      <c r="P36">
        <f>[1]!b_stm07_is(A36,55,"2014/12/31",1,100000000)</f>
        <v>9.6568962972999994</v>
      </c>
      <c r="Q36">
        <f>[1]!b_stm07_is(A36,55,"2013/12/31",1,100000000)</f>
        <v>8.5207007113</v>
      </c>
      <c r="R36" s="73">
        <f>[1]!b_stm07_is(A36,60,"2015/12/31",1,100000000)</f>
        <v>7.8638533033</v>
      </c>
      <c r="U36" s="73">
        <f>[1]!b_stm07_is(A36,48,"2015/12/31",1,100000000)</f>
        <v>7.7811809979</v>
      </c>
      <c r="V36">
        <f>[1]!b_stm07_is(A36,48,"2014/12/31",1,100000000)</f>
        <v>7.8553760962999997</v>
      </c>
      <c r="W36">
        <f>[1]!b_stm07_is(A36,48,"2013/12/31",1,100000000)</f>
        <v>7.1649477034000002</v>
      </c>
      <c r="X36" s="73">
        <f>[1]!b_stm07_bs(A36,128,C36,1,100000000)</f>
        <v>118.02717753549999</v>
      </c>
      <c r="Y36">
        <f t="shared" si="8"/>
        <v>0.65086337402044336</v>
      </c>
      <c r="Z36" s="73">
        <f>[1]!b_stm07_bs(A36,13,C36,1,100000000)</f>
        <v>6.4346578554999994</v>
      </c>
      <c r="AA36">
        <f t="shared" si="9"/>
        <v>3.5484057231125403E-2</v>
      </c>
    </row>
    <row r="37" spans="1:27">
      <c r="A37" t="s">
        <v>61</v>
      </c>
      <c r="B37" t="s">
        <v>62</v>
      </c>
      <c r="C37" s="72">
        <v>41639</v>
      </c>
      <c r="D37" s="73">
        <f>[1]!b_stm07_bs(A37,31,C37,1,100000000)</f>
        <v>55.502869921300004</v>
      </c>
      <c r="E37" s="73">
        <f>[1]!s_stmnote_assetdetail(A37,"2",C37,100000000)</f>
        <v>0</v>
      </c>
      <c r="F37" s="73">
        <f>[1]!b_stm07_bs(A37,33,C37,1,100000000)</f>
        <v>24.7947043498</v>
      </c>
      <c r="G37" s="73">
        <f>[1]!b_stm07_bs(A37,74,C37,1,100000000)</f>
        <v>147.71978930500001</v>
      </c>
      <c r="H37" s="73">
        <f t="shared" si="5"/>
        <v>0.54358034660683141</v>
      </c>
      <c r="I37">
        <f t="shared" si="6"/>
        <v>0.16784957835680281</v>
      </c>
      <c r="J37" s="73">
        <f>[1]!b_stm07_is(A37,83,C37,1,100000000)</f>
        <v>69.034876741399998</v>
      </c>
      <c r="M37" s="73">
        <f>[1]!b_stm07_is(A37,83,"2012/12/31",1,100000000)</f>
        <v>57.294801431499998</v>
      </c>
      <c r="N37">
        <f t="shared" si="7"/>
        <v>0</v>
      </c>
      <c r="O37" s="73">
        <f>[1]!b_stm07_is(A37,55,"2015/12/31",1,100000000)</f>
        <v>10.663158021000001</v>
      </c>
      <c r="P37">
        <f>[1]!b_stm07_is(A37,55,"2014/12/31",1,100000000)</f>
        <v>9.6568962972999994</v>
      </c>
      <c r="Q37">
        <f>[1]!b_stm07_is(A37,55,"2013/12/31",1,100000000)</f>
        <v>8.5207007113</v>
      </c>
      <c r="R37" s="73">
        <f>[1]!b_stm07_is(A37,60,"2015/12/31",1,100000000)</f>
        <v>7.8638533033</v>
      </c>
      <c r="U37" s="73">
        <f>[1]!b_stm07_is(A37,48,"2015/12/31",1,100000000)</f>
        <v>7.7811809979</v>
      </c>
      <c r="V37">
        <f>[1]!b_stm07_is(A37,48,"2014/12/31",1,100000000)</f>
        <v>7.8553760962999997</v>
      </c>
      <c r="W37">
        <f>[1]!b_stm07_is(A37,48,"2013/12/31",1,100000000)</f>
        <v>7.1649477034000002</v>
      </c>
      <c r="X37" s="73">
        <f>[1]!b_stm07_bs(A37,128,C37,1,100000000)</f>
        <v>89.816757444999993</v>
      </c>
      <c r="Y37">
        <f t="shared" si="8"/>
        <v>0.60802115862454653</v>
      </c>
      <c r="Z37" s="73">
        <f>[1]!b_stm07_bs(A37,13,C37,1,100000000)</f>
        <v>5.1583426400999999</v>
      </c>
      <c r="AA37">
        <f t="shared" si="9"/>
        <v>3.4919780649358134E-2</v>
      </c>
    </row>
    <row r="38" spans="1:27">
      <c r="A38" t="s">
        <v>4694</v>
      </c>
      <c r="B38" t="s">
        <v>4695</v>
      </c>
      <c r="C38" s="72">
        <v>41639</v>
      </c>
      <c r="D38" s="73">
        <f>[1]!b_stm07_bs(A38,31,C38,1,100000000)</f>
        <v>76.185091138100006</v>
      </c>
      <c r="E38" s="73">
        <f>[1]!s_stmnote_assetdetail(A38,"2",C38,100000000)</f>
        <v>20.680068181500001</v>
      </c>
      <c r="F38" s="73">
        <f>[1]!b_stm07_bs(A38,33,C38,1,100000000)</f>
        <v>10.363118844000001</v>
      </c>
      <c r="G38" s="73">
        <f>[1]!b_stm07_bs(A38,74,C38,1,100000000)</f>
        <v>128.40556670430001</v>
      </c>
      <c r="H38" s="73">
        <f t="shared" si="5"/>
        <v>0.67402225778426239</v>
      </c>
      <c r="I38">
        <f t="shared" si="6"/>
        <v>8.0706149351490411E-2</v>
      </c>
      <c r="J38" s="73">
        <f>[1]!b_stm07_is(A38,83,C38,1,100000000)</f>
        <v>45.499153146600001</v>
      </c>
      <c r="M38" s="73">
        <f>[1]!b_stm07_is(A38,83,"2012/12/31",1,100000000)</f>
        <v>39.510330330800002</v>
      </c>
      <c r="N38">
        <f t="shared" si="7"/>
        <v>0</v>
      </c>
      <c r="O38" s="73">
        <f>[1]!b_stm07_is(A38,55,"2015/12/31",1,100000000)</f>
        <v>15.9448966717</v>
      </c>
      <c r="P38">
        <f>[1]!b_stm07_is(A38,55,"2014/12/31",1,100000000)</f>
        <v>15.070400916199999</v>
      </c>
      <c r="Q38">
        <f>[1]!b_stm07_is(A38,55,"2013/12/31",1,100000000)</f>
        <v>12.589483148399999</v>
      </c>
      <c r="R38" s="73">
        <f>[1]!b_stm07_is(A38,60,"2015/12/31",1,100000000)</f>
        <v>12.938373732899999</v>
      </c>
      <c r="U38" s="73">
        <f>[1]!b_stm07_is(A38,48,"2015/12/31",1,100000000)</f>
        <v>15.959820779600001</v>
      </c>
      <c r="V38">
        <f>[1]!b_stm07_is(A38,48,"2014/12/31",1,100000000)</f>
        <v>14.8758998579</v>
      </c>
      <c r="W38">
        <f>[1]!b_stm07_is(A38,48,"2013/12/31",1,100000000)</f>
        <v>12.475922826300001</v>
      </c>
      <c r="X38" s="73">
        <f>[1]!b_stm07_bs(A38,128,C38,1,100000000)</f>
        <v>58.016308434499997</v>
      </c>
      <c r="Y38">
        <f t="shared" si="8"/>
        <v>0.451820819950146</v>
      </c>
      <c r="Z38" s="73">
        <f>[1]!b_stm07_bs(A38,13,C38,1,100000000)</f>
        <v>4.4512515906000001</v>
      </c>
      <c r="AA38">
        <f t="shared" si="9"/>
        <v>3.4665565557999579E-2</v>
      </c>
    </row>
    <row r="39" spans="1:27">
      <c r="A39" t="s">
        <v>4803</v>
      </c>
      <c r="B39" t="s">
        <v>4704</v>
      </c>
      <c r="C39" s="72">
        <v>42004</v>
      </c>
      <c r="D39" s="73">
        <f>[1]!b_stm07_bs(A39,31,C39,1,100000000)</f>
        <v>53.610097189999998</v>
      </c>
      <c r="E39" s="73">
        <f>[1]!s_stmnote_assetdetail(A39,"2",C39,100000000)</f>
        <v>22.035086589999999</v>
      </c>
      <c r="F39" s="73">
        <f>[1]!b_stm07_bs(A39,33,C39,1,100000000)</f>
        <v>7.0156579800000003</v>
      </c>
      <c r="G39" s="73">
        <f>[1]!b_stm07_bs(A39,74,C39,1,100000000)</f>
        <v>142.02492533</v>
      </c>
      <c r="H39" s="73">
        <f t="shared" si="5"/>
        <v>0.42686700964027186</v>
      </c>
      <c r="I39">
        <f t="shared" si="6"/>
        <v>4.9397371367729065E-2</v>
      </c>
      <c r="J39" s="73">
        <f>[1]!b_stm07_is(A39,83,C39,1,100000000)</f>
        <v>88.360971570000004</v>
      </c>
      <c r="M39" s="73">
        <f>[1]!b_stm07_is(A39,83,"2012/12/31",1,100000000)</f>
        <v>35.61620259</v>
      </c>
      <c r="N39">
        <f t="shared" si="7"/>
        <v>0</v>
      </c>
      <c r="O39" s="73">
        <f>[1]!b_stm07_is(A39,55,"2015/12/31",1,100000000)</f>
        <v>7.9031142000000001</v>
      </c>
      <c r="P39">
        <f>[1]!b_stm07_is(A39,55,"2014/12/31",1,100000000)</f>
        <v>8.4653141999999999</v>
      </c>
      <c r="Q39">
        <f>[1]!b_stm07_is(A39,55,"2013/12/31",1,100000000)</f>
        <v>6.4384237300000002</v>
      </c>
      <c r="R39" s="73">
        <f>[1]!b_stm07_is(A39,60,"2015/12/31",1,100000000)</f>
        <v>5.8338102699999999</v>
      </c>
      <c r="U39" s="73">
        <f>[1]!b_stm07_is(A39,48,"2015/12/31",1,100000000)</f>
        <v>5.6975747099999996</v>
      </c>
      <c r="V39">
        <f>[1]!b_stm07_is(A39,48,"2014/12/31",1,100000000)</f>
        <v>4.9930540600000004</v>
      </c>
      <c r="W39">
        <f>[1]!b_stm07_is(A39,48,"2013/12/31",1,100000000)</f>
        <v>3.91752843</v>
      </c>
      <c r="X39" s="73">
        <f>[1]!b_stm07_bs(A39,128,C39,1,100000000)</f>
        <v>49.197615730000003</v>
      </c>
      <c r="Y39">
        <f t="shared" si="8"/>
        <v>0.34640127861843673</v>
      </c>
      <c r="Z39" s="73">
        <f>[1]!b_stm07_bs(A39,13,C39,1,100000000)</f>
        <v>4.9228486</v>
      </c>
      <c r="AA39">
        <f t="shared" si="9"/>
        <v>3.4661863673306537E-2</v>
      </c>
    </row>
    <row r="40" spans="1:27">
      <c r="A40" t="s">
        <v>4881</v>
      </c>
      <c r="B40" t="s">
        <v>4882</v>
      </c>
      <c r="C40" s="72">
        <v>42369</v>
      </c>
      <c r="D40" s="73">
        <f>[1]!b_stm07_bs(A40,31,C40,1,100000000)</f>
        <v>87.014970793700002</v>
      </c>
      <c r="E40" s="73">
        <f>[1]!s_stmnote_assetdetail(A40,"2",C40,100000000)</f>
        <v>1.2399249457999999</v>
      </c>
      <c r="F40" s="73">
        <f>[1]!b_stm07_bs(A40,33,C40,1,100000000)</f>
        <v>1.325E-4</v>
      </c>
      <c r="G40" s="73">
        <f>[1]!b_stm07_bs(A40,74,C40,1,100000000)</f>
        <v>92.925317907800007</v>
      </c>
      <c r="H40" s="73">
        <f t="shared" si="5"/>
        <v>0.93639823088941077</v>
      </c>
      <c r="I40">
        <f t="shared" si="6"/>
        <v>1.4258762088009832E-6</v>
      </c>
      <c r="J40" s="73">
        <f>[1]!b_stm07_is(A40,83,C40,1,100000000)</f>
        <v>10.5869027521</v>
      </c>
      <c r="K40" s="73">
        <f>[1]!b_stm07_is(A40,83,"2014/12/31",1,100000000)</f>
        <v>12.496033464000002</v>
      </c>
      <c r="L40" s="73">
        <f>[1]!b_stm07_is(A40,83,"2013/12/31",1,100000000)</f>
        <v>12.776360740099999</v>
      </c>
      <c r="M40" s="73">
        <f>[1]!b_stm07_is(A40,83,"2012/12/31",1,100000000)</f>
        <v>12.125915231199999</v>
      </c>
      <c r="N40">
        <f t="shared" si="7"/>
        <v>0</v>
      </c>
      <c r="O40" s="73">
        <f>[1]!b_stm07_is(A40,55,"2015/12/31",1,100000000)</f>
        <v>3.3448505789999996</v>
      </c>
      <c r="P40">
        <f>[1]!b_stm07_is(A40,55,"2014/12/31",1,100000000)</f>
        <v>4.3898061733000002</v>
      </c>
      <c r="Q40">
        <f>[1]!b_stm07_is(A40,55,"2013/12/31",1,100000000)</f>
        <v>4.3421722512000001</v>
      </c>
      <c r="R40" s="73">
        <f>[1]!b_stm07_is(A40,60,"2015/12/31",1,100000000)</f>
        <v>3.2907360301999997</v>
      </c>
      <c r="S40">
        <f>[1]!b_stm07_is(A40,60,"2014/12/31",1,100000000)</f>
        <v>4.3316497085000005</v>
      </c>
      <c r="T40">
        <f>[1]!b_stm07_is(A40,60,"2013/12/31",1,100000000)</f>
        <v>4.2897752332000003</v>
      </c>
      <c r="U40" s="73">
        <f>[1]!b_stm07_is(A40,48,"2015/12/31",1,100000000)</f>
        <v>3.2705723630999999</v>
      </c>
      <c r="V40">
        <f>[1]!b_stm07_is(A40,48,"2014/12/31",1,100000000)</f>
        <v>4.3254702222999999</v>
      </c>
      <c r="W40">
        <f>[1]!b_stm07_is(A40,48,"2013/12/31",1,100000000)</f>
        <v>4.3308818367999997</v>
      </c>
      <c r="X40" s="73">
        <f>[1]!b_stm07_bs(A40,128,C40,1,100000000)</f>
        <v>46.017637111699997</v>
      </c>
      <c r="Y40">
        <f t="shared" si="8"/>
        <v>0.49521097315328472</v>
      </c>
      <c r="Z40" s="73">
        <f>[1]!b_stm07_bs(A40,13,C40,1,100000000)</f>
        <v>3.1183281161999998</v>
      </c>
      <c r="AA40">
        <f t="shared" si="9"/>
        <v>3.3557357525469948E-2</v>
      </c>
    </row>
    <row r="41" spans="1:27">
      <c r="A41" t="s">
        <v>4731</v>
      </c>
      <c r="B41" t="s">
        <v>4732</v>
      </c>
      <c r="C41" s="72">
        <v>42369</v>
      </c>
      <c r="D41" s="73">
        <f>[1]!b_stm07_bs(A41,31,C41,1,100000000)</f>
        <v>143.3355189337</v>
      </c>
      <c r="E41" s="73">
        <f>[1]!s_stmnote_assetdetail(A41,"2",C41,100000000)</f>
        <v>63.9116255088</v>
      </c>
      <c r="F41" s="73">
        <f>[1]!b_stm07_bs(A41,33,C41,1,100000000)</f>
        <v>18.372135893900001</v>
      </c>
      <c r="G41" s="73">
        <f>[1]!b_stm07_bs(A41,74,C41,1,100000000)</f>
        <v>291.2988961794</v>
      </c>
      <c r="H41" s="73">
        <f t="shared" si="5"/>
        <v>0.55512621897478931</v>
      </c>
      <c r="I41">
        <f t="shared" si="6"/>
        <v>6.3069706527776534E-2</v>
      </c>
      <c r="J41" s="73">
        <f>[1]!b_stm07_is(A41,83,C41,1,100000000)</f>
        <v>88.861670931500001</v>
      </c>
      <c r="K41" s="73">
        <f>[1]!b_stm07_is(A41,83,"2014/12/31",1,100000000)</f>
        <v>79.424562288100006</v>
      </c>
      <c r="L41" s="73">
        <f>[1]!b_stm07_is(A41,83,"2013/12/31",1,100000000)</f>
        <v>69.819802179199996</v>
      </c>
      <c r="M41" s="73">
        <f>[1]!b_stm07_is(A41,83,"2012/12/31",1,100000000)</f>
        <v>46.445589948299997</v>
      </c>
      <c r="N41">
        <f t="shared" si="7"/>
        <v>0</v>
      </c>
      <c r="O41" s="73">
        <f>[1]!b_stm07_is(A41,55,"2015/12/31",1,100000000)</f>
        <v>7.2974489199999999</v>
      </c>
      <c r="P41">
        <f>[1]!b_stm07_is(A41,55,"2014/12/31",1,100000000)</f>
        <v>7.9588212946000008</v>
      </c>
      <c r="Q41">
        <f>[1]!b_stm07_is(A41,55,"2013/12/31",1,100000000)</f>
        <v>10.2588896013</v>
      </c>
      <c r="R41" s="73">
        <f>[1]!b_stm07_is(A41,60,"2015/12/31",1,100000000)</f>
        <v>5.6913804835999997</v>
      </c>
      <c r="S41">
        <f>[1]!b_stm07_is(A41,60,"2014/12/31",1,100000000)</f>
        <v>6.0567214750999998</v>
      </c>
      <c r="T41">
        <f>[1]!b_stm07_is(A41,60,"2013/12/31",1,100000000)</f>
        <v>7.8197363120000007</v>
      </c>
      <c r="U41" s="73">
        <f>[1]!b_stm07_is(A41,48,"2015/12/31",1,100000000)</f>
        <v>4.6111824905000001</v>
      </c>
      <c r="V41">
        <f>[1]!b_stm07_is(A41,48,"2014/12/31",1,100000000)</f>
        <v>4.5966016452999998</v>
      </c>
      <c r="W41">
        <f>[1]!b_stm07_is(A41,48,"2013/12/31",1,100000000)</f>
        <v>6.6891958938</v>
      </c>
      <c r="X41" s="73">
        <f>[1]!b_stm07_bs(A41,128,C41,1,100000000)</f>
        <v>137.6060372835</v>
      </c>
      <c r="Y41">
        <f t="shared" si="8"/>
        <v>0.47238777451032166</v>
      </c>
      <c r="Z41" s="73">
        <f>[1]!b_stm07_bs(A41,13,C41,1,100000000)</f>
        <v>9.6886153740999994</v>
      </c>
      <c r="AA41">
        <f t="shared" si="9"/>
        <v>3.3260048359857658E-2</v>
      </c>
    </row>
    <row r="42" spans="1:27">
      <c r="A42" t="s">
        <v>4680</v>
      </c>
      <c r="B42" t="s">
        <v>4681</v>
      </c>
      <c r="C42" s="72">
        <v>42369</v>
      </c>
      <c r="D42" s="73">
        <f>[1]!b_stm07_bs(A42,31,C42,1,100000000)</f>
        <v>228.40949527560002</v>
      </c>
      <c r="E42" s="73">
        <f>[1]!s_stmnote_assetdetail(A42,"2",C42,100000000)</f>
        <v>56.585112422700007</v>
      </c>
      <c r="F42" s="73">
        <f>[1]!b_stm07_bs(A42,33,C42,1,100000000)</f>
        <v>91.280626929299999</v>
      </c>
      <c r="G42" s="73">
        <f>[1]!b_stm07_bs(A42,74,C42,1,100000000)</f>
        <v>676.38827111620003</v>
      </c>
      <c r="H42" s="73">
        <f t="shared" si="5"/>
        <v>0.47264291215064391</v>
      </c>
      <c r="I42">
        <f t="shared" si="6"/>
        <v>0.13495300085358586</v>
      </c>
      <c r="J42" s="73">
        <f>[1]!b_stm07_is(A42,83,C42,1,100000000)</f>
        <v>363.37458002410006</v>
      </c>
      <c r="K42" s="73">
        <f>[1]!b_stm07_is(A42,83,"2014/12/31",1,100000000)</f>
        <v>486.05138733040002</v>
      </c>
      <c r="L42" s="73">
        <f>[1]!b_stm07_is(A42,83,"2013/12/31",1,100000000)</f>
        <v>441.68062561290003</v>
      </c>
      <c r="M42" s="73">
        <f>[1]!b_stm07_is(A42,83,"2012/12/31",1,100000000)</f>
        <v>319.04474986679998</v>
      </c>
      <c r="N42">
        <f t="shared" si="7"/>
        <v>0</v>
      </c>
      <c r="O42" s="73">
        <f>[1]!b_stm07_is(A42,55,"2015/12/31",1,100000000)</f>
        <v>-0.28966146920000002</v>
      </c>
      <c r="P42">
        <f>[1]!b_stm07_is(A42,55,"2014/12/31",1,100000000)</f>
        <v>15.8304533876</v>
      </c>
      <c r="Q42">
        <f>[1]!b_stm07_is(A42,55,"2013/12/31",1,100000000)</f>
        <v>19.163480707400002</v>
      </c>
      <c r="R42" s="73">
        <f>[1]!b_stm07_is(A42,60,"2015/12/31",1,100000000)</f>
        <v>-2.7638950039999997</v>
      </c>
      <c r="S42">
        <f>[1]!b_stm07_is(A42,60,"2014/12/31",1,100000000)</f>
        <v>12.671479868499999</v>
      </c>
      <c r="T42">
        <f>[1]!b_stm07_is(A42,60,"2013/12/31",1,100000000)</f>
        <v>16.1165688946</v>
      </c>
      <c r="U42" s="73">
        <f>[1]!b_stm07_is(A42,48,"2015/12/31",1,100000000)</f>
        <v>0.89253226230000005</v>
      </c>
      <c r="V42">
        <f>[1]!b_stm07_is(A42,48,"2014/12/31",1,100000000)</f>
        <v>13.819210092400001</v>
      </c>
      <c r="W42">
        <f>[1]!b_stm07_is(A42,48,"2013/12/31",1,100000000)</f>
        <v>18.919179569699999</v>
      </c>
      <c r="X42" s="73">
        <f>[1]!b_stm07_bs(A42,128,C42,1,100000000)</f>
        <v>469.71129707969999</v>
      </c>
      <c r="Y42">
        <f t="shared" si="8"/>
        <v>0.6944403342544152</v>
      </c>
      <c r="Z42" s="73">
        <f>[1]!b_stm07_bs(A42,13,C42,1,100000000)</f>
        <v>22.094013994400001</v>
      </c>
      <c r="AA42">
        <f t="shared" si="9"/>
        <v>3.2664691180909554E-2</v>
      </c>
    </row>
    <row r="43" spans="1:27">
      <c r="A43" t="s">
        <v>72</v>
      </c>
      <c r="B43" t="s">
        <v>73</v>
      </c>
      <c r="C43" s="72">
        <v>42369</v>
      </c>
      <c r="D43" s="73">
        <f>[1]!b_stm07_bs(A43,31,C43,1,100000000)</f>
        <v>26.356164805199999</v>
      </c>
      <c r="E43" s="73">
        <f>[1]!s_stmnote_assetdetail(A43,"2",C43,100000000)</f>
        <v>9.22935543</v>
      </c>
      <c r="F43" s="73">
        <f>[1]!b_stm07_bs(A43,33,C43,1,100000000)</f>
        <v>6.4893760234000002</v>
      </c>
      <c r="G43" s="73">
        <f>[1]!b_stm07_bs(A43,74,C43,1,100000000)</f>
        <v>238.96548171080002</v>
      </c>
      <c r="H43" s="73">
        <f t="shared" si="5"/>
        <v>0.13744889259089821</v>
      </c>
      <c r="I43">
        <f t="shared" si="6"/>
        <v>2.7156123038948154E-2</v>
      </c>
      <c r="J43" s="73">
        <f>[1]!b_stm07_is(A43,83,C43,1,100000000)</f>
        <v>10.749434044300001</v>
      </c>
      <c r="K43" s="73">
        <f>[1]!b_stm07_is(A43,83,"2014/12/31",1,100000000)</f>
        <v>11.808015512699999</v>
      </c>
      <c r="L43" s="73">
        <f>[1]!b_stm07_is(A43,83,"2013/12/31",1,100000000)</f>
        <v>12.522434849100001</v>
      </c>
      <c r="M43" s="73">
        <f>[1]!b_stm07_is(A43,83,"2012/12/31",1,100000000)</f>
        <v>9.9529641926999997</v>
      </c>
      <c r="N43">
        <f t="shared" si="7"/>
        <v>0</v>
      </c>
      <c r="O43" s="73">
        <f>[1]!b_stm07_is(A43,55,"2015/12/31",1,100000000)</f>
        <v>3.7081945210000002</v>
      </c>
      <c r="P43">
        <f>[1]!b_stm07_is(A43,55,"2014/12/31",1,100000000)</f>
        <v>2.1775243452000002</v>
      </c>
      <c r="Q43">
        <f>[1]!b_stm07_is(A43,55,"2013/12/31",1,100000000)</f>
        <v>2.7948491104000004</v>
      </c>
      <c r="R43" s="73">
        <f>[1]!b_stm07_is(A43,60,"2015/12/31",1,100000000)</f>
        <v>3.6643284425</v>
      </c>
      <c r="S43">
        <f>[1]!b_stm07_is(A43,60,"2014/12/31",1,100000000)</f>
        <v>2.0436901075999998</v>
      </c>
      <c r="T43">
        <f>[1]!b_stm07_is(A43,60,"2013/12/31",1,100000000)</f>
        <v>2.3844178581</v>
      </c>
      <c r="U43" s="73">
        <f>[1]!b_stm07_is(A43,48,"2015/12/31",1,100000000)</f>
        <v>2.6171803003999998</v>
      </c>
      <c r="V43">
        <f>[1]!b_stm07_is(A43,48,"2014/12/31",1,100000000)</f>
        <v>1.5478707730000001</v>
      </c>
      <c r="W43">
        <f>[1]!b_stm07_is(A43,48,"2013/12/31",1,100000000)</f>
        <v>1.7659365484</v>
      </c>
      <c r="X43" s="73">
        <f>[1]!b_stm07_bs(A43,128,C43,1,100000000)</f>
        <v>162.3385788528</v>
      </c>
      <c r="Y43">
        <f t="shared" si="8"/>
        <v>0.67933903127174167</v>
      </c>
      <c r="Z43" s="73">
        <f>[1]!b_stm07_bs(A43,13,C43,1,100000000)</f>
        <v>7.7934103512000004</v>
      </c>
      <c r="AA43">
        <f t="shared" si="9"/>
        <v>3.2613121758864383E-2</v>
      </c>
    </row>
    <row r="44" spans="1:27">
      <c r="A44" t="s">
        <v>4819</v>
      </c>
      <c r="B44" t="s">
        <v>4820</v>
      </c>
      <c r="C44" s="72">
        <v>42004</v>
      </c>
      <c r="D44" s="73">
        <f>[1]!b_stm07_bs(A44,31,C44,1,100000000)</f>
        <v>168.59781411540001</v>
      </c>
      <c r="E44" s="73">
        <f>[1]!s_stmnote_assetdetail(A44,"2",C44,100000000)</f>
        <v>50.493086590799997</v>
      </c>
      <c r="F44" s="73">
        <f>[1]!b_stm07_bs(A44,33,C44,1,100000000)</f>
        <v>14.625964246800001</v>
      </c>
      <c r="G44" s="73">
        <f>[1]!b_stm07_bs(A44,74,C44,1,100000000)</f>
        <v>216.23039936430001</v>
      </c>
      <c r="H44" s="73">
        <f t="shared" si="5"/>
        <v>0.84735439096844478</v>
      </c>
      <c r="I44">
        <f t="shared" si="6"/>
        <v>6.7640647613837646E-2</v>
      </c>
      <c r="J44" s="73">
        <f>[1]!b_stm07_is(A44,83,C44,1,100000000)</f>
        <v>170.494196168</v>
      </c>
      <c r="M44" s="73">
        <f>[1]!b_stm07_is(A44,83,"2012/12/31",1,100000000)</f>
        <v>152.7528159405</v>
      </c>
      <c r="N44">
        <f t="shared" si="7"/>
        <v>0</v>
      </c>
      <c r="O44" s="73">
        <f>[1]!b_stm07_is(A44,55,"2015/12/31",1,100000000)</f>
        <v>10.303066640000001</v>
      </c>
      <c r="P44">
        <f>[1]!b_stm07_is(A44,55,"2014/12/31",1,100000000)</f>
        <v>3.8656061054000004</v>
      </c>
      <c r="Q44">
        <f>[1]!b_stm07_is(A44,55,"2013/12/31",1,100000000)</f>
        <v>5.5176502584000007</v>
      </c>
      <c r="R44" s="73">
        <f>[1]!b_stm07_is(A44,60,"2015/12/31",1,100000000)</f>
        <v>8.7411680611999998</v>
      </c>
      <c r="U44" s="73">
        <f>[1]!b_stm07_is(A44,48,"2015/12/31",1,100000000)</f>
        <v>5.2271202722000005</v>
      </c>
      <c r="V44">
        <f>[1]!b_stm07_is(A44,48,"2014/12/31",1,100000000)</f>
        <v>-0.29054256899999997</v>
      </c>
      <c r="W44">
        <f>[1]!b_stm07_is(A44,48,"2013/12/31",1,100000000)</f>
        <v>3.7038596948000002</v>
      </c>
      <c r="X44" s="73">
        <f>[1]!b_stm07_bs(A44,128,C44,1,100000000)</f>
        <v>190.24135052490001</v>
      </c>
      <c r="Y44">
        <f t="shared" si="8"/>
        <v>0.87980853332461251</v>
      </c>
      <c r="Z44" s="73">
        <f>[1]!b_stm07_bs(A44,13,C44,1,100000000)</f>
        <v>6.9292976519000007</v>
      </c>
      <c r="AA44">
        <f t="shared" si="9"/>
        <v>3.2045899523247323E-2</v>
      </c>
    </row>
    <row r="45" spans="1:27">
      <c r="A45" t="s">
        <v>4815</v>
      </c>
      <c r="B45" t="s">
        <v>4816</v>
      </c>
      <c r="C45" s="72">
        <v>42369</v>
      </c>
      <c r="D45" s="73">
        <f>[1]!b_stm07_bs(A45,31,C45,1,100000000)</f>
        <v>29.3766176729</v>
      </c>
      <c r="E45" s="73">
        <f>[1]!s_stmnote_assetdetail(A45,"2",C45,100000000)</f>
        <v>3.5971317682000001</v>
      </c>
      <c r="F45" s="73">
        <f>[1]!b_stm07_bs(A45,33,C45,1,100000000)</f>
        <v>1.9211269147000001</v>
      </c>
      <c r="G45" s="73">
        <f>[1]!b_stm07_bs(A45,74,C45,1,100000000)</f>
        <v>117.77097822440001</v>
      </c>
      <c r="H45" s="73">
        <f t="shared" si="5"/>
        <v>0.26575090959986336</v>
      </c>
      <c r="I45">
        <f t="shared" si="6"/>
        <v>1.6312396684346954E-2</v>
      </c>
      <c r="J45" s="73">
        <f>[1]!b_stm07_is(A45,83,C45,1,100000000)</f>
        <v>41.482777859599999</v>
      </c>
      <c r="K45" s="73">
        <f>[1]!b_stm07_is(A45,83,"2014/12/31",1,100000000)</f>
        <v>39.719720721199998</v>
      </c>
      <c r="L45" s="73">
        <f>[1]!b_stm07_is(A45,83,"2013/12/31",1,100000000)</f>
        <v>35.115339880400001</v>
      </c>
      <c r="M45" s="73">
        <f>[1]!b_stm07_is(A45,83,"2012/12/31",1,100000000)</f>
        <v>33.139666704</v>
      </c>
      <c r="N45">
        <f t="shared" si="7"/>
        <v>0</v>
      </c>
      <c r="O45" s="73">
        <f>[1]!b_stm07_is(A45,55,"2015/12/31",1,100000000)</f>
        <v>4.1302710724000002</v>
      </c>
      <c r="P45">
        <f>[1]!b_stm07_is(A45,55,"2014/12/31",1,100000000)</f>
        <v>1.4001644507</v>
      </c>
      <c r="Q45">
        <f>[1]!b_stm07_is(A45,55,"2013/12/31",1,100000000)</f>
        <v>1.2321265628</v>
      </c>
      <c r="R45" s="73">
        <f>[1]!b_stm07_is(A45,60,"2015/12/31",1,100000000)</f>
        <v>3.4215265707999998</v>
      </c>
      <c r="S45">
        <f>[1]!b_stm07_is(A45,60,"2014/12/31",1,100000000)</f>
        <v>1.2054380853</v>
      </c>
      <c r="T45">
        <f>[1]!b_stm07_is(A45,60,"2013/12/31",1,100000000)</f>
        <v>1.0188367881</v>
      </c>
      <c r="U45" s="73">
        <f>[1]!b_stm07_is(A45,48,"2015/12/31",1,100000000)</f>
        <v>2.2972197358000002</v>
      </c>
      <c r="V45">
        <f>[1]!b_stm07_is(A45,48,"2014/12/31",1,100000000)</f>
        <v>0.20724873320000001</v>
      </c>
      <c r="W45">
        <f>[1]!b_stm07_is(A45,48,"2013/12/31",1,100000000)</f>
        <v>0.58675639899999998</v>
      </c>
      <c r="X45" s="73">
        <f>[1]!b_stm07_bs(A45,128,C45,1,100000000)</f>
        <v>84.556418011000005</v>
      </c>
      <c r="Y45">
        <f t="shared" si="8"/>
        <v>0.71797330111232316</v>
      </c>
      <c r="Z45" s="73">
        <f>[1]!b_stm07_bs(A45,13,C45,1,100000000)</f>
        <v>3.7495774144</v>
      </c>
      <c r="AA45">
        <f t="shared" si="9"/>
        <v>3.1837872716447856E-2</v>
      </c>
    </row>
    <row r="46" spans="1:27">
      <c r="A46" t="s">
        <v>4835</v>
      </c>
      <c r="B46" t="s">
        <v>4836</v>
      </c>
      <c r="C46" s="72">
        <v>42004</v>
      </c>
      <c r="D46" s="73">
        <f>[1]!b_stm07_bs(A46,31,C46,1,100000000)</f>
        <v>301.13456442469999</v>
      </c>
      <c r="E46" s="73">
        <f>[1]!s_stmnote_assetdetail(A46,"2",C46,100000000)</f>
        <v>170.8433943748</v>
      </c>
      <c r="F46" s="73">
        <f>[1]!b_stm07_bs(A46,33,C46,1,100000000)</f>
        <v>146.66537487389999</v>
      </c>
      <c r="G46" s="73">
        <f>[1]!b_stm07_bs(A46,74,C46,1,100000000)</f>
        <v>3117.2744056463002</v>
      </c>
      <c r="H46" s="73">
        <f t="shared" si="5"/>
        <v>0.14365111344946169</v>
      </c>
      <c r="I46">
        <f t="shared" si="6"/>
        <v>4.7049234616062634E-2</v>
      </c>
      <c r="J46" s="73">
        <f>[1]!b_stm07_is(A46,83,C46,1,100000000)</f>
        <v>435.03492741339994</v>
      </c>
      <c r="M46" s="73">
        <f>[1]!b_stm07_is(A46,83,"2012/12/31",1,100000000)</f>
        <v>302.11956785000001</v>
      </c>
      <c r="N46">
        <f t="shared" si="7"/>
        <v>0</v>
      </c>
      <c r="O46" s="73">
        <f>[1]!b_stm07_is(A46,55,"2015/12/31",1,100000000)</f>
        <v>46.028121277899999</v>
      </c>
      <c r="P46">
        <f>[1]!b_stm07_is(A46,55,"2014/12/31",1,100000000)</f>
        <v>30.027901803800003</v>
      </c>
      <c r="Q46">
        <f>[1]!b_stm07_is(A46,55,"2013/12/31",1,100000000)</f>
        <v>30.240611020999999</v>
      </c>
      <c r="R46" s="73">
        <f>[1]!b_stm07_is(A46,60,"2015/12/31",1,100000000)</f>
        <v>27.821282291999999</v>
      </c>
      <c r="U46" s="73">
        <f>[1]!b_stm07_is(A46,48,"2015/12/31",1,100000000)</f>
        <v>41.013159969600004</v>
      </c>
      <c r="V46">
        <f>[1]!b_stm07_is(A46,48,"2014/12/31",1,100000000)</f>
        <v>25.262702298600001</v>
      </c>
      <c r="W46">
        <f>[1]!b_stm07_is(A46,48,"2013/12/31",1,100000000)</f>
        <v>24.529003630199998</v>
      </c>
      <c r="X46" s="73">
        <f>[1]!b_stm07_bs(A46,128,C46,1,100000000)</f>
        <v>2417.6918753782002</v>
      </c>
      <c r="Y46">
        <f t="shared" si="8"/>
        <v>0.77557877837095435</v>
      </c>
      <c r="Z46" s="73">
        <f>[1]!b_stm07_bs(A46,13,C46,1,100000000)</f>
        <v>99.240533487600004</v>
      </c>
      <c r="AA46">
        <f t="shared" si="9"/>
        <v>3.1835674558468842E-2</v>
      </c>
    </row>
    <row r="47" spans="1:27">
      <c r="A47" t="s">
        <v>4702</v>
      </c>
      <c r="B47" t="s">
        <v>4703</v>
      </c>
      <c r="C47" s="72">
        <v>42004</v>
      </c>
      <c r="D47" s="73">
        <f>[1]!b_stm07_bs(A47,31,C47,1,100000000)</f>
        <v>14.4493282578</v>
      </c>
      <c r="E47" s="73">
        <f>[1]!s_stmnote_assetdetail(A47,"2",C47,100000000)</f>
        <v>8.9733592328</v>
      </c>
      <c r="F47" s="73">
        <f>[1]!b_stm07_bs(A47,33,C47,1,100000000)</f>
        <v>1.6588722938999998</v>
      </c>
      <c r="G47" s="73">
        <f>[1]!b_stm07_bs(A47,74,C47,1,100000000)</f>
        <v>27.847093064999999</v>
      </c>
      <c r="H47" s="73">
        <f t="shared" si="5"/>
        <v>0.5784517800152652</v>
      </c>
      <c r="I47">
        <f t="shared" si="6"/>
        <v>5.9570752682439811E-2</v>
      </c>
      <c r="J47" s="73">
        <f>[1]!b_stm07_is(A47,83,C47,1,100000000)</f>
        <v>4.6371775600999996</v>
      </c>
      <c r="M47" s="73">
        <f>[1]!b_stm07_is(A47,83,"2012/12/31",1,100000000)</f>
        <v>4.3153127069000004</v>
      </c>
      <c r="N47">
        <f t="shared" si="7"/>
        <v>0</v>
      </c>
      <c r="O47" s="73">
        <f>[1]!b_stm07_is(A47,55,"2015/12/31",1,100000000)</f>
        <v>0.18577831239999998</v>
      </c>
      <c r="P47">
        <f>[1]!b_stm07_is(A47,55,"2014/12/31",1,100000000)</f>
        <v>0.20969650920000002</v>
      </c>
      <c r="Q47">
        <f>[1]!b_stm07_is(A47,55,"2013/12/31",1,100000000)</f>
        <v>0.20611401629999998</v>
      </c>
      <c r="R47" s="73">
        <f>[1]!b_stm07_is(A47,60,"2015/12/31",1,100000000)</f>
        <v>0.18060654420000002</v>
      </c>
      <c r="U47" s="73">
        <f>[1]!b_stm07_is(A47,48,"2015/12/31",1,100000000)</f>
        <v>-0.41899692340000005</v>
      </c>
      <c r="V47">
        <f>[1]!b_stm07_is(A47,48,"2014/12/31",1,100000000)</f>
        <v>0.23155079770000001</v>
      </c>
      <c r="W47">
        <f>[1]!b_stm07_is(A47,48,"2013/12/31",1,100000000)</f>
        <v>0.27349500960000001</v>
      </c>
      <c r="X47" s="73">
        <f>[1]!b_stm07_bs(A47,128,C47,1,100000000)</f>
        <v>11.175844715799998</v>
      </c>
      <c r="Y47">
        <f t="shared" si="8"/>
        <v>0.40132895342841052</v>
      </c>
      <c r="Z47" s="73">
        <f>[1]!b_stm07_bs(A47,13,C47,1,100000000)</f>
        <v>0.84845949129999998</v>
      </c>
      <c r="AA47">
        <f t="shared" si="9"/>
        <v>3.0468512074834767E-2</v>
      </c>
    </row>
    <row r="48" spans="1:27">
      <c r="A48" t="s">
        <v>4692</v>
      </c>
      <c r="B48" t="s">
        <v>4693</v>
      </c>
      <c r="C48" s="72">
        <v>42004</v>
      </c>
      <c r="D48" s="73">
        <f>[1]!b_stm07_bs(A48,31,C48,1,100000000)</f>
        <v>308.13844050479997</v>
      </c>
      <c r="E48" s="73">
        <f>[1]!s_stmnote_assetdetail(A48,"2",C48,100000000)</f>
        <v>112.9188767192</v>
      </c>
      <c r="F48" s="73">
        <f>[1]!b_stm07_bs(A48,33,C48,1,100000000)</f>
        <v>485.37164797139997</v>
      </c>
      <c r="G48" s="73">
        <f>[1]!b_stm07_bs(A48,74,C48,1,100000000)</f>
        <v>1333.8793167738002</v>
      </c>
      <c r="H48" s="73">
        <f t="shared" si="5"/>
        <v>0.59488896671359337</v>
      </c>
      <c r="I48">
        <f t="shared" si="6"/>
        <v>0.3638797317476582</v>
      </c>
      <c r="J48" s="73">
        <f>[1]!b_stm07_is(A48,83,C48,1,100000000)</f>
        <v>440.58462627330005</v>
      </c>
      <c r="M48" s="73">
        <f>[1]!b_stm07_is(A48,83,"2012/12/31",1,100000000)</f>
        <v>250.65892035959999</v>
      </c>
      <c r="N48">
        <f t="shared" si="7"/>
        <v>0</v>
      </c>
      <c r="O48" s="73">
        <f>[1]!b_stm07_is(A48,55,"2015/12/31",1,100000000)</f>
        <v>20.633400508499999</v>
      </c>
      <c r="P48">
        <f>[1]!b_stm07_is(A48,55,"2014/12/31",1,100000000)</f>
        <v>23.7350336702</v>
      </c>
      <c r="Q48">
        <f>[1]!b_stm07_is(A48,55,"2013/12/31",1,100000000)</f>
        <v>21.533339131199998</v>
      </c>
      <c r="R48" s="73">
        <f>[1]!b_stm07_is(A48,60,"2015/12/31",1,100000000)</f>
        <v>11.425915915799999</v>
      </c>
      <c r="U48" s="73">
        <f>[1]!b_stm07_is(A48,48,"2015/12/31",1,100000000)</f>
        <v>20.019438257299999</v>
      </c>
      <c r="V48">
        <f>[1]!b_stm07_is(A48,48,"2014/12/31",1,100000000)</f>
        <v>19.995135867399998</v>
      </c>
      <c r="W48">
        <f>[1]!b_stm07_is(A48,48,"2013/12/31",1,100000000)</f>
        <v>21.2082594757</v>
      </c>
      <c r="X48" s="73">
        <f>[1]!b_stm07_bs(A48,128,C48,1,100000000)</f>
        <v>896.14316952000001</v>
      </c>
      <c r="Y48">
        <f t="shared" si="8"/>
        <v>0.67183227016928726</v>
      </c>
      <c r="Z48" s="73">
        <f>[1]!b_stm07_bs(A48,13,C48,1,100000000)</f>
        <v>40.3459036012</v>
      </c>
      <c r="AA48">
        <f t="shared" si="9"/>
        <v>3.0247041912894339E-2</v>
      </c>
    </row>
    <row r="49" spans="1:27">
      <c r="A49" t="s">
        <v>4705</v>
      </c>
      <c r="B49" t="s">
        <v>4706</v>
      </c>
      <c r="C49" s="72">
        <v>42004</v>
      </c>
      <c r="D49" s="73">
        <f>[1]!b_stm07_bs(A49,31,C49,1,100000000)</f>
        <v>85.889568318900004</v>
      </c>
      <c r="E49" s="73">
        <f>[1]!s_stmnote_assetdetail(A49,"2",C49,100000000)</f>
        <v>27.255388570200001</v>
      </c>
      <c r="F49" s="73">
        <f>[1]!b_stm07_bs(A49,33,C49,1,100000000)</f>
        <v>47.563500789999999</v>
      </c>
      <c r="G49" s="73">
        <f>[1]!b_stm07_bs(A49,74,C49,1,100000000)</f>
        <v>282.24609482799997</v>
      </c>
      <c r="H49" s="73">
        <f t="shared" si="5"/>
        <v>0.47282521017775619</v>
      </c>
      <c r="I49">
        <f t="shared" si="6"/>
        <v>0.16851783483128463</v>
      </c>
      <c r="J49" s="73">
        <f>[1]!b_stm07_is(A49,83,C49,1,100000000)</f>
        <v>120.01356836870001</v>
      </c>
      <c r="M49" s="73">
        <f>[1]!b_stm07_is(A49,83,"2012/12/31",1,100000000)</f>
        <v>54.617156312700004</v>
      </c>
      <c r="N49">
        <f t="shared" si="7"/>
        <v>0</v>
      </c>
      <c r="O49" s="73">
        <f>[1]!b_stm07_is(A49,55,"2015/12/31",1,100000000)</f>
        <v>10.7495916848</v>
      </c>
      <c r="P49">
        <f>[1]!b_stm07_is(A49,55,"2014/12/31",1,100000000)</f>
        <v>10.026848444100001</v>
      </c>
      <c r="Q49">
        <f>[1]!b_stm07_is(A49,55,"2013/12/31",1,100000000)</f>
        <v>9.0214944785000011</v>
      </c>
      <c r="R49" s="73">
        <f>[1]!b_stm07_is(A49,60,"2015/12/31",1,100000000)</f>
        <v>7.9717763861000002</v>
      </c>
      <c r="U49" s="73">
        <f>[1]!b_stm07_is(A49,48,"2015/12/31",1,100000000)</f>
        <v>7.5295777391999996</v>
      </c>
      <c r="V49">
        <f>[1]!b_stm07_is(A49,48,"2014/12/31",1,100000000)</f>
        <v>5.4821339819000006</v>
      </c>
      <c r="W49">
        <f>[1]!b_stm07_is(A49,48,"2013/12/31",1,100000000)</f>
        <v>4.8140477920000002</v>
      </c>
      <c r="X49" s="73">
        <f>[1]!b_stm07_bs(A49,128,C49,1,100000000)</f>
        <v>155.96282145680001</v>
      </c>
      <c r="Y49">
        <f t="shared" si="8"/>
        <v>0.55257742911144037</v>
      </c>
      <c r="Z49" s="73">
        <f>[1]!b_stm07_bs(A49,13,C49,1,100000000)</f>
        <v>8.4965852485000006</v>
      </c>
      <c r="AA49">
        <f t="shared" si="9"/>
        <v>3.0103464331996507E-2</v>
      </c>
    </row>
    <row r="50" spans="1:27">
      <c r="A50" t="s">
        <v>4702</v>
      </c>
      <c r="B50" t="s">
        <v>4703</v>
      </c>
      <c r="C50" s="72">
        <v>41639</v>
      </c>
      <c r="D50" s="73">
        <f>[1]!b_stm07_bs(A50,31,C50,1,100000000)</f>
        <v>14.738769753900002</v>
      </c>
      <c r="E50" s="73">
        <f>[1]!s_stmnote_assetdetail(A50,"2",C50,100000000)</f>
        <v>0</v>
      </c>
      <c r="F50" s="73">
        <f>[1]!b_stm07_bs(A50,33,C50,1,100000000)</f>
        <v>1.2059051417</v>
      </c>
      <c r="G50" s="73">
        <f>[1]!b_stm07_bs(A50,74,C50,1,100000000)</f>
        <v>29.613779567399998</v>
      </c>
      <c r="H50" s="73">
        <f t="shared" si="5"/>
        <v>0.53842080033419715</v>
      </c>
      <c r="I50">
        <f t="shared" si="6"/>
        <v>4.0721081851622452E-2</v>
      </c>
      <c r="J50" s="73">
        <f>[1]!b_stm07_is(A50,83,C50,1,100000000)</f>
        <v>4.2430705112</v>
      </c>
      <c r="M50" s="73">
        <f>[1]!b_stm07_is(A50,83,"2012/12/31",1,100000000)</f>
        <v>4.3153127069000004</v>
      </c>
      <c r="N50">
        <f t="shared" si="7"/>
        <v>0</v>
      </c>
      <c r="O50" s="73">
        <f>[1]!b_stm07_is(A50,55,"2015/12/31",1,100000000)</f>
        <v>0.18577831239999998</v>
      </c>
      <c r="P50">
        <f>[1]!b_stm07_is(A50,55,"2014/12/31",1,100000000)</f>
        <v>0.20969650920000002</v>
      </c>
      <c r="Q50">
        <f>[1]!b_stm07_is(A50,55,"2013/12/31",1,100000000)</f>
        <v>0.20611401629999998</v>
      </c>
      <c r="R50" s="73">
        <f>[1]!b_stm07_is(A50,60,"2015/12/31",1,100000000)</f>
        <v>0.18060654420000002</v>
      </c>
      <c r="U50" s="73">
        <f>[1]!b_stm07_is(A50,48,"2015/12/31",1,100000000)</f>
        <v>-0.41899692340000005</v>
      </c>
      <c r="V50">
        <f>[1]!b_stm07_is(A50,48,"2014/12/31",1,100000000)</f>
        <v>0.23155079770000001</v>
      </c>
      <c r="W50">
        <f>[1]!b_stm07_is(A50,48,"2013/12/31",1,100000000)</f>
        <v>0.27349500960000001</v>
      </c>
      <c r="X50" s="73">
        <f>[1]!b_stm07_bs(A50,128,C50,1,100000000)</f>
        <v>13.153074793499998</v>
      </c>
      <c r="Y50">
        <f t="shared" si="8"/>
        <v>0.44415386977417148</v>
      </c>
      <c r="Z50" s="73">
        <f>[1]!b_stm07_bs(A50,13,C50,1,100000000)</f>
        <v>0.88511588780000006</v>
      </c>
      <c r="AA50">
        <f t="shared" si="9"/>
        <v>2.9888649835645095E-2</v>
      </c>
    </row>
    <row r="51" spans="1:27">
      <c r="A51" t="s">
        <v>4873</v>
      </c>
      <c r="B51" t="s">
        <v>4874</v>
      </c>
      <c r="C51" s="72">
        <v>42369</v>
      </c>
      <c r="D51" s="73">
        <f>[1]!b_stm07_bs(A51,31,C51,1,100000000)</f>
        <v>84.505349081800006</v>
      </c>
      <c r="E51" s="73">
        <f>[1]!s_stmnote_assetdetail(A51,"2",C51,100000000)</f>
        <v>0</v>
      </c>
      <c r="F51" s="73">
        <f>[1]!b_stm07_bs(A51,33,C51,1,100000000)</f>
        <v>2.7420000000000001E-3</v>
      </c>
      <c r="G51" s="73">
        <f>[1]!b_stm07_bs(A51,74,C51,1,100000000)</f>
        <v>88.985834753399999</v>
      </c>
      <c r="H51" s="73">
        <f t="shared" si="5"/>
        <v>0.94968026445996889</v>
      </c>
      <c r="I51">
        <f t="shared" si="6"/>
        <v>3.0813893105556698E-5</v>
      </c>
      <c r="J51" s="73">
        <f>[1]!b_stm07_is(A51,83,C51,1,100000000)</f>
        <v>5.8007335189999996</v>
      </c>
      <c r="K51" s="73">
        <f>[1]!b_stm07_is(A51,83,"2014/12/31",1,100000000)</f>
        <v>5.9057520555999998</v>
      </c>
      <c r="L51" s="73">
        <f>[1]!b_stm07_is(A51,83,"2013/12/31",1,100000000)</f>
        <v>5.9085442208000005</v>
      </c>
      <c r="M51" s="73">
        <f>[1]!b_stm07_is(A51,83,"2012/12/31",1,100000000)</f>
        <v>5.8634168948000003</v>
      </c>
      <c r="N51">
        <f t="shared" si="7"/>
        <v>0</v>
      </c>
      <c r="O51" s="73">
        <f>[1]!b_stm07_is(A51,55,"2015/12/31",1,100000000)</f>
        <v>2.9791762907999999</v>
      </c>
      <c r="P51">
        <f>[1]!b_stm07_is(A51,55,"2014/12/31",1,100000000)</f>
        <v>3.1359599069000001</v>
      </c>
      <c r="Q51">
        <f>[1]!b_stm07_is(A51,55,"2013/12/31",1,100000000)</f>
        <v>2.8450592820999998</v>
      </c>
      <c r="R51" s="73">
        <f>[1]!b_stm07_is(A51,60,"2015/12/31",1,100000000)</f>
        <v>2.9458113062</v>
      </c>
      <c r="S51">
        <f>[1]!b_stm07_is(A51,60,"2014/12/31",1,100000000)</f>
        <v>3.0859218935000001</v>
      </c>
      <c r="T51">
        <f>[1]!b_stm07_is(A51,60,"2013/12/31",1,100000000)</f>
        <v>2.8100401581000001</v>
      </c>
      <c r="U51" s="73">
        <f>[1]!b_stm07_is(A51,48,"2015/12/31",1,100000000)</f>
        <v>2.8897962951</v>
      </c>
      <c r="V51">
        <f>[1]!b_stm07_is(A51,48,"2014/12/31",1,100000000)</f>
        <v>3.0307794527999996</v>
      </c>
      <c r="W51">
        <f>[1]!b_stm07_is(A51,48,"2013/12/31",1,100000000)</f>
        <v>2.8523723769</v>
      </c>
      <c r="X51" s="73">
        <f>[1]!b_stm07_bs(A51,128,C51,1,100000000)</f>
        <v>27.014738631</v>
      </c>
      <c r="Y51">
        <f t="shared" si="8"/>
        <v>0.30358470767694645</v>
      </c>
      <c r="Z51" s="73">
        <f>[1]!b_stm07_bs(A51,13,C51,1,100000000)</f>
        <v>2.5121645332</v>
      </c>
      <c r="AA51">
        <f t="shared" si="9"/>
        <v>2.8231061046533751E-2</v>
      </c>
    </row>
    <row r="52" spans="1:27">
      <c r="A52" t="s">
        <v>4837</v>
      </c>
      <c r="B52" t="s">
        <v>4838</v>
      </c>
      <c r="C52" s="72">
        <v>42369</v>
      </c>
      <c r="D52" s="73">
        <f>[1]!b_stm07_bs(A52,31,C52,1,100000000)</f>
        <v>701.58840224419998</v>
      </c>
      <c r="E52" s="73">
        <f>[1]!s_stmnote_assetdetail(A52,"2",C52,100000000)</f>
        <v>243.12789474229999</v>
      </c>
      <c r="F52" s="73">
        <f>[1]!b_stm07_bs(A52,33,C52,1,100000000)</f>
        <v>173.1876751511</v>
      </c>
      <c r="G52" s="73">
        <f>[1]!b_stm07_bs(A52,74,C52,1,100000000)</f>
        <v>1910.1454612279001</v>
      </c>
      <c r="H52" s="73">
        <f t="shared" si="5"/>
        <v>0.45796306886124116</v>
      </c>
      <c r="I52">
        <f t="shared" si="6"/>
        <v>9.0667270460004473E-2</v>
      </c>
      <c r="J52" s="73">
        <f>[1]!b_stm07_is(A52,83,C52,1,100000000)</f>
        <v>352.00312325230004</v>
      </c>
      <c r="K52" s="73">
        <f>[1]!b_stm07_is(A52,83,"2014/12/31",1,100000000)</f>
        <v>329.51509684580003</v>
      </c>
      <c r="L52" s="73">
        <f>[1]!b_stm07_is(A52,83,"2013/12/31",1,100000000)</f>
        <v>281.11017498979999</v>
      </c>
      <c r="M52" s="73">
        <f>[1]!b_stm07_is(A52,83,"2012/12/31",1,100000000)</f>
        <v>239.306550832</v>
      </c>
      <c r="N52">
        <f t="shared" si="7"/>
        <v>0</v>
      </c>
      <c r="O52" s="73">
        <f>[1]!b_stm07_is(A52,55,"2015/12/31",1,100000000)</f>
        <v>42.177158131999995</v>
      </c>
      <c r="P52">
        <f>[1]!b_stm07_is(A52,55,"2014/12/31",1,100000000)</f>
        <v>37.640973865300005</v>
      </c>
      <c r="Q52">
        <f>[1]!b_stm07_is(A52,55,"2013/12/31",1,100000000)</f>
        <v>29.556793914099998</v>
      </c>
      <c r="R52" s="73">
        <f>[1]!b_stm07_is(A52,60,"2015/12/31",1,100000000)</f>
        <v>24.699438623800003</v>
      </c>
      <c r="S52">
        <f>[1]!b_stm07_is(A52,60,"2014/12/31",1,100000000)</f>
        <v>23.652710198000001</v>
      </c>
      <c r="T52">
        <f>[1]!b_stm07_is(A52,60,"2013/12/31",1,100000000)</f>
        <v>15.317173773699999</v>
      </c>
      <c r="U52" s="73">
        <f>[1]!b_stm07_is(A52,48,"2015/12/31",1,100000000)</f>
        <v>40.328164009600002</v>
      </c>
      <c r="V52">
        <f>[1]!b_stm07_is(A52,48,"2014/12/31",1,100000000)</f>
        <v>36.269106208000004</v>
      </c>
      <c r="W52">
        <f>[1]!b_stm07_is(A52,48,"2013/12/31",1,100000000)</f>
        <v>27.207141744299999</v>
      </c>
      <c r="X52" s="73">
        <f>[1]!b_stm07_bs(A52,128,C52,1,100000000)</f>
        <v>1445.6297157214999</v>
      </c>
      <c r="Y52">
        <f t="shared" si="8"/>
        <v>0.75681655929606784</v>
      </c>
      <c r="Z52" s="73">
        <f>[1]!b_stm07_bs(A52,13,C52,1,100000000)</f>
        <v>52.971634690500004</v>
      </c>
      <c r="AA52">
        <f t="shared" si="9"/>
        <v>2.7731728167156553E-2</v>
      </c>
    </row>
    <row r="53" spans="1:27">
      <c r="A53" t="s">
        <v>4715</v>
      </c>
      <c r="B53" t="s">
        <v>4716</v>
      </c>
      <c r="C53" s="72">
        <v>42369</v>
      </c>
      <c r="D53" s="73">
        <f>[1]!b_stm07_bs(A53,31,C53,1,100000000)</f>
        <v>84.791708529999994</v>
      </c>
      <c r="E53" s="73">
        <f>[1]!s_stmnote_assetdetail(A53,"2",C53,100000000)</f>
        <v>0</v>
      </c>
      <c r="F53" s="73">
        <f>[1]!b_stm07_bs(A53,33,C53,1,100000000)</f>
        <v>34.903757570000003</v>
      </c>
      <c r="G53" s="73">
        <f>[1]!b_stm07_bs(A53,74,C53,1,100000000)</f>
        <v>316.81833432000002</v>
      </c>
      <c r="H53" s="73">
        <f t="shared" si="5"/>
        <v>0.37780473266140741</v>
      </c>
      <c r="I53">
        <f t="shared" si="6"/>
        <v>0.11016962653034379</v>
      </c>
      <c r="J53" s="73">
        <f>[1]!b_stm07_is(A53,83,C53,1,100000000)</f>
        <v>73.692374040000004</v>
      </c>
      <c r="K53" s="73">
        <f>[1]!b_stm07_is(A53,83,"2014/12/31",1,100000000)</f>
        <v>69.079366530000001</v>
      </c>
      <c r="L53" s="73">
        <f>[1]!b_stm07_is(A53,83,"2013/12/31",1,100000000)</f>
        <v>65.262636090000001</v>
      </c>
      <c r="M53" s="73">
        <f>[1]!b_stm07_is(A53,83,"2012/12/31",1,100000000)</f>
        <v>57.405042209999998</v>
      </c>
      <c r="N53">
        <f t="shared" si="7"/>
        <v>0</v>
      </c>
      <c r="O53" s="73">
        <f>[1]!b_stm07_is(A53,55,"2015/12/31",1,100000000)</f>
        <v>24.501954609999999</v>
      </c>
      <c r="P53">
        <f>[1]!b_stm07_is(A53,55,"2014/12/31",1,100000000)</f>
        <v>20.221730310000002</v>
      </c>
      <c r="Q53">
        <f>[1]!b_stm07_is(A53,55,"2013/12/31",1,100000000)</f>
        <v>19.399603419999998</v>
      </c>
      <c r="R53" s="73">
        <f>[1]!b_stm07_is(A53,60,"2015/12/31",1,100000000)</f>
        <v>19.791367040000001</v>
      </c>
      <c r="S53">
        <f>[1]!b_stm07_is(A53,60,"2014/12/31",1,100000000)</f>
        <v>16.266708829999999</v>
      </c>
      <c r="T53">
        <f>[1]!b_stm07_is(A53,60,"2013/12/31",1,100000000)</f>
        <v>15.21800782</v>
      </c>
      <c r="U53" s="73">
        <f>[1]!b_stm07_is(A53,48,"2015/12/31",1,100000000)</f>
        <v>24.172447699999999</v>
      </c>
      <c r="V53">
        <f>[1]!b_stm07_is(A53,48,"2014/12/31",1,100000000)</f>
        <v>19.738502919999998</v>
      </c>
      <c r="W53">
        <f>[1]!b_stm07_is(A53,48,"2013/12/31",1,100000000)</f>
        <v>18.010209419999999</v>
      </c>
      <c r="X53" s="73">
        <f>[1]!b_stm07_bs(A53,128,C53,1,100000000)</f>
        <v>181.33938387000001</v>
      </c>
      <c r="Y53">
        <f t="shared" si="8"/>
        <v>0.57237654588146247</v>
      </c>
      <c r="Z53" s="73">
        <f>[1]!b_stm07_bs(A53,13,C53,1,100000000)</f>
        <v>8.7211774999999996</v>
      </c>
      <c r="AA53">
        <f t="shared" si="9"/>
        <v>2.7527376276119293E-2</v>
      </c>
    </row>
    <row r="54" spans="1:27">
      <c r="A54" t="s">
        <v>4919</v>
      </c>
      <c r="B54" t="s">
        <v>4920</v>
      </c>
      <c r="C54" s="72">
        <v>41639</v>
      </c>
      <c r="D54" s="73">
        <f>[1]!b_stm07_bs(A54,31,C54,1,100000000)</f>
        <v>14.6654138923</v>
      </c>
      <c r="E54" s="73">
        <f>[1]!s_stmnote_assetdetail(A54,"2",C54,100000000)</f>
        <v>10.7540097499</v>
      </c>
      <c r="F54" s="73">
        <f>[1]!b_stm07_bs(A54,33,C54,1,100000000)</f>
        <v>3.0101562998000002</v>
      </c>
      <c r="G54" s="73">
        <f>[1]!b_stm07_bs(A54,74,C54,1,100000000)</f>
        <v>42.397845495399999</v>
      </c>
      <c r="H54" s="73">
        <f t="shared" si="5"/>
        <v>0.41689783963238725</v>
      </c>
      <c r="I54">
        <f t="shared" si="6"/>
        <v>7.099786002396255E-2</v>
      </c>
      <c r="J54" s="73">
        <f>[1]!b_stm07_is(A54,83,C54,1,100000000)</f>
        <v>24.842145419400001</v>
      </c>
      <c r="M54" s="73">
        <f>[1]!b_stm07_is(A54,83,"2012/12/31",1,100000000)</f>
        <v>21.701990500300003</v>
      </c>
      <c r="N54">
        <f t="shared" si="7"/>
        <v>0</v>
      </c>
      <c r="O54" s="73">
        <f>[1]!b_stm07_is(A54,55,"2015/12/31",1,100000000)</f>
        <v>1.7823167645</v>
      </c>
      <c r="P54">
        <f>[1]!b_stm07_is(A54,55,"2014/12/31",1,100000000)</f>
        <v>2.5622056896000003</v>
      </c>
      <c r="Q54">
        <f>[1]!b_stm07_is(A54,55,"2013/12/31",1,100000000)</f>
        <v>2.3507478258000001</v>
      </c>
      <c r="R54" s="73">
        <f>[1]!b_stm07_is(A54,60,"2015/12/31",1,100000000)</f>
        <v>1.1714822957</v>
      </c>
      <c r="U54" s="73">
        <f>[1]!b_stm07_is(A54,48,"2015/12/31",1,100000000)</f>
        <v>-0.14787534490000001</v>
      </c>
      <c r="V54">
        <f>[1]!b_stm07_is(A54,48,"2014/12/31",1,100000000)</f>
        <v>0.76004877069999988</v>
      </c>
      <c r="W54">
        <f>[1]!b_stm07_is(A54,48,"2013/12/31",1,100000000)</f>
        <v>1.4105040469000001</v>
      </c>
      <c r="X54" s="73">
        <f>[1]!b_stm07_bs(A54,128,C54,1,100000000)</f>
        <v>26.300834925100002</v>
      </c>
      <c r="Y54">
        <f t="shared" si="8"/>
        <v>0.62033423202963323</v>
      </c>
      <c r="Z54" s="73">
        <f>[1]!b_stm07_bs(A54,13,C54,1,100000000)</f>
        <v>1.1702943348999999</v>
      </c>
      <c r="AA54">
        <f t="shared" si="9"/>
        <v>2.7602684080420367E-2</v>
      </c>
    </row>
    <row r="55" spans="1:27">
      <c r="A55" t="s">
        <v>4702</v>
      </c>
      <c r="B55" t="s">
        <v>4703</v>
      </c>
      <c r="C55" s="72">
        <v>42369</v>
      </c>
      <c r="D55" s="73">
        <f>[1]!b_stm07_bs(A55,31,C55,1,100000000)</f>
        <v>13.6643089008</v>
      </c>
      <c r="E55" s="73">
        <f>[1]!s_stmnote_assetdetail(A55,"2",C55,100000000)</f>
        <v>9.8469433135000006</v>
      </c>
      <c r="F55" s="73">
        <f>[1]!b_stm07_bs(A55,33,C55,1,100000000)</f>
        <v>2.0510406244000001</v>
      </c>
      <c r="G55" s="73">
        <f>[1]!b_stm07_bs(A55,74,C55,1,100000000)</f>
        <v>27.883068844899999</v>
      </c>
      <c r="H55" s="73">
        <f t="shared" si="5"/>
        <v>0.56361620783626343</v>
      </c>
      <c r="I55">
        <f t="shared" si="6"/>
        <v>7.3558640040984918E-2</v>
      </c>
      <c r="J55" s="73">
        <f>[1]!b_stm07_is(A55,83,C55,1,100000000)</f>
        <v>3.571300243</v>
      </c>
      <c r="K55" s="73">
        <f>[1]!b_stm07_is(A55,83,"2014/12/31",1,100000000)</f>
        <v>4.6371775600999996</v>
      </c>
      <c r="L55" s="73">
        <f>[1]!b_stm07_is(A55,83,"2013/12/31",1,100000000)</f>
        <v>4.2430705112</v>
      </c>
      <c r="M55" s="73">
        <f>[1]!b_stm07_is(A55,83,"2012/12/31",1,100000000)</f>
        <v>4.3153127069000004</v>
      </c>
      <c r="N55">
        <f t="shared" si="7"/>
        <v>0</v>
      </c>
      <c r="O55" s="73">
        <f>[1]!b_stm07_is(A55,55,"2015/12/31",1,100000000)</f>
        <v>0.18577831239999998</v>
      </c>
      <c r="P55">
        <f>[1]!b_stm07_is(A55,55,"2014/12/31",1,100000000)</f>
        <v>0.20969650920000002</v>
      </c>
      <c r="Q55">
        <f>[1]!b_stm07_is(A55,55,"2013/12/31",1,100000000)</f>
        <v>0.20611401629999998</v>
      </c>
      <c r="R55" s="73">
        <f>[1]!b_stm07_is(A55,60,"2015/12/31",1,100000000)</f>
        <v>0.18060654420000002</v>
      </c>
      <c r="S55">
        <f>[1]!b_stm07_is(A55,60,"2014/12/31",1,100000000)</f>
        <v>0.20564357530000002</v>
      </c>
      <c r="T55">
        <f>[1]!b_stm07_is(A55,60,"2013/12/31",1,100000000)</f>
        <v>0.18250953070000001</v>
      </c>
      <c r="U55" s="73">
        <f>[1]!b_stm07_is(A55,48,"2015/12/31",1,100000000)</f>
        <v>-0.41899692340000005</v>
      </c>
      <c r="V55">
        <f>[1]!b_stm07_is(A55,48,"2014/12/31",1,100000000)</f>
        <v>0.23155079770000001</v>
      </c>
      <c r="W55">
        <f>[1]!b_stm07_is(A55,48,"2013/12/31",1,100000000)</f>
        <v>0.27349500960000001</v>
      </c>
      <c r="X55" s="73">
        <f>[1]!b_stm07_bs(A55,128,C55,1,100000000)</f>
        <v>11.0576239515</v>
      </c>
      <c r="Y55">
        <f t="shared" si="8"/>
        <v>0.39657126742426396</v>
      </c>
      <c r="Z55" s="73">
        <f>[1]!b_stm07_bs(A55,13,C55,1,100000000)</f>
        <v>0.75075769450000007</v>
      </c>
      <c r="AA55">
        <f t="shared" si="9"/>
        <v>2.6925217546034885E-2</v>
      </c>
    </row>
    <row r="56" spans="1:27">
      <c r="A56" t="s">
        <v>4909</v>
      </c>
      <c r="B56" t="s">
        <v>4910</v>
      </c>
      <c r="C56" s="72">
        <v>42369</v>
      </c>
      <c r="D56" s="73">
        <f>[1]!b_stm07_bs(A56,31,C56,1,100000000)</f>
        <v>370.08419812209996</v>
      </c>
      <c r="E56" s="73">
        <f>[1]!s_stmnote_assetdetail(A56,"2",C56,100000000)</f>
        <v>191.2514462325</v>
      </c>
      <c r="F56" s="73">
        <f>[1]!b_stm07_bs(A56,33,C56,1,100000000)</f>
        <v>28.390897491900002</v>
      </c>
      <c r="G56" s="73">
        <f>[1]!b_stm07_bs(A56,74,C56,1,100000000)</f>
        <v>1141.5046321394</v>
      </c>
      <c r="H56" s="73">
        <f t="shared" si="5"/>
        <v>0.3490788249077717</v>
      </c>
      <c r="I56">
        <f t="shared" si="6"/>
        <v>2.4871469368188178E-2</v>
      </c>
      <c r="J56" s="73">
        <f>[1]!b_stm07_is(A56,83,C56,1,100000000)</f>
        <v>891.7247868508</v>
      </c>
      <c r="K56" s="73">
        <f>[1]!b_stm07_is(A56,83,"2014/12/31",1,100000000)</f>
        <v>914.55763325750002</v>
      </c>
      <c r="L56" s="73">
        <f>[1]!b_stm07_is(A56,83,"2013/12/31",1,100000000)</f>
        <v>967.48995795910002</v>
      </c>
      <c r="M56" s="73">
        <f>[1]!b_stm07_is(A56,83,"2012/12/31",1,100000000)</f>
        <v>1066.7812819889</v>
      </c>
      <c r="N56">
        <f t="shared" si="7"/>
        <v>1</v>
      </c>
      <c r="O56" s="73">
        <f>[1]!b_stm07_is(A56,55,"2015/12/31",1,100000000)</f>
        <v>51.361485745400003</v>
      </c>
      <c r="P56">
        <f>[1]!b_stm07_is(A56,55,"2014/12/31",1,100000000)</f>
        <v>27.753314662800001</v>
      </c>
      <c r="Q56">
        <f>[1]!b_stm07_is(A56,55,"2013/12/31",1,100000000)</f>
        <v>-121.4487269281</v>
      </c>
      <c r="R56" s="73">
        <f>[1]!b_stm07_is(A56,60,"2015/12/31",1,100000000)</f>
        <v>42.9227242284</v>
      </c>
      <c r="S56">
        <f>[1]!b_stm07_is(A56,60,"2014/12/31",1,100000000)</f>
        <v>17.005717986800001</v>
      </c>
      <c r="T56">
        <f>[1]!b_stm07_is(A56,60,"2013/12/31",1,100000000)</f>
        <v>-130.8865387697</v>
      </c>
      <c r="U56" s="73">
        <f>[1]!b_stm07_is(A56,48,"2015/12/31",1,100000000)</f>
        <v>40.651506105100005</v>
      </c>
      <c r="V56">
        <f>[1]!b_stm07_is(A56,48,"2014/12/31",1,100000000)</f>
        <v>-4.4014668052000001</v>
      </c>
      <c r="W56">
        <f>[1]!b_stm07_is(A56,48,"2013/12/31",1,100000000)</f>
        <v>-94.548418583700013</v>
      </c>
      <c r="X56" s="73">
        <f>[1]!b_stm07_bs(A56,128,C56,1,100000000)</f>
        <v>614.85911225539996</v>
      </c>
      <c r="Y56">
        <f t="shared" si="8"/>
        <v>0.53863917407241291</v>
      </c>
      <c r="Z56" s="73">
        <f>[1]!b_stm07_bs(A56,13,C56,1,100000000)</f>
        <v>30.4681833042</v>
      </c>
      <c r="AA56">
        <f t="shared" si="9"/>
        <v>2.6691248065368552E-2</v>
      </c>
    </row>
    <row r="57" spans="1:27">
      <c r="A57" t="s">
        <v>4913</v>
      </c>
      <c r="B57" t="s">
        <v>4914</v>
      </c>
      <c r="C57" s="72">
        <v>42369</v>
      </c>
      <c r="D57" s="73">
        <f>[1]!b_stm07_bs(A57,31,C57,1,100000000)</f>
        <v>68.818049999999999</v>
      </c>
      <c r="E57" s="73">
        <f>[1]!s_stmnote_assetdetail(A57,"2",C57,100000000)</f>
        <v>0</v>
      </c>
      <c r="F57" s="73">
        <f>[1]!b_stm07_bs(A57,33,C57,1,100000000)</f>
        <v>8.3146799999999992</v>
      </c>
      <c r="G57" s="73">
        <f>[1]!b_stm07_bs(A57,74,C57,1,100000000)</f>
        <v>353.09163999999998</v>
      </c>
      <c r="H57" s="73">
        <f t="shared" si="5"/>
        <v>0.21844960701986599</v>
      </c>
      <c r="I57">
        <f t="shared" si="6"/>
        <v>2.3548221079377579E-2</v>
      </c>
      <c r="J57" s="73">
        <f>[1]!b_stm07_is(A57,83,C57,1,100000000)</f>
        <v>459.34827999999999</v>
      </c>
      <c r="K57" s="73">
        <f>[1]!b_stm07_is(A57,83,"2014/12/31",1,100000000)</f>
        <v>476.1377</v>
      </c>
      <c r="L57" s="73">
        <f>[1]!b_stm07_is(A57,83,"2013/12/31",1,100000000)</f>
        <v>479.6943</v>
      </c>
      <c r="M57" s="73">
        <f>[1]!b_stm07_is(A57,83,"2012/12/31",1,100000000)</f>
        <v>477.77215999999999</v>
      </c>
      <c r="N57">
        <f t="shared" si="7"/>
        <v>0</v>
      </c>
      <c r="O57" s="73">
        <f>[1]!b_stm07_is(A57,55,"2015/12/31",1,100000000)</f>
        <v>23.612500000000001</v>
      </c>
      <c r="P57">
        <f>[1]!b_stm07_is(A57,55,"2014/12/31",1,100000000)</f>
        <v>19.031210000000002</v>
      </c>
      <c r="Q57">
        <f>[1]!b_stm07_is(A57,55,"2013/12/31",1,100000000)</f>
        <v>14.863860000000001</v>
      </c>
      <c r="R57" s="73">
        <f>[1]!b_stm07_is(A57,60,"2015/12/31",1,100000000)</f>
        <v>19.618880000000001</v>
      </c>
      <c r="S57">
        <f>[1]!b_stm07_is(A57,60,"2014/12/31",1,100000000)</f>
        <v>15.15466</v>
      </c>
      <c r="T57">
        <f>[1]!b_stm07_is(A57,60,"2013/12/31",1,100000000)</f>
        <v>11.506500000000001</v>
      </c>
      <c r="U57" s="73">
        <f>[1]!b_stm07_is(A57,48,"2015/12/31",1,100000000)</f>
        <v>20.466709999999999</v>
      </c>
      <c r="V57">
        <f>[1]!b_stm07_is(A57,48,"2014/12/31",1,100000000)</f>
        <v>16.286909999999999</v>
      </c>
      <c r="W57">
        <f>[1]!b_stm07_is(A57,48,"2013/12/31",1,100000000)</f>
        <v>15.04576</v>
      </c>
      <c r="X57" s="73">
        <f>[1]!b_stm07_bs(A57,128,C57,1,100000000)</f>
        <v>165.90458000000001</v>
      </c>
      <c r="Y57">
        <f t="shared" si="8"/>
        <v>0.46986266794648557</v>
      </c>
      <c r="Z57" s="73">
        <f>[1]!b_stm07_bs(A57,13,C57,1,100000000)</f>
        <v>9.2759900000000002</v>
      </c>
      <c r="AA57">
        <f t="shared" si="9"/>
        <v>2.6270772086249339E-2</v>
      </c>
    </row>
    <row r="58" spans="1:27">
      <c r="A58" t="s">
        <v>4813</v>
      </c>
      <c r="B58" t="s">
        <v>4814</v>
      </c>
      <c r="C58" s="72">
        <v>42369</v>
      </c>
      <c r="D58" s="73">
        <f>[1]!b_stm07_bs(A58,31,C58,1,100000000)</f>
        <v>1314.3</v>
      </c>
      <c r="E58" s="73">
        <f>[1]!s_stmnote_assetdetail(A58,"2",C58,100000000)</f>
        <v>503.65</v>
      </c>
      <c r="F58" s="73">
        <f>[1]!b_stm07_bs(A58,33,C58,1,100000000)</f>
        <v>229.78</v>
      </c>
      <c r="G58" s="73">
        <f>[1]!b_stm07_bs(A58,74,C58,1,100000000)</f>
        <v>1957.09</v>
      </c>
      <c r="H58" s="73">
        <f t="shared" si="5"/>
        <v>0.78896729327726367</v>
      </c>
      <c r="I58">
        <f t="shared" si="6"/>
        <v>0.11740901031633702</v>
      </c>
      <c r="J58" s="73">
        <f>[1]!b_stm07_is(A58,83,C58,1,100000000)</f>
        <v>938.44</v>
      </c>
      <c r="K58" s="73">
        <f>[1]!b_stm07_is(A58,83,"2014/12/31",1,100000000)</f>
        <v>897.46</v>
      </c>
      <c r="L58" s="73">
        <f>[1]!b_stm07_is(A58,83,"2013/12/31",1,100000000)</f>
        <v>880.09235999999999</v>
      </c>
      <c r="M58" s="73">
        <f>[1]!b_stm07_is(A58,83,"2012/12/31",1,100000000)</f>
        <v>855.6925</v>
      </c>
      <c r="N58">
        <f t="shared" si="7"/>
        <v>0</v>
      </c>
      <c r="O58" s="73">
        <f>[1]!b_stm07_is(A58,55,"2015/12/31",1,100000000)</f>
        <v>56.71</v>
      </c>
      <c r="P58">
        <f>[1]!b_stm07_is(A58,55,"2014/12/31",1,100000000)</f>
        <v>41.2</v>
      </c>
      <c r="Q58">
        <f>[1]!b_stm07_is(A58,55,"2013/12/31",1,100000000)</f>
        <v>22.205660000000002</v>
      </c>
      <c r="R58" s="73">
        <f>[1]!b_stm07_is(A58,60,"2015/12/31",1,100000000)</f>
        <v>50.47</v>
      </c>
      <c r="S58">
        <f>[1]!b_stm07_is(A58,60,"2014/12/31",1,100000000)</f>
        <v>35.47</v>
      </c>
      <c r="T58">
        <f>[1]!b_stm07_is(A58,60,"2013/12/31",1,100000000)</f>
        <v>20.96285</v>
      </c>
      <c r="U58" s="73">
        <f>[1]!b_stm07_is(A58,48,"2015/12/31",1,100000000)</f>
        <v>2.1800000000000002</v>
      </c>
      <c r="V58">
        <f>[1]!b_stm07_is(A58,48,"2014/12/31",1,100000000)</f>
        <v>-4</v>
      </c>
      <c r="W58">
        <f>[1]!b_stm07_is(A58,48,"2013/12/31",1,100000000)</f>
        <v>-10.412929999999999</v>
      </c>
      <c r="X58" s="73">
        <f>[1]!b_stm07_bs(A58,128,C58,1,100000000)</f>
        <v>1580.58</v>
      </c>
      <c r="Y58">
        <f t="shared" si="8"/>
        <v>0.807617432003638</v>
      </c>
      <c r="Z58" s="73">
        <f>[1]!b_stm07_bs(A58,13,C58,1,100000000)</f>
        <v>48.81</v>
      </c>
      <c r="AA58">
        <f t="shared" si="9"/>
        <v>2.494008962285843E-2</v>
      </c>
    </row>
    <row r="59" spans="1:27">
      <c r="A59" t="s">
        <v>4833</v>
      </c>
      <c r="B59" t="s">
        <v>4834</v>
      </c>
      <c r="C59" s="72">
        <v>42369</v>
      </c>
      <c r="D59" s="73">
        <f>[1]!b_stm07_bs(A59,31,C59,1,100000000)</f>
        <v>1549.3475413095002</v>
      </c>
      <c r="E59" s="73">
        <f>[1]!s_stmnote_assetdetail(A59,"2",C59,100000000)</f>
        <v>174.46889169159999</v>
      </c>
      <c r="F59" s="73">
        <f>[1]!b_stm07_bs(A59,33,C59,1,100000000)</f>
        <v>360.32126774709997</v>
      </c>
      <c r="G59" s="73">
        <f>[1]!b_stm07_bs(A59,74,C59,1,100000000)</f>
        <v>2589.7850854230001</v>
      </c>
      <c r="H59" s="73">
        <f t="shared" si="5"/>
        <v>0.73738505168072133</v>
      </c>
      <c r="I59">
        <f t="shared" si="6"/>
        <v>0.13913172555329906</v>
      </c>
      <c r="J59" s="73">
        <f>[1]!b_stm07_is(A59,83,C59,1,100000000)</f>
        <v>329.39272213380002</v>
      </c>
      <c r="K59" s="73">
        <f>[1]!b_stm07_is(A59,83,"2014/12/31",1,100000000)</f>
        <v>303.46538714209998</v>
      </c>
      <c r="L59" s="73">
        <f>[1]!b_stm07_is(A59,83,"2013/12/31",1,100000000)</f>
        <v>215.01147898740001</v>
      </c>
      <c r="M59" s="73">
        <f>[1]!b_stm07_is(A59,83,"2012/12/31",1,100000000)</f>
        <v>122.40286584629999</v>
      </c>
      <c r="N59">
        <f t="shared" si="7"/>
        <v>0</v>
      </c>
      <c r="O59" s="73">
        <f>[1]!b_stm07_is(A59,55,"2015/12/31",1,100000000)</f>
        <v>2.1110332424</v>
      </c>
      <c r="P59">
        <f>[1]!b_stm07_is(A59,55,"2014/12/31",1,100000000)</f>
        <v>0.75059861290000007</v>
      </c>
      <c r="Q59">
        <f>[1]!b_stm07_is(A59,55,"2013/12/31",1,100000000)</f>
        <v>0.5526740644</v>
      </c>
      <c r="R59" s="73">
        <f>[1]!b_stm07_is(A59,60,"2015/12/31",1,100000000)</f>
        <v>-2.7753053482999999</v>
      </c>
      <c r="S59">
        <f>[1]!b_stm07_is(A59,60,"2014/12/31",1,100000000)</f>
        <v>-3.8892785872000002</v>
      </c>
      <c r="T59">
        <f>[1]!b_stm07_is(A59,60,"2013/12/31",1,100000000)</f>
        <v>-3.7450175697000003</v>
      </c>
      <c r="U59" s="73">
        <f>[1]!b_stm07_is(A59,48,"2015/12/31",1,100000000)</f>
        <v>-2.7959901189999998</v>
      </c>
      <c r="V59">
        <f>[1]!b_stm07_is(A59,48,"2014/12/31",1,100000000)</f>
        <v>-1.9455696054</v>
      </c>
      <c r="W59">
        <f>[1]!b_stm07_is(A59,48,"2013/12/31",1,100000000)</f>
        <v>-1.4321889233</v>
      </c>
      <c r="X59" s="73">
        <f>[1]!b_stm07_bs(A59,128,C59,1,100000000)</f>
        <v>1851.4026176045002</v>
      </c>
      <c r="Y59">
        <f t="shared" si="8"/>
        <v>0.71488658577323727</v>
      </c>
      <c r="Z59" s="73">
        <f>[1]!b_stm07_bs(A59,13,C59,1,100000000)</f>
        <v>63.634061983500004</v>
      </c>
      <c r="AA59">
        <f t="shared" si="9"/>
        <v>2.4571174782677535E-2</v>
      </c>
    </row>
    <row r="60" spans="1:27">
      <c r="A60" t="s">
        <v>4819</v>
      </c>
      <c r="B60" t="s">
        <v>4820</v>
      </c>
      <c r="C60" s="72">
        <v>41639</v>
      </c>
      <c r="D60" s="73">
        <f>[1]!b_stm07_bs(A60,31,C60,1,100000000)</f>
        <v>156.55135329110001</v>
      </c>
      <c r="E60" s="73">
        <f>[1]!s_stmnote_assetdetail(A60,"2",C60,100000000)</f>
        <v>0</v>
      </c>
      <c r="F60" s="73">
        <f>[1]!b_stm07_bs(A60,33,C60,1,100000000)</f>
        <v>21.124524470099999</v>
      </c>
      <c r="G60" s="73">
        <f>[1]!b_stm07_bs(A60,74,C60,1,100000000)</f>
        <v>209.13037330880002</v>
      </c>
      <c r="H60" s="73">
        <f t="shared" si="5"/>
        <v>0.84959384402209914</v>
      </c>
      <c r="I60">
        <f t="shared" si="6"/>
        <v>0.10101126936213956</v>
      </c>
      <c r="J60" s="73">
        <f>[1]!b_stm07_is(A60,83,C60,1,100000000)</f>
        <v>157.07264080740001</v>
      </c>
      <c r="M60" s="73">
        <f>[1]!b_stm07_is(A60,83,"2012/12/31",1,100000000)</f>
        <v>152.7528159405</v>
      </c>
      <c r="N60">
        <f t="shared" si="7"/>
        <v>0</v>
      </c>
      <c r="O60" s="73">
        <f>[1]!b_stm07_is(A60,55,"2015/12/31",1,100000000)</f>
        <v>10.303066640000001</v>
      </c>
      <c r="P60">
        <f>[1]!b_stm07_is(A60,55,"2014/12/31",1,100000000)</f>
        <v>3.8656061054000004</v>
      </c>
      <c r="Q60">
        <f>[1]!b_stm07_is(A60,55,"2013/12/31",1,100000000)</f>
        <v>5.5176502584000007</v>
      </c>
      <c r="R60" s="73">
        <f>[1]!b_stm07_is(A60,60,"2015/12/31",1,100000000)</f>
        <v>8.7411680611999998</v>
      </c>
      <c r="U60" s="73">
        <f>[1]!b_stm07_is(A60,48,"2015/12/31",1,100000000)</f>
        <v>5.2271202722000005</v>
      </c>
      <c r="V60">
        <f>[1]!b_stm07_is(A60,48,"2014/12/31",1,100000000)</f>
        <v>-0.29054256899999997</v>
      </c>
      <c r="W60">
        <f>[1]!b_stm07_is(A60,48,"2013/12/31",1,100000000)</f>
        <v>3.7038596948000002</v>
      </c>
      <c r="X60" s="73">
        <f>[1]!b_stm07_bs(A60,128,C60,1,100000000)</f>
        <v>185.96429531939998</v>
      </c>
      <c r="Y60">
        <f t="shared" si="8"/>
        <v>0.88922662154294907</v>
      </c>
      <c r="Z60" s="73">
        <f>[1]!b_stm07_bs(A60,13,C60,1,100000000)</f>
        <v>4.9016519273999997</v>
      </c>
      <c r="AA60">
        <f t="shared" si="9"/>
        <v>2.3438259349168114E-2</v>
      </c>
    </row>
    <row r="61" spans="1:27">
      <c r="A61" t="s">
        <v>4833</v>
      </c>
      <c r="B61" t="s">
        <v>4834</v>
      </c>
      <c r="C61" s="72">
        <v>42004</v>
      </c>
      <c r="D61" s="73">
        <f>[1]!b_stm07_bs(A61,31,C61,1,100000000)</f>
        <v>1489.5616748398002</v>
      </c>
      <c r="E61" s="73">
        <f>[1]!s_stmnote_assetdetail(A61,"2",C61,100000000)</f>
        <v>155.43105409239999</v>
      </c>
      <c r="F61" s="73">
        <f>[1]!b_stm07_bs(A61,33,C61,1,100000000)</f>
        <v>334.9952564212</v>
      </c>
      <c r="G61" s="73">
        <f>[1]!b_stm07_bs(A61,74,C61,1,100000000)</f>
        <v>2472.6227104018999</v>
      </c>
      <c r="H61" s="73">
        <f t="shared" si="5"/>
        <v>0.73790349153771084</v>
      </c>
      <c r="I61">
        <f t="shared" si="6"/>
        <v>0.13548175183052893</v>
      </c>
      <c r="J61" s="73">
        <f>[1]!b_stm07_is(A61,83,C61,1,100000000)</f>
        <v>303.46538714209998</v>
      </c>
      <c r="M61" s="73">
        <f>[1]!b_stm07_is(A61,83,"2012/12/31",1,100000000)</f>
        <v>122.40286584629999</v>
      </c>
      <c r="N61">
        <f t="shared" si="7"/>
        <v>0</v>
      </c>
      <c r="O61" s="73">
        <f>[1]!b_stm07_is(A61,55,"2015/12/31",1,100000000)</f>
        <v>2.1110332424</v>
      </c>
      <c r="P61">
        <f>[1]!b_stm07_is(A61,55,"2014/12/31",1,100000000)</f>
        <v>0.75059861290000007</v>
      </c>
      <c r="Q61">
        <f>[1]!b_stm07_is(A61,55,"2013/12/31",1,100000000)</f>
        <v>0.5526740644</v>
      </c>
      <c r="R61" s="73">
        <f>[1]!b_stm07_is(A61,60,"2015/12/31",1,100000000)</f>
        <v>-2.7753053482999999</v>
      </c>
      <c r="U61" s="73">
        <f>[1]!b_stm07_is(A61,48,"2015/12/31",1,100000000)</f>
        <v>-2.7959901189999998</v>
      </c>
      <c r="V61">
        <f>[1]!b_stm07_is(A61,48,"2014/12/31",1,100000000)</f>
        <v>-1.9455696054</v>
      </c>
      <c r="W61">
        <f>[1]!b_stm07_is(A61,48,"2013/12/31",1,100000000)</f>
        <v>-1.4321889233</v>
      </c>
      <c r="X61" s="73">
        <f>[1]!b_stm07_bs(A61,128,C61,1,100000000)</f>
        <v>1793.0644312826998</v>
      </c>
      <c r="Y61">
        <f t="shared" si="8"/>
        <v>0.72516701546887241</v>
      </c>
      <c r="Z61" s="73">
        <f>[1]!b_stm07_bs(A61,13,C61,1,100000000)</f>
        <v>57.000498192600006</v>
      </c>
      <c r="AA61">
        <f t="shared" si="9"/>
        <v>2.305264687281593E-2</v>
      </c>
    </row>
    <row r="62" spans="1:27">
      <c r="A62" t="s">
        <v>4849</v>
      </c>
      <c r="B62" t="s">
        <v>4850</v>
      </c>
      <c r="C62" s="72">
        <v>42369</v>
      </c>
      <c r="D62" s="73">
        <f>[1]!b_stm07_bs(A62,31,C62,1,100000000)</f>
        <v>16.929235940000002</v>
      </c>
      <c r="E62" s="73">
        <f>[1]!s_stmnote_assetdetail(A62,"2",C62,100000000)</f>
        <v>23.21244171</v>
      </c>
      <c r="F62" s="73">
        <f>[1]!b_stm07_bs(A62,33,C62,1,100000000)</f>
        <v>10.30127104</v>
      </c>
      <c r="G62" s="73">
        <f>[1]!b_stm07_bs(A62,74,C62,1,100000000)</f>
        <v>364.76039663</v>
      </c>
      <c r="H62" s="73">
        <f t="shared" si="5"/>
        <v>7.4653134582539846E-2</v>
      </c>
      <c r="I62">
        <f t="shared" si="6"/>
        <v>2.8241199250721407E-2</v>
      </c>
      <c r="J62" s="73">
        <f>[1]!b_stm07_is(A62,83,C62,1,100000000)</f>
        <v>87.613211860000007</v>
      </c>
      <c r="K62" s="73">
        <f>[1]!b_stm07_is(A62,83,"2014/12/31",1,100000000)</f>
        <v>78.790762849999993</v>
      </c>
      <c r="L62" s="73">
        <f>[1]!b_stm07_is(A62,83,"2013/12/31",1,100000000)</f>
        <v>76.142267169999997</v>
      </c>
      <c r="M62" s="73">
        <f>[1]!b_stm07_is(A62,83,"2012/12/31",1,100000000)</f>
        <v>77.959426809999997</v>
      </c>
      <c r="N62">
        <f t="shared" si="7"/>
        <v>0</v>
      </c>
      <c r="O62" s="73">
        <f>[1]!b_stm07_is(A62,55,"2015/12/31",1,100000000)</f>
        <v>28.95054876</v>
      </c>
      <c r="P62">
        <f>[1]!b_stm07_is(A62,55,"2014/12/31",1,100000000)</f>
        <v>34.550200359999998</v>
      </c>
      <c r="Q62">
        <f>[1]!b_stm07_is(A62,55,"2013/12/31",1,100000000)</f>
        <v>36.274971139999998</v>
      </c>
      <c r="R62" s="73">
        <f>[1]!b_stm07_is(A62,60,"2015/12/31",1,100000000)</f>
        <v>25.899099320000001</v>
      </c>
      <c r="S62">
        <f>[1]!b_stm07_is(A62,60,"2014/12/31",1,100000000)</f>
        <v>26.47289134</v>
      </c>
      <c r="T62">
        <f>[1]!b_stm07_is(A62,60,"2013/12/31",1,100000000)</f>
        <v>27.756268800000001</v>
      </c>
      <c r="U62" s="73">
        <f>[1]!b_stm07_is(A62,48,"2015/12/31",1,100000000)</f>
        <v>35.118450510000002</v>
      </c>
      <c r="V62">
        <f>[1]!b_stm07_is(A62,48,"2014/12/31",1,100000000)</f>
        <v>34.672615069999999</v>
      </c>
      <c r="W62">
        <f>[1]!b_stm07_is(A62,48,"2013/12/31",1,100000000)</f>
        <v>35.571624669999999</v>
      </c>
      <c r="X62" s="73">
        <f>[1]!b_stm07_bs(A62,128,C62,1,100000000)</f>
        <v>152.89867555000001</v>
      </c>
      <c r="Y62">
        <f t="shared" si="8"/>
        <v>0.41917564780228866</v>
      </c>
      <c r="Z62" s="73">
        <f>[1]!b_stm07_bs(A62,13,C62,1,100000000)</f>
        <v>8.1219835299999996</v>
      </c>
      <c r="AA62">
        <f t="shared" si="9"/>
        <v>2.2266626544544119E-2</v>
      </c>
    </row>
    <row r="63" spans="1:27">
      <c r="A63" t="s">
        <v>4835</v>
      </c>
      <c r="B63" t="s">
        <v>4836</v>
      </c>
      <c r="C63" s="72">
        <v>42369</v>
      </c>
      <c r="D63" s="73">
        <f>[1]!b_stm07_bs(A63,31,C63,1,100000000)</f>
        <v>330.78151513349997</v>
      </c>
      <c r="E63" s="73">
        <f>[1]!s_stmnote_assetdetail(A63,"2",C63,100000000)</f>
        <v>192.41500197049999</v>
      </c>
      <c r="F63" s="73">
        <f>[1]!b_stm07_bs(A63,33,C63,1,100000000)</f>
        <v>194.9285242062</v>
      </c>
      <c r="G63" s="73">
        <f>[1]!b_stm07_bs(A63,74,C63,1,100000000)</f>
        <v>3649.303722095</v>
      </c>
      <c r="H63" s="73">
        <f t="shared" si="5"/>
        <v>0.14405762835160765</v>
      </c>
      <c r="I63">
        <f t="shared" si="6"/>
        <v>5.3415264678023294E-2</v>
      </c>
      <c r="J63" s="73">
        <f>[1]!b_stm07_is(A63,83,C63,1,100000000)</f>
        <v>465.67674829410004</v>
      </c>
      <c r="K63" s="73">
        <f>[1]!b_stm07_is(A63,83,"2014/12/31",1,100000000)</f>
        <v>435.03492741339994</v>
      </c>
      <c r="L63" s="73">
        <f>[1]!b_stm07_is(A63,83,"2013/12/31",1,100000000)</f>
        <v>418.43853789569999</v>
      </c>
      <c r="M63" s="73">
        <f>[1]!b_stm07_is(A63,83,"2012/12/31",1,100000000)</f>
        <v>302.11956785000001</v>
      </c>
      <c r="N63">
        <f t="shared" si="7"/>
        <v>0</v>
      </c>
      <c r="O63" s="73">
        <f>[1]!b_stm07_is(A63,55,"2015/12/31",1,100000000)</f>
        <v>46.028121277899999</v>
      </c>
      <c r="P63">
        <f>[1]!b_stm07_is(A63,55,"2014/12/31",1,100000000)</f>
        <v>30.027901803800003</v>
      </c>
      <c r="Q63">
        <f>[1]!b_stm07_is(A63,55,"2013/12/31",1,100000000)</f>
        <v>30.240611020999999</v>
      </c>
      <c r="R63" s="73">
        <f>[1]!b_stm07_is(A63,60,"2015/12/31",1,100000000)</f>
        <v>27.821282291999999</v>
      </c>
      <c r="S63">
        <f>[1]!b_stm07_is(A63,60,"2014/12/31",1,100000000)</f>
        <v>13.4723204302</v>
      </c>
      <c r="T63">
        <f>[1]!b_stm07_is(A63,60,"2013/12/31",1,100000000)</f>
        <v>17.398046111700001</v>
      </c>
      <c r="U63" s="73">
        <f>[1]!b_stm07_is(A63,48,"2015/12/31",1,100000000)</f>
        <v>41.013159969600004</v>
      </c>
      <c r="V63">
        <f>[1]!b_stm07_is(A63,48,"2014/12/31",1,100000000)</f>
        <v>25.262702298600001</v>
      </c>
      <c r="W63">
        <f>[1]!b_stm07_is(A63,48,"2013/12/31",1,100000000)</f>
        <v>24.529003630199998</v>
      </c>
      <c r="X63" s="73">
        <f>[1]!b_stm07_bs(A63,128,C63,1,100000000)</f>
        <v>2775.7135346076002</v>
      </c>
      <c r="Y63">
        <f t="shared" si="8"/>
        <v>0.76061455718301041</v>
      </c>
      <c r="Z63" s="73">
        <f>[1]!b_stm07_bs(A63,13,C63,1,100000000)</f>
        <v>81.033151018500007</v>
      </c>
      <c r="AA63">
        <f t="shared" si="9"/>
        <v>2.2205099161212136E-2</v>
      </c>
    </row>
    <row r="64" spans="1:27">
      <c r="A64" t="s">
        <v>4812</v>
      </c>
      <c r="B64" t="s">
        <v>79</v>
      </c>
      <c r="C64" s="72">
        <v>42004</v>
      </c>
      <c r="D64" s="73">
        <f>[1]!b_stm07_bs(A64,31,C64,1,100000000)</f>
        <v>1093.6066347156</v>
      </c>
      <c r="E64" s="73">
        <f>[1]!s_stmnote_assetdetail(A64,"2",C64,100000000)</f>
        <v>451.48010064769994</v>
      </c>
      <c r="F64" s="73">
        <f>[1]!b_stm07_bs(A64,33,C64,1,100000000)</f>
        <v>223.99041539769999</v>
      </c>
      <c r="G64" s="73">
        <f>[1]!b_stm07_bs(A64,74,C64,1,100000000)</f>
        <v>1791.9026979301002</v>
      </c>
      <c r="H64" s="73">
        <f t="shared" si="5"/>
        <v>0.73530613667545119</v>
      </c>
      <c r="I64">
        <f t="shared" si="6"/>
        <v>0.12500143878149211</v>
      </c>
      <c r="J64" s="73">
        <f>[1]!b_stm07_is(A64,83,C64,1,100000000)</f>
        <v>947.45174533030001</v>
      </c>
      <c r="M64" s="73">
        <f>[1]!b_stm07_is(A64,83,"2012/12/31",1,100000000)</f>
        <v>898.63185803339991</v>
      </c>
      <c r="N64">
        <f t="shared" si="7"/>
        <v>0</v>
      </c>
      <c r="O64" s="73">
        <f>[1]!b_stm07_is(A64,55,"2015/12/31",1,100000000)</f>
        <v>62.421952278599996</v>
      </c>
      <c r="P64">
        <f>[1]!b_stm07_is(A64,55,"2014/12/31",1,100000000)</f>
        <v>30.607998666</v>
      </c>
      <c r="Q64">
        <f>[1]!b_stm07_is(A64,55,"2013/12/31",1,100000000)</f>
        <v>28.324681007100001</v>
      </c>
      <c r="R64" s="73">
        <f>[1]!b_stm07_is(A64,60,"2015/12/31",1,100000000)</f>
        <v>53.680536755200002</v>
      </c>
      <c r="U64" s="73">
        <f>[1]!b_stm07_is(A64,48,"2015/12/31",1,100000000)</f>
        <v>8.0914841682000009</v>
      </c>
      <c r="V64">
        <f>[1]!b_stm07_is(A64,48,"2014/12/31",1,100000000)</f>
        <v>-16.621628399700001</v>
      </c>
      <c r="W64">
        <f>[1]!b_stm07_is(A64,48,"2013/12/31",1,100000000)</f>
        <v>-8.4270807494</v>
      </c>
      <c r="X64" s="73">
        <f>[1]!b_stm07_bs(A64,128,C64,1,100000000)</f>
        <v>1490.4604278654999</v>
      </c>
      <c r="Y64">
        <f t="shared" si="8"/>
        <v>0.83177531323949205</v>
      </c>
      <c r="Z64" s="73">
        <f>[1]!b_stm07_bs(A64,13,C64,1,100000000)</f>
        <v>39.270362186900002</v>
      </c>
      <c r="AA64">
        <f t="shared" si="9"/>
        <v>2.1915454579237364E-2</v>
      </c>
    </row>
    <row r="65" spans="1:27">
      <c r="A65" t="s">
        <v>4705</v>
      </c>
      <c r="B65" t="s">
        <v>4706</v>
      </c>
      <c r="C65" s="72">
        <v>42369</v>
      </c>
      <c r="D65" s="73">
        <f>[1]!b_stm07_bs(A65,31,C65,1,100000000)</f>
        <v>80.203883455400003</v>
      </c>
      <c r="E65" s="73">
        <f>[1]!s_stmnote_assetdetail(A65,"2",C65,100000000)</f>
        <v>29.988291300900002</v>
      </c>
      <c r="F65" s="73">
        <f>[1]!b_stm07_bs(A65,33,C65,1,100000000)</f>
        <v>56.616018205399996</v>
      </c>
      <c r="G65" s="73">
        <f>[1]!b_stm07_bs(A65,74,C65,1,100000000)</f>
        <v>317.64145281020001</v>
      </c>
      <c r="H65" s="73">
        <f t="shared" si="5"/>
        <v>0.4307369219298775</v>
      </c>
      <c r="I65">
        <f t="shared" si="6"/>
        <v>0.17823875852636184</v>
      </c>
      <c r="J65" s="73">
        <f>[1]!b_stm07_is(A65,83,C65,1,100000000)</f>
        <v>125.48039187370001</v>
      </c>
      <c r="K65" s="73">
        <f>[1]!b_stm07_is(A65,83,"2014/12/31",1,100000000)</f>
        <v>120.01356836870001</v>
      </c>
      <c r="L65" s="73">
        <f>[1]!b_stm07_is(A65,83,"2013/12/31",1,100000000)</f>
        <v>74.377888268600003</v>
      </c>
      <c r="M65" s="73">
        <f>[1]!b_stm07_is(A65,83,"2012/12/31",1,100000000)</f>
        <v>54.617156312700004</v>
      </c>
      <c r="N65">
        <f t="shared" si="7"/>
        <v>0</v>
      </c>
      <c r="O65" s="73">
        <f>[1]!b_stm07_is(A65,55,"2015/12/31",1,100000000)</f>
        <v>10.7495916848</v>
      </c>
      <c r="P65">
        <f>[1]!b_stm07_is(A65,55,"2014/12/31",1,100000000)</f>
        <v>10.026848444100001</v>
      </c>
      <c r="Q65">
        <f>[1]!b_stm07_is(A65,55,"2013/12/31",1,100000000)</f>
        <v>9.0214944785000011</v>
      </c>
      <c r="R65" s="73">
        <f>[1]!b_stm07_is(A65,60,"2015/12/31",1,100000000)</f>
        <v>7.9717763861000002</v>
      </c>
      <c r="S65">
        <f>[1]!b_stm07_is(A65,60,"2014/12/31",1,100000000)</f>
        <v>7.2471083661</v>
      </c>
      <c r="T65">
        <f>[1]!b_stm07_is(A65,60,"2013/12/31",1,100000000)</f>
        <v>6.5437922275</v>
      </c>
      <c r="U65" s="73">
        <f>[1]!b_stm07_is(A65,48,"2015/12/31",1,100000000)</f>
        <v>7.5295777391999996</v>
      </c>
      <c r="V65">
        <f>[1]!b_stm07_is(A65,48,"2014/12/31",1,100000000)</f>
        <v>5.4821339819000006</v>
      </c>
      <c r="W65">
        <f>[1]!b_stm07_is(A65,48,"2013/12/31",1,100000000)</f>
        <v>4.8140477920000002</v>
      </c>
      <c r="X65" s="73">
        <f>[1]!b_stm07_bs(A65,128,C65,1,100000000)</f>
        <v>182.40454187880002</v>
      </c>
      <c r="Y65">
        <f t="shared" si="8"/>
        <v>0.57424665535638397</v>
      </c>
      <c r="Z65" s="73">
        <f>[1]!b_stm07_bs(A65,13,C65,1,100000000)</f>
        <v>6.5592795339999999</v>
      </c>
      <c r="AA65">
        <f t="shared" si="9"/>
        <v>2.0649948160007189E-2</v>
      </c>
    </row>
    <row r="66" spans="1:27">
      <c r="A66" t="s">
        <v>55</v>
      </c>
      <c r="B66" t="s">
        <v>56</v>
      </c>
      <c r="C66" s="72">
        <v>41639</v>
      </c>
      <c r="D66" s="73">
        <f>[1]!b_stm07_bs(A66,31,C66,1,100000000)</f>
        <v>524.91545268089999</v>
      </c>
      <c r="E66" s="73">
        <f>[1]!s_stmnote_assetdetail(A66,"2",C66,100000000)</f>
        <v>0</v>
      </c>
      <c r="F66" s="73">
        <f>[1]!b_stm07_bs(A66,33,C66,1,100000000)</f>
        <v>131.27940948190002</v>
      </c>
      <c r="G66" s="73">
        <f>[1]!b_stm07_bs(A66,74,C66,1,100000000)</f>
        <v>1175.263892099</v>
      </c>
      <c r="H66" s="73">
        <f t="shared" ref="H66:H97" si="10">(D66+F66)/G66</f>
        <v>0.55833831582356186</v>
      </c>
      <c r="I66">
        <f t="shared" ref="I66:I97" si="11">F66/G66</f>
        <v>0.11170206994740337</v>
      </c>
      <c r="J66" s="73">
        <f>[1]!b_stm07_is(A66,83,C66,1,100000000)</f>
        <v>195.0077567893</v>
      </c>
      <c r="M66" s="73">
        <f>[1]!b_stm07_is(A66,83,"2012/12/31",1,100000000)</f>
        <v>203.7969337463</v>
      </c>
      <c r="N66">
        <f t="shared" ref="N66:N97" si="12">IF(AND(L66&lt;M66,K66&lt;L66,J66&lt;K66),1,0)</f>
        <v>0</v>
      </c>
      <c r="O66" s="73">
        <f>[1]!b_stm07_is(A66,55,"2015/12/31",1,100000000)</f>
        <v>48.3863147625</v>
      </c>
      <c r="P66">
        <f>[1]!b_stm07_is(A66,55,"2014/12/31",1,100000000)</f>
        <v>37.613235186200001</v>
      </c>
      <c r="Q66">
        <f>[1]!b_stm07_is(A66,55,"2013/12/31",1,100000000)</f>
        <v>25.587396060300001</v>
      </c>
      <c r="R66" s="73">
        <f>[1]!b_stm07_is(A66,60,"2015/12/31",1,100000000)</f>
        <v>36.086464435399996</v>
      </c>
      <c r="U66" s="73">
        <f>[1]!b_stm07_is(A66,48,"2015/12/31",1,100000000)</f>
        <v>41.567767827700003</v>
      </c>
      <c r="V66">
        <f>[1]!b_stm07_is(A66,48,"2014/12/31",1,100000000)</f>
        <v>36.438741966900004</v>
      </c>
      <c r="W66">
        <f>[1]!b_stm07_is(A66,48,"2013/12/31",1,100000000)</f>
        <v>25.383235025999998</v>
      </c>
      <c r="X66" s="73">
        <f>[1]!b_stm07_bs(A66,128,C66,1,100000000)</f>
        <v>727.53248279249999</v>
      </c>
      <c r="Y66">
        <f t="shared" ref="Y66:Y97" si="13">X66/G66</f>
        <v>0.6190375520625756</v>
      </c>
      <c r="Z66" s="73">
        <f>[1]!b_stm07_bs(A66,13,C66,1,100000000)</f>
        <v>23.8049089342</v>
      </c>
      <c r="AA66">
        <f t="shared" ref="AA66:AA97" si="14">Z66/G66</f>
        <v>2.0254947926363044E-2</v>
      </c>
    </row>
    <row r="67" spans="1:27">
      <c r="A67" t="s">
        <v>4839</v>
      </c>
      <c r="B67" t="s">
        <v>4840</v>
      </c>
      <c r="C67" s="72">
        <v>42004</v>
      </c>
      <c r="D67" s="73">
        <f>[1]!b_stm07_bs(A67,31,C67,1,100000000)</f>
        <v>235.25313744279998</v>
      </c>
      <c r="E67" s="73">
        <f>[1]!s_stmnote_assetdetail(A67,"2",C67,100000000)</f>
        <v>31.454872588699999</v>
      </c>
      <c r="F67" s="73">
        <f>[1]!b_stm07_bs(A67,33,C67,1,100000000)</f>
        <v>115.2289868002</v>
      </c>
      <c r="G67" s="73">
        <f>[1]!b_stm07_bs(A67,74,C67,1,100000000)</f>
        <v>1479.0467213396</v>
      </c>
      <c r="H67" s="73">
        <f t="shared" si="10"/>
        <v>0.23696487689419427</v>
      </c>
      <c r="I67">
        <f t="shared" si="11"/>
        <v>7.7907604362785085E-2</v>
      </c>
      <c r="J67" s="73">
        <f>[1]!b_stm07_is(A67,83,C67,1,100000000)</f>
        <v>118.63088743110001</v>
      </c>
      <c r="M67" s="73">
        <f>[1]!b_stm07_is(A67,83,"2012/12/31",1,100000000)</f>
        <v>93.625769591400001</v>
      </c>
      <c r="N67">
        <f t="shared" si="12"/>
        <v>0</v>
      </c>
      <c r="O67" s="73">
        <f>[1]!b_stm07_is(A67,55,"2015/12/31",1,100000000)</f>
        <v>10.0576087695</v>
      </c>
      <c r="P67">
        <f>[1]!b_stm07_is(A67,55,"2014/12/31",1,100000000)</f>
        <v>2.5584438491000001</v>
      </c>
      <c r="Q67">
        <f>[1]!b_stm07_is(A67,55,"2013/12/31",1,100000000)</f>
        <v>-23.410786196100002</v>
      </c>
      <c r="R67" s="73">
        <f>[1]!b_stm07_is(A67,60,"2015/12/31",1,100000000)</f>
        <v>5.5889766927999993</v>
      </c>
      <c r="U67" s="73">
        <f>[1]!b_stm07_is(A67,48,"2015/12/31",1,100000000)</f>
        <v>10.4149461644</v>
      </c>
      <c r="V67">
        <f>[1]!b_stm07_is(A67,48,"2014/12/31",1,100000000)</f>
        <v>1.9895423194999999</v>
      </c>
      <c r="W67">
        <f>[1]!b_stm07_is(A67,48,"2013/12/31",1,100000000)</f>
        <v>-25.938578058099999</v>
      </c>
      <c r="X67" s="73">
        <f>[1]!b_stm07_bs(A67,128,C67,1,100000000)</f>
        <v>1145.468018751</v>
      </c>
      <c r="Y67">
        <f t="shared" si="13"/>
        <v>0.77446371519185575</v>
      </c>
      <c r="Z67" s="73">
        <f>[1]!b_stm07_bs(A67,13,C67,1,100000000)</f>
        <v>28.663665464699999</v>
      </c>
      <c r="AA67">
        <f t="shared" si="14"/>
        <v>1.9379824214571656E-2</v>
      </c>
    </row>
    <row r="68" spans="1:27">
      <c r="A68" t="s">
        <v>4913</v>
      </c>
      <c r="B68" t="s">
        <v>4914</v>
      </c>
      <c r="C68" s="72">
        <v>41639</v>
      </c>
      <c r="D68" s="73">
        <f>[1]!b_stm07_bs(A68,31,C68,1,100000000)</f>
        <v>63.244770000000003</v>
      </c>
      <c r="E68" s="73">
        <f>[1]!s_stmnote_assetdetail(A68,"2",C68,100000000)</f>
        <v>0</v>
      </c>
      <c r="F68" s="73">
        <f>[1]!b_stm07_bs(A68,33,C68,1,100000000)</f>
        <v>7.6124400000000003</v>
      </c>
      <c r="G68" s="73">
        <f>[1]!b_stm07_bs(A68,74,C68,1,100000000)</f>
        <v>301.19135999999997</v>
      </c>
      <c r="H68" s="73">
        <f t="shared" si="10"/>
        <v>0.23525644958739858</v>
      </c>
      <c r="I68">
        <f t="shared" si="11"/>
        <v>2.5274430182857837E-2</v>
      </c>
      <c r="J68" s="73">
        <f>[1]!b_stm07_is(A68,83,C68,1,100000000)</f>
        <v>479.6943</v>
      </c>
      <c r="M68" s="73">
        <f>[1]!b_stm07_is(A68,83,"2012/12/31",1,100000000)</f>
        <v>477.77215999999999</v>
      </c>
      <c r="N68">
        <f t="shared" si="12"/>
        <v>0</v>
      </c>
      <c r="O68" s="73">
        <f>[1]!b_stm07_is(A68,55,"2015/12/31",1,100000000)</f>
        <v>23.612500000000001</v>
      </c>
      <c r="P68">
        <f>[1]!b_stm07_is(A68,55,"2014/12/31",1,100000000)</f>
        <v>19.031210000000002</v>
      </c>
      <c r="Q68">
        <f>[1]!b_stm07_is(A68,55,"2013/12/31",1,100000000)</f>
        <v>14.863860000000001</v>
      </c>
      <c r="R68" s="73">
        <f>[1]!b_stm07_is(A68,60,"2015/12/31",1,100000000)</f>
        <v>19.618880000000001</v>
      </c>
      <c r="U68" s="73">
        <f>[1]!b_stm07_is(A68,48,"2015/12/31",1,100000000)</f>
        <v>20.466709999999999</v>
      </c>
      <c r="V68">
        <f>[1]!b_stm07_is(A68,48,"2014/12/31",1,100000000)</f>
        <v>16.286909999999999</v>
      </c>
      <c r="W68">
        <f>[1]!b_stm07_is(A68,48,"2013/12/31",1,100000000)</f>
        <v>15.04576</v>
      </c>
      <c r="X68" s="73">
        <f>[1]!b_stm07_bs(A68,128,C68,1,100000000)</f>
        <v>164.35049000000001</v>
      </c>
      <c r="Y68">
        <f t="shared" si="13"/>
        <v>0.54566800986588737</v>
      </c>
      <c r="Z68" s="73">
        <f>[1]!b_stm07_bs(A68,13,C68,1,100000000)</f>
        <v>5.8166099999999998</v>
      </c>
      <c r="AA68">
        <f t="shared" si="14"/>
        <v>1.9312008153221927E-2</v>
      </c>
    </row>
    <row r="69" spans="1:27">
      <c r="A69" t="s">
        <v>4845</v>
      </c>
      <c r="B69" t="s">
        <v>4846</v>
      </c>
      <c r="C69" s="72">
        <v>42004</v>
      </c>
      <c r="D69" s="73">
        <f>[1]!b_stm07_bs(A69,31,C69,1,100000000)</f>
        <v>1335.7868776877001</v>
      </c>
      <c r="E69" s="73">
        <f>[1]!s_stmnote_assetdetail(A69,"2",C69,100000000)</f>
        <v>70.677448283800004</v>
      </c>
      <c r="F69" s="73">
        <f>[1]!b_stm07_bs(A69,33,C69,1,100000000)</f>
        <v>256.6696065703</v>
      </c>
      <c r="G69" s="73">
        <f>[1]!b_stm07_bs(A69,74,C69,1,100000000)</f>
        <v>1773.907063011</v>
      </c>
      <c r="H69" s="73">
        <f t="shared" si="10"/>
        <v>0.89771133869605957</v>
      </c>
      <c r="I69">
        <f t="shared" si="11"/>
        <v>0.14469168758741696</v>
      </c>
      <c r="J69" s="73">
        <f>[1]!b_stm07_is(A69,83,C69,1,100000000)</f>
        <v>94.006373338499998</v>
      </c>
      <c r="M69" s="73">
        <f>[1]!b_stm07_is(A69,83,"2012/12/31",1,100000000)</f>
        <v>84.449831176099991</v>
      </c>
      <c r="N69">
        <f t="shared" si="12"/>
        <v>0</v>
      </c>
      <c r="O69" s="73">
        <f>[1]!b_stm07_is(A69,55,"2015/12/31",1,100000000)</f>
        <v>1.6347144599000001</v>
      </c>
      <c r="P69">
        <f>[1]!b_stm07_is(A69,55,"2014/12/31",1,100000000)</f>
        <v>2.5578183951</v>
      </c>
      <c r="Q69">
        <f>[1]!b_stm07_is(A69,55,"2013/12/31",1,100000000)</f>
        <v>1.6018200666</v>
      </c>
      <c r="R69" s="73">
        <f>[1]!b_stm07_is(A69,60,"2015/12/31",1,100000000)</f>
        <v>1.4795098953000001</v>
      </c>
      <c r="U69" s="73">
        <f>[1]!b_stm07_is(A69,48,"2015/12/31",1,100000000)</f>
        <v>1.5824482588</v>
      </c>
      <c r="V69">
        <f>[1]!b_stm07_is(A69,48,"2014/12/31",1,100000000)</f>
        <v>2.8872888211000003</v>
      </c>
      <c r="W69">
        <f>[1]!b_stm07_is(A69,48,"2013/12/31",1,100000000)</f>
        <v>1.2421639372</v>
      </c>
      <c r="X69" s="73">
        <f>[1]!b_stm07_bs(A69,128,C69,1,100000000)</f>
        <v>1288.4021053162</v>
      </c>
      <c r="Y69">
        <f t="shared" si="13"/>
        <v>0.72630755702008876</v>
      </c>
      <c r="Z69" s="73">
        <f>[1]!b_stm07_bs(A69,13,C69,1,100000000)</f>
        <v>33.323391449699997</v>
      </c>
      <c r="AA69">
        <f t="shared" si="14"/>
        <v>1.8785308511674471E-2</v>
      </c>
    </row>
    <row r="70" spans="1:27">
      <c r="A70" t="s">
        <v>4905</v>
      </c>
      <c r="B70" t="s">
        <v>4906</v>
      </c>
      <c r="C70" s="72">
        <v>42369</v>
      </c>
      <c r="D70" s="73">
        <f>[1]!b_stm07_bs(A70,31,C70,1,100000000)</f>
        <v>42.063077311000001</v>
      </c>
      <c r="E70" s="73">
        <f>[1]!s_stmnote_assetdetail(A70,"2",C70,100000000)</f>
        <v>4.0534522741000005</v>
      </c>
      <c r="F70" s="73">
        <f>[1]!b_stm07_bs(A70,33,C70,1,100000000)</f>
        <v>35.088189080799999</v>
      </c>
      <c r="G70" s="73">
        <f>[1]!b_stm07_bs(A70,74,C70,1,100000000)</f>
        <v>177.0337180093</v>
      </c>
      <c r="H70" s="73">
        <f t="shared" si="10"/>
        <v>0.43579984230883662</v>
      </c>
      <c r="I70">
        <f t="shared" si="11"/>
        <v>0.19820059972392792</v>
      </c>
      <c r="J70" s="73">
        <f>[1]!b_stm07_is(A70,83,C70,1,100000000)</f>
        <v>53.839612112499999</v>
      </c>
      <c r="K70" s="73">
        <f>[1]!b_stm07_is(A70,83,"2014/12/31",1,100000000)</f>
        <v>42.810369315300001</v>
      </c>
      <c r="L70" s="73">
        <f>[1]!b_stm07_is(A70,83,"2013/12/31",1,100000000)</f>
        <v>15.886714778699998</v>
      </c>
      <c r="M70" s="73">
        <f>[1]!b_stm07_is(A70,83,"2012/12/31",1,100000000)</f>
        <v>4.5813449429000004</v>
      </c>
      <c r="N70">
        <f t="shared" si="12"/>
        <v>0</v>
      </c>
      <c r="O70" s="73">
        <f>[1]!b_stm07_is(A70,55,"2015/12/31",1,100000000)</f>
        <v>1.7492695943000001</v>
      </c>
      <c r="P70">
        <f>[1]!b_stm07_is(A70,55,"2014/12/31",1,100000000)</f>
        <v>1.3305273841</v>
      </c>
      <c r="Q70">
        <f>[1]!b_stm07_is(A70,55,"2013/12/31",1,100000000)</f>
        <v>0.36464121640000002</v>
      </c>
      <c r="R70" s="73">
        <f>[1]!b_stm07_is(A70,60,"2015/12/31",1,100000000)</f>
        <v>1.2883787779</v>
      </c>
      <c r="S70">
        <f>[1]!b_stm07_is(A70,60,"2014/12/31",1,100000000)</f>
        <v>1.1062507754000002</v>
      </c>
      <c r="T70">
        <f>[1]!b_stm07_is(A70,60,"2013/12/31",1,100000000)</f>
        <v>0.30018204190000003</v>
      </c>
      <c r="U70" s="73">
        <f>[1]!b_stm07_is(A70,48,"2015/12/31",1,100000000)</f>
        <v>1.5536812333000001</v>
      </c>
      <c r="V70">
        <f>[1]!b_stm07_is(A70,48,"2014/12/31",1,100000000)</f>
        <v>1.2499065195999999</v>
      </c>
      <c r="W70">
        <f>[1]!b_stm07_is(A70,48,"2013/12/31",1,100000000)</f>
        <v>0.3477988139</v>
      </c>
      <c r="X70" s="73">
        <f>[1]!b_stm07_bs(A70,128,C70,1,100000000)</f>
        <v>116.9621150398</v>
      </c>
      <c r="Y70">
        <f t="shared" si="13"/>
        <v>0.66067705268244836</v>
      </c>
      <c r="Z70" s="73">
        <f>[1]!b_stm07_bs(A70,13,C70,1,100000000)</f>
        <v>3.2734534431999998</v>
      </c>
      <c r="AA70">
        <f t="shared" si="14"/>
        <v>1.8490564848375593E-2</v>
      </c>
    </row>
    <row r="71" spans="1:27">
      <c r="A71" t="s">
        <v>4859</v>
      </c>
      <c r="B71" t="s">
        <v>4860</v>
      </c>
      <c r="C71" s="72">
        <v>42369</v>
      </c>
      <c r="D71" s="73">
        <f>[1]!b_stm07_bs(A71,31,C71,1,100000000)</f>
        <v>5.9000101116999994</v>
      </c>
      <c r="E71" s="73">
        <f>[1]!s_stmnote_assetdetail(A71,"2",C71,100000000)</f>
        <v>13.4445903626</v>
      </c>
      <c r="F71" s="73">
        <f>[1]!b_stm07_bs(A71,33,C71,1,100000000)</f>
        <v>0.30446722110000002</v>
      </c>
      <c r="G71" s="73">
        <f>[1]!b_stm07_bs(A71,74,C71,1,100000000)</f>
        <v>335.40199369459998</v>
      </c>
      <c r="H71" s="73">
        <f t="shared" si="10"/>
        <v>1.8498629851465588E-2</v>
      </c>
      <c r="I71">
        <f t="shared" si="11"/>
        <v>9.077680718178211E-4</v>
      </c>
      <c r="J71" s="73">
        <f>[1]!b_stm07_is(A71,83,C71,1,100000000)</f>
        <v>96.077008622000008</v>
      </c>
      <c r="K71" s="73">
        <f>[1]!b_stm07_is(A71,83,"2014/12/31",1,100000000)</f>
        <v>83.003558288000008</v>
      </c>
      <c r="L71" s="73">
        <f>[1]!b_stm07_is(A71,83,"2013/12/31",1,100000000)</f>
        <v>71.348624126700003</v>
      </c>
      <c r="M71" s="73">
        <f>[1]!b_stm07_is(A71,83,"2012/12/31",1,100000000)</f>
        <v>42.099518449099996</v>
      </c>
      <c r="N71">
        <f t="shared" si="12"/>
        <v>0</v>
      </c>
      <c r="O71" s="73">
        <f>[1]!b_stm07_is(A71,55,"2015/12/31",1,100000000)</f>
        <v>13.542359502</v>
      </c>
      <c r="P71">
        <f>[1]!b_stm07_is(A71,55,"2014/12/31",1,100000000)</f>
        <v>12.873511129400001</v>
      </c>
      <c r="Q71">
        <f>[1]!b_stm07_is(A71,55,"2013/12/31",1,100000000)</f>
        <v>13.0040197141</v>
      </c>
      <c r="R71" s="73">
        <f>[1]!b_stm07_is(A71,60,"2015/12/31",1,100000000)</f>
        <v>10.8410679842</v>
      </c>
      <c r="S71">
        <f>[1]!b_stm07_is(A71,60,"2014/12/31",1,100000000)</f>
        <v>10.5937461408</v>
      </c>
      <c r="T71">
        <f>[1]!b_stm07_is(A71,60,"2013/12/31",1,100000000)</f>
        <v>10.711764583200001</v>
      </c>
      <c r="U71" s="73">
        <f>[1]!b_stm07_is(A71,48,"2015/12/31",1,100000000)</f>
        <v>13.4382848621</v>
      </c>
      <c r="V71">
        <f>[1]!b_stm07_is(A71,48,"2014/12/31",1,100000000)</f>
        <v>12.740265126700001</v>
      </c>
      <c r="W71">
        <f>[1]!b_stm07_is(A71,48,"2013/12/31",1,100000000)</f>
        <v>12.9172186205</v>
      </c>
      <c r="X71" s="73">
        <f>[1]!b_stm07_bs(A71,128,C71,1,100000000)</f>
        <v>202.43554094919998</v>
      </c>
      <c r="Y71">
        <f t="shared" si="13"/>
        <v>0.60356093510143982</v>
      </c>
      <c r="Z71" s="73">
        <f>[1]!b_stm07_bs(A71,13,C71,1,100000000)</f>
        <v>6.1923524410000006</v>
      </c>
      <c r="AA71">
        <f t="shared" si="14"/>
        <v>1.8462479524312077E-2</v>
      </c>
    </row>
    <row r="72" spans="1:27">
      <c r="A72" t="s">
        <v>4845</v>
      </c>
      <c r="B72" t="s">
        <v>4846</v>
      </c>
      <c r="C72" s="72">
        <v>42369</v>
      </c>
      <c r="D72" s="73">
        <f>[1]!b_stm07_bs(A72,31,C72,1,100000000)</f>
        <v>1481.4709032473002</v>
      </c>
      <c r="E72" s="73">
        <f>[1]!s_stmnote_assetdetail(A72,"2",C72,100000000)</f>
        <v>71.406579121099995</v>
      </c>
      <c r="F72" s="73">
        <f>[1]!b_stm07_bs(A72,33,C72,1,100000000)</f>
        <v>228.1715273673</v>
      </c>
      <c r="G72" s="73">
        <f>[1]!b_stm07_bs(A72,74,C72,1,100000000)</f>
        <v>1873.0998004319001</v>
      </c>
      <c r="H72" s="73">
        <f t="shared" si="10"/>
        <v>0.91273429756406477</v>
      </c>
      <c r="I72">
        <f t="shared" si="11"/>
        <v>0.12181493336056526</v>
      </c>
      <c r="J72" s="73">
        <f>[1]!b_stm07_is(A72,83,C72,1,100000000)</f>
        <v>92.085333751000007</v>
      </c>
      <c r="K72" s="73">
        <f>[1]!b_stm07_is(A72,83,"2014/12/31",1,100000000)</f>
        <v>94.006373338499998</v>
      </c>
      <c r="L72" s="73">
        <f>[1]!b_stm07_is(A72,83,"2013/12/31",1,100000000)</f>
        <v>86.187288835400011</v>
      </c>
      <c r="M72" s="73">
        <f>[1]!b_stm07_is(A72,83,"2012/12/31",1,100000000)</f>
        <v>84.449831176099991</v>
      </c>
      <c r="N72">
        <f t="shared" si="12"/>
        <v>0</v>
      </c>
      <c r="O72" s="73">
        <f>[1]!b_stm07_is(A72,55,"2015/12/31",1,100000000)</f>
        <v>1.6347144599000001</v>
      </c>
      <c r="P72">
        <f>[1]!b_stm07_is(A72,55,"2014/12/31",1,100000000)</f>
        <v>2.5578183951</v>
      </c>
      <c r="Q72">
        <f>[1]!b_stm07_is(A72,55,"2013/12/31",1,100000000)</f>
        <v>1.6018200666</v>
      </c>
      <c r="R72" s="73">
        <f>[1]!b_stm07_is(A72,60,"2015/12/31",1,100000000)</f>
        <v>1.4795098953000001</v>
      </c>
      <c r="S72">
        <f>[1]!b_stm07_is(A72,60,"2014/12/31",1,100000000)</f>
        <v>2.2365453244999998</v>
      </c>
      <c r="T72">
        <f>[1]!b_stm07_is(A72,60,"2013/12/31",1,100000000)</f>
        <v>1.4583133353</v>
      </c>
      <c r="U72" s="73">
        <f>[1]!b_stm07_is(A72,48,"2015/12/31",1,100000000)</f>
        <v>1.5824482588</v>
      </c>
      <c r="V72">
        <f>[1]!b_stm07_is(A72,48,"2014/12/31",1,100000000)</f>
        <v>2.8872888211000003</v>
      </c>
      <c r="W72">
        <f>[1]!b_stm07_is(A72,48,"2013/12/31",1,100000000)</f>
        <v>1.2421639372</v>
      </c>
      <c r="X72" s="73">
        <f>[1]!b_stm07_bs(A72,128,C72,1,100000000)</f>
        <v>1382.1800514849999</v>
      </c>
      <c r="Y72">
        <f t="shared" si="13"/>
        <v>0.73791052199476836</v>
      </c>
      <c r="Z72" s="73">
        <f>[1]!b_stm07_bs(A72,13,C72,1,100000000)</f>
        <v>34.448930919200002</v>
      </c>
      <c r="AA72">
        <f t="shared" si="14"/>
        <v>1.839140173484443E-2</v>
      </c>
    </row>
    <row r="73" spans="1:27">
      <c r="A73" t="s">
        <v>65</v>
      </c>
      <c r="B73" t="s">
        <v>66</v>
      </c>
      <c r="C73" s="72">
        <v>42369</v>
      </c>
      <c r="D73" s="73">
        <f>[1]!b_stm07_bs(A73,31,C73,1,100000000)</f>
        <v>55.219578763199998</v>
      </c>
      <c r="E73" s="73">
        <f>[1]!s_stmnote_assetdetail(A73,"2",C73,100000000)</f>
        <v>0</v>
      </c>
      <c r="F73" s="73">
        <f>[1]!b_stm07_bs(A73,33,C73,1,100000000)</f>
        <v>20.822476720400001</v>
      </c>
      <c r="G73" s="73">
        <f>[1]!b_stm07_bs(A73,74,C73,1,100000000)</f>
        <v>102.89202950000001</v>
      </c>
      <c r="H73" s="73">
        <f t="shared" si="10"/>
        <v>0.73904709483449338</v>
      </c>
      <c r="I73">
        <f t="shared" si="11"/>
        <v>0.20237210619312354</v>
      </c>
      <c r="J73" s="73">
        <f>[1]!b_stm07_is(A73,83,C73,1,100000000)</f>
        <v>6.9724301517999994</v>
      </c>
      <c r="K73" s="73">
        <f>[1]!b_stm07_is(A73,83,"2014/12/31",1,100000000)</f>
        <v>6.4985123909000002</v>
      </c>
      <c r="L73" s="73">
        <f>[1]!b_stm07_is(A73,83,"2013/12/31",1,100000000)</f>
        <v>5.6963351165999994</v>
      </c>
      <c r="M73" s="73">
        <f>[1]!b_stm07_is(A73,83,"2012/12/31",1,100000000)</f>
        <v>5.23932938</v>
      </c>
      <c r="N73">
        <f t="shared" si="12"/>
        <v>0</v>
      </c>
      <c r="O73" s="73">
        <f>[1]!b_stm07_is(A73,55,"2015/12/31",1,100000000)</f>
        <v>-0.10365816259999999</v>
      </c>
      <c r="P73">
        <f>[1]!b_stm07_is(A73,55,"2014/12/31",1,100000000)</f>
        <v>-0.9471823855</v>
      </c>
      <c r="Q73">
        <f>[1]!b_stm07_is(A73,55,"2013/12/31",1,100000000)</f>
        <v>-1.5747973794000001</v>
      </c>
      <c r="R73" s="73">
        <f>[1]!b_stm07_is(A73,60,"2015/12/31",1,100000000)</f>
        <v>-0.10365816259999999</v>
      </c>
      <c r="S73">
        <f>[1]!b_stm07_is(A73,60,"2014/12/31",1,100000000)</f>
        <v>-0.9603641034</v>
      </c>
      <c r="T73">
        <f>[1]!b_stm07_is(A73,60,"2013/12/31",1,100000000)</f>
        <v>-1.5723980290000001</v>
      </c>
      <c r="U73" s="73">
        <f>[1]!b_stm07_is(A73,48,"2015/12/31",1,100000000)</f>
        <v>-1.5283128724000001</v>
      </c>
      <c r="V73">
        <f>[1]!b_stm07_is(A73,48,"2014/12/31",1,100000000)</f>
        <v>-2.0283735667</v>
      </c>
      <c r="W73">
        <f>[1]!b_stm07_is(A73,48,"2013/12/31",1,100000000)</f>
        <v>-2.189946994</v>
      </c>
      <c r="X73" s="73">
        <f>[1]!b_stm07_bs(A73,128,C73,1,100000000)</f>
        <v>46.963806817799998</v>
      </c>
      <c r="Y73">
        <f t="shared" si="13"/>
        <v>0.45643775369208744</v>
      </c>
      <c r="Z73" s="73">
        <f>[1]!b_stm07_bs(A73,13,C73,1,100000000)</f>
        <v>1.7903112321000001</v>
      </c>
      <c r="AA73">
        <f t="shared" si="14"/>
        <v>1.7399902021565238E-2</v>
      </c>
    </row>
    <row r="74" spans="1:27">
      <c r="A74" t="s">
        <v>4800</v>
      </c>
      <c r="B74" t="s">
        <v>4801</v>
      </c>
      <c r="C74" s="72">
        <v>42369</v>
      </c>
      <c r="D74" s="73">
        <f>[1]!b_stm07_bs(A74,31,C74,1,100000000)</f>
        <v>71.913024298099998</v>
      </c>
      <c r="E74" s="73">
        <f>[1]!s_stmnote_assetdetail(A74,"2",C74,100000000)</f>
        <v>22.850310588600003</v>
      </c>
      <c r="F74" s="73">
        <f>[1]!b_stm07_bs(A74,33,C74,1,100000000)</f>
        <v>5.9599008041999992</v>
      </c>
      <c r="G74" s="73">
        <f>[1]!b_stm07_bs(A74,74,C74,1,100000000)</f>
        <v>124.43493764440001</v>
      </c>
      <c r="H74" s="73">
        <f t="shared" si="10"/>
        <v>0.62581238498177161</v>
      </c>
      <c r="I74">
        <f t="shared" si="11"/>
        <v>4.7895718975901419E-2</v>
      </c>
      <c r="J74" s="73">
        <f>[1]!b_stm07_is(A74,83,C74,1,100000000)</f>
        <v>13.250133508800001</v>
      </c>
      <c r="K74" s="73">
        <f>[1]!b_stm07_is(A74,83,"2014/12/31",1,100000000)</f>
        <v>12.4286585145</v>
      </c>
      <c r="L74" s="73">
        <f>[1]!b_stm07_is(A74,83,"2013/12/31",1,100000000)</f>
        <v>10.9001108778</v>
      </c>
      <c r="M74" s="73">
        <f>[1]!b_stm07_is(A74,83,"2012/12/31",1,100000000)</f>
        <v>9.3345862651000004</v>
      </c>
      <c r="N74">
        <f t="shared" si="12"/>
        <v>0</v>
      </c>
      <c r="O74" s="73">
        <f>[1]!b_stm07_is(A74,55,"2015/12/31",1,100000000)</f>
        <v>-1.8471884825</v>
      </c>
      <c r="P74">
        <f>[1]!b_stm07_is(A74,55,"2014/12/31",1,100000000)</f>
        <v>0.86232315819999994</v>
      </c>
      <c r="Q74">
        <f>[1]!b_stm07_is(A74,55,"2013/12/31",1,100000000)</f>
        <v>0.99161878110000001</v>
      </c>
      <c r="R74" s="73">
        <f>[1]!b_stm07_is(A74,60,"2015/12/31",1,100000000)</f>
        <v>-1.9610264571</v>
      </c>
      <c r="S74">
        <f>[1]!b_stm07_is(A74,60,"2014/12/31",1,100000000)</f>
        <v>0.52670946320000001</v>
      </c>
      <c r="T74">
        <f>[1]!b_stm07_is(A74,60,"2013/12/31",1,100000000)</f>
        <v>0.67445578790000005</v>
      </c>
      <c r="U74" s="73">
        <f>[1]!b_stm07_is(A74,48,"2015/12/31",1,100000000)</f>
        <v>-2.1876094155000003</v>
      </c>
      <c r="V74">
        <f>[1]!b_stm07_is(A74,48,"2014/12/31",1,100000000)</f>
        <v>0.70071446819999994</v>
      </c>
      <c r="W74">
        <f>[1]!b_stm07_is(A74,48,"2013/12/31",1,100000000)</f>
        <v>1.1139929579999999</v>
      </c>
      <c r="X74" s="73">
        <f>[1]!b_stm07_bs(A74,128,C74,1,100000000)</f>
        <v>39.701119547499999</v>
      </c>
      <c r="Y74">
        <f t="shared" si="13"/>
        <v>0.31905122708346279</v>
      </c>
      <c r="Z74" s="73">
        <f>[1]!b_stm07_bs(A74,13,C74,1,100000000)</f>
        <v>2.1335108126</v>
      </c>
      <c r="AA74">
        <f t="shared" si="14"/>
        <v>1.7145593134759086E-2</v>
      </c>
    </row>
    <row r="75" spans="1:27">
      <c r="A75" t="s">
        <v>4715</v>
      </c>
      <c r="B75" t="s">
        <v>4716</v>
      </c>
      <c r="C75" s="72">
        <v>42004</v>
      </c>
      <c r="D75" s="73">
        <f>[1]!b_stm07_bs(A75,31,C75,1,100000000)</f>
        <v>78.473756820000006</v>
      </c>
      <c r="E75" s="73">
        <f>[1]!s_stmnote_assetdetail(A75,"2",C75,100000000)</f>
        <v>0</v>
      </c>
      <c r="F75" s="73">
        <f>[1]!b_stm07_bs(A75,33,C75,1,100000000)</f>
        <v>30.52816486</v>
      </c>
      <c r="G75" s="73">
        <f>[1]!b_stm07_bs(A75,74,C75,1,100000000)</f>
        <v>285.69334709999998</v>
      </c>
      <c r="H75" s="73">
        <f t="shared" si="10"/>
        <v>0.38153468670674556</v>
      </c>
      <c r="I75">
        <f t="shared" si="11"/>
        <v>0.10685640799788859</v>
      </c>
      <c r="J75" s="73">
        <f>[1]!b_stm07_is(A75,83,C75,1,100000000)</f>
        <v>69.079366530000001</v>
      </c>
      <c r="M75" s="73">
        <f>[1]!b_stm07_is(A75,83,"2012/12/31",1,100000000)</f>
        <v>57.405042209999998</v>
      </c>
      <c r="N75">
        <f t="shared" si="12"/>
        <v>0</v>
      </c>
      <c r="O75" s="73">
        <f>[1]!b_stm07_is(A75,55,"2015/12/31",1,100000000)</f>
        <v>24.501954609999999</v>
      </c>
      <c r="P75">
        <f>[1]!b_stm07_is(A75,55,"2014/12/31",1,100000000)</f>
        <v>20.221730310000002</v>
      </c>
      <c r="Q75">
        <f>[1]!b_stm07_is(A75,55,"2013/12/31",1,100000000)</f>
        <v>19.399603419999998</v>
      </c>
      <c r="R75" s="73">
        <f>[1]!b_stm07_is(A75,60,"2015/12/31",1,100000000)</f>
        <v>19.791367040000001</v>
      </c>
      <c r="U75" s="73">
        <f>[1]!b_stm07_is(A75,48,"2015/12/31",1,100000000)</f>
        <v>24.172447699999999</v>
      </c>
      <c r="V75">
        <f>[1]!b_stm07_is(A75,48,"2014/12/31",1,100000000)</f>
        <v>19.738502919999998</v>
      </c>
      <c r="W75">
        <f>[1]!b_stm07_is(A75,48,"2013/12/31",1,100000000)</f>
        <v>18.010209419999999</v>
      </c>
      <c r="X75" s="73">
        <f>[1]!b_stm07_bs(A75,128,C75,1,100000000)</f>
        <v>159.05874159999999</v>
      </c>
      <c r="Y75">
        <f t="shared" si="13"/>
        <v>0.55674639684320459</v>
      </c>
      <c r="Z75" s="73">
        <f>[1]!b_stm07_bs(A75,13,C75,1,100000000)</f>
        <v>4.6546101999999996</v>
      </c>
      <c r="AA75">
        <f t="shared" si="14"/>
        <v>1.6292329685824874E-2</v>
      </c>
    </row>
    <row r="76" spans="1:27">
      <c r="A76" t="s">
        <v>4905</v>
      </c>
      <c r="B76" t="s">
        <v>4906</v>
      </c>
      <c r="C76" s="72">
        <v>42004</v>
      </c>
      <c r="D76" s="73">
        <f>[1]!b_stm07_bs(A76,31,C76,1,100000000)</f>
        <v>27.917117092399998</v>
      </c>
      <c r="E76" s="73">
        <f>[1]!s_stmnote_assetdetail(A76,"2",C76,100000000)</f>
        <v>2.5077741307000001</v>
      </c>
      <c r="F76" s="73">
        <f>[1]!b_stm07_bs(A76,33,C76,1,100000000)</f>
        <v>25.0285081619</v>
      </c>
      <c r="G76" s="73">
        <f>[1]!b_stm07_bs(A76,74,C76,1,100000000)</f>
        <v>141.87487949709998</v>
      </c>
      <c r="H76" s="73">
        <f t="shared" si="10"/>
        <v>0.37318534078742421</v>
      </c>
      <c r="I76">
        <f t="shared" si="11"/>
        <v>0.17641254216826735</v>
      </c>
      <c r="J76" s="73">
        <f>[1]!b_stm07_is(A76,83,C76,1,100000000)</f>
        <v>42.810369315300001</v>
      </c>
      <c r="M76" s="73">
        <f>[1]!b_stm07_is(A76,83,"2012/12/31",1,100000000)</f>
        <v>4.5813449429000004</v>
      </c>
      <c r="N76">
        <f t="shared" si="12"/>
        <v>0</v>
      </c>
      <c r="O76" s="73">
        <f>[1]!b_stm07_is(A76,55,"2015/12/31",1,100000000)</f>
        <v>1.7492695943000001</v>
      </c>
      <c r="P76">
        <f>[1]!b_stm07_is(A76,55,"2014/12/31",1,100000000)</f>
        <v>1.3305273841</v>
      </c>
      <c r="Q76">
        <f>[1]!b_stm07_is(A76,55,"2013/12/31",1,100000000)</f>
        <v>0.36464121640000002</v>
      </c>
      <c r="R76" s="73">
        <f>[1]!b_stm07_is(A76,60,"2015/12/31",1,100000000)</f>
        <v>1.2883787779</v>
      </c>
      <c r="U76" s="73">
        <f>[1]!b_stm07_is(A76,48,"2015/12/31",1,100000000)</f>
        <v>1.5536812333000001</v>
      </c>
      <c r="V76">
        <f>[1]!b_stm07_is(A76,48,"2014/12/31",1,100000000)</f>
        <v>1.2499065195999999</v>
      </c>
      <c r="W76">
        <f>[1]!b_stm07_is(A76,48,"2013/12/31",1,100000000)</f>
        <v>0.3477988139</v>
      </c>
      <c r="X76" s="73">
        <f>[1]!b_stm07_bs(A76,128,C76,1,100000000)</f>
        <v>90.259586973400005</v>
      </c>
      <c r="Y76">
        <f t="shared" si="13"/>
        <v>0.63619146175376995</v>
      </c>
      <c r="Z76" s="73">
        <f>[1]!b_stm07_bs(A76,13,C76,1,100000000)</f>
        <v>2.326416219</v>
      </c>
      <c r="AA76">
        <f t="shared" si="14"/>
        <v>1.6397661286102122E-2</v>
      </c>
    </row>
    <row r="77" spans="1:27">
      <c r="A77" t="s">
        <v>4731</v>
      </c>
      <c r="B77" t="s">
        <v>4732</v>
      </c>
      <c r="C77" s="72">
        <v>42004</v>
      </c>
      <c r="D77" s="73">
        <f>[1]!b_stm07_bs(A77,31,C77,1,100000000)</f>
        <v>147.6639340927</v>
      </c>
      <c r="E77" s="73">
        <f>[1]!s_stmnote_assetdetail(A77,"2",C77,100000000)</f>
        <v>57.055731893400001</v>
      </c>
      <c r="F77" s="73">
        <f>[1]!b_stm07_bs(A77,33,C77,1,100000000)</f>
        <v>15.550933643099999</v>
      </c>
      <c r="G77" s="73">
        <f>[1]!b_stm07_bs(A77,74,C77,1,100000000)</f>
        <v>278.44050860039999</v>
      </c>
      <c r="H77" s="73">
        <f t="shared" si="10"/>
        <v>0.58617500936272005</v>
      </c>
      <c r="I77">
        <f t="shared" si="11"/>
        <v>5.585011218830125E-2</v>
      </c>
      <c r="J77" s="73">
        <f>[1]!b_stm07_is(A77,83,C77,1,100000000)</f>
        <v>79.424562288100006</v>
      </c>
      <c r="M77" s="73">
        <f>[1]!b_stm07_is(A77,83,"2012/12/31",1,100000000)</f>
        <v>46.445589948299997</v>
      </c>
      <c r="N77">
        <f t="shared" si="12"/>
        <v>0</v>
      </c>
      <c r="O77" s="73">
        <f>[1]!b_stm07_is(A77,55,"2015/12/31",1,100000000)</f>
        <v>7.2974489199999999</v>
      </c>
      <c r="P77">
        <f>[1]!b_stm07_is(A77,55,"2014/12/31",1,100000000)</f>
        <v>7.9588212946000008</v>
      </c>
      <c r="Q77">
        <f>[1]!b_stm07_is(A77,55,"2013/12/31",1,100000000)</f>
        <v>10.2588896013</v>
      </c>
      <c r="R77" s="73">
        <f>[1]!b_stm07_is(A77,60,"2015/12/31",1,100000000)</f>
        <v>5.6913804835999997</v>
      </c>
      <c r="U77" s="73">
        <f>[1]!b_stm07_is(A77,48,"2015/12/31",1,100000000)</f>
        <v>4.6111824905000001</v>
      </c>
      <c r="V77">
        <f>[1]!b_stm07_is(A77,48,"2014/12/31",1,100000000)</f>
        <v>4.5966016452999998</v>
      </c>
      <c r="W77">
        <f>[1]!b_stm07_is(A77,48,"2013/12/31",1,100000000)</f>
        <v>6.6891958938</v>
      </c>
      <c r="X77" s="73">
        <f>[1]!b_stm07_bs(A77,128,C77,1,100000000)</f>
        <v>128.6517362621</v>
      </c>
      <c r="Y77">
        <f t="shared" si="13"/>
        <v>0.46204389192067147</v>
      </c>
      <c r="Z77" s="73">
        <f>[1]!b_stm07_bs(A77,13,C77,1,100000000)</f>
        <v>4.3693809866000004</v>
      </c>
      <c r="AA77">
        <f t="shared" si="14"/>
        <v>1.5692332299502645E-2</v>
      </c>
    </row>
    <row r="78" spans="1:27">
      <c r="A78" t="s">
        <v>4813</v>
      </c>
      <c r="B78" t="s">
        <v>4814</v>
      </c>
      <c r="C78" s="72">
        <v>41639</v>
      </c>
      <c r="D78" s="73">
        <f>[1]!b_stm07_bs(A78,31,C78,1,100000000)</f>
        <v>906.77197000000001</v>
      </c>
      <c r="E78" s="73">
        <f>[1]!s_stmnote_assetdetail(A78,"2",C78,100000000)</f>
        <v>439.12473</v>
      </c>
      <c r="F78" s="73">
        <f>[1]!b_stm07_bs(A78,33,C78,1,100000000)</f>
        <v>183.52250000000001</v>
      </c>
      <c r="G78" s="73">
        <f>[1]!b_stm07_bs(A78,74,C78,1,100000000)</f>
        <v>1377.76513</v>
      </c>
      <c r="H78" s="73">
        <f t="shared" si="10"/>
        <v>0.79135002494946294</v>
      </c>
      <c r="I78">
        <f t="shared" si="11"/>
        <v>0.13320303729852709</v>
      </c>
      <c r="J78" s="73">
        <f>[1]!b_stm07_is(A78,83,C78,1,100000000)</f>
        <v>880.09235999999999</v>
      </c>
      <c r="M78" s="73">
        <f>[1]!b_stm07_is(A78,83,"2012/12/31",1,100000000)</f>
        <v>855.6925</v>
      </c>
      <c r="N78">
        <f t="shared" si="12"/>
        <v>0</v>
      </c>
      <c r="O78" s="73">
        <f>[1]!b_stm07_is(A78,55,"2015/12/31",1,100000000)</f>
        <v>56.71</v>
      </c>
      <c r="P78">
        <f>[1]!b_stm07_is(A78,55,"2014/12/31",1,100000000)</f>
        <v>41.2</v>
      </c>
      <c r="Q78">
        <f>[1]!b_stm07_is(A78,55,"2013/12/31",1,100000000)</f>
        <v>22.205660000000002</v>
      </c>
      <c r="R78" s="73">
        <f>[1]!b_stm07_is(A78,60,"2015/12/31",1,100000000)</f>
        <v>50.47</v>
      </c>
      <c r="U78" s="73">
        <f>[1]!b_stm07_is(A78,48,"2015/12/31",1,100000000)</f>
        <v>2.1800000000000002</v>
      </c>
      <c r="V78">
        <f>[1]!b_stm07_is(A78,48,"2014/12/31",1,100000000)</f>
        <v>-4</v>
      </c>
      <c r="W78">
        <f>[1]!b_stm07_is(A78,48,"2013/12/31",1,100000000)</f>
        <v>-10.412929999999999</v>
      </c>
      <c r="X78" s="73">
        <f>[1]!b_stm07_bs(A78,128,C78,1,100000000)</f>
        <v>1114.8579</v>
      </c>
      <c r="Y78">
        <f t="shared" si="13"/>
        <v>0.80917848457958863</v>
      </c>
      <c r="Z78" s="73">
        <f>[1]!b_stm07_bs(A78,13,C78,1,100000000)</f>
        <v>21.061440000000001</v>
      </c>
      <c r="AA78">
        <f t="shared" si="14"/>
        <v>1.5286669361417211E-2</v>
      </c>
    </row>
    <row r="79" spans="1:27">
      <c r="A79" t="s">
        <v>4821</v>
      </c>
      <c r="B79" t="s">
        <v>4822</v>
      </c>
      <c r="C79" s="72">
        <v>42369</v>
      </c>
      <c r="D79" s="73">
        <f>[1]!b_stm07_bs(A79,31,C79,1,100000000)</f>
        <v>232.0782526818</v>
      </c>
      <c r="E79" s="73">
        <f>[1]!s_stmnote_assetdetail(A79,"2",C79,100000000)</f>
        <v>138.93175297240001</v>
      </c>
      <c r="F79" s="73">
        <f>[1]!b_stm07_bs(A79,33,C79,1,100000000)</f>
        <v>76.519286716899998</v>
      </c>
      <c r="G79" s="73">
        <f>[1]!b_stm07_bs(A79,74,C79,1,100000000)</f>
        <v>356.7998052099</v>
      </c>
      <c r="H79" s="73">
        <f t="shared" si="10"/>
        <v>0.86490388977975108</v>
      </c>
      <c r="I79">
        <f t="shared" si="11"/>
        <v>0.21446000137776097</v>
      </c>
      <c r="J79" s="73">
        <f>[1]!b_stm07_is(A79,83,C79,1,100000000)</f>
        <v>199.64340982669998</v>
      </c>
      <c r="K79" s="73">
        <f>[1]!b_stm07_is(A79,83,"2014/12/31",1,100000000)</f>
        <v>178.35385396450002</v>
      </c>
      <c r="L79" s="73">
        <f>[1]!b_stm07_is(A79,83,"2013/12/31",1,100000000)</f>
        <v>164.5364244033</v>
      </c>
      <c r="M79" s="73">
        <f>[1]!b_stm07_is(A79,83,"2012/12/31",1,100000000)</f>
        <v>170.76872592590001</v>
      </c>
      <c r="N79">
        <f t="shared" si="12"/>
        <v>0</v>
      </c>
      <c r="O79" s="73">
        <f>[1]!b_stm07_is(A79,55,"2015/12/31",1,100000000)</f>
        <v>16.691237657399999</v>
      </c>
      <c r="P79">
        <f>[1]!b_stm07_is(A79,55,"2014/12/31",1,100000000)</f>
        <v>11.8130157104</v>
      </c>
      <c r="Q79">
        <f>[1]!b_stm07_is(A79,55,"2013/12/31",1,100000000)</f>
        <v>15.1363746497</v>
      </c>
      <c r="R79" s="73">
        <f>[1]!b_stm07_is(A79,60,"2015/12/31",1,100000000)</f>
        <v>12.127575097200001</v>
      </c>
      <c r="S79">
        <f>[1]!b_stm07_is(A79,60,"2014/12/31",1,100000000)</f>
        <v>8.8941047836999996</v>
      </c>
      <c r="T79">
        <f>[1]!b_stm07_is(A79,60,"2013/12/31",1,100000000)</f>
        <v>11.4237201169</v>
      </c>
      <c r="U79" s="73">
        <f>[1]!b_stm07_is(A79,48,"2015/12/31",1,100000000)</f>
        <v>5.5553468071000003</v>
      </c>
      <c r="V79">
        <f>[1]!b_stm07_is(A79,48,"2014/12/31",1,100000000)</f>
        <v>6.3445341354</v>
      </c>
      <c r="W79">
        <f>[1]!b_stm07_is(A79,48,"2013/12/31",1,100000000)</f>
        <v>10.359277111699999</v>
      </c>
      <c r="X79" s="73">
        <f>[1]!b_stm07_bs(A79,128,C79,1,100000000)</f>
        <v>237.44468184109999</v>
      </c>
      <c r="Y79">
        <f t="shared" si="13"/>
        <v>0.66548433708200827</v>
      </c>
      <c r="Z79" s="73">
        <f>[1]!b_stm07_bs(A79,13,C79,1,100000000)</f>
        <v>5.3701043269000008</v>
      </c>
      <c r="AA79">
        <f t="shared" si="14"/>
        <v>1.5050749043264889E-2</v>
      </c>
    </row>
    <row r="80" spans="1:27">
      <c r="A80" t="s">
        <v>4927</v>
      </c>
      <c r="B80" t="s">
        <v>4928</v>
      </c>
      <c r="C80" s="72">
        <v>42369</v>
      </c>
      <c r="D80" s="73">
        <f>[1]!b_stm07_bs(A80,31,C80,1,100000000)</f>
        <v>27.0289381746</v>
      </c>
      <c r="E80" s="73">
        <f>[1]!s_stmnote_assetdetail(A80,"2",C80,100000000)</f>
        <v>8.9736181855999995</v>
      </c>
      <c r="F80" s="73">
        <f>[1]!b_stm07_bs(A80,33,C80,1,100000000)</f>
        <v>5.9806910999999997E-2</v>
      </c>
      <c r="G80" s="73">
        <f>[1]!b_stm07_bs(A80,74,C80,1,100000000)</f>
        <v>62.315658098999997</v>
      </c>
      <c r="H80" s="73">
        <f t="shared" si="10"/>
        <v>0.43470206224195684</v>
      </c>
      <c r="I80">
        <f t="shared" si="11"/>
        <v>9.5974130458488635E-4</v>
      </c>
      <c r="J80" s="73">
        <f>[1]!b_stm07_is(A80,83,C80,1,100000000)</f>
        <v>36.589352859099996</v>
      </c>
      <c r="K80" s="73">
        <f>[1]!b_stm07_is(A80,83,"2014/12/31",1,100000000)</f>
        <v>193.18092275380002</v>
      </c>
      <c r="L80" s="73">
        <f>[1]!b_stm07_is(A80,83,"2013/12/31",1,100000000)</f>
        <v>295.41609431059999</v>
      </c>
      <c r="M80" s="73">
        <f>[1]!b_stm07_is(A80,83,"2012/12/31",1,100000000)</f>
        <v>278.40160420400002</v>
      </c>
      <c r="N80">
        <f t="shared" si="12"/>
        <v>0</v>
      </c>
      <c r="O80" s="73">
        <f>[1]!b_stm07_is(A80,55,"2015/12/31",1,100000000)</f>
        <v>2.6446993671999999</v>
      </c>
      <c r="P80">
        <f>[1]!b_stm07_is(A80,55,"2014/12/31",1,100000000)</f>
        <v>-21.399858535899998</v>
      </c>
      <c r="Q80">
        <f>[1]!b_stm07_is(A80,55,"2013/12/31",1,100000000)</f>
        <v>1.3318019730999999</v>
      </c>
      <c r="R80" s="73">
        <f>[1]!b_stm07_is(A80,60,"2015/12/31",1,100000000)</f>
        <v>1.9257436130000001</v>
      </c>
      <c r="S80">
        <f>[1]!b_stm07_is(A80,60,"2014/12/31",1,100000000)</f>
        <v>-22.636130736599998</v>
      </c>
      <c r="T80">
        <f>[1]!b_stm07_is(A80,60,"2013/12/31",1,100000000)</f>
        <v>0.35851459869999996</v>
      </c>
      <c r="U80" s="73">
        <f>[1]!b_stm07_is(A80,48,"2015/12/31",1,100000000)</f>
        <v>1.6945795362</v>
      </c>
      <c r="V80">
        <f>[1]!b_stm07_is(A80,48,"2014/12/31",1,100000000)</f>
        <v>-18.124467017299999</v>
      </c>
      <c r="W80">
        <f>[1]!b_stm07_is(A80,48,"2013/12/31",1,100000000)</f>
        <v>1.1728425877999999</v>
      </c>
      <c r="X80" s="73">
        <f>[1]!b_stm07_bs(A80,128,C80,1,100000000)</f>
        <v>22.656122023200002</v>
      </c>
      <c r="Y80">
        <f t="shared" si="13"/>
        <v>0.36357029219215731</v>
      </c>
      <c r="Z80" s="73">
        <f>[1]!b_stm07_bs(A80,13,C80,1,100000000)</f>
        <v>0.92466394109999994</v>
      </c>
      <c r="AA80">
        <f t="shared" si="14"/>
        <v>1.4838388445340649E-2</v>
      </c>
    </row>
    <row r="81" spans="1:27">
      <c r="A81" t="s">
        <v>4883</v>
      </c>
      <c r="B81" t="s">
        <v>4884</v>
      </c>
      <c r="C81" s="72">
        <v>42369</v>
      </c>
      <c r="D81" s="73">
        <f>[1]!b_stm07_bs(A81,31,C81,1,100000000)</f>
        <v>62.771421602799997</v>
      </c>
      <c r="E81" s="73">
        <f>[1]!s_stmnote_assetdetail(A81,"2",C81,100000000)</f>
        <v>0.99160202529999997</v>
      </c>
      <c r="F81" s="73">
        <f>[1]!b_stm07_bs(A81,33,C81,1,100000000)</f>
        <v>3.3319054095999996</v>
      </c>
      <c r="G81" s="73">
        <f>[1]!b_stm07_bs(A81,74,C81,1,100000000)</f>
        <v>68.994141280299999</v>
      </c>
      <c r="H81" s="73">
        <f t="shared" si="10"/>
        <v>0.95810058340815363</v>
      </c>
      <c r="I81">
        <f t="shared" si="11"/>
        <v>4.8292584671263433E-2</v>
      </c>
      <c r="J81" s="73">
        <f>[1]!b_stm07_is(A81,83,C81,1,100000000)</f>
        <v>4.8446190389999995</v>
      </c>
      <c r="K81" s="73">
        <f>[1]!b_stm07_is(A81,83,"2014/12/31",1,100000000)</f>
        <v>4.3138063831000002</v>
      </c>
      <c r="L81" s="73">
        <f>[1]!b_stm07_is(A81,83,"2013/12/31",1,100000000)</f>
        <v>4.1071331957999995</v>
      </c>
      <c r="M81" s="73">
        <f>[1]!b_stm07_is(A81,83,"2012/12/31",1,100000000)</f>
        <v>3.5916829648000004</v>
      </c>
      <c r="N81">
        <f t="shared" si="12"/>
        <v>0</v>
      </c>
      <c r="O81" s="73">
        <f>[1]!b_stm07_is(A81,55,"2015/12/31",1,100000000)</f>
        <v>1.6718531299000001</v>
      </c>
      <c r="P81">
        <f>[1]!b_stm07_is(A81,55,"2014/12/31",1,100000000)</f>
        <v>1.1380910718999999</v>
      </c>
      <c r="Q81">
        <f>[1]!b_stm07_is(A81,55,"2013/12/31",1,100000000)</f>
        <v>0.95002733650000004</v>
      </c>
      <c r="R81" s="73">
        <f>[1]!b_stm07_is(A81,60,"2015/12/31",1,100000000)</f>
        <v>1.6325858172000001</v>
      </c>
      <c r="S81">
        <f>[1]!b_stm07_is(A81,60,"2014/12/31",1,100000000)</f>
        <v>1.1071352134000001</v>
      </c>
      <c r="T81">
        <f>[1]!b_stm07_is(A81,60,"2013/12/31",1,100000000)</f>
        <v>0.9273006506999999</v>
      </c>
      <c r="U81" s="73">
        <f>[1]!b_stm07_is(A81,48,"2015/12/31",1,100000000)</f>
        <v>1.5982806036000001</v>
      </c>
      <c r="V81">
        <f>[1]!b_stm07_is(A81,48,"2014/12/31",1,100000000)</f>
        <v>1.067455354</v>
      </c>
      <c r="W81">
        <f>[1]!b_stm07_is(A81,48,"2013/12/31",1,100000000)</f>
        <v>0.94497299099999998</v>
      </c>
      <c r="X81" s="73">
        <f>[1]!b_stm07_bs(A81,128,C81,1,100000000)</f>
        <v>43.450876717100002</v>
      </c>
      <c r="Y81">
        <f t="shared" si="13"/>
        <v>0.62977632463854716</v>
      </c>
      <c r="Z81" s="73">
        <f>[1]!b_stm07_bs(A81,13,C81,1,100000000)</f>
        <v>1.0190556907999999</v>
      </c>
      <c r="AA81">
        <f t="shared" si="14"/>
        <v>1.4770177175768002E-2</v>
      </c>
    </row>
    <row r="82" spans="1:27">
      <c r="A82" t="s">
        <v>4911</v>
      </c>
      <c r="B82" t="s">
        <v>4912</v>
      </c>
      <c r="C82" s="72">
        <v>42369</v>
      </c>
      <c r="D82" s="73">
        <f>[1]!b_stm07_bs(A82,31,C82,1,100000000)</f>
        <v>23.477488468699999</v>
      </c>
      <c r="E82" s="73">
        <f>[1]!s_stmnote_assetdetail(A82,"2",C82,100000000)</f>
        <v>12.4236758184</v>
      </c>
      <c r="F82" s="73">
        <f>[1]!b_stm07_bs(A82,33,C82,1,100000000)</f>
        <v>4.2126977050000001</v>
      </c>
      <c r="G82" s="73">
        <f>[1]!b_stm07_bs(A82,74,C82,1,100000000)</f>
        <v>75.596366427999996</v>
      </c>
      <c r="H82" s="73">
        <f t="shared" si="10"/>
        <v>0.36628990892138807</v>
      </c>
      <c r="I82">
        <f t="shared" si="11"/>
        <v>5.5726192991197347E-2</v>
      </c>
      <c r="J82" s="73">
        <f>[1]!b_stm07_is(A82,83,C82,1,100000000)</f>
        <v>63.160225276800006</v>
      </c>
      <c r="K82" s="73">
        <f>[1]!b_stm07_is(A82,83,"2014/12/31",1,100000000)</f>
        <v>59.056582638599998</v>
      </c>
      <c r="L82" s="73">
        <f>[1]!b_stm07_is(A82,83,"2013/12/31",1,100000000)</f>
        <v>42.8059973087</v>
      </c>
      <c r="M82" s="73">
        <f>[1]!b_stm07_is(A82,83,"2012/12/31",1,100000000)</f>
        <v>41.140053975699999</v>
      </c>
      <c r="N82">
        <f t="shared" si="12"/>
        <v>0</v>
      </c>
      <c r="O82" s="73">
        <f>[1]!b_stm07_is(A82,55,"2015/12/31",1,100000000)</f>
        <v>3.7414003672000002</v>
      </c>
      <c r="P82">
        <f>[1]!b_stm07_is(A82,55,"2014/12/31",1,100000000)</f>
        <v>4.4657042657999995</v>
      </c>
      <c r="Q82">
        <f>[1]!b_stm07_is(A82,55,"2013/12/31",1,100000000)</f>
        <v>5.4366647716999994</v>
      </c>
      <c r="R82" s="73">
        <f>[1]!b_stm07_is(A82,60,"2015/12/31",1,100000000)</f>
        <v>2.8045836257999999</v>
      </c>
      <c r="S82">
        <f>[1]!b_stm07_is(A82,60,"2014/12/31",1,100000000)</f>
        <v>3.4098037155999998</v>
      </c>
      <c r="T82">
        <f>[1]!b_stm07_is(A82,60,"2013/12/31",1,100000000)</f>
        <v>4.2127940803000001</v>
      </c>
      <c r="U82" s="73">
        <f>[1]!b_stm07_is(A82,48,"2015/12/31",1,100000000)</f>
        <v>3.5805750933999998</v>
      </c>
      <c r="V82">
        <f>[1]!b_stm07_is(A82,48,"2014/12/31",1,100000000)</f>
        <v>4.1614414899999996</v>
      </c>
      <c r="W82">
        <f>[1]!b_stm07_is(A82,48,"2013/12/31",1,100000000)</f>
        <v>5.3128670716000004</v>
      </c>
      <c r="X82" s="73">
        <f>[1]!b_stm07_bs(A82,128,C82,1,100000000)</f>
        <v>26.7634564335</v>
      </c>
      <c r="Y82">
        <f t="shared" si="13"/>
        <v>0.35403098982264225</v>
      </c>
      <c r="Z82" s="73">
        <f>[1]!b_stm07_bs(A82,13,C82,1,100000000)</f>
        <v>1.1106831993999999</v>
      </c>
      <c r="AA82">
        <f t="shared" si="14"/>
        <v>1.4692282868619675E-2</v>
      </c>
    </row>
    <row r="83" spans="1:27">
      <c r="A83" t="s">
        <v>4865</v>
      </c>
      <c r="B83" t="s">
        <v>4866</v>
      </c>
      <c r="C83" s="72">
        <v>42369</v>
      </c>
      <c r="D83" s="73">
        <f>[1]!b_stm07_bs(A83,31,C83,1,100000000)</f>
        <v>122.7594438191</v>
      </c>
      <c r="E83" s="73">
        <f>[1]!s_stmnote_assetdetail(A83,"2",C83,100000000)</f>
        <v>54.162106747199999</v>
      </c>
      <c r="F83" s="73">
        <f>[1]!b_stm07_bs(A83,33,C83,1,100000000)</f>
        <v>0.81827712599999991</v>
      </c>
      <c r="G83" s="73">
        <f>[1]!b_stm07_bs(A83,74,C83,1,100000000)</f>
        <v>145.3046249823</v>
      </c>
      <c r="H83" s="73">
        <f t="shared" si="10"/>
        <v>0.85047341720990211</v>
      </c>
      <c r="I83">
        <f t="shared" si="11"/>
        <v>5.6314596049484092E-3</v>
      </c>
      <c r="J83" s="73">
        <f>[1]!b_stm07_is(A83,83,C83,1,100000000)</f>
        <v>20.493526714600002</v>
      </c>
      <c r="K83" s="73">
        <f>[1]!b_stm07_is(A83,83,"2014/12/31",1,100000000)</f>
        <v>18.809576604</v>
      </c>
      <c r="L83" s="73">
        <f>[1]!b_stm07_is(A83,83,"2013/12/31",1,100000000)</f>
        <v>16.446151863699999</v>
      </c>
      <c r="M83" s="73">
        <f>[1]!b_stm07_is(A83,83,"2012/12/31",1,100000000)</f>
        <v>15.550543861500001</v>
      </c>
      <c r="N83">
        <f t="shared" si="12"/>
        <v>0</v>
      </c>
      <c r="O83" s="73">
        <f>[1]!b_stm07_is(A83,55,"2015/12/31",1,100000000)</f>
        <v>8.5383440673000006</v>
      </c>
      <c r="P83">
        <f>[1]!b_stm07_is(A83,55,"2014/12/31",1,100000000)</f>
        <v>11.7363600918</v>
      </c>
      <c r="Q83">
        <f>[1]!b_stm07_is(A83,55,"2013/12/31",1,100000000)</f>
        <v>16.067527204699999</v>
      </c>
      <c r="R83" s="73">
        <f>[1]!b_stm07_is(A83,60,"2015/12/31",1,100000000)</f>
        <v>7.4752755897999998</v>
      </c>
      <c r="S83">
        <f>[1]!b_stm07_is(A83,60,"2014/12/31",1,100000000)</f>
        <v>10.142229201199999</v>
      </c>
      <c r="T83">
        <f>[1]!b_stm07_is(A83,60,"2013/12/31",1,100000000)</f>
        <v>13.8119270098</v>
      </c>
      <c r="U83" s="73">
        <f>[1]!b_stm07_is(A83,48,"2015/12/31",1,100000000)</f>
        <v>8.4355687081999999</v>
      </c>
      <c r="V83">
        <f>[1]!b_stm07_is(A83,48,"2014/12/31",1,100000000)</f>
        <v>11.621309477500001</v>
      </c>
      <c r="W83">
        <f>[1]!b_stm07_is(A83,48,"2013/12/31",1,100000000)</f>
        <v>15.802146649100001</v>
      </c>
      <c r="X83" s="73">
        <f>[1]!b_stm07_bs(A83,128,C83,1,100000000)</f>
        <v>93.662849624300009</v>
      </c>
      <c r="Y83">
        <f t="shared" si="13"/>
        <v>0.64459647885061722</v>
      </c>
      <c r="Z83" s="73">
        <f>[1]!b_stm07_bs(A83,13,C83,1,100000000)</f>
        <v>2.0305182093999998</v>
      </c>
      <c r="AA83">
        <f t="shared" si="14"/>
        <v>1.3974215959384249E-2</v>
      </c>
    </row>
    <row r="84" spans="1:27">
      <c r="A84" t="s">
        <v>4723</v>
      </c>
      <c r="B84" t="s">
        <v>4724</v>
      </c>
      <c r="C84" s="72">
        <v>42004</v>
      </c>
      <c r="D84" s="73">
        <f>[1]!b_stm07_bs(A84,31,C84,1,100000000)</f>
        <v>143.9286893476</v>
      </c>
      <c r="E84" s="73">
        <f>[1]!s_stmnote_assetdetail(A84,"2",C84,100000000)</f>
        <v>0</v>
      </c>
      <c r="F84" s="73">
        <f>[1]!b_stm07_bs(A84,33,C84,1,100000000)</f>
        <v>95.469125290499989</v>
      </c>
      <c r="G84" s="73">
        <f>[1]!b_stm07_bs(A84,74,C84,1,100000000)</f>
        <v>574.17592414319995</v>
      </c>
      <c r="H84" s="73">
        <f t="shared" si="10"/>
        <v>0.41694157586864261</v>
      </c>
      <c r="I84">
        <f t="shared" si="11"/>
        <v>0.1662715576814919</v>
      </c>
      <c r="J84" s="73">
        <f>[1]!b_stm07_is(A84,83,C84,1,100000000)</f>
        <v>145.4142443158</v>
      </c>
      <c r="M84" s="73">
        <f>[1]!b_stm07_is(A84,83,"2012/12/31",1,100000000)</f>
        <v>107.59240330350001</v>
      </c>
      <c r="N84">
        <f t="shared" si="12"/>
        <v>0</v>
      </c>
      <c r="O84" s="73">
        <f>[1]!b_stm07_is(A84,55,"2015/12/31",1,100000000)</f>
        <v>6.3166160391999995</v>
      </c>
      <c r="P84">
        <f>[1]!b_stm07_is(A84,55,"2014/12/31",1,100000000)</f>
        <v>22.344226648400003</v>
      </c>
      <c r="Q84">
        <f>[1]!b_stm07_is(A84,55,"2013/12/31",1,100000000)</f>
        <v>18.106904515499998</v>
      </c>
      <c r="R84" s="73">
        <f>[1]!b_stm07_is(A84,60,"2015/12/31",1,100000000)</f>
        <v>2.3734976908000003</v>
      </c>
      <c r="U84" s="73">
        <f>[1]!b_stm07_is(A84,48,"2015/12/31",1,100000000)</f>
        <v>6.2800575362000002</v>
      </c>
      <c r="V84">
        <f>[1]!b_stm07_is(A84,48,"2014/12/31",1,100000000)</f>
        <v>17.773813903099999</v>
      </c>
      <c r="W84">
        <f>[1]!b_stm07_is(A84,48,"2013/12/31",1,100000000)</f>
        <v>16.272298966800001</v>
      </c>
      <c r="X84" s="73">
        <f>[1]!b_stm07_bs(A84,128,C84,1,100000000)</f>
        <v>269.17768017080004</v>
      </c>
      <c r="Y84">
        <f t="shared" si="13"/>
        <v>0.46880697857973386</v>
      </c>
      <c r="Z84" s="73">
        <f>[1]!b_stm07_bs(A84,13,C84,1,100000000)</f>
        <v>8.1209339424000007</v>
      </c>
      <c r="AA84">
        <f t="shared" si="14"/>
        <v>1.4143633685996616E-2</v>
      </c>
    </row>
    <row r="85" spans="1:27">
      <c r="A85" t="s">
        <v>4839</v>
      </c>
      <c r="B85" t="s">
        <v>4840</v>
      </c>
      <c r="C85" s="72">
        <v>42369</v>
      </c>
      <c r="D85" s="73">
        <f>[1]!b_stm07_bs(A85,31,C85,1,100000000)</f>
        <v>253.61285894540001</v>
      </c>
      <c r="E85" s="73">
        <f>[1]!s_stmnote_assetdetail(A85,"2",C85,100000000)</f>
        <v>32.648959231699997</v>
      </c>
      <c r="F85" s="73">
        <f>[1]!b_stm07_bs(A85,33,C85,1,100000000)</f>
        <v>103.9864213501</v>
      </c>
      <c r="G85" s="73">
        <f>[1]!b_stm07_bs(A85,74,C85,1,100000000)</f>
        <v>1563.4391720268</v>
      </c>
      <c r="H85" s="73">
        <f t="shared" si="10"/>
        <v>0.22872605899461892</v>
      </c>
      <c r="I85">
        <f t="shared" si="11"/>
        <v>6.6511331691462505E-2</v>
      </c>
      <c r="J85" s="73">
        <f>[1]!b_stm07_is(A85,83,C85,1,100000000)</f>
        <v>108.5971241259</v>
      </c>
      <c r="K85" s="73">
        <f>[1]!b_stm07_is(A85,83,"2014/12/31",1,100000000)</f>
        <v>118.63088743110001</v>
      </c>
      <c r="L85" s="73">
        <f>[1]!b_stm07_is(A85,83,"2013/12/31",1,100000000)</f>
        <v>97.036481340799995</v>
      </c>
      <c r="M85" s="73">
        <f>[1]!b_stm07_is(A85,83,"2012/12/31",1,100000000)</f>
        <v>93.625769591400001</v>
      </c>
      <c r="N85">
        <f t="shared" si="12"/>
        <v>0</v>
      </c>
      <c r="O85" s="73">
        <f>[1]!b_stm07_is(A85,55,"2015/12/31",1,100000000)</f>
        <v>10.0576087695</v>
      </c>
      <c r="P85">
        <f>[1]!b_stm07_is(A85,55,"2014/12/31",1,100000000)</f>
        <v>2.5584438491000001</v>
      </c>
      <c r="Q85">
        <f>[1]!b_stm07_is(A85,55,"2013/12/31",1,100000000)</f>
        <v>-23.410786196100002</v>
      </c>
      <c r="R85" s="73">
        <f>[1]!b_stm07_is(A85,60,"2015/12/31",1,100000000)</f>
        <v>5.5889766927999993</v>
      </c>
      <c r="S85">
        <f>[1]!b_stm07_is(A85,60,"2014/12/31",1,100000000)</f>
        <v>2.2820579700000003E-2</v>
      </c>
      <c r="T85">
        <f>[1]!b_stm07_is(A85,60,"2013/12/31",1,100000000)</f>
        <v>-24.934941974699999</v>
      </c>
      <c r="U85" s="73">
        <f>[1]!b_stm07_is(A85,48,"2015/12/31",1,100000000)</f>
        <v>10.4149461644</v>
      </c>
      <c r="V85">
        <f>[1]!b_stm07_is(A85,48,"2014/12/31",1,100000000)</f>
        <v>1.9895423194999999</v>
      </c>
      <c r="W85">
        <f>[1]!b_stm07_is(A85,48,"2013/12/31",1,100000000)</f>
        <v>-25.938578058099999</v>
      </c>
      <c r="X85" s="73">
        <f>[1]!b_stm07_bs(A85,128,C85,1,100000000)</f>
        <v>1175.8806976791</v>
      </c>
      <c r="Y85">
        <f t="shared" si="13"/>
        <v>0.75211157473732748</v>
      </c>
      <c r="Z85" s="73">
        <f>[1]!b_stm07_bs(A85,13,C85,1,100000000)</f>
        <v>21.451338714000002</v>
      </c>
      <c r="AA85">
        <f t="shared" si="14"/>
        <v>1.3720609728737366E-2</v>
      </c>
    </row>
    <row r="86" spans="1:27">
      <c r="A86" t="s">
        <v>4823</v>
      </c>
      <c r="B86" t="s">
        <v>4824</v>
      </c>
      <c r="C86" s="72">
        <v>42004</v>
      </c>
      <c r="D86" s="73">
        <f>[1]!b_stm07_bs(A86,31,C86,1,100000000)</f>
        <v>502.95562999999999</v>
      </c>
      <c r="E86" s="73">
        <f>[1]!s_stmnote_assetdetail(A86,"2",C86,100000000)</f>
        <v>155.42352</v>
      </c>
      <c r="F86" s="73">
        <f>[1]!b_stm07_bs(A86,33,C86,1,100000000)</f>
        <v>130.61147</v>
      </c>
      <c r="G86" s="73">
        <f>[1]!b_stm07_bs(A86,74,C86,1,100000000)</f>
        <v>1219.82041</v>
      </c>
      <c r="H86" s="73">
        <f t="shared" si="10"/>
        <v>0.51939375239671548</v>
      </c>
      <c r="I86">
        <f t="shared" si="11"/>
        <v>0.10707434383722109</v>
      </c>
      <c r="J86" s="73">
        <f>[1]!b_stm07_is(A86,83,C86,1,100000000)</f>
        <v>360.43770999999998</v>
      </c>
      <c r="M86" s="73">
        <f>[1]!b_stm07_is(A86,83,"2012/12/31",1,100000000)</f>
        <v>288.67585000000003</v>
      </c>
      <c r="N86">
        <f t="shared" si="12"/>
        <v>0</v>
      </c>
      <c r="O86" s="73">
        <f>[1]!b_stm07_is(A86,55,"2015/12/31",1,100000000)</f>
        <v>39.138190000000002</v>
      </c>
      <c r="P86">
        <f>[1]!b_stm07_is(A86,55,"2014/12/31",1,100000000)</f>
        <v>32.126260000000002</v>
      </c>
      <c r="Q86">
        <f>[1]!b_stm07_is(A86,55,"2013/12/31",1,100000000)</f>
        <v>26.72655</v>
      </c>
      <c r="R86" s="73">
        <f>[1]!b_stm07_is(A86,60,"2015/12/31",1,100000000)</f>
        <v>32.572510000000001</v>
      </c>
      <c r="U86" s="73">
        <f>[1]!b_stm07_is(A86,48,"2015/12/31",1,100000000)</f>
        <v>30.34713</v>
      </c>
      <c r="V86">
        <f>[1]!b_stm07_is(A86,48,"2014/12/31",1,100000000)</f>
        <v>24.986509999999999</v>
      </c>
      <c r="W86">
        <f>[1]!b_stm07_is(A86,48,"2013/12/31",1,100000000)</f>
        <v>22.652170000000002</v>
      </c>
      <c r="X86" s="73">
        <f>[1]!b_stm07_bs(A86,128,C86,1,100000000)</f>
        <v>902.57295999999997</v>
      </c>
      <c r="Y86">
        <f t="shared" si="13"/>
        <v>0.73992282191769521</v>
      </c>
      <c r="Z86" s="73">
        <f>[1]!b_stm07_bs(A86,13,C86,1,100000000)</f>
        <v>16.520160000000001</v>
      </c>
      <c r="AA86">
        <f t="shared" si="14"/>
        <v>1.3543108366255325E-2</v>
      </c>
    </row>
    <row r="87" spans="1:27">
      <c r="A87" t="s">
        <v>4725</v>
      </c>
      <c r="B87" t="s">
        <v>4726</v>
      </c>
      <c r="C87" s="72">
        <v>42369</v>
      </c>
      <c r="D87" s="73">
        <f>[1]!b_stm07_bs(A87,31,C87,1,100000000)</f>
        <v>46.637174818999995</v>
      </c>
      <c r="E87" s="73">
        <f>[1]!s_stmnote_assetdetail(A87,"2",C87,100000000)</f>
        <v>9.8289399244000002</v>
      </c>
      <c r="F87" s="73">
        <f>[1]!b_stm07_bs(A87,33,C87,1,100000000)</f>
        <v>6.7134788240000001</v>
      </c>
      <c r="G87" s="73">
        <f>[1]!b_stm07_bs(A87,74,C87,1,100000000)</f>
        <v>78.370563661999995</v>
      </c>
      <c r="H87" s="73">
        <f t="shared" si="10"/>
        <v>0.68074862741951214</v>
      </c>
      <c r="I87">
        <f t="shared" si="11"/>
        <v>8.5663270880048617E-2</v>
      </c>
      <c r="J87" s="73">
        <f>[1]!b_stm07_is(A87,83,C87,1,100000000)</f>
        <v>16.972938155400001</v>
      </c>
      <c r="K87" s="73">
        <f>[1]!b_stm07_is(A87,83,"2014/12/31",1,100000000)</f>
        <v>12.5607821556</v>
      </c>
      <c r="L87" s="73">
        <f>[1]!b_stm07_is(A87,83,"2013/12/31",1,100000000)</f>
        <v>11.779302704100001</v>
      </c>
      <c r="M87" s="73">
        <f>[1]!b_stm07_is(A87,83,"2012/12/31",1,100000000)</f>
        <v>11.486994391600001</v>
      </c>
      <c r="N87">
        <f t="shared" si="12"/>
        <v>0</v>
      </c>
      <c r="O87" s="73">
        <f>[1]!b_stm07_is(A87,55,"2015/12/31",1,100000000)</f>
        <v>1.7447983373</v>
      </c>
      <c r="P87">
        <f>[1]!b_stm07_is(A87,55,"2014/12/31",1,100000000)</f>
        <v>0.45347904630000002</v>
      </c>
      <c r="Q87">
        <f>[1]!b_stm07_is(A87,55,"2013/12/31",1,100000000)</f>
        <v>0.8615757839</v>
      </c>
      <c r="R87" s="73">
        <f>[1]!b_stm07_is(A87,60,"2015/12/31",1,100000000)</f>
        <v>1.2517848262</v>
      </c>
      <c r="S87">
        <f>[1]!b_stm07_is(A87,60,"2014/12/31",1,100000000)</f>
        <v>8.5805213800000002E-2</v>
      </c>
      <c r="T87">
        <f>[1]!b_stm07_is(A87,60,"2013/12/31",1,100000000)</f>
        <v>0.42131582000000001</v>
      </c>
      <c r="U87" s="73">
        <f>[1]!b_stm07_is(A87,48,"2015/12/31",1,100000000)</f>
        <v>9.9523078200000004E-2</v>
      </c>
      <c r="V87">
        <f>[1]!b_stm07_is(A87,48,"2014/12/31",1,100000000)</f>
        <v>0.21816045969999998</v>
      </c>
      <c r="W87">
        <f>[1]!b_stm07_is(A87,48,"2013/12/31",1,100000000)</f>
        <v>0.50601147010000003</v>
      </c>
      <c r="X87" s="73">
        <f>[1]!b_stm07_bs(A87,128,C87,1,100000000)</f>
        <v>42.426482620900003</v>
      </c>
      <c r="Y87">
        <f t="shared" si="13"/>
        <v>0.54135737499450431</v>
      </c>
      <c r="Z87" s="73">
        <f>[1]!b_stm07_bs(A87,13,C87,1,100000000)</f>
        <v>0.98231125760000004</v>
      </c>
      <c r="AA87">
        <f t="shared" si="14"/>
        <v>1.253418645598308E-2</v>
      </c>
    </row>
    <row r="88" spans="1:27">
      <c r="A88" t="s">
        <v>4911</v>
      </c>
      <c r="B88" t="s">
        <v>4912</v>
      </c>
      <c r="C88" s="72">
        <v>42004</v>
      </c>
      <c r="D88" s="73">
        <f>[1]!b_stm07_bs(A88,31,C88,1,100000000)</f>
        <v>21.171479993399998</v>
      </c>
      <c r="E88" s="73">
        <f>[1]!s_stmnote_assetdetail(A88,"2",C88,100000000)</f>
        <v>11.605831118800001</v>
      </c>
      <c r="F88" s="73">
        <f>[1]!b_stm07_bs(A88,33,C88,1,100000000)</f>
        <v>3.9646324651999998</v>
      </c>
      <c r="G88" s="73">
        <f>[1]!b_stm07_bs(A88,74,C88,1,100000000)</f>
        <v>67.044622149199995</v>
      </c>
      <c r="H88" s="73">
        <f t="shared" si="10"/>
        <v>0.37491616259187066</v>
      </c>
      <c r="I88">
        <f t="shared" si="11"/>
        <v>5.9134235351154224E-2</v>
      </c>
      <c r="J88" s="73">
        <f>[1]!b_stm07_is(A88,83,C88,1,100000000)</f>
        <v>59.056582638599998</v>
      </c>
      <c r="M88" s="73">
        <f>[1]!b_stm07_is(A88,83,"2012/12/31",1,100000000)</f>
        <v>41.140053975699999</v>
      </c>
      <c r="N88">
        <f t="shared" si="12"/>
        <v>0</v>
      </c>
      <c r="O88" s="73">
        <f>[1]!b_stm07_is(A88,55,"2015/12/31",1,100000000)</f>
        <v>3.7414003672000002</v>
      </c>
      <c r="P88">
        <f>[1]!b_stm07_is(A88,55,"2014/12/31",1,100000000)</f>
        <v>4.4657042657999995</v>
      </c>
      <c r="Q88">
        <f>[1]!b_stm07_is(A88,55,"2013/12/31",1,100000000)</f>
        <v>5.4366647716999994</v>
      </c>
      <c r="R88" s="73">
        <f>[1]!b_stm07_is(A88,60,"2015/12/31",1,100000000)</f>
        <v>2.8045836257999999</v>
      </c>
      <c r="U88" s="73">
        <f>[1]!b_stm07_is(A88,48,"2015/12/31",1,100000000)</f>
        <v>3.5805750933999998</v>
      </c>
      <c r="V88">
        <f>[1]!b_stm07_is(A88,48,"2014/12/31",1,100000000)</f>
        <v>4.1614414899999996</v>
      </c>
      <c r="W88">
        <f>[1]!b_stm07_is(A88,48,"2013/12/31",1,100000000)</f>
        <v>5.3128670716000004</v>
      </c>
      <c r="X88" s="73">
        <f>[1]!b_stm07_bs(A88,128,C88,1,100000000)</f>
        <v>19.9718782813</v>
      </c>
      <c r="Y88">
        <f t="shared" si="13"/>
        <v>0.29788934057760685</v>
      </c>
      <c r="Z88" s="73">
        <f>[1]!b_stm07_bs(A88,13,C88,1,100000000)</f>
        <v>0.77759899040000002</v>
      </c>
      <c r="AA88">
        <f t="shared" si="14"/>
        <v>1.1598230633167625E-2</v>
      </c>
    </row>
    <row r="89" spans="1:27">
      <c r="A89" t="s">
        <v>4831</v>
      </c>
      <c r="B89" t="s">
        <v>4832</v>
      </c>
      <c r="C89" s="72">
        <v>42369</v>
      </c>
      <c r="D89" s="73">
        <f>[1]!b_stm07_bs(A89,31,C89,1,100000000)</f>
        <v>2190.8788672892997</v>
      </c>
      <c r="E89" s="73">
        <f>[1]!s_stmnote_assetdetail(A89,"2",C89,100000000)</f>
        <v>75.172678047100007</v>
      </c>
      <c r="F89" s="73">
        <f>[1]!b_stm07_bs(A89,33,C89,1,100000000)</f>
        <v>710.71956843329997</v>
      </c>
      <c r="G89" s="73">
        <f>[1]!b_stm07_bs(A89,74,C89,1,100000000)</f>
        <v>3120.6104486580998</v>
      </c>
      <c r="H89" s="73">
        <f t="shared" si="10"/>
        <v>0.92981757366425599</v>
      </c>
      <c r="I89">
        <f t="shared" si="11"/>
        <v>0.22775017264295772</v>
      </c>
      <c r="J89" s="73">
        <f>[1]!b_stm07_is(A89,83,C89,1,100000000)</f>
        <v>120.57515401299999</v>
      </c>
      <c r="K89" s="73">
        <f>[1]!b_stm07_is(A89,83,"2014/12/31",1,100000000)</f>
        <v>115.84436630360001</v>
      </c>
      <c r="L89" s="73">
        <f>[1]!b_stm07_is(A89,83,"2013/12/31",1,100000000)</f>
        <v>113.2728174857</v>
      </c>
      <c r="M89" s="73">
        <f>[1]!b_stm07_is(A89,83,"2012/12/31",1,100000000)</f>
        <v>99.890269989200007</v>
      </c>
      <c r="N89">
        <f t="shared" si="12"/>
        <v>0</v>
      </c>
      <c r="O89" s="73">
        <f>[1]!b_stm07_is(A89,55,"2015/12/31",1,100000000)</f>
        <v>8.4948095159000001</v>
      </c>
      <c r="P89">
        <f>[1]!b_stm07_is(A89,55,"2014/12/31",1,100000000)</f>
        <v>11.109704068900001</v>
      </c>
      <c r="Q89">
        <f>[1]!b_stm07_is(A89,55,"2013/12/31",1,100000000)</f>
        <v>13.218790719799999</v>
      </c>
      <c r="R89" s="73">
        <f>[1]!b_stm07_is(A89,60,"2015/12/31",1,100000000)</f>
        <v>4.9740145231000001</v>
      </c>
      <c r="S89">
        <f>[1]!b_stm07_is(A89,60,"2014/12/31",1,100000000)</f>
        <v>7.3919174139999999</v>
      </c>
      <c r="T89">
        <f>[1]!b_stm07_is(A89,60,"2013/12/31",1,100000000)</f>
        <v>9.8953464695999998</v>
      </c>
      <c r="U89" s="73">
        <f>[1]!b_stm07_is(A89,48,"2015/12/31",1,100000000)</f>
        <v>7.1367181373999999</v>
      </c>
      <c r="V89">
        <f>[1]!b_stm07_is(A89,48,"2014/12/31",1,100000000)</f>
        <v>9.4799583820000013</v>
      </c>
      <c r="W89">
        <f>[1]!b_stm07_is(A89,48,"2013/12/31",1,100000000)</f>
        <v>12.6201190285</v>
      </c>
      <c r="X89" s="73">
        <f>[1]!b_stm07_bs(A89,128,C89,1,100000000)</f>
        <v>2233.8629333716999</v>
      </c>
      <c r="Y89">
        <f t="shared" si="13"/>
        <v>0.71584165025541335</v>
      </c>
      <c r="Z89" s="73">
        <f>[1]!b_stm07_bs(A89,13,C89,1,100000000)</f>
        <v>35.572261564400002</v>
      </c>
      <c r="AA89">
        <f t="shared" si="14"/>
        <v>1.1399135569675639E-2</v>
      </c>
    </row>
    <row r="90" spans="1:27">
      <c r="A90" t="s">
        <v>4877</v>
      </c>
      <c r="B90" t="s">
        <v>4878</v>
      </c>
      <c r="C90" s="72">
        <v>42004</v>
      </c>
      <c r="D90" s="73">
        <f>[1]!b_stm07_bs(A90,31,C90,1,100000000)</f>
        <v>28.457081859200002</v>
      </c>
      <c r="E90" s="73">
        <f>[1]!s_stmnote_assetdetail(A90,"2",C90,100000000)</f>
        <v>20.816581773399999</v>
      </c>
      <c r="F90" s="73">
        <f>[1]!b_stm07_bs(A90,33,C90,1,100000000)</f>
        <v>11.4690993694</v>
      </c>
      <c r="G90" s="73">
        <f>[1]!b_stm07_bs(A90,74,C90,1,100000000)</f>
        <v>62.620570378900005</v>
      </c>
      <c r="H90" s="73">
        <f t="shared" si="10"/>
        <v>0.6375889102736938</v>
      </c>
      <c r="I90">
        <f t="shared" si="11"/>
        <v>0.18315226610047794</v>
      </c>
      <c r="J90" s="73">
        <f>[1]!b_stm07_is(A90,83,C90,1,100000000)</f>
        <v>7.0922619267</v>
      </c>
      <c r="M90" s="73">
        <f>[1]!b_stm07_is(A90,83,"2012/12/31",1,100000000)</f>
        <v>6.3193286564999998</v>
      </c>
      <c r="N90">
        <f t="shared" si="12"/>
        <v>0</v>
      </c>
      <c r="O90" s="73">
        <f>[1]!b_stm07_is(A90,55,"2015/12/31",1,100000000)</f>
        <v>2.1318534468000001</v>
      </c>
      <c r="P90">
        <f>[1]!b_stm07_is(A90,55,"2014/12/31",1,100000000)</f>
        <v>3.1305126105000003</v>
      </c>
      <c r="Q90">
        <f>[1]!b_stm07_is(A90,55,"2013/12/31",1,100000000)</f>
        <v>3.5889340918000001</v>
      </c>
      <c r="R90" s="73">
        <f>[1]!b_stm07_is(A90,60,"2015/12/31",1,100000000)</f>
        <v>1.5234712525</v>
      </c>
      <c r="U90" s="73">
        <f>[1]!b_stm07_is(A90,48,"2015/12/31",1,100000000)</f>
        <v>1.6325170566</v>
      </c>
      <c r="V90">
        <f>[1]!b_stm07_is(A90,48,"2014/12/31",1,100000000)</f>
        <v>3.0842087263</v>
      </c>
      <c r="W90">
        <f>[1]!b_stm07_is(A90,48,"2013/12/31",1,100000000)</f>
        <v>3.5222061026999998</v>
      </c>
      <c r="X90" s="73">
        <f>[1]!b_stm07_bs(A90,128,C90,1,100000000)</f>
        <v>16.111746619600002</v>
      </c>
      <c r="Y90">
        <f t="shared" si="13"/>
        <v>0.25729159798628809</v>
      </c>
      <c r="Z90" s="73">
        <f>[1]!b_stm07_bs(A90,13,C90,1,100000000)</f>
        <v>0.70268527989999996</v>
      </c>
      <c r="AA90">
        <f t="shared" si="14"/>
        <v>1.1221317143044895E-2</v>
      </c>
    </row>
    <row r="91" spans="1:27">
      <c r="A91" t="s">
        <v>4829</v>
      </c>
      <c r="B91" t="s">
        <v>4830</v>
      </c>
      <c r="C91" s="72">
        <v>42369</v>
      </c>
      <c r="D91" s="73">
        <f>[1]!b_stm07_bs(A91,31,C91,1,100000000)</f>
        <v>1147.2109184439998</v>
      </c>
      <c r="E91" s="73">
        <f>[1]!s_stmnote_assetdetail(A91,"2",C91,100000000)</f>
        <v>3.0437826431000001</v>
      </c>
      <c r="F91" s="73">
        <f>[1]!b_stm07_bs(A91,33,C91,1,100000000)</f>
        <v>1086.6925844530999</v>
      </c>
      <c r="G91" s="73">
        <f>[1]!b_stm07_bs(A91,74,C91,1,100000000)</f>
        <v>2598.2377250497002</v>
      </c>
      <c r="H91" s="73">
        <f t="shared" si="10"/>
        <v>0.85977640974109426</v>
      </c>
      <c r="I91">
        <f t="shared" si="11"/>
        <v>0.41824217005867437</v>
      </c>
      <c r="J91" s="73">
        <f>[1]!b_stm07_is(A91,83,C91,1,100000000)</f>
        <v>305.76634002489999</v>
      </c>
      <c r="K91" s="73">
        <f>[1]!b_stm07_is(A91,83,"2014/12/31",1,100000000)</f>
        <v>206.12857050060001</v>
      </c>
      <c r="L91" s="73">
        <f>[1]!b_stm07_is(A91,83,"2013/12/31",1,100000000)</f>
        <v>149.75626070799999</v>
      </c>
      <c r="M91" s="73">
        <f>[1]!b_stm07_is(A91,83,"2012/12/31",1,100000000)</f>
        <v>104.45367491270001</v>
      </c>
      <c r="N91">
        <f t="shared" si="12"/>
        <v>0</v>
      </c>
      <c r="O91" s="73">
        <f>[1]!b_stm07_is(A91,55,"2015/12/31",1,100000000)</f>
        <v>17.055617314399999</v>
      </c>
      <c r="P91">
        <f>[1]!b_stm07_is(A91,55,"2014/12/31",1,100000000)</f>
        <v>24.006393216500001</v>
      </c>
      <c r="Q91">
        <f>[1]!b_stm07_is(A91,55,"2013/12/31",1,100000000)</f>
        <v>23.583920352</v>
      </c>
      <c r="R91" s="73">
        <f>[1]!b_stm07_is(A91,60,"2015/12/31",1,100000000)</f>
        <v>16.825246557300002</v>
      </c>
      <c r="S91">
        <f>[1]!b_stm07_is(A91,60,"2014/12/31",1,100000000)</f>
        <v>23.737136024800002</v>
      </c>
      <c r="T91">
        <f>[1]!b_stm07_is(A91,60,"2013/12/31",1,100000000)</f>
        <v>23.438845643099999</v>
      </c>
      <c r="U91" s="73">
        <f>[1]!b_stm07_is(A91,48,"2015/12/31",1,100000000)</f>
        <v>16.9702781833</v>
      </c>
      <c r="V91">
        <f>[1]!b_stm07_is(A91,48,"2014/12/31",1,100000000)</f>
        <v>23.694143859299999</v>
      </c>
      <c r="W91">
        <f>[1]!b_stm07_is(A91,48,"2013/12/31",1,100000000)</f>
        <v>23.424363743200001</v>
      </c>
      <c r="X91" s="73">
        <f>[1]!b_stm07_bs(A91,128,C91,1,100000000)</f>
        <v>1639.2252443267998</v>
      </c>
      <c r="Y91">
        <f t="shared" si="13"/>
        <v>0.630898869846655</v>
      </c>
      <c r="Z91" s="73">
        <f>[1]!b_stm07_bs(A91,13,C91,1,100000000)</f>
        <v>29.100382354499999</v>
      </c>
      <c r="AA91">
        <f t="shared" si="14"/>
        <v>1.12000461212391E-2</v>
      </c>
    </row>
    <row r="92" spans="1:27">
      <c r="A92" t="s">
        <v>4721</v>
      </c>
      <c r="B92" t="s">
        <v>4722</v>
      </c>
      <c r="C92" s="72">
        <v>42369</v>
      </c>
      <c r="D92" s="73">
        <f>[1]!b_stm07_bs(A92,31,C92,1,100000000)</f>
        <v>110.8885768351</v>
      </c>
      <c r="E92" s="73">
        <f>[1]!s_stmnote_assetdetail(A92,"2",C92,100000000)</f>
        <v>36.658134010600001</v>
      </c>
      <c r="F92" s="73">
        <f>[1]!b_stm07_bs(A92,33,C92,1,100000000)</f>
        <v>157.92012527100002</v>
      </c>
      <c r="G92" s="73">
        <f>[1]!b_stm07_bs(A92,74,C92,1,100000000)</f>
        <v>452.50030891269995</v>
      </c>
      <c r="H92" s="73">
        <f t="shared" si="10"/>
        <v>0.59405197479757021</v>
      </c>
      <c r="I92">
        <f t="shared" si="11"/>
        <v>0.34899451372853596</v>
      </c>
      <c r="J92" s="73">
        <f>[1]!b_stm07_is(A92,83,C92,1,100000000)</f>
        <v>95.434283186599998</v>
      </c>
      <c r="K92" s="73">
        <f>[1]!b_stm07_is(A92,83,"2014/12/31",1,100000000)</f>
        <v>88.986511485599991</v>
      </c>
      <c r="L92" s="73">
        <f>[1]!b_stm07_is(A92,83,"2013/12/31",1,100000000)</f>
        <v>72.311552887000005</v>
      </c>
      <c r="M92" s="73">
        <f>[1]!b_stm07_is(A92,83,"2012/12/31",1,100000000)</f>
        <v>69.344039749300009</v>
      </c>
      <c r="N92">
        <f t="shared" si="12"/>
        <v>0</v>
      </c>
      <c r="O92" s="73">
        <f>[1]!b_stm07_is(A92,55,"2015/12/31",1,100000000)</f>
        <v>2.0158406906000002</v>
      </c>
      <c r="P92">
        <f>[1]!b_stm07_is(A92,55,"2014/12/31",1,100000000)</f>
        <v>2.0430050666000001</v>
      </c>
      <c r="Q92">
        <f>[1]!b_stm07_is(A92,55,"2013/12/31",1,100000000)</f>
        <v>2.0712482772</v>
      </c>
      <c r="R92" s="73">
        <f>[1]!b_stm07_is(A92,60,"2015/12/31",1,100000000)</f>
        <v>2.5400304484</v>
      </c>
      <c r="S92">
        <f>[1]!b_stm07_is(A92,60,"2014/12/31",1,100000000)</f>
        <v>1.6783269647999999</v>
      </c>
      <c r="T92">
        <f>[1]!b_stm07_is(A92,60,"2013/12/31",1,100000000)</f>
        <v>1.3253553687000001</v>
      </c>
      <c r="U92" s="73">
        <f>[1]!b_stm07_is(A92,48,"2015/12/31",1,100000000)</f>
        <v>5.8590486599999998E-2</v>
      </c>
      <c r="V92">
        <f>[1]!b_stm07_is(A92,48,"2014/12/31",1,100000000)</f>
        <v>7.74233421E-2</v>
      </c>
      <c r="W92">
        <f>[1]!b_stm07_is(A92,48,"2013/12/31",1,100000000)</f>
        <v>2.7461719500000002E-2</v>
      </c>
      <c r="X92" s="73">
        <f>[1]!b_stm07_bs(A92,128,C92,1,100000000)</f>
        <v>316.53578297500002</v>
      </c>
      <c r="Y92">
        <f t="shared" si="13"/>
        <v>0.69952611465745695</v>
      </c>
      <c r="Z92" s="73">
        <f>[1]!b_stm07_bs(A92,13,C92,1,100000000)</f>
        <v>4.8519216942999996</v>
      </c>
      <c r="AA92">
        <f t="shared" si="14"/>
        <v>1.0722471562414054E-2</v>
      </c>
    </row>
    <row r="93" spans="1:27">
      <c r="A93" t="s">
        <v>4853</v>
      </c>
      <c r="B93" t="s">
        <v>4854</v>
      </c>
      <c r="C93" s="72">
        <v>42004</v>
      </c>
      <c r="D93" s="73">
        <f>[1]!b_stm07_bs(A93,31,C93,1,100000000)</f>
        <v>354.34997519910002</v>
      </c>
      <c r="E93" s="73">
        <f>[1]!s_stmnote_assetdetail(A93,"2",C93,100000000)</f>
        <v>95.612169005200002</v>
      </c>
      <c r="F93" s="73">
        <f>[1]!b_stm07_bs(A93,33,C93,1,100000000)</f>
        <v>220.87724080300001</v>
      </c>
      <c r="G93" s="73">
        <f>[1]!b_stm07_bs(A93,74,C93,1,100000000)</f>
        <v>719.8793118392</v>
      </c>
      <c r="H93" s="73">
        <f t="shared" si="10"/>
        <v>0.79906062938865086</v>
      </c>
      <c r="I93">
        <f t="shared" si="11"/>
        <v>0.3068253763796695</v>
      </c>
      <c r="J93" s="73">
        <f>[1]!b_stm07_is(A93,83,C93,1,100000000)</f>
        <v>40.251168169099998</v>
      </c>
      <c r="M93" s="73">
        <f>[1]!b_stm07_is(A93,83,"2012/12/31",1,100000000)</f>
        <v>36.189183619699996</v>
      </c>
      <c r="N93">
        <f t="shared" si="12"/>
        <v>0</v>
      </c>
      <c r="O93" s="73">
        <f>[1]!b_stm07_is(A93,55,"2015/12/31",1,100000000)</f>
        <v>1.4717543897999998</v>
      </c>
      <c r="P93">
        <f>[1]!b_stm07_is(A93,55,"2014/12/31",1,100000000)</f>
        <v>4.6282733725999998</v>
      </c>
      <c r="Q93">
        <f>[1]!b_stm07_is(A93,55,"2013/12/31",1,100000000)</f>
        <v>2.8959216504</v>
      </c>
      <c r="R93" s="73">
        <f>[1]!b_stm07_is(A93,60,"2015/12/31",1,100000000)</f>
        <v>0.17054260090000001</v>
      </c>
      <c r="U93" s="73">
        <f>[1]!b_stm07_is(A93,48,"2015/12/31",1,100000000)</f>
        <v>1.3228770685</v>
      </c>
      <c r="V93">
        <f>[1]!b_stm07_is(A93,48,"2014/12/31",1,100000000)</f>
        <v>4.5795300498999998</v>
      </c>
      <c r="W93">
        <f>[1]!b_stm07_is(A93,48,"2013/12/31",1,100000000)</f>
        <v>2.7815125436000003</v>
      </c>
      <c r="X93" s="73">
        <f>[1]!b_stm07_bs(A93,128,C93,1,100000000)</f>
        <v>509.38990849160001</v>
      </c>
      <c r="Y93">
        <f t="shared" si="13"/>
        <v>0.70760459442871559</v>
      </c>
      <c r="Z93" s="73">
        <f>[1]!b_stm07_bs(A93,13,C93,1,100000000)</f>
        <v>7.5863509949000001</v>
      </c>
      <c r="AA93">
        <f t="shared" si="14"/>
        <v>1.0538365070553061E-2</v>
      </c>
    </row>
    <row r="94" spans="1:27">
      <c r="A94" t="s">
        <v>4895</v>
      </c>
      <c r="B94" t="s">
        <v>4896</v>
      </c>
      <c r="C94" s="72">
        <v>42369</v>
      </c>
      <c r="D94" s="73">
        <f>[1]!b_stm07_bs(A94,31,C94,1,100000000)</f>
        <v>698.50739172999999</v>
      </c>
      <c r="E94" s="73">
        <f>[1]!s_stmnote_assetdetail(A94,"2",C94,100000000)</f>
        <v>473.33690503000003</v>
      </c>
      <c r="F94" s="73">
        <f>[1]!b_stm07_bs(A94,33,C94,1,100000000)</f>
        <v>48.394771249999998</v>
      </c>
      <c r="G94" s="73">
        <f>[1]!b_stm07_bs(A94,74,C94,1,100000000)</f>
        <v>1145.4878506299999</v>
      </c>
      <c r="H94" s="73">
        <f t="shared" si="10"/>
        <v>0.65203848523510377</v>
      </c>
      <c r="I94">
        <f t="shared" si="11"/>
        <v>4.2248175066530516E-2</v>
      </c>
      <c r="J94" s="73">
        <f>[1]!b_stm07_is(A94,83,C94,1,100000000)</f>
        <v>525.31366877999994</v>
      </c>
      <c r="K94" s="73">
        <f>[1]!b_stm07_is(A94,83,"2014/12/31",1,100000000)</f>
        <v>539.70730404999995</v>
      </c>
      <c r="L94" s="73">
        <f>[1]!b_stm07_is(A94,83,"2013/12/31",1,100000000)</f>
        <v>513.42739662999998</v>
      </c>
      <c r="M94" s="73">
        <f>[1]!b_stm07_is(A94,83,"2012/12/31",1,100000000)</f>
        <v>459.62439573</v>
      </c>
      <c r="N94">
        <f t="shared" si="12"/>
        <v>0</v>
      </c>
      <c r="O94" s="73">
        <f>[1]!b_stm07_is(A94,55,"2015/12/31",1,100000000)</f>
        <v>163.55443287</v>
      </c>
      <c r="P94">
        <f>[1]!b_stm07_is(A94,55,"2014/12/31",1,100000000)</f>
        <v>180.69342302999999</v>
      </c>
      <c r="Q94">
        <f>[1]!b_stm07_is(A94,55,"2013/12/31",1,100000000)</f>
        <v>160.70776806999999</v>
      </c>
      <c r="R94" s="73">
        <f>[1]!b_stm07_is(A94,60,"2015/12/31",1,100000000)</f>
        <v>126.54893006</v>
      </c>
      <c r="S94">
        <f>[1]!b_stm07_is(A94,60,"2014/12/31",1,100000000)</f>
        <v>141.89076831</v>
      </c>
      <c r="T94">
        <f>[1]!b_stm07_is(A94,60,"2013/12/31",1,100000000)</f>
        <v>126.95005515</v>
      </c>
      <c r="U94" s="73">
        <f>[1]!b_stm07_is(A94,48,"2015/12/31",1,100000000)</f>
        <v>164.35901601</v>
      </c>
      <c r="V94">
        <f>[1]!b_stm07_is(A94,48,"2014/12/31",1,100000000)</f>
        <v>181.57607514</v>
      </c>
      <c r="W94">
        <f>[1]!b_stm07_is(A94,48,"2013/12/31",1,100000000)</f>
        <v>161.94344916</v>
      </c>
      <c r="X94" s="73">
        <f>[1]!b_stm07_bs(A94,128,C94,1,100000000)</f>
        <v>239.38225853</v>
      </c>
      <c r="Y94">
        <f t="shared" si="13"/>
        <v>0.20897843516921075</v>
      </c>
      <c r="Z94" s="73">
        <f>[1]!b_stm07_bs(A94,13,C94,1,100000000)</f>
        <v>11.66270329</v>
      </c>
      <c r="AA94">
        <f t="shared" si="14"/>
        <v>1.0181429059754497E-2</v>
      </c>
    </row>
    <row r="95" spans="1:27">
      <c r="A95" t="s">
        <v>4709</v>
      </c>
      <c r="B95" t="s">
        <v>4710</v>
      </c>
      <c r="C95" s="72">
        <v>42004</v>
      </c>
      <c r="D95" s="73">
        <f>[1]!b_stm07_bs(A95,31,C95,1,100000000)</f>
        <v>195.54118068759999</v>
      </c>
      <c r="E95" s="73">
        <f>[1]!s_stmnote_assetdetail(A95,"2",C95,100000000)</f>
        <v>73.266319832500002</v>
      </c>
      <c r="F95" s="73">
        <f>[1]!b_stm07_bs(A95,33,C95,1,100000000)</f>
        <v>60.515945532399996</v>
      </c>
      <c r="G95" s="73">
        <f>[1]!b_stm07_bs(A95,74,C95,1,100000000)</f>
        <v>486.95207032209998</v>
      </c>
      <c r="H95" s="73">
        <f t="shared" si="10"/>
        <v>0.52583640531732023</v>
      </c>
      <c r="I95">
        <f t="shared" si="11"/>
        <v>0.12427495275329876</v>
      </c>
      <c r="J95" s="73">
        <f>[1]!b_stm07_is(A95,83,C95,1,100000000)</f>
        <v>215.79070853959999</v>
      </c>
      <c r="M95" s="73">
        <f>[1]!b_stm07_is(A95,83,"2012/12/31",1,100000000)</f>
        <v>129.65279611829999</v>
      </c>
      <c r="N95">
        <f t="shared" si="12"/>
        <v>0</v>
      </c>
      <c r="O95" s="73">
        <f>[1]!b_stm07_is(A95,55,"2015/12/31",1,100000000)</f>
        <v>1.0897741026999999</v>
      </c>
      <c r="P95">
        <f>[1]!b_stm07_is(A95,55,"2014/12/31",1,100000000)</f>
        <v>6.8395016100000001</v>
      </c>
      <c r="Q95">
        <f>[1]!b_stm07_is(A95,55,"2013/12/31",1,100000000)</f>
        <v>6.6261784447999998</v>
      </c>
      <c r="R95" s="73">
        <f>[1]!b_stm07_is(A95,60,"2015/12/31",1,100000000)</f>
        <v>-1.6857913631999999</v>
      </c>
      <c r="U95" s="73">
        <f>[1]!b_stm07_is(A95,48,"2015/12/31",1,100000000)</f>
        <v>1.0519838204</v>
      </c>
      <c r="V95">
        <f>[1]!b_stm07_is(A95,48,"2014/12/31",1,100000000)</f>
        <v>7.1086855028999993</v>
      </c>
      <c r="W95">
        <f>[1]!b_stm07_is(A95,48,"2013/12/31",1,100000000)</f>
        <v>6.4594262001000002</v>
      </c>
      <c r="X95" s="73">
        <f>[1]!b_stm07_bs(A95,128,C95,1,100000000)</f>
        <v>331.21086331729998</v>
      </c>
      <c r="Y95">
        <f t="shared" si="13"/>
        <v>0.68017138339347605</v>
      </c>
      <c r="Z95" s="73">
        <f>[1]!b_stm07_bs(A95,13,C95,1,100000000)</f>
        <v>4.8287872110999999</v>
      </c>
      <c r="AA95">
        <f t="shared" si="14"/>
        <v>9.9163500997253053E-3</v>
      </c>
    </row>
    <row r="96" spans="1:27">
      <c r="A96" t="s">
        <v>4843</v>
      </c>
      <c r="B96" t="s">
        <v>4844</v>
      </c>
      <c r="C96" s="72">
        <v>41639</v>
      </c>
      <c r="D96" s="73">
        <f>[1]!b_stm07_bs(A96,31,C96,1,100000000)</f>
        <v>295.2417866138</v>
      </c>
      <c r="E96" s="73">
        <f>[1]!s_stmnote_assetdetail(A96,"2",C96,100000000)</f>
        <v>0</v>
      </c>
      <c r="F96" s="73">
        <f>[1]!b_stm07_bs(A96,33,C96,1,100000000)</f>
        <v>192.60578932929999</v>
      </c>
      <c r="G96" s="73">
        <f>[1]!b_stm07_bs(A96,74,C96,1,100000000)</f>
        <v>556.26080383300007</v>
      </c>
      <c r="H96" s="73">
        <f t="shared" si="10"/>
        <v>0.87701231613213027</v>
      </c>
      <c r="I96">
        <f t="shared" si="11"/>
        <v>0.34625087369471363</v>
      </c>
      <c r="J96" s="73">
        <f>[1]!b_stm07_is(A96,83,C96,1,100000000)</f>
        <v>54.466046937299993</v>
      </c>
      <c r="M96" s="73">
        <f>[1]!b_stm07_is(A96,83,"2012/12/31",1,100000000)</f>
        <v>54.843562491499995</v>
      </c>
      <c r="N96">
        <f t="shared" si="12"/>
        <v>0</v>
      </c>
      <c r="O96" s="73">
        <f>[1]!b_stm07_is(A96,55,"2015/12/31",1,100000000)</f>
        <v>15.1422580894</v>
      </c>
      <c r="P96">
        <f>[1]!b_stm07_is(A96,55,"2014/12/31",1,100000000)</f>
        <v>17.059749110999999</v>
      </c>
      <c r="Q96">
        <f>[1]!b_stm07_is(A96,55,"2013/12/31",1,100000000)</f>
        <v>20.004638351800001</v>
      </c>
      <c r="R96" s="73">
        <f>[1]!b_stm07_is(A96,60,"2015/12/31",1,100000000)</f>
        <v>9.1836579627999999</v>
      </c>
      <c r="U96" s="73">
        <f>[1]!b_stm07_is(A96,48,"2015/12/31",1,100000000)</f>
        <v>15.0697628119</v>
      </c>
      <c r="V96">
        <f>[1]!b_stm07_is(A96,48,"2014/12/31",1,100000000)</f>
        <v>17.286249915599999</v>
      </c>
      <c r="W96">
        <f>[1]!b_stm07_is(A96,48,"2013/12/31",1,100000000)</f>
        <v>20.050105930400001</v>
      </c>
      <c r="X96" s="73">
        <f>[1]!b_stm07_bs(A96,128,C96,1,100000000)</f>
        <v>379.30297205370005</v>
      </c>
      <c r="Y96">
        <f t="shared" si="13"/>
        <v>0.68187973957549219</v>
      </c>
      <c r="Z96" s="73">
        <f>[1]!b_stm07_bs(A96,13,C96,1,100000000)</f>
        <v>5.4668159738000002</v>
      </c>
      <c r="AA96">
        <f t="shared" si="14"/>
        <v>9.8277928916257785E-3</v>
      </c>
    </row>
    <row r="97" spans="1:27">
      <c r="A97" t="s">
        <v>4810</v>
      </c>
      <c r="B97" t="s">
        <v>4811</v>
      </c>
      <c r="C97" s="72">
        <v>42369</v>
      </c>
      <c r="D97" s="73">
        <f>[1]!b_stm07_bs(A97,31,C97,1,100000000)</f>
        <v>1492.67398</v>
      </c>
      <c r="E97" s="73">
        <f>[1]!s_stmnote_assetdetail(A97,"2",C97,100000000)</f>
        <v>723.73613</v>
      </c>
      <c r="F97" s="73">
        <f>[1]!b_stm07_bs(A97,33,C97,1,100000000)</f>
        <v>207.47815</v>
      </c>
      <c r="G97" s="73">
        <f>[1]!b_stm07_bs(A97,74,C97,1,100000000)</f>
        <v>2137.0353500000001</v>
      </c>
      <c r="H97" s="73">
        <f t="shared" si="10"/>
        <v>0.79556574953240711</v>
      </c>
      <c r="I97">
        <f t="shared" si="11"/>
        <v>9.7086905932557449E-2</v>
      </c>
      <c r="J97" s="73">
        <f>[1]!b_stm07_is(A97,83,C97,1,100000000)</f>
        <v>1089.29114</v>
      </c>
      <c r="K97" s="73">
        <f>[1]!b_stm07_is(A97,83,"2014/12/31",1,100000000)</f>
        <v>1048.25683</v>
      </c>
      <c r="L97" s="73">
        <f>[1]!b_stm07_is(A97,83,"2013/12/31",1,100000000)</f>
        <v>976.28252999999995</v>
      </c>
      <c r="M97" s="73">
        <f>[1]!b_stm07_is(A97,83,"2012/12/31",1,100000000)</f>
        <v>998.40551000000005</v>
      </c>
      <c r="N97">
        <f t="shared" si="12"/>
        <v>0</v>
      </c>
      <c r="O97" s="73">
        <f>[1]!b_stm07_is(A97,55,"2015/12/31",1,100000000)</f>
        <v>90.432450000000003</v>
      </c>
      <c r="P97">
        <f>[1]!b_stm07_is(A97,55,"2014/12/31",1,100000000)</f>
        <v>50.180860000000003</v>
      </c>
      <c r="Q97">
        <f>[1]!b_stm07_is(A97,55,"2013/12/31",1,100000000)</f>
        <v>45.833880000000001</v>
      </c>
      <c r="R97" s="73">
        <f>[1]!b_stm07_is(A97,60,"2015/12/31",1,100000000)</f>
        <v>72.201480000000004</v>
      </c>
      <c r="S97">
        <f>[1]!b_stm07_is(A97,60,"2014/12/31",1,100000000)</f>
        <v>42.49926</v>
      </c>
      <c r="T97">
        <f>[1]!b_stm07_is(A97,60,"2013/12/31",1,100000000)</f>
        <v>36.69932</v>
      </c>
      <c r="U97" s="73">
        <f>[1]!b_stm07_is(A97,48,"2015/12/31",1,100000000)</f>
        <v>83.397970000000001</v>
      </c>
      <c r="V97">
        <f>[1]!b_stm07_is(A97,48,"2014/12/31",1,100000000)</f>
        <v>39.17295</v>
      </c>
      <c r="W97">
        <f>[1]!b_stm07_is(A97,48,"2013/12/31",1,100000000)</f>
        <v>39.592979999999997</v>
      </c>
      <c r="X97" s="73">
        <f>[1]!b_stm07_bs(A97,128,C97,1,100000000)</f>
        <v>1471.0839699999999</v>
      </c>
      <c r="Y97">
        <f t="shared" si="13"/>
        <v>0.68837605798144608</v>
      </c>
      <c r="Z97" s="73">
        <f>[1]!b_stm07_bs(A97,13,C97,1,100000000)</f>
        <v>18.829450000000001</v>
      </c>
      <c r="AA97">
        <f t="shared" si="14"/>
        <v>8.8110147546225665E-3</v>
      </c>
    </row>
    <row r="98" spans="1:27">
      <c r="A98" t="s">
        <v>4831</v>
      </c>
      <c r="B98" t="s">
        <v>4832</v>
      </c>
      <c r="C98" s="72">
        <v>41639</v>
      </c>
      <c r="D98" s="73">
        <f>[1]!b_stm07_bs(A98,31,C98,1,100000000)</f>
        <v>1652.5370739287</v>
      </c>
      <c r="E98" s="73">
        <f>[1]!s_stmnote_assetdetail(A98,"2",C98,100000000)</f>
        <v>0</v>
      </c>
      <c r="F98" s="73">
        <f>[1]!b_stm07_bs(A98,33,C98,1,100000000)</f>
        <v>746.43458023240009</v>
      </c>
      <c r="G98" s="73">
        <f>[1]!b_stm07_bs(A98,74,C98,1,100000000)</f>
        <v>2606.4058481389998</v>
      </c>
      <c r="H98" s="73">
        <f t="shared" ref="H98:H129" si="15">(D98+F98)/G98</f>
        <v>0.92041370144791157</v>
      </c>
      <c r="I98">
        <f t="shared" ref="I98:I129" si="16">F98/G98</f>
        <v>0.28638463221887028</v>
      </c>
      <c r="J98" s="73">
        <f>[1]!b_stm07_is(A98,83,C98,1,100000000)</f>
        <v>113.2728174857</v>
      </c>
      <c r="M98" s="73">
        <f>[1]!b_stm07_is(A98,83,"2012/12/31",1,100000000)</f>
        <v>99.890269989200007</v>
      </c>
      <c r="N98">
        <f t="shared" ref="N98:N129" si="17">IF(AND(L98&lt;M98,K98&lt;L98,J98&lt;K98),1,0)</f>
        <v>0</v>
      </c>
      <c r="O98" s="73">
        <f>[1]!b_stm07_is(A98,55,"2015/12/31",1,100000000)</f>
        <v>8.4948095159000001</v>
      </c>
      <c r="P98">
        <f>[1]!b_stm07_is(A98,55,"2014/12/31",1,100000000)</f>
        <v>11.109704068900001</v>
      </c>
      <c r="Q98">
        <f>[1]!b_stm07_is(A98,55,"2013/12/31",1,100000000)</f>
        <v>13.218790719799999</v>
      </c>
      <c r="R98" s="73">
        <f>[1]!b_stm07_is(A98,60,"2015/12/31",1,100000000)</f>
        <v>4.9740145231000001</v>
      </c>
      <c r="U98" s="73">
        <f>[1]!b_stm07_is(A98,48,"2015/12/31",1,100000000)</f>
        <v>7.1367181373999999</v>
      </c>
      <c r="V98">
        <f>[1]!b_stm07_is(A98,48,"2014/12/31",1,100000000)</f>
        <v>9.4799583820000013</v>
      </c>
      <c r="W98">
        <f>[1]!b_stm07_is(A98,48,"2013/12/31",1,100000000)</f>
        <v>12.6201190285</v>
      </c>
      <c r="X98" s="73">
        <f>[1]!b_stm07_bs(A98,128,C98,1,100000000)</f>
        <v>1860.8316062372</v>
      </c>
      <c r="Y98">
        <f t="shared" ref="Y98:Y129" si="18">X98/G98</f>
        <v>0.71394545387697494</v>
      </c>
      <c r="Z98" s="73">
        <f>[1]!b_stm07_bs(A98,13,C98,1,100000000)</f>
        <v>22.561166865200001</v>
      </c>
      <c r="AA98">
        <f t="shared" ref="AA98:AA129" si="19">Z98/G98</f>
        <v>8.6560452131078901E-3</v>
      </c>
    </row>
    <row r="99" spans="1:27">
      <c r="A99" t="s">
        <v>4853</v>
      </c>
      <c r="B99" t="s">
        <v>4854</v>
      </c>
      <c r="C99" s="72">
        <v>42369</v>
      </c>
      <c r="D99" s="73">
        <f>[1]!b_stm07_bs(A99,31,C99,1,100000000)</f>
        <v>395.2070746142</v>
      </c>
      <c r="E99" s="73">
        <f>[1]!s_stmnote_assetdetail(A99,"2",C99,100000000)</f>
        <v>109.80561219709999</v>
      </c>
      <c r="F99" s="73">
        <f>[1]!b_stm07_bs(A99,33,C99,1,100000000)</f>
        <v>265.45178507669999</v>
      </c>
      <c r="G99" s="73">
        <f>[1]!b_stm07_bs(A99,74,C99,1,100000000)</f>
        <v>774.35698569539989</v>
      </c>
      <c r="H99" s="73">
        <f t="shared" si="15"/>
        <v>0.85317091715470883</v>
      </c>
      <c r="I99">
        <f t="shared" si="16"/>
        <v>0.34280285447197834</v>
      </c>
      <c r="J99" s="73">
        <f>[1]!b_stm07_is(A99,83,C99,1,100000000)</f>
        <v>42.041485217800002</v>
      </c>
      <c r="K99" s="73">
        <f>[1]!b_stm07_is(A99,83,"2014/12/31",1,100000000)</f>
        <v>40.251168169099998</v>
      </c>
      <c r="L99" s="73">
        <f>[1]!b_stm07_is(A99,83,"2013/12/31",1,100000000)</f>
        <v>39.298344215500002</v>
      </c>
      <c r="M99" s="73">
        <f>[1]!b_stm07_is(A99,83,"2012/12/31",1,100000000)</f>
        <v>36.189183619699996</v>
      </c>
      <c r="N99">
        <f t="shared" si="17"/>
        <v>0</v>
      </c>
      <c r="O99" s="73">
        <f>[1]!b_stm07_is(A99,55,"2015/12/31",1,100000000)</f>
        <v>1.4717543897999998</v>
      </c>
      <c r="P99">
        <f>[1]!b_stm07_is(A99,55,"2014/12/31",1,100000000)</f>
        <v>4.6282733725999998</v>
      </c>
      <c r="Q99">
        <f>[1]!b_stm07_is(A99,55,"2013/12/31",1,100000000)</f>
        <v>2.8959216504</v>
      </c>
      <c r="R99" s="73">
        <f>[1]!b_stm07_is(A99,60,"2015/12/31",1,100000000)</f>
        <v>0.17054260090000001</v>
      </c>
      <c r="S99">
        <f>[1]!b_stm07_is(A99,60,"2014/12/31",1,100000000)</f>
        <v>2.0625196456000001</v>
      </c>
      <c r="T99">
        <f>[1]!b_stm07_is(A99,60,"2013/12/31",1,100000000)</f>
        <v>0.73901546390000006</v>
      </c>
      <c r="U99" s="73">
        <f>[1]!b_stm07_is(A99,48,"2015/12/31",1,100000000)</f>
        <v>1.3228770685</v>
      </c>
      <c r="V99">
        <f>[1]!b_stm07_is(A99,48,"2014/12/31",1,100000000)</f>
        <v>4.5795300498999998</v>
      </c>
      <c r="W99">
        <f>[1]!b_stm07_is(A99,48,"2013/12/31",1,100000000)</f>
        <v>2.7815125436000003</v>
      </c>
      <c r="X99" s="73">
        <f>[1]!b_stm07_bs(A99,128,C99,1,100000000)</f>
        <v>543.34121242599997</v>
      </c>
      <c r="Y99">
        <f t="shared" si="18"/>
        <v>0.70166760610813161</v>
      </c>
      <c r="Z99" s="73">
        <f>[1]!b_stm07_bs(A99,13,C99,1,100000000)</f>
        <v>6.6979082549999998</v>
      </c>
      <c r="AA99">
        <f t="shared" si="19"/>
        <v>8.6496388341935626E-3</v>
      </c>
    </row>
    <row r="100" spans="1:27">
      <c r="A100" t="s">
        <v>4807</v>
      </c>
      <c r="B100" t="s">
        <v>4808</v>
      </c>
      <c r="C100" s="72">
        <v>42369</v>
      </c>
      <c r="D100" s="73">
        <f>[1]!b_stm07_bs(A100,31,C100,1,100000000)</f>
        <v>1424.54</v>
      </c>
      <c r="E100" s="73">
        <f>[1]!s_stmnote_assetdetail(A100,"2",C100,100000000)</f>
        <v>716.41</v>
      </c>
      <c r="F100" s="73">
        <f>[1]!b_stm07_bs(A100,33,C100,1,100000000)</f>
        <v>195.56</v>
      </c>
      <c r="G100" s="73">
        <f>[1]!b_stm07_bs(A100,74,C100,1,100000000)</f>
        <v>1862.5</v>
      </c>
      <c r="H100" s="73">
        <f t="shared" si="15"/>
        <v>0.86985234899328856</v>
      </c>
      <c r="I100">
        <f t="shared" si="16"/>
        <v>0.10499865771812081</v>
      </c>
      <c r="J100" s="73">
        <f>[1]!b_stm07_is(A100,83,C100,1,100000000)</f>
        <v>1114.67</v>
      </c>
      <c r="K100" s="73">
        <f>[1]!b_stm07_is(A100,83,"2014/12/31",1,100000000)</f>
        <v>1083.1300000000001</v>
      </c>
      <c r="L100" s="73">
        <f>[1]!b_stm07_is(A100,83,"2013/12/31",1,100000000)</f>
        <v>981.3</v>
      </c>
      <c r="M100" s="73">
        <f>[1]!b_stm07_is(A100,83,"2012/12/31",1,100000000)</f>
        <v>1014.83</v>
      </c>
      <c r="N100">
        <f t="shared" si="17"/>
        <v>0</v>
      </c>
      <c r="O100" s="73">
        <f>[1]!b_stm07_is(A100,55,"2015/12/31",1,100000000)</f>
        <v>63.41</v>
      </c>
      <c r="P100">
        <f>[1]!b_stm07_is(A100,55,"2014/12/31",1,100000000)</f>
        <v>30.95</v>
      </c>
      <c r="Q100">
        <f>[1]!b_stm07_is(A100,55,"2013/12/31",1,100000000)</f>
        <v>33.5</v>
      </c>
      <c r="R100" s="73">
        <f>[1]!b_stm07_is(A100,60,"2015/12/31",1,100000000)</f>
        <v>49.86</v>
      </c>
      <c r="S100">
        <f>[1]!b_stm07_is(A100,60,"2014/12/31",1,100000000)</f>
        <v>24.18</v>
      </c>
      <c r="T100">
        <f>[1]!b_stm07_is(A100,60,"2013/12/31",1,100000000)</f>
        <v>26.49</v>
      </c>
      <c r="U100" s="73">
        <f>[1]!b_stm07_is(A100,48,"2015/12/31",1,100000000)</f>
        <v>26.24</v>
      </c>
      <c r="V100">
        <f>[1]!b_stm07_is(A100,48,"2014/12/31",1,100000000)</f>
        <v>4.05</v>
      </c>
      <c r="W100">
        <f>[1]!b_stm07_is(A100,48,"2013/12/31",1,100000000)</f>
        <v>14.15</v>
      </c>
      <c r="X100" s="73">
        <f>[1]!b_stm07_bs(A100,128,C100,1,100000000)</f>
        <v>1366.77</v>
      </c>
      <c r="Y100">
        <f t="shared" si="18"/>
        <v>0.73383624161073824</v>
      </c>
      <c r="Z100" s="73">
        <f>[1]!b_stm07_bs(A100,13,C100,1,100000000)</f>
        <v>16.100000000000001</v>
      </c>
      <c r="AA100">
        <f t="shared" si="19"/>
        <v>8.6442953020134244E-3</v>
      </c>
    </row>
    <row r="101" spans="1:27">
      <c r="A101" t="s">
        <v>4809</v>
      </c>
      <c r="B101" t="s">
        <v>78</v>
      </c>
      <c r="C101" s="72">
        <v>42369</v>
      </c>
      <c r="D101" s="73">
        <f>[1]!b_stm07_bs(A101,31,C101,1,100000000)</f>
        <v>1516.3180173711999</v>
      </c>
      <c r="E101" s="73">
        <f>[1]!s_stmnote_assetdetail(A101,"2",C101,100000000)</f>
        <v>740.1609862142999</v>
      </c>
      <c r="F101" s="73">
        <f>[1]!b_stm07_bs(A101,33,C101,1,100000000)</f>
        <v>218.28221088160001</v>
      </c>
      <c r="G101" s="73">
        <f>[1]!b_stm07_bs(A101,74,C101,1,100000000)</f>
        <v>2254.3387154801003</v>
      </c>
      <c r="H101" s="73">
        <f t="shared" si="15"/>
        <v>0.76944969109639172</v>
      </c>
      <c r="I101">
        <f t="shared" si="16"/>
        <v>9.6827601541285266E-2</v>
      </c>
      <c r="J101" s="73">
        <f>[1]!b_stm07_is(A101,83,C101,1,100000000)</f>
        <v>1111.1974995989999</v>
      </c>
      <c r="K101" s="73">
        <f>[1]!b_stm07_is(A101,83,"2014/12/31",1,100000000)</f>
        <v>1072.0489006248999</v>
      </c>
      <c r="L101" s="73">
        <f>[1]!b_stm07_is(A101,83,"2013/12/31",1,100000000)</f>
        <v>998.13988588780001</v>
      </c>
      <c r="M101" s="73">
        <f>[1]!b_stm07_is(A101,83,"2012/12/31",1,100000000)</f>
        <v>1020.6539958528999</v>
      </c>
      <c r="N101">
        <f t="shared" si="17"/>
        <v>0</v>
      </c>
      <c r="O101" s="73">
        <f>[1]!b_stm07_is(A101,55,"2015/12/31",1,100000000)</f>
        <v>93.671020836200015</v>
      </c>
      <c r="P101">
        <f>[1]!b_stm07_is(A101,55,"2014/12/31",1,100000000)</f>
        <v>53.835433183399999</v>
      </c>
      <c r="Q101">
        <f>[1]!b_stm07_is(A101,55,"2013/12/31",1,100000000)</f>
        <v>46.264507414599997</v>
      </c>
      <c r="R101" s="73">
        <f>[1]!b_stm07_is(A101,60,"2015/12/31",1,100000000)</f>
        <v>74.442890301800006</v>
      </c>
      <c r="S101">
        <f>[1]!b_stm07_is(A101,60,"2014/12/31",1,100000000)</f>
        <v>44.614795716300002</v>
      </c>
      <c r="T101">
        <f>[1]!b_stm07_is(A101,60,"2013/12/31",1,100000000)</f>
        <v>35.583542486799999</v>
      </c>
      <c r="U101" s="73">
        <f>[1]!b_stm07_is(A101,48,"2015/12/31",1,100000000)</f>
        <v>85.402725213599993</v>
      </c>
      <c r="V101">
        <f>[1]!b_stm07_is(A101,48,"2014/12/31",1,100000000)</f>
        <v>39.818509802299999</v>
      </c>
      <c r="W101">
        <f>[1]!b_stm07_is(A101,48,"2013/12/31",1,100000000)</f>
        <v>35.992118037200001</v>
      </c>
      <c r="X101" s="73">
        <f>[1]!b_stm07_bs(A101,128,C101,1,100000000)</f>
        <v>1489.7633833870002</v>
      </c>
      <c r="Y101">
        <f t="shared" si="18"/>
        <v>0.6608427443298952</v>
      </c>
      <c r="Z101" s="73">
        <f>[1]!b_stm07_bs(A101,13,C101,1,100000000)</f>
        <v>19.1308293592</v>
      </c>
      <c r="AA101">
        <f t="shared" si="19"/>
        <v>8.4862266827217935E-3</v>
      </c>
    </row>
    <row r="102" spans="1:27">
      <c r="A102" t="s">
        <v>4707</v>
      </c>
      <c r="B102" t="s">
        <v>4708</v>
      </c>
      <c r="C102" s="72">
        <v>42369</v>
      </c>
      <c r="D102" s="73">
        <f>[1]!b_stm07_bs(A102,31,C102,1,100000000)</f>
        <v>8.2184459198000006</v>
      </c>
      <c r="E102" s="73">
        <f>[1]!s_stmnote_assetdetail(A102,"2",C102,100000000)</f>
        <v>6.5449257637000002</v>
      </c>
      <c r="F102" s="73">
        <f>[1]!b_stm07_bs(A102,33,C102,1,100000000)</f>
        <v>11.776119685199999</v>
      </c>
      <c r="G102" s="73">
        <f>[1]!b_stm07_bs(A102,74,C102,1,100000000)</f>
        <v>51.693350478399999</v>
      </c>
      <c r="H102" s="73">
        <f t="shared" si="15"/>
        <v>0.38679182950918806</v>
      </c>
      <c r="I102">
        <f t="shared" si="16"/>
        <v>0.22780724360516419</v>
      </c>
      <c r="J102" s="73">
        <f>[1]!b_stm07_is(A102,83,C102,1,100000000)</f>
        <v>72.611503317399993</v>
      </c>
      <c r="K102" s="73">
        <f>[1]!b_stm07_is(A102,83,"2014/12/31",1,100000000)</f>
        <v>75.023302996799998</v>
      </c>
      <c r="L102" s="73">
        <f>[1]!b_stm07_is(A102,83,"2013/12/31",1,100000000)</f>
        <v>47.794215000200005</v>
      </c>
      <c r="M102" s="73">
        <f>[1]!b_stm07_is(A102,83,"2012/12/31",1,100000000)</f>
        <v>29.954336470000001</v>
      </c>
      <c r="N102">
        <f t="shared" si="17"/>
        <v>0</v>
      </c>
      <c r="O102" s="73">
        <f>[1]!b_stm07_is(A102,55,"2015/12/31",1,100000000)</f>
        <v>3.8496027605000003</v>
      </c>
      <c r="P102">
        <f>[1]!b_stm07_is(A102,55,"2014/12/31",1,100000000)</f>
        <v>4.3217339168000004</v>
      </c>
      <c r="Q102">
        <f>[1]!b_stm07_is(A102,55,"2013/12/31",1,100000000)</f>
        <v>4.7776061819000004</v>
      </c>
      <c r="R102" s="73">
        <f>[1]!b_stm07_is(A102,60,"2015/12/31",1,100000000)</f>
        <v>2.8784275751999999</v>
      </c>
      <c r="S102">
        <f>[1]!b_stm07_is(A102,60,"2014/12/31",1,100000000)</f>
        <v>3.2228625477999997</v>
      </c>
      <c r="T102">
        <f>[1]!b_stm07_is(A102,60,"2013/12/31",1,100000000)</f>
        <v>3.6176782967999999</v>
      </c>
      <c r="U102" s="73">
        <f>[1]!b_stm07_is(A102,48,"2015/12/31",1,100000000)</f>
        <v>1.7104052363</v>
      </c>
      <c r="V102">
        <f>[1]!b_stm07_is(A102,48,"2014/12/31",1,100000000)</f>
        <v>1.8244158237999999</v>
      </c>
      <c r="W102">
        <f>[1]!b_stm07_is(A102,48,"2013/12/31",1,100000000)</f>
        <v>2.3746346841999997</v>
      </c>
      <c r="X102" s="73">
        <f>[1]!b_stm07_bs(A102,128,C102,1,100000000)</f>
        <v>21.142620989800001</v>
      </c>
      <c r="Y102">
        <f t="shared" si="18"/>
        <v>0.40900078625459607</v>
      </c>
      <c r="Z102" s="73">
        <f>[1]!b_stm07_bs(A102,13,C102,1,100000000)</f>
        <v>0.4132957256</v>
      </c>
      <c r="AA102">
        <f t="shared" si="19"/>
        <v>7.9951429298956954E-3</v>
      </c>
    </row>
    <row r="103" spans="1:27">
      <c r="A103" t="s">
        <v>4899</v>
      </c>
      <c r="B103" t="s">
        <v>4900</v>
      </c>
      <c r="C103" s="72">
        <v>41639</v>
      </c>
      <c r="D103" s="73">
        <f>[1]!b_stm07_bs(A103,31,C103,1,100000000)</f>
        <v>5.7497909221999999</v>
      </c>
      <c r="E103" s="73">
        <f>[1]!s_stmnote_assetdetail(A103,"2",C103,100000000)</f>
        <v>0</v>
      </c>
      <c r="F103" s="73">
        <f>[1]!b_stm07_bs(A103,33,C103,1,100000000)</f>
        <v>27.615490570399999</v>
      </c>
      <c r="G103" s="73">
        <f>[1]!b_stm07_bs(A103,74,C103,1,100000000)</f>
        <v>48.522136229499999</v>
      </c>
      <c r="H103" s="73">
        <f t="shared" si="15"/>
        <v>0.68763010216180276</v>
      </c>
      <c r="I103">
        <f t="shared" si="16"/>
        <v>0.56913179666666469</v>
      </c>
      <c r="J103" s="73">
        <f>[1]!b_stm07_is(A103,83,C103,1,100000000)</f>
        <v>28.018013490799998</v>
      </c>
      <c r="M103" s="73">
        <f>[1]!b_stm07_is(A103,83,"2012/12/31",1,100000000)</f>
        <v>19.3492347382</v>
      </c>
      <c r="N103">
        <f t="shared" si="17"/>
        <v>0</v>
      </c>
      <c r="O103" s="73">
        <f>[1]!b_stm07_is(A103,55,"2015/12/31",1,100000000)</f>
        <v>1.4292405458000002</v>
      </c>
      <c r="P103">
        <f>[1]!b_stm07_is(A103,55,"2014/12/31",1,100000000)</f>
        <v>1.0450094067</v>
      </c>
      <c r="Q103">
        <f>[1]!b_stm07_is(A103,55,"2013/12/31",1,100000000)</f>
        <v>1.5330823846999999</v>
      </c>
      <c r="R103" s="73">
        <f>[1]!b_stm07_is(A103,60,"2015/12/31",1,100000000)</f>
        <v>1.0018768037999999</v>
      </c>
      <c r="U103" s="73">
        <f>[1]!b_stm07_is(A103,48,"2015/12/31",1,100000000)</f>
        <v>1.2206108536</v>
      </c>
      <c r="V103">
        <f>[1]!b_stm07_is(A103,48,"2014/12/31",1,100000000)</f>
        <v>1.0304391491</v>
      </c>
      <c r="W103">
        <f>[1]!b_stm07_is(A103,48,"2013/12/31",1,100000000)</f>
        <v>1.1834226888999999</v>
      </c>
      <c r="X103" s="73">
        <f>[1]!b_stm07_bs(A103,128,C103,1,100000000)</f>
        <v>26.0438939744</v>
      </c>
      <c r="Y103">
        <f t="shared" si="18"/>
        <v>0.53674252615790841</v>
      </c>
      <c r="Z103" s="73">
        <f>[1]!b_stm07_bs(A103,13,C103,1,100000000)</f>
        <v>0.36721901200000001</v>
      </c>
      <c r="AA103">
        <f t="shared" si="19"/>
        <v>7.5680718232010134E-3</v>
      </c>
    </row>
    <row r="104" spans="1:27">
      <c r="A104" t="s">
        <v>4709</v>
      </c>
      <c r="B104" t="s">
        <v>4710</v>
      </c>
      <c r="C104" s="72">
        <v>41639</v>
      </c>
      <c r="D104" s="73">
        <f>[1]!b_stm07_bs(A104,31,C104,1,100000000)</f>
        <v>175.93972285810003</v>
      </c>
      <c r="E104" s="73">
        <f>[1]!s_stmnote_assetdetail(A104,"2",C104,100000000)</f>
        <v>0</v>
      </c>
      <c r="F104" s="73">
        <f>[1]!b_stm07_bs(A104,33,C104,1,100000000)</f>
        <v>53.4580113938</v>
      </c>
      <c r="G104" s="73">
        <f>[1]!b_stm07_bs(A104,74,C104,1,100000000)</f>
        <v>444.10958115739999</v>
      </c>
      <c r="H104" s="73">
        <f t="shared" si="15"/>
        <v>0.5165340807421076</v>
      </c>
      <c r="I104">
        <f t="shared" si="16"/>
        <v>0.12037121841524417</v>
      </c>
      <c r="J104" s="73">
        <f>[1]!b_stm07_is(A104,83,C104,1,100000000)</f>
        <v>200.53668769990003</v>
      </c>
      <c r="M104" s="73">
        <f>[1]!b_stm07_is(A104,83,"2012/12/31",1,100000000)</f>
        <v>129.65279611829999</v>
      </c>
      <c r="N104">
        <f t="shared" si="17"/>
        <v>0</v>
      </c>
      <c r="O104" s="73">
        <f>[1]!b_stm07_is(A104,55,"2015/12/31",1,100000000)</f>
        <v>1.0897741026999999</v>
      </c>
      <c r="P104">
        <f>[1]!b_stm07_is(A104,55,"2014/12/31",1,100000000)</f>
        <v>6.8395016100000001</v>
      </c>
      <c r="Q104">
        <f>[1]!b_stm07_is(A104,55,"2013/12/31",1,100000000)</f>
        <v>6.6261784447999998</v>
      </c>
      <c r="R104" s="73">
        <f>[1]!b_stm07_is(A104,60,"2015/12/31",1,100000000)</f>
        <v>-1.6857913631999999</v>
      </c>
      <c r="U104" s="73">
        <f>[1]!b_stm07_is(A104,48,"2015/12/31",1,100000000)</f>
        <v>1.0519838204</v>
      </c>
      <c r="V104">
        <f>[1]!b_stm07_is(A104,48,"2014/12/31",1,100000000)</f>
        <v>7.1086855028999993</v>
      </c>
      <c r="W104">
        <f>[1]!b_stm07_is(A104,48,"2013/12/31",1,100000000)</f>
        <v>6.4594262001000002</v>
      </c>
      <c r="X104" s="73">
        <f>[1]!b_stm07_bs(A104,128,C104,1,100000000)</f>
        <v>297.43198338820002</v>
      </c>
      <c r="Y104">
        <f t="shared" si="18"/>
        <v>0.6697265630096485</v>
      </c>
      <c r="Z104" s="73">
        <f>[1]!b_stm07_bs(A104,13,C104,1,100000000)</f>
        <v>3.0352576406999998</v>
      </c>
      <c r="AA104">
        <f t="shared" si="19"/>
        <v>6.8344790778658137E-3</v>
      </c>
    </row>
    <row r="105" spans="1:27">
      <c r="A105" t="s">
        <v>4727</v>
      </c>
      <c r="B105" t="s">
        <v>4728</v>
      </c>
      <c r="C105" s="72">
        <v>42369</v>
      </c>
      <c r="D105" s="73">
        <f>[1]!b_stm07_bs(A105,31,C105,1,100000000)</f>
        <v>106.8839762991</v>
      </c>
      <c r="E105" s="73">
        <f>[1]!s_stmnote_assetdetail(A105,"2",C105,100000000)</f>
        <v>75.467049802799991</v>
      </c>
      <c r="F105" s="73">
        <f>[1]!b_stm07_bs(A105,33,C105,1,100000000)</f>
        <v>34.267018076399999</v>
      </c>
      <c r="G105" s="73">
        <f>[1]!b_stm07_bs(A105,74,C105,1,100000000)</f>
        <v>253.16206583159999</v>
      </c>
      <c r="H105" s="73">
        <f t="shared" si="15"/>
        <v>0.55755191407464555</v>
      </c>
      <c r="I105">
        <f t="shared" si="16"/>
        <v>0.13535605330063138</v>
      </c>
      <c r="J105" s="73">
        <f>[1]!b_stm07_is(A105,83,C105,1,100000000)</f>
        <v>75.660864499100001</v>
      </c>
      <c r="K105" s="73">
        <f>[1]!b_stm07_is(A105,83,"2014/12/31",1,100000000)</f>
        <v>64.363747158099997</v>
      </c>
      <c r="L105" s="73">
        <f>[1]!b_stm07_is(A105,83,"2013/12/31",1,100000000)</f>
        <v>57.308483564500001</v>
      </c>
      <c r="M105" s="73">
        <f>[1]!b_stm07_is(A105,83,"2012/12/31",1,100000000)</f>
        <v>52.647240690600007</v>
      </c>
      <c r="N105">
        <f t="shared" si="17"/>
        <v>0</v>
      </c>
      <c r="O105" s="73">
        <f>[1]!b_stm07_is(A105,55,"2015/12/31",1,100000000)</f>
        <v>14.373289529900001</v>
      </c>
      <c r="P105">
        <f>[1]!b_stm07_is(A105,55,"2014/12/31",1,100000000)</f>
        <v>13.2490379707</v>
      </c>
      <c r="Q105">
        <f>[1]!b_stm07_is(A105,55,"2013/12/31",1,100000000)</f>
        <v>11.494705492000001</v>
      </c>
      <c r="R105" s="73">
        <f>[1]!b_stm07_is(A105,60,"2015/12/31",1,100000000)</f>
        <v>10.963373694400001</v>
      </c>
      <c r="S105">
        <f>[1]!b_stm07_is(A105,60,"2014/12/31",1,100000000)</f>
        <v>10.2342262442</v>
      </c>
      <c r="T105">
        <f>[1]!b_stm07_is(A105,60,"2013/12/31",1,100000000)</f>
        <v>8.8736863355999986</v>
      </c>
      <c r="U105" s="73">
        <f>[1]!b_stm07_is(A105,48,"2015/12/31",1,100000000)</f>
        <v>12.539114914500001</v>
      </c>
      <c r="V105">
        <f>[1]!b_stm07_is(A105,48,"2014/12/31",1,100000000)</f>
        <v>12.552577793699999</v>
      </c>
      <c r="W105">
        <f>[1]!b_stm07_is(A105,48,"2013/12/31",1,100000000)</f>
        <v>11.516704141300002</v>
      </c>
      <c r="X105" s="73">
        <f>[1]!b_stm07_bs(A105,128,C105,1,100000000)</f>
        <v>119.8905793715</v>
      </c>
      <c r="Y105">
        <f t="shared" si="18"/>
        <v>0.47357244845382801</v>
      </c>
      <c r="Z105" s="73">
        <f>[1]!b_stm07_bs(A105,13,C105,1,100000000)</f>
        <v>1.7106159613</v>
      </c>
      <c r="AA105">
        <f t="shared" si="19"/>
        <v>6.7569995357751539E-3</v>
      </c>
    </row>
    <row r="106" spans="1:27">
      <c r="A106" t="s">
        <v>4805</v>
      </c>
      <c r="B106" t="s">
        <v>4806</v>
      </c>
      <c r="C106" s="72">
        <v>41639</v>
      </c>
      <c r="D106" s="73">
        <f>[1]!b_stm07_bs(A106,31,C106,1,100000000)</f>
        <v>32.051222702899999</v>
      </c>
      <c r="E106" s="73">
        <f>[1]!s_stmnote_assetdetail(A106,"2",C106,100000000)</f>
        <v>7.9443348812999997</v>
      </c>
      <c r="F106" s="73">
        <f>[1]!b_stm07_bs(A106,33,C106,1,100000000)</f>
        <v>2.01708115E-2</v>
      </c>
      <c r="G106" s="73">
        <f>[1]!b_stm07_bs(A106,74,C106,1,100000000)</f>
        <v>48.887136391700004</v>
      </c>
      <c r="H106" s="73">
        <f t="shared" si="15"/>
        <v>0.65602929280687095</v>
      </c>
      <c r="I106">
        <f t="shared" si="16"/>
        <v>4.1259957094612267E-4</v>
      </c>
      <c r="J106" s="73">
        <f>[1]!b_stm07_is(A106,83,C106,1,100000000)</f>
        <v>12.6981659074</v>
      </c>
      <c r="M106" s="73">
        <f>[1]!b_stm07_is(A106,83,"2012/12/31",1,100000000)</f>
        <v>14.644929987100001</v>
      </c>
      <c r="N106">
        <f t="shared" si="17"/>
        <v>0</v>
      </c>
      <c r="O106" s="73">
        <f>[1]!b_stm07_is(A106,55,"2015/12/31",1,100000000)</f>
        <v>1.4083384259</v>
      </c>
      <c r="P106">
        <f>[1]!b_stm07_is(A106,55,"2014/12/31",1,100000000)</f>
        <v>1.8676436591999999</v>
      </c>
      <c r="Q106">
        <f>[1]!b_stm07_is(A106,55,"2013/12/31",1,100000000)</f>
        <v>1.4905392824000001</v>
      </c>
      <c r="R106" s="73">
        <f>[1]!b_stm07_is(A106,60,"2015/12/31",1,100000000)</f>
        <v>1.2540916773000002</v>
      </c>
      <c r="U106" s="73">
        <f>[1]!b_stm07_is(A106,48,"2015/12/31",1,100000000)</f>
        <v>1.1860839361</v>
      </c>
      <c r="V106">
        <f>[1]!b_stm07_is(A106,48,"2014/12/31",1,100000000)</f>
        <v>1.4085011890000001</v>
      </c>
      <c r="W106">
        <f>[1]!b_stm07_is(A106,48,"2013/12/31",1,100000000)</f>
        <v>1.3504341908000002</v>
      </c>
      <c r="X106" s="73">
        <f>[1]!b_stm07_bs(A106,128,C106,1,100000000)</f>
        <v>22.534110893499999</v>
      </c>
      <c r="Y106">
        <f t="shared" si="18"/>
        <v>0.46094151870441347</v>
      </c>
      <c r="Z106" s="73">
        <f>[1]!b_stm07_bs(A106,13,C106,1,100000000)</f>
        <v>0.32076947030000003</v>
      </c>
      <c r="AA106">
        <f t="shared" si="19"/>
        <v>6.5614289151626369E-3</v>
      </c>
    </row>
    <row r="107" spans="1:27">
      <c r="A107" t="s">
        <v>63</v>
      </c>
      <c r="B107" t="s">
        <v>64</v>
      </c>
      <c r="C107" s="72">
        <v>42369</v>
      </c>
      <c r="D107" s="73">
        <f>[1]!b_stm07_bs(A107,31,C107,1,100000000)</f>
        <v>106.11073244549999</v>
      </c>
      <c r="E107" s="73">
        <f>[1]!s_stmnote_assetdetail(A107,"2",C107,100000000)</f>
        <v>21.415487345700001</v>
      </c>
      <c r="F107" s="73">
        <f>[1]!b_stm07_bs(A107,33,C107,1,100000000)</f>
        <v>6.1705053882000005</v>
      </c>
      <c r="G107" s="73">
        <f>[1]!b_stm07_bs(A107,74,C107,1,100000000)</f>
        <v>170.07334555809999</v>
      </c>
      <c r="H107" s="73">
        <f t="shared" si="15"/>
        <v>0.66019303298377685</v>
      </c>
      <c r="I107">
        <f t="shared" si="16"/>
        <v>3.6281437093809911E-2</v>
      </c>
      <c r="J107" s="73">
        <f>[1]!b_stm07_is(A107,83,C107,1,100000000)</f>
        <v>18.760965550799998</v>
      </c>
      <c r="K107" s="73">
        <f>[1]!b_stm07_is(A107,83,"2014/12/31",1,100000000)</f>
        <v>15.7142548377</v>
      </c>
      <c r="L107" s="73">
        <f>[1]!b_stm07_is(A107,83,"2013/12/31",1,100000000)</f>
        <v>12.650041733499998</v>
      </c>
      <c r="M107" s="73">
        <f>[1]!b_stm07_is(A107,83,"2012/12/31",1,100000000)</f>
        <v>11.3127998746</v>
      </c>
      <c r="N107">
        <f t="shared" si="17"/>
        <v>0</v>
      </c>
      <c r="O107" s="73">
        <f>[1]!b_stm07_is(A107,55,"2015/12/31",1,100000000)</f>
        <v>0.58149892790000002</v>
      </c>
      <c r="P107">
        <f>[1]!b_stm07_is(A107,55,"2014/12/31",1,100000000)</f>
        <v>1.9172681771000002</v>
      </c>
      <c r="Q107">
        <f>[1]!b_stm07_is(A107,55,"2013/12/31",1,100000000)</f>
        <v>3.6996137523000003</v>
      </c>
      <c r="R107" s="73">
        <f>[1]!b_stm07_is(A107,60,"2015/12/31",1,100000000)</f>
        <v>0.17562350860000001</v>
      </c>
      <c r="S107">
        <f>[1]!b_stm07_is(A107,60,"2014/12/31",1,100000000)</f>
        <v>1.4453888537000001</v>
      </c>
      <c r="T107">
        <f>[1]!b_stm07_is(A107,60,"2013/12/31",1,100000000)</f>
        <v>2.7941262505000002</v>
      </c>
      <c r="U107" s="73">
        <f>[1]!b_stm07_is(A107,48,"2015/12/31",1,100000000)</f>
        <v>0.62169102539999999</v>
      </c>
      <c r="V107">
        <f>[1]!b_stm07_is(A107,48,"2014/12/31",1,100000000)</f>
        <v>2.0312638595000001</v>
      </c>
      <c r="W107">
        <f>[1]!b_stm07_is(A107,48,"2013/12/31",1,100000000)</f>
        <v>3.3037680119999999</v>
      </c>
      <c r="X107" s="73">
        <f>[1]!b_stm07_bs(A107,128,C107,1,100000000)</f>
        <v>68.442277110500001</v>
      </c>
      <c r="Y107">
        <f t="shared" si="18"/>
        <v>0.40242800472881235</v>
      </c>
      <c r="Z107" s="73">
        <f>[1]!b_stm07_bs(A107,13,C107,1,100000000)</f>
        <v>1.0141902584</v>
      </c>
      <c r="AA107">
        <f t="shared" si="19"/>
        <v>5.963252237273918E-3</v>
      </c>
    </row>
    <row r="108" spans="1:27">
      <c r="A108" t="s">
        <v>4857</v>
      </c>
      <c r="B108" t="s">
        <v>4858</v>
      </c>
      <c r="C108" s="72">
        <v>41639</v>
      </c>
      <c r="D108" s="73">
        <f>[1]!b_stm07_bs(A108,31,C108,1,100000000)</f>
        <v>479.8142408782</v>
      </c>
      <c r="E108" s="73">
        <f>[1]!s_stmnote_assetdetail(A108,"2",C108,100000000)</f>
        <v>0</v>
      </c>
      <c r="F108" s="73">
        <f>[1]!b_stm07_bs(A108,33,C108,1,100000000)</f>
        <v>99.281526280499989</v>
      </c>
      <c r="G108" s="73">
        <f>[1]!b_stm07_bs(A108,74,C108,1,100000000)</f>
        <v>634.35981399640002</v>
      </c>
      <c r="H108" s="73">
        <f t="shared" si="15"/>
        <v>0.91288217567007857</v>
      </c>
      <c r="I108">
        <f t="shared" si="16"/>
        <v>0.15650664510892773</v>
      </c>
      <c r="J108" s="73">
        <f>[1]!b_stm07_is(A108,83,C108,1,100000000)</f>
        <v>74.865384182399993</v>
      </c>
      <c r="M108" s="73">
        <f>[1]!b_stm07_is(A108,83,"2012/12/31",1,100000000)</f>
        <v>63.460161101300002</v>
      </c>
      <c r="N108">
        <f t="shared" si="17"/>
        <v>0</v>
      </c>
      <c r="O108" s="73">
        <f>[1]!b_stm07_is(A108,55,"2015/12/31",1,100000000)</f>
        <v>0</v>
      </c>
      <c r="P108">
        <f>[1]!b_stm07_is(A108,55,"2014/12/31",1,100000000)</f>
        <v>6.1078452032000001</v>
      </c>
      <c r="Q108">
        <f>[1]!b_stm07_is(A108,55,"2013/12/31",1,100000000)</f>
        <v>5.3058043020000003</v>
      </c>
      <c r="R108" s="73">
        <f>[1]!b_stm07_is(A108,60,"2015/12/31",1,100000000)</f>
        <v>0</v>
      </c>
      <c r="U108" s="73">
        <f>[1]!b_stm07_is(A108,48,"2015/12/31",1,100000000)</f>
        <v>0</v>
      </c>
      <c r="V108">
        <f>[1]!b_stm07_is(A108,48,"2014/12/31",1,100000000)</f>
        <v>5.6781905590999999</v>
      </c>
      <c r="W108">
        <f>[1]!b_stm07_is(A108,48,"2013/12/31",1,100000000)</f>
        <v>4.7359882564999998</v>
      </c>
      <c r="X108" s="73">
        <f>[1]!b_stm07_bs(A108,128,C108,1,100000000)</f>
        <v>428.40478841419997</v>
      </c>
      <c r="Y108">
        <f t="shared" si="18"/>
        <v>0.67533405956990711</v>
      </c>
      <c r="Z108" s="73">
        <f>[1]!b_stm07_bs(A108,13,C108,1,100000000)</f>
        <v>3.7568329466000003</v>
      </c>
      <c r="AA108">
        <f t="shared" si="19"/>
        <v>5.9222429663889778E-3</v>
      </c>
    </row>
    <row r="109" spans="1:27">
      <c r="A109" t="s">
        <v>4729</v>
      </c>
      <c r="B109" t="s">
        <v>4730</v>
      </c>
      <c r="C109" s="72">
        <v>42369</v>
      </c>
      <c r="D109" s="73">
        <f>[1]!b_stm07_bs(A109,31,C109,1,100000000)</f>
        <v>102.84971618729999</v>
      </c>
      <c r="E109" s="73">
        <f>[1]!s_stmnote_assetdetail(A109,"2",C109,100000000)</f>
        <v>0</v>
      </c>
      <c r="F109" s="73">
        <f>[1]!b_stm07_bs(A109,33,C109,1,100000000)</f>
        <v>30.288395361700001</v>
      </c>
      <c r="G109" s="73">
        <f>[1]!b_stm07_bs(A109,74,C109,1,100000000)</f>
        <v>198.78907651630001</v>
      </c>
      <c r="H109" s="73">
        <f t="shared" si="15"/>
        <v>0.66974561118846554</v>
      </c>
      <c r="I109">
        <f t="shared" si="16"/>
        <v>0.15236448547622514</v>
      </c>
      <c r="J109" s="73">
        <f>[1]!b_stm07_is(A109,83,C109,1,100000000)</f>
        <v>67.126080932600004</v>
      </c>
      <c r="K109" s="73">
        <f>[1]!b_stm07_is(A109,83,"2014/12/31",1,100000000)</f>
        <v>60.795639156699998</v>
      </c>
      <c r="L109" s="73">
        <f>[1]!b_stm07_is(A109,83,"2013/12/31",1,100000000)</f>
        <v>54.624827566499995</v>
      </c>
      <c r="M109" s="73">
        <f>[1]!b_stm07_is(A109,83,"2012/12/31",1,100000000)</f>
        <v>50.540148929799997</v>
      </c>
      <c r="N109">
        <f t="shared" si="17"/>
        <v>0</v>
      </c>
      <c r="O109" s="73">
        <f>[1]!b_stm07_is(A109,55,"2015/12/31",1,100000000)</f>
        <v>10.384469791799999</v>
      </c>
      <c r="P109">
        <f>[1]!b_stm07_is(A109,55,"2014/12/31",1,100000000)</f>
        <v>11.995218487200001</v>
      </c>
      <c r="Q109">
        <f>[1]!b_stm07_is(A109,55,"2013/12/31",1,100000000)</f>
        <v>11.533060356500002</v>
      </c>
      <c r="R109" s="73">
        <f>[1]!b_stm07_is(A109,60,"2015/12/31",1,100000000)</f>
        <v>7.8647511639000003</v>
      </c>
      <c r="S109">
        <f>[1]!b_stm07_is(A109,60,"2014/12/31",1,100000000)</f>
        <v>9.1254614083999996</v>
      </c>
      <c r="T109">
        <f>[1]!b_stm07_is(A109,60,"2013/12/31",1,100000000)</f>
        <v>8.7962444337000001</v>
      </c>
      <c r="U109" s="73">
        <f>[1]!b_stm07_is(A109,48,"2015/12/31",1,100000000)</f>
        <v>9.9095519852000002</v>
      </c>
      <c r="V109">
        <f>[1]!b_stm07_is(A109,48,"2014/12/31",1,100000000)</f>
        <v>11.253755092700001</v>
      </c>
      <c r="W109">
        <f>[1]!b_stm07_is(A109,48,"2013/12/31",1,100000000)</f>
        <v>11.1969833883</v>
      </c>
      <c r="X109" s="73">
        <f>[1]!b_stm07_bs(A109,128,C109,1,100000000)</f>
        <v>91.337867599500001</v>
      </c>
      <c r="Y109">
        <f t="shared" si="18"/>
        <v>0.45947126069580896</v>
      </c>
      <c r="Z109" s="73">
        <f>[1]!b_stm07_bs(A109,13,C109,1,100000000)</f>
        <v>1.1438906551999999</v>
      </c>
      <c r="AA109">
        <f t="shared" si="19"/>
        <v>5.7542933205698794E-3</v>
      </c>
    </row>
    <row r="110" spans="1:27">
      <c r="A110" t="s">
        <v>4841</v>
      </c>
      <c r="B110" t="s">
        <v>4842</v>
      </c>
      <c r="C110" s="72">
        <v>42004</v>
      </c>
      <c r="D110" s="73">
        <f>[1]!b_stm07_bs(A110,31,C110,1,100000000)</f>
        <v>642.3478390949</v>
      </c>
      <c r="E110" s="73">
        <f>[1]!s_stmnote_assetdetail(A110,"2",C110,100000000)</f>
        <v>175.0770393773</v>
      </c>
      <c r="F110" s="73">
        <f>[1]!b_stm07_bs(A110,33,C110,1,100000000)</f>
        <v>102.44884212549999</v>
      </c>
      <c r="G110" s="73">
        <f>[1]!b_stm07_bs(A110,74,C110,1,100000000)</f>
        <v>1184.8667858024</v>
      </c>
      <c r="H110" s="73">
        <f t="shared" si="15"/>
        <v>0.62859107044343254</v>
      </c>
      <c r="I110">
        <f t="shared" si="16"/>
        <v>8.6464439169945104E-2</v>
      </c>
      <c r="J110" s="73">
        <f>[1]!b_stm07_is(A110,83,C110,1,100000000)</f>
        <v>170.65411209110002</v>
      </c>
      <c r="M110" s="73">
        <f>[1]!b_stm07_is(A110,83,"2012/12/31",1,100000000)</f>
        <v>126.64726322049999</v>
      </c>
      <c r="N110">
        <f t="shared" si="17"/>
        <v>0</v>
      </c>
      <c r="O110" s="73">
        <f>[1]!b_stm07_is(A110,55,"2015/12/31",1,100000000)</f>
        <v>32.786567343599998</v>
      </c>
      <c r="P110">
        <f>[1]!b_stm07_is(A110,55,"2014/12/31",1,100000000)</f>
        <v>23.967084568099999</v>
      </c>
      <c r="Q110">
        <f>[1]!b_stm07_is(A110,55,"2013/12/31",1,100000000)</f>
        <v>21.838341422100001</v>
      </c>
      <c r="R110" s="73">
        <f>[1]!b_stm07_is(A110,60,"2015/12/31",1,100000000)</f>
        <v>23.951727220900001</v>
      </c>
      <c r="U110" s="73">
        <f>[1]!b_stm07_is(A110,48,"2015/12/31",1,100000000)</f>
        <v>31.575215884299997</v>
      </c>
      <c r="V110">
        <f>[1]!b_stm07_is(A110,48,"2014/12/31",1,100000000)</f>
        <v>23.800213311100002</v>
      </c>
      <c r="W110">
        <f>[1]!b_stm07_is(A110,48,"2013/12/31",1,100000000)</f>
        <v>21.8264364632</v>
      </c>
      <c r="X110" s="73">
        <f>[1]!b_stm07_bs(A110,128,C110,1,100000000)</f>
        <v>793.97738293570012</v>
      </c>
      <c r="Y110">
        <f t="shared" si="18"/>
        <v>0.67009843844851558</v>
      </c>
      <c r="Z110" s="73">
        <f>[1]!b_stm07_bs(A110,13,C110,1,100000000)</f>
        <v>6.7263917702000002</v>
      </c>
      <c r="AA110">
        <f t="shared" si="19"/>
        <v>5.6769181572127883E-3</v>
      </c>
    </row>
    <row r="111" spans="1:27">
      <c r="A111" t="s">
        <v>4823</v>
      </c>
      <c r="B111" t="s">
        <v>4824</v>
      </c>
      <c r="C111" s="72">
        <v>42369</v>
      </c>
      <c r="D111" s="73">
        <f>[1]!b_stm07_bs(A111,31,C111,1,100000000)</f>
        <v>578.76535999999999</v>
      </c>
      <c r="E111" s="73">
        <f>[1]!s_stmnote_assetdetail(A111,"2",C111,100000000)</f>
        <v>189.37970999999999</v>
      </c>
      <c r="F111" s="73">
        <f>[1]!b_stm07_bs(A111,33,C111,1,100000000)</f>
        <v>119.93844</v>
      </c>
      <c r="G111" s="73">
        <f>[1]!b_stm07_bs(A111,74,C111,1,100000000)</f>
        <v>1253.8122699999999</v>
      </c>
      <c r="H111" s="73">
        <f t="shared" si="15"/>
        <v>0.55726348889535116</v>
      </c>
      <c r="I111">
        <f t="shared" si="16"/>
        <v>9.5659009621910956E-2</v>
      </c>
      <c r="J111" s="73">
        <f>[1]!b_stm07_is(A111,83,C111,1,100000000)</f>
        <v>352.25439</v>
      </c>
      <c r="K111" s="73">
        <f>[1]!b_stm07_is(A111,83,"2014/12/31",1,100000000)</f>
        <v>360.43770999999998</v>
      </c>
      <c r="L111" s="73">
        <f>[1]!b_stm07_is(A111,83,"2013/12/31",1,100000000)</f>
        <v>302.31362000000001</v>
      </c>
      <c r="M111" s="73">
        <f>[1]!b_stm07_is(A111,83,"2012/12/31",1,100000000)</f>
        <v>288.67585000000003</v>
      </c>
      <c r="N111">
        <f t="shared" si="17"/>
        <v>0</v>
      </c>
      <c r="O111" s="73">
        <f>[1]!b_stm07_is(A111,55,"2015/12/31",1,100000000)</f>
        <v>39.138190000000002</v>
      </c>
      <c r="P111">
        <f>[1]!b_stm07_is(A111,55,"2014/12/31",1,100000000)</f>
        <v>32.126260000000002</v>
      </c>
      <c r="Q111">
        <f>[1]!b_stm07_is(A111,55,"2013/12/31",1,100000000)</f>
        <v>26.72655</v>
      </c>
      <c r="R111" s="73">
        <f>[1]!b_stm07_is(A111,60,"2015/12/31",1,100000000)</f>
        <v>32.572510000000001</v>
      </c>
      <c r="S111">
        <f>[1]!b_stm07_is(A111,60,"2014/12/31",1,100000000)</f>
        <v>26.426480000000002</v>
      </c>
      <c r="T111">
        <f>[1]!b_stm07_is(A111,60,"2013/12/31",1,100000000)</f>
        <v>21.081320000000002</v>
      </c>
      <c r="U111" s="73">
        <f>[1]!b_stm07_is(A111,48,"2015/12/31",1,100000000)</f>
        <v>30.34713</v>
      </c>
      <c r="V111">
        <f>[1]!b_stm07_is(A111,48,"2014/12/31",1,100000000)</f>
        <v>24.986509999999999</v>
      </c>
      <c r="W111">
        <f>[1]!b_stm07_is(A111,48,"2013/12/31",1,100000000)</f>
        <v>22.652170000000002</v>
      </c>
      <c r="X111" s="73">
        <f>[1]!b_stm07_bs(A111,128,C111,1,100000000)</f>
        <v>868.16785000000004</v>
      </c>
      <c r="Y111">
        <f t="shared" si="18"/>
        <v>0.69242251872363647</v>
      </c>
      <c r="Z111" s="73">
        <f>[1]!b_stm07_bs(A111,13,C111,1,100000000)</f>
        <v>6.1903300000000003</v>
      </c>
      <c r="AA111">
        <f t="shared" si="19"/>
        <v>4.937206428838028E-3</v>
      </c>
    </row>
    <row r="112" spans="1:27">
      <c r="A112" t="s">
        <v>4711</v>
      </c>
      <c r="B112" t="s">
        <v>4712</v>
      </c>
      <c r="C112" s="72">
        <v>42369</v>
      </c>
      <c r="D112" s="73">
        <f>[1]!b_stm07_bs(A112,31,C112,1,100000000)</f>
        <v>104.8866680571</v>
      </c>
      <c r="E112" s="73">
        <f>[1]!s_stmnote_assetdetail(A112,"2",C112,100000000)</f>
        <v>58.341703572900002</v>
      </c>
      <c r="F112" s="73">
        <f>[1]!b_stm07_bs(A112,33,C112,1,100000000)</f>
        <v>39.033560524599999</v>
      </c>
      <c r="G112" s="73">
        <f>[1]!b_stm07_bs(A112,74,C112,1,100000000)</f>
        <v>185.96323368680001</v>
      </c>
      <c r="H112" s="73">
        <f t="shared" si="15"/>
        <v>0.77391764881918002</v>
      </c>
      <c r="I112">
        <f t="shared" si="16"/>
        <v>0.20989934273965397</v>
      </c>
      <c r="J112" s="73">
        <f>[1]!b_stm07_is(A112,83,C112,1,100000000)</f>
        <v>43.779207875299996</v>
      </c>
      <c r="K112" s="73">
        <f>[1]!b_stm07_is(A112,83,"2014/12/31",1,100000000)</f>
        <v>50.836038078000001</v>
      </c>
      <c r="L112" s="73">
        <f>[1]!b_stm07_is(A112,83,"2013/12/31",1,100000000)</f>
        <v>49.655005680500004</v>
      </c>
      <c r="M112" s="73">
        <f>[1]!b_stm07_is(A112,83,"2012/12/31",1,100000000)</f>
        <v>47.988723574799998</v>
      </c>
      <c r="N112">
        <f t="shared" si="17"/>
        <v>0</v>
      </c>
      <c r="O112" s="73">
        <f>[1]!b_stm07_is(A112,55,"2015/12/31",1,100000000)</f>
        <v>4.5865244958</v>
      </c>
      <c r="P112">
        <f>[1]!b_stm07_is(A112,55,"2014/12/31",1,100000000)</f>
        <v>8.5055298104999988</v>
      </c>
      <c r="Q112">
        <f>[1]!b_stm07_is(A112,55,"2013/12/31",1,100000000)</f>
        <v>10.2342987041</v>
      </c>
      <c r="R112" s="73">
        <f>[1]!b_stm07_is(A112,60,"2015/12/31",1,100000000)</f>
        <v>3.7171251637</v>
      </c>
      <c r="S112">
        <f>[1]!b_stm07_is(A112,60,"2014/12/31",1,100000000)</f>
        <v>7.2075451786000002</v>
      </c>
      <c r="T112">
        <f>[1]!b_stm07_is(A112,60,"2013/12/31",1,100000000)</f>
        <v>8.3265025050000006</v>
      </c>
      <c r="U112" s="73">
        <f>[1]!b_stm07_is(A112,48,"2015/12/31",1,100000000)</f>
        <v>4.5377916668000005</v>
      </c>
      <c r="V112">
        <f>[1]!b_stm07_is(A112,48,"2014/12/31",1,100000000)</f>
        <v>8.4946866178999993</v>
      </c>
      <c r="W112">
        <f>[1]!b_stm07_is(A112,48,"2013/12/31",1,100000000)</f>
        <v>10.213508450499999</v>
      </c>
      <c r="X112" s="73">
        <f>[1]!b_stm07_bs(A112,128,C112,1,100000000)</f>
        <v>73.506923911599998</v>
      </c>
      <c r="Y112">
        <f t="shared" si="18"/>
        <v>0.39527664933704393</v>
      </c>
      <c r="Z112" s="73">
        <f>[1]!b_stm07_bs(A112,13,C112,1,100000000)</f>
        <v>0.88240053519999995</v>
      </c>
      <c r="AA112">
        <f t="shared" si="19"/>
        <v>4.7450268405535593E-3</v>
      </c>
    </row>
    <row r="113" spans="1:27">
      <c r="A113" t="s">
        <v>4903</v>
      </c>
      <c r="B113" t="s">
        <v>4904</v>
      </c>
      <c r="C113" s="72">
        <v>42004</v>
      </c>
      <c r="D113" s="73">
        <f>[1]!b_stm07_bs(A113,31,C113,1,100000000)</f>
        <v>1144.7598890428001</v>
      </c>
      <c r="E113" s="73">
        <f>[1]!s_stmnote_assetdetail(A113,"2",C113,100000000)</f>
        <v>361.90564992199995</v>
      </c>
      <c r="F113" s="73">
        <f>[1]!b_stm07_bs(A113,33,C113,1,100000000)</f>
        <v>75.881169617899999</v>
      </c>
      <c r="G113" s="73">
        <f>[1]!b_stm07_bs(A113,74,C113,1,100000000)</f>
        <v>2105.8504542334999</v>
      </c>
      <c r="H113" s="73">
        <f t="shared" si="15"/>
        <v>0.57964280236841237</v>
      </c>
      <c r="I113">
        <f t="shared" si="16"/>
        <v>3.6033503454792892E-2</v>
      </c>
      <c r="J113" s="73">
        <f>[1]!b_stm07_is(A113,83,C113,1,100000000)</f>
        <v>830.65356942669996</v>
      </c>
      <c r="M113" s="73">
        <f>[1]!b_stm07_is(A113,83,"2012/12/31",1,100000000)</f>
        <v>663.41777861809999</v>
      </c>
      <c r="N113">
        <f t="shared" si="17"/>
        <v>0</v>
      </c>
      <c r="O113" s="73">
        <f>[1]!b_stm07_is(A113,55,"2015/12/31",1,100000000)</f>
        <v>15.508316074200001</v>
      </c>
      <c r="P113">
        <f>[1]!b_stm07_is(A113,55,"2014/12/31",1,100000000)</f>
        <v>30.595831081100002</v>
      </c>
      <c r="Q113">
        <f>[1]!b_stm07_is(A113,55,"2013/12/31",1,100000000)</f>
        <v>4.1294783175000003</v>
      </c>
      <c r="R113" s="73">
        <f>[1]!b_stm07_is(A113,60,"2015/12/31",1,100000000)</f>
        <v>2.9018148388</v>
      </c>
      <c r="U113" s="73">
        <f>[1]!b_stm07_is(A113,48,"2015/12/31",1,100000000)</f>
        <v>13.167037739400001</v>
      </c>
      <c r="V113">
        <f>[1]!b_stm07_is(A113,48,"2014/12/31",1,100000000)</f>
        <v>11.9503247485</v>
      </c>
      <c r="W113">
        <f>[1]!b_stm07_is(A113,48,"2013/12/31",1,100000000)</f>
        <v>-1.4919068228999999</v>
      </c>
      <c r="X113" s="73">
        <f>[1]!b_stm07_bs(A113,128,C113,1,100000000)</f>
        <v>1240.5268001114</v>
      </c>
      <c r="Y113">
        <f t="shared" si="18"/>
        <v>0.58908589525790156</v>
      </c>
      <c r="Z113" s="73">
        <f>[1]!b_stm07_bs(A113,13,C113,1,100000000)</f>
        <v>9.5650659344999998</v>
      </c>
      <c r="AA113">
        <f t="shared" si="19"/>
        <v>4.5421392175645017E-3</v>
      </c>
    </row>
    <row r="114" spans="1:27">
      <c r="A114" t="s">
        <v>4855</v>
      </c>
      <c r="B114" t="s">
        <v>4856</v>
      </c>
      <c r="C114" s="72">
        <v>42004</v>
      </c>
      <c r="D114" s="73">
        <f>[1]!b_stm07_bs(A114,31,C114,1,100000000)</f>
        <v>10.3139794538</v>
      </c>
      <c r="E114" s="73">
        <f>[1]!s_stmnote_assetdetail(A114,"2",C114,100000000)</f>
        <v>8.3706676904999995</v>
      </c>
      <c r="F114" s="73">
        <f>[1]!b_stm07_bs(A114,33,C114,1,100000000)</f>
        <v>0.26931901190000002</v>
      </c>
      <c r="G114" s="73">
        <f>[1]!b_stm07_bs(A114,74,C114,1,100000000)</f>
        <v>243.29324209020001</v>
      </c>
      <c r="H114" s="73">
        <f t="shared" si="15"/>
        <v>4.3500174418228538E-2</v>
      </c>
      <c r="I114">
        <f t="shared" si="16"/>
        <v>1.1069728430851814E-3</v>
      </c>
      <c r="J114" s="73">
        <f>[1]!b_stm07_is(A114,83,C114,1,100000000)</f>
        <v>36.203574800799998</v>
      </c>
      <c r="M114" s="73">
        <f>[1]!b_stm07_is(A114,83,"2012/12/31",1,100000000)</f>
        <v>31.346230930400001</v>
      </c>
      <c r="N114">
        <f t="shared" si="17"/>
        <v>0</v>
      </c>
      <c r="O114" s="73">
        <f>[1]!b_stm07_is(A114,55,"2015/12/31",1,100000000)</f>
        <v>16.723268867600002</v>
      </c>
      <c r="P114">
        <f>[1]!b_stm07_is(A114,55,"2014/12/31",1,100000000)</f>
        <v>29.669180142600002</v>
      </c>
      <c r="Q114">
        <f>[1]!b_stm07_is(A114,55,"2013/12/31",1,100000000)</f>
        <v>9.1417327076999992</v>
      </c>
      <c r="R114" s="73">
        <f>[1]!b_stm07_is(A114,60,"2015/12/31",1,100000000)</f>
        <v>14.9514995838</v>
      </c>
      <c r="U114" s="73">
        <f>[1]!b_stm07_is(A114,48,"2015/12/31",1,100000000)</f>
        <v>16.3536656665</v>
      </c>
      <c r="V114">
        <f>[1]!b_stm07_is(A114,48,"2014/12/31",1,100000000)</f>
        <v>14.585705002599999</v>
      </c>
      <c r="W114">
        <f>[1]!b_stm07_is(A114,48,"2013/12/31",1,100000000)</f>
        <v>11.528088223800001</v>
      </c>
      <c r="X114" s="73">
        <f>[1]!b_stm07_bs(A114,128,C114,1,100000000)</f>
        <v>112.09151613879999</v>
      </c>
      <c r="Y114">
        <f t="shared" si="18"/>
        <v>0.46072597485976408</v>
      </c>
      <c r="Z114" s="73">
        <f>[1]!b_stm07_bs(A114,13,C114,1,100000000)</f>
        <v>0.9891210278</v>
      </c>
      <c r="AA114">
        <f t="shared" si="19"/>
        <v>4.065550770346869E-3</v>
      </c>
    </row>
    <row r="115" spans="1:27">
      <c r="A115" t="s">
        <v>4700</v>
      </c>
      <c r="B115" t="s">
        <v>4701</v>
      </c>
      <c r="C115" s="72">
        <v>42369</v>
      </c>
      <c r="D115" s="73">
        <f>[1]!b_stm07_bs(A115,31,C115,1,100000000)</f>
        <v>355.1471228936</v>
      </c>
      <c r="E115" s="73">
        <f>[1]!s_stmnote_assetdetail(A115,"2",C115,100000000)</f>
        <v>189.82624960699999</v>
      </c>
      <c r="F115" s="73">
        <f>[1]!b_stm07_bs(A115,33,C115,1,100000000)</f>
        <v>13.6528548644</v>
      </c>
      <c r="G115" s="73">
        <f>[1]!b_stm07_bs(A115,74,C115,1,100000000)</f>
        <v>985.14917310689998</v>
      </c>
      <c r="H115" s="73">
        <f t="shared" si="15"/>
        <v>0.37435952627854563</v>
      </c>
      <c r="I115">
        <f t="shared" si="16"/>
        <v>1.3858667536960424E-2</v>
      </c>
      <c r="J115" s="73">
        <f>[1]!b_stm07_is(A115,83,C115,1,100000000)</f>
        <v>295.10831899380003</v>
      </c>
      <c r="K115" s="73">
        <f>[1]!b_stm07_is(A115,83,"2014/12/31",1,100000000)</f>
        <v>287.7870352576</v>
      </c>
      <c r="L115" s="73">
        <f>[1]!b_stm07_is(A115,83,"2013/12/31",1,100000000)</f>
        <v>281.62298532540001</v>
      </c>
      <c r="M115" s="73">
        <f>[1]!b_stm07_is(A115,83,"2012/12/31",1,100000000)</f>
        <v>283.81021292779997</v>
      </c>
      <c r="N115">
        <f t="shared" si="17"/>
        <v>0</v>
      </c>
      <c r="O115" s="73">
        <f>[1]!b_stm07_is(A115,55,"2015/12/31",1,100000000)</f>
        <v>98.515452115000002</v>
      </c>
      <c r="P115">
        <f>[1]!b_stm07_is(A115,55,"2014/12/31",1,100000000)</f>
        <v>98.290837324799995</v>
      </c>
      <c r="Q115">
        <f>[1]!b_stm07_is(A115,55,"2013/12/31",1,100000000)</f>
        <v>78.214071124</v>
      </c>
      <c r="R115" s="73">
        <f>[1]!b_stm07_is(A115,60,"2015/12/31",1,100000000)</f>
        <v>78.65271963939999</v>
      </c>
      <c r="S115">
        <f>[1]!b_stm07_is(A115,60,"2014/12/31",1,100000000)</f>
        <v>78.477933132399997</v>
      </c>
      <c r="T115">
        <f>[1]!b_stm07_is(A115,60,"2013/12/31",1,100000000)</f>
        <v>62.756148321000005</v>
      </c>
      <c r="U115" s="73">
        <f>[1]!b_stm07_is(A115,48,"2015/12/31",1,100000000)</f>
        <v>85.857487742299995</v>
      </c>
      <c r="V115">
        <f>[1]!b_stm07_is(A115,48,"2014/12/31",1,100000000)</f>
        <v>89.26469086729999</v>
      </c>
      <c r="W115">
        <f>[1]!b_stm07_is(A115,48,"2013/12/31",1,100000000)</f>
        <v>71.483420553900004</v>
      </c>
      <c r="X115" s="73">
        <f>[1]!b_stm07_bs(A115,128,C115,1,100000000)</f>
        <v>313.70354560440001</v>
      </c>
      <c r="Y115">
        <f t="shared" si="18"/>
        <v>0.31843253201447858</v>
      </c>
      <c r="Z115" s="73">
        <f>[1]!b_stm07_bs(A115,13,C115,1,100000000)</f>
        <v>3.9473173956999998</v>
      </c>
      <c r="AA115">
        <f t="shared" si="19"/>
        <v>4.0068220158488328E-3</v>
      </c>
    </row>
    <row r="116" spans="1:27">
      <c r="A116" t="s">
        <v>4700</v>
      </c>
      <c r="B116" t="s">
        <v>4701</v>
      </c>
      <c r="C116" s="72">
        <v>42004</v>
      </c>
      <c r="D116" s="73">
        <f>[1]!b_stm07_bs(A116,31,C116,1,100000000)</f>
        <v>356.37731772789999</v>
      </c>
      <c r="E116" s="73">
        <f>[1]!s_stmnote_assetdetail(A116,"2",C116,100000000)</f>
        <v>165.33939514870002</v>
      </c>
      <c r="F116" s="73">
        <f>[1]!b_stm07_bs(A116,33,C116,1,100000000)</f>
        <v>11.889622795699999</v>
      </c>
      <c r="G116" s="73">
        <f>[1]!b_stm07_bs(A116,74,C116,1,100000000)</f>
        <v>942.79500358479993</v>
      </c>
      <c r="H116" s="73">
        <f t="shared" si="15"/>
        <v>0.39061189242978006</v>
      </c>
      <c r="I116">
        <f t="shared" si="16"/>
        <v>1.2611037129484092E-2</v>
      </c>
      <c r="J116" s="73">
        <f>[1]!b_stm07_is(A116,83,C116,1,100000000)</f>
        <v>287.7870352576</v>
      </c>
      <c r="M116" s="73">
        <f>[1]!b_stm07_is(A116,83,"2012/12/31",1,100000000)</f>
        <v>283.81021292779997</v>
      </c>
      <c r="N116">
        <f t="shared" si="17"/>
        <v>0</v>
      </c>
      <c r="O116" s="73">
        <f>[1]!b_stm07_is(A116,55,"2015/12/31",1,100000000)</f>
        <v>98.515452115000002</v>
      </c>
      <c r="P116">
        <f>[1]!b_stm07_is(A116,55,"2014/12/31",1,100000000)</f>
        <v>98.290837324799995</v>
      </c>
      <c r="Q116">
        <f>[1]!b_stm07_is(A116,55,"2013/12/31",1,100000000)</f>
        <v>78.214071124</v>
      </c>
      <c r="R116" s="73">
        <f>[1]!b_stm07_is(A116,60,"2015/12/31",1,100000000)</f>
        <v>78.65271963939999</v>
      </c>
      <c r="U116" s="73">
        <f>[1]!b_stm07_is(A116,48,"2015/12/31",1,100000000)</f>
        <v>85.857487742299995</v>
      </c>
      <c r="V116">
        <f>[1]!b_stm07_is(A116,48,"2014/12/31",1,100000000)</f>
        <v>89.26469086729999</v>
      </c>
      <c r="W116">
        <f>[1]!b_stm07_is(A116,48,"2013/12/31",1,100000000)</f>
        <v>71.483420553900004</v>
      </c>
      <c r="X116" s="73">
        <f>[1]!b_stm07_bs(A116,128,C116,1,100000000)</f>
        <v>340.52102219450001</v>
      </c>
      <c r="Y116">
        <f t="shared" si="18"/>
        <v>0.36118246373785728</v>
      </c>
      <c r="Z116" s="73">
        <f>[1]!b_stm07_bs(A116,13,C116,1,100000000)</f>
        <v>3.4025655689999996</v>
      </c>
      <c r="AA116">
        <f t="shared" si="19"/>
        <v>3.609019517564674E-3</v>
      </c>
    </row>
    <row r="117" spans="1:27">
      <c r="A117" t="s">
        <v>70</v>
      </c>
      <c r="B117" t="s">
        <v>71</v>
      </c>
      <c r="C117" s="72">
        <v>42369</v>
      </c>
      <c r="D117" s="73">
        <f>[1]!b_stm07_bs(A117,31,C117,1,100000000)</f>
        <v>15.988416600000001</v>
      </c>
      <c r="E117" s="73">
        <f>[1]!s_stmnote_assetdetail(A117,"2",C117,100000000)</f>
        <v>0</v>
      </c>
      <c r="F117" s="73">
        <f>[1]!b_stm07_bs(A117,33,C117,1,100000000)</f>
        <v>5.6855125500000003</v>
      </c>
      <c r="G117" s="73">
        <f>[1]!b_stm07_bs(A117,74,C117,1,100000000)</f>
        <v>69.622429060000002</v>
      </c>
      <c r="H117" s="73">
        <f t="shared" si="15"/>
        <v>0.31130670737330346</v>
      </c>
      <c r="I117">
        <f t="shared" si="16"/>
        <v>8.166208256107059E-2</v>
      </c>
      <c r="J117" s="73">
        <f>[1]!b_stm07_is(A117,83,C117,1,100000000)</f>
        <v>10.63430885</v>
      </c>
      <c r="K117" s="73">
        <f>[1]!b_stm07_is(A117,83,"2014/12/31",1,100000000)</f>
        <v>8.8201334500000002</v>
      </c>
      <c r="L117" s="73">
        <f>[1]!b_stm07_is(A117,83,"2013/12/31",1,100000000)</f>
        <v>7.60276774</v>
      </c>
      <c r="M117" s="73">
        <f>[1]!b_stm07_is(A117,83,"2012/12/31",1,100000000)</f>
        <v>6.8406946399999997</v>
      </c>
      <c r="N117">
        <f t="shared" si="17"/>
        <v>0</v>
      </c>
      <c r="O117" s="73">
        <f>[1]!b_stm07_is(A117,55,"2015/12/31",1,100000000)</f>
        <v>5.7880417499999997</v>
      </c>
      <c r="P117">
        <f>[1]!b_stm07_is(A117,55,"2014/12/31",1,100000000)</f>
        <v>4.38705619</v>
      </c>
      <c r="Q117">
        <f>[1]!b_stm07_is(A117,55,"2013/12/31",1,100000000)</f>
        <v>3.93773507</v>
      </c>
      <c r="R117" s="73">
        <f>[1]!b_stm07_is(A117,60,"2015/12/31",1,100000000)</f>
        <v>4.4496046099999997</v>
      </c>
      <c r="S117">
        <f>[1]!b_stm07_is(A117,60,"2014/12/31",1,100000000)</f>
        <v>3.3760086600000001</v>
      </c>
      <c r="T117">
        <f>[1]!b_stm07_is(A117,60,"2013/12/31",1,100000000)</f>
        <v>3.4711136499999999</v>
      </c>
      <c r="U117" s="73">
        <f>[1]!b_stm07_is(A117,48,"2015/12/31",1,100000000)</f>
        <v>5.7091204800000002</v>
      </c>
      <c r="V117">
        <f>[1]!b_stm07_is(A117,48,"2014/12/31",1,100000000)</f>
        <v>4.3290903700000003</v>
      </c>
      <c r="W117">
        <f>[1]!b_stm07_is(A117,48,"2013/12/31",1,100000000)</f>
        <v>3.9136467599999998</v>
      </c>
      <c r="X117" s="73">
        <f>[1]!b_stm07_bs(A117,128,C117,1,100000000)</f>
        <v>37.108522610000001</v>
      </c>
      <c r="Y117">
        <f t="shared" si="18"/>
        <v>0.53299666660610479</v>
      </c>
      <c r="Z117" s="73">
        <f>[1]!b_stm07_bs(A117,13,C117,1,100000000)</f>
        <v>0.23965933</v>
      </c>
      <c r="AA117">
        <f t="shared" si="19"/>
        <v>3.4422718832958798E-3</v>
      </c>
    </row>
    <row r="118" spans="1:27">
      <c r="A118" t="s">
        <v>4729</v>
      </c>
      <c r="B118" t="s">
        <v>4730</v>
      </c>
      <c r="C118" s="72">
        <v>42004</v>
      </c>
      <c r="D118" s="73">
        <f>[1]!b_stm07_bs(A118,31,C118,1,100000000)</f>
        <v>98.775586322300001</v>
      </c>
      <c r="E118" s="73">
        <f>[1]!s_stmnote_assetdetail(A118,"2",C118,100000000)</f>
        <v>0</v>
      </c>
      <c r="F118" s="73">
        <f>[1]!b_stm07_bs(A118,33,C118,1,100000000)</f>
        <v>24.410916408200002</v>
      </c>
      <c r="G118" s="73">
        <f>[1]!b_stm07_bs(A118,74,C118,1,100000000)</f>
        <v>181.18123164400001</v>
      </c>
      <c r="H118" s="73">
        <f t="shared" si="15"/>
        <v>0.67990763509405383</v>
      </c>
      <c r="I118">
        <f t="shared" si="16"/>
        <v>0.13473203701454356</v>
      </c>
      <c r="J118" s="73">
        <f>[1]!b_stm07_is(A118,83,C118,1,100000000)</f>
        <v>60.795639156699998</v>
      </c>
      <c r="M118" s="73">
        <f>[1]!b_stm07_is(A118,83,"2012/12/31",1,100000000)</f>
        <v>50.540148929799997</v>
      </c>
      <c r="N118">
        <f t="shared" si="17"/>
        <v>0</v>
      </c>
      <c r="O118" s="73">
        <f>[1]!b_stm07_is(A118,55,"2015/12/31",1,100000000)</f>
        <v>10.384469791799999</v>
      </c>
      <c r="P118">
        <f>[1]!b_stm07_is(A118,55,"2014/12/31",1,100000000)</f>
        <v>11.995218487200001</v>
      </c>
      <c r="Q118">
        <f>[1]!b_stm07_is(A118,55,"2013/12/31",1,100000000)</f>
        <v>11.533060356500002</v>
      </c>
      <c r="R118" s="73">
        <f>[1]!b_stm07_is(A118,60,"2015/12/31",1,100000000)</f>
        <v>7.8647511639000003</v>
      </c>
      <c r="U118" s="73">
        <f>[1]!b_stm07_is(A118,48,"2015/12/31",1,100000000)</f>
        <v>9.9095519852000002</v>
      </c>
      <c r="V118">
        <f>[1]!b_stm07_is(A118,48,"2014/12/31",1,100000000)</f>
        <v>11.253755092700001</v>
      </c>
      <c r="W118">
        <f>[1]!b_stm07_is(A118,48,"2013/12/31",1,100000000)</f>
        <v>11.1969833883</v>
      </c>
      <c r="X118" s="73">
        <f>[1]!b_stm07_bs(A118,128,C118,1,100000000)</f>
        <v>79.560121010100005</v>
      </c>
      <c r="Y118">
        <f t="shared" si="18"/>
        <v>0.43911899863020232</v>
      </c>
      <c r="Z118" s="73">
        <f>[1]!b_stm07_bs(A118,13,C118,1,100000000)</f>
        <v>0.5899342782</v>
      </c>
      <c r="AA118">
        <f t="shared" si="19"/>
        <v>3.2560451921375172E-3</v>
      </c>
    </row>
    <row r="119" spans="1:27">
      <c r="A119" t="s">
        <v>4723</v>
      </c>
      <c r="B119" t="s">
        <v>4724</v>
      </c>
      <c r="C119" s="72">
        <v>41639</v>
      </c>
      <c r="D119" s="73">
        <f>[1]!b_stm07_bs(A119,31,C119,1,100000000)</f>
        <v>145.63966092000001</v>
      </c>
      <c r="E119" s="73">
        <f>[1]!s_stmnote_assetdetail(A119,"2",C119,100000000)</f>
        <v>0</v>
      </c>
      <c r="F119" s="73">
        <f>[1]!b_stm07_bs(A119,33,C119,1,100000000)</f>
        <v>84.076046689099996</v>
      </c>
      <c r="G119" s="73">
        <f>[1]!b_stm07_bs(A119,74,C119,1,100000000)</f>
        <v>484.25001985129995</v>
      </c>
      <c r="H119" s="73">
        <f t="shared" si="15"/>
        <v>0.47437418315365165</v>
      </c>
      <c r="I119">
        <f t="shared" si="16"/>
        <v>0.17362115279812992</v>
      </c>
      <c r="J119" s="73">
        <f>[1]!b_stm07_is(A119,83,C119,1,100000000)</f>
        <v>146.81572046939999</v>
      </c>
      <c r="M119" s="73">
        <f>[1]!b_stm07_is(A119,83,"2012/12/31",1,100000000)</f>
        <v>107.59240330350001</v>
      </c>
      <c r="N119">
        <f t="shared" si="17"/>
        <v>0</v>
      </c>
      <c r="O119" s="73">
        <f>[1]!b_stm07_is(A119,55,"2015/12/31",1,100000000)</f>
        <v>6.3166160391999995</v>
      </c>
      <c r="P119">
        <f>[1]!b_stm07_is(A119,55,"2014/12/31",1,100000000)</f>
        <v>22.344226648400003</v>
      </c>
      <c r="Q119">
        <f>[1]!b_stm07_is(A119,55,"2013/12/31",1,100000000)</f>
        <v>18.106904515499998</v>
      </c>
      <c r="R119" s="73">
        <f>[1]!b_stm07_is(A119,60,"2015/12/31",1,100000000)</f>
        <v>2.3734976908000003</v>
      </c>
      <c r="U119" s="73">
        <f>[1]!b_stm07_is(A119,48,"2015/12/31",1,100000000)</f>
        <v>6.2800575362000002</v>
      </c>
      <c r="V119">
        <f>[1]!b_stm07_is(A119,48,"2014/12/31",1,100000000)</f>
        <v>17.773813903099999</v>
      </c>
      <c r="W119">
        <f>[1]!b_stm07_is(A119,48,"2013/12/31",1,100000000)</f>
        <v>16.272298966800001</v>
      </c>
      <c r="X119" s="73">
        <f>[1]!b_stm07_bs(A119,128,C119,1,100000000)</f>
        <v>244.96092655150002</v>
      </c>
      <c r="Y119">
        <f t="shared" si="18"/>
        <v>0.5058563066795968</v>
      </c>
      <c r="Z119" s="73">
        <f>[1]!b_stm07_bs(A119,13,C119,1,100000000)</f>
        <v>1.5251398445</v>
      </c>
      <c r="AA119">
        <f t="shared" si="19"/>
        <v>3.1494884501364171E-3</v>
      </c>
    </row>
    <row r="120" spans="1:27">
      <c r="A120" t="s">
        <v>4843</v>
      </c>
      <c r="B120" t="s">
        <v>4844</v>
      </c>
      <c r="C120" s="72">
        <v>42369</v>
      </c>
      <c r="D120" s="73">
        <f>[1]!b_stm07_bs(A120,31,C120,1,100000000)</f>
        <v>431.98021996989996</v>
      </c>
      <c r="E120" s="73">
        <f>[1]!s_stmnote_assetdetail(A120,"2",C120,100000000)</f>
        <v>150.7710683155</v>
      </c>
      <c r="F120" s="73">
        <f>[1]!b_stm07_bs(A120,33,C120,1,100000000)</f>
        <v>150.87843488040002</v>
      </c>
      <c r="G120" s="73">
        <f>[1]!b_stm07_bs(A120,74,C120,1,100000000)</f>
        <v>684.86745595629998</v>
      </c>
      <c r="H120" s="73">
        <f t="shared" si="15"/>
        <v>0.85105322173096665</v>
      </c>
      <c r="I120">
        <f t="shared" si="16"/>
        <v>0.22030311641794129</v>
      </c>
      <c r="J120" s="73">
        <f>[1]!b_stm07_is(A120,83,C120,1,100000000)</f>
        <v>62.055756440899998</v>
      </c>
      <c r="K120" s="73">
        <f>[1]!b_stm07_is(A120,83,"2014/12/31",1,100000000)</f>
        <v>55.808548171800005</v>
      </c>
      <c r="L120" s="73">
        <f>[1]!b_stm07_is(A120,83,"2013/12/31",1,100000000)</f>
        <v>54.466046937299993</v>
      </c>
      <c r="M120" s="73">
        <f>[1]!b_stm07_is(A120,83,"2012/12/31",1,100000000)</f>
        <v>54.843562491499995</v>
      </c>
      <c r="N120">
        <f t="shared" si="17"/>
        <v>0</v>
      </c>
      <c r="O120" s="73">
        <f>[1]!b_stm07_is(A120,55,"2015/12/31",1,100000000)</f>
        <v>15.1422580894</v>
      </c>
      <c r="P120">
        <f>[1]!b_stm07_is(A120,55,"2014/12/31",1,100000000)</f>
        <v>17.059749110999999</v>
      </c>
      <c r="Q120">
        <f>[1]!b_stm07_is(A120,55,"2013/12/31",1,100000000)</f>
        <v>20.004638351800001</v>
      </c>
      <c r="R120" s="73">
        <f>[1]!b_stm07_is(A120,60,"2015/12/31",1,100000000)</f>
        <v>9.1836579627999999</v>
      </c>
      <c r="S120">
        <f>[1]!b_stm07_is(A120,60,"2014/12/31",1,100000000)</f>
        <v>11.1019215538</v>
      </c>
      <c r="T120">
        <f>[1]!b_stm07_is(A120,60,"2013/12/31",1,100000000)</f>
        <v>13.554833242000001</v>
      </c>
      <c r="U120" s="73">
        <f>[1]!b_stm07_is(A120,48,"2015/12/31",1,100000000)</f>
        <v>15.0697628119</v>
      </c>
      <c r="V120">
        <f>[1]!b_stm07_is(A120,48,"2014/12/31",1,100000000)</f>
        <v>17.286249915599999</v>
      </c>
      <c r="W120">
        <f>[1]!b_stm07_is(A120,48,"2013/12/31",1,100000000)</f>
        <v>20.050105930400001</v>
      </c>
      <c r="X120" s="73">
        <f>[1]!b_stm07_bs(A120,128,C120,1,100000000)</f>
        <v>486.74290922839998</v>
      </c>
      <c r="Y120">
        <f t="shared" si="18"/>
        <v>0.71071110912803848</v>
      </c>
      <c r="Z120" s="73">
        <f>[1]!b_stm07_bs(A120,13,C120,1,100000000)</f>
        <v>2.1498754191999998</v>
      </c>
      <c r="AA120">
        <f t="shared" si="19"/>
        <v>3.1391116638738036E-3</v>
      </c>
    </row>
    <row r="121" spans="1:27">
      <c r="A121" t="s">
        <v>4901</v>
      </c>
      <c r="B121" t="s">
        <v>4902</v>
      </c>
      <c r="C121" s="72">
        <v>42369</v>
      </c>
      <c r="D121" s="73">
        <f>[1]!b_stm07_bs(A121,31,C121,1,100000000)</f>
        <v>1.3168328883</v>
      </c>
      <c r="E121" s="73">
        <f>[1]!s_stmnote_assetdetail(A121,"2",C121,100000000)</f>
        <v>1.6915622374999999</v>
      </c>
      <c r="F121" s="73">
        <f>[1]!b_stm07_bs(A121,33,C121,1,100000000)</f>
        <v>0</v>
      </c>
      <c r="G121" s="73">
        <f>[1]!b_stm07_bs(A121,74,C121,1,100000000)</f>
        <v>127.8297712526</v>
      </c>
      <c r="H121" s="73">
        <f t="shared" si="15"/>
        <v>1.0301456972005778E-2</v>
      </c>
      <c r="I121">
        <f t="shared" si="16"/>
        <v>0</v>
      </c>
      <c r="J121" s="73">
        <f>[1]!b_stm07_is(A121,83,C121,1,100000000)</f>
        <v>7.2018769864999994</v>
      </c>
      <c r="K121" s="73">
        <f>[1]!b_stm07_is(A121,83,"2014/12/31",1,100000000)</f>
        <v>4.2362295706999999</v>
      </c>
      <c r="L121" s="73">
        <f>[1]!b_stm07_is(A121,83,"2013/12/31",1,100000000)</f>
        <v>3.3537887916000004</v>
      </c>
      <c r="M121" s="73">
        <f>[1]!b_stm07_is(A121,83,"2012/12/31",1,100000000)</f>
        <v>1.2677019479</v>
      </c>
      <c r="N121">
        <f t="shared" si="17"/>
        <v>0</v>
      </c>
      <c r="O121" s="73">
        <f>[1]!b_stm07_is(A121,55,"2015/12/31",1,100000000)</f>
        <v>2.9446055195999996</v>
      </c>
      <c r="P121">
        <f>[1]!b_stm07_is(A121,55,"2014/12/31",1,100000000)</f>
        <v>0.79537462189999997</v>
      </c>
      <c r="Q121">
        <f>[1]!b_stm07_is(A121,55,"2013/12/31",1,100000000)</f>
        <v>-1.3015211484</v>
      </c>
      <c r="R121" s="73">
        <f>[1]!b_stm07_is(A121,60,"2015/12/31",1,100000000)</f>
        <v>2.4773415455999999</v>
      </c>
      <c r="S121">
        <f>[1]!b_stm07_is(A121,60,"2014/12/31",1,100000000)</f>
        <v>0.78926828609999999</v>
      </c>
      <c r="T121">
        <f>[1]!b_stm07_is(A121,60,"2013/12/31",1,100000000)</f>
        <v>-1.3018561099999999</v>
      </c>
      <c r="U121" s="73">
        <f>[1]!b_stm07_is(A121,48,"2015/12/31",1,100000000)</f>
        <v>2.9279401937</v>
      </c>
      <c r="V121">
        <f>[1]!b_stm07_is(A121,48,"2014/12/31",1,100000000)</f>
        <v>0.86332143449999998</v>
      </c>
      <c r="W121">
        <f>[1]!b_stm07_is(A121,48,"2013/12/31",1,100000000)</f>
        <v>-1.4205744997999998</v>
      </c>
      <c r="X121" s="73">
        <f>[1]!b_stm07_bs(A121,128,C121,1,100000000)</f>
        <v>5.5638659419000005</v>
      </c>
      <c r="Y121">
        <f t="shared" si="18"/>
        <v>4.3525587876594392E-2</v>
      </c>
      <c r="Z121" s="73">
        <f>[1]!b_stm07_bs(A121,13,C121,1,100000000)</f>
        <v>0.39053851729999994</v>
      </c>
      <c r="AA121">
        <f t="shared" si="19"/>
        <v>3.055145240996092E-3</v>
      </c>
    </row>
    <row r="122" spans="1:27">
      <c r="A122" t="s">
        <v>4698</v>
      </c>
      <c r="B122" t="s">
        <v>4699</v>
      </c>
      <c r="C122" s="72">
        <v>42369</v>
      </c>
      <c r="D122" s="73">
        <f>[1]!b_stm07_bs(A122,31,C122,1,100000000)</f>
        <v>32.1318096408</v>
      </c>
      <c r="E122" s="73">
        <f>[1]!s_stmnote_assetdetail(A122,"2",C122,100000000)</f>
        <v>22.508168407900001</v>
      </c>
      <c r="F122" s="73">
        <f>[1]!b_stm07_bs(A122,33,C122,1,100000000)</f>
        <v>0.22222084780000001</v>
      </c>
      <c r="G122" s="73">
        <f>[1]!b_stm07_bs(A122,74,C122,1,100000000)</f>
        <v>69.137728769899994</v>
      </c>
      <c r="H122" s="73">
        <f t="shared" si="15"/>
        <v>0.46796490229348914</v>
      </c>
      <c r="I122">
        <f t="shared" si="16"/>
        <v>3.2141762790557091E-3</v>
      </c>
      <c r="J122" s="73">
        <f>[1]!b_stm07_is(A122,83,C122,1,100000000)</f>
        <v>18.726085961600003</v>
      </c>
      <c r="K122" s="73">
        <f>[1]!b_stm07_is(A122,83,"2014/12/31",1,100000000)</f>
        <v>18.047661763099999</v>
      </c>
      <c r="L122" s="73">
        <f>[1]!b_stm07_is(A122,83,"2013/12/31",1,100000000)</f>
        <v>17.807748362999998</v>
      </c>
      <c r="M122" s="73">
        <f>[1]!b_stm07_is(A122,83,"2012/12/31",1,100000000)</f>
        <v>17.838461349999999</v>
      </c>
      <c r="N122">
        <f t="shared" si="17"/>
        <v>0</v>
      </c>
      <c r="O122" s="73">
        <f>[1]!b_stm07_is(A122,55,"2015/12/31",1,100000000)</f>
        <v>7.2802729403999997</v>
      </c>
      <c r="P122">
        <f>[1]!b_stm07_is(A122,55,"2014/12/31",1,100000000)</f>
        <v>6.7253773611000005</v>
      </c>
      <c r="Q122">
        <f>[1]!b_stm07_is(A122,55,"2013/12/31",1,100000000)</f>
        <v>7.5998852325000001</v>
      </c>
      <c r="R122" s="73">
        <f>[1]!b_stm07_is(A122,60,"2015/12/31",1,100000000)</f>
        <v>6.5271765861000004</v>
      </c>
      <c r="S122">
        <f>[1]!b_stm07_is(A122,60,"2014/12/31",1,100000000)</f>
        <v>5.2979049994</v>
      </c>
      <c r="T122">
        <f>[1]!b_stm07_is(A122,60,"2013/12/31",1,100000000)</f>
        <v>6.4247991474999999</v>
      </c>
      <c r="U122" s="73">
        <f>[1]!b_stm07_is(A122,48,"2015/12/31",1,100000000)</f>
        <v>7.2810156044000003</v>
      </c>
      <c r="V122">
        <f>[1]!b_stm07_is(A122,48,"2014/12/31",1,100000000)</f>
        <v>6.7186913127999999</v>
      </c>
      <c r="W122">
        <f>[1]!b_stm07_is(A122,48,"2013/12/31",1,100000000)</f>
        <v>7.5928287083999999</v>
      </c>
      <c r="X122" s="73">
        <f>[1]!b_stm07_bs(A122,128,C122,1,100000000)</f>
        <v>16.844624468699998</v>
      </c>
      <c r="Y122">
        <f t="shared" si="18"/>
        <v>0.24363867266686265</v>
      </c>
      <c r="Z122" s="73">
        <f>[1]!b_stm07_bs(A122,13,C122,1,100000000)</f>
        <v>0.1490874844</v>
      </c>
      <c r="AA122">
        <f t="shared" si="19"/>
        <v>2.1563838884002674E-3</v>
      </c>
    </row>
    <row r="123" spans="1:27">
      <c r="A123" t="s">
        <v>67</v>
      </c>
      <c r="B123" t="s">
        <v>4799</v>
      </c>
      <c r="C123" s="72">
        <v>41639</v>
      </c>
      <c r="D123" s="73">
        <f>[1]!b_stm07_bs(A123,31,C123,1,100000000)</f>
        <v>72.425166959799995</v>
      </c>
      <c r="E123" s="73">
        <f>[1]!s_stmnote_assetdetail(A123,"2",C123,100000000)</f>
        <v>0</v>
      </c>
      <c r="F123" s="73">
        <f>[1]!b_stm07_bs(A123,33,C123,1,100000000)</f>
        <v>2.3143796698000001</v>
      </c>
      <c r="G123" s="73">
        <f>[1]!b_stm07_bs(A123,74,C123,1,100000000)</f>
        <v>153.57143082920001</v>
      </c>
      <c r="H123" s="73">
        <f t="shared" si="15"/>
        <v>0.486676110433094</v>
      </c>
      <c r="I123">
        <f t="shared" si="16"/>
        <v>1.5070379023648094E-2</v>
      </c>
      <c r="J123" s="73">
        <f>[1]!b_stm07_is(A123,83,C123,1,100000000)</f>
        <v>20.217616041700001</v>
      </c>
      <c r="M123" s="73">
        <f>[1]!b_stm07_is(A123,83,"2012/12/31",1,100000000)</f>
        <v>16.731547069499999</v>
      </c>
      <c r="N123">
        <f t="shared" si="17"/>
        <v>0</v>
      </c>
      <c r="O123" s="73">
        <f>[1]!b_stm07_is(A123,55,"2015/12/31",1,100000000)</f>
        <v>1.8275686056</v>
      </c>
      <c r="P123">
        <f>[1]!b_stm07_is(A123,55,"2014/12/31",1,100000000)</f>
        <v>0.93890049170000001</v>
      </c>
      <c r="Q123">
        <f>[1]!b_stm07_is(A123,55,"2013/12/31",1,100000000)</f>
        <v>3.16404302E-2</v>
      </c>
      <c r="R123" s="73">
        <f>[1]!b_stm07_is(A123,60,"2015/12/31",1,100000000)</f>
        <v>1.5421388722999998</v>
      </c>
      <c r="U123" s="73">
        <f>[1]!b_stm07_is(A123,48,"2015/12/31",1,100000000)</f>
        <v>1.3160824801</v>
      </c>
      <c r="V123">
        <f>[1]!b_stm07_is(A123,48,"2014/12/31",1,100000000)</f>
        <v>0.75050777719999995</v>
      </c>
      <c r="W123">
        <f>[1]!b_stm07_is(A123,48,"2013/12/31",1,100000000)</f>
        <v>-1.7175356100000001E-2</v>
      </c>
      <c r="X123" s="73">
        <f>[1]!b_stm07_bs(A123,128,C123,1,100000000)</f>
        <v>70.329155306800004</v>
      </c>
      <c r="Y123">
        <f t="shared" si="18"/>
        <v>0.45795728363707899</v>
      </c>
      <c r="Z123" s="73">
        <f>[1]!b_stm07_bs(A123,13,C123,1,100000000)</f>
        <v>0.3282909618</v>
      </c>
      <c r="AA123">
        <f t="shared" si="19"/>
        <v>2.1377085570370223E-3</v>
      </c>
    </row>
    <row r="124" spans="1:27">
      <c r="A124" t="s">
        <v>4861</v>
      </c>
      <c r="B124" t="s">
        <v>4862</v>
      </c>
      <c r="C124" s="72">
        <v>42369</v>
      </c>
      <c r="D124" s="73">
        <f>[1]!b_stm07_bs(A124,31,C124,1,100000000)</f>
        <v>242.15988051720001</v>
      </c>
      <c r="E124" s="73">
        <f>[1]!s_stmnote_assetdetail(A124,"2",C124,100000000)</f>
        <v>59.695916082399997</v>
      </c>
      <c r="F124" s="73">
        <f>[1]!b_stm07_bs(A124,33,C124,1,100000000)</f>
        <v>0.77516486279999997</v>
      </c>
      <c r="G124" s="73">
        <f>[1]!b_stm07_bs(A124,74,C124,1,100000000)</f>
        <v>310.58830809419999</v>
      </c>
      <c r="H124" s="73">
        <f t="shared" si="15"/>
        <v>0.78217704610541539</v>
      </c>
      <c r="I124">
        <f t="shared" si="16"/>
        <v>2.4957953747727557E-3</v>
      </c>
      <c r="J124" s="73">
        <f>[1]!b_stm07_is(A124,83,C124,1,100000000)</f>
        <v>55.016007036000005</v>
      </c>
      <c r="K124" s="73">
        <f>[1]!b_stm07_is(A124,83,"2014/12/31",1,100000000)</f>
        <v>40.805080998899996</v>
      </c>
      <c r="L124" s="73">
        <f>[1]!b_stm07_is(A124,83,"2013/12/31",1,100000000)</f>
        <v>39.133058035799998</v>
      </c>
      <c r="M124" s="73">
        <f>[1]!b_stm07_is(A124,83,"2012/12/31",1,100000000)</f>
        <v>35.576653054099999</v>
      </c>
      <c r="N124">
        <f t="shared" si="17"/>
        <v>0</v>
      </c>
      <c r="O124" s="73">
        <f>[1]!b_stm07_is(A124,55,"2015/12/31",1,100000000)</f>
        <v>9.7128554478999991</v>
      </c>
      <c r="P124">
        <f>[1]!b_stm07_is(A124,55,"2014/12/31",1,100000000)</f>
        <v>9.0048075437000001</v>
      </c>
      <c r="Q124">
        <f>[1]!b_stm07_is(A124,55,"2013/12/31",1,100000000)</f>
        <v>8.5990091763999992</v>
      </c>
      <c r="R124" s="73">
        <f>[1]!b_stm07_is(A124,60,"2015/12/31",1,100000000)</f>
        <v>6.0055588627000001</v>
      </c>
      <c r="S124">
        <f>[1]!b_stm07_is(A124,60,"2014/12/31",1,100000000)</f>
        <v>5.7251674849</v>
      </c>
      <c r="T124">
        <f>[1]!b_stm07_is(A124,60,"2013/12/31",1,100000000)</f>
        <v>5.4070268424000005</v>
      </c>
      <c r="U124" s="73">
        <f>[1]!b_stm07_is(A124,48,"2015/12/31",1,100000000)</f>
        <v>8.7782537669000007</v>
      </c>
      <c r="V124">
        <f>[1]!b_stm07_is(A124,48,"2014/12/31",1,100000000)</f>
        <v>7.8397793734999999</v>
      </c>
      <c r="W124">
        <f>[1]!b_stm07_is(A124,48,"2013/12/31",1,100000000)</f>
        <v>5.6727988050000002</v>
      </c>
      <c r="X124" s="73">
        <f>[1]!b_stm07_bs(A124,128,C124,1,100000000)</f>
        <v>166.4264034574</v>
      </c>
      <c r="Y124">
        <f t="shared" si="18"/>
        <v>0.53584246129098856</v>
      </c>
      <c r="Z124" s="73">
        <f>[1]!b_stm07_bs(A124,13,C124,1,100000000)</f>
        <v>0.65128226389999999</v>
      </c>
      <c r="AA124">
        <f t="shared" si="19"/>
        <v>2.0969310399877291E-3</v>
      </c>
    </row>
    <row r="125" spans="1:27">
      <c r="A125" t="s">
        <v>4690</v>
      </c>
      <c r="B125" t="s">
        <v>4691</v>
      </c>
      <c r="C125" s="72">
        <v>42369</v>
      </c>
      <c r="D125" s="73">
        <f>[1]!b_stm07_bs(A125,31,C125,1,100000000)</f>
        <v>140.15386012990001</v>
      </c>
      <c r="E125" s="73">
        <f>[1]!s_stmnote_assetdetail(A125,"2",C125,100000000)</f>
        <v>66.357315370899997</v>
      </c>
      <c r="F125" s="73">
        <f>[1]!b_stm07_bs(A125,33,C125,1,100000000)</f>
        <v>16.912645536900001</v>
      </c>
      <c r="G125" s="73">
        <f>[1]!b_stm07_bs(A125,74,C125,1,100000000)</f>
        <v>335.9351460986</v>
      </c>
      <c r="H125" s="73">
        <f t="shared" si="15"/>
        <v>0.46755008367210138</v>
      </c>
      <c r="I125">
        <f t="shared" si="16"/>
        <v>5.0344972037953975E-2</v>
      </c>
      <c r="J125" s="73">
        <f>[1]!b_stm07_is(A125,83,C125,1,100000000)</f>
        <v>154.0241682253</v>
      </c>
      <c r="K125" s="73">
        <f>[1]!b_stm07_is(A125,83,"2014/12/31",1,100000000)</f>
        <v>255.28298818049998</v>
      </c>
      <c r="L125" s="73">
        <f>[1]!b_stm07_is(A125,83,"2013/12/31",1,100000000)</f>
        <v>166.2605218825</v>
      </c>
      <c r="M125" s="73">
        <f>[1]!b_stm07_is(A125,83,"2012/12/31",1,100000000)</f>
        <v>134.93346182549999</v>
      </c>
      <c r="N125">
        <f t="shared" si="17"/>
        <v>0</v>
      </c>
      <c r="O125" s="73">
        <f>[1]!b_stm07_is(A125,55,"2015/12/31",1,100000000)</f>
        <v>21.1601756638</v>
      </c>
      <c r="P125">
        <f>[1]!b_stm07_is(A125,55,"2014/12/31",1,100000000)</f>
        <v>20.605359024999998</v>
      </c>
      <c r="Q125">
        <f>[1]!b_stm07_is(A125,55,"2013/12/31",1,100000000)</f>
        <v>18.255344365899997</v>
      </c>
      <c r="R125" s="73">
        <f>[1]!b_stm07_is(A125,60,"2015/12/31",1,100000000)</f>
        <v>16.867342355999998</v>
      </c>
      <c r="S125">
        <f>[1]!b_stm07_is(A125,60,"2014/12/31",1,100000000)</f>
        <v>16.478483044499999</v>
      </c>
      <c r="T125">
        <f>[1]!b_stm07_is(A125,60,"2013/12/31",1,100000000)</f>
        <v>15.098704770399999</v>
      </c>
      <c r="U125" s="73">
        <f>[1]!b_stm07_is(A125,48,"2015/12/31",1,100000000)</f>
        <v>20.7853144169</v>
      </c>
      <c r="V125">
        <f>[1]!b_stm07_is(A125,48,"2014/12/31",1,100000000)</f>
        <v>19.9264982941</v>
      </c>
      <c r="W125">
        <f>[1]!b_stm07_is(A125,48,"2013/12/31",1,100000000)</f>
        <v>17.523020560799999</v>
      </c>
      <c r="X125" s="73">
        <f>[1]!b_stm07_bs(A125,128,C125,1,100000000)</f>
        <v>144.80902478979999</v>
      </c>
      <c r="Y125">
        <f t="shared" si="18"/>
        <v>0.43106244306839281</v>
      </c>
      <c r="Z125" s="73">
        <f>[1]!b_stm07_bs(A125,13,C125,1,100000000)</f>
        <v>0.68433868310000001</v>
      </c>
      <c r="AA125">
        <f t="shared" si="19"/>
        <v>2.0371154701959659E-3</v>
      </c>
    </row>
    <row r="126" spans="1:27">
      <c r="A126" t="s">
        <v>4911</v>
      </c>
      <c r="B126" t="s">
        <v>4912</v>
      </c>
      <c r="C126" s="72">
        <v>41639</v>
      </c>
      <c r="D126" s="73">
        <f>[1]!b_stm07_bs(A126,31,C126,1,100000000)</f>
        <v>19.837470935300001</v>
      </c>
      <c r="E126" s="73">
        <f>[1]!s_stmnote_assetdetail(A126,"2",C126,100000000)</f>
        <v>10.5537925813</v>
      </c>
      <c r="F126" s="73">
        <f>[1]!b_stm07_bs(A126,33,C126,1,100000000)</f>
        <v>0.53950998750000001</v>
      </c>
      <c r="G126" s="73">
        <f>[1]!b_stm07_bs(A126,74,C126,1,100000000)</f>
        <v>53.925339801299998</v>
      </c>
      <c r="H126" s="73">
        <f t="shared" si="15"/>
        <v>0.37787394567903615</v>
      </c>
      <c r="I126">
        <f t="shared" si="16"/>
        <v>1.0004758235885865E-2</v>
      </c>
      <c r="J126" s="73">
        <f>[1]!b_stm07_is(A126,83,C126,1,100000000)</f>
        <v>42.8059973087</v>
      </c>
      <c r="M126" s="73">
        <f>[1]!b_stm07_is(A126,83,"2012/12/31",1,100000000)</f>
        <v>41.140053975699999</v>
      </c>
      <c r="N126">
        <f t="shared" si="17"/>
        <v>0</v>
      </c>
      <c r="O126" s="73">
        <f>[1]!b_stm07_is(A126,55,"2015/12/31",1,100000000)</f>
        <v>3.7414003672000002</v>
      </c>
      <c r="P126">
        <f>[1]!b_stm07_is(A126,55,"2014/12/31",1,100000000)</f>
        <v>4.4657042657999995</v>
      </c>
      <c r="Q126">
        <f>[1]!b_stm07_is(A126,55,"2013/12/31",1,100000000)</f>
        <v>5.4366647716999994</v>
      </c>
      <c r="R126" s="73">
        <f>[1]!b_stm07_is(A126,60,"2015/12/31",1,100000000)</f>
        <v>2.8045836257999999</v>
      </c>
      <c r="U126" s="73">
        <f>[1]!b_stm07_is(A126,48,"2015/12/31",1,100000000)</f>
        <v>3.5805750933999998</v>
      </c>
      <c r="V126">
        <f>[1]!b_stm07_is(A126,48,"2014/12/31",1,100000000)</f>
        <v>4.1614414899999996</v>
      </c>
      <c r="W126">
        <f>[1]!b_stm07_is(A126,48,"2013/12/31",1,100000000)</f>
        <v>5.3128670716000004</v>
      </c>
      <c r="X126" s="73">
        <f>[1]!b_stm07_bs(A126,128,C126,1,100000000)</f>
        <v>10.4634562025</v>
      </c>
      <c r="Y126">
        <f t="shared" si="18"/>
        <v>0.19403598087754198</v>
      </c>
      <c r="Z126" s="73">
        <f>[1]!b_stm07_bs(A126,13,C126,1,100000000)</f>
        <v>0.1071127291</v>
      </c>
      <c r="AA126">
        <f t="shared" si="19"/>
        <v>1.9863153295775391E-3</v>
      </c>
    </row>
    <row r="127" spans="1:27">
      <c r="A127" t="s">
        <v>4879</v>
      </c>
      <c r="B127" t="s">
        <v>4880</v>
      </c>
      <c r="C127" s="72">
        <v>41639</v>
      </c>
      <c r="D127" s="73">
        <f>[1]!b_stm07_bs(A127,31,C127,1,100000000)</f>
        <v>3.5417941854000001</v>
      </c>
      <c r="E127" s="73">
        <f>[1]!s_stmnote_assetdetail(A127,"2",C127,100000000)</f>
        <v>2.7277837513000001</v>
      </c>
      <c r="F127" s="73">
        <f>[1]!b_stm07_bs(A127,33,C127,1,100000000)</f>
        <v>0</v>
      </c>
      <c r="G127" s="73">
        <f>[1]!b_stm07_bs(A127,74,C127,1,100000000)</f>
        <v>58.133566733800002</v>
      </c>
      <c r="H127" s="73">
        <f t="shared" si="15"/>
        <v>6.0925114084574669E-2</v>
      </c>
      <c r="I127">
        <f t="shared" si="16"/>
        <v>0</v>
      </c>
      <c r="J127" s="73">
        <f>[1]!b_stm07_is(A127,83,C127,1,100000000)</f>
        <v>3.3469724957999998</v>
      </c>
      <c r="M127" s="73">
        <f>[1]!b_stm07_is(A127,83,"2012/12/31",1,100000000)</f>
        <v>3.2184598462</v>
      </c>
      <c r="N127">
        <f t="shared" si="17"/>
        <v>0</v>
      </c>
      <c r="O127" s="73">
        <f>[1]!b_stm07_is(A127,55,"2015/12/31",1,100000000)</f>
        <v>2.3397834439</v>
      </c>
      <c r="P127">
        <f>[1]!b_stm07_is(A127,55,"2014/12/31",1,100000000)</f>
        <v>2.6465856452000001</v>
      </c>
      <c r="Q127">
        <f>[1]!b_stm07_is(A127,55,"2013/12/31",1,100000000)</f>
        <v>3.0212118155000001</v>
      </c>
      <c r="R127" s="73">
        <f>[1]!b_stm07_is(A127,60,"2015/12/31",1,100000000)</f>
        <v>2.2474985421999998</v>
      </c>
      <c r="U127" s="73">
        <f>[1]!b_stm07_is(A127,48,"2015/12/31",1,100000000)</f>
        <v>2.3208557143999999</v>
      </c>
      <c r="V127">
        <f>[1]!b_stm07_is(A127,48,"2014/12/31",1,100000000)</f>
        <v>2.6035645768999998</v>
      </c>
      <c r="W127">
        <f>[1]!b_stm07_is(A127,48,"2013/12/31",1,100000000)</f>
        <v>2.9885265150000002</v>
      </c>
      <c r="X127" s="73">
        <f>[1]!b_stm07_bs(A127,128,C127,1,100000000)</f>
        <v>35.456952760900002</v>
      </c>
      <c r="Y127">
        <f t="shared" si="18"/>
        <v>0.60992219732983677</v>
      </c>
      <c r="Z127" s="73">
        <f>[1]!b_stm07_bs(A127,13,C127,1,100000000)</f>
        <v>0.11511180779999999</v>
      </c>
      <c r="AA127">
        <f t="shared" si="19"/>
        <v>1.9801263584446767E-3</v>
      </c>
    </row>
    <row r="128" spans="1:27">
      <c r="A128" t="s">
        <v>4869</v>
      </c>
      <c r="B128" t="s">
        <v>4870</v>
      </c>
      <c r="C128" s="72">
        <v>42369</v>
      </c>
      <c r="D128" s="73">
        <f>[1]!b_stm07_bs(A128,31,C128,1,100000000)</f>
        <v>158.60773892329999</v>
      </c>
      <c r="E128" s="73">
        <f>[1]!s_stmnote_assetdetail(A128,"2",C128,100000000)</f>
        <v>43.306742042700002</v>
      </c>
      <c r="F128" s="73">
        <f>[1]!b_stm07_bs(A128,33,C128,1,100000000)</f>
        <v>0.1075573373</v>
      </c>
      <c r="G128" s="73">
        <f>[1]!b_stm07_bs(A128,74,C128,1,100000000)</f>
        <v>183.15395235290001</v>
      </c>
      <c r="H128" s="73">
        <f t="shared" si="15"/>
        <v>0.86656768375267301</v>
      </c>
      <c r="I128">
        <f t="shared" si="16"/>
        <v>5.8725097612285821E-4</v>
      </c>
      <c r="J128" s="73">
        <f>[1]!b_stm07_is(A128,83,C128,1,100000000)</f>
        <v>25.777550281100002</v>
      </c>
      <c r="K128" s="73">
        <f>[1]!b_stm07_is(A128,83,"2014/12/31",1,100000000)</f>
        <v>26.3602767631</v>
      </c>
      <c r="L128" s="73">
        <f>[1]!b_stm07_is(A128,83,"2013/12/31",1,100000000)</f>
        <v>26.2511811454</v>
      </c>
      <c r="M128" s="73">
        <f>[1]!b_stm07_is(A128,83,"2012/12/31",1,100000000)</f>
        <v>24.254282450999998</v>
      </c>
      <c r="N128">
        <f t="shared" si="17"/>
        <v>0</v>
      </c>
      <c r="O128" s="73">
        <f>[1]!b_stm07_is(A128,55,"2015/12/31",1,100000000)</f>
        <v>10.1624610627</v>
      </c>
      <c r="P128">
        <f>[1]!b_stm07_is(A128,55,"2014/12/31",1,100000000)</f>
        <v>10.9764985476</v>
      </c>
      <c r="Q128">
        <f>[1]!b_stm07_is(A128,55,"2013/12/31",1,100000000)</f>
        <v>10.080292073600001</v>
      </c>
      <c r="R128" s="73">
        <f>[1]!b_stm07_is(A128,60,"2015/12/31",1,100000000)</f>
        <v>7.3019548921000004</v>
      </c>
      <c r="S128">
        <f>[1]!b_stm07_is(A128,60,"2014/12/31",1,100000000)</f>
        <v>7.9093821149000005</v>
      </c>
      <c r="T128">
        <f>[1]!b_stm07_is(A128,60,"2013/12/31",1,100000000)</f>
        <v>7.2085518300000002</v>
      </c>
      <c r="U128" s="73">
        <f>[1]!b_stm07_is(A128,48,"2015/12/31",1,100000000)</f>
        <v>10.044259606900001</v>
      </c>
      <c r="V128">
        <f>[1]!b_stm07_is(A128,48,"2014/12/31",1,100000000)</f>
        <v>10.733052863999999</v>
      </c>
      <c r="W128">
        <f>[1]!b_stm07_is(A128,48,"2013/12/31",1,100000000)</f>
        <v>10.1392207714</v>
      </c>
      <c r="X128" s="73">
        <f>[1]!b_stm07_bs(A128,128,C128,1,100000000)</f>
        <v>84.993770892499995</v>
      </c>
      <c r="Y128">
        <f t="shared" si="18"/>
        <v>0.46405643886261583</v>
      </c>
      <c r="Z128" s="73">
        <f>[1]!b_stm07_bs(A128,13,C128,1,100000000)</f>
        <v>0.34698082499999999</v>
      </c>
      <c r="AA128">
        <f t="shared" si="19"/>
        <v>1.8944763164675763E-3</v>
      </c>
    </row>
    <row r="129" spans="1:27">
      <c r="A129" t="s">
        <v>4887</v>
      </c>
      <c r="B129" t="s">
        <v>4888</v>
      </c>
      <c r="C129" s="72">
        <v>42369</v>
      </c>
      <c r="D129" s="73">
        <f>[1]!b_stm07_bs(A129,31,C129,1,100000000)</f>
        <v>3.8102049302999998</v>
      </c>
      <c r="E129" s="73">
        <f>[1]!s_stmnote_assetdetail(A129,"2",C129,100000000)</f>
        <v>3.3125555870999999</v>
      </c>
      <c r="F129" s="73">
        <f>[1]!b_stm07_bs(A129,33,C129,1,100000000)</f>
        <v>24.275469435500003</v>
      </c>
      <c r="G129" s="73">
        <f>[1]!b_stm07_bs(A129,74,C129,1,100000000)</f>
        <v>122.1218797468</v>
      </c>
      <c r="H129" s="73">
        <f t="shared" si="15"/>
        <v>0.2299806916175145</v>
      </c>
      <c r="I129">
        <f t="shared" si="16"/>
        <v>0.19878067292962792</v>
      </c>
      <c r="J129" s="73">
        <f>[1]!b_stm07_is(A129,83,C129,1,100000000)</f>
        <v>16.116301977700001</v>
      </c>
      <c r="K129" s="73">
        <f>[1]!b_stm07_is(A129,83,"2014/12/31",1,100000000)</f>
        <v>14.498885418599999</v>
      </c>
      <c r="L129" s="73">
        <f>[1]!b_stm07_is(A129,83,"2013/12/31",1,100000000)</f>
        <v>13.225138463599999</v>
      </c>
      <c r="M129" s="73">
        <f>[1]!b_stm07_is(A129,83,"2012/12/31",1,100000000)</f>
        <v>11.989208613900001</v>
      </c>
      <c r="N129">
        <f t="shared" si="17"/>
        <v>0</v>
      </c>
      <c r="O129" s="73">
        <f>[1]!b_stm07_is(A129,55,"2015/12/31",1,100000000)</f>
        <v>5.8211301084000002</v>
      </c>
      <c r="P129">
        <f>[1]!b_stm07_is(A129,55,"2014/12/31",1,100000000)</f>
        <v>5.8373840374999997</v>
      </c>
      <c r="Q129">
        <f>[1]!b_stm07_is(A129,55,"2013/12/31",1,100000000)</f>
        <v>4.570337683</v>
      </c>
      <c r="R129" s="73">
        <f>[1]!b_stm07_is(A129,60,"2015/12/31",1,100000000)</f>
        <v>4.3482372140000001</v>
      </c>
      <c r="S129">
        <f>[1]!b_stm07_is(A129,60,"2014/12/31",1,100000000)</f>
        <v>4.2878332171000002</v>
      </c>
      <c r="T129">
        <f>[1]!b_stm07_is(A129,60,"2013/12/31",1,100000000)</f>
        <v>3.4963957983999996</v>
      </c>
      <c r="U129" s="73">
        <f>[1]!b_stm07_is(A129,48,"2015/12/31",1,100000000)</f>
        <v>5.8337907577000001</v>
      </c>
      <c r="V129">
        <f>[1]!b_stm07_is(A129,48,"2014/12/31",1,100000000)</f>
        <v>5.8519175871</v>
      </c>
      <c r="W129">
        <f>[1]!b_stm07_is(A129,48,"2013/12/31",1,100000000)</f>
        <v>4.5736885062999999</v>
      </c>
      <c r="X129" s="73">
        <f>[1]!b_stm07_bs(A129,128,C129,1,100000000)</f>
        <v>85.559406774300001</v>
      </c>
      <c r="Y129">
        <f t="shared" si="18"/>
        <v>0.70060669678270282</v>
      </c>
      <c r="Z129" s="73">
        <f>[1]!b_stm07_bs(A129,13,C129,1,100000000)</f>
        <v>0.20425259609999999</v>
      </c>
      <c r="AA129">
        <f t="shared" si="19"/>
        <v>1.6725307252351894E-3</v>
      </c>
    </row>
    <row r="130" spans="1:27">
      <c r="A130" t="s">
        <v>4851</v>
      </c>
      <c r="B130" t="s">
        <v>4852</v>
      </c>
      <c r="C130" s="72">
        <v>42369</v>
      </c>
      <c r="D130" s="73">
        <f>[1]!b_stm07_bs(A130,31,C130,1,100000000)</f>
        <v>176.24923238220001</v>
      </c>
      <c r="E130" s="73">
        <f>[1]!s_stmnote_assetdetail(A130,"2",C130,100000000)</f>
        <v>40.077823249299996</v>
      </c>
      <c r="F130" s="73">
        <f>[1]!b_stm07_bs(A130,33,C130,1,100000000)</f>
        <v>28.854554069099997</v>
      </c>
      <c r="G130" s="73">
        <f>[1]!b_stm07_bs(A130,74,C130,1,100000000)</f>
        <v>474.06854085730004</v>
      </c>
      <c r="H130" s="73">
        <f t="shared" ref="H130:H151" si="20">(D130+F130)/G130</f>
        <v>0.43264584922760896</v>
      </c>
      <c r="I130">
        <f t="shared" ref="I130:I151" si="21">F130/G130</f>
        <v>6.0865785392381778E-2</v>
      </c>
      <c r="J130" s="73">
        <f>[1]!b_stm07_is(A130,83,C130,1,100000000)</f>
        <v>45.391466452099998</v>
      </c>
      <c r="K130" s="73">
        <f>[1]!b_stm07_is(A130,83,"2014/12/31",1,100000000)</f>
        <v>38.851517187799999</v>
      </c>
      <c r="L130" s="73">
        <f>[1]!b_stm07_is(A130,83,"2013/12/31",1,100000000)</f>
        <v>30.508805647300001</v>
      </c>
      <c r="M130" s="73">
        <f>[1]!b_stm07_is(A130,83,"2012/12/31",1,100000000)</f>
        <v>39.7089016336</v>
      </c>
      <c r="N130">
        <f t="shared" ref="N130:N151" si="22">IF(AND(L130&lt;M130,K130&lt;L130,J130&lt;K130),1,0)</f>
        <v>0</v>
      </c>
      <c r="O130" s="73">
        <f>[1]!b_stm07_is(A130,55,"2015/12/31",1,100000000)</f>
        <v>14.5375595324</v>
      </c>
      <c r="P130">
        <f>[1]!b_stm07_is(A130,55,"2014/12/31",1,100000000)</f>
        <v>11.139228961300001</v>
      </c>
      <c r="Q130">
        <f>[1]!b_stm07_is(A130,55,"2013/12/31",1,100000000)</f>
        <v>4.6914480592999999</v>
      </c>
      <c r="R130" s="73">
        <f>[1]!b_stm07_is(A130,60,"2015/12/31",1,100000000)</f>
        <v>11.536821512000001</v>
      </c>
      <c r="S130">
        <f>[1]!b_stm07_is(A130,60,"2014/12/31",1,100000000)</f>
        <v>9.2821603573000004</v>
      </c>
      <c r="T130">
        <f>[1]!b_stm07_is(A130,60,"2013/12/31",1,100000000)</f>
        <v>3.9688319285000002</v>
      </c>
      <c r="U130" s="73">
        <f>[1]!b_stm07_is(A130,48,"2015/12/31",1,100000000)</f>
        <v>14.842902018599998</v>
      </c>
      <c r="V130">
        <f>[1]!b_stm07_is(A130,48,"2014/12/31",1,100000000)</f>
        <v>11.103349488099999</v>
      </c>
      <c r="W130">
        <f>[1]!b_stm07_is(A130,48,"2013/12/31",1,100000000)</f>
        <v>3.8185231227999998</v>
      </c>
      <c r="X130" s="73">
        <f>[1]!b_stm07_bs(A130,128,C130,1,100000000)</f>
        <v>352.65310555180002</v>
      </c>
      <c r="Y130">
        <f t="shared" ref="Y130:Y151" si="23">X130/G130</f>
        <v>0.74388632688865253</v>
      </c>
      <c r="Z130" s="73">
        <f>[1]!b_stm07_bs(A130,13,C130,1,100000000)</f>
        <v>0.74244847950000004</v>
      </c>
      <c r="AA130">
        <f t="shared" ref="AA130:AA151" si="24">Z130/G130</f>
        <v>1.56612054062344E-3</v>
      </c>
    </row>
    <row r="131" spans="1:27">
      <c r="A131" t="s">
        <v>4893</v>
      </c>
      <c r="B131" t="s">
        <v>4894</v>
      </c>
      <c r="C131" s="72">
        <v>42369</v>
      </c>
      <c r="D131" s="73">
        <f>[1]!b_stm07_bs(A131,31,C131,1,100000000)</f>
        <v>32.646681577099997</v>
      </c>
      <c r="E131" s="73">
        <f>[1]!s_stmnote_assetdetail(A131,"2",C131,100000000)</f>
        <v>19.282264681800001</v>
      </c>
      <c r="F131" s="73">
        <f>[1]!b_stm07_bs(A131,33,C131,1,100000000)</f>
        <v>0</v>
      </c>
      <c r="G131" s="73">
        <f>[1]!b_stm07_bs(A131,74,C131,1,100000000)</f>
        <v>91.511178190099997</v>
      </c>
      <c r="H131" s="73">
        <f t="shared" si="20"/>
        <v>0.35675075135937689</v>
      </c>
      <c r="I131">
        <f t="shared" si="21"/>
        <v>0</v>
      </c>
      <c r="J131" s="73">
        <f>[1]!b_stm07_is(A131,83,C131,1,100000000)</f>
        <v>8.2178263904999991</v>
      </c>
      <c r="K131" s="73">
        <f>[1]!b_stm07_is(A131,83,"2014/12/31",1,100000000)</f>
        <v>8.2252998836</v>
      </c>
      <c r="L131" s="73">
        <f>[1]!b_stm07_is(A131,83,"2013/12/31",1,100000000)</f>
        <v>9.4137576059000008</v>
      </c>
      <c r="M131" s="73">
        <f>[1]!b_stm07_is(A131,83,"2012/12/31",1,100000000)</f>
        <v>8.705414726499999</v>
      </c>
      <c r="N131">
        <f t="shared" si="22"/>
        <v>0</v>
      </c>
      <c r="O131" s="73">
        <f>[1]!b_stm07_is(A131,55,"2015/12/31",1,100000000)</f>
        <v>3.4621730854000003</v>
      </c>
      <c r="P131">
        <f>[1]!b_stm07_is(A131,55,"2014/12/31",1,100000000)</f>
        <v>3.0232011051000001</v>
      </c>
      <c r="Q131">
        <f>[1]!b_stm07_is(A131,55,"2013/12/31",1,100000000)</f>
        <v>5.0145550848000005</v>
      </c>
      <c r="R131" s="73">
        <f>[1]!b_stm07_is(A131,60,"2015/12/31",1,100000000)</f>
        <v>3.1095625070999997</v>
      </c>
      <c r="S131">
        <f>[1]!b_stm07_is(A131,60,"2014/12/31",1,100000000)</f>
        <v>2.7667086693000003</v>
      </c>
      <c r="T131">
        <f>[1]!b_stm07_is(A131,60,"2013/12/31",1,100000000)</f>
        <v>4.2909638238000003</v>
      </c>
      <c r="U131" s="73">
        <f>[1]!b_stm07_is(A131,48,"2015/12/31",1,100000000)</f>
        <v>3.3562445031000001</v>
      </c>
      <c r="V131">
        <f>[1]!b_stm07_is(A131,48,"2014/12/31",1,100000000)</f>
        <v>2.9909898256999998</v>
      </c>
      <c r="W131">
        <f>[1]!b_stm07_is(A131,48,"2013/12/31",1,100000000)</f>
        <v>4.9944599961999998</v>
      </c>
      <c r="X131" s="73">
        <f>[1]!b_stm07_bs(A131,128,C131,1,100000000)</f>
        <v>60.630439588999998</v>
      </c>
      <c r="Y131">
        <f t="shared" si="23"/>
        <v>0.66254681436894902</v>
      </c>
      <c r="Z131" s="73">
        <f>[1]!b_stm07_bs(A131,13,C131,1,100000000)</f>
        <v>0.1415146061</v>
      </c>
      <c r="AA131">
        <f t="shared" si="24"/>
        <v>1.5464187971225307E-3</v>
      </c>
    </row>
    <row r="132" spans="1:27">
      <c r="A132" t="s">
        <v>4851</v>
      </c>
      <c r="B132" t="s">
        <v>4852</v>
      </c>
      <c r="C132" s="72">
        <v>42004</v>
      </c>
      <c r="D132" s="73">
        <f>[1]!b_stm07_bs(A132,31,C132,1,100000000)</f>
        <v>162.24209156250001</v>
      </c>
      <c r="E132" s="73">
        <f>[1]!s_stmnote_assetdetail(A132,"2",C132,100000000)</f>
        <v>35.239630876500001</v>
      </c>
      <c r="F132" s="73">
        <f>[1]!b_stm07_bs(A132,33,C132,1,100000000)</f>
        <v>65.924620103500004</v>
      </c>
      <c r="G132" s="73">
        <f>[1]!b_stm07_bs(A132,74,C132,1,100000000)</f>
        <v>394.06938805949994</v>
      </c>
      <c r="H132" s="73">
        <f t="shared" si="20"/>
        <v>0.57900136011465442</v>
      </c>
      <c r="I132">
        <f t="shared" si="21"/>
        <v>0.16729190873751945</v>
      </c>
      <c r="J132" s="73">
        <f>[1]!b_stm07_is(A132,83,C132,1,100000000)</f>
        <v>38.851517187799999</v>
      </c>
      <c r="M132" s="73">
        <f>[1]!b_stm07_is(A132,83,"2012/12/31",1,100000000)</f>
        <v>39.7089016336</v>
      </c>
      <c r="N132">
        <f t="shared" si="22"/>
        <v>0</v>
      </c>
      <c r="O132" s="73">
        <f>[1]!b_stm07_is(A132,55,"2015/12/31",1,100000000)</f>
        <v>14.5375595324</v>
      </c>
      <c r="P132">
        <f>[1]!b_stm07_is(A132,55,"2014/12/31",1,100000000)</f>
        <v>11.139228961300001</v>
      </c>
      <c r="Q132">
        <f>[1]!b_stm07_is(A132,55,"2013/12/31",1,100000000)</f>
        <v>4.6914480592999999</v>
      </c>
      <c r="R132" s="73">
        <f>[1]!b_stm07_is(A132,60,"2015/12/31",1,100000000)</f>
        <v>11.536821512000001</v>
      </c>
      <c r="U132" s="73">
        <f>[1]!b_stm07_is(A132,48,"2015/12/31",1,100000000)</f>
        <v>14.842902018599998</v>
      </c>
      <c r="V132">
        <f>[1]!b_stm07_is(A132,48,"2014/12/31",1,100000000)</f>
        <v>11.103349488099999</v>
      </c>
      <c r="W132">
        <f>[1]!b_stm07_is(A132,48,"2013/12/31",1,100000000)</f>
        <v>3.8185231227999998</v>
      </c>
      <c r="X132" s="73">
        <f>[1]!b_stm07_bs(A132,128,C132,1,100000000)</f>
        <v>315.65225959729997</v>
      </c>
      <c r="Y132">
        <f t="shared" si="23"/>
        <v>0.80100680022788295</v>
      </c>
      <c r="Z132" s="73">
        <f>[1]!b_stm07_bs(A132,13,C132,1,100000000)</f>
        <v>0.52279459110000004</v>
      </c>
      <c r="AA132">
        <f t="shared" si="24"/>
        <v>1.3266561852834508E-3</v>
      </c>
    </row>
    <row r="133" spans="1:27">
      <c r="A133" t="s">
        <v>4863</v>
      </c>
      <c r="B133" t="s">
        <v>4864</v>
      </c>
      <c r="C133" s="72">
        <v>42369</v>
      </c>
      <c r="D133" s="73">
        <f>[1]!b_stm07_bs(A133,31,C133,1,100000000)</f>
        <v>20.824428148399999</v>
      </c>
      <c r="E133" s="73">
        <f>[1]!s_stmnote_assetdetail(A133,"2",C133,100000000)</f>
        <v>14.107724057</v>
      </c>
      <c r="F133" s="73">
        <f>[1]!b_stm07_bs(A133,33,C133,1,100000000)</f>
        <v>0</v>
      </c>
      <c r="G133" s="73">
        <f>[1]!b_stm07_bs(A133,74,C133,1,100000000)</f>
        <v>83.223266938599991</v>
      </c>
      <c r="H133" s="73">
        <f t="shared" si="20"/>
        <v>0.2502236323378621</v>
      </c>
      <c r="I133">
        <f t="shared" si="21"/>
        <v>0</v>
      </c>
      <c r="J133" s="73">
        <f>[1]!b_stm07_is(A133,83,C133,1,100000000)</f>
        <v>10.9687476839</v>
      </c>
      <c r="K133" s="73">
        <f>[1]!b_stm07_is(A133,83,"2014/12/31",1,100000000)</f>
        <v>9.3585015909999996</v>
      </c>
      <c r="L133" s="73">
        <f>[1]!b_stm07_is(A133,83,"2013/12/31",1,100000000)</f>
        <v>7.6477526499000001</v>
      </c>
      <c r="M133" s="73">
        <f>[1]!b_stm07_is(A133,83,"2012/12/31",1,100000000)</f>
        <v>7.3762537798999999</v>
      </c>
      <c r="N133">
        <f t="shared" si="22"/>
        <v>0</v>
      </c>
      <c r="O133" s="73">
        <f>[1]!b_stm07_is(A133,55,"2015/12/31",1,100000000)</f>
        <v>9.7369199391999999</v>
      </c>
      <c r="P133">
        <f>[1]!b_stm07_is(A133,55,"2014/12/31",1,100000000)</f>
        <v>7.3618142952999994</v>
      </c>
      <c r="Q133">
        <f>[1]!b_stm07_is(A133,55,"2013/12/31",1,100000000)</f>
        <v>5.0537726439999995</v>
      </c>
      <c r="R133" s="73">
        <f>[1]!b_stm07_is(A133,60,"2015/12/31",1,100000000)</f>
        <v>8.1727138922000009</v>
      </c>
      <c r="S133">
        <f>[1]!b_stm07_is(A133,60,"2014/12/31",1,100000000)</f>
        <v>5.9947790726000001</v>
      </c>
      <c r="T133">
        <f>[1]!b_stm07_is(A133,60,"2013/12/31",1,100000000)</f>
        <v>4.0019794684000001</v>
      </c>
      <c r="U133" s="73">
        <f>[1]!b_stm07_is(A133,48,"2015/12/31",1,100000000)</f>
        <v>9.6984037507000007</v>
      </c>
      <c r="V133">
        <f>[1]!b_stm07_is(A133,48,"2014/12/31",1,100000000)</f>
        <v>7.2932594105999993</v>
      </c>
      <c r="W133">
        <f>[1]!b_stm07_is(A133,48,"2013/12/31",1,100000000)</f>
        <v>5.0074555735999997</v>
      </c>
      <c r="X133" s="73">
        <f>[1]!b_stm07_bs(A133,128,C133,1,100000000)</f>
        <v>37.3905954564</v>
      </c>
      <c r="Y133">
        <f t="shared" si="23"/>
        <v>0.44928055376612203</v>
      </c>
      <c r="Z133" s="73">
        <f>[1]!b_stm07_bs(A133,13,C133,1,100000000)</f>
        <v>9.6563140299999989E-2</v>
      </c>
      <c r="AA133">
        <f t="shared" si="24"/>
        <v>1.1602901910981434E-3</v>
      </c>
    </row>
    <row r="134" spans="1:27">
      <c r="A134" t="s">
        <v>57</v>
      </c>
      <c r="B134" t="s">
        <v>58</v>
      </c>
      <c r="C134" s="72">
        <v>42004</v>
      </c>
      <c r="D134" s="73">
        <f>[1]!b_stm07_bs(A134,31,C134,1,100000000)</f>
        <v>148.9169479208</v>
      </c>
      <c r="E134" s="73">
        <f>[1]!s_stmnote_assetdetail(A134,"2",C134,100000000)</f>
        <v>32.488946356500001</v>
      </c>
      <c r="F134" s="73">
        <f>[1]!b_stm07_bs(A134,33,C134,1,100000000)</f>
        <v>7.3228523486000006</v>
      </c>
      <c r="G134" s="73">
        <f>[1]!b_stm07_bs(A134,74,C134,1,100000000)</f>
        <v>285.39735643540001</v>
      </c>
      <c r="H134" s="73">
        <f t="shared" si="20"/>
        <v>0.5474465573922197</v>
      </c>
      <c r="I134">
        <f t="shared" si="21"/>
        <v>2.5658444913653346E-2</v>
      </c>
      <c r="J134" s="73">
        <f>[1]!b_stm07_is(A134,83,C134,1,100000000)</f>
        <v>36.0802471505</v>
      </c>
      <c r="M134" s="73">
        <f>[1]!b_stm07_is(A134,83,"2012/12/31",1,100000000)</f>
        <v>28.246752171799997</v>
      </c>
      <c r="N134">
        <f t="shared" si="22"/>
        <v>0</v>
      </c>
      <c r="O134" s="73">
        <f>[1]!b_stm07_is(A134,55,"2015/12/31",1,100000000)</f>
        <v>20.959827945099999</v>
      </c>
      <c r="P134">
        <f>[1]!b_stm07_is(A134,55,"2014/12/31",1,100000000)</f>
        <v>5.3297109873000004</v>
      </c>
      <c r="Q134">
        <f>[1]!b_stm07_is(A134,55,"2013/12/31",1,100000000)</f>
        <v>12.016684782899999</v>
      </c>
      <c r="R134" s="73">
        <f>[1]!b_stm07_is(A134,60,"2015/12/31",1,100000000)</f>
        <v>13.7396294609</v>
      </c>
      <c r="U134" s="73">
        <f>[1]!b_stm07_is(A134,48,"2015/12/31",1,100000000)</f>
        <v>20.405369006699999</v>
      </c>
      <c r="V134">
        <f>[1]!b_stm07_is(A134,48,"2014/12/31",1,100000000)</f>
        <v>3.1037209486000004</v>
      </c>
      <c r="W134">
        <f>[1]!b_stm07_is(A134,48,"2013/12/31",1,100000000)</f>
        <v>11.6848750065</v>
      </c>
      <c r="X134" s="73">
        <f>[1]!b_stm07_bs(A134,128,C134,1,100000000)</f>
        <v>134.3810927902</v>
      </c>
      <c r="Y134">
        <f t="shared" si="23"/>
        <v>0.47085612308612013</v>
      </c>
      <c r="Z134" s="73">
        <f>[1]!b_stm07_bs(A134,13,C134,1,100000000)</f>
        <v>0.33021733079999999</v>
      </c>
      <c r="AA134">
        <f t="shared" si="24"/>
        <v>1.1570441118460221E-3</v>
      </c>
    </row>
    <row r="135" spans="1:27">
      <c r="A135" t="s">
        <v>4875</v>
      </c>
      <c r="B135" t="s">
        <v>4876</v>
      </c>
      <c r="C135" s="72">
        <v>42369</v>
      </c>
      <c r="D135" s="73">
        <f>[1]!b_stm07_bs(A135,31,C135,1,100000000)</f>
        <v>6.221684261900001</v>
      </c>
      <c r="E135" s="73">
        <f>[1]!s_stmnote_assetdetail(A135,"2",C135,100000000)</f>
        <v>4.4031174595999998</v>
      </c>
      <c r="F135" s="73">
        <f>[1]!b_stm07_bs(A135,33,C135,1,100000000)</f>
        <v>0.1507775794</v>
      </c>
      <c r="G135" s="73">
        <f>[1]!b_stm07_bs(A135,74,C135,1,100000000)</f>
        <v>89.034053860599997</v>
      </c>
      <c r="H135" s="73">
        <f t="shared" si="20"/>
        <v>7.1573308919273965E-2</v>
      </c>
      <c r="I135">
        <f t="shared" si="21"/>
        <v>1.6934821325340461E-3</v>
      </c>
      <c r="J135" s="73">
        <f>[1]!b_stm07_is(A135,83,C135,1,100000000)</f>
        <v>12.3065051567</v>
      </c>
      <c r="K135" s="73">
        <f>[1]!b_stm07_is(A135,83,"2014/12/31",1,100000000)</f>
        <v>11.302425406099999</v>
      </c>
      <c r="L135" s="73">
        <f>[1]!b_stm07_is(A135,83,"2013/12/31",1,100000000)</f>
        <v>10.10872885</v>
      </c>
      <c r="M135" s="73">
        <f>[1]!b_stm07_is(A135,83,"2012/12/31",1,100000000)</f>
        <v>9.5424336811000003</v>
      </c>
      <c r="N135">
        <f t="shared" si="22"/>
        <v>0</v>
      </c>
      <c r="O135" s="73">
        <f>[1]!b_stm07_is(A135,55,"2015/12/31",1,100000000)</f>
        <v>4.4463076969999999</v>
      </c>
      <c r="P135">
        <f>[1]!b_stm07_is(A135,55,"2014/12/31",1,100000000)</f>
        <v>4.3962814622000002</v>
      </c>
      <c r="Q135">
        <f>[1]!b_stm07_is(A135,55,"2013/12/31",1,100000000)</f>
        <v>3.8396821863000001</v>
      </c>
      <c r="R135" s="73">
        <f>[1]!b_stm07_is(A135,60,"2015/12/31",1,100000000)</f>
        <v>4.2621342072999999</v>
      </c>
      <c r="S135">
        <f>[1]!b_stm07_is(A135,60,"2014/12/31",1,100000000)</f>
        <v>2.7817590947000004</v>
      </c>
      <c r="T135">
        <f>[1]!b_stm07_is(A135,60,"2013/12/31",1,100000000)</f>
        <v>2.5521868734000002</v>
      </c>
      <c r="U135" s="73">
        <f>[1]!b_stm07_is(A135,48,"2015/12/31",1,100000000)</f>
        <v>4.3821194012999998</v>
      </c>
      <c r="V135">
        <f>[1]!b_stm07_is(A135,48,"2014/12/31",1,100000000)</f>
        <v>4.3821680416</v>
      </c>
      <c r="W135">
        <f>[1]!b_stm07_is(A135,48,"2013/12/31",1,100000000)</f>
        <v>3.8341970008999997</v>
      </c>
      <c r="X135" s="73">
        <f>[1]!b_stm07_bs(A135,128,C135,1,100000000)</f>
        <v>48.146365710799998</v>
      </c>
      <c r="Y135">
        <f t="shared" si="23"/>
        <v>0.54076349018300829</v>
      </c>
      <c r="Z135" s="73">
        <f>[1]!b_stm07_bs(A135,13,C135,1,100000000)</f>
        <v>9.2542912399999996E-2</v>
      </c>
      <c r="AA135">
        <f t="shared" si="24"/>
        <v>1.0394102973778302E-3</v>
      </c>
    </row>
    <row r="136" spans="1:27">
      <c r="A136" t="s">
        <v>4891</v>
      </c>
      <c r="B136" t="s">
        <v>4892</v>
      </c>
      <c r="C136" s="72">
        <v>42369</v>
      </c>
      <c r="D136" s="73">
        <f>[1]!b_stm07_bs(A136,31,C136,1,100000000)</f>
        <v>57.693608276000006</v>
      </c>
      <c r="E136" s="73">
        <f>[1]!s_stmnote_assetdetail(A136,"2",C136,100000000)</f>
        <v>11.3563476234</v>
      </c>
      <c r="F136" s="73">
        <f>[1]!b_stm07_bs(A136,33,C136,1,100000000)</f>
        <v>0.13084592589999999</v>
      </c>
      <c r="G136" s="73">
        <f>[1]!b_stm07_bs(A136,74,C136,1,100000000)</f>
        <v>63.240110860400002</v>
      </c>
      <c r="H136" s="73">
        <f t="shared" si="20"/>
        <v>0.91436358056906575</v>
      </c>
      <c r="I136">
        <f t="shared" si="21"/>
        <v>2.0690337844099784E-3</v>
      </c>
      <c r="J136" s="73">
        <f>[1]!b_stm07_is(A136,83,C136,1,100000000)</f>
        <v>5.6150725187999999</v>
      </c>
      <c r="K136" s="73">
        <f>[1]!b_stm07_is(A136,83,"2014/12/31",1,100000000)</f>
        <v>6.0415505325999996</v>
      </c>
      <c r="L136" s="73">
        <f>[1]!b_stm07_is(A136,83,"2013/12/31",1,100000000)</f>
        <v>7.8573281103000001</v>
      </c>
      <c r="M136" s="73">
        <f>[1]!b_stm07_is(A136,83,"2012/12/31",1,100000000)</f>
        <v>7.6208465948999997</v>
      </c>
      <c r="N136">
        <f t="shared" si="22"/>
        <v>0</v>
      </c>
      <c r="O136" s="73">
        <f>[1]!b_stm07_is(A136,55,"2015/12/31",1,100000000)</f>
        <v>1.9114213888</v>
      </c>
      <c r="P136">
        <f>[1]!b_stm07_is(A136,55,"2014/12/31",1,100000000)</f>
        <v>3.4507123723999999</v>
      </c>
      <c r="Q136">
        <f>[1]!b_stm07_is(A136,55,"2013/12/31",1,100000000)</f>
        <v>3.9535917862000001</v>
      </c>
      <c r="R136" s="73">
        <f>[1]!b_stm07_is(A136,60,"2015/12/31",1,100000000)</f>
        <v>1.5006614734999999</v>
      </c>
      <c r="S136">
        <f>[1]!b_stm07_is(A136,60,"2014/12/31",1,100000000)</f>
        <v>2.6553546630000002</v>
      </c>
      <c r="T136">
        <f>[1]!b_stm07_is(A136,60,"2013/12/31",1,100000000)</f>
        <v>2.9569230095000001</v>
      </c>
      <c r="U136" s="73">
        <f>[1]!b_stm07_is(A136,48,"2015/12/31",1,100000000)</f>
        <v>1.9406732046999999</v>
      </c>
      <c r="V136">
        <f>[1]!b_stm07_is(A136,48,"2014/12/31",1,100000000)</f>
        <v>3.4638664137999999</v>
      </c>
      <c r="W136">
        <f>[1]!b_stm07_is(A136,48,"2013/12/31",1,100000000)</f>
        <v>3.9116873438000002</v>
      </c>
      <c r="X136" s="73">
        <f>[1]!b_stm07_bs(A136,128,C136,1,100000000)</f>
        <v>34.663217722299997</v>
      </c>
      <c r="Y136">
        <f t="shared" si="23"/>
        <v>0.54812076150242139</v>
      </c>
      <c r="Z136" s="73">
        <f>[1]!b_stm07_bs(A136,13,C136,1,100000000)</f>
        <v>5.6108304999999997E-2</v>
      </c>
      <c r="AA136">
        <f t="shared" si="24"/>
        <v>8.8722654398656604E-4</v>
      </c>
    </row>
    <row r="137" spans="1:27">
      <c r="A137" t="s">
        <v>4875</v>
      </c>
      <c r="B137" t="s">
        <v>4876</v>
      </c>
      <c r="C137" s="72">
        <v>42004</v>
      </c>
      <c r="D137" s="73">
        <f>[1]!b_stm07_bs(A137,31,C137,1,100000000)</f>
        <v>5.1872079511000004</v>
      </c>
      <c r="E137" s="73">
        <f>[1]!s_stmnote_assetdetail(A137,"2",C137,100000000)</f>
        <v>3.8787436758999996</v>
      </c>
      <c r="F137" s="73">
        <f>[1]!b_stm07_bs(A137,33,C137,1,100000000)</f>
        <v>2.5181691632000001</v>
      </c>
      <c r="G137" s="73">
        <f>[1]!b_stm07_bs(A137,74,C137,1,100000000)</f>
        <v>90.130329062199991</v>
      </c>
      <c r="H137" s="73">
        <f t="shared" si="20"/>
        <v>8.549150096836361E-2</v>
      </c>
      <c r="I137">
        <f t="shared" si="21"/>
        <v>2.7939198596092799E-2</v>
      </c>
      <c r="J137" s="73">
        <f>[1]!b_stm07_is(A137,83,C137,1,100000000)</f>
        <v>11.302425406099999</v>
      </c>
      <c r="M137" s="73">
        <f>[1]!b_stm07_is(A137,83,"2012/12/31",1,100000000)</f>
        <v>9.5424336811000003</v>
      </c>
      <c r="N137">
        <f t="shared" si="22"/>
        <v>0</v>
      </c>
      <c r="O137" s="73">
        <f>[1]!b_stm07_is(A137,55,"2015/12/31",1,100000000)</f>
        <v>4.4463076969999999</v>
      </c>
      <c r="P137">
        <f>[1]!b_stm07_is(A137,55,"2014/12/31",1,100000000)</f>
        <v>4.3962814622000002</v>
      </c>
      <c r="Q137">
        <f>[1]!b_stm07_is(A137,55,"2013/12/31",1,100000000)</f>
        <v>3.8396821863000001</v>
      </c>
      <c r="R137" s="73">
        <f>[1]!b_stm07_is(A137,60,"2015/12/31",1,100000000)</f>
        <v>4.2621342072999999</v>
      </c>
      <c r="U137" s="73">
        <f>[1]!b_stm07_is(A137,48,"2015/12/31",1,100000000)</f>
        <v>4.3821194012999998</v>
      </c>
      <c r="V137">
        <f>[1]!b_stm07_is(A137,48,"2014/12/31",1,100000000)</f>
        <v>4.3821680416</v>
      </c>
      <c r="W137">
        <f>[1]!b_stm07_is(A137,48,"2013/12/31",1,100000000)</f>
        <v>3.8341970008999997</v>
      </c>
      <c r="X137" s="73">
        <f>[1]!b_stm07_bs(A137,128,C137,1,100000000)</f>
        <v>52.656971348900001</v>
      </c>
      <c r="Y137">
        <f t="shared" si="23"/>
        <v>0.58423143348961715</v>
      </c>
      <c r="Z137" s="73">
        <f>[1]!b_stm07_bs(A137,13,C137,1,100000000)</f>
        <v>7.3907016300000003E-2</v>
      </c>
      <c r="AA137">
        <f t="shared" si="24"/>
        <v>8.2000162508000956E-4</v>
      </c>
    </row>
    <row r="138" spans="1:27">
      <c r="A138" t="s">
        <v>4889</v>
      </c>
      <c r="B138" t="s">
        <v>4890</v>
      </c>
      <c r="C138" s="72">
        <v>41639</v>
      </c>
      <c r="D138" s="73">
        <f>[1]!b_stm07_bs(A138,31,C138,1,100000000)</f>
        <v>26.868833373099999</v>
      </c>
      <c r="E138" s="73">
        <f>[1]!s_stmnote_assetdetail(A138,"2",C138,100000000)</f>
        <v>0</v>
      </c>
      <c r="F138" s="73">
        <f>[1]!b_stm07_bs(A138,33,C138,1,100000000)</f>
        <v>2.1133965025000001</v>
      </c>
      <c r="G138" s="73">
        <f>[1]!b_stm07_bs(A138,74,C138,1,100000000)</f>
        <v>40.273320051900001</v>
      </c>
      <c r="H138" s="73">
        <f t="shared" si="20"/>
        <v>0.71963845638379853</v>
      </c>
      <c r="I138">
        <f t="shared" si="21"/>
        <v>5.2476341651904485E-2</v>
      </c>
      <c r="J138" s="73">
        <f>[1]!b_stm07_is(A138,83,C138,1,100000000)</f>
        <v>10.9805845596</v>
      </c>
      <c r="M138" s="73">
        <f>[1]!b_stm07_is(A138,83,"2012/12/31",1,100000000)</f>
        <v>9.8703875528000005</v>
      </c>
      <c r="N138">
        <f t="shared" si="22"/>
        <v>0</v>
      </c>
      <c r="O138" s="73">
        <f>[1]!b_stm07_is(A138,55,"2015/12/31",1,100000000)</f>
        <v>5.5029488863999996</v>
      </c>
      <c r="P138">
        <f>[1]!b_stm07_is(A138,55,"2014/12/31",1,100000000)</f>
        <v>4.8070419385000003</v>
      </c>
      <c r="Q138">
        <f>[1]!b_stm07_is(A138,55,"2013/12/31",1,100000000)</f>
        <v>3.8214733455999998</v>
      </c>
      <c r="R138" s="73">
        <f>[1]!b_stm07_is(A138,60,"2015/12/31",1,100000000)</f>
        <v>4.0537247050999996</v>
      </c>
      <c r="U138" s="73">
        <f>[1]!b_stm07_is(A138,48,"2015/12/31",1,100000000)</f>
        <v>5.4090728651999997</v>
      </c>
      <c r="V138">
        <f>[1]!b_stm07_is(A138,48,"2014/12/31",1,100000000)</f>
        <v>4.8008462004000005</v>
      </c>
      <c r="W138">
        <f>[1]!b_stm07_is(A138,48,"2013/12/31",1,100000000)</f>
        <v>3.8124865995999997</v>
      </c>
      <c r="X138" s="73">
        <f>[1]!b_stm07_bs(A138,128,C138,1,100000000)</f>
        <v>17.935365460699998</v>
      </c>
      <c r="Y138">
        <f t="shared" si="23"/>
        <v>0.44534112006625709</v>
      </c>
      <c r="Z138" s="73">
        <f>[1]!b_stm07_bs(A138,13,C138,1,100000000)</f>
        <v>3.2962871300000002E-2</v>
      </c>
      <c r="AA138">
        <f t="shared" si="24"/>
        <v>8.1847911365442267E-4</v>
      </c>
    </row>
    <row r="139" spans="1:27">
      <c r="A139" t="s">
        <v>4907</v>
      </c>
      <c r="B139" t="s">
        <v>4908</v>
      </c>
      <c r="C139" s="72">
        <v>41639</v>
      </c>
      <c r="D139" s="73">
        <f>[1]!b_stm07_bs(A139,31,C139,1,100000000)</f>
        <v>56.964662719399996</v>
      </c>
      <c r="E139" s="73">
        <f>[1]!s_stmnote_assetdetail(A139,"2",C139,100000000)</f>
        <v>0</v>
      </c>
      <c r="F139" s="73">
        <f>[1]!b_stm07_bs(A139,33,C139,1,100000000)</f>
        <v>0.16934786979999999</v>
      </c>
      <c r="G139" s="73">
        <f>[1]!b_stm07_bs(A139,74,C139,1,100000000)</f>
        <v>63.940543540100002</v>
      </c>
      <c r="H139" s="73">
        <f t="shared" si="20"/>
        <v>0.89354902892510879</v>
      </c>
      <c r="I139">
        <f t="shared" si="21"/>
        <v>2.6485209606295309E-3</v>
      </c>
      <c r="J139" s="73">
        <f>[1]!b_stm07_is(A139,83,C139,1,100000000)</f>
        <v>17.286523089999999</v>
      </c>
      <c r="M139" s="73">
        <f>[1]!b_stm07_is(A139,83,"2012/12/31",1,100000000)</f>
        <v>18.0648931813</v>
      </c>
      <c r="N139">
        <f t="shared" si="22"/>
        <v>0</v>
      </c>
      <c r="O139" s="73">
        <f>[1]!b_stm07_is(A139,55,"2015/12/31",1,100000000)</f>
        <v>0.32297392580000001</v>
      </c>
      <c r="P139">
        <f>[1]!b_stm07_is(A139,55,"2014/12/31",1,100000000)</f>
        <v>0.78513327879999995</v>
      </c>
      <c r="Q139">
        <f>[1]!b_stm07_is(A139,55,"2013/12/31",1,100000000)</f>
        <v>0.54313854930000005</v>
      </c>
      <c r="R139" s="73">
        <f>[1]!b_stm07_is(A139,60,"2015/12/31",1,100000000)</f>
        <v>0.22404766249999999</v>
      </c>
      <c r="U139" s="73">
        <f>[1]!b_stm07_is(A139,48,"2015/12/31",1,100000000)</f>
        <v>0.13883725320000001</v>
      </c>
      <c r="V139">
        <f>[1]!b_stm07_is(A139,48,"2014/12/31",1,100000000)</f>
        <v>0.41982510499999998</v>
      </c>
      <c r="W139">
        <f>[1]!b_stm07_is(A139,48,"2013/12/31",1,100000000)</f>
        <v>0.35230406560000005</v>
      </c>
      <c r="X139" s="73">
        <f>[1]!b_stm07_bs(A139,128,C139,1,100000000)</f>
        <v>37.452641285300004</v>
      </c>
      <c r="Y139">
        <f t="shared" si="23"/>
        <v>0.5857416783110666</v>
      </c>
      <c r="Z139" s="73">
        <f>[1]!b_stm07_bs(A139,13,C139,1,100000000)</f>
        <v>4.8220915099999997E-2</v>
      </c>
      <c r="AA139">
        <f t="shared" si="24"/>
        <v>7.5415241144702631E-4</v>
      </c>
    </row>
    <row r="140" spans="1:27">
      <c r="A140" t="s">
        <v>4863</v>
      </c>
      <c r="B140" t="s">
        <v>4864</v>
      </c>
      <c r="C140" s="72">
        <v>42004</v>
      </c>
      <c r="D140" s="73">
        <f>[1]!b_stm07_bs(A140,31,C140,1,100000000)</f>
        <v>22.384315168699999</v>
      </c>
      <c r="E140" s="73">
        <f>[1]!s_stmnote_assetdetail(A140,"2",C140,100000000)</f>
        <v>12.335185626400001</v>
      </c>
      <c r="F140" s="73">
        <f>[1]!b_stm07_bs(A140,33,C140,1,100000000)</f>
        <v>0</v>
      </c>
      <c r="G140" s="73">
        <f>[1]!b_stm07_bs(A140,74,C140,1,100000000)</f>
        <v>58.895757705500003</v>
      </c>
      <c r="H140" s="73">
        <f t="shared" si="20"/>
        <v>0.38006668121377496</v>
      </c>
      <c r="I140">
        <f t="shared" si="21"/>
        <v>0</v>
      </c>
      <c r="J140" s="73">
        <f>[1]!b_stm07_is(A140,83,C140,1,100000000)</f>
        <v>9.3585015909999996</v>
      </c>
      <c r="M140" s="73">
        <f>[1]!b_stm07_is(A140,83,"2012/12/31",1,100000000)</f>
        <v>7.3762537798999999</v>
      </c>
      <c r="N140">
        <f t="shared" si="22"/>
        <v>0</v>
      </c>
      <c r="O140" s="73">
        <f>[1]!b_stm07_is(A140,55,"2015/12/31",1,100000000)</f>
        <v>9.7369199391999999</v>
      </c>
      <c r="P140">
        <f>[1]!b_stm07_is(A140,55,"2014/12/31",1,100000000)</f>
        <v>7.3618142952999994</v>
      </c>
      <c r="Q140">
        <f>[1]!b_stm07_is(A140,55,"2013/12/31",1,100000000)</f>
        <v>5.0537726439999995</v>
      </c>
      <c r="R140" s="73">
        <f>[1]!b_stm07_is(A140,60,"2015/12/31",1,100000000)</f>
        <v>8.1727138922000009</v>
      </c>
      <c r="U140" s="73">
        <f>[1]!b_stm07_is(A140,48,"2015/12/31",1,100000000)</f>
        <v>9.6984037507000007</v>
      </c>
      <c r="V140">
        <f>[1]!b_stm07_is(A140,48,"2014/12/31",1,100000000)</f>
        <v>7.2932594105999993</v>
      </c>
      <c r="W140">
        <f>[1]!b_stm07_is(A140,48,"2013/12/31",1,100000000)</f>
        <v>5.0074555735999997</v>
      </c>
      <c r="X140" s="73">
        <f>[1]!b_stm07_bs(A140,128,C140,1,100000000)</f>
        <v>17.503971885199999</v>
      </c>
      <c r="Y140">
        <f t="shared" si="23"/>
        <v>0.29720259263368615</v>
      </c>
      <c r="Z140" s="73">
        <f>[1]!b_stm07_bs(A140,13,C140,1,100000000)</f>
        <v>3.4288502300000002E-2</v>
      </c>
      <c r="AA140">
        <f t="shared" si="24"/>
        <v>5.8218967945798173E-4</v>
      </c>
    </row>
    <row r="141" spans="1:27">
      <c r="A141" t="s">
        <v>4696</v>
      </c>
      <c r="B141" t="s">
        <v>4697</v>
      </c>
      <c r="C141" s="72">
        <v>42369</v>
      </c>
      <c r="D141" s="73">
        <f>[1]!b_stm07_bs(A141,31,C141,1,100000000)</f>
        <v>1.5937641944000001</v>
      </c>
      <c r="E141" s="73">
        <f>[1]!s_stmnote_assetdetail(A141,"2",C141,100000000)</f>
        <v>1.8016363265999999</v>
      </c>
      <c r="F141" s="73">
        <f>[1]!b_stm07_bs(A141,33,C141,1,100000000)</f>
        <v>14.4999784211</v>
      </c>
      <c r="G141" s="73">
        <f>[1]!b_stm07_bs(A141,74,C141,1,100000000)</f>
        <v>78.788281546899995</v>
      </c>
      <c r="H141" s="73">
        <f t="shared" si="20"/>
        <v>0.20426568900249384</v>
      </c>
      <c r="I141">
        <f t="shared" si="21"/>
        <v>0.18403724686479744</v>
      </c>
      <c r="J141" s="73">
        <f>[1]!b_stm07_is(A141,83,C141,1,100000000)</f>
        <v>2.4891242408000003</v>
      </c>
      <c r="K141" s="73">
        <f>[1]!b_stm07_is(A141,83,"2014/12/31",1,100000000)</f>
        <v>3.0085082947000004</v>
      </c>
      <c r="L141" s="73">
        <f>[1]!b_stm07_is(A141,83,"2013/12/31",1,100000000)</f>
        <v>3.0769549576999999</v>
      </c>
      <c r="M141" s="73">
        <f>[1]!b_stm07_is(A141,83,"2012/12/31",1,100000000)</f>
        <v>3.1646512564</v>
      </c>
      <c r="N141">
        <f t="shared" si="22"/>
        <v>1</v>
      </c>
      <c r="O141" s="73">
        <f>[1]!b_stm07_is(A141,55,"2015/12/31",1,100000000)</f>
        <v>6.1079441576999995</v>
      </c>
      <c r="P141">
        <f>[1]!b_stm07_is(A141,55,"2014/12/31",1,100000000)</f>
        <v>5.2987908822000005</v>
      </c>
      <c r="Q141">
        <f>[1]!b_stm07_is(A141,55,"2013/12/31",1,100000000)</f>
        <v>4.6613948959</v>
      </c>
      <c r="R141" s="73">
        <f>[1]!b_stm07_is(A141,60,"2015/12/31",1,100000000)</f>
        <v>5.2266554265999998</v>
      </c>
      <c r="S141">
        <f>[1]!b_stm07_is(A141,60,"2014/12/31",1,100000000)</f>
        <v>4.7345929162000004</v>
      </c>
      <c r="T141">
        <f>[1]!b_stm07_is(A141,60,"2013/12/31",1,100000000)</f>
        <v>4.2474193010999999</v>
      </c>
      <c r="U141" s="73">
        <f>[1]!b_stm07_is(A141,48,"2015/12/31",1,100000000)</f>
        <v>3.7966656299000001</v>
      </c>
      <c r="V141">
        <f>[1]!b_stm07_is(A141,48,"2014/12/31",1,100000000)</f>
        <v>4.6364386029000002</v>
      </c>
      <c r="W141">
        <f>[1]!b_stm07_is(A141,48,"2013/12/31",1,100000000)</f>
        <v>4.6602749273000006</v>
      </c>
      <c r="X141" s="73">
        <f>[1]!b_stm07_bs(A141,128,C141,1,100000000)</f>
        <v>18.0711944</v>
      </c>
      <c r="Y141">
        <f t="shared" si="23"/>
        <v>0.2293639871970406</v>
      </c>
      <c r="Z141" s="73">
        <f>[1]!b_stm07_bs(A141,13,C141,1,100000000)</f>
        <v>4.4192166100000006E-2</v>
      </c>
      <c r="AA141">
        <f t="shared" si="24"/>
        <v>5.6089770245457008E-4</v>
      </c>
    </row>
    <row r="142" spans="1:27">
      <c r="A142" t="s">
        <v>4686</v>
      </c>
      <c r="B142" t="s">
        <v>4687</v>
      </c>
      <c r="C142" s="72">
        <v>42369</v>
      </c>
      <c r="D142" s="73">
        <f>[1]!b_stm07_bs(A142,31,C142,1,100000000)</f>
        <v>112.97316155919999</v>
      </c>
      <c r="E142" s="73">
        <f>[1]!s_stmnote_assetdetail(A142,"2",C142,100000000)</f>
        <v>48.740679093400004</v>
      </c>
      <c r="F142" s="73">
        <f>[1]!b_stm07_bs(A142,33,C142,1,100000000)</f>
        <v>1.3328096078</v>
      </c>
      <c r="G142" s="73">
        <f>[1]!b_stm07_bs(A142,74,C142,1,100000000)</f>
        <v>163.2972776766</v>
      </c>
      <c r="H142" s="73">
        <f t="shared" si="20"/>
        <v>0.6999869979055976</v>
      </c>
      <c r="I142">
        <f t="shared" si="21"/>
        <v>8.1618605451558458E-3</v>
      </c>
      <c r="J142" s="73">
        <f>[1]!b_stm07_is(A142,83,C142,1,100000000)</f>
        <v>37.877631223200005</v>
      </c>
      <c r="K142" s="73">
        <f>[1]!b_stm07_is(A142,83,"2014/12/31",1,100000000)</f>
        <v>39.104875510100001</v>
      </c>
      <c r="L142" s="73">
        <f>[1]!b_stm07_is(A142,83,"2013/12/31",1,100000000)</f>
        <v>36.871115588999999</v>
      </c>
      <c r="M142" s="73">
        <f>[1]!b_stm07_is(A142,83,"2012/12/31",1,100000000)</f>
        <v>34.416365253999999</v>
      </c>
      <c r="N142">
        <f t="shared" si="22"/>
        <v>0</v>
      </c>
      <c r="O142" s="73">
        <f>[1]!b_stm07_is(A142,55,"2015/12/31",1,100000000)</f>
        <v>6.6913342111</v>
      </c>
      <c r="P142">
        <f>[1]!b_stm07_is(A142,55,"2014/12/31",1,100000000)</f>
        <v>6.8141314476000003</v>
      </c>
      <c r="Q142">
        <f>[1]!b_stm07_is(A142,55,"2013/12/31",1,100000000)</f>
        <v>6.8000467086</v>
      </c>
      <c r="R142" s="73">
        <f>[1]!b_stm07_is(A142,60,"2015/12/31",1,100000000)</f>
        <v>5.2448298750999998</v>
      </c>
      <c r="S142">
        <f>[1]!b_stm07_is(A142,60,"2014/12/31",1,100000000)</f>
        <v>5.6305921291999992</v>
      </c>
      <c r="T142">
        <f>[1]!b_stm07_is(A142,60,"2013/12/31",1,100000000)</f>
        <v>5.3539529943000002</v>
      </c>
      <c r="U142" s="73">
        <f>[1]!b_stm07_is(A142,48,"2015/12/31",1,100000000)</f>
        <v>6.8949493866999996</v>
      </c>
      <c r="V142">
        <f>[1]!b_stm07_is(A142,48,"2014/12/31",1,100000000)</f>
        <v>6.8119062258000005</v>
      </c>
      <c r="W142">
        <f>[1]!b_stm07_is(A142,48,"2013/12/31",1,100000000)</f>
        <v>6.8103149724999996</v>
      </c>
      <c r="X142" s="73">
        <f>[1]!b_stm07_bs(A142,128,C142,1,100000000)</f>
        <v>55.784231199700002</v>
      </c>
      <c r="Y142">
        <f t="shared" si="23"/>
        <v>0.34161151975954657</v>
      </c>
      <c r="Z142" s="73">
        <f>[1]!b_stm07_bs(A142,13,C142,1,100000000)</f>
        <v>8.2244163800000006E-2</v>
      </c>
      <c r="AA142">
        <f t="shared" si="24"/>
        <v>5.0364687623806817E-4</v>
      </c>
    </row>
    <row r="143" spans="1:27">
      <c r="A143" t="s">
        <v>4863</v>
      </c>
      <c r="B143" t="s">
        <v>4864</v>
      </c>
      <c r="C143" s="72">
        <v>41639</v>
      </c>
      <c r="D143" s="73">
        <f>[1]!b_stm07_bs(A143,31,C143,1,100000000)</f>
        <v>24.013832154299998</v>
      </c>
      <c r="E143" s="73">
        <f>[1]!s_stmnote_assetdetail(A143,"2",C143,100000000)</f>
        <v>10.6887150824</v>
      </c>
      <c r="F143" s="73">
        <f>[1]!b_stm07_bs(A143,33,C143,1,100000000)</f>
        <v>0</v>
      </c>
      <c r="G143" s="73">
        <f>[1]!b_stm07_bs(A143,74,C143,1,100000000)</f>
        <v>52.451080439199998</v>
      </c>
      <c r="H143" s="73">
        <f t="shared" si="20"/>
        <v>0.45783293600855829</v>
      </c>
      <c r="I143">
        <f t="shared" si="21"/>
        <v>0</v>
      </c>
      <c r="J143" s="73">
        <f>[1]!b_stm07_is(A143,83,C143,1,100000000)</f>
        <v>7.6477526499000001</v>
      </c>
      <c r="M143" s="73">
        <f>[1]!b_stm07_is(A143,83,"2012/12/31",1,100000000)</f>
        <v>7.3762537798999999</v>
      </c>
      <c r="N143">
        <f t="shared" si="22"/>
        <v>0</v>
      </c>
      <c r="O143" s="73">
        <f>[1]!b_stm07_is(A143,55,"2015/12/31",1,100000000)</f>
        <v>9.7369199391999999</v>
      </c>
      <c r="P143">
        <f>[1]!b_stm07_is(A143,55,"2014/12/31",1,100000000)</f>
        <v>7.3618142952999994</v>
      </c>
      <c r="Q143">
        <f>[1]!b_stm07_is(A143,55,"2013/12/31",1,100000000)</f>
        <v>5.0537726439999995</v>
      </c>
      <c r="R143" s="73">
        <f>[1]!b_stm07_is(A143,60,"2015/12/31",1,100000000)</f>
        <v>8.1727138922000009</v>
      </c>
      <c r="U143" s="73">
        <f>[1]!b_stm07_is(A143,48,"2015/12/31",1,100000000)</f>
        <v>9.6984037507000007</v>
      </c>
      <c r="V143">
        <f>[1]!b_stm07_is(A143,48,"2014/12/31",1,100000000)</f>
        <v>7.2932594105999993</v>
      </c>
      <c r="W143">
        <f>[1]!b_stm07_is(A143,48,"2013/12/31",1,100000000)</f>
        <v>5.0074555735999997</v>
      </c>
      <c r="X143" s="73">
        <f>[1]!b_stm07_bs(A143,128,C143,1,100000000)</f>
        <v>15.9853597586</v>
      </c>
      <c r="Y143">
        <f t="shared" si="23"/>
        <v>0.30476702528806504</v>
      </c>
      <c r="Z143" s="73">
        <f>[1]!b_stm07_bs(A143,13,C143,1,100000000)</f>
        <v>2.4696907300000001E-2</v>
      </c>
      <c r="AA143">
        <f t="shared" si="24"/>
        <v>4.7085602609517357E-4</v>
      </c>
    </row>
    <row r="144" spans="1:27">
      <c r="A144" t="s">
        <v>57</v>
      </c>
      <c r="B144" t="s">
        <v>58</v>
      </c>
      <c r="C144" s="72">
        <v>42369</v>
      </c>
      <c r="D144" s="73">
        <f>[1]!b_stm07_bs(A144,31,C144,1,100000000)</f>
        <v>142.45999348239999</v>
      </c>
      <c r="E144" s="73">
        <f>[1]!s_stmnote_assetdetail(A144,"2",C144,100000000)</f>
        <v>38.313466353499997</v>
      </c>
      <c r="F144" s="73">
        <f>[1]!b_stm07_bs(A144,33,C144,1,100000000)</f>
        <v>7.4282897547000006</v>
      </c>
      <c r="G144" s="73">
        <f>[1]!b_stm07_bs(A144,74,C144,1,100000000)</f>
        <v>412.9182853396</v>
      </c>
      <c r="H144" s="73">
        <f t="shared" si="20"/>
        <v>0.36299744661059524</v>
      </c>
      <c r="I144">
        <f t="shared" si="21"/>
        <v>1.7989733122597579E-2</v>
      </c>
      <c r="J144" s="73">
        <f>[1]!b_stm07_is(A144,83,C144,1,100000000)</f>
        <v>63.304282562799997</v>
      </c>
      <c r="K144" s="73">
        <f>[1]!b_stm07_is(A144,83,"2014/12/31",1,100000000)</f>
        <v>36.0802471505</v>
      </c>
      <c r="L144" s="73">
        <f>[1]!b_stm07_is(A144,83,"2013/12/31",1,100000000)</f>
        <v>49.138415133500004</v>
      </c>
      <c r="M144" s="73">
        <f>[1]!b_stm07_is(A144,83,"2012/12/31",1,100000000)</f>
        <v>28.246752171799997</v>
      </c>
      <c r="N144">
        <f t="shared" si="22"/>
        <v>0</v>
      </c>
      <c r="O144" s="73">
        <f>[1]!b_stm07_is(A144,55,"2015/12/31",1,100000000)</f>
        <v>20.959827945099999</v>
      </c>
      <c r="P144">
        <f>[1]!b_stm07_is(A144,55,"2014/12/31",1,100000000)</f>
        <v>5.3297109873000004</v>
      </c>
      <c r="Q144">
        <f>[1]!b_stm07_is(A144,55,"2013/12/31",1,100000000)</f>
        <v>12.016684782899999</v>
      </c>
      <c r="R144" s="73">
        <f>[1]!b_stm07_is(A144,60,"2015/12/31",1,100000000)</f>
        <v>13.7396294609</v>
      </c>
      <c r="S144">
        <f>[1]!b_stm07_is(A144,60,"2014/12/31",1,100000000)</f>
        <v>4.8014213566000006</v>
      </c>
      <c r="T144">
        <f>[1]!b_stm07_is(A144,60,"2013/12/31",1,100000000)</f>
        <v>8.8613707638000001</v>
      </c>
      <c r="U144" s="73">
        <f>[1]!b_stm07_is(A144,48,"2015/12/31",1,100000000)</f>
        <v>20.405369006699999</v>
      </c>
      <c r="V144">
        <f>[1]!b_stm07_is(A144,48,"2014/12/31",1,100000000)</f>
        <v>3.1037209486000004</v>
      </c>
      <c r="W144">
        <f>[1]!b_stm07_is(A144,48,"2013/12/31",1,100000000)</f>
        <v>11.6848750065</v>
      </c>
      <c r="X144" s="73">
        <f>[1]!b_stm07_bs(A144,128,C144,1,100000000)</f>
        <v>119.769098179</v>
      </c>
      <c r="Y144">
        <f t="shared" si="23"/>
        <v>0.29005520566980281</v>
      </c>
      <c r="Z144" s="73">
        <f>[1]!b_stm07_bs(A144,13,C144,1,100000000)</f>
        <v>0.18795696969999998</v>
      </c>
      <c r="AA144">
        <f t="shared" si="24"/>
        <v>4.5519168410141216E-4</v>
      </c>
    </row>
    <row r="145" spans="1:27">
      <c r="A145" t="s">
        <v>59</v>
      </c>
      <c r="B145" t="s">
        <v>60</v>
      </c>
      <c r="C145" s="72">
        <v>42004</v>
      </c>
      <c r="D145" s="73">
        <f>[1]!b_stm07_bs(A145,31,C145,1,100000000)</f>
        <v>97.71818295540001</v>
      </c>
      <c r="E145" s="73">
        <f>[1]!s_stmnote_assetdetail(A145,"2",C145,100000000)</f>
        <v>74.750952759699999</v>
      </c>
      <c r="F145" s="73">
        <f>[1]!b_stm07_bs(A145,33,C145,1,100000000)</f>
        <v>8.9053433854000001</v>
      </c>
      <c r="G145" s="73">
        <f>[1]!b_stm07_bs(A145,74,C145,1,100000000)</f>
        <v>230.15062459560002</v>
      </c>
      <c r="H145" s="73">
        <f t="shared" si="20"/>
        <v>0.46327715394276808</v>
      </c>
      <c r="I145">
        <f t="shared" si="21"/>
        <v>3.8693544286693415E-2</v>
      </c>
      <c r="J145" s="73">
        <f>[1]!b_stm07_is(A145,83,C145,1,100000000)</f>
        <v>57.5088294436</v>
      </c>
      <c r="M145" s="73">
        <f>[1]!b_stm07_is(A145,83,"2012/12/31",1,100000000)</f>
        <v>47.204137387199999</v>
      </c>
      <c r="N145">
        <f t="shared" si="22"/>
        <v>0</v>
      </c>
      <c r="O145" s="73">
        <f>[1]!b_stm07_is(A145,55,"2015/12/31",1,100000000)</f>
        <v>33.804358907699999</v>
      </c>
      <c r="P145">
        <f>[1]!b_stm07_is(A145,55,"2014/12/31",1,100000000)</f>
        <v>28.060956240100001</v>
      </c>
      <c r="Q145">
        <f>[1]!b_stm07_is(A145,55,"2013/12/31",1,100000000)</f>
        <v>25.148570204299997</v>
      </c>
      <c r="R145" s="73">
        <f>[1]!b_stm07_is(A145,60,"2015/12/31",1,100000000)</f>
        <v>26.8421344341</v>
      </c>
      <c r="U145" s="73">
        <f>[1]!b_stm07_is(A145,48,"2015/12/31",1,100000000)</f>
        <v>33.2485631204</v>
      </c>
      <c r="V145">
        <f>[1]!b_stm07_is(A145,48,"2014/12/31",1,100000000)</f>
        <v>28.0565445521</v>
      </c>
      <c r="W145">
        <f>[1]!b_stm07_is(A145,48,"2013/12/31",1,100000000)</f>
        <v>25.105802644800001</v>
      </c>
      <c r="X145" s="73">
        <f>[1]!b_stm07_bs(A145,128,C145,1,100000000)</f>
        <v>41.897893502899997</v>
      </c>
      <c r="Y145">
        <f t="shared" si="23"/>
        <v>0.18204553464288531</v>
      </c>
      <c r="Z145" s="73">
        <f>[1]!b_stm07_bs(A145,13,C145,1,100000000)</f>
        <v>0.10462938099999999</v>
      </c>
      <c r="AA145">
        <f t="shared" si="24"/>
        <v>4.5461263111427712E-4</v>
      </c>
    </row>
    <row r="146" spans="1:27">
      <c r="A146" t="s">
        <v>59</v>
      </c>
      <c r="B146" t="s">
        <v>60</v>
      </c>
      <c r="C146" s="72">
        <v>42369</v>
      </c>
      <c r="D146" s="73">
        <f>[1]!b_stm07_bs(A146,31,C146,1,100000000)</f>
        <v>105.1707946053</v>
      </c>
      <c r="E146" s="73">
        <f>[1]!s_stmnote_assetdetail(A146,"2",C146,100000000)</f>
        <v>81.786539535399996</v>
      </c>
      <c r="F146" s="73">
        <f>[1]!b_stm07_bs(A146,33,C146,1,100000000)</f>
        <v>7.9284541984000008</v>
      </c>
      <c r="G146" s="73">
        <f>[1]!b_stm07_bs(A146,74,C146,1,100000000)</f>
        <v>256.39413845069998</v>
      </c>
      <c r="H146" s="73">
        <f t="shared" si="20"/>
        <v>0.44111479882933041</v>
      </c>
      <c r="I146">
        <f t="shared" si="21"/>
        <v>3.0922915189515929E-2</v>
      </c>
      <c r="J146" s="73">
        <f>[1]!b_stm07_is(A146,83,C146,1,100000000)</f>
        <v>62.854002903199998</v>
      </c>
      <c r="K146" s="73">
        <f>[1]!b_stm07_is(A146,83,"2014/12/31",1,100000000)</f>
        <v>57.5088294436</v>
      </c>
      <c r="L146" s="73">
        <f>[1]!b_stm07_is(A146,83,"2013/12/31",1,100000000)</f>
        <v>52.151298171999997</v>
      </c>
      <c r="M146" s="73">
        <f>[1]!b_stm07_is(A146,83,"2012/12/31",1,100000000)</f>
        <v>47.204137387199999</v>
      </c>
      <c r="N146">
        <f t="shared" si="22"/>
        <v>0</v>
      </c>
      <c r="O146" s="73">
        <f>[1]!b_stm07_is(A146,55,"2015/12/31",1,100000000)</f>
        <v>33.804358907699999</v>
      </c>
      <c r="P146">
        <f>[1]!b_stm07_is(A146,55,"2014/12/31",1,100000000)</f>
        <v>28.060956240100001</v>
      </c>
      <c r="Q146">
        <f>[1]!b_stm07_is(A146,55,"2013/12/31",1,100000000)</f>
        <v>25.148570204299997</v>
      </c>
      <c r="R146" s="73">
        <f>[1]!b_stm07_is(A146,60,"2015/12/31",1,100000000)</f>
        <v>26.8421344341</v>
      </c>
      <c r="S146">
        <f>[1]!b_stm07_is(A146,60,"2014/12/31",1,100000000)</f>
        <v>22.501759077500001</v>
      </c>
      <c r="T146">
        <f>[1]!b_stm07_is(A146,60,"2013/12/31",1,100000000)</f>
        <v>20.229733535499999</v>
      </c>
      <c r="U146" s="73">
        <f>[1]!b_stm07_is(A146,48,"2015/12/31",1,100000000)</f>
        <v>33.2485631204</v>
      </c>
      <c r="V146">
        <f>[1]!b_stm07_is(A146,48,"2014/12/31",1,100000000)</f>
        <v>28.0565445521</v>
      </c>
      <c r="W146">
        <f>[1]!b_stm07_is(A146,48,"2013/12/31",1,100000000)</f>
        <v>25.105802644800001</v>
      </c>
      <c r="X146" s="73">
        <f>[1]!b_stm07_bs(A146,128,C146,1,100000000)</f>
        <v>49.417041129399998</v>
      </c>
      <c r="Y146">
        <f t="shared" si="23"/>
        <v>0.19273857595969188</v>
      </c>
      <c r="Z146" s="73">
        <f>[1]!b_stm07_bs(A146,13,C146,1,100000000)</f>
        <v>0.1067753628</v>
      </c>
      <c r="AA146">
        <f t="shared" si="24"/>
        <v>4.1645009299044874E-4</v>
      </c>
    </row>
    <row r="147" spans="1:27">
      <c r="A147" t="s">
        <v>4682</v>
      </c>
      <c r="B147" t="s">
        <v>4683</v>
      </c>
      <c r="C147" s="72">
        <v>42004</v>
      </c>
      <c r="D147" s="73">
        <f>[1]!b_stm07_bs(A147,31,C147,1,100000000)</f>
        <v>19.459231257900001</v>
      </c>
      <c r="E147" s="73">
        <f>[1]!s_stmnote_assetdetail(A147,"2",C147,100000000)</f>
        <v>15.437807619100001</v>
      </c>
      <c r="F147" s="73">
        <f>[1]!b_stm07_bs(A147,33,C147,1,100000000)</f>
        <v>31.6646036317</v>
      </c>
      <c r="G147" s="73">
        <f>[1]!b_stm07_bs(A147,74,C147,1,100000000)</f>
        <v>64.853952607300002</v>
      </c>
      <c r="H147" s="73">
        <f t="shared" si="20"/>
        <v>0.78829173603592317</v>
      </c>
      <c r="I147">
        <f t="shared" si="21"/>
        <v>0.48824477705212083</v>
      </c>
      <c r="J147" s="73">
        <f>[1]!b_stm07_is(A147,83,C147,1,100000000)</f>
        <v>15.293710718800002</v>
      </c>
      <c r="M147" s="73">
        <f>[1]!b_stm07_is(A147,83,"2012/12/31",1,100000000)</f>
        <v>16.152100729499999</v>
      </c>
      <c r="N147">
        <f t="shared" si="22"/>
        <v>0</v>
      </c>
      <c r="O147" s="73">
        <f>[1]!b_stm07_is(A147,55,"2015/12/31",1,100000000)</f>
        <v>0.5735422375</v>
      </c>
      <c r="P147">
        <f>[1]!b_stm07_is(A147,55,"2014/12/31",1,100000000)</f>
        <v>1.0002641176</v>
      </c>
      <c r="Q147">
        <f>[1]!b_stm07_is(A147,55,"2013/12/31",1,100000000)</f>
        <v>1.7997763936000002</v>
      </c>
      <c r="R147" s="73">
        <f>[1]!b_stm07_is(A147,60,"2015/12/31",1,100000000)</f>
        <v>0.51166937859999995</v>
      </c>
      <c r="U147" s="73">
        <f>[1]!b_stm07_is(A147,48,"2015/12/31",1,100000000)</f>
        <v>0.38355946799999996</v>
      </c>
      <c r="V147">
        <f>[1]!b_stm07_is(A147,48,"2014/12/31",1,100000000)</f>
        <v>0.52420473170000004</v>
      </c>
      <c r="W147">
        <f>[1]!b_stm07_is(A147,48,"2013/12/31",1,100000000)</f>
        <v>1.4091554003</v>
      </c>
      <c r="X147" s="73">
        <f>[1]!b_stm07_bs(A147,128,C147,1,100000000)</f>
        <v>32.017218863300002</v>
      </c>
      <c r="Y147">
        <f t="shared" si="23"/>
        <v>0.49368184322039493</v>
      </c>
      <c r="Z147" s="73">
        <f>[1]!b_stm07_bs(A147,13,C147,1,100000000)</f>
        <v>2.53143108E-2</v>
      </c>
      <c r="AA147">
        <f t="shared" si="24"/>
        <v>3.9032795662096012E-4</v>
      </c>
    </row>
    <row r="148" spans="1:27">
      <c r="A148" t="s">
        <v>4682</v>
      </c>
      <c r="B148" t="s">
        <v>4683</v>
      </c>
      <c r="C148" s="72">
        <v>42369</v>
      </c>
      <c r="D148" s="73">
        <f>[1]!b_stm07_bs(A148,31,C148,1,100000000)</f>
        <v>37.874900080000003</v>
      </c>
      <c r="E148" s="73">
        <f>[1]!s_stmnote_assetdetail(A148,"2",C148,100000000)</f>
        <v>14.535394686099998</v>
      </c>
      <c r="F148" s="73">
        <f>[1]!b_stm07_bs(A148,33,C148,1,100000000)</f>
        <v>17.174490322800001</v>
      </c>
      <c r="G148" s="73">
        <f>[1]!b_stm07_bs(A148,74,C148,1,100000000)</f>
        <v>67.056496305600007</v>
      </c>
      <c r="H148" s="73">
        <f t="shared" si="20"/>
        <v>0.82094045224075818</v>
      </c>
      <c r="I148">
        <f t="shared" si="21"/>
        <v>0.25611970903653863</v>
      </c>
      <c r="J148" s="73">
        <f>[1]!b_stm07_is(A148,83,C148,1,100000000)</f>
        <v>12.428542020899998</v>
      </c>
      <c r="K148" s="73">
        <f>[1]!b_stm07_is(A148,83,"2014/12/31",1,100000000)</f>
        <v>15.293710718800002</v>
      </c>
      <c r="L148" s="73">
        <f>[1]!b_stm07_is(A148,83,"2013/12/31",1,100000000)</f>
        <v>15.422758443399999</v>
      </c>
      <c r="M148" s="73">
        <f>[1]!b_stm07_is(A148,83,"2012/12/31",1,100000000)</f>
        <v>16.152100729499999</v>
      </c>
      <c r="N148">
        <f t="shared" si="22"/>
        <v>1</v>
      </c>
      <c r="O148" s="73">
        <f>[1]!b_stm07_is(A148,55,"2015/12/31",1,100000000)</f>
        <v>0.5735422375</v>
      </c>
      <c r="P148">
        <f>[1]!b_stm07_is(A148,55,"2014/12/31",1,100000000)</f>
        <v>1.0002641176</v>
      </c>
      <c r="Q148">
        <f>[1]!b_stm07_is(A148,55,"2013/12/31",1,100000000)</f>
        <v>1.7997763936000002</v>
      </c>
      <c r="R148" s="73">
        <f>[1]!b_stm07_is(A148,60,"2015/12/31",1,100000000)</f>
        <v>0.51166937859999995</v>
      </c>
      <c r="S148">
        <f>[1]!b_stm07_is(A148,60,"2014/12/31",1,100000000)</f>
        <v>1.0253772928</v>
      </c>
      <c r="T148">
        <f>[1]!b_stm07_is(A148,60,"2013/12/31",1,100000000)</f>
        <v>1.6156875549</v>
      </c>
      <c r="U148" s="73">
        <f>[1]!b_stm07_is(A148,48,"2015/12/31",1,100000000)</f>
        <v>0.38355946799999996</v>
      </c>
      <c r="V148">
        <f>[1]!b_stm07_is(A148,48,"2014/12/31",1,100000000)</f>
        <v>0.52420473170000004</v>
      </c>
      <c r="W148">
        <f>[1]!b_stm07_is(A148,48,"2013/12/31",1,100000000)</f>
        <v>1.4091554003</v>
      </c>
      <c r="X148" s="73">
        <f>[1]!b_stm07_bs(A148,128,C148,1,100000000)</f>
        <v>34.106960794300001</v>
      </c>
      <c r="Y148">
        <f t="shared" si="23"/>
        <v>0.5086302248608785</v>
      </c>
      <c r="Z148" s="73">
        <f>[1]!b_stm07_bs(A148,13,C148,1,100000000)</f>
        <v>2.0196155900000002E-2</v>
      </c>
      <c r="AA148">
        <f t="shared" si="24"/>
        <v>3.0118119813416774E-4</v>
      </c>
    </row>
    <row r="149" spans="1:27">
      <c r="A149" t="s">
        <v>76</v>
      </c>
      <c r="B149" t="s">
        <v>77</v>
      </c>
      <c r="C149" s="72">
        <v>42004</v>
      </c>
      <c r="D149" s="73">
        <f>[1]!b_stm07_bs(A149,31,C149,1,100000000)</f>
        <v>265.16029232</v>
      </c>
      <c r="E149" s="73">
        <f>[1]!s_stmnote_assetdetail(A149,"2",C149,100000000)</f>
        <v>131.57903095</v>
      </c>
      <c r="F149" s="73">
        <f>[1]!b_stm07_bs(A149,33,C149,1,100000000)</f>
        <v>7.3266133599999996</v>
      </c>
      <c r="G149" s="73">
        <f>[1]!b_stm07_bs(A149,74,C149,1,100000000)</f>
        <v>319.11267465999998</v>
      </c>
      <c r="H149" s="73">
        <f t="shared" si="20"/>
        <v>0.85388932285539076</v>
      </c>
      <c r="I149">
        <f t="shared" si="21"/>
        <v>2.2959330486657017E-2</v>
      </c>
      <c r="J149" s="73">
        <f>[1]!b_stm07_is(A149,83,C149,1,100000000)</f>
        <v>76.55956759</v>
      </c>
      <c r="M149" s="73">
        <f>[1]!b_stm07_is(A149,83,"2012/12/31",1,100000000)</f>
        <v>68.626595129999998</v>
      </c>
      <c r="N149">
        <f t="shared" si="22"/>
        <v>0</v>
      </c>
      <c r="O149" s="73">
        <f>[1]!b_stm07_is(A149,55,"2015/12/31",1,100000000)</f>
        <v>21.929549067100002</v>
      </c>
      <c r="P149">
        <f>[1]!b_stm07_is(A149,55,"2014/12/31",1,100000000)</f>
        <v>18.59039228</v>
      </c>
      <c r="Q149">
        <f>[1]!b_stm07_is(A149,55,"2013/12/31",1,100000000)</f>
        <v>17.753797819999999</v>
      </c>
      <c r="R149" s="73">
        <f>[1]!b_stm07_is(A149,60,"2015/12/31",1,100000000)</f>
        <v>16.419138703399998</v>
      </c>
      <c r="U149" s="73">
        <f>[1]!b_stm07_is(A149,48,"2015/12/31",1,100000000)</f>
        <v>21.8436309971</v>
      </c>
      <c r="V149">
        <f>[1]!b_stm07_is(A149,48,"2014/12/31",1,100000000)</f>
        <v>18.53287529</v>
      </c>
      <c r="W149">
        <f>[1]!b_stm07_is(A149,48,"2013/12/31",1,100000000)</f>
        <v>17.842653299999998</v>
      </c>
      <c r="X149" s="73">
        <f>[1]!b_stm07_bs(A149,128,C149,1,100000000)</f>
        <v>147.08897295</v>
      </c>
      <c r="Y149">
        <f t="shared" si="23"/>
        <v>0.46093115263038864</v>
      </c>
      <c r="Z149" s="73">
        <f>[1]!b_stm07_bs(A149,13,C149,1,100000000)</f>
        <v>2.062754E-2</v>
      </c>
      <c r="AA149">
        <f t="shared" si="24"/>
        <v>6.4640303059029862E-5</v>
      </c>
    </row>
    <row r="150" spans="1:27">
      <c r="A150" t="s">
        <v>76</v>
      </c>
      <c r="B150" t="s">
        <v>77</v>
      </c>
      <c r="C150" s="72">
        <v>42369</v>
      </c>
      <c r="D150" s="73">
        <f>[1]!b_stm07_bs(A150,31,C150,1,100000000)</f>
        <v>268.27491057869997</v>
      </c>
      <c r="E150" s="73">
        <f>[1]!s_stmnote_assetdetail(A150,"2",C150,100000000)</f>
        <v>0</v>
      </c>
      <c r="F150" s="73">
        <f>[1]!b_stm07_bs(A150,33,C150,1,100000000)</f>
        <v>8.8148885801999999</v>
      </c>
      <c r="G150" s="73">
        <f>[1]!b_stm07_bs(A150,74,C150,1,100000000)</f>
        <v>326.91226262610002</v>
      </c>
      <c r="H150" s="73">
        <f t="shared" si="20"/>
        <v>0.84759683510500916</v>
      </c>
      <c r="I150">
        <f t="shared" si="21"/>
        <v>2.6964080543781466E-2</v>
      </c>
      <c r="J150" s="73">
        <f>[1]!b_stm07_is(A150,83,C150,1,100000000)</f>
        <v>85.099622384900002</v>
      </c>
      <c r="K150" s="73">
        <f>[1]!b_stm07_is(A150,83,"2014/12/31",1,100000000)</f>
        <v>76.55956759</v>
      </c>
      <c r="L150" s="73">
        <f>[1]!b_stm07_is(A150,83,"2013/12/31",1,100000000)</f>
        <v>72.248178240000001</v>
      </c>
      <c r="M150" s="73">
        <f>[1]!b_stm07_is(A150,83,"2012/12/31",1,100000000)</f>
        <v>68.626595129999998</v>
      </c>
      <c r="N150">
        <f t="shared" si="22"/>
        <v>0</v>
      </c>
      <c r="O150" s="73">
        <f>[1]!b_stm07_is(A150,55,"2015/12/31",1,100000000)</f>
        <v>21.929549067100002</v>
      </c>
      <c r="P150">
        <f>[1]!b_stm07_is(A150,55,"2014/12/31",1,100000000)</f>
        <v>18.59039228</v>
      </c>
      <c r="Q150">
        <f>[1]!b_stm07_is(A150,55,"2013/12/31",1,100000000)</f>
        <v>17.753797819999999</v>
      </c>
      <c r="R150" s="73">
        <f>[1]!b_stm07_is(A150,60,"2015/12/31",1,100000000)</f>
        <v>16.419138703399998</v>
      </c>
      <c r="S150">
        <f>[1]!b_stm07_is(A150,60,"2014/12/31",1,100000000)</f>
        <v>13.91230736</v>
      </c>
      <c r="T150">
        <f>[1]!b_stm07_is(A150,60,"2013/12/31",1,100000000)</f>
        <v>13.290238110000001</v>
      </c>
      <c r="U150" s="73">
        <f>[1]!b_stm07_is(A150,48,"2015/12/31",1,100000000)</f>
        <v>21.8436309971</v>
      </c>
      <c r="V150">
        <f>[1]!b_stm07_is(A150,48,"2014/12/31",1,100000000)</f>
        <v>18.53287529</v>
      </c>
      <c r="W150">
        <f>[1]!b_stm07_is(A150,48,"2013/12/31",1,100000000)</f>
        <v>17.842653299999998</v>
      </c>
      <c r="X150" s="73">
        <f>[1]!b_stm07_bs(A150,128,C150,1,100000000)</f>
        <v>144.22236396860001</v>
      </c>
      <c r="Y150">
        <f t="shared" si="23"/>
        <v>0.44116535369476712</v>
      </c>
      <c r="Z150" s="73">
        <f>[1]!b_stm07_bs(A150,13,C150,1,100000000)</f>
        <v>1.44994675E-2</v>
      </c>
      <c r="AA150">
        <f t="shared" si="24"/>
        <v>4.4352779499689505E-5</v>
      </c>
    </row>
    <row r="151" spans="1:27">
      <c r="A151" t="s">
        <v>4897</v>
      </c>
      <c r="B151" t="s">
        <v>4898</v>
      </c>
      <c r="C151" s="72">
        <v>42369</v>
      </c>
      <c r="D151" s="73">
        <f>[1]!b_stm07_bs(A151,31,C151,1,100000000)</f>
        <v>41502.06</v>
      </c>
      <c r="E151" s="73">
        <f>[1]!s_stmnote_assetdetail(A151,"2",C151,100000000)</f>
        <v>0</v>
      </c>
      <c r="F151" s="73">
        <f>[1]!b_stm07_bs(A151,33,C151,1,100000000)</f>
        <v>10948.72</v>
      </c>
      <c r="G151" s="73">
        <f>[1]!b_stm07_bs(A151,74,C151,1,100000000)</f>
        <v>62458.7</v>
      </c>
      <c r="H151" s="73">
        <f t="shared" si="20"/>
        <v>0.83976739829679459</v>
      </c>
      <c r="I151">
        <f t="shared" si="21"/>
        <v>0.1752953551706968</v>
      </c>
      <c r="J151" s="73">
        <f>[1]!b_stm07_is(A151,83,C151,1,100000000)</f>
        <v>9162.58</v>
      </c>
      <c r="K151" s="73">
        <f>[1]!b_stm07_is(A151,83,"2014/12/31",1,100000000)</f>
        <v>9948.5300000000007</v>
      </c>
      <c r="L151" s="73">
        <f>[1]!b_stm07_is(A151,83,"2013/12/31",1,100000000)</f>
        <v>10433.94</v>
      </c>
      <c r="M151" s="73">
        <f>[1]!b_stm07_is(A151,83,"2012/12/31",1,100000000)</f>
        <v>9632.49</v>
      </c>
      <c r="N151">
        <f t="shared" si="22"/>
        <v>0</v>
      </c>
      <c r="O151" s="73">
        <f>[1]!b_stm07_is(A151,55,"2015/12/31",1,100000000)</f>
        <v>534.55999999999995</v>
      </c>
      <c r="P151">
        <f>[1]!b_stm07_is(A151,55,"2014/12/31",1,100000000)</f>
        <v>625.03</v>
      </c>
      <c r="Q151">
        <f>[1]!b_stm07_is(A151,55,"2013/12/31",1,100000000)</f>
        <v>697.03</v>
      </c>
      <c r="R151" s="73">
        <f>[1]!b_stm07_is(A151,60,"2015/12/31",1,100000000)</f>
        <v>6.81</v>
      </c>
      <c r="S151">
        <f>[1]!b_stm07_is(A151,60,"2014/12/31",1,100000000)</f>
        <v>6.36</v>
      </c>
      <c r="T151">
        <f>[1]!b_stm07_is(A151,60,"2013/12/31",1,100000000)</f>
        <v>2.57</v>
      </c>
      <c r="U151" s="73">
        <f>[1]!b_stm07_is(A151,48,"2015/12/31",1,100000000)</f>
        <v>460.63</v>
      </c>
      <c r="V151">
        <f>[1]!b_stm07_is(A151,48,"2014/12/31",1,100000000)</f>
        <v>507.4</v>
      </c>
      <c r="W151">
        <f>[1]!b_stm07_is(A151,48,"2013/12/31",1,100000000)</f>
        <v>627.34</v>
      </c>
      <c r="X151" s="73">
        <f>[1]!b_stm07_bs(A151,128,C151,1,100000000)</f>
        <v>40951.449999999997</v>
      </c>
      <c r="Y151">
        <f t="shared" si="23"/>
        <v>0.65565645778730586</v>
      </c>
      <c r="Z151" s="73">
        <f>[1]!b_stm07_bs(A151,13,C151,1,100000000)</f>
        <v>0</v>
      </c>
      <c r="AA151">
        <f t="shared" si="24"/>
        <v>0</v>
      </c>
    </row>
  </sheetData>
  <autoFilter ref="A1:AA151"/>
  <phoneticPr fontId="7"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11"/>
  <sheetViews>
    <sheetView workbookViewId="0">
      <selection activeCell="C13" sqref="C13"/>
    </sheetView>
  </sheetViews>
  <sheetFormatPr defaultColWidth="9.08203125" defaultRowHeight="14"/>
  <cols>
    <col min="1" max="1" width="22.5" style="18" customWidth="1"/>
    <col min="2" max="2" width="9.08203125" style="18"/>
    <col min="3" max="3" width="36.83203125" style="18" customWidth="1"/>
    <col min="4" max="4" width="9.08203125" style="18"/>
    <col min="5" max="5" width="10.5" style="18" customWidth="1"/>
    <col min="6" max="6" width="9.08203125" style="18"/>
    <col min="7" max="7" width="12.75" style="18" customWidth="1"/>
    <col min="8" max="16384" width="9.08203125" style="18"/>
  </cols>
  <sheetData>
    <row r="1" spans="1:7">
      <c r="A1" s="19" t="s">
        <v>47</v>
      </c>
      <c r="C1" s="20" t="s">
        <v>48</v>
      </c>
      <c r="E1" s="20" t="s">
        <v>4429</v>
      </c>
      <c r="G1" s="20" t="s">
        <v>4430</v>
      </c>
    </row>
    <row r="2" spans="1:7">
      <c r="A2" s="21" t="s">
        <v>4431</v>
      </c>
      <c r="C2" s="21" t="s">
        <v>4432</v>
      </c>
      <c r="E2" s="21" t="s">
        <v>4431</v>
      </c>
      <c r="G2" s="21" t="s">
        <v>4432</v>
      </c>
    </row>
    <row r="3" spans="1:7">
      <c r="A3" s="22" t="s">
        <v>4433</v>
      </c>
      <c r="C3" s="23" t="s">
        <v>4434</v>
      </c>
      <c r="E3" s="24" t="s">
        <v>4435</v>
      </c>
      <c r="G3" s="24" t="s">
        <v>4436</v>
      </c>
    </row>
    <row r="4" spans="1:7">
      <c r="A4" s="22" t="s">
        <v>4437</v>
      </c>
      <c r="C4" s="23" t="s">
        <v>4438</v>
      </c>
      <c r="E4" s="24" t="s">
        <v>4439</v>
      </c>
      <c r="G4" s="24" t="s">
        <v>4440</v>
      </c>
    </row>
    <row r="5" spans="1:7">
      <c r="A5" s="22" t="s">
        <v>4441</v>
      </c>
      <c r="C5" s="23" t="s">
        <v>4442</v>
      </c>
      <c r="G5" s="24" t="s">
        <v>4443</v>
      </c>
    </row>
    <row r="6" spans="1:7">
      <c r="A6" s="22" t="s">
        <v>4444</v>
      </c>
      <c r="C6" s="23" t="s">
        <v>4445</v>
      </c>
      <c r="G6" s="24" t="s">
        <v>4446</v>
      </c>
    </row>
    <row r="7" spans="1:7">
      <c r="A7" s="22" t="s">
        <v>4447</v>
      </c>
    </row>
    <row r="8" spans="1:7">
      <c r="A8" s="22" t="s">
        <v>4448</v>
      </c>
    </row>
    <row r="9" spans="1:7">
      <c r="A9" s="22" t="s">
        <v>4449</v>
      </c>
    </row>
    <row r="10" spans="1:7">
      <c r="A10" s="22" t="s">
        <v>4450</v>
      </c>
    </row>
    <row r="11" spans="1:7">
      <c r="A11" s="22" t="s">
        <v>4451</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敞口定义</vt:lpstr>
      <vt:lpstr>指标清单V02</vt:lpstr>
      <vt:lpstr>经营实力子字段v02</vt:lpstr>
      <vt:lpstr>收数模板</vt:lpstr>
      <vt:lpstr>更新记录</vt:lpstr>
      <vt:lpstr>dropdown</vt:lpstr>
      <vt:lpstr>区域划分及城市等级划分</vt:lpstr>
      <vt:lpstr>Sheet1</vt:lpstr>
      <vt:lpstr>dropdown1</vt:lpstr>
      <vt:lpstr>央企名单</vt:lpstr>
      <vt:lpstr>审计机构排名</vt:lpstr>
      <vt:lpstr>国民经济行业分类</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2018-05-31T09:26:59Z</dcterms:modified>
</cp:coreProperties>
</file>