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8800" windowHeight="11580" activeTab="2"/>
  </bookViews>
  <sheets>
    <sheet name="打分卡定义" sheetId="2" r:id="rId1"/>
    <sheet name="指标清单" sheetId="14" r:id="rId2"/>
    <sheet name="收数模板" sheetId="17" r:id="rId3"/>
    <sheet name="更新记录" sheetId="15" r:id="rId4"/>
    <sheet name="2015年数据" sheetId="10" r:id="rId5"/>
    <sheet name="打分卡参数" sheetId="5" r:id="rId6"/>
    <sheet name="dropdown" sheetId="7" r:id="rId7"/>
    <sheet name="世界500强" sheetId="11" r:id="rId8"/>
    <sheet name="央企名单 " sheetId="13" r:id="rId9"/>
  </sheets>
  <externalReferences>
    <externalReference r:id="rId10"/>
    <externalReference r:id="rId11"/>
  </externalReferences>
  <definedNames>
    <definedName name="_xlnm._FilterDatabase" localSheetId="5" hidden="1">打分卡参数!$B$19:$B$16402</definedName>
    <definedName name="_xlnm._FilterDatabase" localSheetId="7" hidden="1">世界500强!$A$1:$B$1</definedName>
    <definedName name="_xlnm._FilterDatabase" localSheetId="2" hidden="1">收数模板!$A$3:$HO$3</definedName>
    <definedName name="aa" localSheetId="2">#REF!</definedName>
    <definedName name="aa" localSheetId="8">#REF!</definedName>
    <definedName name="aa">#REF!</definedName>
    <definedName name="bads" localSheetId="2">#REF!</definedName>
    <definedName name="bads" localSheetId="8">#REF!</definedName>
    <definedName name="bads">#REF!</definedName>
    <definedName name="corner_goods" localSheetId="2">'[1]Qual Pivot'!#REF!</definedName>
    <definedName name="corner_goods" localSheetId="8">'[1]Qual Pivot'!#REF!</definedName>
    <definedName name="corner_goods">'[1]Qual Pivot'!#REF!</definedName>
    <definedName name="cvf" localSheetId="2">#REF!</definedName>
    <definedName name="cvf">#REF!</definedName>
    <definedName name="fenshu" localSheetId="2">#REF!</definedName>
    <definedName name="fenshu" localSheetId="8">#REF!</definedName>
    <definedName name="fenshu">#REF!</definedName>
    <definedName name="goods" localSheetId="2">#REF!</definedName>
    <definedName name="goods" localSheetId="8">#REF!</definedName>
    <definedName name="goods">#REF!</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umber_buckets" localSheetId="2">#REF!</definedName>
    <definedName name="number_buckets" localSheetId="8">#REF!</definedName>
    <definedName name="number_buckets">#REF!</definedName>
    <definedName name="population" localSheetId="2">#REF!</definedName>
    <definedName name="population" localSheetId="8">#REF!</definedName>
    <definedName name="population">#REF!</definedName>
    <definedName name="www" localSheetId="2">#REF!</definedName>
    <definedName name="www" localSheetId="8">#REF!</definedName>
    <definedName name="www">#REF!</definedName>
    <definedName name="索引目录" localSheetId="2">[2]目录!#REF!</definedName>
    <definedName name="索引目录" localSheetId="8">[2]目录!#REF!</definedName>
    <definedName name="索引目录">[2]目录!#REF!</definedName>
    <definedName name="问题" localSheetId="2">#REF!</definedName>
    <definedName name="问题">#REF!</definedName>
    <definedName name="央企" localSheetId="2">#REF!</definedName>
    <definedName name="央企">#REF!</definedName>
    <definedName name="张洁"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张洁"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张洁"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I15" i="10" l="1"/>
  <c r="EC15" i="10"/>
  <c r="HE12" i="10"/>
  <c r="HD12" i="10" s="1"/>
  <c r="FU12" i="10"/>
  <c r="FI12" i="10"/>
  <c r="DQ12" i="10"/>
  <c r="CC12" i="10"/>
  <c r="HE11" i="10"/>
  <c r="HD11" i="10" s="1"/>
  <c r="FU11" i="10"/>
  <c r="FI11" i="10"/>
  <c r="DQ11" i="10"/>
  <c r="CC11" i="10"/>
  <c r="HE10" i="10"/>
  <c r="HD10" i="10" s="1"/>
  <c r="FU10" i="10"/>
  <c r="FI10" i="10"/>
  <c r="ES10" i="10"/>
  <c r="DQ10" i="10"/>
  <c r="CC10" i="10"/>
  <c r="HE9" i="10"/>
  <c r="HD9" i="10" s="1"/>
  <c r="FU9" i="10"/>
  <c r="FI9" i="10"/>
  <c r="DQ9" i="10"/>
  <c r="CG9" i="10"/>
  <c r="CC9" i="10" s="1"/>
  <c r="HE8" i="10"/>
  <c r="HD8" i="10" s="1"/>
  <c r="FU8" i="10"/>
  <c r="FI8" i="10"/>
  <c r="DQ8" i="10"/>
  <c r="CC8" i="10"/>
  <c r="HE7" i="10"/>
  <c r="HD7" i="10" s="1"/>
  <c r="FU7" i="10"/>
  <c r="FI7" i="10"/>
  <c r="DQ7" i="10"/>
  <c r="CC7" i="10"/>
  <c r="HI6" i="10"/>
  <c r="HE6" i="10" s="1"/>
  <c r="HD6" i="10" s="1"/>
  <c r="FU6" i="10"/>
  <c r="FI6" i="10"/>
  <c r="DQ6" i="10"/>
  <c r="CC6" i="10"/>
  <c r="HE5" i="10"/>
  <c r="HD5" i="10" s="1"/>
  <c r="FU5" i="10"/>
  <c r="FI5" i="10"/>
  <c r="DQ5" i="10"/>
  <c r="CC5" i="10"/>
  <c r="HE4" i="10"/>
  <c r="HD4" i="10" s="1"/>
  <c r="FU4" i="10"/>
  <c r="FI4" i="10"/>
  <c r="DQ4" i="10"/>
  <c r="CC4" i="10"/>
  <c r="U4" i="10"/>
  <c r="H17" i="5" l="1"/>
  <c r="H16" i="5"/>
  <c r="H15" i="5"/>
  <c r="H14" i="5"/>
  <c r="H13" i="5"/>
  <c r="H12" i="5"/>
  <c r="H11" i="5"/>
  <c r="H10" i="5"/>
  <c r="H9" i="5"/>
  <c r="H8" i="5"/>
  <c r="H7" i="5"/>
  <c r="H6" i="5"/>
  <c r="H5" i="5"/>
  <c r="H4" i="5"/>
  <c r="H3" i="5"/>
  <c r="H2" i="5"/>
  <c r="I1" i="5" s="1"/>
</calcChain>
</file>

<file path=xl/sharedStrings.xml><?xml version="1.0" encoding="utf-8"?>
<sst xmlns="http://schemas.openxmlformats.org/spreadsheetml/2006/main" count="2285" uniqueCount="1173">
  <si>
    <t>敞口名称</t>
  </si>
  <si>
    <t>敞口定义</t>
  </si>
  <si>
    <t>敞口覆盖范围</t>
  </si>
  <si>
    <t>企业认定标准</t>
  </si>
  <si>
    <t>收息企业</t>
  </si>
  <si>
    <t>收息企业是以债权资产为主要资产，以利息收入、手续费等为主要收入来源的非银行金融机构。</t>
  </si>
  <si>
    <t>业务类型主要包括：融资租赁、金融租赁、AMC、财务公司、汽车金融、小额贷款等。</t>
  </si>
  <si>
    <t xml:space="preserve">（1）收息类业务收入占比&gt;50%；
（2）专家认定的其他情况。
</t>
  </si>
  <si>
    <t>COMPANY_ID</t>
  </si>
  <si>
    <t>证券代码</t>
  </si>
  <si>
    <t>完成时间</t>
  </si>
  <si>
    <t>数据负责人1</t>
  </si>
  <si>
    <t>数据负责人2</t>
  </si>
  <si>
    <t>数据检查人</t>
  </si>
  <si>
    <t>主体名称</t>
  </si>
  <si>
    <t>数据时间</t>
  </si>
  <si>
    <t>key</t>
  </si>
  <si>
    <t>细分行业</t>
  </si>
  <si>
    <t>是否交易所债</t>
  </si>
  <si>
    <t>股权结构_金融</t>
  </si>
  <si>
    <t>行业地位</t>
  </si>
  <si>
    <t>放款规模</t>
  </si>
  <si>
    <t>经营年限</t>
  </si>
  <si>
    <t>客户集中度_金融</t>
  </si>
  <si>
    <t>投向行业集中度</t>
  </si>
  <si>
    <t>投向行业前景</t>
  </si>
  <si>
    <t>银行授信额度占比</t>
  </si>
  <si>
    <t>不良资产率</t>
  </si>
  <si>
    <t>拨备覆盖率</t>
  </si>
  <si>
    <t>所有者权益（亿元）</t>
  </si>
  <si>
    <t>资产负债率</t>
  </si>
  <si>
    <t>净资产收益率</t>
  </si>
  <si>
    <t>营业收入平均增长率</t>
  </si>
  <si>
    <t>所有者权益/风险资产</t>
  </si>
  <si>
    <t>高流动性资产占比</t>
  </si>
  <si>
    <t>对外担保占比</t>
  </si>
  <si>
    <t>受限资产占比</t>
  </si>
  <si>
    <t>指标档位</t>
  </si>
  <si>
    <t>指标内容</t>
  </si>
  <si>
    <t>指标来源</t>
  </si>
  <si>
    <t>指标内容注释</t>
  </si>
  <si>
    <t>企业性质</t>
  </si>
  <si>
    <t>实际控制人持股比例</t>
  </si>
  <si>
    <t>股东背景</t>
  </si>
  <si>
    <t>应收租赁款（亿元）</t>
  </si>
  <si>
    <t>企业成立时间</t>
  </si>
  <si>
    <t>前十大客户集中度</t>
  </si>
  <si>
    <t>单一客户集中度</t>
  </si>
  <si>
    <t>银行授信总额度（亿元）</t>
  </si>
  <si>
    <t>不良资产（亿元）</t>
  </si>
  <si>
    <t>拨备覆盖不良租赁资产率</t>
  </si>
  <si>
    <t>负债合计（亿元）</t>
  </si>
  <si>
    <t>资产总额（亿元）</t>
  </si>
  <si>
    <t>净利润（亿元）</t>
  </si>
  <si>
    <t>期末所有者权益</t>
    <phoneticPr fontId="5" type="noConversion"/>
  </si>
  <si>
    <t>期初所有者权益</t>
    <phoneticPr fontId="5" type="noConversion"/>
  </si>
  <si>
    <t>本期期末营业收入（亿元）</t>
  </si>
  <si>
    <t>上期期末营业收入（亿元）</t>
  </si>
  <si>
    <t>上上期期末营业收入（亿元）</t>
  </si>
  <si>
    <t>风险资产（亿元）</t>
  </si>
  <si>
    <t>货币资金（亿元）</t>
  </si>
  <si>
    <t>存放同业及其他金融机构款项（亿元）</t>
  </si>
  <si>
    <t>拆出资金（亿元）</t>
  </si>
  <si>
    <t>交易性金融资产（亿元）</t>
  </si>
  <si>
    <t>对外担保额（亿元）</t>
  </si>
  <si>
    <t>受限资产合计（亿元）</t>
  </si>
  <si>
    <t>字段档位</t>
  </si>
  <si>
    <t>字段内容</t>
  </si>
  <si>
    <t>字段来源</t>
  </si>
  <si>
    <t>字段注释</t>
  </si>
  <si>
    <t>136398.SH</t>
  </si>
  <si>
    <t>华融融德资产管理有限公司</t>
  </si>
  <si>
    <t>华融融德资产管理有限公司2015</t>
  </si>
  <si>
    <t>债权投资</t>
  </si>
  <si>
    <t>是</t>
  </si>
  <si>
    <t>实际控制人:中华人民共和国财政部;实际控制人持股比例:45.95%</t>
  </si>
  <si>
    <t>国家级国有企业</t>
  </si>
  <si>
    <t>中华人民共和国财政部</t>
  </si>
  <si>
    <t>该公司中方股东为中国华融资产管理股份有限公司，外方股东为CCC2(实际控制人为德意志银行）</t>
  </si>
  <si>
    <t xml:space="preserve">华融融德是目前中国国内唯一一家中外合资且可以持续经营的从事类似资产收购、管理和处置等相关业务的资产管理公司，融合了中国华融和德意志银行等国际金融机构的品牌、技术、网络和客户优势，建立了与国际接轨的管理体制、治理结构。公司获得工商银行北京分行重点客户资格，获取工总行主理基金业务 A 类资质，可在全国范围内与工行开展合作。公司于 2015 年获得上海新世纪给予的 AA+级企业主体资质评级。 </t>
  </si>
  <si>
    <t>行业地位领先</t>
  </si>
  <si>
    <t>募集20160422</t>
  </si>
  <si>
    <t>在投债权项目规模</t>
  </si>
  <si>
    <t>前十大项目余额/在投项目余额</t>
  </si>
  <si>
    <t>第一大项目余额/在投项目余额</t>
  </si>
  <si>
    <t>跟踪期内，该公司投资业务行业分布仍以房地产行业为主，此外也正着力探索在新能源、高新技术、医疗和消费金融等领域的投资机会，以分散投资集中度风险。</t>
  </si>
  <si>
    <t>房地产</t>
  </si>
  <si>
    <t>应收款项类投资净额</t>
  </si>
  <si>
    <t>正无穷</t>
  </si>
  <si>
    <t>年报2015</t>
  </si>
  <si>
    <t>狮桥融资租赁(中国)有限公司</t>
  </si>
  <si>
    <t>狮桥融资租赁(中国)有限公司2015</t>
  </si>
  <si>
    <t>融资租赁</t>
  </si>
  <si>
    <t>实际控制人:贝恩资本;实际控制人持股比例:81.00%</t>
  </si>
  <si>
    <t>外资</t>
  </si>
  <si>
    <t>贝恩资本</t>
  </si>
  <si>
    <t>狮桥资本有限公司（香港）</t>
  </si>
  <si>
    <t>发行人是独立系外商投资融资租赁公司，注册资金20亿元，居1893家外资融资租赁公司前列。 同时，发行业务集中在重卡、医疗两个模块，行业市场排名较前</t>
  </si>
  <si>
    <t>行业地位一般</t>
  </si>
  <si>
    <t>募集20160126</t>
  </si>
  <si>
    <t>重型卡车</t>
  </si>
  <si>
    <t>狮桥租赁融资租赁业务仍主要分布于重型卡车、医疗设备、工业装备和农用机械4个行业</t>
  </si>
  <si>
    <t>评级20160628</t>
  </si>
  <si>
    <t>逾期90天以上；逾期7-90天的应收融资租赁款为关注类租赁资产，余额为0.37亿元</t>
  </si>
  <si>
    <t>应收融资租赁款</t>
  </si>
  <si>
    <t>136514.SH</t>
  </si>
  <si>
    <t>远东国际租赁有限公司</t>
  </si>
  <si>
    <t>远东国际租赁有限公司2015</t>
  </si>
  <si>
    <t>无实际控制人</t>
  </si>
  <si>
    <t>远东宏信有限公司</t>
  </si>
  <si>
    <t>截至2015 年末，以远东租赁为核心资产的远东宏信总资产为1,393 亿元，总资产回报率为2.06%，总资产规模在非金融类融资租赁公司中排名首位，在全部租赁公司中名列第四，总资产回报率在前五大租赁公司中排名第一。</t>
  </si>
  <si>
    <t>行业龙头</t>
  </si>
  <si>
    <t>评级20160704</t>
  </si>
  <si>
    <t>医疗</t>
  </si>
  <si>
    <t>在行业集中度方面，公司租赁业务行业分布较为稳定，医疗、教育、建设和包装行业是公司提供融资租赁服务的传统行业。2013~2015 年末及2016年3 月末，上述四大行业租赁资产净额合计占比分别为71.53%、70.08%、68.75%和65.88%，行业分布较为集中，但考虑到其中的医疗、教育均属于弱周期行业，受宏观经济波动影响较小，风险整体可控。</t>
  </si>
  <si>
    <t>次级、可疑、损失类资产</t>
  </si>
  <si>
    <t>应收融资租赁款净额</t>
  </si>
  <si>
    <t>123028.SH</t>
  </si>
  <si>
    <t>宝信国际融资租赁有限公司</t>
  </si>
  <si>
    <t>宝信国际融资租赁有限公司2015</t>
  </si>
  <si>
    <t>实际控制人:宝信国际金融控股有限公司和西安投资控股有限公司;实际控制人持股比例:72.40%</t>
  </si>
  <si>
    <t>其他</t>
  </si>
  <si>
    <t>宝信国际金融控股有限公司和西安投资控股有限公司</t>
  </si>
  <si>
    <t>评级20160525</t>
  </si>
  <si>
    <t xml:space="preserve">西安陕鼓动力股份有限公司 </t>
  </si>
  <si>
    <t xml:space="preserve">宝信租赁是西北第一家中外合资融资租赁公司，目前是陕西省最大的融资租赁公司。截至 2014 年末，发行人注册资本为 50,000 万元，公司总资产为45.26亿元。公司2014 年度实现营业收入38,418.57 万元，同比增长 59.14%，净利润达到 10,228.50 万元，同比增长 65.81%，保持了强劲的增长势头和盈利能力。同时，发行人被中国融资租赁行业协会授予了“2012年中国融资租赁新生力量奖”。同年，宝信在中国融资租赁行业协会公布的行业排名中名列独立系第八名。2013 年，宝信凭借引领行业的创新能力获得了中国融资租赁行业协会授予的“2013 年中国融资租赁开拓创新奖”。在西部五省的 18 家融资租赁企业中，宝信国际的竞争优势明显，处于区域领先地位。 </t>
  </si>
  <si>
    <t>募集20150703</t>
  </si>
  <si>
    <t>能源开采加工及贸易</t>
  </si>
  <si>
    <t>行业占比从高到低为能源开采加工及贸易，橡塑制品业，有色金属冶炼加工业，纺织业，医疗卫生，房地产业，钢铁冶炼加工业，食品饮料和烟草制造业，计算机、通信和其他电子设备，陶瓷制品业，电力、热力、燃气和水生产供应业，现代农林牧渔业生产及加工业，工程服务业，金融服务及租赁业，其他</t>
  </si>
  <si>
    <t>评级20160524</t>
  </si>
  <si>
    <t xml:space="preserve">公司风险管理的制度体系不断完善，基本形 成了体系化、标准化的全面风险管理体系， 风险把控能力较好，2015年公司应收融资租 赁未发生不良，租赁资产质量较好 </t>
  </si>
  <si>
    <t>112279.SZ</t>
  </si>
  <si>
    <t>渤海金控投资股份有限公司</t>
  </si>
  <si>
    <t>渤海金控投资股份有限公司2015</t>
  </si>
  <si>
    <t>实际控制人:海南省慈航公益基金会;实际控制人持股比例:10.16%</t>
  </si>
  <si>
    <t>集体企业</t>
  </si>
  <si>
    <t>海南省慈航公益基金会</t>
  </si>
  <si>
    <t>评级20160617</t>
  </si>
  <si>
    <t>前十大股东</t>
  </si>
  <si>
    <t>2016 年1 月，公司完成爱尔兰飞机租赁公司Avolon100%股权收购，公司自有及管理机队规模超过400 架，成为全球领先飞机租赁公司之一，为全球36 个国家和地区的航空公司客户提供专业化飞机租赁服务。</t>
  </si>
  <si>
    <t>募集20161202</t>
  </si>
  <si>
    <t>应收融资租赁款总额</t>
  </si>
  <si>
    <t>前五名长期应收款客户占长期应收款总额之比</t>
  </si>
  <si>
    <t>报告期内，公司董事会确立了“以租赁产业为基础，构建多元金融控股集团”的发展战略，一方面继续围绕集装箱租赁、飞机租赁、基础设施租赁拓展业务，并通过产业并购进一步提升公司在租赁业的市场地位，另一方面通过投资渤海人寿、参股联讯证券和点融网，逐步向保险、证券、互联网金融领域拓展，构建和完善公司的多元金融业态，通过发挥各金融产业之间的协同效应，不断提升公司持续盈利能力和核心竞争力。</t>
  </si>
  <si>
    <t>不良应收融资租赁款</t>
  </si>
  <si>
    <t>不良应收融资租赁款拨备覆盖率</t>
  </si>
  <si>
    <t>136686.SH</t>
  </si>
  <si>
    <t>中国环球租赁有限公司</t>
  </si>
  <si>
    <t>中国环球租赁有限公司2015</t>
  </si>
  <si>
    <t>实际控制人:央企通用技术集团;实际控制人持股比例:37.73%</t>
  </si>
  <si>
    <t>央企通用技术集团</t>
  </si>
  <si>
    <t>环球医疗金融与技术咨询服务有限公司</t>
  </si>
  <si>
    <t>根据弗若斯特沙利文（一家提供市场研究及分析的独立顾问公司）的资料，根据2014年收入，发行人是中国最大型的综合医疗服务提供商</t>
  </si>
  <si>
    <t>前五大客户占比</t>
  </si>
  <si>
    <t>环球租赁的融资业务主要分布于医疗、教育和其他（环保水务） 三个板块，其中以医疗为核心。</t>
  </si>
  <si>
    <t>评级20160719</t>
  </si>
  <si>
    <t>募集20161118</t>
  </si>
  <si>
    <t>136812.SH</t>
  </si>
  <si>
    <t>国泰租赁有限公司</t>
  </si>
  <si>
    <t>国泰租赁有限公司2015</t>
  </si>
  <si>
    <t>实际控制人:山东省国有资产监督管理委员会;实际控制人持股比例:98.70%</t>
  </si>
  <si>
    <t>省级地方国有企业</t>
  </si>
  <si>
    <t>山东省国有资产监督管理委员会</t>
  </si>
  <si>
    <t>评级20161201</t>
  </si>
  <si>
    <t>新矿集团</t>
  </si>
  <si>
    <t>评级20161101</t>
  </si>
  <si>
    <t>公司资本实力仍处于国内领先水平，在矿山设备租赁业务上保持一定竞争优势.</t>
  </si>
  <si>
    <t>应收融资租赁资产总额</t>
  </si>
  <si>
    <t>前五大客户租赁资产比例</t>
  </si>
  <si>
    <t>商业物业</t>
  </si>
  <si>
    <t>从承租人行业分布来看，国泰租赁的租赁业务仍主要集中在商业物业、能源和基础设施领域。</t>
  </si>
  <si>
    <t>123033.SH</t>
  </si>
  <si>
    <t>丰汇租赁有限公司</t>
  </si>
  <si>
    <t>丰汇租赁有限公司2015</t>
  </si>
  <si>
    <t>实际控制人:朱要文;实际控制人持股比例:19.95%</t>
  </si>
  <si>
    <t>民营</t>
  </si>
  <si>
    <t>朱要文</t>
  </si>
  <si>
    <t>评级20160630</t>
  </si>
  <si>
    <t>持股比有参考金洲慈航资料</t>
  </si>
  <si>
    <t>金洲慈航集团股份有限公司、北京首拓融盛投资有限公司</t>
  </si>
  <si>
    <t>公司作为目前国内业务规模较大的内资融资租赁公司之一，2015年完成股东变更后，资本实力进一步较强.</t>
  </si>
  <si>
    <t>应收融资租赁款账面价值</t>
  </si>
  <si>
    <t>前十大客户融资租赁比例</t>
  </si>
  <si>
    <t>单一最大客户融资租赁比例</t>
  </si>
  <si>
    <t>电力、热力、燃气及水生产和供应业(融资租赁业务)</t>
  </si>
  <si>
    <t>从承租人行业分布来看，2015年末，丰汇租赁的租赁业务承租人主要集中在电力、热力、燃气及水生产和供应业，制造业，卫生、社会保障和社会福利业，水利、环境和公共设施管理业，建筑业，合计占租赁本金余额为99.02%，行业集中度很高，不利于分散风险。</t>
  </si>
  <si>
    <t>租赁资产余额</t>
  </si>
  <si>
    <t>136772.SH</t>
  </si>
  <si>
    <t>聚信国际租赁股份有限公司</t>
  </si>
  <si>
    <t>聚信国际租赁股份有限公司2015</t>
  </si>
  <si>
    <t>实际控制人:吴少杰;实际控制人持股比例:50.73%</t>
  </si>
  <si>
    <t>吴少杰</t>
  </si>
  <si>
    <t>评级20161017</t>
  </si>
  <si>
    <t>上海众阳投资有限公司</t>
  </si>
  <si>
    <t>公司将主要业务资源聚焦于教育和医疗等民生行业，大力支持中西部教育和医疗行业的发展建设，充分发挥了管理团队熟悉行业专业知识与丰富的经验，及对目标行业深厚的根基和广泛的客户网络关系，做大做强抗周期性强的国内教育、医疗行业的融资租赁细分市场，市场占有率居行业前列.</t>
  </si>
  <si>
    <t>随着我国国民生活水平不断提高，国民身体的健康受到了越来越多的关注，医疗保障系统越来越受到重视，且伴随着我国不可逆转的老龄化趋势，就诊人数增加带动医院基础建设和医疗设备需求不断攀升，医疗设备均面临着升级换代，医疗融资租赁发展前景较好.</t>
  </si>
  <si>
    <t>应收融资租赁款余额</t>
  </si>
  <si>
    <t>2015年坏账准备余额为0.35亿元，不良资产为0</t>
  </si>
  <si>
    <t>募集20161014</t>
  </si>
  <si>
    <t>1622022.IB</t>
  </si>
  <si>
    <t>广汽汇理汽车金融有限公司</t>
  </si>
  <si>
    <t>否</t>
  </si>
  <si>
    <t>1622020.IB</t>
  </si>
  <si>
    <t>建信金融租赁有限公司</t>
  </si>
  <si>
    <t>中国建设银行股份有限公司</t>
  </si>
  <si>
    <t>136492.SH</t>
  </si>
  <si>
    <t>易见供应链管理股份有限公司</t>
  </si>
  <si>
    <t>实际控制人:冷天辉;实际控制人持股比例:29.55%</t>
  </si>
  <si>
    <t>冷天辉</t>
  </si>
  <si>
    <t xml:space="preserve">云南九天投 资控股集团 有限公司 ，云南省滇中 产业发展集 团有限责任 公司，云南禾溪投 资有限公司 ，云南省工业 投资控股集 团有限责任 公司 ，云南国鼎投 资有限公司 ，陈亮，山东中瑞现 代物流有限 公司 ，云南兰茂投 资管理有限 公司 ，鹏华资产－ 平安银行－ 鹏华资产鲲 鹏 2 号资产 管理计划，中国建设银 行股份有限 公司－易方 达新丝路灵 活配置混合 型证券投资 基金 </t>
  </si>
  <si>
    <t>基于产业链的供应链管理及服务行业处于发展初期，尤其是基于大宗工业品产业链的供应链管理及服务基本处于蓝海，未来的潜力无穷，公司处于西南地区大宗工业品供应链管理和服务的龙头地位</t>
  </si>
  <si>
    <t>评级20160614</t>
  </si>
  <si>
    <t>保理本金</t>
  </si>
  <si>
    <t>供应链业务主要产品为：原煤，精煤，锌锭，镍，电解铜和其他</t>
  </si>
  <si>
    <t>截至2016年4月6日</t>
  </si>
  <si>
    <t>权重</t>
  </si>
  <si>
    <t>股权结构</t>
  </si>
  <si>
    <t>指标\档位得分</t>
  </si>
  <si>
    <t>客户集中度</t>
  </si>
  <si>
    <t>成立年限</t>
  </si>
  <si>
    <t>净资产</t>
  </si>
  <si>
    <t>净资产/风险资产</t>
  </si>
  <si>
    <t>中国铝业公司</t>
  </si>
  <si>
    <t>中国南方航空集团公司</t>
  </si>
  <si>
    <t>中国盐业总公司</t>
  </si>
  <si>
    <t>中国五矿集团公司</t>
  </si>
  <si>
    <t>中国黄金集团公司</t>
  </si>
  <si>
    <t>新兴际华集团有限公司</t>
  </si>
  <si>
    <t>中国诚通控股集团有限公司</t>
  </si>
  <si>
    <t>中粮集团有限公司</t>
  </si>
  <si>
    <t>中国航空工业集团公司</t>
  </si>
  <si>
    <t>中国海洋石油总公司</t>
  </si>
  <si>
    <t>鞍钢集团公司</t>
  </si>
  <si>
    <t>中国电子科技集团公司</t>
  </si>
  <si>
    <t>中国化工集团公司</t>
  </si>
  <si>
    <t>中国核工业建设集团公司</t>
  </si>
  <si>
    <t>招商局集团有限公司</t>
  </si>
  <si>
    <t>中国农业发展集团有限公司</t>
  </si>
  <si>
    <t>中国航天科工集团公司</t>
  </si>
  <si>
    <t>中国华录集团有限公司</t>
  </si>
  <si>
    <t>中国林业集团公司</t>
  </si>
  <si>
    <t>中国华能集团公司</t>
  </si>
  <si>
    <t>中国东方电气集团有限公司</t>
  </si>
  <si>
    <t>中国商用飞机有限责任公司</t>
  </si>
  <si>
    <t>中国兵器工业集团公司</t>
  </si>
  <si>
    <t>华侨城集团公司</t>
  </si>
  <si>
    <t>中国东方航空集团公司</t>
  </si>
  <si>
    <t>电信科学技术研究院</t>
  </si>
  <si>
    <t>中国中化集团公司</t>
  </si>
  <si>
    <t>中国广核集团有限公司</t>
  </si>
  <si>
    <t>中国航天科技集团公司</t>
  </si>
  <si>
    <t>中国保利集团公司</t>
  </si>
  <si>
    <t>中国核工业集团公司</t>
  </si>
  <si>
    <t>中国石油天然气集团公司</t>
  </si>
  <si>
    <t>中国电力建设集团有限公司</t>
  </si>
  <si>
    <t>中国有色矿业集团有限公司</t>
  </si>
  <si>
    <t>国家电网公司</t>
  </si>
  <si>
    <t>中国船舶重工集团公司</t>
  </si>
  <si>
    <t>武汉邮电科学研究院</t>
  </si>
  <si>
    <t>中国南方电网有限责任公司</t>
  </si>
  <si>
    <t>中国机械工业集团有限公司</t>
  </si>
  <si>
    <t>国家开发投资公司</t>
  </si>
  <si>
    <t>中国华电集团公司</t>
  </si>
  <si>
    <t>中国中车集团公司</t>
  </si>
  <si>
    <t>中国能源建设集团有限公司</t>
  </si>
  <si>
    <t>中国长江三峡集团公司</t>
  </si>
  <si>
    <t>中国节能环保集团公司</t>
  </si>
  <si>
    <t>中国石油化工集团公司</t>
  </si>
  <si>
    <t>中国大唐集团公司</t>
  </si>
  <si>
    <t>中国兵器装备集团公司</t>
  </si>
  <si>
    <t>中国船舶工业集团公司</t>
  </si>
  <si>
    <t>中国航空集团公司</t>
  </si>
  <si>
    <t>中国电子信息产业集团有限公司</t>
  </si>
  <si>
    <t>国家电力投资集团公司</t>
  </si>
  <si>
    <t>募集20160422</t>
    <phoneticPr fontId="5" type="noConversion"/>
  </si>
  <si>
    <t>实际控制人:无实际控制人;实际控制人持股比例:数据缺失</t>
    <phoneticPr fontId="5" type="noConversion"/>
  </si>
  <si>
    <t>海航资本集团有限公司、深圳兴航融投股权投资基金合伙企业（有限合伙）、天津燕山股权投资基金有限公司、西藏瑞华投资发展有限公司、广州市城投投资有限公司、天津通万投资合伙企业（有限合伙）、上海贝御投资管理有限公司、中加基金—邮储银行—中国邮政储蓄银行股份有限公司、中信建投基金—中信证券—中信建投定增11 号资产管理计划、天弘基金—工商银行—天弘定增14 号资产管理计划</t>
    <phoneticPr fontId="5" type="noConversion"/>
  </si>
  <si>
    <t>wind</t>
    <phoneticPr fontId="5" type="noConversion"/>
  </si>
  <si>
    <t>wind</t>
    <phoneticPr fontId="5" type="noConversion"/>
  </si>
  <si>
    <t>wind</t>
    <phoneticPr fontId="5" type="noConversion"/>
  </si>
  <si>
    <t>wind</t>
    <phoneticPr fontId="5" type="noConversion"/>
  </si>
  <si>
    <t>年报2015</t>
    <phoneticPr fontId="5" type="noConversion"/>
  </si>
  <si>
    <t>募集20160601</t>
    <phoneticPr fontId="5" type="noConversion"/>
  </si>
  <si>
    <t>136169.SH</t>
    <phoneticPr fontId="5" type="noConversion"/>
  </si>
  <si>
    <t>东财</t>
    <phoneticPr fontId="5" type="noConversion"/>
  </si>
  <si>
    <t>广汽汇理汽车金融有限公司2015</t>
  </si>
  <si>
    <t>汽车金融</t>
  </si>
  <si>
    <t>实际控制人:广汽集团和东方汇理;实际控制人持股比例:100.00%</t>
  </si>
  <si>
    <t>中外合资</t>
  </si>
  <si>
    <t>广汽集团和东方汇理</t>
  </si>
  <si>
    <t>本公司成立至今业务规模快速扩大，风险控制水平较稳定，盈利能力逐步提高，资产规模和贷款余额均处于行业中上游水平</t>
  </si>
  <si>
    <t>放款净额</t>
  </si>
  <si>
    <t>20100525</t>
  </si>
  <si>
    <t>汽车</t>
  </si>
  <si>
    <t>汽车行业</t>
  </si>
  <si>
    <t>东财</t>
  </si>
  <si>
    <t>年报2013</t>
  </si>
  <si>
    <t>143146.SH</t>
  </si>
  <si>
    <t>海通恒信国际租赁股份有限公司</t>
  </si>
  <si>
    <t>实际控制人:单一最大股东为海通证券股份有限公司;实际控制人持股比例:数据缺失</t>
  </si>
  <si>
    <t>单一最大股东为海通证券股份有限公司</t>
  </si>
  <si>
    <t>募集20160712</t>
  </si>
  <si>
    <t>海通恒信金融集团有限公司</t>
  </si>
  <si>
    <t xml:space="preserve">海通恒信租赁在医疗、政教、工业设备等细分领域有一定的市场地位与业务竞争力，近几年业务快速发展； </t>
  </si>
  <si>
    <t>评级20160114</t>
  </si>
  <si>
    <t>评级20170302</t>
  </si>
  <si>
    <t>公用事业</t>
  </si>
  <si>
    <t>投向行业占比从高到低为公共服务（42.53%）、工业设备（20.48%）、医疗（15.84%）、交通运输（5.74%）、其他（5.12%）、印刷包装（4.92%）、农林机械（2.98%）、电子信息（2.39%）</t>
  </si>
  <si>
    <t>直接披露</t>
  </si>
  <si>
    <t>评级20170302、募集20160712</t>
  </si>
  <si>
    <t>计算得出</t>
  </si>
  <si>
    <t>建信金融租赁有限公司2015</t>
  </si>
  <si>
    <t>金融租赁</t>
  </si>
  <si>
    <t>实际控制人:财政部;实际控制人持股比例:57.31%</t>
  </si>
  <si>
    <t>财政部</t>
  </si>
  <si>
    <t>依据综合实力，公司属于金融租赁公司第一梯队中间水平，力争在发展中不断增强公司竞争力，实现与母行地位相匹配的租赁业务突破。</t>
  </si>
  <si>
    <t>融资租赁资产余额+经营租赁资产余额</t>
  </si>
  <si>
    <t>20071226</t>
  </si>
  <si>
    <t>评级20161102</t>
  </si>
  <si>
    <t>最大单一客户融资额/融资租赁资产合计</t>
  </si>
  <si>
    <t>交通运输、仓储和邮政业</t>
  </si>
  <si>
    <t>公司应收融资租赁款余额主要分布于电力、燃气及水的生产和供应业，交通运输、仓储及邮政业，制造业，采矿业，租赁和商务服务业等</t>
  </si>
  <si>
    <t>募集20161102</t>
  </si>
  <si>
    <t>评级20160808</t>
    <phoneticPr fontId="5" type="noConversion"/>
  </si>
  <si>
    <t>评级20160422</t>
    <phoneticPr fontId="5" type="noConversion"/>
  </si>
  <si>
    <t>该公司应收款项类投资主要为房地产类债权投资，得益于严格的风控体系，公司资产质量相对较好。截至2015年末，公司所持有的应收款项类投资既未逾期也未减值</t>
    <phoneticPr fontId="5" type="noConversion"/>
  </si>
  <si>
    <t>评级20160808</t>
    <phoneticPr fontId="5" type="noConversion"/>
  </si>
  <si>
    <t>募集20160127</t>
    <phoneticPr fontId="5" type="noConversion"/>
  </si>
  <si>
    <t>评级20160628</t>
    <phoneticPr fontId="5" type="noConversion"/>
  </si>
  <si>
    <t>募集20160704</t>
    <phoneticPr fontId="5" type="noConversion"/>
  </si>
  <si>
    <t>截至2015 年末，以远东租赁为核心资产的远东宏信总资产为1,393 亿元，总资产回报率为2.06%，总资产规模在非金融类融资租赁公司中排名首位，在全部租赁公司中名列第四，总资产回报率在前五大租赁公司中排名第一。</t>
    <phoneticPr fontId="5" type="noConversion"/>
  </si>
  <si>
    <t>发行人是独立系外商投资融资租赁公司，注册资金20亿元，居1893家外资融资租赁公司前列。 同时，发行业务集中在重卡、医疗两个模块，行业市场排名较前</t>
    <phoneticPr fontId="5" type="noConversion"/>
  </si>
  <si>
    <t>评级20160704</t>
    <phoneticPr fontId="5" type="noConversion"/>
  </si>
  <si>
    <t>评级20160524</t>
    <phoneticPr fontId="5" type="noConversion"/>
  </si>
  <si>
    <t>评级20160719</t>
    <phoneticPr fontId="5" type="noConversion"/>
  </si>
  <si>
    <t>根据弗若斯特沙利文（一家提供市场研究及分析的独立顾问公司）的资料，根据2014年收入，发行人是中国最大型的综合医疗服务提供商</t>
    <phoneticPr fontId="5" type="noConversion"/>
  </si>
  <si>
    <t>募集20160601</t>
    <phoneticPr fontId="5" type="noConversion"/>
  </si>
  <si>
    <t>募集20161102</t>
    <phoneticPr fontId="5" type="noConversion"/>
  </si>
  <si>
    <t>评级20161102</t>
    <phoneticPr fontId="5" type="noConversion"/>
  </si>
  <si>
    <t>评级20161110</t>
    <phoneticPr fontId="5" type="noConversion"/>
  </si>
  <si>
    <t>本公司成立至今业务规模快速扩大，风险控制水平较稳定，盈利能力逐步提高，资产规模和贷款余额均处于行业中上游水平</t>
    <phoneticPr fontId="5" type="noConversion"/>
  </si>
  <si>
    <t>募集20161110</t>
    <phoneticPr fontId="5" type="noConversion"/>
  </si>
  <si>
    <t>评级20161110</t>
    <phoneticPr fontId="5" type="noConversion"/>
  </si>
  <si>
    <t>企业名称2017</t>
    <phoneticPr fontId="5" type="noConversion"/>
  </si>
  <si>
    <t>排名</t>
    <phoneticPr fontId="5" type="noConversion"/>
  </si>
  <si>
    <t>沃尔玛（WAL-MART STORES) </t>
  </si>
  <si>
    <t>国家电网公司（STATE GRID) </t>
  </si>
  <si>
    <t>中国石油天然气集团公司（CHINA NATIONAL PETROLEUM) </t>
  </si>
  <si>
    <t>中国石油化工集团公司（SINOPEC GROUP) </t>
  </si>
  <si>
    <t>荷兰皇家壳牌石油公司（ROYAL DUTCH SHELL) </t>
  </si>
  <si>
    <t>埃克森美孚（EXXON MOBIL) </t>
  </si>
  <si>
    <t>大众公司（VOLKSWAGEN) </t>
  </si>
  <si>
    <t>丰田汽车公司（TOYOTA MOTOR) </t>
  </si>
  <si>
    <t>苹果公司（APPLE) </t>
  </si>
  <si>
    <t>英国石油公司（BP) </t>
  </si>
  <si>
    <t>伯克希尔－哈撒韦公司（BERKSHIRE HATHAWAY) </t>
  </si>
  <si>
    <t>麦克森公司（MCKESSON) </t>
  </si>
  <si>
    <t>三星电子（SAMSUNG ELECTRONICS) </t>
  </si>
  <si>
    <t>嘉能可（GLENCORE) </t>
  </si>
  <si>
    <t>中国工商银行（INDUSTRIAL &amp; COMMERCIAL BANK OF CHINA) </t>
  </si>
  <si>
    <t>戴姆勒股份公司（DAIMLER) </t>
  </si>
  <si>
    <t>联合健康集团（UNITEDHEALTH GROUP) </t>
  </si>
  <si>
    <t>CVS Health公司（CVS Health) </t>
  </si>
  <si>
    <t>EXOR集团（EXOR GROUP) </t>
  </si>
  <si>
    <t>通用汽车公司（GENERAL MOTORS) </t>
  </si>
  <si>
    <t>福特汽车公司（FORD MOTOR)</t>
  </si>
  <si>
    <t>中国建设银行（CHINA CONSTRUCTION BANK) </t>
  </si>
  <si>
    <t>美国电话电报公司（AT&amp;T) </t>
  </si>
  <si>
    <t>道达尔公司（TOTAL) </t>
  </si>
  <si>
    <t>鸿海精密工业股份有限公司（HON HAI PRECISION INDUSTRY)</t>
  </si>
  <si>
    <t>通用电气公司（GENERAL ELECTRIC) </t>
  </si>
  <si>
    <t>中国建筑股份有限公司（CHINA STATE CONSTRUCTION ENGINEERING) </t>
  </si>
  <si>
    <t>美源伯根公司（AMERISOURCEBERGEN) </t>
  </si>
  <si>
    <t>中国农业银行（AGRICULTURAL BANK OF CHINA) </t>
  </si>
  <si>
    <t>威瑞森电信（VERIZON COMMUNICATIONS) </t>
  </si>
  <si>
    <t>雪佛龙（CHEVRON) </t>
  </si>
  <si>
    <t>意昂集团（E.ON) </t>
  </si>
  <si>
    <t>安盛（AXA) </t>
  </si>
  <si>
    <t>安联保险集团（ALLIANZ) </t>
  </si>
  <si>
    <t>中国银行（BANK OF CHINA) </t>
  </si>
  <si>
    <t>本田汽车（HONDA MOTOR)</t>
  </si>
  <si>
    <t>日本邮政控股公司（JAPAN POST HOLDINGS)</t>
  </si>
  <si>
    <t>好市多（COSTCO WHOLESALE) </t>
  </si>
  <si>
    <t>法国巴黎银行（BNP PARIBAS)</t>
  </si>
  <si>
    <t>房利美（FANNIE MAE) </t>
  </si>
  <si>
    <t>中国平安保险（集团）股份有限公司（PING AN INSURANCE) </t>
  </si>
  <si>
    <t>克罗格（KROGER) </t>
  </si>
  <si>
    <t>法国兴业银行（SOCIÉTÉ GÉNÉRALE) </t>
  </si>
  <si>
    <t>亚马逊（AMAZON.COM) </t>
  </si>
  <si>
    <t>中国移动通信集团公司（CHINA MOBILE COMMUNICATIONS)</t>
  </si>
  <si>
    <t>上海汽车集团股份有限公司（SAIC MOTOR) </t>
  </si>
  <si>
    <t>沃博联（Walgreens Boots Alliance) </t>
  </si>
  <si>
    <t>惠普公司（HP) </t>
  </si>
  <si>
    <t>意大利忠利保险公司（ASSICURAZIONI GENERALI) </t>
  </si>
  <si>
    <t>康德乐（CARDINAL HEALTH)</t>
  </si>
  <si>
    <t>宝马集团（BMW Group) </t>
  </si>
  <si>
    <t>美国快捷药方控股公司（EXPRESS SCRIPTS HOLDING) </t>
  </si>
  <si>
    <t>日产汽车（NISSAN MOTOR) </t>
  </si>
  <si>
    <t>中国人寿保险（集团）公司（CHINA LIFE INSURANCE) </t>
  </si>
  <si>
    <t>摩根大通公司（JPMorgan Chase &amp; Co.) </t>
  </si>
  <si>
    <t>俄罗斯天然气工业股份公司（GAZPROM) </t>
  </si>
  <si>
    <t>中国铁路工程总公司（China Railway Engineering)</t>
  </si>
  <si>
    <t>巴西国家石油公司（PETROBRAS) </t>
  </si>
  <si>
    <t>托克集团（Trafigura Group) </t>
  </si>
  <si>
    <t>日本电报电话公司（NIPPON TELEGRAPH &amp; TELEPHONE)</t>
  </si>
  <si>
    <t>波音（BOEING) </t>
  </si>
  <si>
    <t>中国铁道建筑总公司（CHINA RAILWAY CONSTRUCTION)</t>
  </si>
  <si>
    <t>微软（MICROSOFT) </t>
  </si>
  <si>
    <t>美国银行（BANK OF AMERICA CORP.) </t>
  </si>
  <si>
    <t>埃尼石油公司（ENI) </t>
  </si>
  <si>
    <t>雀巢公司（NESTLÉ) </t>
  </si>
  <si>
    <t>美国富国银行（WELLS FARGO) </t>
  </si>
  <si>
    <t>汇丰银行控股公司（HSBC HOLDINGS) </t>
  </si>
  <si>
    <t>家得宝（HOME DEPOT) </t>
  </si>
  <si>
    <t>花旗集团（CITIGROUP) </t>
  </si>
  <si>
    <t>西门子（SIEMENS) </t>
  </si>
  <si>
    <t>乐购（TESCO) </t>
  </si>
  <si>
    <t>家乐福（CARREFOUR) </t>
  </si>
  <si>
    <t>Phillips 66公司（Phillips 66) </t>
  </si>
  <si>
    <t>西班牙国家银行（BANCO SANTANDER) </t>
  </si>
  <si>
    <t>卢克石油公司（LUKOIL) </t>
  </si>
  <si>
    <t>法国农业信贷银行（CRÉDIT AGRICOLE) </t>
  </si>
  <si>
    <t>意大利国家电力公司（ENEL) </t>
  </si>
  <si>
    <t>日立（HITACHI) </t>
  </si>
  <si>
    <t>法国电力公司（ÉLECTRICITÉ DE FRANCE) </t>
  </si>
  <si>
    <t>东风汽车集团（DONGFENG MOTOR GROUP)</t>
  </si>
  <si>
    <t>国际商业机器公司（INTERNATIONAL BUSINESS MACHINES) </t>
  </si>
  <si>
    <t>瓦莱罗能源公司（VALERO ENERGY) </t>
  </si>
  <si>
    <t>现代汽车（HYUNDAI MOTOR)</t>
  </si>
  <si>
    <t>Anthem公司（Anthem) </t>
  </si>
  <si>
    <t>宝洁公司（PROCTER &amp; GAMBLE) </t>
  </si>
  <si>
    <t>博世公司（ROBERT BOSCH) </t>
  </si>
  <si>
    <t>巴斯夫公司（BASF) </t>
  </si>
  <si>
    <t>Engie集团（Engie) </t>
  </si>
  <si>
    <t>德国电信（DEUTSCHE TELEKOM) </t>
  </si>
  <si>
    <t>中国华润总公司（CHINA RESOURCES NATIONAL) </t>
  </si>
  <si>
    <t>软银集团（SoftBank Group) </t>
  </si>
  <si>
    <t>州立农业保险公司（STATE FARM INSURANCE COS.) </t>
  </si>
  <si>
    <t>Alphabet公司（Alphabet) </t>
  </si>
  <si>
    <t>中国南方电网有限责任公司（CHINA SOUTHERN POWER GRID) </t>
  </si>
  <si>
    <t>美国康卡斯特电信公司（COMCAST) </t>
  </si>
  <si>
    <t>塔吉特公司（TARGET) </t>
  </si>
  <si>
    <t>墨西哥石油公司（PEMEX) </t>
  </si>
  <si>
    <t>太平洋建设集团（Pacific Construction Group)</t>
  </si>
  <si>
    <t>空中客车集团（Airbus Group) </t>
  </si>
  <si>
    <t>麦德龙（METRO) </t>
  </si>
  <si>
    <t>中国南方工业集团公司（CHINA SOUTH INDUSTRIES GROUP)</t>
  </si>
  <si>
    <t>强生（JOHNSON &amp; JOHNSON) </t>
  </si>
  <si>
    <t>大都会人寿（METLIFE) </t>
  </si>
  <si>
    <t>中国邮政集团公司（CHINA POST GROUP)</t>
  </si>
  <si>
    <t>慕尼黑再保险公司（MUNICH RE GROUP) </t>
  </si>
  <si>
    <t>美国邮政（U.S. POSTAL SERVICE) </t>
  </si>
  <si>
    <t>德国邮政（DEUTSCHE POST) </t>
  </si>
  <si>
    <t>中国海洋石油总公司（CHINA NATIONAL OFFSHORE OIL) </t>
  </si>
  <si>
    <t>中国交通建设集团有限公司（CHINA COMMUNICATIONS CONSTRUCTION)</t>
  </si>
  <si>
    <t>日本永旺集团（AEON)</t>
  </si>
  <si>
    <t>ADM公司（ARCHER DANIELS MIDLAND) </t>
  </si>
  <si>
    <t>索尼（SONY) </t>
  </si>
  <si>
    <t>日本生命保险公司（NIPPON LIFE INSURANCE)</t>
  </si>
  <si>
    <t>巴西银行（BANCO DO BRASIL) </t>
  </si>
  <si>
    <t>来宝集团（NOBLE GROUP) </t>
  </si>
  <si>
    <t>荷兰国际集团（ING GROUP) </t>
  </si>
  <si>
    <t>俄罗斯石油公司（ROSNEFT OIL) </t>
  </si>
  <si>
    <t>中国人民保险集团股份有限公司（People's Insurance Co. of China) </t>
  </si>
  <si>
    <t>马拉松原油公司（MARATHON PETROLEUM) </t>
  </si>
  <si>
    <t>中粮集团有限公司（COFCO) </t>
  </si>
  <si>
    <t>天津物产集团有限公司（TEWOO GROUP)</t>
  </si>
  <si>
    <t>安赛乐米塔尔（ARCELORMITTAL) </t>
  </si>
  <si>
    <t>房地美（FREDDIE MAC) </t>
  </si>
  <si>
    <t>马来西亚国家石油公司（PETRONAS) </t>
  </si>
  <si>
    <t>英国保诚集团（PRUDENTIAL) </t>
  </si>
  <si>
    <t>百事公司（PEPSICO) </t>
  </si>
  <si>
    <t>松下（PANASONIC) </t>
  </si>
  <si>
    <t>华为投资控股有限公司（HUAWEI INVESTMENT &amp; HOLDING) </t>
  </si>
  <si>
    <t>中国第一汽车集团公司（CHINA FAW GROUP) </t>
  </si>
  <si>
    <t>JX控股公司（JX HOLDINGS)</t>
  </si>
  <si>
    <t>中国电信集团公司（CHINA TELECOMMUNICATIONS) </t>
  </si>
  <si>
    <t>沃达丰集团（VODAFONE GROUP) </t>
  </si>
  <si>
    <t>中国兵器工业集团公司（CHINA NORTH INDUSTRIES GROUP)</t>
  </si>
  <si>
    <t>日本第一生命保险（DAI-ICHI LIFE INSURANCE) </t>
  </si>
  <si>
    <t>联合技术公司（UNITED TECHNOLOGIES) </t>
  </si>
  <si>
    <t>西班牙电话公司（TELEFÓNICA) </t>
  </si>
  <si>
    <t>丸红株式会社（MARUBENI) </t>
  </si>
  <si>
    <t>中国中化集团公司（SINOCHEM GROUP) </t>
  </si>
  <si>
    <t>标致（PEUGEOT) </t>
  </si>
  <si>
    <t>苏黎世保险集团（ZURICH INSURANCE GROUP) </t>
  </si>
  <si>
    <t>安泰保险（AETNA) </t>
  </si>
  <si>
    <t>中国航空工业集团公司（AVIATION INDUSTRY CORP. OF CHINA)</t>
  </si>
  <si>
    <t>欧尚集团（Auchan Holding) </t>
  </si>
  <si>
    <t>挪威国家石油公司（STATOIL) </t>
  </si>
  <si>
    <t>泰国国家石油有限公司（PTT)</t>
  </si>
  <si>
    <t>联合利华（UNILEVER) </t>
  </si>
  <si>
    <t>美国劳氏公司（LOWE'S) </t>
  </si>
  <si>
    <t>联合包裹速递服务公司（UNITED PARCEL SERVICE)</t>
  </si>
  <si>
    <t>美国国际集团（AMERICAN INTERNATIONAL GROUP) </t>
  </si>
  <si>
    <t>三菱商事株式会社（MITSUBISHI)</t>
  </si>
  <si>
    <t>保德信金融集团（PRUDENTIAL FINANCIAL) </t>
  </si>
  <si>
    <t>交通银行（BANK OF COMMUNICATIONS) </t>
  </si>
  <si>
    <t>美洲电信（AMÉRICA MÓVIL) </t>
  </si>
  <si>
    <t>法国BPCE银行集团（GROUPE BPCE) </t>
  </si>
  <si>
    <t>中国中信集团有限公司（CITIC GROUP) </t>
  </si>
  <si>
    <t>路易达孚集团（Louis Dreyfus) </t>
  </si>
  <si>
    <t>英特尔公司（INTEL) </t>
  </si>
  <si>
    <t>伊塔乌联合银行控股公司（Itaú Unibanco Holding) </t>
  </si>
  <si>
    <t>北京汽车集团（Beijing Automotive Group) </t>
  </si>
  <si>
    <t>印度石油公司（INDIAN OIL) </t>
  </si>
  <si>
    <t>哈门那公司（HUMANA) </t>
  </si>
  <si>
    <t>山东魏桥创业集团有限公司（SHANDONG WEIQIAO PIONEERING GROUP)</t>
  </si>
  <si>
    <t>华特迪士尼公司（WALT DISNEY) </t>
  </si>
  <si>
    <t>拜耳集团（BAYER) </t>
  </si>
  <si>
    <t>德意志银行（DEUTSCHE BANK) </t>
  </si>
  <si>
    <t>瑞士罗氏公司（ROCHE GROUP) </t>
  </si>
  <si>
    <t>必和必拓（BHP BILLITON) </t>
  </si>
  <si>
    <t>东芝（TOSHIBA) </t>
  </si>
  <si>
    <t>Finatis公司（Finatis)</t>
  </si>
  <si>
    <t>西农（WESFARMERS) </t>
  </si>
  <si>
    <t>韩国电力公司（KOREA ELECTRIC POWER) </t>
  </si>
  <si>
    <t>韩国浦项制铁公司（POSCO) </t>
  </si>
  <si>
    <t>莱茵集团（RWE) </t>
  </si>
  <si>
    <t>诺华公司（NOVARTIS) </t>
  </si>
  <si>
    <t>澳大利亚伍尔沃斯公司（WOOLWORTHS) </t>
  </si>
  <si>
    <t>东京电力公司（TOKYO ELECTRIC POWER)</t>
  </si>
  <si>
    <t>雷诺（RENAULT) </t>
  </si>
  <si>
    <t>Seven &amp; I 控股公司（SEVEN &amp; I HOLDINGS)</t>
  </si>
  <si>
    <t>LG电子（LG ELECTRONICS) </t>
  </si>
  <si>
    <t>巴克莱（BARCLAYS) </t>
  </si>
  <si>
    <t>法国国家人寿保险公司（CNP ASSURANCES) </t>
  </si>
  <si>
    <t>思科公司（CISCO SYSTEMS) </t>
  </si>
  <si>
    <t>蒂森克虏伯（THYSSENKRUPP)</t>
  </si>
  <si>
    <t>巴西JBS公司（JBS) </t>
  </si>
  <si>
    <t>辉瑞制药有限公司（PFIZER) </t>
  </si>
  <si>
    <t>陶氏化学（DOW CHEMICAL) </t>
  </si>
  <si>
    <t>西斯科公司（SYSCO) </t>
  </si>
  <si>
    <t>招商银行（CHINA MERCHANTS BANK) </t>
  </si>
  <si>
    <t>正威国际集团（Amer International Group) </t>
  </si>
  <si>
    <t>三菱日联金融集团（MITSUBISHI UFJ FINANCIAL GROUP) </t>
  </si>
  <si>
    <t>联邦快递（FEDEX) </t>
  </si>
  <si>
    <t>英国劳埃德银行集团（LLOYDS BANKING GROUP) </t>
  </si>
  <si>
    <t>卡特彼勒（CATERPILLAR) </t>
  </si>
  <si>
    <t>兴业银行（Industrial Bank) </t>
  </si>
  <si>
    <t>圣戈班集团（SAINT-GOBAIN) </t>
  </si>
  <si>
    <t>洛克希德－马丁（LOCKHEED MARTIN) </t>
  </si>
  <si>
    <t>美国纽约人寿保险公司（NEW YORK LIFE INSURANCE) </t>
  </si>
  <si>
    <t>俄罗斯联邦储蓄银行（SBERBANK) </t>
  </si>
  <si>
    <t>中国电力建设集团有限公司（PowerChina)</t>
  </si>
  <si>
    <t>河钢集团有限公司（HeSteel Group)</t>
  </si>
  <si>
    <t>联想集团（LENOVO GROUP) </t>
  </si>
  <si>
    <t>德国联邦铁路公司（DEUTSCHE BAHN) </t>
  </si>
  <si>
    <t>Orange公司（ORANGE) </t>
  </si>
  <si>
    <t>中国医药集团（Sinopharm) </t>
  </si>
  <si>
    <t>可口可乐公司（COCA-COLA) </t>
  </si>
  <si>
    <t>中国联合网络通信股份有限公司（CHINA UNITED NETWORK COMMUNICATIONS) </t>
  </si>
  <si>
    <t>起亚汽车（KIA MOTORS) </t>
  </si>
  <si>
    <t>巴西布拉德斯科银行（BANCO BRADESCO) </t>
  </si>
  <si>
    <t>万喜集团（VINCI) </t>
  </si>
  <si>
    <t>百威英博（ANHEUSER-BUSCH INBEV) </t>
  </si>
  <si>
    <t>HCA公司（HCA HOLDINGS) </t>
  </si>
  <si>
    <t>德国大陆集团（CONTINENTAL) </t>
  </si>
  <si>
    <t>邦吉公司（BUNGE) </t>
  </si>
  <si>
    <t>信实工业公司（RELIANCE INDUSTRIES) </t>
  </si>
  <si>
    <t>南苏格兰电力（SSE) </t>
  </si>
  <si>
    <t>中国华能集团公司（CHINA HUANENG GROUP)</t>
  </si>
  <si>
    <t>美国英格雷姆麦克罗公司（INGRAM MICRO) </t>
  </si>
  <si>
    <t>西班牙对外银行（BANCO BILBAO VIZCAYA ARGENTARIA) </t>
  </si>
  <si>
    <t>英国森特理克集团（CENTRICA) </t>
  </si>
  <si>
    <t>中国民生银行（CHINA MINSHENG BANKING) </t>
  </si>
  <si>
    <t>荷兰皇家阿霍德集团（ROYAL AHOLD) </t>
  </si>
  <si>
    <t>日本伊藤忠商事株式会社（ITOCHU)</t>
  </si>
  <si>
    <t>意大利联合圣保罗银行（INTESA SANPAOLO) </t>
  </si>
  <si>
    <t>Energy Transfer Equity公司（Energy Transfer Equity) </t>
  </si>
  <si>
    <t>印度塔塔汽车公司（TATA MOTORS) </t>
  </si>
  <si>
    <t>上海浦东发展银行股份有限公司（Shanghai Pudong Development Bank) </t>
  </si>
  <si>
    <t>迪奥（CHRISTIAN DIOR) </t>
  </si>
  <si>
    <t>中国华信能源有限公司（CEFC China Energy)</t>
  </si>
  <si>
    <t>印尼国家石油公司（Pertamina)</t>
  </si>
  <si>
    <t>MS&amp;AD保险集团控股有限公司（MS&amp;AD INSURANCE GROUP HOLDINGS)</t>
  </si>
  <si>
    <t>印度国家银行（STATE BANK OF INDIA) </t>
  </si>
  <si>
    <t>赛诺菲（SANOFI) </t>
  </si>
  <si>
    <t>中国化工集团公司（CHEMCHINA)</t>
  </si>
  <si>
    <t>泰森食品（TYSON FOODS) </t>
  </si>
  <si>
    <t>美国航空集团（AMERICAN AIRLINES GROUP) </t>
  </si>
  <si>
    <t>韩国现代重工集团（HYUNDAI HEAVY INDUSTRIES) </t>
  </si>
  <si>
    <t>新日铁住金（NIPPON STEEL &amp; SUMITOMO METAL)</t>
  </si>
  <si>
    <t>达美航空（DELTA AIR LINES)</t>
  </si>
  <si>
    <t>马士基集团（Maersk Group) </t>
  </si>
  <si>
    <t>美国全国保险公司（NATIONWIDE) </t>
  </si>
  <si>
    <t>江森自控有限公司（JOHNSON CONTROLS) </t>
  </si>
  <si>
    <t>日本三井住友金融集团（SUMITOMO MITSUI FINANCIAL GROUP)</t>
  </si>
  <si>
    <t>百思买（BEST BUY) </t>
  </si>
  <si>
    <t>三井物产株式会社（MITSUI) </t>
  </si>
  <si>
    <t>默沙东（MERCK) </t>
  </si>
  <si>
    <t>沙特基础工业公司（SABIC) </t>
  </si>
  <si>
    <t>富士通（FUJITSU) </t>
  </si>
  <si>
    <t>美国利宝互助保险集团（LIBERTY MUTUAL INSURANCE GROUP) </t>
  </si>
  <si>
    <t>雷普索尔公司（REPSOL) </t>
  </si>
  <si>
    <t>中国太平洋保险（集团）股份有限公司（CHINA PACIFIC INSURANCE (GROUP)) </t>
  </si>
  <si>
    <t>高盛（GOLDMAN SACHS GROUP) </t>
  </si>
  <si>
    <t>荷兰全球保险集团（AEGON) </t>
  </si>
  <si>
    <t>丰益国际（WILMAR INTERNATIONAL) </t>
  </si>
  <si>
    <t>西班牙ACS集团（ACS) </t>
  </si>
  <si>
    <t>霍尼韦尔国际公司（HONEYWELL INTERNATIONAL) </t>
  </si>
  <si>
    <t>瑞银集团（UBS Group) </t>
  </si>
  <si>
    <t>万通互惠理财（MASSACHUSETTS MUTUAL LIFE INSURANCE) </t>
  </si>
  <si>
    <t>和硕（Pegatron) </t>
  </si>
  <si>
    <t>甲骨文公司（ORACLE) </t>
  </si>
  <si>
    <t>东京海上日动火灾保险公司（TOKIO MARINE HOLDINGS) </t>
  </si>
  <si>
    <t>中国铝业公司（ALUMINUM CORP. OF CHINA)</t>
  </si>
  <si>
    <t>摩根士丹利（MORGAN STANLEY) </t>
  </si>
  <si>
    <t>信诺（CIGNA) </t>
  </si>
  <si>
    <t>美国联合大陆控股有限公司（UNITED CONTINENTAL HOLDINGS)</t>
  </si>
  <si>
    <t>中国中车股份有限公司（CRRC)</t>
  </si>
  <si>
    <t>冀中能源集团（JIZHONG ENERGY GROUP)</t>
  </si>
  <si>
    <t>电装公司（DENSO) </t>
  </si>
  <si>
    <t>澳洲联邦银行（COMMONWEALTH BANK OF AUSTRALIA) </t>
  </si>
  <si>
    <t>神华集团（SHENHUA GROUP)</t>
  </si>
  <si>
    <t>日本KDDI电信公司（KDDI) </t>
  </si>
  <si>
    <t>沃尔沃集团（VOLVO) </t>
  </si>
  <si>
    <t>怡和集团（JARDINE MATHESON) </t>
  </si>
  <si>
    <t>加拿大乔治威斯顿公司（GEORGE WESTON) </t>
  </si>
  <si>
    <t>宝钢集团有限公司（BAOSTEEL GROUP) </t>
  </si>
  <si>
    <t>三菱电机股份有限公司（MITSUBISHI ELECTRIC)</t>
  </si>
  <si>
    <t>韩华集团（HANWHA) </t>
  </si>
  <si>
    <t>英国葛兰素史克公司（GLAXOSMITHKLINE) </t>
  </si>
  <si>
    <t>英杰华集团（AVIVA) </t>
  </si>
  <si>
    <t>法国布伊格集团（BOUYGUES) </t>
  </si>
  <si>
    <t>中国船舶重工集团公司（CHINA SHIPBUILDING INDUSTRY)</t>
  </si>
  <si>
    <t>瑞士再保险股份有限公司（SWISS RE) </t>
  </si>
  <si>
    <t>好事达（ALLSTATE) </t>
  </si>
  <si>
    <t>日本明治安田生命保险公司（MEIJI YASUDA LIFE INSURANCE)</t>
  </si>
  <si>
    <t>汉莎集团（LUFTHANSA GROUP) </t>
  </si>
  <si>
    <t>瑞士ABB集团（ABB) </t>
  </si>
  <si>
    <t>斯伦贝谢公司（SCHLUMBERGER) </t>
  </si>
  <si>
    <t>森宝利（J. SAINSBURY) </t>
  </si>
  <si>
    <t>Talanx公司（Talanx)</t>
  </si>
  <si>
    <t>中国冶金科工集团有限公司（CHINA METALLURGICAL GROUP) </t>
  </si>
  <si>
    <t>美国教师退休基金会（TIAA) </t>
  </si>
  <si>
    <t>瑞士信贷（CREDIT SUISSE GROUP) </t>
  </si>
  <si>
    <t>中国机械工业集团有限公司（SINOMACH)</t>
  </si>
  <si>
    <t>SK集团（SK HOLDINGS) </t>
  </si>
  <si>
    <t>Iberdrola公司（IBERDROLA) </t>
  </si>
  <si>
    <t>力拓集团（RIO TINTO GROUP) </t>
  </si>
  <si>
    <t>加拿大皇家银行（ROYAL BANK OF CANADA) </t>
  </si>
  <si>
    <t>国际资产控股公司（INTL FCSTONE) </t>
  </si>
  <si>
    <t>CHS公司（CHS) </t>
  </si>
  <si>
    <t>联合信贷集团（UNICREDIT GROUP) </t>
  </si>
  <si>
    <t>Alimentation Couche-Tard公司（Alimentation Couche-Tard) </t>
  </si>
  <si>
    <t>美国运通公司（AMERICAN EXPRESS) </t>
  </si>
  <si>
    <t>广州汽车工业集团（Guangzhou Automobile Industry Group)</t>
  </si>
  <si>
    <t>澳大利亚国民银行（NATIONAL AUSTRALIA BANK) </t>
  </si>
  <si>
    <t>意大利邮政集团（POSTE ITALIANE) </t>
  </si>
  <si>
    <t>麦格纳国际（MAGNA INTERNATIONAL) </t>
  </si>
  <si>
    <t>日本三菱重工业股份有限公司（MITSUBISHI HEAVY INDUSTRIES) </t>
  </si>
  <si>
    <t>住友商事（SUMITOMO)</t>
  </si>
  <si>
    <t>中国能源建设集团有限公司（China Energy Engineering Group)</t>
  </si>
  <si>
    <t>现代摩比斯公司（HYUNDAI MOBIS) </t>
  </si>
  <si>
    <t>绿地控股集团有限公司（GREENLAND HOLDING GROUP) </t>
  </si>
  <si>
    <t>埃森哲（ACCENTURE) </t>
  </si>
  <si>
    <t>中国光大集团（China Everbright Group)</t>
  </si>
  <si>
    <t>江苏沙钢集团（JIANGSU SHAGANG GROUP)</t>
  </si>
  <si>
    <t>利安德巴塞尔工业公司（LYONDELLBASELL INDUSTRIES) </t>
  </si>
  <si>
    <t>Gilead Sciences公司（Gilead Sciences) </t>
  </si>
  <si>
    <t>大众超级市场公司（PUBLIX SUPER MARKETS) </t>
  </si>
  <si>
    <t>新兴际华集团（XINXING CATHAY INTERNATIONAL GROUP)</t>
  </si>
  <si>
    <t>SNCF Mobilités公司（SNCF Mobilités) </t>
  </si>
  <si>
    <t>采埃孚（ZF Friedrichshafen) </t>
  </si>
  <si>
    <t>德国艾德卡公司（EDEKA ZENTRALE)</t>
  </si>
  <si>
    <t>大同煤矿集团有限责任公司（Datong Coal Mine Group)</t>
  </si>
  <si>
    <t>中国五矿集团公司（CHINA MINMETALS) </t>
  </si>
  <si>
    <t>三菱化学控股（MITSUBISHI CHEMICAL HOLDINGS)</t>
  </si>
  <si>
    <t>陕西延长石油（集团）有限责任公司（Shaanxi Yanchang Petroleum (Group))</t>
  </si>
  <si>
    <t>广达电脑（QUANTA COMPUTER) </t>
  </si>
  <si>
    <t>中国建筑材料集团有限公司（CHINA NATIONAL BUILDING MATERIALS GROUP)</t>
  </si>
  <si>
    <t>江西铜业集团公司（Jiangxi Copper)</t>
  </si>
  <si>
    <t>中国电子信息产业集团有限公司（CHINA ELECTRONICS)</t>
  </si>
  <si>
    <t>通用动力（GENERAL DYNAMICS) </t>
  </si>
  <si>
    <t>中国华电集团公司（CHINA HUADIAN)</t>
  </si>
  <si>
    <t>佳能（CANON) </t>
  </si>
  <si>
    <t>普利司通（BRIDGESTONE) </t>
  </si>
  <si>
    <t>德国中央合作银行（DZ BANK) </t>
  </si>
  <si>
    <t>住友生命保险公司（SUMITOMO LIFE INSURANCE)</t>
  </si>
  <si>
    <t>西太平洋银行（WESTPAC BANKING) </t>
  </si>
  <si>
    <t>山西焦煤集团有限责任公司（Shanxi Coking Coal Group)</t>
  </si>
  <si>
    <t>TJX公司（TJX) </t>
  </si>
  <si>
    <t>康菲石油公司（CONOCOPHILLIPS) </t>
  </si>
  <si>
    <t>来德爱（RITE AID) </t>
  </si>
  <si>
    <t>费森尤斯集团（FRESENIUS)</t>
  </si>
  <si>
    <t>国家电力投资集团公司（State Power Investment)</t>
  </si>
  <si>
    <t>耐克公司（NIKE) </t>
  </si>
  <si>
    <t>中国航天科技集团公司（China Aerospace Science &amp; Technology) </t>
  </si>
  <si>
    <t>中国国电集团公司（CHINA GUODIAN)</t>
  </si>
  <si>
    <t>全球燃料服务公司（WORLD FUEL SERVICES) </t>
  </si>
  <si>
    <t>陕西煤业化工集团（Shaanxi Coal &amp; Chemical Industry)</t>
  </si>
  <si>
    <t>3M公司（3M) </t>
  </si>
  <si>
    <t>中国船舶工业集团公司（China State Shipbuilding) </t>
  </si>
  <si>
    <t>多伦多道明银行（TORONTO-DOMINION BANK) </t>
  </si>
  <si>
    <t>加拿大鲍尔集团（POWER CORP. OF CANADA) </t>
  </si>
  <si>
    <t>亿滋国际（MONDELEZ INTERNATIONAL) </t>
  </si>
  <si>
    <t>海航集团（HNA Group)</t>
  </si>
  <si>
    <t>施耐德电气（SCHNEIDER ELECTRIC) </t>
  </si>
  <si>
    <t>Exelon公司（EXELON) </t>
  </si>
  <si>
    <t>万科企业股份有限公司（China Vanke) </t>
  </si>
  <si>
    <t>爱立信公司（LM Ericsson) </t>
  </si>
  <si>
    <t>巴拉特石油公司（BHARAT PETROLEUM) </t>
  </si>
  <si>
    <t>物产中大集团（Wuchan Zhongda Group)</t>
  </si>
  <si>
    <t>二十一世纪福克斯（TWENTY-FIRST CENTURY FOX) </t>
  </si>
  <si>
    <t>苏格兰皇家银行集团（ROYAL BANK OF SCOTLAND GROUP) </t>
  </si>
  <si>
    <t>澳新银行集团（AUSTRALIA &amp; NEW ZEALAND BANKING GROUP) </t>
  </si>
  <si>
    <t>法国航空－荷兰皇家航空集团（AIR FRANCE-KLM GROUP) </t>
  </si>
  <si>
    <t>迪尔公司（DEERE) </t>
  </si>
  <si>
    <t>西班牙天然气公司（GAS NATURAL FENOSA) </t>
  </si>
  <si>
    <t>京东（JD.com) </t>
  </si>
  <si>
    <t>印度斯坦石油公司（HINDUSTAN PETROLEUM) </t>
  </si>
  <si>
    <t>荷兰皇家飞利浦公司（ROYAL PHILIPS) </t>
  </si>
  <si>
    <t>英国电信集团（BT GROUP) </t>
  </si>
  <si>
    <t>潞安集团（Shanxi LuAn Mining Group)</t>
  </si>
  <si>
    <t>日本钢铁工程控股公司（JFE HOLDINGS)</t>
  </si>
  <si>
    <t>Migros集团（MIGROS GROUP) </t>
  </si>
  <si>
    <t>马自达汽车株式会社（MAZDA MOTOR)</t>
  </si>
  <si>
    <t>山西阳泉煤业(集团)有限责任公司（Yangquan Coal Industry Group)</t>
  </si>
  <si>
    <t>Tesoro公司（TESORO) </t>
  </si>
  <si>
    <t>时代华纳（TIME WARNER) </t>
  </si>
  <si>
    <t>西北互助人寿保险公司（NORTHWESTERN MUTUAL) </t>
  </si>
  <si>
    <t>欧莱雅（L'ORÉAL) </t>
  </si>
  <si>
    <t>杜邦公司（DUPONT) </t>
  </si>
  <si>
    <t>安富利公司（AVNET) </t>
  </si>
  <si>
    <t>中国航天科工集团公司（China Aerospace Science &amp; Industry) </t>
  </si>
  <si>
    <t>法国威立雅环境集团（VEOLIA ENVIRONNEMENT) </t>
  </si>
  <si>
    <t>中国通用技术(集团)控股有限责任公司（China General Technology)</t>
  </si>
  <si>
    <t>山西晋城无烟煤矿业集团有限责任公司（Shanxi Jincheng Anthracite Coal Mining Group)</t>
  </si>
  <si>
    <t>大连万达集团（Dalian Wanda Group) </t>
  </si>
  <si>
    <t>中国有色矿业集团有限公司（China Nonferrous Metal Mining (Group))</t>
  </si>
  <si>
    <t>金巴斯集团（COMPASS GROUP) </t>
  </si>
  <si>
    <t>Sompo Japan Nipponkoa Holdings公司（Sompo Japan Nipponkoa Holdings)</t>
  </si>
  <si>
    <t>梅西百货（MACY'S) </t>
  </si>
  <si>
    <t>德尔海兹集团（DELHAIZE GROUP) </t>
  </si>
  <si>
    <t>关西电力（KANSAI ELECTRIC POWER) </t>
  </si>
  <si>
    <t>ENTERPRISE PRODUCTS PARTNERS公司（ENTERPRISE PRODUCTS PARTNERS) </t>
  </si>
  <si>
    <t>爱信精机（AISIN SEIKI)</t>
  </si>
  <si>
    <t>宏利金融（MANULIFE FINANCIAL) </t>
  </si>
  <si>
    <t>富士重工（Fuji Heavy Industries)</t>
  </si>
  <si>
    <t>Coop集团（COOP GROUP) </t>
  </si>
  <si>
    <t>Travelers Cos.公司（TRAVELERS COS.) </t>
  </si>
  <si>
    <t>菲利普－莫里斯国际公司（PHILIP MORRIS INTERNATIONAL) </t>
  </si>
  <si>
    <t>日本瑞穗金融集团（MIZUHO FINANCIAL GROUP) </t>
  </si>
  <si>
    <t>仁宝电脑（COMPAL ELECTRONICS) </t>
  </si>
  <si>
    <t>中国保利集团（China Poly Group)</t>
  </si>
  <si>
    <t>大和房建（DAIWA HOUSE INDUSTRY)</t>
  </si>
  <si>
    <t>台积电（Taiwan Semiconductor Manufacturing) </t>
  </si>
  <si>
    <t>意大利电信（TELECOM ITALIA)</t>
  </si>
  <si>
    <t>铃木汽车（SUZUKI MOTOR)</t>
  </si>
  <si>
    <t>中国大唐集团公司（CHINA DATANG)</t>
  </si>
  <si>
    <t>Enbridge公司（Enbridge) </t>
  </si>
  <si>
    <t>中国电子科技集团公司（China Electronics Technology Group Corporation)</t>
  </si>
  <si>
    <t>Tech Data公司（TECH DATA)</t>
  </si>
  <si>
    <t>浙江吉利控股集团（ZHEJIANG GEELY HOLDING GROUP) </t>
  </si>
  <si>
    <t>CRH公司（CRH) </t>
  </si>
  <si>
    <t>日本出光兴产株式会社（IDEMITSU KOSAN) </t>
  </si>
  <si>
    <t>Achmea公司（Achmea) </t>
  </si>
  <si>
    <t>乐天百货（Lotte Shopping)</t>
  </si>
  <si>
    <t>BAE系统公司（BAE SYSTEMS) </t>
  </si>
  <si>
    <t>PHOENIX PHARMAHANDEL公司（PHOENIX PHARMAHANDEL) </t>
  </si>
  <si>
    <t>巴西淡水河谷公司（VALE) </t>
  </si>
  <si>
    <t>法国邮政（LA POSTE) </t>
  </si>
  <si>
    <t>KOC集团（KOÇ HOLDING) </t>
  </si>
  <si>
    <t>麦当劳（MCDONALD'S) </t>
  </si>
  <si>
    <t>国际航空集团（INTERNATIONAL AIRLINES GROUP) </t>
  </si>
  <si>
    <t>高通（Qualcomm) </t>
  </si>
  <si>
    <t>Rajesh Exports公司（Rajesh Exports)</t>
  </si>
  <si>
    <t>Medipal控股公司（MEDIPAL HOLDINGS)</t>
  </si>
  <si>
    <t>西尔斯控股（SEARS HOLDINGS) </t>
  </si>
  <si>
    <t>山东能源集团有限公司（SHANDONG ENERGY GROUP)</t>
  </si>
  <si>
    <t>新华人寿保险股份有限公司（New China Life Insurance) </t>
  </si>
  <si>
    <t>加拿大丰业银行（BANK OF NOVA SCOTIA) </t>
  </si>
  <si>
    <t>LG DISPLAY公司（LG DISPLAY) </t>
  </si>
  <si>
    <t>第一资本金融公司（Capital One Financial) </t>
  </si>
  <si>
    <t>GS加德士（GS CALTEX) </t>
  </si>
  <si>
    <t>奥地利石油天然气集团（OMV GROUP) </t>
  </si>
  <si>
    <t>达能（DANONE) </t>
  </si>
  <si>
    <t>曼福集团（MAPFRE GROUP) </t>
  </si>
  <si>
    <t>阿斯利康（ASTRAZENECA) </t>
  </si>
  <si>
    <t>EMC公司（EMC) </t>
  </si>
  <si>
    <t>威廉莫里森超市连锁公司（WM. MORRISON SUPERMARKETS) </t>
  </si>
  <si>
    <t>LafargeHolcim公司（LafargeHolcim) </t>
  </si>
  <si>
    <t>三星人寿保险（SAMSUNG LIFE INSURANCE) </t>
  </si>
  <si>
    <t>住友电工（SUMITOMO ELECTRIC INDUSTRIES) </t>
  </si>
  <si>
    <t>伟创力（FLEXTRONICS INTERNATIONAL) </t>
  </si>
  <si>
    <t>德科集团（ADECCO GROUP) </t>
  </si>
  <si>
    <t>台湾中油股份有限公司（CPC) </t>
  </si>
  <si>
    <t>联合服务汽车协会（United Services Automobile Assn.) </t>
  </si>
  <si>
    <t>荷兰合作银行（RABOBANK GROUP) </t>
  </si>
  <si>
    <t>杜克能源（Duke Energy) </t>
  </si>
  <si>
    <t>东日本旅客铁道株式会社（EAST JAPAN RAILWAY)</t>
  </si>
  <si>
    <t>日本中部电力（CHUBU ELECTRIC POWER)</t>
  </si>
  <si>
    <t>哈里伯顿公司（HALLIBURTON) </t>
  </si>
  <si>
    <t>美国诺斯洛普格拉曼公司（NORTHROP GRUMMAN) </t>
  </si>
  <si>
    <t>米其林公司（MICHELIN) </t>
  </si>
  <si>
    <t>日本电气公司（NEC) </t>
  </si>
  <si>
    <t>巴登-符滕堡州能源公司（ENERGIE BADEN-WÜRTTEMBERG) </t>
  </si>
  <si>
    <t>波兰国营石油公司（PKN ORLEN GROUP) </t>
  </si>
  <si>
    <t>艾睿电子（Arrow Electronics) </t>
  </si>
  <si>
    <t>友邦保险（AIA Group) </t>
  </si>
  <si>
    <t>雷神公司（RAYTHEON) </t>
  </si>
  <si>
    <t>森科能源公司（SUNCOR ENERGY) </t>
  </si>
  <si>
    <t>喜力控股公司（HEINEKEN HOLDING) </t>
  </si>
  <si>
    <t>Plains GP Holdings公司（Plains GP Holdings)</t>
  </si>
  <si>
    <t>US Foods Holding公司（US Foods Holding) </t>
  </si>
  <si>
    <t>SAP公司（SAP) </t>
  </si>
  <si>
    <t>Inditex公司（Inditex) </t>
  </si>
  <si>
    <t>韩国天然气公司（KOREA GAS)</t>
  </si>
  <si>
    <t>中国远洋海运集团有限公司（China COSCO Shipping) </t>
  </si>
  <si>
    <t>索迪斯（SODEXO) </t>
  </si>
  <si>
    <t>途易（TUI) </t>
  </si>
  <si>
    <t>国泰人寿保险股份有限公司（CATHAY LIFE INSURANCE) </t>
  </si>
  <si>
    <t>艾伯维（AbbVie) </t>
  </si>
  <si>
    <t>Centene公司（Centene) </t>
  </si>
  <si>
    <t>英国国家电网（NATIONAL GRID) </t>
  </si>
  <si>
    <t>Emirates Group公司（Emirates Group) </t>
  </si>
  <si>
    <t>长江和记实业有限公司（CK Hutchison Holdings)</t>
  </si>
  <si>
    <t>Ultrapar控股公司（ULTRAPAR HOLDINGS) </t>
  </si>
  <si>
    <t>Community Health Systems公司（Community Health Systems) </t>
  </si>
  <si>
    <t>美铝公司（ALCOA) </t>
  </si>
  <si>
    <t>Greenergy Fuels Holdings公司（Greenergy Fuels Holdings) </t>
  </si>
  <si>
    <t>俄罗斯外贸银行（VTB Bank) </t>
  </si>
  <si>
    <t>国际纸业（INTERNATIONAL PAPER) </t>
  </si>
  <si>
    <t>艾默生电气（EMERSON ELECTRIC) </t>
  </si>
  <si>
    <t>美的集团股份有限公司（Midea Group) </t>
  </si>
  <si>
    <t>澳大利亚电信（TELSTRA) </t>
  </si>
  <si>
    <t>Onex公司（ONEX) </t>
  </si>
  <si>
    <t>中国航空油料集团公司（CHINA NATIONAL AVIATION FUEL GROUP)</t>
  </si>
  <si>
    <t>联合太平洋（Union Pacific) </t>
  </si>
  <si>
    <t>英国沃斯利集团（WOLSELEY) </t>
  </si>
  <si>
    <t>安进（Amgen) </t>
  </si>
  <si>
    <t>H&amp;M Hennes &amp; Mauritz公司（H&amp;M Hennes &amp; Mauritz) </t>
  </si>
  <si>
    <t>首钢集团（SHOUGANG GROUP)</t>
  </si>
  <si>
    <t>美国合众银行（U.S. BANCORP) </t>
  </si>
  <si>
    <t>Unipol Group公司（Unipol Group) </t>
  </si>
  <si>
    <t>阿弗瑞萨控股公司（ALFRESA HOLDINGS)</t>
  </si>
  <si>
    <t>Swiss Life公司（Swiss Life) </t>
  </si>
  <si>
    <t>任仕达控股公司（RANDSTAD HOLDING) </t>
  </si>
  <si>
    <t>万洲国际有限公司（WH Group)</t>
  </si>
  <si>
    <t>恒大集团（Evergrande Real Estate Group)</t>
  </si>
  <si>
    <t>史泰博（STAPLES) </t>
  </si>
  <si>
    <t>渣打银行（STANDARD CHARTERED) </t>
  </si>
  <si>
    <t>罗尔斯·罗伊斯公司（Rolls-Royce Holdings) </t>
  </si>
  <si>
    <t>英国耆卫保险公司（OLD MUTUAL) </t>
  </si>
  <si>
    <t>序号</t>
  </si>
  <si>
    <t>企业(集团)名称</t>
  </si>
  <si>
    <t>中国航空发动机集团有限公司</t>
  </si>
  <si>
    <t>中国电信集团公司</t>
  </si>
  <si>
    <t>中国联合网络通信集团有限公司</t>
  </si>
  <si>
    <t>中国移动通信集团公司</t>
  </si>
  <si>
    <t>中国第一汽车集团公司</t>
  </si>
  <si>
    <t>东风汽车公司</t>
  </si>
  <si>
    <t>中国第一重型机械集团公司</t>
  </si>
  <si>
    <t>哈尔滨电气集团公司</t>
  </si>
  <si>
    <t>中国宝武钢铁集团有限公司</t>
  </si>
  <si>
    <t>中国通用技术（集团）控股有限责任公司</t>
  </si>
  <si>
    <t>中国建筑工程总公司</t>
  </si>
  <si>
    <t>中国储备粮管理总公司</t>
  </si>
  <si>
    <t>华润（集团）有限公司</t>
  </si>
  <si>
    <t>中国旅游集团公司[香港中旅（集团）有限公司]</t>
  </si>
  <si>
    <t>中国国际工程咨询公司</t>
  </si>
  <si>
    <t>中国中煤能源集团有限公司</t>
  </si>
  <si>
    <t>中国煤炭科工集团有限公司</t>
  </si>
  <si>
    <t>机械科学研究总院</t>
  </si>
  <si>
    <t>中国中钢集团公司</t>
  </si>
  <si>
    <t>中国钢研科技集团有限公司</t>
  </si>
  <si>
    <t>中国化学工程集团公司</t>
  </si>
  <si>
    <t>中国建材集团有限公司</t>
  </si>
  <si>
    <t>北京有色金属研究总院</t>
  </si>
  <si>
    <t>北京矿冶研究总院</t>
  </si>
  <si>
    <t>中国国际技术智力合作公司</t>
  </si>
  <si>
    <t>中国建筑科学研究院</t>
  </si>
  <si>
    <t>中国铁路通信信号集团公司</t>
  </si>
  <si>
    <t>中国铁路工程总公司</t>
  </si>
  <si>
    <t>中国铁道建筑总公司</t>
  </si>
  <si>
    <t>中国交通建设集团有限公司</t>
  </si>
  <si>
    <t>中国普天信息产业集团公司</t>
  </si>
  <si>
    <t>中国中丝集团公司</t>
  </si>
  <si>
    <t>中国医药集团总公司</t>
  </si>
  <si>
    <t>中国建筑设计研究院</t>
  </si>
  <si>
    <t>中国冶金地质总局</t>
  </si>
  <si>
    <t>中国煤炭地质总局</t>
  </si>
  <si>
    <t>中国民航信息集团公司</t>
  </si>
  <si>
    <t>中国航空油料集团公司</t>
  </si>
  <si>
    <t>中国航空器材集团公司</t>
  </si>
  <si>
    <t>上海诺基亚贝尔股份有限公司</t>
  </si>
  <si>
    <t>中国西电集团公司</t>
  </si>
  <si>
    <t>中国铁路物资（集团）总公司</t>
  </si>
  <si>
    <t>中国国新控股有限责任公司</t>
  </si>
  <si>
    <t>数据来源：http://www.sasac.gov.cn//n2588035/n2641579/n2641645/index.html</t>
    <phoneticPr fontId="5" type="noConversion"/>
  </si>
  <si>
    <t>国家能源投资集团有限责任公司（正在办理工商登记手续）</t>
  </si>
  <si>
    <t xml:space="preserve">中国远洋海运集团有限公司 </t>
  </si>
  <si>
    <t>南光（集团）有限公司[中国南光集团有限公司]</t>
  </si>
  <si>
    <t>风险类别</t>
  </si>
  <si>
    <t>指标大类</t>
  </si>
  <si>
    <t>指标分类</t>
  </si>
  <si>
    <t>指标</t>
  </si>
  <si>
    <t>指标定义</t>
  </si>
  <si>
    <t>经济含义</t>
  </si>
  <si>
    <t>档位</t>
  </si>
  <si>
    <t>档位说明</t>
  </si>
  <si>
    <t>档位规则</t>
  </si>
  <si>
    <t>参考字段</t>
  </si>
  <si>
    <t>备注</t>
  </si>
  <si>
    <t>经营风险</t>
  </si>
  <si>
    <t>外部支持</t>
  </si>
  <si>
    <t>控股股东类型</t>
  </si>
  <si>
    <t>拥有国家或地方政府背景的企业，更容易获得各种优惠政策，同时业务的运营发展也会受益于政府支持，在面临经济的不确定因素时，更容易得到政府救助。且通常持股比例越大，其救助意愿更强。</t>
  </si>
  <si>
    <t>国有商业银行、政策性银行、四大资产管理公司；</t>
  </si>
  <si>
    <t>股权性质、持股、股东背景</t>
  </si>
  <si>
    <t>世界500强排名
http://www.fortunechina.com/fortune500/c/2016-07/20/content_266955.htm</t>
  </si>
  <si>
    <t>央企、全国股份制银行；</t>
  </si>
  <si>
    <t>其他银行、保险、券商、</t>
  </si>
  <si>
    <t>其他金融机构、国企或世界500强企业</t>
  </si>
  <si>
    <t>竞争实力</t>
  </si>
  <si>
    <t>企业在细分领域中的地位（金融租赁、融资租赁、汽车金融、财务公司、小额贷款、AMC）</t>
  </si>
  <si>
    <t>一方面行业地位越高反映了企业的经营实力越强，信用风险越低；另一方面行业地位越高企业越容易获得相关资源，有利于企业的经营，企业信用风险相对较低。</t>
  </si>
  <si>
    <t>行业排名</t>
  </si>
  <si>
    <t>各细分领域排名，若为本土排名则相应调整档位</t>
  </si>
  <si>
    <t>资产状况</t>
  </si>
  <si>
    <t>五级分类后三类的资产合计/贷款总额（不良资产/全部融资租赁资产）</t>
  </si>
  <si>
    <t>(0.5%,1%]</t>
  </si>
  <si>
    <t>(1%,2%]</t>
  </si>
  <si>
    <t>收息资产损失准备余额/不良收息资产余额*100%</t>
  </si>
  <si>
    <t>[150%,200%)</t>
  </si>
  <si>
    <t>[100%,150%)</t>
  </si>
  <si>
    <t>业务运营</t>
  </si>
  <si>
    <t>企业成立至今的年限</t>
  </si>
  <si>
    <t>企业成立的时间越久，企业累计的行业经验，公司管理运营经验越丰富，公司经营风险相对越低。</t>
  </si>
  <si>
    <t>(10年,20年]</t>
  </si>
  <si>
    <t>(5年,10年]</t>
  </si>
  <si>
    <t>发放贷款及垫资（应收融资租赁款+经营租赁资产）（单位：亿元）</t>
  </si>
  <si>
    <t>(200,500]</t>
  </si>
  <si>
    <t>(100,200]</t>
  </si>
  <si>
    <t>综合考量前十大客户集中度及单一最大客户集中度的情况</t>
  </si>
  <si>
    <t>集中度越高，抗风险能力相对较弱</t>
  </si>
  <si>
    <t>集中度极低</t>
  </si>
  <si>
    <t>集中度较低</t>
  </si>
  <si>
    <t>集中度一般</t>
  </si>
  <si>
    <t>集中度高</t>
  </si>
  <si>
    <t>租赁业务投向最大单一行业占比</t>
  </si>
  <si>
    <t>行业集中程度越高，受到单个行业的景气程度以及政策影响的风险越高。</t>
  </si>
  <si>
    <t>行业多元化程度很高</t>
  </si>
  <si>
    <t>&lt;20%</t>
  </si>
  <si>
    <t>行业多元化程度较高</t>
  </si>
  <si>
    <t>[20%,40%)</t>
  </si>
  <si>
    <t>行业多元化程度一般</t>
  </si>
  <si>
    <t>[40%,70%)</t>
  </si>
  <si>
    <t>行业多元化程度较低</t>
  </si>
  <si>
    <t>&gt;=70%</t>
  </si>
  <si>
    <t>企业主要投向行业景气度</t>
  </si>
  <si>
    <t>企业主要投向行业景气度优秀</t>
  </si>
  <si>
    <t>医疗、教育</t>
  </si>
  <si>
    <t>企业主要投向行业景气度一般</t>
  </si>
  <si>
    <t>企业主要投向行业为高风险行业</t>
  </si>
  <si>
    <t>产能过剩行业</t>
  </si>
  <si>
    <t>融资能力</t>
  </si>
  <si>
    <t>银行授信额度/所有者权益</t>
  </si>
  <si>
    <t>财务风险</t>
  </si>
  <si>
    <t>规模</t>
  </si>
  <si>
    <t>所有者权益</t>
  </si>
  <si>
    <t>所有者权益，值越大，抗风险能力越强</t>
  </si>
  <si>
    <t>杠杆水平</t>
  </si>
  <si>
    <t>负债总计/资产总计</t>
  </si>
  <si>
    <t>资产负债率反映了企业的债务水平，值越大，债务水平越高</t>
  </si>
  <si>
    <t>(80%,85%]</t>
  </si>
  <si>
    <t>资产结构</t>
  </si>
  <si>
    <t>高流动性资产/资产总计</t>
  </si>
  <si>
    <t>高流动性资产占比越高，企业资产流动性越强，风险越低</t>
  </si>
  <si>
    <t>(10%,20%]</t>
  </si>
  <si>
    <t>(5%,10%]</t>
  </si>
  <si>
    <t>资本充足率</t>
  </si>
  <si>
    <t>资本充足率越高，风险越小</t>
  </si>
  <si>
    <t>[20%,30%)</t>
  </si>
  <si>
    <t>[10%,20%)</t>
  </si>
  <si>
    <t>盈利能力</t>
  </si>
  <si>
    <t>净利润*2/（本期所有者权益+上期所有者权益）</t>
  </si>
  <si>
    <t>净资产收益率是指净利润与净资产的比率，它反映每1元净资产创造的净利润，值越大，盈利能力越强</t>
  </si>
  <si>
    <t>(8%,15%]</t>
  </si>
  <si>
    <t>(4%,8%]</t>
  </si>
  <si>
    <t>(0%,4%]</t>
  </si>
  <si>
    <t>成长性</t>
  </si>
  <si>
    <t>((本期营业收入-上期营业收入）/上期营业收入+(上期营业收入-上上期营业收入）/上上期营业收入）/2</t>
  </si>
  <si>
    <t>(5%,20%]</t>
  </si>
  <si>
    <t>(0,5%]</t>
  </si>
  <si>
    <t>模型外调整项</t>
  </si>
  <si>
    <t>受限资产</t>
  </si>
  <si>
    <t>受限资产合计/资产总额</t>
  </si>
  <si>
    <t>受限资产占比越高，企业未来通过抵质押贷款的空间越小。</t>
  </si>
  <si>
    <t>或有事项</t>
  </si>
  <si>
    <t>企业对外担保额度与股东权益之比</t>
  </si>
  <si>
    <t>对外担保占比越高，企业的或有负债程度越高，企业风险越大。</t>
  </si>
  <si>
    <t>客户</t>
    <phoneticPr fontId="3" type="noConversion"/>
  </si>
  <si>
    <t>敞口分析师</t>
    <phoneticPr fontId="3" type="noConversion"/>
  </si>
  <si>
    <t>余艳炯</t>
    <phoneticPr fontId="3" type="noConversion"/>
  </si>
  <si>
    <t>记录日期</t>
    <phoneticPr fontId="3" type="noConversion"/>
  </si>
  <si>
    <t>指标清单更新日期</t>
    <phoneticPr fontId="3" type="noConversion"/>
  </si>
  <si>
    <t>记录人</t>
    <phoneticPr fontId="3" type="noConversion"/>
  </si>
  <si>
    <t>内容</t>
    <phoneticPr fontId="3" type="noConversion"/>
  </si>
  <si>
    <t>数据缺失</t>
  </si>
  <si>
    <t>拨备覆盖率</t>
    <phoneticPr fontId="5" type="noConversion"/>
  </si>
  <si>
    <t>招银资管</t>
    <phoneticPr fontId="3" type="noConversion"/>
  </si>
  <si>
    <t>字段内容</t>
    <phoneticPr fontId="5" type="noConversion"/>
  </si>
  <si>
    <t>净资产收益率</t>
    <phoneticPr fontId="5" type="noConversion"/>
  </si>
  <si>
    <t>(5%,30%]</t>
  </si>
  <si>
    <t>(30%,60%]</t>
  </si>
  <si>
    <t>(30%,50%]</t>
  </si>
  <si>
    <t>实际控制人持股比例大于等于50%且小于100%</t>
  </si>
  <si>
    <t>彭旭</t>
    <phoneticPr fontId="5" type="noConversion"/>
  </si>
  <si>
    <t>采集6家主体</t>
    <phoneticPr fontId="5" type="noConversion"/>
  </si>
  <si>
    <t>1822009.IB</t>
  </si>
  <si>
    <t>李娜</t>
    <phoneticPr fontId="5" type="noConversion"/>
  </si>
  <si>
    <t>陈丹</t>
  </si>
  <si>
    <t>聂小珮</t>
  </si>
  <si>
    <t>捷信消费金融有限公司</t>
  </si>
  <si>
    <t>捷信消费金融有限公司2016</t>
    <phoneticPr fontId="5" type="noConversion"/>
  </si>
  <si>
    <t>金融租赁</t>
    <phoneticPr fontId="5" type="noConversion"/>
  </si>
  <si>
    <t>实际控制人：Petr Kellner，实际控制人持股比例为87.57%</t>
    <phoneticPr fontId="5" type="noConversion"/>
  </si>
  <si>
    <t>民营企业</t>
    <phoneticPr fontId="5" type="noConversion"/>
  </si>
  <si>
    <t>Petr Kellner</t>
    <phoneticPr fontId="5" type="noConversion"/>
  </si>
  <si>
    <t>募集20180419</t>
    <phoneticPr fontId="5" type="noConversion"/>
  </si>
  <si>
    <t>发行人的实际控制人为派富集团，派富集团持有发行人控股股东捷信集团88.62%股份；派富集团的实际控制人为Petr Kellner先生，他持有派富集团98.92%的股份</t>
    <phoneticPr fontId="5" type="noConversion"/>
  </si>
  <si>
    <t>由于未找到16年有效报告，此数据截点为2017年末</t>
    <phoneticPr fontId="5" type="noConversion"/>
  </si>
  <si>
    <t>捷信集团</t>
    <phoneticPr fontId="5" type="noConversion"/>
  </si>
  <si>
    <t>评级20180419</t>
    <phoneticPr fontId="5" type="noConversion"/>
  </si>
  <si>
    <t>自成立以来，捷信消费金融已经形成覆盖全国的经营网络格局、一体化运作的扁平组织架构以及信贷工厂运营平台，消费信贷业务保持快速发展态势。捷信消费金融基本建立了公司治理机制、内部控制体系以及风险管理制度，能够保障日常业务的开展；消费信贷业务保持快速发展态势，盈利能力强；控股股东捷信集团综合财务实力较强，能够在资金、技术及管理等方面给予支持</t>
  </si>
  <si>
    <t>行业地位一般</t>
    <phoneticPr fontId="5" type="noConversion"/>
  </si>
  <si>
    <t>自成立以来，捷信消费金融已经形成覆盖全国的经营网络格局、一体化运作的扁平组织架构以及信贷工厂运营平台，消费信贷业务保持快速发展态势。捷信消费金融基本建立了公司治理机制、内部控制体系以及风险管理制度，能够保障日常业务的开展；消费信贷业务保持快速发展态势，盈利能力强；控股股东捷信集团综合财务实力较强，能够在资金、技术及管理等方面给予支持</t>
    <phoneticPr fontId="5" type="noConversion"/>
  </si>
  <si>
    <t>财报2016</t>
    <phoneticPr fontId="5" type="noConversion"/>
  </si>
  <si>
    <t>发放贷款和垫款总额</t>
    <phoneticPr fontId="5" type="noConversion"/>
  </si>
  <si>
    <t>评级20180419</t>
    <phoneticPr fontId="5" type="noConversion"/>
  </si>
  <si>
    <t>数据缺失</t>
    <phoneticPr fontId="5" type="noConversion"/>
  </si>
  <si>
    <t>手机数码</t>
    <phoneticPr fontId="5" type="noConversion"/>
  </si>
  <si>
    <t>投向行业占比从高到低为手机数码（46.60%），家用电器（26.07%），装修（16.20%），旅游（3.30%），教育（1.82%）</t>
    <phoneticPr fontId="5" type="noConversion"/>
  </si>
  <si>
    <t>投向行业占比从高到低为手机数码（46.60%），家用电器（26.07%），装修（16.20%），旅游（3.30%），教育（1.82%）</t>
  </si>
  <si>
    <t>数据缺失；截止2017年12月底公司共计在73家银行获得授信，授信总额超300亿元</t>
    <phoneticPr fontId="5" type="noConversion"/>
  </si>
  <si>
    <t>直接披露</t>
    <phoneticPr fontId="5" type="noConversion"/>
  </si>
  <si>
    <t>财报2016</t>
  </si>
  <si>
    <t>发放贷款和垫款总额</t>
    <phoneticPr fontId="5" type="noConversion"/>
  </si>
  <si>
    <t>财报2016</t>
    <phoneticPr fontId="5" type="noConversion"/>
  </si>
  <si>
    <t>081800041.IB</t>
  </si>
  <si>
    <t>李娜</t>
    <phoneticPr fontId="5" type="noConversion"/>
  </si>
  <si>
    <t>悦达融资租赁有限公司</t>
  </si>
  <si>
    <t>悦达融资租赁有限公司2016</t>
    <phoneticPr fontId="5" type="noConversion"/>
  </si>
  <si>
    <t>融资租赁</t>
    <phoneticPr fontId="5" type="noConversion"/>
  </si>
  <si>
    <t>实际控制人：盐城市人民政府国有资产监督管理委员会 ，实际控制人持股比例为98.83%</t>
    <phoneticPr fontId="5" type="noConversion"/>
  </si>
  <si>
    <t>市级地方国有企业</t>
    <phoneticPr fontId="5" type="noConversion"/>
  </si>
  <si>
    <t xml:space="preserve">盐城市人民政府国有资产监督管理委员会 </t>
    <phoneticPr fontId="5" type="noConversion"/>
  </si>
  <si>
    <t>募集20171107</t>
  </si>
  <si>
    <t>江苏悦达资本股份有限公司、悦达集团（香港）有限公司</t>
    <phoneticPr fontId="5" type="noConversion"/>
  </si>
  <si>
    <t>发起机构作为江苏悦达集团有限公司新的金融服务业务运营平台，充分依托集团产业发展基础和整体优势，通过合理配置金融资源，以有效解决实体经济“融资难、融资贵”问题为己任，着力服务实体经济</t>
  </si>
  <si>
    <t>发起机构作为江苏悦达集团有限公司新的金融服务业务运营平台，充分依托集团产业发展基础和整体优势，通过合理配置金融资源，以有效解决实体经济“融资难、融资贵”问题为己任，着力服务实体经济</t>
    <phoneticPr fontId="5" type="noConversion"/>
  </si>
  <si>
    <t>评级20171107</t>
  </si>
  <si>
    <t>评级20171107</t>
    <phoneticPr fontId="5" type="noConversion"/>
  </si>
  <si>
    <t>数据缺失</t>
    <phoneticPr fontId="5" type="noConversion"/>
  </si>
  <si>
    <t>数据缺失</t>
    <phoneticPr fontId="5" type="noConversion"/>
  </si>
  <si>
    <t>城投</t>
    <phoneticPr fontId="5" type="noConversion"/>
  </si>
  <si>
    <t>投向行业占比从高到低为城投（55.77%），汽车金融（23.33%），港口、水务（8.23%），医院（5.38%），旅游业（3.71%），制造业（3.57%）</t>
    <phoneticPr fontId="5" type="noConversion"/>
  </si>
  <si>
    <t>投向行业占比从高到低为城投（55.77%），汽车金融（23.33%），港口、水务（8.23%），医院（5.38%），旅游业（3.71%），制造业（3.57%）</t>
  </si>
  <si>
    <t>数据缺失；截至2017年9月末，发起机构在各家金融机构授信额度42.90亿元，其中已使用授信额度21.45亿元，尚余授信21.45亿元</t>
    <phoneticPr fontId="5" type="noConversion"/>
  </si>
  <si>
    <t>募集20180328</t>
    <phoneticPr fontId="5" type="noConversion"/>
  </si>
  <si>
    <t>财报2016</t>
    <phoneticPr fontId="5" type="noConversion"/>
  </si>
  <si>
    <t>民营、外资（非世界500强）、其他或无实际控制人</t>
    <phoneticPr fontId="5" type="noConversion"/>
  </si>
  <si>
    <t>数据缺失</t>
    <phoneticPr fontId="5" type="noConversion"/>
  </si>
  <si>
    <t>数据缺失</t>
    <phoneticPr fontId="5" type="noConversion"/>
  </si>
  <si>
    <t>数据缺失</t>
    <phoneticPr fontId="5" type="noConversion"/>
  </si>
  <si>
    <t>不良资产率</t>
    <phoneticPr fontId="5" type="noConversion"/>
  </si>
  <si>
    <t>(-,0.5%]</t>
    <phoneticPr fontId="5" type="noConversion"/>
  </si>
  <si>
    <t>不良资产率小于等于0.5%</t>
    <phoneticPr fontId="5" type="noConversion"/>
  </si>
  <si>
    <t>不良资产率大于0.5%，且小于等于1%</t>
    <phoneticPr fontId="5" type="noConversion"/>
  </si>
  <si>
    <t>不良资产率大于1%，且小于等于2%</t>
    <phoneticPr fontId="5" type="noConversion"/>
  </si>
  <si>
    <t>(2%,+)</t>
    <phoneticPr fontId="5" type="noConversion"/>
  </si>
  <si>
    <t>不良资产率大于2%</t>
    <phoneticPr fontId="5" type="noConversion"/>
  </si>
  <si>
    <t>拨备覆盖率</t>
    <phoneticPr fontId="5" type="noConversion"/>
  </si>
  <si>
    <t>[200%,+)</t>
    <phoneticPr fontId="5" type="noConversion"/>
  </si>
  <si>
    <t>拨备覆盖率大于等于200%</t>
    <phoneticPr fontId="5" type="noConversion"/>
  </si>
  <si>
    <t>拨备覆盖率大于等于150%，且小于200%</t>
    <phoneticPr fontId="5" type="noConversion"/>
  </si>
  <si>
    <t>拨备覆盖率大于等于100%，且小于150%</t>
    <phoneticPr fontId="5" type="noConversion"/>
  </si>
  <si>
    <t>(-,100%)</t>
    <phoneticPr fontId="5" type="noConversion"/>
  </si>
  <si>
    <t>拨备覆盖率小于100%</t>
    <phoneticPr fontId="5" type="noConversion"/>
  </si>
  <si>
    <t>经营年限</t>
    <phoneticPr fontId="5" type="noConversion"/>
  </si>
  <si>
    <t>(20年,+]</t>
    <phoneticPr fontId="5" type="noConversion"/>
  </si>
  <si>
    <t>经营年限大于20年</t>
    <phoneticPr fontId="5" type="noConversion"/>
  </si>
  <si>
    <t>经营年限大于10年，且小于等于20年</t>
    <phoneticPr fontId="5" type="noConversion"/>
  </si>
  <si>
    <t>经营年限大于5年，且小于等于10年</t>
    <phoneticPr fontId="5" type="noConversion"/>
  </si>
  <si>
    <t>(-,5年]</t>
    <phoneticPr fontId="5" type="noConversion"/>
  </si>
  <si>
    <t>经营年限小于等于5年</t>
    <phoneticPr fontId="5" type="noConversion"/>
  </si>
  <si>
    <t>放款规模</t>
    <phoneticPr fontId="5" type="noConversion"/>
  </si>
  <si>
    <t>[500,+)</t>
    <phoneticPr fontId="5" type="noConversion"/>
  </si>
  <si>
    <t>放款规模大于等于500亿</t>
    <phoneticPr fontId="5" type="noConversion"/>
  </si>
  <si>
    <t>放款规模大于200亿，且小于等于500亿</t>
    <phoneticPr fontId="5" type="noConversion"/>
  </si>
  <si>
    <t>放款规模大于100亿，且小于等于200亿</t>
    <phoneticPr fontId="5" type="noConversion"/>
  </si>
  <si>
    <t>(-,100]</t>
    <phoneticPr fontId="5" type="noConversion"/>
  </si>
  <si>
    <t>放款规模小于等于100亿</t>
    <phoneticPr fontId="5" type="noConversion"/>
  </si>
  <si>
    <t>金融租赁：[0,20%)；融资租赁：[0%,10%)</t>
    <phoneticPr fontId="5" type="noConversion"/>
  </si>
  <si>
    <r>
      <t>金融租赁：[20%,40%);融资租赁：[10%,20)；</t>
    </r>
    <r>
      <rPr>
        <sz val="11"/>
        <color rgb="FFFF0000"/>
        <rFont val="楷体"/>
        <family val="3"/>
        <charset val="134"/>
      </rPr>
      <t>财务公司</t>
    </r>
    <phoneticPr fontId="5" type="noConversion"/>
  </si>
  <si>
    <t>金融租赁：[40%,80%)；融资租赁：[20%,40%)</t>
    <phoneticPr fontId="5" type="noConversion"/>
  </si>
  <si>
    <t>金融租赁：[80%,+)；融资租赁：[40%,+)</t>
    <phoneticPr fontId="5" type="noConversion"/>
  </si>
  <si>
    <t>银行授信额度占比</t>
    <phoneticPr fontId="5" type="noConversion"/>
  </si>
  <si>
    <t>[1500%,+)</t>
    <phoneticPr fontId="5" type="noConversion"/>
  </si>
  <si>
    <t>银行授信额度占比大于等于1500%</t>
    <phoneticPr fontId="5" type="noConversion"/>
  </si>
  <si>
    <t>[1000%,1500%)</t>
    <phoneticPr fontId="5" type="noConversion"/>
  </si>
  <si>
    <t>银行授信额度占比大于等于1000%，且小于1500%</t>
    <phoneticPr fontId="5" type="noConversion"/>
  </si>
  <si>
    <t>[400%,1000%)</t>
    <phoneticPr fontId="5" type="noConversion"/>
  </si>
  <si>
    <t>银行授信额度占比大于等于400%，且小于1000%</t>
    <phoneticPr fontId="5" type="noConversion"/>
  </si>
  <si>
    <t>(-,400%)</t>
    <phoneticPr fontId="5" type="noConversion"/>
  </si>
  <si>
    <t>银行授信额度占比小于400%</t>
    <phoneticPr fontId="5" type="noConversion"/>
  </si>
  <si>
    <t>所有者权益（亿元）</t>
    <phoneticPr fontId="5" type="noConversion"/>
  </si>
  <si>
    <t>(100,+)</t>
    <phoneticPr fontId="5" type="noConversion"/>
  </si>
  <si>
    <t>所有者权益大于100亿</t>
    <phoneticPr fontId="5" type="noConversion"/>
  </si>
  <si>
    <t>(50,100]</t>
    <phoneticPr fontId="5" type="noConversion"/>
  </si>
  <si>
    <t>所有者权益大于50亿，且小于等于100亿</t>
    <phoneticPr fontId="5" type="noConversion"/>
  </si>
  <si>
    <t>(20,50]</t>
    <phoneticPr fontId="5" type="noConversion"/>
  </si>
  <si>
    <t>所有者权益大于20亿，且小于等于50亿</t>
    <phoneticPr fontId="5" type="noConversion"/>
  </si>
  <si>
    <t>(-,20]</t>
    <phoneticPr fontId="5" type="noConversion"/>
  </si>
  <si>
    <t>所有者权益小于等于20亿</t>
    <phoneticPr fontId="5" type="noConversion"/>
  </si>
  <si>
    <t>资产负债率</t>
    <phoneticPr fontId="5" type="noConversion"/>
  </si>
  <si>
    <t>(-,60%]</t>
    <phoneticPr fontId="5" type="noConversion"/>
  </si>
  <si>
    <t>资产负债率小于等于60%</t>
    <phoneticPr fontId="5" type="noConversion"/>
  </si>
  <si>
    <t>(60%,80%]</t>
    <phoneticPr fontId="5" type="noConversion"/>
  </si>
  <si>
    <t>资产负债率大于60%，且小于等于80%</t>
    <phoneticPr fontId="5" type="noConversion"/>
  </si>
  <si>
    <t>资产负债率大于80%，且小于等于85%</t>
    <phoneticPr fontId="5" type="noConversion"/>
  </si>
  <si>
    <t>(85%,+)</t>
    <phoneticPr fontId="5" type="noConversion"/>
  </si>
  <si>
    <t>资产负债率大于85%</t>
    <phoneticPr fontId="5" type="noConversion"/>
  </si>
  <si>
    <t>高流动性资产占比</t>
    <phoneticPr fontId="5" type="noConversion"/>
  </si>
  <si>
    <t>(20%,+)</t>
    <phoneticPr fontId="5" type="noConversion"/>
  </si>
  <si>
    <t>高流动性资产占比大于20%</t>
    <phoneticPr fontId="5" type="noConversion"/>
  </si>
  <si>
    <t>高流动性资产占比大于10%，且小于等于20%</t>
    <phoneticPr fontId="5" type="noConversion"/>
  </si>
  <si>
    <t>高流动性资产占比大于5%，且小于等于10%</t>
    <phoneticPr fontId="5" type="noConversion"/>
  </si>
  <si>
    <t>(-,5%]</t>
    <phoneticPr fontId="5" type="noConversion"/>
  </si>
  <si>
    <t>高流动性资产占比小于等于5%</t>
    <phoneticPr fontId="5" type="noConversion"/>
  </si>
  <si>
    <t>资本充足率</t>
    <phoneticPr fontId="5" type="noConversion"/>
  </si>
  <si>
    <t>[30%,+)</t>
    <phoneticPr fontId="5" type="noConversion"/>
  </si>
  <si>
    <t>资本充足率大于等于30%</t>
    <phoneticPr fontId="5" type="noConversion"/>
  </si>
  <si>
    <t>资本充足率大于等于20%，且小于30%</t>
    <phoneticPr fontId="5" type="noConversion"/>
  </si>
  <si>
    <t>资本充足率大于等于10%，且小于20%</t>
    <phoneticPr fontId="5" type="noConversion"/>
  </si>
  <si>
    <t>(-,10%)</t>
    <phoneticPr fontId="5" type="noConversion"/>
  </si>
  <si>
    <t>资本充足率小于10%</t>
    <phoneticPr fontId="5" type="noConversion"/>
  </si>
  <si>
    <t>净资产收益率</t>
    <phoneticPr fontId="5" type="noConversion"/>
  </si>
  <si>
    <t>(15%,+)</t>
    <phoneticPr fontId="5" type="noConversion"/>
  </si>
  <si>
    <t>净资产收益率大于15%</t>
    <phoneticPr fontId="5" type="noConversion"/>
  </si>
  <si>
    <t>净资产收益率大于8%，且小于等于15%</t>
    <phoneticPr fontId="5" type="noConversion"/>
  </si>
  <si>
    <t>净资产收益率大于4%，且小于等于8%</t>
    <phoneticPr fontId="5" type="noConversion"/>
  </si>
  <si>
    <t>净资产收益率大于0%，且小于等于4%</t>
    <phoneticPr fontId="5" type="noConversion"/>
  </si>
  <si>
    <t>(-,0]</t>
    <phoneticPr fontId="5" type="noConversion"/>
  </si>
  <si>
    <t>净资产收益率小于等于0%</t>
    <phoneticPr fontId="5" type="noConversion"/>
  </si>
  <si>
    <t>营业收入平均增长率</t>
    <phoneticPr fontId="5" type="noConversion"/>
  </si>
  <si>
    <t>(20%,+)</t>
    <phoneticPr fontId="5" type="noConversion"/>
  </si>
  <si>
    <t>营业收入平均增长率大于20%</t>
    <phoneticPr fontId="5" type="noConversion"/>
  </si>
  <si>
    <t>营业收入平均增长率大于5%，且小于等于20%</t>
    <phoneticPr fontId="5" type="noConversion"/>
  </si>
  <si>
    <t>营业收入平均增长率大于0%，且小于等于5%</t>
    <phoneticPr fontId="5" type="noConversion"/>
  </si>
  <si>
    <t>(-,0]</t>
    <phoneticPr fontId="5" type="noConversion"/>
  </si>
  <si>
    <t>营业收入平均增长率小于等于0%</t>
    <phoneticPr fontId="5" type="noConversion"/>
  </si>
  <si>
    <t>受限资产</t>
    <phoneticPr fontId="5" type="noConversion"/>
  </si>
  <si>
    <t>所有权受到限制的资产占比小于等于5%</t>
    <phoneticPr fontId="5" type="noConversion"/>
  </si>
  <si>
    <t>(5%,30%]</t>
    <phoneticPr fontId="5" type="noConversion"/>
  </si>
  <si>
    <t>所有权受到限制的资产占比大于5%，且小于等于30%</t>
    <phoneticPr fontId="5" type="noConversion"/>
  </si>
  <si>
    <t>所有权受到限制的资产占比大于30%，且小于等于60%</t>
    <phoneticPr fontId="5" type="noConversion"/>
  </si>
  <si>
    <t>(60%,+)</t>
    <phoneticPr fontId="5" type="noConversion"/>
  </si>
  <si>
    <t>所有权受到限制的资产占比大于60%</t>
    <phoneticPr fontId="5" type="noConversion"/>
  </si>
  <si>
    <t>数据缺失</t>
    <phoneticPr fontId="5" type="noConversion"/>
  </si>
  <si>
    <t>数据缺失</t>
    <phoneticPr fontId="5" type="noConversion"/>
  </si>
  <si>
    <t>对外担保占比</t>
    <phoneticPr fontId="5" type="noConversion"/>
  </si>
  <si>
    <t>对外担保占比小于等于5%</t>
    <phoneticPr fontId="5" type="noConversion"/>
  </si>
  <si>
    <t>对外担保占比大于5%，且小于等于30%</t>
    <phoneticPr fontId="5" type="noConversion"/>
  </si>
  <si>
    <t>对外担保占比大于30%，且小于等于50%</t>
    <phoneticPr fontId="5" type="noConversion"/>
  </si>
  <si>
    <t>(50%,+)</t>
    <phoneticPr fontId="5" type="noConversion"/>
  </si>
  <si>
    <t>对外担保占比大于50%</t>
    <phoneticPr fontId="5" type="noConversion"/>
  </si>
  <si>
    <t>20101110</t>
    <phoneticPr fontId="5" type="noConversion"/>
  </si>
  <si>
    <t>201207</t>
    <phoneticPr fontId="5" type="noConversion"/>
  </si>
  <si>
    <t>彭旭</t>
    <phoneticPr fontId="5" type="noConversion"/>
  </si>
  <si>
    <t>采集2家发债主体</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</si>
</sst>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76" formatCode="0.00_);[Red]\(0.00\)"/>
    <numFmt numFmtId="177" formatCode="###,###,##0.0000"/>
    <numFmt numFmtId="178" formatCode="0.0000_);[Red]\(0.0000\)"/>
    <numFmt numFmtId="179" formatCode="0.0000_ "/>
    <numFmt numFmtId="180" formatCode="0.00_ "/>
    <numFmt numFmtId="181" formatCode="0.000000_);[Red]\(0.000000\)"/>
    <numFmt numFmtId="182" formatCode="0.000000_ "/>
  </numFmts>
  <fonts count="20" x14ac:knownFonts="1">
    <font>
      <sz val="11"/>
      <color theme="1"/>
      <name val="等线"/>
      <family val="2"/>
      <scheme val="minor"/>
    </font>
    <font>
      <sz val="11"/>
      <color theme="1"/>
      <name val="等线"/>
      <family val="2"/>
      <charset val="134"/>
      <scheme val="minor"/>
    </font>
    <font>
      <sz val="11"/>
      <color theme="1"/>
      <name val="等线"/>
      <family val="2"/>
      <scheme val="minor"/>
    </font>
    <font>
      <sz val="11"/>
      <color theme="1"/>
      <name val="等线"/>
      <family val="3"/>
      <charset val="134"/>
      <scheme val="minor"/>
    </font>
    <font>
      <b/>
      <sz val="11"/>
      <color theme="0"/>
      <name val="楷体"/>
      <family val="3"/>
      <charset val="134"/>
    </font>
    <font>
      <sz val="9"/>
      <name val="等线"/>
      <family val="3"/>
      <charset val="134"/>
      <scheme val="minor"/>
    </font>
    <font>
      <sz val="11"/>
      <color theme="1"/>
      <name val="楷体"/>
      <family val="3"/>
      <charset val="134"/>
    </font>
    <font>
      <b/>
      <sz val="10.5"/>
      <color theme="0"/>
      <name val="楷体"/>
      <family val="3"/>
      <charset val="134"/>
    </font>
    <font>
      <sz val="10.5"/>
      <color theme="0"/>
      <name val="楷体"/>
      <family val="3"/>
      <charset val="134"/>
    </font>
    <font>
      <sz val="11"/>
      <color theme="0"/>
      <name val="等线"/>
      <family val="3"/>
      <charset val="134"/>
      <scheme val="minor"/>
    </font>
    <font>
      <sz val="9"/>
      <color theme="1"/>
      <name val="微软雅黑"/>
      <family val="2"/>
      <charset val="134"/>
    </font>
    <font>
      <b/>
      <sz val="9"/>
      <color theme="1"/>
      <name val="微软雅黑"/>
      <family val="2"/>
      <charset val="134"/>
    </font>
    <font>
      <sz val="9"/>
      <name val="微软雅黑"/>
      <family val="2"/>
      <charset val="134"/>
    </font>
    <font>
      <sz val="11"/>
      <color rgb="FF000000"/>
      <name val="楷体"/>
      <family val="3"/>
      <charset val="134"/>
    </font>
    <font>
      <b/>
      <sz val="10.5"/>
      <color rgb="FFFF0000"/>
      <name val="楷体"/>
      <family val="3"/>
      <charset val="134"/>
    </font>
    <font>
      <sz val="10.5"/>
      <color rgb="FFFF0000"/>
      <name val="楷体"/>
      <family val="3"/>
      <charset val="134"/>
    </font>
    <font>
      <b/>
      <sz val="11"/>
      <color rgb="FFFFFFFF"/>
      <name val="楷体"/>
      <family val="3"/>
      <charset val="134"/>
    </font>
    <font>
      <sz val="11"/>
      <name val="楷体"/>
      <family val="3"/>
      <charset val="134"/>
    </font>
    <font>
      <sz val="11"/>
      <color rgb="FFFF0000"/>
      <name val="楷体"/>
      <family val="3"/>
      <charset val="134"/>
    </font>
    <font>
      <b/>
      <sz val="11"/>
      <color theme="0"/>
      <name val="等线"/>
      <family val="3"/>
      <charset val="134"/>
      <scheme val="minor"/>
    </font>
  </fonts>
  <fills count="10">
    <fill>
      <patternFill patternType="none"/>
    </fill>
    <fill>
      <patternFill patternType="gray125"/>
    </fill>
    <fill>
      <patternFill patternType="solid">
        <fgColor rgb="FFA5100F"/>
        <bgColor indexed="64"/>
      </patternFill>
    </fill>
    <fill>
      <patternFill patternType="solid">
        <fgColor theme="1"/>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rgb="FFC00000"/>
        <bgColor indexed="64"/>
      </patternFill>
    </fill>
    <fill>
      <patternFill patternType="solid">
        <fgColor theme="5" tint="-0.499984740745262"/>
        <bgColor indexed="64"/>
      </patternFill>
    </fill>
    <fill>
      <patternFill patternType="solid">
        <fgColor rgb="FF833C0C"/>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47">
    <xf numFmtId="0" fontId="0" fillId="0" borderId="0"/>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2" fillId="0" borderId="0"/>
    <xf numFmtId="0" fontId="3" fillId="0" borderId="0">
      <alignment vertical="center"/>
    </xf>
    <xf numFmtId="0" fontId="1" fillId="0" borderId="0">
      <alignment vertical="center"/>
    </xf>
    <xf numFmtId="9" fontId="1" fillId="0" borderId="0" applyFont="0" applyFill="0" applyBorder="0" applyAlignment="0" applyProtection="0">
      <alignment vertical="center"/>
    </xf>
    <xf numFmtId="9" fontId="3" fillId="0" borderId="0" applyFont="0" applyFill="0" applyBorder="0" applyAlignment="0" applyProtection="0">
      <alignment vertical="center"/>
    </xf>
    <xf numFmtId="0" fontId="1" fillId="0" borderId="0">
      <alignment vertical="center"/>
    </xf>
    <xf numFmtId="43" fontId="3"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3" fillId="0" borderId="0"/>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2" fillId="0" borderId="0" applyFont="0" applyFill="0" applyBorder="0" applyAlignment="0" applyProtection="0">
      <alignment vertical="center"/>
    </xf>
  </cellStyleXfs>
  <cellXfs count="178">
    <xf numFmtId="0" fontId="0" fillId="0" borderId="0" xfId="0"/>
    <xf numFmtId="49" fontId="4" fillId="2" borderId="1" xfId="1" applyNumberFormat="1" applyFont="1" applyFill="1" applyBorder="1" applyAlignment="1">
      <alignment horizontal="left" vertical="center" wrapText="1"/>
    </xf>
    <xf numFmtId="0" fontId="3" fillId="0" borderId="0" xfId="1">
      <alignment vertical="center"/>
    </xf>
    <xf numFmtId="0" fontId="6" fillId="0" borderId="1" xfId="1" applyFont="1" applyBorder="1" applyAlignment="1">
      <alignment vertical="center" wrapText="1"/>
    </xf>
    <xf numFmtId="0" fontId="8" fillId="4" borderId="2" xfId="1" applyFont="1" applyFill="1" applyBorder="1" applyAlignment="1" applyProtection="1">
      <alignment wrapText="1"/>
      <protection locked="0"/>
    </xf>
    <xf numFmtId="176" fontId="8" fillId="4" borderId="2" xfId="1" applyNumberFormat="1" applyFont="1" applyFill="1" applyBorder="1" applyAlignment="1" applyProtection="1">
      <alignment wrapText="1"/>
      <protection locked="0"/>
    </xf>
    <xf numFmtId="10" fontId="3" fillId="0" borderId="0" xfId="1" applyNumberFormat="1">
      <alignment vertical="center"/>
    </xf>
    <xf numFmtId="9" fontId="3" fillId="0" borderId="0" xfId="1" applyNumberFormat="1">
      <alignment vertical="center"/>
    </xf>
    <xf numFmtId="0" fontId="9" fillId="5" borderId="2" xfId="1" applyFont="1" applyFill="1" applyBorder="1">
      <alignment vertical="center"/>
    </xf>
    <xf numFmtId="0" fontId="9" fillId="6" borderId="1" xfId="1" applyFont="1" applyFill="1" applyBorder="1">
      <alignment vertical="center"/>
    </xf>
    <xf numFmtId="0" fontId="9" fillId="3" borderId="1" xfId="1" applyFont="1" applyFill="1" applyBorder="1">
      <alignment vertical="center"/>
    </xf>
    <xf numFmtId="0" fontId="3" fillId="0" borderId="1" xfId="1" applyBorder="1">
      <alignment vertical="center"/>
    </xf>
    <xf numFmtId="9" fontId="3" fillId="0" borderId="1" xfId="1" applyNumberFormat="1" applyBorder="1">
      <alignment vertical="center"/>
    </xf>
    <xf numFmtId="14" fontId="3" fillId="0" borderId="0" xfId="1" applyNumberFormat="1">
      <alignment vertical="center"/>
    </xf>
    <xf numFmtId="0" fontId="3" fillId="0" borderId="0" xfId="1" applyNumberFormat="1">
      <alignment vertical="center"/>
    </xf>
    <xf numFmtId="0" fontId="8" fillId="4" borderId="2" xfId="1" applyFont="1" applyFill="1" applyBorder="1" applyAlignment="1">
      <alignment wrapText="1"/>
    </xf>
    <xf numFmtId="10" fontId="8" fillId="4" borderId="2" xfId="1" applyNumberFormat="1" applyFont="1" applyFill="1" applyBorder="1" applyAlignment="1">
      <alignment wrapText="1"/>
    </xf>
    <xf numFmtId="0" fontId="10" fillId="0" borderId="1" xfId="2" applyFont="1" applyFill="1" applyBorder="1">
      <alignment vertical="center"/>
    </xf>
    <xf numFmtId="0" fontId="10" fillId="0" borderId="1" xfId="1" applyFont="1" applyFill="1" applyBorder="1">
      <alignment vertical="center"/>
    </xf>
    <xf numFmtId="14" fontId="10" fillId="0" borderId="1" xfId="1" applyNumberFormat="1" applyFont="1" applyFill="1" applyBorder="1">
      <alignment vertical="center"/>
    </xf>
    <xf numFmtId="10" fontId="10" fillId="0" borderId="1" xfId="1" applyNumberFormat="1" applyFont="1" applyFill="1" applyBorder="1">
      <alignment vertical="center"/>
    </xf>
    <xf numFmtId="0" fontId="10" fillId="0" borderId="1" xfId="1" applyNumberFormat="1" applyFont="1" applyFill="1" applyBorder="1">
      <alignment vertical="center"/>
    </xf>
    <xf numFmtId="10" fontId="10" fillId="0" borderId="1" xfId="3" applyNumberFormat="1" applyFont="1" applyFill="1" applyBorder="1">
      <alignment vertical="center"/>
    </xf>
    <xf numFmtId="0" fontId="11" fillId="0" borderId="1" xfId="1" applyFont="1" applyFill="1" applyBorder="1">
      <alignment vertical="center"/>
    </xf>
    <xf numFmtId="177" fontId="10" fillId="0" borderId="1" xfId="0" applyNumberFormat="1" applyFont="1" applyFill="1" applyBorder="1"/>
    <xf numFmtId="0" fontId="10" fillId="0" borderId="1" xfId="0" applyFont="1" applyFill="1" applyBorder="1" applyAlignment="1">
      <alignment vertical="center"/>
    </xf>
    <xf numFmtId="177" fontId="10" fillId="0" borderId="1" xfId="1" applyNumberFormat="1" applyFont="1" applyFill="1" applyBorder="1">
      <alignment vertical="center"/>
    </xf>
    <xf numFmtId="0" fontId="10" fillId="0" borderId="1" xfId="0" applyFont="1" applyFill="1" applyBorder="1"/>
    <xf numFmtId="0" fontId="10" fillId="0" borderId="1" xfId="4" applyFont="1" applyFill="1" applyBorder="1" applyAlignment="1">
      <alignment horizontal="left" vertical="center"/>
    </xf>
    <xf numFmtId="10" fontId="10" fillId="0" borderId="1" xfId="3" applyNumberFormat="1" applyFont="1" applyFill="1" applyBorder="1" applyAlignment="1">
      <alignment vertical="center"/>
    </xf>
    <xf numFmtId="0" fontId="10" fillId="0" borderId="1" xfId="1" applyFont="1" applyFill="1" applyBorder="1" applyAlignment="1">
      <alignment vertical="center"/>
    </xf>
    <xf numFmtId="0" fontId="12" fillId="0" borderId="1" xfId="1" applyFont="1" applyFill="1" applyBorder="1">
      <alignment vertical="center"/>
    </xf>
    <xf numFmtId="9" fontId="10" fillId="0" borderId="1" xfId="1" applyNumberFormat="1" applyFont="1" applyFill="1" applyBorder="1">
      <alignment vertical="center"/>
    </xf>
    <xf numFmtId="14" fontId="10" fillId="0" borderId="1" xfId="0" applyNumberFormat="1" applyFont="1" applyFill="1" applyBorder="1" applyAlignment="1">
      <alignment vertical="center"/>
    </xf>
    <xf numFmtId="0" fontId="10" fillId="0" borderId="1" xfId="0" applyNumberFormat="1" applyFont="1" applyFill="1" applyBorder="1" applyAlignment="1">
      <alignment vertical="center"/>
    </xf>
    <xf numFmtId="57" fontId="10" fillId="0" borderId="1" xfId="0" applyNumberFormat="1" applyFont="1" applyFill="1" applyBorder="1" applyAlignment="1">
      <alignment vertical="center"/>
    </xf>
    <xf numFmtId="0" fontId="11" fillId="0" borderId="1" xfId="0" applyFont="1" applyFill="1" applyBorder="1" applyAlignment="1">
      <alignment vertical="center"/>
    </xf>
    <xf numFmtId="177" fontId="10" fillId="0" borderId="1" xfId="0" applyNumberFormat="1" applyFont="1" applyFill="1" applyBorder="1" applyAlignment="1">
      <alignment vertical="center"/>
    </xf>
    <xf numFmtId="10" fontId="10" fillId="0" borderId="1" xfId="0" applyNumberFormat="1" applyFont="1" applyFill="1" applyBorder="1" applyAlignment="1">
      <alignment vertical="center"/>
    </xf>
    <xf numFmtId="0" fontId="10" fillId="0" borderId="1" xfId="0" applyFont="1" applyFill="1" applyBorder="1" applyAlignment="1"/>
    <xf numFmtId="0" fontId="12" fillId="0" borderId="1" xfId="0" applyFont="1" applyFill="1" applyBorder="1" applyAlignment="1">
      <alignment vertical="center"/>
    </xf>
    <xf numFmtId="0" fontId="10" fillId="0" borderId="1" xfId="0" applyFont="1" applyFill="1" applyBorder="1" applyAlignment="1">
      <alignment horizontal="left" vertical="center"/>
    </xf>
    <xf numFmtId="9" fontId="10" fillId="0" borderId="1" xfId="0" applyNumberFormat="1" applyFont="1" applyFill="1" applyBorder="1" applyAlignment="1">
      <alignment vertical="center"/>
    </xf>
    <xf numFmtId="0" fontId="6" fillId="0" borderId="1" xfId="0" applyFont="1" applyFill="1" applyBorder="1" applyAlignment="1">
      <alignment vertical="center"/>
    </xf>
    <xf numFmtId="0" fontId="6" fillId="0" borderId="0" xfId="0" applyFont="1"/>
    <xf numFmtId="0" fontId="6" fillId="0" borderId="1" xfId="0" applyFont="1" applyBorder="1"/>
    <xf numFmtId="0" fontId="4" fillId="6" borderId="1" xfId="0" applyFont="1" applyFill="1" applyBorder="1"/>
    <xf numFmtId="0" fontId="6" fillId="0" borderId="0" xfId="1" applyFont="1" applyFill="1" applyAlignment="1">
      <alignment horizontal="center" vertical="center" wrapText="1"/>
    </xf>
    <xf numFmtId="0" fontId="6" fillId="0" borderId="0" xfId="1" applyFont="1" applyFill="1">
      <alignment vertical="center"/>
    </xf>
    <xf numFmtId="0" fontId="13" fillId="0" borderId="0" xfId="1" applyFont="1" applyFill="1" applyAlignment="1">
      <alignment horizontal="center" vertical="center" wrapText="1"/>
    </xf>
    <xf numFmtId="0" fontId="13" fillId="0" borderId="0" xfId="1" applyFont="1" applyFill="1" applyAlignment="1">
      <alignment vertical="center" wrapText="1"/>
    </xf>
    <xf numFmtId="0" fontId="13" fillId="0" borderId="0" xfId="1" applyFont="1" applyFill="1" applyAlignment="1">
      <alignment horizontal="left" vertical="center"/>
    </xf>
    <xf numFmtId="0" fontId="3" fillId="0" borderId="0" xfId="1" applyFont="1">
      <alignment vertical="center"/>
    </xf>
    <xf numFmtId="0" fontId="4" fillId="2"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16" fillId="8" borderId="1" xfId="1" applyFont="1" applyFill="1" applyBorder="1" applyAlignment="1">
      <alignment horizontal="center" vertical="center" wrapText="1"/>
    </xf>
    <xf numFmtId="0" fontId="6" fillId="0" borderId="0" xfId="1" applyFont="1">
      <alignment vertical="center"/>
    </xf>
    <xf numFmtId="0" fontId="6" fillId="0" borderId="1" xfId="1" applyFont="1" applyFill="1" applyBorder="1" applyAlignment="1">
      <alignment vertical="center"/>
    </xf>
    <xf numFmtId="0" fontId="6" fillId="0" borderId="1" xfId="1" applyFont="1" applyFill="1" applyBorder="1" applyAlignment="1">
      <alignment vertical="center" wrapText="1"/>
    </xf>
    <xf numFmtId="0" fontId="13" fillId="0" borderId="1" xfId="1" applyFont="1" applyFill="1" applyBorder="1" applyAlignment="1">
      <alignment horizontal="center" vertical="center"/>
    </xf>
    <xf numFmtId="0" fontId="13" fillId="0" borderId="1" xfId="1" applyFont="1" applyFill="1" applyBorder="1" applyAlignment="1">
      <alignment horizontal="left" vertical="center"/>
    </xf>
    <xf numFmtId="0" fontId="6" fillId="0" borderId="0" xfId="1" applyFont="1" applyFill="1" applyAlignment="1">
      <alignment horizontal="left" vertical="center"/>
    </xf>
    <xf numFmtId="0" fontId="6" fillId="0" borderId="1" xfId="1" applyFont="1" applyFill="1" applyBorder="1" applyAlignment="1">
      <alignment horizontal="center" vertical="center"/>
    </xf>
    <xf numFmtId="0" fontId="6" fillId="0" borderId="0" xfId="1" applyFont="1" applyAlignment="1">
      <alignment horizontal="left" vertical="center"/>
    </xf>
    <xf numFmtId="0" fontId="6" fillId="0" borderId="4" xfId="1" applyFont="1" applyFill="1" applyBorder="1" applyAlignment="1">
      <alignment horizontal="left" vertical="center"/>
    </xf>
    <xf numFmtId="0" fontId="6" fillId="0" borderId="7" xfId="1" applyFont="1" applyFill="1" applyBorder="1">
      <alignment vertical="center"/>
    </xf>
    <xf numFmtId="0" fontId="6" fillId="0" borderId="1" xfId="1" applyFont="1" applyFill="1" applyBorder="1">
      <alignment vertical="center"/>
    </xf>
    <xf numFmtId="0" fontId="6" fillId="0" borderId="10" xfId="1" applyFont="1" applyFill="1" applyBorder="1">
      <alignment vertical="center"/>
    </xf>
    <xf numFmtId="0" fontId="13" fillId="0" borderId="1" xfId="1" applyFont="1" applyFill="1" applyBorder="1" applyAlignment="1">
      <alignment horizontal="left" vertical="center" wrapText="1"/>
    </xf>
    <xf numFmtId="0" fontId="6" fillId="0" borderId="1" xfId="1" applyFont="1" applyBorder="1">
      <alignment vertical="center"/>
    </xf>
    <xf numFmtId="178" fontId="3" fillId="0" borderId="0" xfId="1" applyNumberFormat="1">
      <alignment vertical="center"/>
    </xf>
    <xf numFmtId="178" fontId="8" fillId="4" borderId="2" xfId="1" applyNumberFormat="1" applyFont="1" applyFill="1" applyBorder="1" applyAlignment="1">
      <alignment wrapText="1"/>
    </xf>
    <xf numFmtId="176" fontId="8" fillId="4" borderId="2" xfId="1" applyNumberFormat="1" applyFont="1" applyFill="1" applyBorder="1" applyAlignment="1">
      <alignment wrapText="1"/>
    </xf>
    <xf numFmtId="176" fontId="3" fillId="0" borderId="0" xfId="1" applyNumberFormat="1">
      <alignment vertical="center"/>
    </xf>
    <xf numFmtId="0" fontId="3" fillId="0" borderId="0" xfId="1" applyAlignment="1"/>
    <xf numFmtId="0" fontId="19" fillId="6" borderId="1" xfId="22" applyFont="1" applyFill="1" applyBorder="1">
      <alignment vertical="center"/>
    </xf>
    <xf numFmtId="0" fontId="3" fillId="0" borderId="1" xfId="22" applyFont="1" applyBorder="1">
      <alignment vertical="center"/>
    </xf>
    <xf numFmtId="0" fontId="3" fillId="0" borderId="0" xfId="22">
      <alignment vertical="center"/>
    </xf>
    <xf numFmtId="178" fontId="8" fillId="4" borderId="2" xfId="1" applyNumberFormat="1" applyFont="1" applyFill="1" applyBorder="1" applyAlignment="1" applyProtection="1">
      <alignment wrapText="1"/>
      <protection locked="0"/>
    </xf>
    <xf numFmtId="0" fontId="8" fillId="4" borderId="2" xfId="1" applyFont="1" applyFill="1" applyBorder="1" applyAlignment="1" applyProtection="1">
      <alignment horizontal="left" wrapText="1"/>
      <protection locked="0"/>
    </xf>
    <xf numFmtId="0" fontId="3" fillId="0" borderId="0" xfId="1" applyAlignment="1">
      <alignment horizontal="left" vertical="center"/>
    </xf>
    <xf numFmtId="0" fontId="13" fillId="9" borderId="1" xfId="1" applyFont="1" applyFill="1" applyBorder="1" applyAlignment="1">
      <alignment horizontal="center" vertical="center" wrapText="1"/>
    </xf>
    <xf numFmtId="0" fontId="6" fillId="9" borderId="1" xfId="1" applyFont="1" applyFill="1" applyBorder="1" applyAlignment="1">
      <alignment horizontal="center" vertical="center" wrapText="1"/>
    </xf>
    <xf numFmtId="0" fontId="8" fillId="4" borderId="2" xfId="1" applyFont="1" applyFill="1" applyBorder="1" applyAlignment="1">
      <alignment horizontal="center" wrapText="1"/>
    </xf>
    <xf numFmtId="0" fontId="3" fillId="0" borderId="0" xfId="1" applyAlignment="1">
      <alignment horizontal="center" vertical="center"/>
    </xf>
    <xf numFmtId="0" fontId="3" fillId="0" borderId="0" xfId="1" applyAlignment="1">
      <alignment horizontal="center"/>
    </xf>
    <xf numFmtId="0" fontId="8" fillId="4" borderId="2" xfId="1" applyNumberFormat="1" applyFont="1" applyFill="1" applyBorder="1" applyAlignment="1">
      <alignment wrapText="1"/>
    </xf>
    <xf numFmtId="0" fontId="9" fillId="0" borderId="0" xfId="1" applyFont="1">
      <alignment vertical="center"/>
    </xf>
    <xf numFmtId="0" fontId="3" fillId="0" borderId="0" xfId="1" applyFill="1">
      <alignment vertical="center"/>
    </xf>
    <xf numFmtId="0" fontId="3" fillId="0" borderId="0" xfId="1" applyFont="1" applyFill="1">
      <alignment vertical="center"/>
    </xf>
    <xf numFmtId="176" fontId="3" fillId="0" borderId="0" xfId="1" applyNumberFormat="1" applyFill="1">
      <alignment vertical="center"/>
    </xf>
    <xf numFmtId="178" fontId="3" fillId="0" borderId="0" xfId="1" applyNumberFormat="1" applyFill="1">
      <alignment vertical="center"/>
    </xf>
    <xf numFmtId="0" fontId="3" fillId="0" borderId="0" xfId="1" applyNumberFormat="1" applyFill="1">
      <alignment vertical="center"/>
    </xf>
    <xf numFmtId="0" fontId="3" fillId="0" borderId="0" xfId="1" applyFill="1" applyAlignment="1">
      <alignment horizontal="left" vertical="center"/>
    </xf>
    <xf numFmtId="10" fontId="3" fillId="0" borderId="0" xfId="1" applyNumberFormat="1" applyFill="1">
      <alignment vertical="center"/>
    </xf>
    <xf numFmtId="0" fontId="3" fillId="0" borderId="0" xfId="1" applyFill="1" applyAlignment="1"/>
    <xf numFmtId="0" fontId="3" fillId="0" borderId="0" xfId="1" applyFill="1" applyAlignment="1">
      <alignment horizontal="center" vertical="center"/>
    </xf>
    <xf numFmtId="0" fontId="6" fillId="0" borderId="2" xfId="1" applyFont="1" applyFill="1" applyBorder="1" applyAlignment="1">
      <alignment horizontal="center" vertical="center"/>
    </xf>
    <xf numFmtId="0" fontId="6" fillId="9" borderId="1" xfId="6" applyFont="1" applyFill="1" applyBorder="1">
      <alignment vertical="center"/>
    </xf>
    <xf numFmtId="0" fontId="13" fillId="9" borderId="1" xfId="1" applyFont="1" applyFill="1" applyBorder="1" applyAlignment="1">
      <alignment horizontal="left" vertical="center" wrapText="1"/>
    </xf>
    <xf numFmtId="0" fontId="6" fillId="9" borderId="1" xfId="1" applyFont="1" applyFill="1" applyBorder="1" applyAlignment="1">
      <alignment horizontal="left" vertical="center" wrapText="1"/>
    </xf>
    <xf numFmtId="0" fontId="6" fillId="9" borderId="1" xfId="1" applyFont="1" applyFill="1" applyBorder="1" applyAlignment="1">
      <alignment vertical="center" wrapText="1"/>
    </xf>
    <xf numFmtId="0" fontId="6" fillId="9" borderId="1" xfId="1" applyFont="1" applyFill="1" applyBorder="1" applyAlignment="1">
      <alignment horizontal="left"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center" vertical="center" wrapText="1"/>
    </xf>
    <xf numFmtId="0" fontId="6" fillId="0" borderId="1" xfId="1" applyFont="1" applyFill="1" applyBorder="1" applyAlignment="1">
      <alignment horizontal="left" vertical="center"/>
    </xf>
    <xf numFmtId="0" fontId="6" fillId="0" borderId="6" xfId="1" applyFont="1" applyFill="1" applyBorder="1" applyAlignment="1">
      <alignment horizontal="left" vertical="center"/>
    </xf>
    <xf numFmtId="0" fontId="6" fillId="0" borderId="0" xfId="0" applyFont="1" applyFill="1" applyAlignment="1">
      <alignment vertical="center"/>
    </xf>
    <xf numFmtId="14" fontId="6" fillId="0" borderId="0" xfId="1" applyNumberFormat="1" applyFont="1" applyFill="1" applyAlignment="1">
      <alignment horizontal="right" vertical="center"/>
    </xf>
    <xf numFmtId="14" fontId="6" fillId="0" borderId="0" xfId="1" applyNumberFormat="1" applyFont="1" applyFill="1">
      <alignment vertical="center"/>
    </xf>
    <xf numFmtId="0" fontId="6" fillId="0" borderId="0" xfId="1" applyFont="1" applyFill="1" applyBorder="1">
      <alignment vertical="center"/>
    </xf>
    <xf numFmtId="10" fontId="6" fillId="0" borderId="0" xfId="1" applyNumberFormat="1" applyFont="1" applyFill="1">
      <alignment vertical="center"/>
    </xf>
    <xf numFmtId="180" fontId="6" fillId="0" borderId="0" xfId="1" applyNumberFormat="1" applyFont="1" applyFill="1">
      <alignment vertical="center"/>
    </xf>
    <xf numFmtId="176" fontId="6" fillId="0" borderId="0" xfId="1" applyNumberFormat="1" applyFont="1" applyFill="1">
      <alignment vertical="center"/>
    </xf>
    <xf numFmtId="0" fontId="17" fillId="0" borderId="0" xfId="0" applyNumberFormat="1" applyFont="1" applyFill="1" applyBorder="1" applyAlignment="1">
      <alignment vertical="center"/>
    </xf>
    <xf numFmtId="0" fontId="6" fillId="0" borderId="0" xfId="1" applyNumberFormat="1" applyFont="1" applyFill="1" applyAlignment="1">
      <alignment horizontal="right" vertical="center"/>
    </xf>
    <xf numFmtId="0" fontId="6" fillId="0" borderId="0" xfId="1" applyNumberFormat="1" applyFont="1" applyFill="1">
      <alignment vertical="center"/>
    </xf>
    <xf numFmtId="178" fontId="6" fillId="0" borderId="0" xfId="1" applyNumberFormat="1" applyFont="1" applyFill="1">
      <alignment vertical="center"/>
    </xf>
    <xf numFmtId="178" fontId="6" fillId="0" borderId="0" xfId="1" applyNumberFormat="1" applyFont="1" applyFill="1" applyBorder="1">
      <alignment vertical="center"/>
    </xf>
    <xf numFmtId="179" fontId="6" fillId="0" borderId="0" xfId="1" applyNumberFormat="1" applyFont="1" applyFill="1" applyAlignment="1">
      <alignment horizontal="right" vertical="center"/>
    </xf>
    <xf numFmtId="178" fontId="6" fillId="0" borderId="0" xfId="1" applyNumberFormat="1" applyFont="1" applyFill="1" applyAlignment="1">
      <alignment horizontal="right" vertical="center"/>
    </xf>
    <xf numFmtId="179" fontId="6" fillId="0" borderId="0" xfId="1" applyNumberFormat="1" applyFont="1" applyFill="1">
      <alignment vertical="center"/>
    </xf>
    <xf numFmtId="181" fontId="6" fillId="0" borderId="0" xfId="1" applyNumberFormat="1" applyFont="1" applyFill="1" applyBorder="1">
      <alignment vertical="center"/>
    </xf>
    <xf numFmtId="182" fontId="6" fillId="0" borderId="0" xfId="1" applyNumberFormat="1" applyFont="1" applyFill="1" applyBorder="1">
      <alignment vertical="center"/>
    </xf>
    <xf numFmtId="0" fontId="6" fillId="0" borderId="0" xfId="1" applyFont="1" applyFill="1" applyBorder="1" applyAlignment="1">
      <alignment horizontal="right" vertical="center"/>
    </xf>
    <xf numFmtId="181" fontId="6" fillId="0" borderId="0" xfId="46" applyNumberFormat="1" applyFont="1" applyFill="1" applyBorder="1">
      <alignment vertical="center"/>
    </xf>
    <xf numFmtId="178" fontId="6" fillId="0" borderId="0" xfId="46" applyNumberFormat="1" applyFont="1" applyFill="1" applyBorder="1">
      <alignment vertical="center"/>
    </xf>
    <xf numFmtId="0" fontId="6" fillId="0" borderId="0" xfId="1" applyFont="1" applyFill="1" applyAlignment="1">
      <alignment vertical="center"/>
    </xf>
    <xf numFmtId="0" fontId="13" fillId="9" borderId="1" xfId="6" applyFont="1" applyFill="1" applyBorder="1" applyAlignment="1">
      <alignment horizontal="left" vertical="center" wrapText="1"/>
    </xf>
    <xf numFmtId="49" fontId="6" fillId="0" borderId="0" xfId="1" applyNumberFormat="1" applyFont="1" applyFill="1" applyAlignment="1">
      <alignment horizontal="left"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center" vertical="center" wrapText="1"/>
    </xf>
    <xf numFmtId="0" fontId="6" fillId="0" borderId="2" xfId="1" applyFont="1" applyFill="1" applyBorder="1" applyAlignment="1">
      <alignment horizontal="center" vertical="center" wrapText="1"/>
    </xf>
    <xf numFmtId="0" fontId="6" fillId="0" borderId="3" xfId="1" applyFont="1" applyFill="1" applyBorder="1" applyAlignment="1">
      <alignment horizontal="center" vertical="center" wrapText="1"/>
    </xf>
    <xf numFmtId="0" fontId="6" fillId="0" borderId="6"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6" fillId="0" borderId="2" xfId="1" applyFont="1" applyFill="1" applyBorder="1" applyAlignment="1">
      <alignment horizontal="left" vertical="center" wrapText="1"/>
    </xf>
    <xf numFmtId="0" fontId="6" fillId="0" borderId="3" xfId="1" applyFont="1" applyFill="1" applyBorder="1" applyAlignment="1">
      <alignment horizontal="left" vertical="center" wrapText="1"/>
    </xf>
    <xf numFmtId="0" fontId="6" fillId="0" borderId="6" xfId="1" applyFont="1" applyFill="1" applyBorder="1" applyAlignment="1">
      <alignment horizontal="left" vertical="center" wrapText="1"/>
    </xf>
    <xf numFmtId="0" fontId="6" fillId="0" borderId="1" xfId="1" applyFont="1" applyBorder="1" applyAlignment="1">
      <alignment horizontal="left" vertical="center" wrapText="1"/>
    </xf>
    <xf numFmtId="0" fontId="6" fillId="0" borderId="8" xfId="1" applyFont="1" applyFill="1" applyBorder="1" applyAlignment="1">
      <alignment horizontal="left" vertical="center" wrapText="1"/>
    </xf>
    <xf numFmtId="0" fontId="6" fillId="0" borderId="9" xfId="1" applyFont="1" applyFill="1" applyBorder="1" applyAlignment="1">
      <alignment horizontal="left" vertical="center" wrapText="1"/>
    </xf>
    <xf numFmtId="0" fontId="6" fillId="0" borderId="4" xfId="1" applyFont="1" applyFill="1" applyBorder="1" applyAlignment="1">
      <alignment horizontal="left" vertical="center" wrapText="1"/>
    </xf>
    <xf numFmtId="0" fontId="6" fillId="0" borderId="2" xfId="1" applyFont="1" applyFill="1" applyBorder="1" applyAlignment="1">
      <alignment horizontal="left" vertical="center"/>
    </xf>
    <xf numFmtId="0" fontId="6" fillId="0" borderId="3" xfId="1" applyFont="1" applyFill="1" applyBorder="1" applyAlignment="1">
      <alignment horizontal="left" vertical="center"/>
    </xf>
    <xf numFmtId="0" fontId="6" fillId="0" borderId="6" xfId="1" applyFont="1" applyFill="1" applyBorder="1" applyAlignment="1">
      <alignment horizontal="left" vertical="center"/>
    </xf>
    <xf numFmtId="0" fontId="6" fillId="0" borderId="1" xfId="1" applyFont="1" applyFill="1" applyBorder="1" applyAlignment="1">
      <alignment horizontal="left" vertical="center"/>
    </xf>
    <xf numFmtId="0" fontId="17" fillId="0" borderId="2" xfId="1" applyFont="1" applyFill="1" applyBorder="1" applyAlignment="1">
      <alignment horizontal="center" vertical="center" wrapText="1"/>
    </xf>
    <xf numFmtId="0" fontId="17" fillId="0" borderId="3" xfId="1" applyFont="1" applyFill="1" applyBorder="1" applyAlignment="1">
      <alignment horizontal="center" vertical="center" wrapText="1"/>
    </xf>
    <xf numFmtId="0" fontId="17" fillId="0" borderId="6" xfId="1" applyFont="1" applyFill="1" applyBorder="1" applyAlignment="1">
      <alignment horizontal="center" vertical="center" wrapText="1"/>
    </xf>
    <xf numFmtId="0" fontId="6" fillId="0" borderId="2" xfId="1" applyFont="1" applyBorder="1" applyAlignment="1">
      <alignment horizontal="left" vertical="center" wrapText="1"/>
    </xf>
    <xf numFmtId="0" fontId="6" fillId="0" borderId="3" xfId="1" applyFont="1" applyBorder="1" applyAlignment="1">
      <alignment horizontal="left" vertical="center" wrapText="1"/>
    </xf>
    <xf numFmtId="0" fontId="6" fillId="0" borderId="6" xfId="1" applyFont="1" applyBorder="1" applyAlignment="1">
      <alignment horizontal="left" vertical="center" wrapText="1"/>
    </xf>
    <xf numFmtId="0" fontId="7" fillId="3" borderId="2" xfId="1" applyFont="1" applyFill="1" applyBorder="1" applyAlignment="1" applyProtection="1">
      <alignment horizontal="center" vertical="center" wrapText="1"/>
      <protection locked="0" hidden="1"/>
    </xf>
    <xf numFmtId="0" fontId="7" fillId="3" borderId="3" xfId="1" applyFont="1" applyFill="1" applyBorder="1" applyAlignment="1" applyProtection="1">
      <alignment horizontal="center" vertical="center" wrapText="1"/>
      <protection locked="0" hidden="1"/>
    </xf>
    <xf numFmtId="0" fontId="7" fillId="3" borderId="6" xfId="1" applyFont="1" applyFill="1" applyBorder="1" applyAlignment="1" applyProtection="1">
      <alignment horizontal="center" vertical="center" wrapText="1"/>
      <protection locked="0" hidden="1"/>
    </xf>
    <xf numFmtId="49" fontId="7" fillId="3" borderId="2" xfId="1" applyNumberFormat="1" applyFont="1" applyFill="1" applyBorder="1" applyAlignment="1" applyProtection="1">
      <alignment horizontal="center" vertical="center" wrapText="1"/>
      <protection locked="0" hidden="1"/>
    </xf>
    <xf numFmtId="49" fontId="7" fillId="3" borderId="3" xfId="1" applyNumberFormat="1" applyFont="1" applyFill="1" applyBorder="1" applyAlignment="1" applyProtection="1">
      <alignment horizontal="center" vertical="center" wrapText="1"/>
      <protection locked="0" hidden="1"/>
    </xf>
    <xf numFmtId="49" fontId="7" fillId="3" borderId="6" xfId="1" applyNumberFormat="1" applyFont="1" applyFill="1" applyBorder="1" applyAlignment="1" applyProtection="1">
      <alignment horizontal="center" vertical="center" wrapText="1"/>
      <protection locked="0" hidden="1"/>
    </xf>
    <xf numFmtId="0" fontId="7" fillId="2" borderId="4" xfId="1" applyFont="1" applyFill="1" applyBorder="1" applyAlignment="1">
      <alignment horizontal="center"/>
    </xf>
    <xf numFmtId="0" fontId="7" fillId="2" borderId="5" xfId="1" applyFont="1" applyFill="1" applyBorder="1" applyAlignment="1">
      <alignment horizontal="center"/>
    </xf>
    <xf numFmtId="0" fontId="8" fillId="4" borderId="1" xfId="1" applyFont="1" applyFill="1" applyBorder="1" applyAlignment="1">
      <alignment horizontal="center"/>
    </xf>
    <xf numFmtId="14" fontId="7" fillId="3" borderId="2" xfId="1" applyNumberFormat="1" applyFont="1" applyFill="1" applyBorder="1" applyAlignment="1" applyProtection="1">
      <alignment horizontal="center" vertical="center" wrapText="1"/>
      <protection locked="0" hidden="1"/>
    </xf>
    <xf numFmtId="14" fontId="7" fillId="3" borderId="3" xfId="1" applyNumberFormat="1" applyFont="1" applyFill="1" applyBorder="1" applyAlignment="1" applyProtection="1">
      <alignment horizontal="center" vertical="center" wrapText="1"/>
      <protection locked="0" hidden="1"/>
    </xf>
    <xf numFmtId="14" fontId="7" fillId="3" borderId="6" xfId="1" applyNumberFormat="1" applyFont="1" applyFill="1" applyBorder="1" applyAlignment="1" applyProtection="1">
      <alignment horizontal="center" vertical="center" wrapText="1"/>
      <protection locked="0" hidden="1"/>
    </xf>
    <xf numFmtId="0" fontId="8" fillId="4" borderId="1" xfId="1" applyFont="1" applyFill="1" applyBorder="1" applyAlignment="1">
      <alignment horizontal="center" vertical="center"/>
    </xf>
    <xf numFmtId="0" fontId="8" fillId="4" borderId="1" xfId="1" applyFont="1" applyFill="1" applyBorder="1" applyAlignment="1">
      <alignment horizontal="center" wrapText="1"/>
    </xf>
    <xf numFmtId="0" fontId="7" fillId="2" borderId="1" xfId="1" applyFont="1" applyFill="1" applyBorder="1" applyAlignment="1">
      <alignment horizontal="center"/>
    </xf>
    <xf numFmtId="0" fontId="14" fillId="2" borderId="5" xfId="1" applyFont="1" applyFill="1" applyBorder="1" applyAlignment="1">
      <alignment horizontal="center"/>
    </xf>
    <xf numFmtId="0" fontId="8" fillId="4" borderId="1" xfId="1" applyNumberFormat="1" applyFont="1" applyFill="1" applyBorder="1" applyAlignment="1">
      <alignment horizontal="center" vertical="center"/>
    </xf>
    <xf numFmtId="178" fontId="8" fillId="4" borderId="1" xfId="1" applyNumberFormat="1" applyFont="1" applyFill="1" applyBorder="1" applyAlignment="1">
      <alignment horizontal="center" vertical="center"/>
    </xf>
    <xf numFmtId="0" fontId="8" fillId="4" borderId="1" xfId="1" applyFont="1" applyFill="1" applyBorder="1" applyAlignment="1" applyProtection="1">
      <alignment horizontal="center"/>
      <protection locked="0"/>
    </xf>
    <xf numFmtId="0" fontId="15" fillId="4" borderId="1" xfId="1" applyFont="1" applyFill="1" applyBorder="1" applyAlignment="1" applyProtection="1">
      <alignment horizontal="center"/>
      <protection locked="0"/>
    </xf>
    <xf numFmtId="0" fontId="8" fillId="4" borderId="1" xfId="1" applyNumberFormat="1" applyFont="1" applyFill="1" applyBorder="1" applyAlignment="1" applyProtection="1">
      <alignment horizontal="center" vertical="center"/>
      <protection locked="0"/>
    </xf>
    <xf numFmtId="10" fontId="8" fillId="4" borderId="1" xfId="1" applyNumberFormat="1" applyFont="1" applyFill="1" applyBorder="1" applyAlignment="1" applyProtection="1">
      <alignment horizontal="center" vertical="center"/>
      <protection locked="0"/>
    </xf>
    <xf numFmtId="0" fontId="8" fillId="4" borderId="1" xfId="1" applyFont="1" applyFill="1" applyBorder="1" applyAlignment="1" applyProtection="1">
      <alignment horizontal="center" vertical="center"/>
      <protection locked="0"/>
    </xf>
    <xf numFmtId="0" fontId="8" fillId="4" borderId="1" xfId="1" applyFont="1" applyFill="1" applyBorder="1" applyAlignment="1" applyProtection="1">
      <alignment horizontal="center" wrapText="1"/>
      <protection locked="0"/>
    </xf>
    <xf numFmtId="178" fontId="8" fillId="4" borderId="1" xfId="1" applyNumberFormat="1" applyFont="1" applyFill="1" applyBorder="1" applyAlignment="1" applyProtection="1">
      <alignment horizontal="center" vertical="center"/>
      <protection locked="0"/>
    </xf>
  </cellXfs>
  <cellStyles count="47">
    <cellStyle name="百分比" xfId="46" builtinId="5"/>
    <cellStyle name="百分比 2" xfId="3"/>
    <cellStyle name="百分比 3" xfId="24"/>
    <cellStyle name="百分比 3 2" xfId="31"/>
    <cellStyle name="百分比 4" xfId="25"/>
    <cellStyle name="常规" xfId="0" builtinId="0"/>
    <cellStyle name="常规 2" xfId="1"/>
    <cellStyle name="常规 2 2" xfId="6"/>
    <cellStyle name="常规 2 2 2" xfId="7"/>
    <cellStyle name="常规 2 2 2 2" xfId="8"/>
    <cellStyle name="常规 2 2 2 2 2" xfId="16"/>
    <cellStyle name="常规 2 2 2 3" xfId="19"/>
    <cellStyle name="常规 2 2 3" xfId="9"/>
    <cellStyle name="常规 2 2 4" xfId="39"/>
    <cellStyle name="常规 2 2 4 2" xfId="10"/>
    <cellStyle name="常规 2 2 5" xfId="11"/>
    <cellStyle name="常规 2 2 5 2" xfId="28"/>
    <cellStyle name="常规 2 2 5 3" xfId="38"/>
    <cellStyle name="常规 2 2 6" xfId="43"/>
    <cellStyle name="常规 2 2 7" xfId="44"/>
    <cellStyle name="常规 2 2 8" xfId="26"/>
    <cellStyle name="常规 2 2 8 2" xfId="12"/>
    <cellStyle name="常规 2 2 8 2 2" xfId="32"/>
    <cellStyle name="常规 2 2 8 3" xfId="33"/>
    <cellStyle name="常规 2 2 8 4" xfId="45"/>
    <cellStyle name="常规 2 2 9" xfId="34"/>
    <cellStyle name="常规 2 3" xfId="2"/>
    <cellStyle name="常规 2 4" xfId="13"/>
    <cellStyle name="常规 2 4 2" xfId="42"/>
    <cellStyle name="常规 2 5" xfId="40"/>
    <cellStyle name="常规 2 6" xfId="21"/>
    <cellStyle name="常规 2 7" xfId="5"/>
    <cellStyle name="常规 3" xfId="4"/>
    <cellStyle name="常规 4" xfId="22"/>
    <cellStyle name="常规 5" xfId="20"/>
    <cellStyle name="常规 5 2" xfId="17"/>
    <cellStyle name="常规 5 3" xfId="41"/>
    <cellStyle name="常规 5 4" xfId="35"/>
    <cellStyle name="常规 6" xfId="23"/>
    <cellStyle name="常规 6 2" xfId="30"/>
    <cellStyle name="常规 6 3" xfId="36"/>
    <cellStyle name="常规 7" xfId="15"/>
    <cellStyle name="常规 8 2" xfId="18"/>
    <cellStyle name="常规 9" xfId="14"/>
    <cellStyle name="常规 9 2" xfId="29"/>
    <cellStyle name="常规 9 3" xfId="37"/>
    <cellStyle name="千位分隔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rk\6-%20&#20013;&#20449;&#35777;&#21048;\4-CITIC%20&#20132;&#20184;&#21697;\CITIC%20Securities%20IRB%20Deliverables\Workings\Model\FI\01-Bank\Model%20Development\Qual\Transformation\&#23450;&#24615;&#22240;&#32032;WOE&#35745;&#316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1048;&#21830;&#34892;&#19994;&#30456;&#20851;&#36164;&#26009;\&#24037;&#20316;\&#32467;&#31639;&#39033;&#30446;\&#36130;&#21153;&#25351;&#26631;\&#25351;&#26631;&#29256;&#26412;\CSDC_IRB_&#36130;&#21153;&#25351;&#26631;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l Pivot"/>
      <sheetName val="WOE"/>
      <sheetName val="Qual_new"/>
      <sheetName val="Dropdownlist"/>
      <sheetName val="dropdown"/>
    </sheetNames>
    <sheetDataSet>
      <sheetData sheetId="0"/>
      <sheetData sheetId="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版本控制"/>
      <sheetName val="目录"/>
      <sheetName val="一般工商企业"/>
      <sheetName val="中小型企业"/>
      <sheetName val="商业银行"/>
      <sheetName val="证券公司"/>
      <sheetName val="财务指标-NIL-对比"/>
      <sheetName val="财务指标-Master-对比"/>
      <sheetName val="评级机构财务指标"/>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
  <sheetViews>
    <sheetView workbookViewId="0">
      <selection activeCell="B2" sqref="B2"/>
    </sheetView>
  </sheetViews>
  <sheetFormatPr defaultColWidth="9" defaultRowHeight="14" x14ac:dyDescent="0.3"/>
  <cols>
    <col min="1" max="1" width="12.5" style="2" customWidth="1"/>
    <col min="2" max="2" width="29.08203125" style="2" customWidth="1"/>
    <col min="3" max="3" width="33.08203125" style="2" customWidth="1"/>
    <col min="4" max="4" width="39" style="2" customWidth="1"/>
    <col min="5" max="16384" width="9" style="2"/>
  </cols>
  <sheetData>
    <row r="1" spans="1:4" x14ac:dyDescent="0.3">
      <c r="A1" s="1" t="s">
        <v>0</v>
      </c>
      <c r="B1" s="1" t="s">
        <v>1</v>
      </c>
      <c r="C1" s="1" t="s">
        <v>2</v>
      </c>
      <c r="D1" s="1" t="s">
        <v>3</v>
      </c>
    </row>
    <row r="2" spans="1:4" ht="42" x14ac:dyDescent="0.3">
      <c r="A2" s="3" t="s">
        <v>4</v>
      </c>
      <c r="B2" s="3" t="s">
        <v>5</v>
      </c>
      <c r="C2" s="3" t="s">
        <v>6</v>
      </c>
      <c r="D2" s="3" t="s">
        <v>7</v>
      </c>
    </row>
  </sheetData>
  <phoneticPr fontId="5"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zoomScaleNormal="100" workbookViewId="0">
      <pane xSplit="4" ySplit="1" topLeftCell="F2" activePane="bottomRight" state="frozen"/>
      <selection pane="topRight" activeCell="E1" sqref="E1"/>
      <selection pane="bottomLeft" activeCell="A2" sqref="A2"/>
      <selection pane="bottomRight" activeCell="J21" sqref="J21"/>
    </sheetView>
  </sheetViews>
  <sheetFormatPr defaultColWidth="9.08203125" defaultRowHeight="14" x14ac:dyDescent="0.3"/>
  <cols>
    <col min="1" max="1" width="5.08203125" style="56" customWidth="1"/>
    <col min="2" max="3" width="11.58203125" style="56" customWidth="1"/>
    <col min="4" max="4" width="15.33203125" style="56" customWidth="1"/>
    <col min="5" max="5" width="26.83203125" style="56" customWidth="1"/>
    <col min="6" max="6" width="39.75" style="56" customWidth="1"/>
    <col min="7" max="7" width="5.33203125" style="56" customWidth="1"/>
    <col min="8" max="8" width="27" style="56" customWidth="1"/>
    <col min="9" max="9" width="48.08203125" style="56" customWidth="1"/>
    <col min="10" max="10" width="11.33203125" style="56" customWidth="1"/>
    <col min="11" max="12" width="12.08203125" style="56" customWidth="1"/>
    <col min="13" max="16384" width="9.08203125" style="56"/>
  </cols>
  <sheetData>
    <row r="1" spans="1:12" ht="28" x14ac:dyDescent="0.3">
      <c r="A1" s="53" t="s">
        <v>894</v>
      </c>
      <c r="B1" s="53" t="s">
        <v>895</v>
      </c>
      <c r="C1" s="53" t="s">
        <v>896</v>
      </c>
      <c r="D1" s="53" t="s">
        <v>897</v>
      </c>
      <c r="E1" s="53" t="s">
        <v>898</v>
      </c>
      <c r="F1" s="53" t="s">
        <v>899</v>
      </c>
      <c r="G1" s="54" t="s">
        <v>900</v>
      </c>
      <c r="H1" s="54" t="s">
        <v>901</v>
      </c>
      <c r="I1" s="55" t="s">
        <v>902</v>
      </c>
      <c r="J1" s="55" t="s">
        <v>903</v>
      </c>
      <c r="K1" s="55" t="s">
        <v>904</v>
      </c>
      <c r="L1" s="55" t="s">
        <v>904</v>
      </c>
    </row>
    <row r="2" spans="1:12" s="48" customFormat="1" ht="13.9" customHeight="1" x14ac:dyDescent="0.3">
      <c r="A2" s="147" t="s">
        <v>905</v>
      </c>
      <c r="B2" s="132" t="s">
        <v>906</v>
      </c>
      <c r="C2" s="132" t="s">
        <v>216</v>
      </c>
      <c r="D2" s="132" t="s">
        <v>19</v>
      </c>
      <c r="E2" s="132" t="s">
        <v>907</v>
      </c>
      <c r="F2" s="132" t="s">
        <v>908</v>
      </c>
      <c r="G2" s="104">
        <v>1</v>
      </c>
      <c r="H2" s="57" t="s">
        <v>909</v>
      </c>
      <c r="I2" s="57" t="s">
        <v>909</v>
      </c>
      <c r="J2" s="132" t="s">
        <v>910</v>
      </c>
      <c r="K2" s="132" t="s">
        <v>911</v>
      </c>
      <c r="L2" s="132" t="s">
        <v>911</v>
      </c>
    </row>
    <row r="3" spans="1:12" s="48" customFormat="1" x14ac:dyDescent="0.3">
      <c r="A3" s="148"/>
      <c r="B3" s="133"/>
      <c r="C3" s="133"/>
      <c r="D3" s="133"/>
      <c r="E3" s="133"/>
      <c r="F3" s="133"/>
      <c r="G3" s="104">
        <v>2</v>
      </c>
      <c r="H3" s="58" t="s">
        <v>912</v>
      </c>
      <c r="I3" s="58" t="s">
        <v>912</v>
      </c>
      <c r="J3" s="133"/>
      <c r="K3" s="133"/>
      <c r="L3" s="133"/>
    </row>
    <row r="4" spans="1:12" s="48" customFormat="1" x14ac:dyDescent="0.3">
      <c r="A4" s="148"/>
      <c r="B4" s="133"/>
      <c r="C4" s="133"/>
      <c r="D4" s="133"/>
      <c r="E4" s="133"/>
      <c r="F4" s="133"/>
      <c r="G4" s="104">
        <v>3</v>
      </c>
      <c r="H4" s="58" t="s">
        <v>913</v>
      </c>
      <c r="I4" s="58" t="s">
        <v>913</v>
      </c>
      <c r="J4" s="133"/>
      <c r="K4" s="133"/>
      <c r="L4" s="133"/>
    </row>
    <row r="5" spans="1:12" s="48" customFormat="1" x14ac:dyDescent="0.3">
      <c r="A5" s="148"/>
      <c r="B5" s="133"/>
      <c r="C5" s="133"/>
      <c r="D5" s="133"/>
      <c r="E5" s="133"/>
      <c r="F5" s="133"/>
      <c r="G5" s="104">
        <v>4</v>
      </c>
      <c r="H5" s="57" t="s">
        <v>914</v>
      </c>
      <c r="I5" s="57" t="s">
        <v>914</v>
      </c>
      <c r="J5" s="133"/>
      <c r="K5" s="133"/>
      <c r="L5" s="133"/>
    </row>
    <row r="6" spans="1:12" s="48" customFormat="1" x14ac:dyDescent="0.3">
      <c r="A6" s="148"/>
      <c r="B6" s="133"/>
      <c r="C6" s="133"/>
      <c r="D6" s="133"/>
      <c r="E6" s="133"/>
      <c r="F6" s="133"/>
      <c r="G6" s="104">
        <v>5</v>
      </c>
      <c r="H6" s="57" t="s">
        <v>1063</v>
      </c>
      <c r="I6" s="57" t="s">
        <v>1063</v>
      </c>
      <c r="J6" s="133"/>
      <c r="K6" s="133"/>
      <c r="L6" s="133"/>
    </row>
    <row r="7" spans="1:12" s="48" customFormat="1" x14ac:dyDescent="0.3">
      <c r="A7" s="148"/>
      <c r="B7" s="134"/>
      <c r="C7" s="134"/>
      <c r="D7" s="134"/>
      <c r="E7" s="134"/>
      <c r="F7" s="134"/>
      <c r="G7" s="104">
        <v>6</v>
      </c>
      <c r="H7" s="57" t="s">
        <v>1064</v>
      </c>
      <c r="I7" s="57" t="s">
        <v>1065</v>
      </c>
      <c r="J7" s="134"/>
      <c r="K7" s="134"/>
      <c r="L7" s="134"/>
    </row>
    <row r="8" spans="1:12" s="48" customFormat="1" ht="13.5" customHeight="1" x14ac:dyDescent="0.3">
      <c r="A8" s="148"/>
      <c r="B8" s="132" t="s">
        <v>915</v>
      </c>
      <c r="C8" s="132" t="s">
        <v>915</v>
      </c>
      <c r="D8" s="132" t="s">
        <v>20</v>
      </c>
      <c r="E8" s="132" t="s">
        <v>916</v>
      </c>
      <c r="F8" s="132" t="s">
        <v>917</v>
      </c>
      <c r="G8" s="104">
        <v>1</v>
      </c>
      <c r="H8" s="103" t="s">
        <v>111</v>
      </c>
      <c r="I8" s="103" t="s">
        <v>111</v>
      </c>
      <c r="J8" s="132" t="s">
        <v>918</v>
      </c>
      <c r="K8" s="132" t="s">
        <v>919</v>
      </c>
      <c r="L8" s="132" t="s">
        <v>919</v>
      </c>
    </row>
    <row r="9" spans="1:12" s="48" customFormat="1" x14ac:dyDescent="0.3">
      <c r="A9" s="148"/>
      <c r="B9" s="133"/>
      <c r="C9" s="133"/>
      <c r="D9" s="133"/>
      <c r="E9" s="133"/>
      <c r="F9" s="133"/>
      <c r="G9" s="104">
        <v>2</v>
      </c>
      <c r="H9" s="103" t="s">
        <v>80</v>
      </c>
      <c r="I9" s="103" t="s">
        <v>80</v>
      </c>
      <c r="J9" s="133"/>
      <c r="K9" s="133"/>
      <c r="L9" s="133"/>
    </row>
    <row r="10" spans="1:12" s="48" customFormat="1" x14ac:dyDescent="0.3">
      <c r="A10" s="148"/>
      <c r="B10" s="133"/>
      <c r="C10" s="133"/>
      <c r="D10" s="133"/>
      <c r="E10" s="133"/>
      <c r="F10" s="133"/>
      <c r="G10" s="104">
        <v>3</v>
      </c>
      <c r="H10" s="103" t="s">
        <v>98</v>
      </c>
      <c r="I10" s="103" t="s">
        <v>98</v>
      </c>
      <c r="J10" s="133"/>
      <c r="K10" s="133"/>
      <c r="L10" s="133"/>
    </row>
    <row r="11" spans="1:12" s="61" customFormat="1" ht="13.5" customHeight="1" x14ac:dyDescent="0.3">
      <c r="A11" s="148"/>
      <c r="B11" s="134"/>
      <c r="C11" s="134"/>
      <c r="D11" s="134"/>
      <c r="E11" s="134"/>
      <c r="F11" s="134"/>
      <c r="G11" s="104">
        <v>4</v>
      </c>
      <c r="H11" s="103" t="s">
        <v>1066</v>
      </c>
      <c r="I11" s="103" t="s">
        <v>1064</v>
      </c>
      <c r="J11" s="134"/>
      <c r="K11" s="134"/>
      <c r="L11" s="105"/>
    </row>
    <row r="12" spans="1:12" s="61" customFormat="1" x14ac:dyDescent="0.3">
      <c r="A12" s="148"/>
      <c r="B12" s="143" t="s">
        <v>920</v>
      </c>
      <c r="C12" s="143" t="s">
        <v>920</v>
      </c>
      <c r="D12" s="143" t="s">
        <v>1067</v>
      </c>
      <c r="E12" s="136" t="s">
        <v>921</v>
      </c>
      <c r="F12" s="143"/>
      <c r="G12" s="59">
        <v>1</v>
      </c>
      <c r="H12" s="103" t="s">
        <v>1068</v>
      </c>
      <c r="I12" s="60" t="s">
        <v>1069</v>
      </c>
      <c r="J12" s="105"/>
      <c r="K12" s="105"/>
      <c r="L12" s="105"/>
    </row>
    <row r="13" spans="1:12" s="61" customFormat="1" x14ac:dyDescent="0.3">
      <c r="A13" s="148"/>
      <c r="B13" s="144"/>
      <c r="C13" s="144"/>
      <c r="D13" s="144"/>
      <c r="E13" s="137"/>
      <c r="F13" s="144"/>
      <c r="G13" s="59">
        <v>2</v>
      </c>
      <c r="H13" s="103" t="s">
        <v>922</v>
      </c>
      <c r="I13" s="60" t="s">
        <v>1070</v>
      </c>
      <c r="J13" s="105"/>
      <c r="K13" s="105"/>
      <c r="L13" s="105"/>
    </row>
    <row r="14" spans="1:12" s="61" customFormat="1" x14ac:dyDescent="0.3">
      <c r="A14" s="148"/>
      <c r="B14" s="144"/>
      <c r="C14" s="144"/>
      <c r="D14" s="144"/>
      <c r="E14" s="137"/>
      <c r="F14" s="144"/>
      <c r="G14" s="59">
        <v>3</v>
      </c>
      <c r="H14" s="103" t="s">
        <v>923</v>
      </c>
      <c r="I14" s="60" t="s">
        <v>1071</v>
      </c>
      <c r="J14" s="105"/>
      <c r="K14" s="105"/>
      <c r="L14" s="105"/>
    </row>
    <row r="15" spans="1:12" s="61" customFormat="1" x14ac:dyDescent="0.3">
      <c r="A15" s="148"/>
      <c r="B15" s="144"/>
      <c r="C15" s="144"/>
      <c r="D15" s="144"/>
      <c r="E15" s="137"/>
      <c r="F15" s="144"/>
      <c r="G15" s="59">
        <v>4</v>
      </c>
      <c r="H15" s="60" t="s">
        <v>1072</v>
      </c>
      <c r="I15" s="60" t="s">
        <v>1073</v>
      </c>
      <c r="J15" s="105"/>
      <c r="K15" s="105"/>
      <c r="L15" s="105"/>
    </row>
    <row r="16" spans="1:12" s="61" customFormat="1" ht="13.5" customHeight="1" x14ac:dyDescent="0.3">
      <c r="A16" s="148"/>
      <c r="B16" s="144"/>
      <c r="C16" s="144"/>
      <c r="D16" s="145"/>
      <c r="E16" s="138"/>
      <c r="F16" s="145"/>
      <c r="G16" s="59">
        <v>5</v>
      </c>
      <c r="H16" s="68" t="s">
        <v>1000</v>
      </c>
      <c r="I16" s="60" t="s">
        <v>1000</v>
      </c>
      <c r="J16" s="105"/>
      <c r="K16" s="105"/>
      <c r="L16" s="105"/>
    </row>
    <row r="17" spans="1:12" s="61" customFormat="1" x14ac:dyDescent="0.3">
      <c r="A17" s="148"/>
      <c r="B17" s="144"/>
      <c r="C17" s="144"/>
      <c r="D17" s="143" t="s">
        <v>1074</v>
      </c>
      <c r="E17" s="136" t="s">
        <v>924</v>
      </c>
      <c r="F17" s="143"/>
      <c r="G17" s="59">
        <v>1</v>
      </c>
      <c r="H17" s="60" t="s">
        <v>1075</v>
      </c>
      <c r="I17" s="60" t="s">
        <v>1076</v>
      </c>
      <c r="J17" s="105"/>
      <c r="K17" s="105"/>
      <c r="L17" s="105"/>
    </row>
    <row r="18" spans="1:12" s="61" customFormat="1" x14ac:dyDescent="0.3">
      <c r="A18" s="148"/>
      <c r="B18" s="144"/>
      <c r="C18" s="144"/>
      <c r="D18" s="144"/>
      <c r="E18" s="137"/>
      <c r="F18" s="144"/>
      <c r="G18" s="59">
        <v>2</v>
      </c>
      <c r="H18" s="60" t="s">
        <v>925</v>
      </c>
      <c r="I18" s="60" t="s">
        <v>1077</v>
      </c>
      <c r="J18" s="105"/>
      <c r="K18" s="105"/>
      <c r="L18" s="105"/>
    </row>
    <row r="19" spans="1:12" s="61" customFormat="1" x14ac:dyDescent="0.3">
      <c r="A19" s="148"/>
      <c r="B19" s="144"/>
      <c r="C19" s="144"/>
      <c r="D19" s="144"/>
      <c r="E19" s="137"/>
      <c r="F19" s="144"/>
      <c r="G19" s="59">
        <v>3</v>
      </c>
      <c r="H19" s="60" t="s">
        <v>926</v>
      </c>
      <c r="I19" s="60" t="s">
        <v>1078</v>
      </c>
      <c r="J19" s="105"/>
      <c r="K19" s="105"/>
      <c r="L19" s="105"/>
    </row>
    <row r="20" spans="1:12" s="61" customFormat="1" x14ac:dyDescent="0.3">
      <c r="A20" s="148"/>
      <c r="B20" s="144"/>
      <c r="C20" s="144"/>
      <c r="D20" s="144"/>
      <c r="E20" s="137"/>
      <c r="F20" s="144"/>
      <c r="G20" s="59">
        <v>4</v>
      </c>
      <c r="H20" s="60" t="s">
        <v>1079</v>
      </c>
      <c r="I20" s="60" t="s">
        <v>1080</v>
      </c>
      <c r="J20" s="105"/>
      <c r="K20" s="105"/>
      <c r="L20" s="105"/>
    </row>
    <row r="21" spans="1:12" s="63" customFormat="1" ht="13.9" customHeight="1" x14ac:dyDescent="0.3">
      <c r="A21" s="148"/>
      <c r="B21" s="145"/>
      <c r="C21" s="145"/>
      <c r="D21" s="145"/>
      <c r="E21" s="138"/>
      <c r="F21" s="145"/>
      <c r="G21" s="59">
        <v>5</v>
      </c>
      <c r="H21" s="68" t="s">
        <v>1000</v>
      </c>
      <c r="I21" s="60" t="s">
        <v>1000</v>
      </c>
      <c r="J21" s="105"/>
      <c r="K21" s="105"/>
      <c r="L21" s="146"/>
    </row>
    <row r="22" spans="1:12" s="63" customFormat="1" x14ac:dyDescent="0.3">
      <c r="A22" s="148"/>
      <c r="B22" s="150" t="s">
        <v>927</v>
      </c>
      <c r="C22" s="150" t="s">
        <v>927</v>
      </c>
      <c r="D22" s="143" t="s">
        <v>1081</v>
      </c>
      <c r="E22" s="136" t="s">
        <v>928</v>
      </c>
      <c r="F22" s="136" t="s">
        <v>929</v>
      </c>
      <c r="G22" s="62">
        <v>1</v>
      </c>
      <c r="H22" s="105" t="s">
        <v>1082</v>
      </c>
      <c r="I22" s="105" t="s">
        <v>1083</v>
      </c>
      <c r="J22" s="57"/>
      <c r="K22" s="57"/>
      <c r="L22" s="146"/>
    </row>
    <row r="23" spans="1:12" s="63" customFormat="1" x14ac:dyDescent="0.3">
      <c r="A23" s="148"/>
      <c r="B23" s="151"/>
      <c r="C23" s="151"/>
      <c r="D23" s="144"/>
      <c r="E23" s="137"/>
      <c r="F23" s="137"/>
      <c r="G23" s="62">
        <v>2</v>
      </c>
      <c r="H23" s="105" t="s">
        <v>930</v>
      </c>
      <c r="I23" s="105" t="s">
        <v>1084</v>
      </c>
      <c r="J23" s="57"/>
      <c r="K23" s="57"/>
      <c r="L23" s="146"/>
    </row>
    <row r="24" spans="1:12" s="63" customFormat="1" x14ac:dyDescent="0.3">
      <c r="A24" s="148"/>
      <c r="B24" s="151"/>
      <c r="C24" s="151"/>
      <c r="D24" s="144"/>
      <c r="E24" s="137"/>
      <c r="F24" s="137"/>
      <c r="G24" s="62">
        <v>3</v>
      </c>
      <c r="H24" s="105" t="s">
        <v>931</v>
      </c>
      <c r="I24" s="105" t="s">
        <v>1085</v>
      </c>
      <c r="J24" s="57"/>
      <c r="K24" s="57"/>
      <c r="L24" s="146"/>
    </row>
    <row r="25" spans="1:12" s="63" customFormat="1" x14ac:dyDescent="0.3">
      <c r="A25" s="148"/>
      <c r="B25" s="151"/>
      <c r="C25" s="151"/>
      <c r="D25" s="144"/>
      <c r="E25" s="137"/>
      <c r="F25" s="137"/>
      <c r="G25" s="62">
        <v>4</v>
      </c>
      <c r="H25" s="105" t="s">
        <v>1086</v>
      </c>
      <c r="I25" s="105" t="s">
        <v>1087</v>
      </c>
      <c r="J25" s="57"/>
      <c r="K25" s="57"/>
      <c r="L25" s="146"/>
    </row>
    <row r="26" spans="1:12" s="63" customFormat="1" ht="13.5" customHeight="1" x14ac:dyDescent="0.3">
      <c r="A26" s="148"/>
      <c r="B26" s="151"/>
      <c r="C26" s="151"/>
      <c r="D26" s="145"/>
      <c r="E26" s="138"/>
      <c r="F26" s="138"/>
      <c r="G26" s="62">
        <v>5</v>
      </c>
      <c r="H26" s="68" t="s">
        <v>1000</v>
      </c>
      <c r="I26" s="60" t="s">
        <v>1000</v>
      </c>
      <c r="J26" s="57"/>
      <c r="K26" s="57"/>
      <c r="L26" s="106"/>
    </row>
    <row r="27" spans="1:12" s="63" customFormat="1" x14ac:dyDescent="0.3">
      <c r="A27" s="148"/>
      <c r="B27" s="151"/>
      <c r="C27" s="151"/>
      <c r="D27" s="143" t="s">
        <v>1088</v>
      </c>
      <c r="E27" s="136" t="s">
        <v>932</v>
      </c>
      <c r="F27" s="143"/>
      <c r="G27" s="62">
        <v>1</v>
      </c>
      <c r="H27" s="60" t="s">
        <v>1089</v>
      </c>
      <c r="I27" s="105" t="s">
        <v>1090</v>
      </c>
      <c r="J27" s="64"/>
      <c r="K27" s="106"/>
      <c r="L27" s="106"/>
    </row>
    <row r="28" spans="1:12" s="63" customFormat="1" x14ac:dyDescent="0.3">
      <c r="A28" s="148"/>
      <c r="B28" s="151"/>
      <c r="C28" s="151"/>
      <c r="D28" s="144"/>
      <c r="E28" s="137"/>
      <c r="F28" s="144"/>
      <c r="G28" s="62">
        <v>2</v>
      </c>
      <c r="H28" s="103" t="s">
        <v>933</v>
      </c>
      <c r="I28" s="105" t="s">
        <v>1091</v>
      </c>
      <c r="J28" s="64"/>
      <c r="K28" s="106"/>
      <c r="L28" s="106"/>
    </row>
    <row r="29" spans="1:12" s="63" customFormat="1" x14ac:dyDescent="0.3">
      <c r="A29" s="148"/>
      <c r="B29" s="151"/>
      <c r="C29" s="151"/>
      <c r="D29" s="144"/>
      <c r="E29" s="137"/>
      <c r="F29" s="144"/>
      <c r="G29" s="62">
        <v>3</v>
      </c>
      <c r="H29" s="103" t="s">
        <v>934</v>
      </c>
      <c r="I29" s="105" t="s">
        <v>1092</v>
      </c>
      <c r="J29" s="64"/>
      <c r="K29" s="106"/>
      <c r="L29" s="106"/>
    </row>
    <row r="30" spans="1:12" s="63" customFormat="1" x14ac:dyDescent="0.3">
      <c r="A30" s="148"/>
      <c r="B30" s="151"/>
      <c r="C30" s="151"/>
      <c r="D30" s="144"/>
      <c r="E30" s="137"/>
      <c r="F30" s="144"/>
      <c r="G30" s="62">
        <v>4</v>
      </c>
      <c r="H30" s="105" t="s">
        <v>1093</v>
      </c>
      <c r="I30" s="105" t="s">
        <v>1094</v>
      </c>
      <c r="J30" s="64"/>
      <c r="K30" s="106"/>
      <c r="L30" s="106"/>
    </row>
    <row r="31" spans="1:12" s="48" customFormat="1" ht="13.5" customHeight="1" x14ac:dyDescent="0.3">
      <c r="A31" s="148"/>
      <c r="B31" s="151"/>
      <c r="C31" s="151"/>
      <c r="D31" s="145"/>
      <c r="E31" s="138"/>
      <c r="F31" s="145"/>
      <c r="G31" s="62">
        <v>5</v>
      </c>
      <c r="H31" s="68" t="s">
        <v>1000</v>
      </c>
      <c r="I31" s="60" t="s">
        <v>1000</v>
      </c>
      <c r="J31" s="64"/>
      <c r="K31" s="106"/>
      <c r="L31" s="66"/>
    </row>
    <row r="32" spans="1:12" s="48" customFormat="1" x14ac:dyDescent="0.3">
      <c r="A32" s="148"/>
      <c r="B32" s="151"/>
      <c r="C32" s="151"/>
      <c r="D32" s="136" t="s">
        <v>23</v>
      </c>
      <c r="E32" s="136" t="s">
        <v>935</v>
      </c>
      <c r="F32" s="136" t="s">
        <v>936</v>
      </c>
      <c r="G32" s="104">
        <v>1</v>
      </c>
      <c r="H32" s="103" t="s">
        <v>937</v>
      </c>
      <c r="I32" s="58" t="s">
        <v>1095</v>
      </c>
      <c r="J32" s="65"/>
      <c r="K32" s="66"/>
      <c r="L32" s="66"/>
    </row>
    <row r="33" spans="1:12" s="48" customFormat="1" x14ac:dyDescent="0.3">
      <c r="A33" s="148"/>
      <c r="B33" s="151"/>
      <c r="C33" s="151"/>
      <c r="D33" s="137"/>
      <c r="E33" s="137"/>
      <c r="F33" s="137"/>
      <c r="G33" s="104">
        <v>2</v>
      </c>
      <c r="H33" s="103" t="s">
        <v>938</v>
      </c>
      <c r="I33" s="58" t="s">
        <v>1096</v>
      </c>
      <c r="J33" s="65"/>
      <c r="K33" s="66"/>
      <c r="L33" s="66"/>
    </row>
    <row r="34" spans="1:12" s="48" customFormat="1" x14ac:dyDescent="0.3">
      <c r="A34" s="148"/>
      <c r="B34" s="151"/>
      <c r="C34" s="151"/>
      <c r="D34" s="137"/>
      <c r="E34" s="137"/>
      <c r="F34" s="137"/>
      <c r="G34" s="104">
        <v>3</v>
      </c>
      <c r="H34" s="103" t="s">
        <v>939</v>
      </c>
      <c r="I34" s="58" t="s">
        <v>1097</v>
      </c>
      <c r="J34" s="65"/>
      <c r="K34" s="66"/>
      <c r="L34" s="66"/>
    </row>
    <row r="35" spans="1:12" s="48" customFormat="1" x14ac:dyDescent="0.3">
      <c r="A35" s="148"/>
      <c r="B35" s="151"/>
      <c r="C35" s="151"/>
      <c r="D35" s="137"/>
      <c r="E35" s="137"/>
      <c r="F35" s="137"/>
      <c r="G35" s="104">
        <v>4</v>
      </c>
      <c r="H35" s="103" t="s">
        <v>940</v>
      </c>
      <c r="I35" s="58" t="s">
        <v>1098</v>
      </c>
      <c r="J35" s="65"/>
      <c r="K35" s="66"/>
      <c r="L35" s="66"/>
    </row>
    <row r="36" spans="1:12" s="48" customFormat="1" ht="13.5" customHeight="1" x14ac:dyDescent="0.3">
      <c r="A36" s="148"/>
      <c r="B36" s="151"/>
      <c r="C36" s="151"/>
      <c r="D36" s="138"/>
      <c r="E36" s="138"/>
      <c r="F36" s="138"/>
      <c r="G36" s="104">
        <v>5</v>
      </c>
      <c r="H36" s="68" t="s">
        <v>1000</v>
      </c>
      <c r="I36" s="60" t="s">
        <v>1000</v>
      </c>
      <c r="J36" s="65"/>
      <c r="K36" s="66"/>
      <c r="L36" s="66"/>
    </row>
    <row r="37" spans="1:12" s="48" customFormat="1" x14ac:dyDescent="0.3">
      <c r="A37" s="148"/>
      <c r="B37" s="151"/>
      <c r="C37" s="151"/>
      <c r="D37" s="136" t="s">
        <v>24</v>
      </c>
      <c r="E37" s="136" t="s">
        <v>941</v>
      </c>
      <c r="F37" s="136" t="s">
        <v>942</v>
      </c>
      <c r="G37" s="104">
        <v>1</v>
      </c>
      <c r="H37" s="103" t="s">
        <v>943</v>
      </c>
      <c r="I37" s="58" t="s">
        <v>944</v>
      </c>
      <c r="J37" s="66"/>
      <c r="K37" s="66"/>
      <c r="L37" s="66"/>
    </row>
    <row r="38" spans="1:12" s="48" customFormat="1" x14ac:dyDescent="0.3">
      <c r="A38" s="148"/>
      <c r="B38" s="151"/>
      <c r="C38" s="151"/>
      <c r="D38" s="137"/>
      <c r="E38" s="137"/>
      <c r="F38" s="137"/>
      <c r="G38" s="104">
        <v>2</v>
      </c>
      <c r="H38" s="103" t="s">
        <v>945</v>
      </c>
      <c r="I38" s="58" t="s">
        <v>946</v>
      </c>
      <c r="J38" s="66"/>
      <c r="K38" s="66"/>
      <c r="L38" s="66"/>
    </row>
    <row r="39" spans="1:12" s="48" customFormat="1" x14ac:dyDescent="0.3">
      <c r="A39" s="148"/>
      <c r="B39" s="151"/>
      <c r="C39" s="151"/>
      <c r="D39" s="137"/>
      <c r="E39" s="137"/>
      <c r="F39" s="137"/>
      <c r="G39" s="104">
        <v>3</v>
      </c>
      <c r="H39" s="103" t="s">
        <v>947</v>
      </c>
      <c r="I39" s="58" t="s">
        <v>948</v>
      </c>
      <c r="J39" s="66"/>
      <c r="K39" s="66"/>
      <c r="L39" s="66"/>
    </row>
    <row r="40" spans="1:12" s="48" customFormat="1" x14ac:dyDescent="0.3">
      <c r="A40" s="148"/>
      <c r="B40" s="151"/>
      <c r="C40" s="151"/>
      <c r="D40" s="137"/>
      <c r="E40" s="137"/>
      <c r="F40" s="137"/>
      <c r="G40" s="104">
        <v>4</v>
      </c>
      <c r="H40" s="103" t="s">
        <v>949</v>
      </c>
      <c r="I40" s="58" t="s">
        <v>950</v>
      </c>
      <c r="J40" s="66"/>
      <c r="K40" s="66"/>
      <c r="L40" s="66"/>
    </row>
    <row r="41" spans="1:12" s="61" customFormat="1" x14ac:dyDescent="0.3">
      <c r="A41" s="148"/>
      <c r="B41" s="151"/>
      <c r="C41" s="151"/>
      <c r="D41" s="138"/>
      <c r="E41" s="138"/>
      <c r="F41" s="138"/>
      <c r="G41" s="104">
        <v>5</v>
      </c>
      <c r="H41" s="68" t="s">
        <v>1000</v>
      </c>
      <c r="I41" s="60" t="s">
        <v>1000</v>
      </c>
      <c r="J41" s="66"/>
      <c r="K41" s="66"/>
      <c r="L41" s="105"/>
    </row>
    <row r="42" spans="1:12" s="61" customFormat="1" x14ac:dyDescent="0.3">
      <c r="A42" s="148"/>
      <c r="B42" s="151"/>
      <c r="C42" s="151"/>
      <c r="D42" s="136" t="s">
        <v>25</v>
      </c>
      <c r="E42" s="136" t="s">
        <v>951</v>
      </c>
      <c r="F42" s="136"/>
      <c r="G42" s="104">
        <v>1</v>
      </c>
      <c r="H42" s="103" t="s">
        <v>952</v>
      </c>
      <c r="I42" s="103" t="s">
        <v>953</v>
      </c>
      <c r="J42" s="105"/>
      <c r="K42" s="105"/>
      <c r="L42" s="105"/>
    </row>
    <row r="43" spans="1:12" s="61" customFormat="1" x14ac:dyDescent="0.3">
      <c r="A43" s="148"/>
      <c r="B43" s="151"/>
      <c r="C43" s="151"/>
      <c r="D43" s="137"/>
      <c r="E43" s="137"/>
      <c r="F43" s="137"/>
      <c r="G43" s="104">
        <v>2</v>
      </c>
      <c r="H43" s="103" t="s">
        <v>954</v>
      </c>
      <c r="I43" s="103"/>
      <c r="J43" s="105"/>
      <c r="K43" s="105"/>
      <c r="L43" s="105"/>
    </row>
    <row r="44" spans="1:12" s="61" customFormat="1" x14ac:dyDescent="0.3">
      <c r="A44" s="148"/>
      <c r="B44" s="151"/>
      <c r="C44" s="151"/>
      <c r="D44" s="137"/>
      <c r="E44" s="137"/>
      <c r="F44" s="137"/>
      <c r="G44" s="104">
        <v>3</v>
      </c>
      <c r="H44" s="105" t="s">
        <v>955</v>
      </c>
      <c r="I44" s="103" t="s">
        <v>956</v>
      </c>
      <c r="J44" s="105"/>
      <c r="K44" s="105"/>
      <c r="L44" s="105"/>
    </row>
    <row r="45" spans="1:12" s="48" customFormat="1" ht="13.5" customHeight="1" x14ac:dyDescent="0.3">
      <c r="A45" s="148"/>
      <c r="B45" s="151"/>
      <c r="C45" s="151"/>
      <c r="D45" s="137"/>
      <c r="E45" s="137"/>
      <c r="F45" s="137"/>
      <c r="G45" s="104">
        <v>4</v>
      </c>
      <c r="H45" s="68" t="s">
        <v>1000</v>
      </c>
      <c r="I45" s="60" t="s">
        <v>1000</v>
      </c>
      <c r="J45" s="105"/>
      <c r="K45" s="105"/>
      <c r="L45" s="97"/>
    </row>
    <row r="46" spans="1:12" s="48" customFormat="1" x14ac:dyDescent="0.3">
      <c r="A46" s="148"/>
      <c r="B46" s="151"/>
      <c r="C46" s="139" t="s">
        <v>957</v>
      </c>
      <c r="D46" s="136" t="s">
        <v>1099</v>
      </c>
      <c r="E46" s="140" t="s">
        <v>958</v>
      </c>
      <c r="F46" s="130"/>
      <c r="G46" s="104">
        <v>1</v>
      </c>
      <c r="H46" s="60" t="s">
        <v>1100</v>
      </c>
      <c r="I46" s="58" t="s">
        <v>1101</v>
      </c>
      <c r="J46" s="66"/>
      <c r="K46" s="66"/>
      <c r="L46" s="66"/>
    </row>
    <row r="47" spans="1:12" s="48" customFormat="1" x14ac:dyDescent="0.3">
      <c r="A47" s="148"/>
      <c r="B47" s="151"/>
      <c r="C47" s="139"/>
      <c r="D47" s="137"/>
      <c r="E47" s="141"/>
      <c r="F47" s="130"/>
      <c r="G47" s="104">
        <v>2</v>
      </c>
      <c r="H47" s="103" t="s">
        <v>1102</v>
      </c>
      <c r="I47" s="58" t="s">
        <v>1103</v>
      </c>
      <c r="J47" s="66"/>
      <c r="K47" s="66"/>
      <c r="L47" s="66"/>
    </row>
    <row r="48" spans="1:12" s="48" customFormat="1" x14ac:dyDescent="0.3">
      <c r="A48" s="148"/>
      <c r="B48" s="151"/>
      <c r="C48" s="139"/>
      <c r="D48" s="137"/>
      <c r="E48" s="141"/>
      <c r="F48" s="130"/>
      <c r="G48" s="104">
        <v>3</v>
      </c>
      <c r="H48" s="103" t="s">
        <v>1104</v>
      </c>
      <c r="I48" s="58" t="s">
        <v>1105</v>
      </c>
      <c r="J48" s="66"/>
      <c r="K48" s="66"/>
      <c r="L48" s="67"/>
    </row>
    <row r="49" spans="1:12" s="48" customFormat="1" x14ac:dyDescent="0.3">
      <c r="A49" s="148"/>
      <c r="B49" s="151"/>
      <c r="C49" s="139"/>
      <c r="D49" s="137"/>
      <c r="E49" s="141"/>
      <c r="F49" s="130"/>
      <c r="G49" s="104">
        <v>4</v>
      </c>
      <c r="H49" s="105" t="s">
        <v>1106</v>
      </c>
      <c r="I49" s="58" t="s">
        <v>1107</v>
      </c>
      <c r="J49" s="66"/>
      <c r="K49" s="67"/>
      <c r="L49" s="67"/>
    </row>
    <row r="50" spans="1:12" s="48" customFormat="1" ht="13.5" customHeight="1" x14ac:dyDescent="0.3">
      <c r="A50" s="149"/>
      <c r="B50" s="152"/>
      <c r="C50" s="139"/>
      <c r="D50" s="138"/>
      <c r="E50" s="142"/>
      <c r="F50" s="130"/>
      <c r="G50" s="104">
        <v>5</v>
      </c>
      <c r="H50" s="68" t="s">
        <v>1000</v>
      </c>
      <c r="I50" s="60" t="s">
        <v>1000</v>
      </c>
      <c r="J50" s="66"/>
      <c r="K50" s="67"/>
      <c r="L50" s="67"/>
    </row>
    <row r="51" spans="1:12" s="48" customFormat="1" x14ac:dyDescent="0.3">
      <c r="A51" s="135" t="s">
        <v>959</v>
      </c>
      <c r="B51" s="136" t="s">
        <v>960</v>
      </c>
      <c r="C51" s="136" t="s">
        <v>960</v>
      </c>
      <c r="D51" s="136" t="s">
        <v>1108</v>
      </c>
      <c r="E51" s="136" t="s">
        <v>961</v>
      </c>
      <c r="F51" s="136" t="s">
        <v>962</v>
      </c>
      <c r="G51" s="104">
        <v>1</v>
      </c>
      <c r="H51" s="103" t="s">
        <v>1109</v>
      </c>
      <c r="I51" s="58" t="s">
        <v>1110</v>
      </c>
      <c r="J51" s="66"/>
      <c r="K51" s="67"/>
      <c r="L51" s="66"/>
    </row>
    <row r="52" spans="1:12" s="48" customFormat="1" x14ac:dyDescent="0.3">
      <c r="A52" s="135"/>
      <c r="B52" s="137"/>
      <c r="C52" s="137"/>
      <c r="D52" s="137"/>
      <c r="E52" s="137"/>
      <c r="F52" s="137"/>
      <c r="G52" s="104">
        <v>2</v>
      </c>
      <c r="H52" s="103" t="s">
        <v>1111</v>
      </c>
      <c r="I52" s="58" t="s">
        <v>1112</v>
      </c>
      <c r="J52" s="66"/>
      <c r="K52" s="66"/>
      <c r="L52" s="66"/>
    </row>
    <row r="53" spans="1:12" s="48" customFormat="1" x14ac:dyDescent="0.3">
      <c r="A53" s="135"/>
      <c r="B53" s="137"/>
      <c r="C53" s="137"/>
      <c r="D53" s="137"/>
      <c r="E53" s="137"/>
      <c r="F53" s="137"/>
      <c r="G53" s="104">
        <v>3</v>
      </c>
      <c r="H53" s="103" t="s">
        <v>1113</v>
      </c>
      <c r="I53" s="58" t="s">
        <v>1114</v>
      </c>
      <c r="J53" s="66"/>
      <c r="K53" s="66"/>
      <c r="L53" s="66"/>
    </row>
    <row r="54" spans="1:12" s="48" customFormat="1" x14ac:dyDescent="0.3">
      <c r="A54" s="135"/>
      <c r="B54" s="137"/>
      <c r="C54" s="137"/>
      <c r="D54" s="137"/>
      <c r="E54" s="137"/>
      <c r="F54" s="137"/>
      <c r="G54" s="104">
        <v>4</v>
      </c>
      <c r="H54" s="103" t="s">
        <v>1115</v>
      </c>
      <c r="I54" s="58" t="s">
        <v>1116</v>
      </c>
      <c r="J54" s="66"/>
      <c r="K54" s="66"/>
      <c r="L54" s="66"/>
    </row>
    <row r="55" spans="1:12" s="48" customFormat="1" ht="13.5" customHeight="1" x14ac:dyDescent="0.3">
      <c r="A55" s="135"/>
      <c r="B55" s="137"/>
      <c r="C55" s="137"/>
      <c r="D55" s="137"/>
      <c r="E55" s="137"/>
      <c r="F55" s="137"/>
      <c r="G55" s="104">
        <v>5</v>
      </c>
      <c r="H55" s="68" t="s">
        <v>1000</v>
      </c>
      <c r="I55" s="60" t="s">
        <v>1000</v>
      </c>
      <c r="J55" s="66"/>
      <c r="K55" s="66"/>
      <c r="L55" s="66"/>
    </row>
    <row r="56" spans="1:12" s="48" customFormat="1" x14ac:dyDescent="0.3">
      <c r="A56" s="135"/>
      <c r="B56" s="136" t="s">
        <v>963</v>
      </c>
      <c r="C56" s="136" t="s">
        <v>963</v>
      </c>
      <c r="D56" s="136" t="s">
        <v>1117</v>
      </c>
      <c r="E56" s="136" t="s">
        <v>964</v>
      </c>
      <c r="F56" s="136" t="s">
        <v>965</v>
      </c>
      <c r="G56" s="82">
        <v>1</v>
      </c>
      <c r="H56" s="128" t="s">
        <v>1118</v>
      </c>
      <c r="I56" s="101" t="s">
        <v>1119</v>
      </c>
      <c r="J56" s="66"/>
      <c r="K56" s="66"/>
      <c r="L56" s="66"/>
    </row>
    <row r="57" spans="1:12" s="48" customFormat="1" x14ac:dyDescent="0.3">
      <c r="A57" s="135"/>
      <c r="B57" s="137"/>
      <c r="C57" s="137"/>
      <c r="D57" s="137"/>
      <c r="E57" s="137"/>
      <c r="F57" s="137"/>
      <c r="G57" s="82">
        <v>2</v>
      </c>
      <c r="H57" s="100" t="s">
        <v>1120</v>
      </c>
      <c r="I57" s="101" t="s">
        <v>1121</v>
      </c>
      <c r="J57" s="66"/>
      <c r="K57" s="66"/>
      <c r="L57" s="66"/>
    </row>
    <row r="58" spans="1:12" s="48" customFormat="1" x14ac:dyDescent="0.3">
      <c r="A58" s="135"/>
      <c r="B58" s="137"/>
      <c r="C58" s="137"/>
      <c r="D58" s="137"/>
      <c r="E58" s="137"/>
      <c r="F58" s="137"/>
      <c r="G58" s="82">
        <v>3</v>
      </c>
      <c r="H58" s="100" t="s">
        <v>966</v>
      </c>
      <c r="I58" s="101" t="s">
        <v>1122</v>
      </c>
      <c r="J58" s="66"/>
      <c r="K58" s="66"/>
      <c r="L58" s="66"/>
    </row>
    <row r="59" spans="1:12" s="48" customFormat="1" x14ac:dyDescent="0.3">
      <c r="A59" s="135"/>
      <c r="B59" s="137"/>
      <c r="C59" s="137"/>
      <c r="D59" s="137"/>
      <c r="E59" s="137"/>
      <c r="F59" s="137"/>
      <c r="G59" s="82">
        <v>4</v>
      </c>
      <c r="H59" s="103" t="s">
        <v>1123</v>
      </c>
      <c r="I59" s="101" t="s">
        <v>1124</v>
      </c>
      <c r="J59" s="66"/>
      <c r="K59" s="66"/>
      <c r="L59" s="66"/>
    </row>
    <row r="60" spans="1:12" s="48" customFormat="1" ht="13.5" customHeight="1" x14ac:dyDescent="0.3">
      <c r="A60" s="135"/>
      <c r="B60" s="138"/>
      <c r="C60" s="138"/>
      <c r="D60" s="138"/>
      <c r="E60" s="138"/>
      <c r="F60" s="138"/>
      <c r="G60" s="82">
        <v>5</v>
      </c>
      <c r="H60" s="100" t="s">
        <v>1000</v>
      </c>
      <c r="I60" s="102" t="s">
        <v>1000</v>
      </c>
      <c r="J60" s="66"/>
      <c r="K60" s="66"/>
      <c r="L60" s="66"/>
    </row>
    <row r="61" spans="1:12" s="48" customFormat="1" x14ac:dyDescent="0.3">
      <c r="A61" s="135"/>
      <c r="B61" s="136" t="s">
        <v>967</v>
      </c>
      <c r="C61" s="136" t="s">
        <v>967</v>
      </c>
      <c r="D61" s="136" t="s">
        <v>1125</v>
      </c>
      <c r="E61" s="136" t="s">
        <v>968</v>
      </c>
      <c r="F61" s="136" t="s">
        <v>969</v>
      </c>
      <c r="G61" s="104">
        <v>1</v>
      </c>
      <c r="H61" s="60" t="s">
        <v>1126</v>
      </c>
      <c r="I61" s="58" t="s">
        <v>1127</v>
      </c>
      <c r="J61" s="66"/>
      <c r="K61" s="66"/>
      <c r="L61" s="66"/>
    </row>
    <row r="62" spans="1:12" s="48" customFormat="1" x14ac:dyDescent="0.3">
      <c r="A62" s="135"/>
      <c r="B62" s="137"/>
      <c r="C62" s="137"/>
      <c r="D62" s="137"/>
      <c r="E62" s="137"/>
      <c r="F62" s="137"/>
      <c r="G62" s="104">
        <v>2</v>
      </c>
      <c r="H62" s="103" t="s">
        <v>970</v>
      </c>
      <c r="I62" s="58" t="s">
        <v>1128</v>
      </c>
      <c r="J62" s="66"/>
      <c r="K62" s="66"/>
      <c r="L62" s="66"/>
    </row>
    <row r="63" spans="1:12" s="48" customFormat="1" x14ac:dyDescent="0.3">
      <c r="A63" s="135"/>
      <c r="B63" s="137"/>
      <c r="C63" s="137"/>
      <c r="D63" s="137"/>
      <c r="E63" s="137"/>
      <c r="F63" s="137"/>
      <c r="G63" s="104">
        <v>3</v>
      </c>
      <c r="H63" s="103" t="s">
        <v>971</v>
      </c>
      <c r="I63" s="58" t="s">
        <v>1129</v>
      </c>
      <c r="J63" s="66"/>
      <c r="K63" s="66"/>
      <c r="L63" s="66"/>
    </row>
    <row r="64" spans="1:12" s="48" customFormat="1" x14ac:dyDescent="0.3">
      <c r="A64" s="135"/>
      <c r="B64" s="137"/>
      <c r="C64" s="137"/>
      <c r="D64" s="137"/>
      <c r="E64" s="137"/>
      <c r="F64" s="137"/>
      <c r="G64" s="104">
        <v>4</v>
      </c>
      <c r="H64" s="103" t="s">
        <v>1130</v>
      </c>
      <c r="I64" s="58" t="s">
        <v>1131</v>
      </c>
      <c r="J64" s="66"/>
      <c r="K64" s="66"/>
      <c r="L64" s="66"/>
    </row>
    <row r="65" spans="1:12" s="48" customFormat="1" ht="13.5" customHeight="1" x14ac:dyDescent="0.3">
      <c r="A65" s="135"/>
      <c r="B65" s="138"/>
      <c r="C65" s="138"/>
      <c r="D65" s="138"/>
      <c r="E65" s="138"/>
      <c r="F65" s="138"/>
      <c r="G65" s="104">
        <v>5</v>
      </c>
      <c r="H65" s="68" t="s">
        <v>1000</v>
      </c>
      <c r="I65" s="60" t="s">
        <v>1000</v>
      </c>
      <c r="J65" s="66"/>
      <c r="K65" s="66"/>
      <c r="L65" s="66"/>
    </row>
    <row r="66" spans="1:12" s="48" customFormat="1" x14ac:dyDescent="0.3">
      <c r="A66" s="135"/>
      <c r="B66" s="136" t="s">
        <v>972</v>
      </c>
      <c r="C66" s="136" t="s">
        <v>1132</v>
      </c>
      <c r="D66" s="136" t="s">
        <v>33</v>
      </c>
      <c r="E66" s="136" t="s">
        <v>33</v>
      </c>
      <c r="F66" s="136" t="s">
        <v>973</v>
      </c>
      <c r="G66" s="104">
        <v>1</v>
      </c>
      <c r="H66" s="60" t="s">
        <v>1133</v>
      </c>
      <c r="I66" s="58" t="s">
        <v>1134</v>
      </c>
      <c r="J66" s="66"/>
      <c r="K66" s="66"/>
      <c r="L66" s="66"/>
    </row>
    <row r="67" spans="1:12" s="48" customFormat="1" x14ac:dyDescent="0.3">
      <c r="A67" s="135"/>
      <c r="B67" s="137"/>
      <c r="C67" s="137"/>
      <c r="D67" s="137"/>
      <c r="E67" s="137"/>
      <c r="F67" s="137"/>
      <c r="G67" s="104">
        <v>2</v>
      </c>
      <c r="H67" s="103" t="s">
        <v>974</v>
      </c>
      <c r="I67" s="58" t="s">
        <v>1135</v>
      </c>
      <c r="J67" s="66"/>
      <c r="K67" s="66"/>
      <c r="L67" s="66"/>
    </row>
    <row r="68" spans="1:12" s="48" customFormat="1" x14ac:dyDescent="0.3">
      <c r="A68" s="135"/>
      <c r="B68" s="137"/>
      <c r="C68" s="137"/>
      <c r="D68" s="137"/>
      <c r="E68" s="137"/>
      <c r="F68" s="137"/>
      <c r="G68" s="104">
        <v>3</v>
      </c>
      <c r="H68" s="103" t="s">
        <v>975</v>
      </c>
      <c r="I68" s="58" t="s">
        <v>1136</v>
      </c>
      <c r="J68" s="66"/>
      <c r="K68" s="66"/>
      <c r="L68" s="66"/>
    </row>
    <row r="69" spans="1:12" s="48" customFormat="1" x14ac:dyDescent="0.3">
      <c r="A69" s="135"/>
      <c r="B69" s="137"/>
      <c r="C69" s="137"/>
      <c r="D69" s="137"/>
      <c r="E69" s="137"/>
      <c r="F69" s="137"/>
      <c r="G69" s="104">
        <v>4</v>
      </c>
      <c r="H69" s="103" t="s">
        <v>1137</v>
      </c>
      <c r="I69" s="58" t="s">
        <v>1138</v>
      </c>
      <c r="J69" s="66"/>
      <c r="K69" s="66"/>
      <c r="L69" s="66"/>
    </row>
    <row r="70" spans="1:12" s="48" customFormat="1" ht="13.5" customHeight="1" x14ac:dyDescent="0.3">
      <c r="A70" s="135"/>
      <c r="B70" s="138"/>
      <c r="C70" s="138"/>
      <c r="D70" s="138"/>
      <c r="E70" s="138"/>
      <c r="F70" s="138"/>
      <c r="G70" s="104">
        <v>5</v>
      </c>
      <c r="H70" s="68" t="s">
        <v>1000</v>
      </c>
      <c r="I70" s="60" t="s">
        <v>1000</v>
      </c>
      <c r="J70" s="66"/>
      <c r="K70" s="66"/>
      <c r="L70" s="66"/>
    </row>
    <row r="71" spans="1:12" s="48" customFormat="1" x14ac:dyDescent="0.3">
      <c r="A71" s="135"/>
      <c r="B71" s="136" t="s">
        <v>976</v>
      </c>
      <c r="C71" s="136" t="s">
        <v>976</v>
      </c>
      <c r="D71" s="136" t="s">
        <v>1139</v>
      </c>
      <c r="E71" s="136" t="s">
        <v>977</v>
      </c>
      <c r="F71" s="136" t="s">
        <v>978</v>
      </c>
      <c r="G71" s="62">
        <v>1</v>
      </c>
      <c r="H71" s="60" t="s">
        <v>1140</v>
      </c>
      <c r="I71" s="58" t="s">
        <v>1141</v>
      </c>
      <c r="J71" s="66"/>
      <c r="K71" s="66"/>
      <c r="L71" s="66"/>
    </row>
    <row r="72" spans="1:12" s="48" customFormat="1" x14ac:dyDescent="0.3">
      <c r="A72" s="135"/>
      <c r="B72" s="137"/>
      <c r="C72" s="137"/>
      <c r="D72" s="137"/>
      <c r="E72" s="137"/>
      <c r="F72" s="137"/>
      <c r="G72" s="104">
        <v>2</v>
      </c>
      <c r="H72" s="103" t="s">
        <v>979</v>
      </c>
      <c r="I72" s="58" t="s">
        <v>1142</v>
      </c>
      <c r="J72" s="66"/>
      <c r="K72" s="66"/>
      <c r="L72" s="66"/>
    </row>
    <row r="73" spans="1:12" s="48" customFormat="1" x14ac:dyDescent="0.3">
      <c r="A73" s="135"/>
      <c r="B73" s="137"/>
      <c r="C73" s="137"/>
      <c r="D73" s="137"/>
      <c r="E73" s="137"/>
      <c r="F73" s="137"/>
      <c r="G73" s="104">
        <v>3</v>
      </c>
      <c r="H73" s="103" t="s">
        <v>980</v>
      </c>
      <c r="I73" s="58" t="s">
        <v>1143</v>
      </c>
      <c r="J73" s="66"/>
      <c r="K73" s="66"/>
      <c r="L73" s="66"/>
    </row>
    <row r="74" spans="1:12" s="48" customFormat="1" x14ac:dyDescent="0.3">
      <c r="A74" s="135"/>
      <c r="B74" s="137"/>
      <c r="C74" s="137"/>
      <c r="D74" s="137"/>
      <c r="E74" s="137"/>
      <c r="F74" s="137"/>
      <c r="G74" s="104">
        <v>4</v>
      </c>
      <c r="H74" s="103" t="s">
        <v>981</v>
      </c>
      <c r="I74" s="58" t="s">
        <v>1144</v>
      </c>
      <c r="J74" s="66"/>
      <c r="K74" s="66"/>
      <c r="L74" s="66"/>
    </row>
    <row r="75" spans="1:12" s="48" customFormat="1" x14ac:dyDescent="0.3">
      <c r="A75" s="135"/>
      <c r="B75" s="137"/>
      <c r="C75" s="137"/>
      <c r="D75" s="137"/>
      <c r="E75" s="137"/>
      <c r="F75" s="137"/>
      <c r="G75" s="104">
        <v>5</v>
      </c>
      <c r="H75" s="103" t="s">
        <v>1145</v>
      </c>
      <c r="I75" s="58" t="s">
        <v>1146</v>
      </c>
      <c r="J75" s="66"/>
      <c r="K75" s="66"/>
      <c r="L75" s="66"/>
    </row>
    <row r="76" spans="1:12" s="61" customFormat="1" ht="13.5" customHeight="1" x14ac:dyDescent="0.3">
      <c r="A76" s="135"/>
      <c r="B76" s="137"/>
      <c r="C76" s="137"/>
      <c r="D76" s="137"/>
      <c r="E76" s="137"/>
      <c r="F76" s="137"/>
      <c r="G76" s="104">
        <v>6</v>
      </c>
      <c r="H76" s="68" t="s">
        <v>1000</v>
      </c>
      <c r="I76" s="60" t="s">
        <v>1000</v>
      </c>
      <c r="J76" s="66"/>
      <c r="K76" s="66"/>
      <c r="L76" s="105"/>
    </row>
    <row r="77" spans="1:12" s="61" customFormat="1" x14ac:dyDescent="0.3">
      <c r="A77" s="135"/>
      <c r="B77" s="136" t="s">
        <v>982</v>
      </c>
      <c r="C77" s="136" t="s">
        <v>982</v>
      </c>
      <c r="D77" s="136" t="s">
        <v>1147</v>
      </c>
      <c r="E77" s="136" t="s">
        <v>983</v>
      </c>
      <c r="F77" s="136"/>
      <c r="G77" s="62">
        <v>1</v>
      </c>
      <c r="H77" s="60" t="s">
        <v>1148</v>
      </c>
      <c r="I77" s="103" t="s">
        <v>1149</v>
      </c>
      <c r="J77" s="105"/>
      <c r="K77" s="105"/>
      <c r="L77" s="105"/>
    </row>
    <row r="78" spans="1:12" s="61" customFormat="1" x14ac:dyDescent="0.3">
      <c r="A78" s="135"/>
      <c r="B78" s="137"/>
      <c r="C78" s="137"/>
      <c r="D78" s="137"/>
      <c r="E78" s="137"/>
      <c r="F78" s="137"/>
      <c r="G78" s="104">
        <v>2</v>
      </c>
      <c r="H78" s="103" t="s">
        <v>984</v>
      </c>
      <c r="I78" s="103" t="s">
        <v>1150</v>
      </c>
      <c r="J78" s="105"/>
      <c r="K78" s="105"/>
      <c r="L78" s="105"/>
    </row>
    <row r="79" spans="1:12" s="61" customFormat="1" x14ac:dyDescent="0.3">
      <c r="A79" s="135"/>
      <c r="B79" s="137"/>
      <c r="C79" s="137"/>
      <c r="D79" s="137"/>
      <c r="E79" s="137"/>
      <c r="F79" s="137"/>
      <c r="G79" s="104">
        <v>3</v>
      </c>
      <c r="H79" s="103" t="s">
        <v>985</v>
      </c>
      <c r="I79" s="103" t="s">
        <v>1151</v>
      </c>
      <c r="J79" s="105"/>
      <c r="K79" s="105"/>
      <c r="L79" s="105"/>
    </row>
    <row r="80" spans="1:12" s="61" customFormat="1" x14ac:dyDescent="0.3">
      <c r="A80" s="135"/>
      <c r="B80" s="137"/>
      <c r="C80" s="137"/>
      <c r="D80" s="137"/>
      <c r="E80" s="137"/>
      <c r="F80" s="137"/>
      <c r="G80" s="104">
        <v>4</v>
      </c>
      <c r="H80" s="103" t="s">
        <v>1152</v>
      </c>
      <c r="I80" s="103" t="s">
        <v>1153</v>
      </c>
      <c r="J80" s="105"/>
      <c r="K80" s="105"/>
      <c r="L80" s="105"/>
    </row>
    <row r="81" spans="1:12" ht="13.5" customHeight="1" x14ac:dyDescent="0.3">
      <c r="A81" s="135"/>
      <c r="B81" s="138"/>
      <c r="C81" s="138"/>
      <c r="D81" s="138"/>
      <c r="E81" s="138"/>
      <c r="F81" s="138"/>
      <c r="G81" s="104">
        <v>5</v>
      </c>
      <c r="H81" s="68" t="s">
        <v>1000</v>
      </c>
      <c r="I81" s="60" t="s">
        <v>1000</v>
      </c>
      <c r="J81" s="105"/>
      <c r="K81" s="105"/>
      <c r="L81" s="69"/>
    </row>
    <row r="82" spans="1:12" x14ac:dyDescent="0.3">
      <c r="A82" s="135" t="s">
        <v>986</v>
      </c>
      <c r="B82" s="130" t="s">
        <v>1154</v>
      </c>
      <c r="C82" s="130" t="s">
        <v>987</v>
      </c>
      <c r="D82" s="130" t="s">
        <v>36</v>
      </c>
      <c r="E82" s="130" t="s">
        <v>988</v>
      </c>
      <c r="F82" s="130" t="s">
        <v>989</v>
      </c>
      <c r="G82" s="81">
        <v>1</v>
      </c>
      <c r="H82" s="105" t="s">
        <v>1130</v>
      </c>
      <c r="I82" s="99" t="s">
        <v>1155</v>
      </c>
      <c r="J82" s="69"/>
      <c r="K82" s="69"/>
      <c r="L82" s="69"/>
    </row>
    <row r="83" spans="1:12" x14ac:dyDescent="0.3">
      <c r="A83" s="135"/>
      <c r="B83" s="130"/>
      <c r="C83" s="130"/>
      <c r="D83" s="130"/>
      <c r="E83" s="130"/>
      <c r="F83" s="130"/>
      <c r="G83" s="81">
        <v>2</v>
      </c>
      <c r="H83" s="98" t="s">
        <v>1156</v>
      </c>
      <c r="I83" s="99" t="s">
        <v>1157</v>
      </c>
      <c r="J83" s="69"/>
      <c r="K83" s="69"/>
      <c r="L83" s="69"/>
    </row>
    <row r="84" spans="1:12" x14ac:dyDescent="0.3">
      <c r="A84" s="135"/>
      <c r="B84" s="130"/>
      <c r="C84" s="130"/>
      <c r="D84" s="130"/>
      <c r="E84" s="130"/>
      <c r="F84" s="130"/>
      <c r="G84" s="81">
        <v>3</v>
      </c>
      <c r="H84" s="98" t="s">
        <v>1006</v>
      </c>
      <c r="I84" s="99" t="s">
        <v>1158</v>
      </c>
      <c r="J84" s="69"/>
      <c r="K84" s="69"/>
      <c r="L84" s="69"/>
    </row>
    <row r="85" spans="1:12" x14ac:dyDescent="0.3">
      <c r="A85" s="135"/>
      <c r="B85" s="130"/>
      <c r="C85" s="130"/>
      <c r="D85" s="130"/>
      <c r="E85" s="130"/>
      <c r="F85" s="130"/>
      <c r="G85" s="81">
        <v>4</v>
      </c>
      <c r="H85" s="60" t="s">
        <v>1159</v>
      </c>
      <c r="I85" s="99" t="s">
        <v>1160</v>
      </c>
      <c r="J85" s="69"/>
      <c r="K85" s="69"/>
      <c r="L85" s="69"/>
    </row>
    <row r="86" spans="1:12" x14ac:dyDescent="0.3">
      <c r="A86" s="135"/>
      <c r="B86" s="130"/>
      <c r="C86" s="130"/>
      <c r="D86" s="130"/>
      <c r="E86" s="130"/>
      <c r="F86" s="130"/>
      <c r="G86" s="81">
        <v>5</v>
      </c>
      <c r="H86" s="98" t="s">
        <v>1161</v>
      </c>
      <c r="I86" s="100" t="s">
        <v>1162</v>
      </c>
      <c r="J86" s="69"/>
      <c r="K86" s="69"/>
      <c r="L86" s="69"/>
    </row>
    <row r="87" spans="1:12" x14ac:dyDescent="0.3">
      <c r="A87" s="135"/>
      <c r="B87" s="131" t="s">
        <v>990</v>
      </c>
      <c r="C87" s="131" t="s">
        <v>990</v>
      </c>
      <c r="D87" s="131" t="s">
        <v>1163</v>
      </c>
      <c r="E87" s="132" t="s">
        <v>991</v>
      </c>
      <c r="F87" s="132" t="s">
        <v>992</v>
      </c>
      <c r="G87" s="81">
        <v>1</v>
      </c>
      <c r="H87" s="105" t="s">
        <v>1130</v>
      </c>
      <c r="I87" s="99" t="s">
        <v>1164</v>
      </c>
      <c r="J87" s="69"/>
      <c r="K87" s="69"/>
      <c r="L87" s="69"/>
    </row>
    <row r="88" spans="1:12" x14ac:dyDescent="0.3">
      <c r="A88" s="135"/>
      <c r="B88" s="131"/>
      <c r="C88" s="131"/>
      <c r="D88" s="131"/>
      <c r="E88" s="133"/>
      <c r="F88" s="133"/>
      <c r="G88" s="81">
        <v>2</v>
      </c>
      <c r="H88" s="98" t="s">
        <v>1005</v>
      </c>
      <c r="I88" s="99" t="s">
        <v>1165</v>
      </c>
      <c r="J88" s="69"/>
      <c r="K88" s="69"/>
      <c r="L88" s="69"/>
    </row>
    <row r="89" spans="1:12" x14ac:dyDescent="0.3">
      <c r="A89" s="135"/>
      <c r="B89" s="131"/>
      <c r="C89" s="131"/>
      <c r="D89" s="131"/>
      <c r="E89" s="133"/>
      <c r="F89" s="133"/>
      <c r="G89" s="81">
        <v>3</v>
      </c>
      <c r="H89" s="98" t="s">
        <v>1007</v>
      </c>
      <c r="I89" s="99" t="s">
        <v>1166</v>
      </c>
      <c r="J89" s="69"/>
      <c r="K89" s="69"/>
      <c r="L89" s="69"/>
    </row>
    <row r="90" spans="1:12" x14ac:dyDescent="0.3">
      <c r="A90" s="135"/>
      <c r="B90" s="131"/>
      <c r="C90" s="131"/>
      <c r="D90" s="131"/>
      <c r="E90" s="133"/>
      <c r="F90" s="133"/>
      <c r="G90" s="81">
        <v>4</v>
      </c>
      <c r="H90" s="60" t="s">
        <v>1167</v>
      </c>
      <c r="I90" s="99" t="s">
        <v>1168</v>
      </c>
      <c r="J90" s="69"/>
      <c r="K90" s="69"/>
      <c r="L90" s="69"/>
    </row>
    <row r="91" spans="1:12" x14ac:dyDescent="0.3">
      <c r="A91" s="135"/>
      <c r="B91" s="131"/>
      <c r="C91" s="131"/>
      <c r="D91" s="131"/>
      <c r="E91" s="134"/>
      <c r="F91" s="134"/>
      <c r="G91" s="81">
        <v>5</v>
      </c>
      <c r="H91" s="98" t="s">
        <v>1162</v>
      </c>
      <c r="I91" s="99" t="s">
        <v>1000</v>
      </c>
      <c r="J91" s="69"/>
      <c r="K91" s="69"/>
    </row>
  </sheetData>
  <mergeCells count="89">
    <mergeCell ref="F27:F31"/>
    <mergeCell ref="F32:F36"/>
    <mergeCell ref="E37:E41"/>
    <mergeCell ref="F37:F41"/>
    <mergeCell ref="D42:D45"/>
    <mergeCell ref="E42:E45"/>
    <mergeCell ref="F42:F45"/>
    <mergeCell ref="A51:A81"/>
    <mergeCell ref="B51:B55"/>
    <mergeCell ref="C51:C55"/>
    <mergeCell ref="D51:D55"/>
    <mergeCell ref="E51:E55"/>
    <mergeCell ref="B61:B65"/>
    <mergeCell ref="C61:C65"/>
    <mergeCell ref="D61:D65"/>
    <mergeCell ref="E61:E65"/>
    <mergeCell ref="B71:B76"/>
    <mergeCell ref="C71:C76"/>
    <mergeCell ref="B56:B60"/>
    <mergeCell ref="C56:C60"/>
    <mergeCell ref="D56:D60"/>
    <mergeCell ref="E56:E60"/>
    <mergeCell ref="D71:D76"/>
    <mergeCell ref="A2:A50"/>
    <mergeCell ref="B2:B7"/>
    <mergeCell ref="C2:C7"/>
    <mergeCell ref="D2:D7"/>
    <mergeCell ref="E2:E7"/>
    <mergeCell ref="B12:B21"/>
    <mergeCell ref="C12:C21"/>
    <mergeCell ref="D12:D16"/>
    <mergeCell ref="E12:E16"/>
    <mergeCell ref="B22:B50"/>
    <mergeCell ref="C22:C45"/>
    <mergeCell ref="D27:D31"/>
    <mergeCell ref="E27:E31"/>
    <mergeCell ref="D32:D36"/>
    <mergeCell ref="E32:E36"/>
    <mergeCell ref="D37:D41"/>
    <mergeCell ref="K2:K7"/>
    <mergeCell ref="L2:L7"/>
    <mergeCell ref="B8:B11"/>
    <mergeCell ref="C8:C11"/>
    <mergeCell ref="D8:D11"/>
    <mergeCell ref="E8:E11"/>
    <mergeCell ref="F8:F11"/>
    <mergeCell ref="J8:J11"/>
    <mergeCell ref="K8:K11"/>
    <mergeCell ref="L8:L10"/>
    <mergeCell ref="F2:F7"/>
    <mergeCell ref="J2:J7"/>
    <mergeCell ref="F12:F16"/>
    <mergeCell ref="D17:D21"/>
    <mergeCell ref="E17:E21"/>
    <mergeCell ref="F17:F21"/>
    <mergeCell ref="L21:L25"/>
    <mergeCell ref="D22:D26"/>
    <mergeCell ref="E22:E26"/>
    <mergeCell ref="F22:F26"/>
    <mergeCell ref="C46:C50"/>
    <mergeCell ref="D46:D50"/>
    <mergeCell ref="E46:E50"/>
    <mergeCell ref="F46:F50"/>
    <mergeCell ref="F51:F55"/>
    <mergeCell ref="F56:F60"/>
    <mergeCell ref="F61:F65"/>
    <mergeCell ref="B66:B70"/>
    <mergeCell ref="C66:C70"/>
    <mergeCell ref="D66:D70"/>
    <mergeCell ref="E66:E70"/>
    <mergeCell ref="F66:F70"/>
    <mergeCell ref="E71:E76"/>
    <mergeCell ref="F71:F76"/>
    <mergeCell ref="B77:B81"/>
    <mergeCell ref="C77:C81"/>
    <mergeCell ref="D77:D81"/>
    <mergeCell ref="E77:E81"/>
    <mergeCell ref="F77:F81"/>
    <mergeCell ref="A82:A91"/>
    <mergeCell ref="B82:B86"/>
    <mergeCell ref="C82:C86"/>
    <mergeCell ref="D82:D86"/>
    <mergeCell ref="E82:E86"/>
    <mergeCell ref="F82:F86"/>
    <mergeCell ref="B87:B91"/>
    <mergeCell ref="C87:C91"/>
    <mergeCell ref="D87:D91"/>
    <mergeCell ref="E87:E91"/>
    <mergeCell ref="F87:F91"/>
  </mergeCells>
  <phoneticPr fontId="5" type="noConversion"/>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O41"/>
  <sheetViews>
    <sheetView tabSelected="1" zoomScale="115" zoomScaleNormal="115" workbookViewId="0">
      <pane xSplit="10" ySplit="3" topLeftCell="K4" activePane="bottomRight" state="frozen"/>
      <selection activeCell="D2" sqref="D2"/>
      <selection pane="topRight" activeCell="D2" sqref="D2"/>
      <selection pane="bottomLeft" activeCell="D2" sqref="D2"/>
      <selection pane="bottomRight" activeCell="G19" sqref="G19"/>
    </sheetView>
  </sheetViews>
  <sheetFormatPr defaultColWidth="9" defaultRowHeight="14" x14ac:dyDescent="0.3"/>
  <cols>
    <col min="1" max="1" width="9.83203125" style="2" customWidth="1"/>
    <col min="2" max="2" width="10.08203125" style="2" customWidth="1"/>
    <col min="3" max="3" width="10.58203125" style="13" customWidth="1"/>
    <col min="4" max="4" width="6.58203125" style="2" customWidth="1"/>
    <col min="5" max="5" width="6.75" style="2" customWidth="1"/>
    <col min="6" max="6" width="6.83203125" style="2" customWidth="1"/>
    <col min="7" max="7" width="27" style="2" customWidth="1"/>
    <col min="8" max="8" width="12.08203125" style="2" customWidth="1"/>
    <col min="9" max="9" width="10.25" style="2" customWidth="1"/>
    <col min="10" max="10" width="10.25" style="52" customWidth="1"/>
    <col min="11" max="11" width="10.25" style="2" customWidth="1"/>
    <col min="12" max="12" width="9.33203125" style="2" bestFit="1" customWidth="1"/>
    <col min="13" max="15" width="9" style="2" customWidth="1"/>
    <col min="16" max="16" width="9" style="2"/>
    <col min="17" max="17" width="13.58203125" style="2" customWidth="1"/>
    <col min="18" max="20" width="9" style="2"/>
    <col min="21" max="21" width="11.75" style="73" bestFit="1" customWidth="1"/>
    <col min="22" max="22" width="9" style="2"/>
    <col min="23" max="23" width="11.5" style="2" bestFit="1" customWidth="1"/>
    <col min="24" max="25" width="9" style="2"/>
    <col min="26" max="26" width="9.08203125" style="2" bestFit="1" customWidth="1"/>
    <col min="27" max="27" width="9" style="2"/>
    <col min="28" max="28" width="9.33203125" style="2" bestFit="1" customWidth="1"/>
    <col min="29" max="32" width="9" style="2"/>
    <col min="33" max="33" width="9.08203125" style="2" bestFit="1" customWidth="1"/>
    <col min="34" max="35" width="9" style="2"/>
    <col min="36" max="36" width="9.5" style="2" bestFit="1" customWidth="1"/>
    <col min="37" max="37" width="10.5" style="70" customWidth="1"/>
    <col min="38" max="40" width="9" style="2"/>
    <col min="41" max="41" width="10.58203125" style="70" customWidth="1"/>
    <col min="42" max="43" width="9" style="2"/>
    <col min="44" max="44" width="9.25" style="2" customWidth="1"/>
    <col min="45" max="45" width="11.58203125" style="14" customWidth="1"/>
    <col min="46" max="48" width="9" style="2" customWidth="1"/>
    <col min="49" max="49" width="14.08203125" style="85" customWidth="1"/>
    <col min="50" max="51" width="9" style="2" customWidth="1"/>
    <col min="52" max="52" width="9.33203125" style="2" bestFit="1" customWidth="1"/>
    <col min="53" max="53" width="9.33203125" style="14" bestFit="1" customWidth="1"/>
    <col min="54" max="55" width="9" style="2"/>
    <col min="56" max="56" width="9.33203125" style="2" bestFit="1" customWidth="1"/>
    <col min="57" max="57" width="9.33203125" style="14" bestFit="1" customWidth="1"/>
    <col min="58" max="58" width="9" style="2"/>
    <col min="59" max="59" width="27.33203125" style="2" customWidth="1"/>
    <col min="60" max="60" width="9.33203125" style="2" bestFit="1" customWidth="1"/>
    <col min="61" max="61" width="9.83203125" style="14" customWidth="1"/>
    <col min="62" max="63" width="9" style="2"/>
    <col min="64" max="64" width="9.5" style="2" bestFit="1" customWidth="1"/>
    <col min="65" max="65" width="9.75" style="14" bestFit="1" customWidth="1"/>
    <col min="66" max="68" width="9" style="2"/>
    <col min="69" max="69" width="9.58203125" style="14" bestFit="1" customWidth="1"/>
    <col min="70" max="71" width="9" style="2"/>
    <col min="72" max="72" width="9.08203125" style="2" customWidth="1"/>
    <col min="73" max="73" width="25.75" style="2" customWidth="1"/>
    <col min="74" max="80" width="9.08203125" style="2" customWidth="1"/>
    <col min="81" max="81" width="10.08203125" style="14" customWidth="1"/>
    <col min="82" max="84" width="9.08203125" style="2" customWidth="1"/>
    <col min="85" max="85" width="10.75" style="73" customWidth="1"/>
    <col min="86" max="86" width="9.08203125" style="2" customWidth="1"/>
    <col min="87" max="87" width="11.08203125" style="2" customWidth="1"/>
    <col min="88" max="92" width="9.08203125" style="2" customWidth="1"/>
    <col min="93" max="93" width="9.08203125" style="14" customWidth="1"/>
    <col min="94" max="96" width="9.08203125" style="2" customWidth="1"/>
    <col min="97" max="97" width="9.08203125" style="73" customWidth="1"/>
    <col min="98" max="100" width="9.08203125" style="2" customWidth="1"/>
    <col min="101" max="101" width="11.33203125" style="70" customWidth="1"/>
    <col min="102" max="104" width="9.08203125" style="2" customWidth="1"/>
    <col min="105" max="105" width="9.08203125" style="14" customWidth="1"/>
    <col min="106" max="108" width="9.08203125" style="2" customWidth="1"/>
    <col min="109" max="109" width="9.08203125" style="14" customWidth="1"/>
    <col min="110" max="110" width="9.08203125" style="2" customWidth="1"/>
    <col min="111" max="111" width="10.5" style="2" customWidth="1"/>
    <col min="112" max="114" width="9.08203125" style="2" customWidth="1"/>
    <col min="115" max="116" width="9" style="2"/>
    <col min="117" max="117" width="10.5" style="2" bestFit="1" customWidth="1"/>
    <col min="118" max="119" width="9" style="2"/>
    <col min="120" max="120" width="9.5" style="2" bestFit="1" customWidth="1"/>
    <col min="121" max="121" width="11.33203125" style="70" customWidth="1"/>
    <col min="122" max="124" width="9" style="2"/>
    <col min="125" max="125" width="11.75" style="2" customWidth="1"/>
    <col min="126" max="128" width="9" style="2"/>
    <col min="129" max="129" width="10.58203125" style="2" customWidth="1"/>
    <col min="130" max="131" width="9" style="2"/>
    <col min="132" max="132" width="9.5" style="2" bestFit="1" customWidth="1"/>
    <col min="133" max="133" width="11.33203125" style="2" customWidth="1"/>
    <col min="134" max="136" width="9" style="2"/>
    <col min="137" max="137" width="9.5" style="2" bestFit="1" customWidth="1"/>
    <col min="138" max="140" width="9" style="2"/>
    <col min="141" max="141" width="10.5" style="2" bestFit="1" customWidth="1"/>
    <col min="142" max="143" width="9" style="2"/>
    <col min="144" max="144" width="9.08203125" style="2" customWidth="1"/>
    <col min="145" max="145" width="10.5" style="2" bestFit="1" customWidth="1"/>
    <col min="146" max="147" width="9" style="2"/>
    <col min="148" max="148" width="9.5" style="2" bestFit="1" customWidth="1"/>
    <col min="149" max="149" width="12" style="70" customWidth="1"/>
    <col min="150" max="152" width="9" style="2"/>
    <col min="153" max="153" width="9.5" style="2" bestFit="1" customWidth="1"/>
    <col min="154" max="156" width="9" style="2"/>
    <col min="157" max="157" width="9.5" style="2" bestFit="1" customWidth="1"/>
    <col min="158" max="160" width="9" style="2"/>
    <col min="161" max="161" width="9.5" style="2" bestFit="1" customWidth="1"/>
    <col min="162" max="163" width="9" style="2"/>
    <col min="164" max="164" width="9.5" style="2" bestFit="1" customWidth="1"/>
    <col min="165" max="165" width="9.83203125" style="70" customWidth="1"/>
    <col min="166" max="168" width="9" style="2"/>
    <col min="169" max="169" width="10.83203125" style="70" customWidth="1"/>
    <col min="170" max="170" width="9.08203125" style="2" bestFit="1" customWidth="1"/>
    <col min="171" max="172" width="9" style="2"/>
    <col min="173" max="173" width="10.5" style="2" bestFit="1" customWidth="1"/>
    <col min="174" max="175" width="9" style="2"/>
    <col min="176" max="176" width="9.5" style="2" bestFit="1" customWidth="1"/>
    <col min="177" max="177" width="11" style="2" customWidth="1"/>
    <col min="178" max="180" width="9" style="2"/>
    <col min="181" max="181" width="10.5" style="52" bestFit="1" customWidth="1"/>
    <col min="182" max="184" width="9" style="2"/>
    <col min="185" max="185" width="9.58203125" style="52" bestFit="1" customWidth="1"/>
    <col min="186" max="188" width="9" style="2"/>
    <col min="189" max="189" width="9.5" style="2" bestFit="1" customWidth="1"/>
    <col min="190" max="192" width="9" style="2"/>
    <col min="193" max="193" width="9.5" style="2" bestFit="1" customWidth="1"/>
    <col min="194" max="196" width="9" style="2"/>
    <col min="197" max="197" width="11.08203125" style="2" customWidth="1"/>
    <col min="198" max="199" width="9" style="2"/>
    <col min="200" max="200" width="9.5" style="2" bestFit="1" customWidth="1"/>
    <col min="201" max="201" width="9.5" style="14" bestFit="1" customWidth="1"/>
    <col min="202" max="204" width="9" style="2"/>
    <col min="205" max="205" width="9.33203125" style="73" bestFit="1" customWidth="1"/>
    <col min="206" max="206" width="9" style="2"/>
    <col min="207" max="207" width="10.5" style="2" bestFit="1" customWidth="1"/>
    <col min="208" max="208" width="9" style="2"/>
    <col min="209" max="209" width="10.5" style="2" bestFit="1" customWidth="1"/>
    <col min="210" max="211" width="9" style="2"/>
    <col min="212" max="212" width="9.33203125" style="2" bestFit="1" customWidth="1"/>
    <col min="213" max="213" width="9.33203125" style="70" bestFit="1" customWidth="1"/>
    <col min="214" max="216" width="9" style="2"/>
    <col min="217" max="217" width="11.58203125" style="70" bestFit="1" customWidth="1"/>
    <col min="218" max="218" width="9" style="2"/>
    <col min="219" max="219" width="10" style="80" customWidth="1"/>
    <col min="220" max="220" width="9" style="2"/>
    <col min="221" max="221" width="13.25" style="70" customWidth="1"/>
    <col min="222" max="16384" width="9" style="2"/>
  </cols>
  <sheetData>
    <row r="1" spans="1:223" ht="13.9" customHeight="1" x14ac:dyDescent="0.25">
      <c r="A1" s="153" t="s">
        <v>8</v>
      </c>
      <c r="B1" s="153" t="s">
        <v>9</v>
      </c>
      <c r="C1" s="162" t="s">
        <v>10</v>
      </c>
      <c r="D1" s="153" t="s">
        <v>11</v>
      </c>
      <c r="E1" s="153" t="s">
        <v>12</v>
      </c>
      <c r="F1" s="153" t="s">
        <v>13</v>
      </c>
      <c r="G1" s="153" t="s">
        <v>14</v>
      </c>
      <c r="H1" s="156" t="s">
        <v>15</v>
      </c>
      <c r="I1" s="157" t="s">
        <v>16</v>
      </c>
      <c r="J1" s="157" t="s">
        <v>17</v>
      </c>
      <c r="K1" s="157" t="s">
        <v>18</v>
      </c>
      <c r="L1" s="159" t="s">
        <v>19</v>
      </c>
      <c r="M1" s="160"/>
      <c r="N1" s="160"/>
      <c r="O1" s="160"/>
      <c r="P1" s="160"/>
      <c r="Q1" s="160"/>
      <c r="R1" s="160"/>
      <c r="S1" s="160"/>
      <c r="T1" s="160"/>
      <c r="U1" s="160"/>
      <c r="V1" s="160"/>
      <c r="W1" s="160"/>
      <c r="X1" s="160"/>
      <c r="Y1" s="160"/>
      <c r="Z1" s="160"/>
      <c r="AA1" s="160"/>
      <c r="AB1" s="167" t="s">
        <v>20</v>
      </c>
      <c r="AC1" s="167"/>
      <c r="AD1" s="167"/>
      <c r="AE1" s="167"/>
      <c r="AF1" s="167"/>
      <c r="AG1" s="167"/>
      <c r="AH1" s="167"/>
      <c r="AI1" s="167"/>
      <c r="AJ1" s="159" t="s">
        <v>21</v>
      </c>
      <c r="AK1" s="160"/>
      <c r="AL1" s="160"/>
      <c r="AM1" s="160"/>
      <c r="AN1" s="160"/>
      <c r="AO1" s="160"/>
      <c r="AP1" s="160"/>
      <c r="AQ1" s="160"/>
      <c r="AR1" s="167" t="s">
        <v>22</v>
      </c>
      <c r="AS1" s="167"/>
      <c r="AT1" s="167"/>
      <c r="AU1" s="167"/>
      <c r="AV1" s="167"/>
      <c r="AW1" s="167"/>
      <c r="AX1" s="167"/>
      <c r="AY1" s="167"/>
      <c r="AZ1" s="167" t="s">
        <v>23</v>
      </c>
      <c r="BA1" s="167"/>
      <c r="BB1" s="167"/>
      <c r="BC1" s="167"/>
      <c r="BD1" s="167"/>
      <c r="BE1" s="167"/>
      <c r="BF1" s="167"/>
      <c r="BG1" s="167"/>
      <c r="BH1" s="167"/>
      <c r="BI1" s="167"/>
      <c r="BJ1" s="167"/>
      <c r="BK1" s="167"/>
      <c r="BL1" s="167" t="s">
        <v>24</v>
      </c>
      <c r="BM1" s="167"/>
      <c r="BN1" s="167"/>
      <c r="BO1" s="167"/>
      <c r="BP1" s="167"/>
      <c r="BQ1" s="167"/>
      <c r="BR1" s="167"/>
      <c r="BS1" s="167"/>
      <c r="BT1" s="167" t="s">
        <v>25</v>
      </c>
      <c r="BU1" s="167"/>
      <c r="BV1" s="167"/>
      <c r="BW1" s="167"/>
      <c r="BX1" s="167"/>
      <c r="BY1" s="167"/>
      <c r="BZ1" s="167"/>
      <c r="CA1" s="167"/>
      <c r="CB1" s="167" t="s">
        <v>26</v>
      </c>
      <c r="CC1" s="167"/>
      <c r="CD1" s="167"/>
      <c r="CE1" s="167"/>
      <c r="CF1" s="167"/>
      <c r="CG1" s="167"/>
      <c r="CH1" s="167"/>
      <c r="CI1" s="167"/>
      <c r="CJ1" s="167"/>
      <c r="CK1" s="167"/>
      <c r="CL1" s="167"/>
      <c r="CM1" s="167"/>
      <c r="CN1" s="167" t="s">
        <v>27</v>
      </c>
      <c r="CO1" s="167"/>
      <c r="CP1" s="167"/>
      <c r="CQ1" s="167"/>
      <c r="CR1" s="167"/>
      <c r="CS1" s="167"/>
      <c r="CT1" s="167"/>
      <c r="CU1" s="167"/>
      <c r="CV1" s="167"/>
      <c r="CW1" s="167"/>
      <c r="CX1" s="167"/>
      <c r="CY1" s="167"/>
      <c r="CZ1" s="167" t="s">
        <v>1001</v>
      </c>
      <c r="DA1" s="167"/>
      <c r="DB1" s="167"/>
      <c r="DC1" s="167"/>
      <c r="DD1" s="167"/>
      <c r="DE1" s="167"/>
      <c r="DF1" s="167"/>
      <c r="DG1" s="167"/>
      <c r="DH1" s="167" t="s">
        <v>29</v>
      </c>
      <c r="DI1" s="167"/>
      <c r="DJ1" s="167"/>
      <c r="DK1" s="167"/>
      <c r="DL1" s="167"/>
      <c r="DM1" s="167"/>
      <c r="DN1" s="167"/>
      <c r="DO1" s="167"/>
      <c r="DP1" s="159" t="s">
        <v>30</v>
      </c>
      <c r="DQ1" s="160"/>
      <c r="DR1" s="160"/>
      <c r="DS1" s="160"/>
      <c r="DT1" s="160"/>
      <c r="DU1" s="160"/>
      <c r="DV1" s="160"/>
      <c r="DW1" s="160"/>
      <c r="DX1" s="160"/>
      <c r="DY1" s="160"/>
      <c r="DZ1" s="160"/>
      <c r="EA1" s="160"/>
      <c r="EB1" s="159" t="s">
        <v>1004</v>
      </c>
      <c r="EC1" s="160"/>
      <c r="ED1" s="160"/>
      <c r="EE1" s="160"/>
      <c r="EF1" s="160"/>
      <c r="EG1" s="160"/>
      <c r="EH1" s="160"/>
      <c r="EI1" s="160"/>
      <c r="EJ1" s="160"/>
      <c r="EK1" s="160"/>
      <c r="EL1" s="160"/>
      <c r="EM1" s="160"/>
      <c r="EN1" s="160"/>
      <c r="EO1" s="160"/>
      <c r="EP1" s="160"/>
      <c r="EQ1" s="160"/>
      <c r="ER1" s="159" t="s">
        <v>32</v>
      </c>
      <c r="ES1" s="160"/>
      <c r="ET1" s="160"/>
      <c r="EU1" s="160"/>
      <c r="EV1" s="160"/>
      <c r="EW1" s="160"/>
      <c r="EX1" s="160"/>
      <c r="EY1" s="160"/>
      <c r="EZ1" s="160"/>
      <c r="FA1" s="160"/>
      <c r="FB1" s="160"/>
      <c r="FC1" s="160"/>
      <c r="FD1" s="160"/>
      <c r="FE1" s="160"/>
      <c r="FF1" s="160"/>
      <c r="FG1" s="160"/>
      <c r="FH1" s="159" t="s">
        <v>33</v>
      </c>
      <c r="FI1" s="160"/>
      <c r="FJ1" s="160"/>
      <c r="FK1" s="160"/>
      <c r="FL1" s="160"/>
      <c r="FM1" s="160"/>
      <c r="FN1" s="160"/>
      <c r="FO1" s="160"/>
      <c r="FP1" s="160"/>
      <c r="FQ1" s="160"/>
      <c r="FR1" s="160"/>
      <c r="FS1" s="160"/>
      <c r="FT1" s="159" t="s">
        <v>34</v>
      </c>
      <c r="FU1" s="160"/>
      <c r="FV1" s="160"/>
      <c r="FW1" s="160"/>
      <c r="FX1" s="160"/>
      <c r="FY1" s="168"/>
      <c r="FZ1" s="160"/>
      <c r="GA1" s="160"/>
      <c r="GB1" s="160"/>
      <c r="GC1" s="168"/>
      <c r="GD1" s="160"/>
      <c r="GE1" s="160"/>
      <c r="GF1" s="160"/>
      <c r="GG1" s="160"/>
      <c r="GH1" s="160"/>
      <c r="GI1" s="160"/>
      <c r="GJ1" s="160"/>
      <c r="GK1" s="160"/>
      <c r="GL1" s="160"/>
      <c r="GM1" s="160"/>
      <c r="GN1" s="160"/>
      <c r="GO1" s="160"/>
      <c r="GP1" s="160"/>
      <c r="GQ1" s="160"/>
      <c r="GR1" s="159" t="s">
        <v>35</v>
      </c>
      <c r="GS1" s="160"/>
      <c r="GT1" s="160"/>
      <c r="GU1" s="160"/>
      <c r="GV1" s="160"/>
      <c r="GW1" s="160"/>
      <c r="GX1" s="160"/>
      <c r="GY1" s="160"/>
      <c r="GZ1" s="160"/>
      <c r="HA1" s="160"/>
      <c r="HB1" s="160"/>
      <c r="HC1" s="160"/>
      <c r="HD1" s="159" t="s">
        <v>36</v>
      </c>
      <c r="HE1" s="160"/>
      <c r="HF1" s="160"/>
      <c r="HG1" s="160"/>
      <c r="HH1" s="160"/>
      <c r="HI1" s="160"/>
      <c r="HJ1" s="160"/>
      <c r="HK1" s="160"/>
      <c r="HL1" s="160"/>
      <c r="HM1" s="160"/>
      <c r="HN1" s="160"/>
      <c r="HO1" s="160"/>
    </row>
    <row r="2" spans="1:223" ht="13.9" customHeight="1" x14ac:dyDescent="0.25">
      <c r="A2" s="154"/>
      <c r="B2" s="154"/>
      <c r="C2" s="163"/>
      <c r="D2" s="154"/>
      <c r="E2" s="154"/>
      <c r="F2" s="154"/>
      <c r="G2" s="154"/>
      <c r="H2" s="157"/>
      <c r="I2" s="157"/>
      <c r="J2" s="157"/>
      <c r="K2" s="157"/>
      <c r="L2" s="165" t="s">
        <v>37</v>
      </c>
      <c r="M2" s="165" t="s">
        <v>38</v>
      </c>
      <c r="N2" s="165" t="s">
        <v>39</v>
      </c>
      <c r="O2" s="166" t="s">
        <v>40</v>
      </c>
      <c r="P2" s="161" t="s">
        <v>41</v>
      </c>
      <c r="Q2" s="161"/>
      <c r="R2" s="161"/>
      <c r="S2" s="161"/>
      <c r="T2" s="161" t="s">
        <v>42</v>
      </c>
      <c r="U2" s="161"/>
      <c r="V2" s="161"/>
      <c r="W2" s="161"/>
      <c r="X2" s="161" t="s">
        <v>43</v>
      </c>
      <c r="Y2" s="161"/>
      <c r="Z2" s="161"/>
      <c r="AA2" s="161"/>
      <c r="AB2" s="165" t="s">
        <v>37</v>
      </c>
      <c r="AC2" s="165" t="s">
        <v>38</v>
      </c>
      <c r="AD2" s="165" t="s">
        <v>39</v>
      </c>
      <c r="AE2" s="166" t="s">
        <v>40</v>
      </c>
      <c r="AF2" s="161" t="s">
        <v>20</v>
      </c>
      <c r="AG2" s="161"/>
      <c r="AH2" s="161"/>
      <c r="AI2" s="161"/>
      <c r="AJ2" s="165" t="s">
        <v>37</v>
      </c>
      <c r="AK2" s="170" t="s">
        <v>38</v>
      </c>
      <c r="AL2" s="165" t="s">
        <v>39</v>
      </c>
      <c r="AM2" s="166" t="s">
        <v>40</v>
      </c>
      <c r="AN2" s="161" t="s">
        <v>44</v>
      </c>
      <c r="AO2" s="161"/>
      <c r="AP2" s="161"/>
      <c r="AQ2" s="161"/>
      <c r="AR2" s="165" t="s">
        <v>37</v>
      </c>
      <c r="AS2" s="169" t="s">
        <v>38</v>
      </c>
      <c r="AT2" s="165" t="s">
        <v>39</v>
      </c>
      <c r="AU2" s="166" t="s">
        <v>40</v>
      </c>
      <c r="AV2" s="161" t="s">
        <v>45</v>
      </c>
      <c r="AW2" s="161"/>
      <c r="AX2" s="161"/>
      <c r="AY2" s="161"/>
      <c r="AZ2" s="165" t="s">
        <v>37</v>
      </c>
      <c r="BA2" s="169" t="s">
        <v>38</v>
      </c>
      <c r="BB2" s="165" t="s">
        <v>39</v>
      </c>
      <c r="BC2" s="166" t="s">
        <v>40</v>
      </c>
      <c r="BD2" s="161" t="s">
        <v>46</v>
      </c>
      <c r="BE2" s="161"/>
      <c r="BF2" s="161"/>
      <c r="BG2" s="161"/>
      <c r="BH2" s="161" t="s">
        <v>47</v>
      </c>
      <c r="BI2" s="161"/>
      <c r="BJ2" s="161"/>
      <c r="BK2" s="161"/>
      <c r="BL2" s="165" t="s">
        <v>37</v>
      </c>
      <c r="BM2" s="169" t="s">
        <v>38</v>
      </c>
      <c r="BN2" s="165" t="s">
        <v>39</v>
      </c>
      <c r="BO2" s="166" t="s">
        <v>40</v>
      </c>
      <c r="BP2" s="161" t="s">
        <v>24</v>
      </c>
      <c r="BQ2" s="161"/>
      <c r="BR2" s="161"/>
      <c r="BS2" s="161"/>
      <c r="BT2" s="165" t="s">
        <v>37</v>
      </c>
      <c r="BU2" s="165" t="s">
        <v>38</v>
      </c>
      <c r="BV2" s="165" t="s">
        <v>39</v>
      </c>
      <c r="BW2" s="166" t="s">
        <v>40</v>
      </c>
      <c r="BX2" s="161" t="s">
        <v>25</v>
      </c>
      <c r="BY2" s="161"/>
      <c r="BZ2" s="161"/>
      <c r="CA2" s="161"/>
      <c r="CB2" s="165" t="s">
        <v>37</v>
      </c>
      <c r="CC2" s="169" t="s">
        <v>38</v>
      </c>
      <c r="CD2" s="165" t="s">
        <v>39</v>
      </c>
      <c r="CE2" s="166" t="s">
        <v>40</v>
      </c>
      <c r="CF2" s="161" t="s">
        <v>48</v>
      </c>
      <c r="CG2" s="161"/>
      <c r="CH2" s="161"/>
      <c r="CI2" s="161"/>
      <c r="CJ2" s="161" t="s">
        <v>29</v>
      </c>
      <c r="CK2" s="161"/>
      <c r="CL2" s="161"/>
      <c r="CM2" s="161"/>
      <c r="CN2" s="165" t="s">
        <v>37</v>
      </c>
      <c r="CO2" s="169" t="s">
        <v>38</v>
      </c>
      <c r="CP2" s="165" t="s">
        <v>39</v>
      </c>
      <c r="CQ2" s="166" t="s">
        <v>40</v>
      </c>
      <c r="CR2" s="161" t="s">
        <v>49</v>
      </c>
      <c r="CS2" s="161"/>
      <c r="CT2" s="161"/>
      <c r="CU2" s="161"/>
      <c r="CV2" s="161" t="s">
        <v>44</v>
      </c>
      <c r="CW2" s="161"/>
      <c r="CX2" s="161"/>
      <c r="CY2" s="161"/>
      <c r="CZ2" s="165" t="s">
        <v>37</v>
      </c>
      <c r="DA2" s="169" t="s">
        <v>38</v>
      </c>
      <c r="DB2" s="165" t="s">
        <v>39</v>
      </c>
      <c r="DC2" s="166" t="s">
        <v>40</v>
      </c>
      <c r="DD2" s="161" t="s">
        <v>50</v>
      </c>
      <c r="DE2" s="161"/>
      <c r="DF2" s="161"/>
      <c r="DG2" s="161"/>
      <c r="DH2" s="165" t="s">
        <v>37</v>
      </c>
      <c r="DI2" s="165" t="s">
        <v>38</v>
      </c>
      <c r="DJ2" s="165" t="s">
        <v>39</v>
      </c>
      <c r="DK2" s="166" t="s">
        <v>40</v>
      </c>
      <c r="DL2" s="161" t="s">
        <v>29</v>
      </c>
      <c r="DM2" s="161"/>
      <c r="DN2" s="161"/>
      <c r="DO2" s="161"/>
      <c r="DP2" s="165" t="s">
        <v>37</v>
      </c>
      <c r="DQ2" s="170" t="s">
        <v>38</v>
      </c>
      <c r="DR2" s="165" t="s">
        <v>39</v>
      </c>
      <c r="DS2" s="166" t="s">
        <v>40</v>
      </c>
      <c r="DT2" s="161" t="s">
        <v>51</v>
      </c>
      <c r="DU2" s="161"/>
      <c r="DV2" s="161"/>
      <c r="DW2" s="161"/>
      <c r="DX2" s="161" t="s">
        <v>52</v>
      </c>
      <c r="DY2" s="161"/>
      <c r="DZ2" s="161"/>
      <c r="EA2" s="161"/>
      <c r="EB2" s="165" t="s">
        <v>37</v>
      </c>
      <c r="EC2" s="165" t="s">
        <v>38</v>
      </c>
      <c r="ED2" s="165" t="s">
        <v>39</v>
      </c>
      <c r="EE2" s="166" t="s">
        <v>40</v>
      </c>
      <c r="EF2" s="161" t="s">
        <v>53</v>
      </c>
      <c r="EG2" s="161"/>
      <c r="EH2" s="161"/>
      <c r="EI2" s="161"/>
      <c r="EJ2" s="161" t="s">
        <v>54</v>
      </c>
      <c r="EK2" s="161"/>
      <c r="EL2" s="161"/>
      <c r="EM2" s="161"/>
      <c r="EN2" s="161" t="s">
        <v>55</v>
      </c>
      <c r="EO2" s="161"/>
      <c r="EP2" s="161"/>
      <c r="EQ2" s="161"/>
      <c r="ER2" s="165" t="s">
        <v>37</v>
      </c>
      <c r="ES2" s="170" t="s">
        <v>38</v>
      </c>
      <c r="ET2" s="165" t="s">
        <v>39</v>
      </c>
      <c r="EU2" s="166" t="s">
        <v>40</v>
      </c>
      <c r="EV2" s="161" t="s">
        <v>56</v>
      </c>
      <c r="EW2" s="161"/>
      <c r="EX2" s="161"/>
      <c r="EY2" s="161"/>
      <c r="EZ2" s="161" t="s">
        <v>57</v>
      </c>
      <c r="FA2" s="161"/>
      <c r="FB2" s="161"/>
      <c r="FC2" s="161"/>
      <c r="FD2" s="161" t="s">
        <v>58</v>
      </c>
      <c r="FE2" s="161"/>
      <c r="FF2" s="161"/>
      <c r="FG2" s="161"/>
      <c r="FH2" s="165" t="s">
        <v>37</v>
      </c>
      <c r="FI2" s="170" t="s">
        <v>38</v>
      </c>
      <c r="FJ2" s="165" t="s">
        <v>39</v>
      </c>
      <c r="FK2" s="166" t="s">
        <v>40</v>
      </c>
      <c r="FL2" s="161" t="s">
        <v>59</v>
      </c>
      <c r="FM2" s="161"/>
      <c r="FN2" s="161"/>
      <c r="FO2" s="161"/>
      <c r="FP2" s="161" t="s">
        <v>29</v>
      </c>
      <c r="FQ2" s="161"/>
      <c r="FR2" s="161"/>
      <c r="FS2" s="161"/>
      <c r="FT2" s="173" t="s">
        <v>37</v>
      </c>
      <c r="FU2" s="174" t="s">
        <v>38</v>
      </c>
      <c r="FV2" s="175" t="s">
        <v>39</v>
      </c>
      <c r="FW2" s="176" t="s">
        <v>40</v>
      </c>
      <c r="FX2" s="171" t="s">
        <v>60</v>
      </c>
      <c r="FY2" s="172"/>
      <c r="FZ2" s="171"/>
      <c r="GA2" s="171"/>
      <c r="GB2" s="171" t="s">
        <v>61</v>
      </c>
      <c r="GC2" s="172"/>
      <c r="GD2" s="171"/>
      <c r="GE2" s="171"/>
      <c r="GF2" s="171" t="s">
        <v>62</v>
      </c>
      <c r="GG2" s="171"/>
      <c r="GH2" s="171"/>
      <c r="GI2" s="171"/>
      <c r="GJ2" s="171" t="s">
        <v>63</v>
      </c>
      <c r="GK2" s="171"/>
      <c r="GL2" s="171"/>
      <c r="GM2" s="171"/>
      <c r="GN2" s="171" t="s">
        <v>52</v>
      </c>
      <c r="GO2" s="171"/>
      <c r="GP2" s="171"/>
      <c r="GQ2" s="171"/>
      <c r="GR2" s="173" t="s">
        <v>37</v>
      </c>
      <c r="GS2" s="173" t="s">
        <v>38</v>
      </c>
      <c r="GT2" s="175" t="s">
        <v>39</v>
      </c>
      <c r="GU2" s="176" t="s">
        <v>40</v>
      </c>
      <c r="GV2" s="171" t="s">
        <v>64</v>
      </c>
      <c r="GW2" s="171"/>
      <c r="GX2" s="171"/>
      <c r="GY2" s="171"/>
      <c r="GZ2" s="171" t="s">
        <v>29</v>
      </c>
      <c r="HA2" s="171"/>
      <c r="HB2" s="171"/>
      <c r="HC2" s="171"/>
      <c r="HD2" s="173" t="s">
        <v>37</v>
      </c>
      <c r="HE2" s="177" t="s">
        <v>38</v>
      </c>
      <c r="HF2" s="175" t="s">
        <v>39</v>
      </c>
      <c r="HG2" s="176" t="s">
        <v>40</v>
      </c>
      <c r="HH2" s="171" t="s">
        <v>65</v>
      </c>
      <c r="HI2" s="171"/>
      <c r="HJ2" s="171"/>
      <c r="HK2" s="171"/>
      <c r="HL2" s="171" t="s">
        <v>52</v>
      </c>
      <c r="HM2" s="171"/>
      <c r="HN2" s="171"/>
      <c r="HO2" s="171"/>
    </row>
    <row r="3" spans="1:223" s="87" customFormat="1" x14ac:dyDescent="0.25">
      <c r="A3" s="155"/>
      <c r="B3" s="155"/>
      <c r="C3" s="164"/>
      <c r="D3" s="155"/>
      <c r="E3" s="155"/>
      <c r="F3" s="155"/>
      <c r="G3" s="155"/>
      <c r="H3" s="158"/>
      <c r="I3" s="158"/>
      <c r="J3" s="158"/>
      <c r="K3" s="158"/>
      <c r="L3" s="165"/>
      <c r="M3" s="165"/>
      <c r="N3" s="165"/>
      <c r="O3" s="166"/>
      <c r="P3" s="15" t="s">
        <v>66</v>
      </c>
      <c r="Q3" s="15" t="s">
        <v>67</v>
      </c>
      <c r="R3" s="15" t="s">
        <v>68</v>
      </c>
      <c r="S3" s="15" t="s">
        <v>69</v>
      </c>
      <c r="T3" s="15" t="s">
        <v>66</v>
      </c>
      <c r="U3" s="72" t="s">
        <v>67</v>
      </c>
      <c r="V3" s="15" t="s">
        <v>68</v>
      </c>
      <c r="W3" s="15" t="s">
        <v>69</v>
      </c>
      <c r="X3" s="15" t="s">
        <v>66</v>
      </c>
      <c r="Y3" s="15" t="s">
        <v>67</v>
      </c>
      <c r="Z3" s="15" t="s">
        <v>68</v>
      </c>
      <c r="AA3" s="15" t="s">
        <v>69</v>
      </c>
      <c r="AB3" s="165"/>
      <c r="AC3" s="165"/>
      <c r="AD3" s="165"/>
      <c r="AE3" s="166"/>
      <c r="AF3" s="15" t="s">
        <v>66</v>
      </c>
      <c r="AG3" s="15" t="s">
        <v>67</v>
      </c>
      <c r="AH3" s="15" t="s">
        <v>68</v>
      </c>
      <c r="AI3" s="15" t="s">
        <v>69</v>
      </c>
      <c r="AJ3" s="165"/>
      <c r="AK3" s="170"/>
      <c r="AL3" s="165"/>
      <c r="AM3" s="166"/>
      <c r="AN3" s="15" t="s">
        <v>66</v>
      </c>
      <c r="AO3" s="71" t="s">
        <v>67</v>
      </c>
      <c r="AP3" s="15" t="s">
        <v>68</v>
      </c>
      <c r="AQ3" s="15" t="s">
        <v>69</v>
      </c>
      <c r="AR3" s="165"/>
      <c r="AS3" s="169"/>
      <c r="AT3" s="165"/>
      <c r="AU3" s="166"/>
      <c r="AV3" s="15" t="s">
        <v>66</v>
      </c>
      <c r="AW3" s="83" t="s">
        <v>67</v>
      </c>
      <c r="AX3" s="15" t="s">
        <v>68</v>
      </c>
      <c r="AY3" s="15" t="s">
        <v>69</v>
      </c>
      <c r="AZ3" s="165"/>
      <c r="BA3" s="169"/>
      <c r="BB3" s="165"/>
      <c r="BC3" s="166"/>
      <c r="BD3" s="15" t="s">
        <v>66</v>
      </c>
      <c r="BE3" s="86" t="s">
        <v>67</v>
      </c>
      <c r="BF3" s="15" t="s">
        <v>68</v>
      </c>
      <c r="BG3" s="15" t="s">
        <v>69</v>
      </c>
      <c r="BH3" s="15" t="s">
        <v>66</v>
      </c>
      <c r="BI3" s="86" t="s">
        <v>1003</v>
      </c>
      <c r="BJ3" s="15" t="s">
        <v>68</v>
      </c>
      <c r="BK3" s="15" t="s">
        <v>69</v>
      </c>
      <c r="BL3" s="165"/>
      <c r="BM3" s="169"/>
      <c r="BN3" s="165"/>
      <c r="BO3" s="166"/>
      <c r="BP3" s="15" t="s">
        <v>66</v>
      </c>
      <c r="BQ3" s="86" t="s">
        <v>67</v>
      </c>
      <c r="BR3" s="15" t="s">
        <v>68</v>
      </c>
      <c r="BS3" s="15" t="s">
        <v>69</v>
      </c>
      <c r="BT3" s="165"/>
      <c r="BU3" s="165"/>
      <c r="BV3" s="165"/>
      <c r="BW3" s="166"/>
      <c r="BX3" s="15" t="s">
        <v>66</v>
      </c>
      <c r="BY3" s="15" t="s">
        <v>67</v>
      </c>
      <c r="BZ3" s="15" t="s">
        <v>68</v>
      </c>
      <c r="CA3" s="15" t="s">
        <v>69</v>
      </c>
      <c r="CB3" s="165"/>
      <c r="CC3" s="169"/>
      <c r="CD3" s="165"/>
      <c r="CE3" s="166"/>
      <c r="CF3" s="15" t="s">
        <v>66</v>
      </c>
      <c r="CG3" s="72" t="s">
        <v>67</v>
      </c>
      <c r="CH3" s="15" t="s">
        <v>68</v>
      </c>
      <c r="CI3" s="15" t="s">
        <v>69</v>
      </c>
      <c r="CJ3" s="15" t="s">
        <v>66</v>
      </c>
      <c r="CK3" s="15" t="s">
        <v>67</v>
      </c>
      <c r="CL3" s="15" t="s">
        <v>68</v>
      </c>
      <c r="CM3" s="15" t="s">
        <v>69</v>
      </c>
      <c r="CN3" s="165"/>
      <c r="CO3" s="169"/>
      <c r="CP3" s="165"/>
      <c r="CQ3" s="166"/>
      <c r="CR3" s="15" t="s">
        <v>66</v>
      </c>
      <c r="CS3" s="72" t="s">
        <v>67</v>
      </c>
      <c r="CT3" s="15" t="s">
        <v>68</v>
      </c>
      <c r="CU3" s="15" t="s">
        <v>69</v>
      </c>
      <c r="CV3" s="15" t="s">
        <v>66</v>
      </c>
      <c r="CW3" s="71" t="s">
        <v>67</v>
      </c>
      <c r="CX3" s="15" t="s">
        <v>68</v>
      </c>
      <c r="CY3" s="15" t="s">
        <v>69</v>
      </c>
      <c r="CZ3" s="165"/>
      <c r="DA3" s="169"/>
      <c r="DB3" s="165"/>
      <c r="DC3" s="166"/>
      <c r="DD3" s="15" t="s">
        <v>66</v>
      </c>
      <c r="DE3" s="86" t="s">
        <v>67</v>
      </c>
      <c r="DF3" s="15" t="s">
        <v>68</v>
      </c>
      <c r="DG3" s="15" t="s">
        <v>69</v>
      </c>
      <c r="DH3" s="165"/>
      <c r="DI3" s="165"/>
      <c r="DJ3" s="165"/>
      <c r="DK3" s="166"/>
      <c r="DL3" s="15" t="s">
        <v>66</v>
      </c>
      <c r="DM3" s="15" t="s">
        <v>67</v>
      </c>
      <c r="DN3" s="15" t="s">
        <v>68</v>
      </c>
      <c r="DO3" s="15" t="s">
        <v>69</v>
      </c>
      <c r="DP3" s="165"/>
      <c r="DQ3" s="170"/>
      <c r="DR3" s="165"/>
      <c r="DS3" s="166"/>
      <c r="DT3" s="15" t="s">
        <v>66</v>
      </c>
      <c r="DU3" s="15" t="s">
        <v>67</v>
      </c>
      <c r="DV3" s="15" t="s">
        <v>68</v>
      </c>
      <c r="DW3" s="15" t="s">
        <v>69</v>
      </c>
      <c r="DX3" s="15" t="s">
        <v>66</v>
      </c>
      <c r="DY3" s="15" t="s">
        <v>67</v>
      </c>
      <c r="DZ3" s="15" t="s">
        <v>68</v>
      </c>
      <c r="EA3" s="15" t="s">
        <v>69</v>
      </c>
      <c r="EB3" s="165"/>
      <c r="EC3" s="165"/>
      <c r="ED3" s="165"/>
      <c r="EE3" s="166"/>
      <c r="EF3" s="15" t="s">
        <v>66</v>
      </c>
      <c r="EG3" s="15" t="s">
        <v>67</v>
      </c>
      <c r="EH3" s="15" t="s">
        <v>68</v>
      </c>
      <c r="EI3" s="15" t="s">
        <v>69</v>
      </c>
      <c r="EJ3" s="15" t="s">
        <v>66</v>
      </c>
      <c r="EK3" s="15" t="s">
        <v>67</v>
      </c>
      <c r="EL3" s="15" t="s">
        <v>68</v>
      </c>
      <c r="EM3" s="15" t="s">
        <v>69</v>
      </c>
      <c r="EN3" s="15" t="s">
        <v>66</v>
      </c>
      <c r="EO3" s="15" t="s">
        <v>67</v>
      </c>
      <c r="EP3" s="15" t="s">
        <v>68</v>
      </c>
      <c r="EQ3" s="15" t="s">
        <v>69</v>
      </c>
      <c r="ER3" s="165"/>
      <c r="ES3" s="170"/>
      <c r="ET3" s="165"/>
      <c r="EU3" s="166"/>
      <c r="EV3" s="15" t="s">
        <v>66</v>
      </c>
      <c r="EW3" s="15" t="s">
        <v>67</v>
      </c>
      <c r="EX3" s="15" t="s">
        <v>68</v>
      </c>
      <c r="EY3" s="15" t="s">
        <v>69</v>
      </c>
      <c r="EZ3" s="15" t="s">
        <v>66</v>
      </c>
      <c r="FA3" s="15" t="s">
        <v>67</v>
      </c>
      <c r="FB3" s="15" t="s">
        <v>68</v>
      </c>
      <c r="FC3" s="15" t="s">
        <v>69</v>
      </c>
      <c r="FD3" s="15" t="s">
        <v>66</v>
      </c>
      <c r="FE3" s="15" t="s">
        <v>67</v>
      </c>
      <c r="FF3" s="15" t="s">
        <v>68</v>
      </c>
      <c r="FG3" s="15" t="s">
        <v>69</v>
      </c>
      <c r="FH3" s="165"/>
      <c r="FI3" s="170"/>
      <c r="FJ3" s="165"/>
      <c r="FK3" s="166"/>
      <c r="FL3" s="15" t="s">
        <v>66</v>
      </c>
      <c r="FM3" s="71" t="s">
        <v>67</v>
      </c>
      <c r="FN3" s="15" t="s">
        <v>68</v>
      </c>
      <c r="FO3" s="15" t="s">
        <v>69</v>
      </c>
      <c r="FP3" s="15" t="s">
        <v>66</v>
      </c>
      <c r="FQ3" s="15" t="s">
        <v>67</v>
      </c>
      <c r="FR3" s="15" t="s">
        <v>68</v>
      </c>
      <c r="FS3" s="15" t="s">
        <v>69</v>
      </c>
      <c r="FT3" s="173"/>
      <c r="FU3" s="174"/>
      <c r="FV3" s="175"/>
      <c r="FW3" s="176"/>
      <c r="FX3" s="4" t="s">
        <v>66</v>
      </c>
      <c r="FY3" s="5" t="s">
        <v>67</v>
      </c>
      <c r="FZ3" s="4" t="s">
        <v>68</v>
      </c>
      <c r="GA3" s="4" t="s">
        <v>69</v>
      </c>
      <c r="GB3" s="4" t="s">
        <v>66</v>
      </c>
      <c r="GC3" s="5" t="s">
        <v>67</v>
      </c>
      <c r="GD3" s="4" t="s">
        <v>68</v>
      </c>
      <c r="GE3" s="4" t="s">
        <v>69</v>
      </c>
      <c r="GF3" s="4" t="s">
        <v>66</v>
      </c>
      <c r="GG3" s="5" t="s">
        <v>67</v>
      </c>
      <c r="GH3" s="4" t="s">
        <v>68</v>
      </c>
      <c r="GI3" s="4" t="s">
        <v>69</v>
      </c>
      <c r="GJ3" s="4" t="s">
        <v>66</v>
      </c>
      <c r="GK3" s="5" t="s">
        <v>67</v>
      </c>
      <c r="GL3" s="4" t="s">
        <v>68</v>
      </c>
      <c r="GM3" s="4" t="s">
        <v>69</v>
      </c>
      <c r="GN3" s="4" t="s">
        <v>66</v>
      </c>
      <c r="GO3" s="5" t="s">
        <v>67</v>
      </c>
      <c r="GP3" s="4" t="s">
        <v>68</v>
      </c>
      <c r="GQ3" s="4" t="s">
        <v>69</v>
      </c>
      <c r="GR3" s="173"/>
      <c r="GS3" s="173"/>
      <c r="GT3" s="175"/>
      <c r="GU3" s="176"/>
      <c r="GV3" s="4" t="s">
        <v>66</v>
      </c>
      <c r="GW3" s="5" t="s">
        <v>67</v>
      </c>
      <c r="GX3" s="4" t="s">
        <v>68</v>
      </c>
      <c r="GY3" s="4" t="s">
        <v>69</v>
      </c>
      <c r="GZ3" s="4" t="s">
        <v>66</v>
      </c>
      <c r="HA3" s="5" t="s">
        <v>67</v>
      </c>
      <c r="HB3" s="4" t="s">
        <v>68</v>
      </c>
      <c r="HC3" s="4" t="s">
        <v>69</v>
      </c>
      <c r="HD3" s="173"/>
      <c r="HE3" s="177"/>
      <c r="HF3" s="175"/>
      <c r="HG3" s="176"/>
      <c r="HH3" s="4" t="s">
        <v>66</v>
      </c>
      <c r="HI3" s="78" t="s">
        <v>67</v>
      </c>
      <c r="HJ3" s="4" t="s">
        <v>68</v>
      </c>
      <c r="HK3" s="79" t="s">
        <v>69</v>
      </c>
      <c r="HL3" s="4" t="s">
        <v>66</v>
      </c>
      <c r="HM3" s="78" t="s">
        <v>67</v>
      </c>
      <c r="HN3" s="4" t="s">
        <v>68</v>
      </c>
      <c r="HO3" s="4" t="s">
        <v>69</v>
      </c>
    </row>
    <row r="4" spans="1:223" s="48" customFormat="1" x14ac:dyDescent="0.3">
      <c r="A4" s="107">
        <v>325735</v>
      </c>
      <c r="B4" s="107" t="s">
        <v>1011</v>
      </c>
      <c r="C4" s="108">
        <v>43236</v>
      </c>
      <c r="D4" s="48" t="s">
        <v>1012</v>
      </c>
      <c r="E4" s="48" t="s">
        <v>1013</v>
      </c>
      <c r="F4" s="48" t="s">
        <v>1014</v>
      </c>
      <c r="G4" s="107" t="s">
        <v>1015</v>
      </c>
      <c r="H4" s="109">
        <v>42735</v>
      </c>
      <c r="I4" s="107" t="s">
        <v>1016</v>
      </c>
      <c r="J4" s="48" t="s">
        <v>1017</v>
      </c>
      <c r="L4" s="48">
        <v>5</v>
      </c>
      <c r="M4" s="110" t="s">
        <v>1018</v>
      </c>
      <c r="P4" s="48" t="s">
        <v>1019</v>
      </c>
      <c r="Q4" s="48" t="s">
        <v>1020</v>
      </c>
      <c r="R4" s="48" t="s">
        <v>1021</v>
      </c>
      <c r="S4" s="48" t="s">
        <v>1022</v>
      </c>
      <c r="T4" s="110" t="s">
        <v>1008</v>
      </c>
      <c r="U4" s="113">
        <v>0.87574284000000002</v>
      </c>
      <c r="V4" s="48" t="s">
        <v>1021</v>
      </c>
      <c r="W4" s="48" t="s">
        <v>1023</v>
      </c>
      <c r="Y4" s="48" t="s">
        <v>1024</v>
      </c>
      <c r="Z4" s="48" t="s">
        <v>1025</v>
      </c>
      <c r="AB4" s="48">
        <v>3</v>
      </c>
      <c r="AC4" s="48" t="s">
        <v>1026</v>
      </c>
      <c r="AF4" s="48" t="s">
        <v>1027</v>
      </c>
      <c r="AG4" s="48" t="s">
        <v>1028</v>
      </c>
      <c r="AH4" s="48" t="s">
        <v>1025</v>
      </c>
      <c r="AJ4" s="110">
        <v>2</v>
      </c>
      <c r="AK4" s="112">
        <v>374.19408588990001</v>
      </c>
      <c r="AO4" s="113">
        <v>374.19408588990001</v>
      </c>
      <c r="AP4" s="48" t="s">
        <v>1029</v>
      </c>
      <c r="AQ4" s="48" t="s">
        <v>1030</v>
      </c>
      <c r="AR4" s="110">
        <v>3</v>
      </c>
      <c r="AS4" s="114">
        <v>6</v>
      </c>
      <c r="AW4" s="129" t="s">
        <v>1169</v>
      </c>
      <c r="AX4" s="48" t="s">
        <v>1031</v>
      </c>
      <c r="AZ4" s="48">
        <v>5</v>
      </c>
      <c r="BA4" s="115"/>
      <c r="BC4" s="48" t="s">
        <v>1032</v>
      </c>
      <c r="BD4" s="48">
        <v>5</v>
      </c>
      <c r="BE4" s="116"/>
      <c r="BG4" s="48" t="s">
        <v>1032</v>
      </c>
      <c r="BH4" s="48">
        <v>5</v>
      </c>
      <c r="BI4" s="116"/>
      <c r="BK4" s="48" t="s">
        <v>1032</v>
      </c>
      <c r="BL4" s="48">
        <v>3</v>
      </c>
      <c r="BM4" s="117">
        <v>0.46600000000000003</v>
      </c>
      <c r="BQ4" s="117">
        <v>0.46600000000000003</v>
      </c>
      <c r="BR4" s="48" t="s">
        <v>1025</v>
      </c>
      <c r="BS4" s="48" t="s">
        <v>1033</v>
      </c>
      <c r="BT4" s="48">
        <v>2</v>
      </c>
      <c r="BU4" s="48" t="s">
        <v>1034</v>
      </c>
      <c r="BY4" s="48" t="s">
        <v>1035</v>
      </c>
      <c r="BZ4" s="48" t="s">
        <v>1031</v>
      </c>
      <c r="CB4" s="110">
        <v>5</v>
      </c>
      <c r="CC4" s="111"/>
      <c r="CE4" s="48" t="s">
        <v>1032</v>
      </c>
      <c r="CG4" s="112"/>
      <c r="CI4" s="48" t="s">
        <v>1036</v>
      </c>
      <c r="CK4" s="117">
        <v>42.511819361299999</v>
      </c>
      <c r="CL4" s="48" t="s">
        <v>1029</v>
      </c>
      <c r="CN4" s="110">
        <v>4</v>
      </c>
      <c r="CO4" s="118">
        <v>4.4499999999999998E-2</v>
      </c>
      <c r="CP4" s="48" t="s">
        <v>1021</v>
      </c>
      <c r="CQ4" s="48" t="s">
        <v>1037</v>
      </c>
      <c r="CS4" s="112"/>
      <c r="CW4" s="117">
        <v>374.19408588990001</v>
      </c>
      <c r="CX4" s="48" t="s">
        <v>1038</v>
      </c>
      <c r="CY4" s="48" t="s">
        <v>1039</v>
      </c>
      <c r="CZ4" s="110">
        <v>2</v>
      </c>
      <c r="DA4" s="119">
        <v>1.5</v>
      </c>
      <c r="DE4" s="120">
        <v>1.5</v>
      </c>
      <c r="DF4" s="48" t="s">
        <v>1025</v>
      </c>
      <c r="DH4" s="110">
        <v>3</v>
      </c>
      <c r="DI4" s="121">
        <v>42.511819361299999</v>
      </c>
      <c r="DM4" s="117">
        <v>42.511819361299999</v>
      </c>
      <c r="DN4" s="48" t="s">
        <v>1029</v>
      </c>
      <c r="DP4" s="110">
        <v>4</v>
      </c>
      <c r="DQ4" s="122">
        <v>0.90960439458813347</v>
      </c>
      <c r="DU4" s="117">
        <v>427.7745310382</v>
      </c>
      <c r="DV4" s="48" t="s">
        <v>1029</v>
      </c>
      <c r="DY4" s="117">
        <v>470.28635039950001</v>
      </c>
      <c r="DZ4" s="48" t="s">
        <v>1040</v>
      </c>
      <c r="EB4" s="110">
        <v>1</v>
      </c>
      <c r="EC4" s="123">
        <v>0.30653950280002512</v>
      </c>
      <c r="EG4" s="117">
        <v>9.3061538171000002</v>
      </c>
      <c r="EH4" s="48" t="s">
        <v>1029</v>
      </c>
      <c r="EK4" s="117">
        <v>42.511819361299999</v>
      </c>
      <c r="EL4" s="48" t="s">
        <v>1029</v>
      </c>
      <c r="EO4" s="117">
        <v>18.205665544199999</v>
      </c>
      <c r="EP4" s="48" t="s">
        <v>1029</v>
      </c>
      <c r="ER4" s="124">
        <v>1</v>
      </c>
      <c r="ES4" s="123">
        <v>5.0888545992273357</v>
      </c>
      <c r="EW4" s="117">
        <v>63.925469080900001</v>
      </c>
      <c r="EX4" s="48" t="s">
        <v>295</v>
      </c>
      <c r="FA4" s="117">
        <v>26.687684568400002</v>
      </c>
      <c r="FB4" s="48" t="s">
        <v>295</v>
      </c>
      <c r="FE4" s="117">
        <v>2.7281348459000001</v>
      </c>
      <c r="FF4" s="48" t="s">
        <v>295</v>
      </c>
      <c r="FH4" s="110">
        <v>3</v>
      </c>
      <c r="FI4" s="125">
        <v>0.11360900923968197</v>
      </c>
      <c r="FM4" s="117">
        <v>374.19408588990001</v>
      </c>
      <c r="FN4" s="48" t="s">
        <v>1038</v>
      </c>
      <c r="FQ4" s="117">
        <v>42.511819361299999</v>
      </c>
      <c r="FR4" s="48" t="s">
        <v>1029</v>
      </c>
      <c r="FT4" s="110">
        <v>2</v>
      </c>
      <c r="FU4" s="122">
        <v>0.15913978166413645</v>
      </c>
      <c r="FY4" s="117">
        <v>0</v>
      </c>
      <c r="FZ4" s="48" t="s">
        <v>1029</v>
      </c>
      <c r="GC4" s="117">
        <v>74.841267122199994</v>
      </c>
      <c r="GD4" s="48" t="s">
        <v>1029</v>
      </c>
      <c r="GG4" s="117">
        <v>0</v>
      </c>
      <c r="GH4" s="48" t="s">
        <v>1029</v>
      </c>
      <c r="GK4" s="117">
        <v>0</v>
      </c>
      <c r="GL4" s="48" t="s">
        <v>1029</v>
      </c>
      <c r="GO4" s="117">
        <v>470.28635039950001</v>
      </c>
      <c r="GP4" s="48" t="s">
        <v>1038</v>
      </c>
      <c r="GR4" s="110">
        <v>1</v>
      </c>
      <c r="GS4" s="118">
        <v>0</v>
      </c>
      <c r="GW4" s="113">
        <v>0</v>
      </c>
      <c r="GX4" s="48" t="s">
        <v>1038</v>
      </c>
      <c r="HA4" s="117">
        <v>42.511819361299999</v>
      </c>
      <c r="HB4" s="48" t="s">
        <v>1038</v>
      </c>
      <c r="HD4" s="110">
        <v>4</v>
      </c>
      <c r="HE4" s="126">
        <v>0.75959746563161112</v>
      </c>
      <c r="HI4" s="113">
        <v>357.22831988460001</v>
      </c>
      <c r="HJ4" s="48" t="s">
        <v>1029</v>
      </c>
      <c r="HM4" s="117">
        <v>470.28635039950001</v>
      </c>
      <c r="HN4" s="48" t="s">
        <v>1038</v>
      </c>
    </row>
    <row r="5" spans="1:223" s="48" customFormat="1" x14ac:dyDescent="0.3">
      <c r="A5" s="107">
        <v>621512</v>
      </c>
      <c r="B5" s="107" t="s">
        <v>1041</v>
      </c>
      <c r="C5" s="108">
        <v>43236</v>
      </c>
      <c r="D5" s="48" t="s">
        <v>1042</v>
      </c>
      <c r="E5" s="48" t="s">
        <v>1013</v>
      </c>
      <c r="F5" s="48" t="s">
        <v>1014</v>
      </c>
      <c r="G5" s="107" t="s">
        <v>1043</v>
      </c>
      <c r="H5" s="109">
        <v>42735</v>
      </c>
      <c r="I5" s="107" t="s">
        <v>1044</v>
      </c>
      <c r="J5" s="48" t="s">
        <v>1045</v>
      </c>
      <c r="L5" s="48">
        <v>4</v>
      </c>
      <c r="M5" s="110" t="s">
        <v>1046</v>
      </c>
      <c r="P5" s="48" t="s">
        <v>1047</v>
      </c>
      <c r="Q5" s="48" t="s">
        <v>1048</v>
      </c>
      <c r="R5" s="48" t="s">
        <v>1049</v>
      </c>
      <c r="T5" s="110" t="s">
        <v>1008</v>
      </c>
      <c r="U5" s="113">
        <v>0.98826599999999998</v>
      </c>
      <c r="V5" s="48" t="s">
        <v>1049</v>
      </c>
      <c r="Y5" s="48" t="s">
        <v>1050</v>
      </c>
      <c r="Z5" s="48" t="s">
        <v>1049</v>
      </c>
      <c r="AB5" s="48">
        <v>3</v>
      </c>
      <c r="AC5" s="48" t="s">
        <v>1051</v>
      </c>
      <c r="AF5" s="48" t="s">
        <v>1027</v>
      </c>
      <c r="AG5" s="127" t="s">
        <v>1052</v>
      </c>
      <c r="AH5" s="48" t="s">
        <v>1049</v>
      </c>
      <c r="AJ5" s="110">
        <v>4</v>
      </c>
      <c r="AK5" s="112">
        <v>49.944436000000003</v>
      </c>
      <c r="AO5" s="113">
        <v>49.944436000000003</v>
      </c>
      <c r="AP5" s="48" t="s">
        <v>1053</v>
      </c>
      <c r="AQ5" s="48" t="s">
        <v>141</v>
      </c>
      <c r="AR5" s="110">
        <v>4</v>
      </c>
      <c r="AS5" s="114">
        <v>4</v>
      </c>
      <c r="AW5" s="129" t="s">
        <v>1170</v>
      </c>
      <c r="AX5" s="48" t="s">
        <v>1054</v>
      </c>
      <c r="AZ5" s="48">
        <v>5</v>
      </c>
      <c r="BA5" s="115"/>
      <c r="BC5" s="48" t="s">
        <v>1055</v>
      </c>
      <c r="BD5" s="48">
        <v>5</v>
      </c>
      <c r="BE5" s="116"/>
      <c r="BG5" s="48" t="s">
        <v>1032</v>
      </c>
      <c r="BH5" s="48">
        <v>5</v>
      </c>
      <c r="BI5" s="116"/>
      <c r="BK5" s="48" t="s">
        <v>1056</v>
      </c>
      <c r="BL5" s="48">
        <v>3</v>
      </c>
      <c r="BM5" s="117">
        <v>0.55769999999999997</v>
      </c>
      <c r="BQ5" s="117">
        <v>0.55769999999999997</v>
      </c>
      <c r="BR5" s="48" t="s">
        <v>1054</v>
      </c>
      <c r="BS5" s="48" t="s">
        <v>1057</v>
      </c>
      <c r="BT5" s="48">
        <v>2</v>
      </c>
      <c r="BU5" s="48" t="s">
        <v>1058</v>
      </c>
      <c r="BY5" s="48" t="s">
        <v>1059</v>
      </c>
      <c r="BZ5" s="48" t="s">
        <v>1054</v>
      </c>
      <c r="CB5" s="110">
        <v>5</v>
      </c>
      <c r="CC5" s="111"/>
      <c r="CE5" s="48" t="s">
        <v>1032</v>
      </c>
      <c r="CG5" s="112"/>
      <c r="CI5" s="48" t="s">
        <v>1060</v>
      </c>
      <c r="CK5" s="117">
        <v>10.2190929289</v>
      </c>
      <c r="CL5" s="48" t="s">
        <v>1029</v>
      </c>
      <c r="CN5" s="110">
        <v>3</v>
      </c>
      <c r="CO5" s="117">
        <v>1.8100000000000002E-2</v>
      </c>
      <c r="CP5" s="48" t="s">
        <v>1049</v>
      </c>
      <c r="CQ5" s="48" t="s">
        <v>308</v>
      </c>
      <c r="CS5" s="112"/>
      <c r="CW5" s="117">
        <v>49.944436000000003</v>
      </c>
      <c r="CX5" s="48" t="s">
        <v>1049</v>
      </c>
      <c r="CZ5" s="110">
        <v>3</v>
      </c>
      <c r="DA5" s="119">
        <v>1.4314</v>
      </c>
      <c r="DE5" s="120">
        <v>1.4314</v>
      </c>
      <c r="DF5" s="48" t="s">
        <v>1061</v>
      </c>
      <c r="DH5" s="110">
        <v>4</v>
      </c>
      <c r="DI5" s="121">
        <v>10.2190929289</v>
      </c>
      <c r="DM5" s="117">
        <v>10.2190929289</v>
      </c>
      <c r="DN5" s="48" t="s">
        <v>1029</v>
      </c>
      <c r="DP5" s="110">
        <v>2</v>
      </c>
      <c r="DQ5" s="122">
        <v>0.76920856457777342</v>
      </c>
      <c r="DU5" s="117">
        <v>34.059382614199997</v>
      </c>
      <c r="DV5" s="48" t="s">
        <v>1029</v>
      </c>
      <c r="DY5" s="117">
        <v>44.278475543100001</v>
      </c>
      <c r="DZ5" s="48" t="s">
        <v>1029</v>
      </c>
      <c r="EB5" s="110">
        <v>3</v>
      </c>
      <c r="EC5" s="123">
        <v>7.7417369689383786E-2</v>
      </c>
      <c r="EG5" s="117">
        <v>0.71131618679999997</v>
      </c>
      <c r="EH5" s="48" t="s">
        <v>1029</v>
      </c>
      <c r="EK5" s="117">
        <v>10.2190929289</v>
      </c>
      <c r="EL5" s="48" t="s">
        <v>1029</v>
      </c>
      <c r="EO5" s="117">
        <v>8.1570464221000005</v>
      </c>
      <c r="EP5" s="48" t="s">
        <v>1062</v>
      </c>
      <c r="ER5" s="124">
        <v>1</v>
      </c>
      <c r="ES5" s="123">
        <v>0.33212182425524317</v>
      </c>
      <c r="EW5" s="117">
        <v>3.3912403866999998</v>
      </c>
      <c r="EX5" s="48" t="s">
        <v>1049</v>
      </c>
      <c r="FA5" s="117">
        <v>2.7305075938000001</v>
      </c>
      <c r="FB5" s="48" t="s">
        <v>1049</v>
      </c>
      <c r="FE5" s="117">
        <v>1.9198344882</v>
      </c>
      <c r="FF5" s="48" t="s">
        <v>1049</v>
      </c>
      <c r="FH5" s="110">
        <v>2</v>
      </c>
      <c r="FI5" s="125">
        <v>0.20460923673059397</v>
      </c>
      <c r="FM5" s="117">
        <v>49.944436000000003</v>
      </c>
      <c r="FN5" s="48" t="s">
        <v>1049</v>
      </c>
      <c r="FQ5" s="117">
        <v>10.2190929289</v>
      </c>
      <c r="FR5" s="48" t="s">
        <v>1049</v>
      </c>
      <c r="FT5" s="110">
        <v>3</v>
      </c>
      <c r="FU5" s="122">
        <v>6.7829196555707114E-2</v>
      </c>
      <c r="FY5" s="117">
        <v>3.0033734208</v>
      </c>
      <c r="FZ5" s="48" t="s">
        <v>1029</v>
      </c>
      <c r="GC5" s="117">
        <v>0</v>
      </c>
      <c r="GD5" s="48" t="s">
        <v>1029</v>
      </c>
      <c r="GG5" s="117">
        <v>0</v>
      </c>
      <c r="GH5" s="48" t="s">
        <v>1062</v>
      </c>
      <c r="GK5" s="117">
        <v>0</v>
      </c>
      <c r="GL5" s="48" t="s">
        <v>1029</v>
      </c>
      <c r="GO5" s="117">
        <v>44.278475543100001</v>
      </c>
      <c r="GP5" s="48" t="s">
        <v>1062</v>
      </c>
      <c r="GR5" s="110">
        <v>1</v>
      </c>
      <c r="GS5" s="118">
        <v>0</v>
      </c>
      <c r="GW5" s="113">
        <v>0</v>
      </c>
      <c r="GX5" s="48" t="s">
        <v>1040</v>
      </c>
      <c r="HA5" s="117">
        <v>10.2190929289</v>
      </c>
      <c r="HB5" s="48" t="s">
        <v>1062</v>
      </c>
      <c r="HD5" s="110">
        <v>1</v>
      </c>
      <c r="HE5" s="126">
        <v>1.9796300329869745E-2</v>
      </c>
      <c r="HI5" s="113">
        <v>0.87655000000000005</v>
      </c>
      <c r="HJ5" s="48" t="s">
        <v>1062</v>
      </c>
      <c r="HM5" s="117">
        <v>44.278475543100001</v>
      </c>
      <c r="HN5" s="48" t="s">
        <v>1038</v>
      </c>
    </row>
    <row r="6" spans="1:223" s="88" customFormat="1" x14ac:dyDescent="0.3">
      <c r="G6" s="89"/>
      <c r="R6" s="94"/>
      <c r="U6" s="90"/>
      <c r="AH6" s="91"/>
      <c r="AK6" s="91"/>
      <c r="AO6" s="91"/>
      <c r="AP6" s="92"/>
      <c r="AT6" s="95"/>
      <c r="AW6" s="96"/>
      <c r="AX6" s="90"/>
      <c r="BA6" s="92"/>
      <c r="BE6" s="92"/>
      <c r="BI6" s="92"/>
      <c r="BJ6" s="90"/>
      <c r="BM6" s="92"/>
      <c r="BN6" s="90"/>
      <c r="BQ6" s="92"/>
      <c r="CC6" s="92"/>
      <c r="CG6" s="90"/>
      <c r="CL6" s="90"/>
      <c r="CO6" s="92"/>
      <c r="CS6" s="90"/>
      <c r="CT6" s="91"/>
      <c r="CW6" s="91"/>
      <c r="CX6" s="91"/>
      <c r="DA6" s="92"/>
      <c r="DB6" s="91"/>
      <c r="DE6" s="92"/>
      <c r="DQ6" s="91"/>
      <c r="ES6" s="91"/>
      <c r="FI6" s="91"/>
      <c r="FM6" s="91"/>
      <c r="FV6" s="89"/>
      <c r="FZ6" s="89"/>
      <c r="GP6" s="90"/>
      <c r="GS6" s="92"/>
      <c r="GW6" s="90"/>
      <c r="HE6" s="91"/>
      <c r="HI6" s="91"/>
      <c r="HK6" s="93"/>
      <c r="HM6" s="91"/>
    </row>
    <row r="7" spans="1:223" s="88" customFormat="1" x14ac:dyDescent="0.3">
      <c r="G7" s="89"/>
      <c r="R7" s="94"/>
      <c r="U7" s="90"/>
      <c r="AH7" s="91"/>
      <c r="AK7" s="91"/>
      <c r="AO7" s="91"/>
      <c r="AP7" s="92"/>
      <c r="AT7" s="95"/>
      <c r="AW7" s="96"/>
      <c r="AX7" s="90"/>
      <c r="BA7" s="92"/>
      <c r="BE7" s="92"/>
      <c r="BI7" s="92"/>
      <c r="BJ7" s="90"/>
      <c r="BM7" s="92"/>
      <c r="BN7" s="90"/>
      <c r="BQ7" s="92"/>
      <c r="CC7" s="92"/>
      <c r="CG7" s="90"/>
      <c r="CL7" s="90"/>
      <c r="CO7" s="92"/>
      <c r="CS7" s="90"/>
      <c r="CT7" s="91"/>
      <c r="CW7" s="91"/>
      <c r="CX7" s="91"/>
      <c r="DA7" s="92"/>
      <c r="DB7" s="91"/>
      <c r="DE7" s="92"/>
      <c r="DQ7" s="91"/>
      <c r="ES7" s="91"/>
      <c r="FI7" s="91"/>
      <c r="FM7" s="91"/>
      <c r="FV7" s="89"/>
      <c r="FZ7" s="89"/>
      <c r="GP7" s="90"/>
      <c r="GS7" s="92"/>
      <c r="GW7" s="90"/>
      <c r="HE7" s="91"/>
      <c r="HI7" s="91"/>
      <c r="HK7" s="93"/>
      <c r="HM7" s="91"/>
    </row>
    <row r="8" spans="1:223" s="88" customFormat="1" x14ac:dyDescent="0.3">
      <c r="G8" s="89"/>
      <c r="R8" s="94"/>
      <c r="U8" s="90"/>
      <c r="AH8" s="91"/>
      <c r="AK8" s="91"/>
      <c r="AO8" s="91"/>
      <c r="AP8" s="92"/>
      <c r="AT8" s="95"/>
      <c r="AW8" s="96"/>
      <c r="AX8" s="90"/>
      <c r="BA8" s="92"/>
      <c r="BE8" s="92"/>
      <c r="BI8" s="92"/>
      <c r="BJ8" s="90"/>
      <c r="BM8" s="92"/>
      <c r="BN8" s="90"/>
      <c r="BQ8" s="92"/>
      <c r="CC8" s="92"/>
      <c r="CG8" s="90"/>
      <c r="CL8" s="90"/>
      <c r="CO8" s="92"/>
      <c r="CS8" s="90"/>
      <c r="CT8" s="91"/>
      <c r="CW8" s="91"/>
      <c r="CX8" s="91"/>
      <c r="DA8" s="92"/>
      <c r="DB8" s="91"/>
      <c r="DE8" s="92"/>
      <c r="DQ8" s="91"/>
      <c r="ES8" s="91"/>
      <c r="FI8" s="91"/>
      <c r="FM8" s="91"/>
      <c r="FV8" s="89"/>
      <c r="FZ8" s="89"/>
      <c r="GP8" s="90"/>
      <c r="GS8" s="92"/>
      <c r="GW8" s="90"/>
      <c r="HE8" s="91"/>
      <c r="HI8" s="91"/>
      <c r="HK8" s="93"/>
      <c r="HM8" s="91"/>
    </row>
    <row r="9" spans="1:223" s="88" customFormat="1" x14ac:dyDescent="0.3">
      <c r="G9" s="89"/>
      <c r="R9" s="94"/>
      <c r="U9" s="90"/>
      <c r="AH9" s="91"/>
      <c r="AK9" s="91"/>
      <c r="AO9" s="91"/>
      <c r="AP9" s="92"/>
      <c r="AT9" s="95"/>
      <c r="AW9" s="96"/>
      <c r="AX9" s="90"/>
      <c r="BA9" s="92"/>
      <c r="BE9" s="92"/>
      <c r="BI9" s="92"/>
      <c r="BJ9" s="90"/>
      <c r="BM9" s="92"/>
      <c r="BN9" s="90"/>
      <c r="BQ9" s="92"/>
      <c r="CC9" s="92"/>
      <c r="CG9" s="90"/>
      <c r="CL9" s="90"/>
      <c r="CO9" s="92"/>
      <c r="CS9" s="90"/>
      <c r="CT9" s="91"/>
      <c r="CW9" s="91"/>
      <c r="CX9" s="91"/>
      <c r="DA9" s="92"/>
      <c r="DB9" s="91"/>
      <c r="DE9" s="92"/>
      <c r="DQ9" s="91"/>
      <c r="ES9" s="91"/>
      <c r="FI9" s="91"/>
      <c r="FM9" s="91"/>
      <c r="FV9" s="89"/>
      <c r="FZ9" s="89"/>
      <c r="GP9" s="90"/>
      <c r="GS9" s="92"/>
      <c r="GW9" s="90"/>
      <c r="HE9" s="91"/>
      <c r="HI9" s="91"/>
      <c r="HK9" s="93"/>
      <c r="HM9" s="91"/>
    </row>
    <row r="10" spans="1:223" s="88" customFormat="1" x14ac:dyDescent="0.3">
      <c r="G10" s="89"/>
      <c r="R10" s="94"/>
      <c r="U10" s="90"/>
      <c r="AH10" s="91"/>
      <c r="AK10" s="91"/>
      <c r="AO10" s="91"/>
      <c r="AP10" s="92"/>
      <c r="AT10" s="95"/>
      <c r="AW10" s="96"/>
      <c r="AX10" s="90"/>
      <c r="BA10" s="92"/>
      <c r="BE10" s="92"/>
      <c r="BI10" s="92"/>
      <c r="BJ10" s="90"/>
      <c r="BM10" s="92"/>
      <c r="BN10" s="90"/>
      <c r="BQ10" s="92"/>
      <c r="CC10" s="92"/>
      <c r="CG10" s="90"/>
      <c r="CL10" s="90"/>
      <c r="CO10" s="92"/>
      <c r="CS10" s="90"/>
      <c r="CT10" s="91"/>
      <c r="CW10" s="91"/>
      <c r="CX10" s="91"/>
      <c r="DA10" s="92"/>
      <c r="DB10" s="91"/>
      <c r="DE10" s="92"/>
      <c r="DQ10" s="91"/>
      <c r="ES10" s="91"/>
      <c r="FI10" s="91"/>
      <c r="FM10" s="91"/>
      <c r="FV10" s="89"/>
      <c r="FZ10" s="89"/>
      <c r="GP10" s="90"/>
      <c r="GS10" s="92"/>
      <c r="GW10" s="90"/>
      <c r="HE10" s="91"/>
      <c r="HI10" s="91"/>
      <c r="HK10" s="93"/>
      <c r="HM10" s="91"/>
    </row>
    <row r="11" spans="1:223" s="88" customFormat="1" x14ac:dyDescent="0.3">
      <c r="G11" s="89"/>
      <c r="R11" s="94"/>
      <c r="U11" s="90"/>
      <c r="AH11" s="91"/>
      <c r="AK11" s="91"/>
      <c r="AO11" s="91"/>
      <c r="AP11" s="92"/>
      <c r="AT11" s="95"/>
      <c r="AW11" s="96"/>
      <c r="AX11" s="90"/>
      <c r="BA11" s="92"/>
      <c r="BE11" s="92"/>
      <c r="BI11" s="92"/>
      <c r="BJ11" s="90"/>
      <c r="BM11" s="92"/>
      <c r="BN11" s="90"/>
      <c r="BQ11" s="92"/>
      <c r="CC11" s="92"/>
      <c r="CG11" s="90"/>
      <c r="CL11" s="90"/>
      <c r="CO11" s="92"/>
      <c r="CS11" s="90"/>
      <c r="CT11" s="91"/>
      <c r="CW11" s="91"/>
      <c r="CX11" s="91"/>
      <c r="DA11" s="92"/>
      <c r="DB11" s="91"/>
      <c r="DE11" s="92"/>
      <c r="DQ11" s="91"/>
      <c r="ES11" s="91"/>
      <c r="FI11" s="91"/>
      <c r="FM11" s="91"/>
      <c r="FV11" s="89"/>
      <c r="FZ11" s="89"/>
      <c r="GP11" s="90"/>
      <c r="GS11" s="92"/>
      <c r="GW11" s="90"/>
      <c r="HE11" s="91"/>
      <c r="HI11" s="91"/>
      <c r="HK11" s="93"/>
      <c r="HM11" s="91"/>
    </row>
    <row r="12" spans="1:223" s="88" customFormat="1" x14ac:dyDescent="0.3">
      <c r="G12" s="89"/>
      <c r="R12" s="94"/>
      <c r="U12" s="90"/>
      <c r="AH12" s="91"/>
      <c r="AK12" s="91"/>
      <c r="AO12" s="91"/>
      <c r="AP12" s="92"/>
      <c r="AT12" s="95"/>
      <c r="AW12" s="96"/>
      <c r="AX12" s="90"/>
      <c r="BA12" s="92"/>
      <c r="BE12" s="92"/>
      <c r="BI12" s="92"/>
      <c r="BJ12" s="90"/>
      <c r="BM12" s="92"/>
      <c r="BN12" s="90"/>
      <c r="BQ12" s="92"/>
      <c r="CC12" s="92"/>
      <c r="CG12" s="90"/>
      <c r="CL12" s="90"/>
      <c r="CO12" s="92"/>
      <c r="CS12" s="90"/>
      <c r="CT12" s="91"/>
      <c r="CW12" s="91"/>
      <c r="CX12" s="91"/>
      <c r="DA12" s="92"/>
      <c r="DB12" s="91"/>
      <c r="DE12" s="92"/>
      <c r="DQ12" s="91"/>
      <c r="ES12" s="91"/>
      <c r="FI12" s="91"/>
      <c r="FM12" s="91"/>
      <c r="FV12" s="89"/>
      <c r="FZ12" s="89"/>
      <c r="GP12" s="90"/>
      <c r="GS12" s="92"/>
      <c r="GW12" s="90"/>
      <c r="HE12" s="91"/>
      <c r="HI12" s="91"/>
      <c r="HK12" s="93"/>
      <c r="HM12" s="91"/>
    </row>
    <row r="13" spans="1:223" s="88" customFormat="1" x14ac:dyDescent="0.3">
      <c r="G13" s="89"/>
      <c r="R13" s="94"/>
      <c r="U13" s="90"/>
      <c r="AH13" s="91"/>
      <c r="AK13" s="91"/>
      <c r="AO13" s="91"/>
      <c r="AP13" s="92"/>
      <c r="AT13" s="95"/>
      <c r="AW13" s="96"/>
      <c r="AX13" s="90"/>
      <c r="BA13" s="92"/>
      <c r="BE13" s="92"/>
      <c r="BI13" s="92"/>
      <c r="BJ13" s="90"/>
      <c r="BM13" s="92"/>
      <c r="BN13" s="90"/>
      <c r="BQ13" s="92"/>
      <c r="CC13" s="92"/>
      <c r="CG13" s="90"/>
      <c r="CL13" s="90"/>
      <c r="CO13" s="92"/>
      <c r="CS13" s="90"/>
      <c r="CT13" s="91"/>
      <c r="CW13" s="91"/>
      <c r="CX13" s="91"/>
      <c r="DA13" s="92"/>
      <c r="DB13" s="91"/>
      <c r="DE13" s="92"/>
      <c r="DQ13" s="91"/>
      <c r="ES13" s="91"/>
      <c r="FI13" s="91"/>
      <c r="FM13" s="91"/>
      <c r="FV13" s="89"/>
      <c r="FZ13" s="89"/>
      <c r="GP13" s="90"/>
      <c r="GS13" s="92"/>
      <c r="GW13" s="90"/>
      <c r="HE13" s="91"/>
      <c r="HI13" s="91"/>
      <c r="HK13" s="93"/>
      <c r="HM13" s="91"/>
    </row>
    <row r="14" spans="1:223" s="88" customFormat="1" x14ac:dyDescent="0.3">
      <c r="G14" s="89"/>
      <c r="R14" s="94"/>
      <c r="U14" s="90"/>
      <c r="AH14" s="91"/>
      <c r="AK14" s="91"/>
      <c r="AO14" s="91"/>
      <c r="AP14" s="92"/>
      <c r="AT14" s="95"/>
      <c r="AW14" s="96"/>
      <c r="AX14" s="90"/>
      <c r="BA14" s="92"/>
      <c r="BE14" s="92"/>
      <c r="BI14" s="92"/>
      <c r="BJ14" s="90"/>
      <c r="BM14" s="92"/>
      <c r="BN14" s="90"/>
      <c r="BQ14" s="92"/>
      <c r="CC14" s="92"/>
      <c r="CG14" s="90"/>
      <c r="CL14" s="90"/>
      <c r="CO14" s="92"/>
      <c r="CS14" s="90"/>
      <c r="CT14" s="91"/>
      <c r="CW14" s="91"/>
      <c r="CX14" s="91"/>
      <c r="DA14" s="92"/>
      <c r="DB14" s="91"/>
      <c r="DE14" s="92"/>
      <c r="DQ14" s="91"/>
      <c r="ES14" s="91"/>
      <c r="FI14" s="91"/>
      <c r="FM14" s="91"/>
      <c r="FV14" s="89"/>
      <c r="FZ14" s="89"/>
      <c r="GP14" s="90"/>
      <c r="GS14" s="92"/>
      <c r="GW14" s="90"/>
      <c r="HE14" s="91"/>
      <c r="HI14" s="91"/>
      <c r="HK14" s="93"/>
      <c r="HM14" s="91"/>
    </row>
    <row r="15" spans="1:223" x14ac:dyDescent="0.3">
      <c r="C15" s="2"/>
      <c r="G15" s="52"/>
      <c r="J15" s="2"/>
      <c r="R15" s="6"/>
      <c r="AH15" s="70"/>
      <c r="AP15" s="14"/>
      <c r="AS15" s="2"/>
      <c r="AT15" s="74"/>
      <c r="AW15" s="84"/>
      <c r="AX15" s="73"/>
      <c r="BJ15" s="73"/>
      <c r="BN15" s="73"/>
      <c r="CL15" s="73"/>
      <c r="CT15" s="70"/>
      <c r="CX15" s="70"/>
      <c r="DB15" s="70"/>
      <c r="FV15" s="52"/>
      <c r="FY15" s="2"/>
      <c r="FZ15" s="52"/>
      <c r="GC15" s="2"/>
      <c r="GP15" s="73"/>
    </row>
    <row r="16" spans="1:223" x14ac:dyDescent="0.3">
      <c r="C16" s="2"/>
      <c r="G16" s="52"/>
      <c r="J16" s="2"/>
      <c r="R16" s="6"/>
      <c r="AH16" s="70"/>
      <c r="AP16" s="14"/>
      <c r="AS16" s="2"/>
      <c r="AT16" s="74"/>
      <c r="AW16" s="84"/>
      <c r="AX16" s="73"/>
      <c r="BJ16" s="73"/>
      <c r="BN16" s="73"/>
      <c r="CL16" s="73"/>
      <c r="CT16" s="70"/>
      <c r="CX16" s="70"/>
      <c r="DB16" s="70"/>
      <c r="FV16" s="52"/>
      <c r="FY16" s="2"/>
      <c r="FZ16" s="52"/>
      <c r="GC16" s="2"/>
      <c r="GP16" s="73"/>
    </row>
    <row r="17" spans="3:198" x14ac:dyDescent="0.3">
      <c r="C17" s="2"/>
      <c r="G17" s="52"/>
      <c r="J17" s="2"/>
      <c r="R17" s="6"/>
      <c r="AH17" s="70"/>
      <c r="AP17" s="14"/>
      <c r="AS17" s="2"/>
      <c r="AT17" s="74"/>
      <c r="AW17" s="84"/>
      <c r="AX17" s="73"/>
      <c r="BJ17" s="73"/>
      <c r="BN17" s="73"/>
      <c r="CL17" s="73"/>
      <c r="CT17" s="70"/>
      <c r="CX17" s="70"/>
      <c r="DB17" s="70"/>
      <c r="FV17" s="52"/>
      <c r="FY17" s="2"/>
      <c r="FZ17" s="52"/>
      <c r="GC17" s="2"/>
      <c r="GP17" s="73"/>
    </row>
    <row r="18" spans="3:198" x14ac:dyDescent="0.3">
      <c r="C18" s="2"/>
      <c r="G18" s="52"/>
      <c r="J18" s="2"/>
      <c r="R18" s="6"/>
      <c r="AH18" s="70"/>
      <c r="AP18" s="14"/>
      <c r="AS18" s="2"/>
      <c r="AT18" s="74"/>
      <c r="AW18" s="84"/>
      <c r="AX18" s="73"/>
      <c r="BJ18" s="73"/>
      <c r="BN18" s="73"/>
      <c r="CL18" s="73"/>
      <c r="CT18" s="70"/>
      <c r="CX18" s="70"/>
      <c r="DB18" s="70"/>
      <c r="FV18" s="52"/>
      <c r="FY18" s="2"/>
      <c r="FZ18" s="52"/>
      <c r="GC18" s="2"/>
      <c r="GP18" s="73"/>
    </row>
    <row r="19" spans="3:198" x14ac:dyDescent="0.3">
      <c r="C19" s="2"/>
      <c r="G19" s="52"/>
      <c r="J19" s="2"/>
      <c r="R19" s="6"/>
      <c r="AH19" s="70"/>
      <c r="AP19" s="14"/>
      <c r="AS19" s="2"/>
      <c r="AT19" s="74"/>
      <c r="AW19" s="84"/>
      <c r="AX19" s="73"/>
      <c r="BJ19" s="73"/>
      <c r="BN19" s="73"/>
      <c r="CL19" s="73"/>
      <c r="CT19" s="70"/>
      <c r="CX19" s="70"/>
      <c r="DB19" s="70"/>
      <c r="FV19" s="52"/>
      <c r="FY19" s="2"/>
      <c r="FZ19" s="52"/>
      <c r="GC19" s="2"/>
      <c r="GP19" s="73"/>
    </row>
    <row r="20" spans="3:198" x14ac:dyDescent="0.3">
      <c r="C20" s="2"/>
      <c r="G20" s="52"/>
      <c r="J20" s="2"/>
      <c r="R20" s="6"/>
      <c r="AH20" s="70"/>
      <c r="AP20" s="14"/>
      <c r="AS20" s="2"/>
      <c r="AT20" s="74"/>
      <c r="AW20" s="84"/>
      <c r="AX20" s="73"/>
      <c r="BJ20" s="73"/>
      <c r="BN20" s="73"/>
      <c r="CL20" s="73"/>
      <c r="CT20" s="70"/>
      <c r="CX20" s="70"/>
      <c r="DB20" s="70"/>
      <c r="FV20" s="52"/>
      <c r="FY20" s="2"/>
      <c r="FZ20" s="52"/>
      <c r="GC20" s="2"/>
      <c r="GP20" s="73"/>
    </row>
    <row r="21" spans="3:198" x14ac:dyDescent="0.3">
      <c r="C21" s="2"/>
      <c r="G21" s="52"/>
      <c r="J21" s="2"/>
      <c r="R21" s="6"/>
      <c r="AH21" s="70"/>
      <c r="AP21" s="14"/>
      <c r="AS21" s="2"/>
      <c r="AT21" s="74"/>
      <c r="AW21" s="84"/>
      <c r="AX21" s="73"/>
      <c r="BJ21" s="73"/>
      <c r="BN21" s="73"/>
      <c r="CL21" s="73"/>
      <c r="CT21" s="70"/>
      <c r="CX21" s="70"/>
      <c r="DB21" s="70"/>
      <c r="FV21" s="52"/>
      <c r="FY21" s="2"/>
      <c r="FZ21" s="52"/>
      <c r="GC21" s="2"/>
      <c r="GP21" s="73"/>
    </row>
    <row r="22" spans="3:198" x14ac:dyDescent="0.3">
      <c r="C22" s="2"/>
      <c r="G22" s="52"/>
      <c r="J22" s="2"/>
      <c r="R22" s="6"/>
      <c r="AH22" s="70"/>
      <c r="AP22" s="14"/>
      <c r="AS22" s="2"/>
      <c r="AT22" s="74"/>
      <c r="AW22" s="84"/>
      <c r="AX22" s="73"/>
      <c r="BJ22" s="73"/>
      <c r="BN22" s="73"/>
      <c r="CL22" s="73"/>
      <c r="CT22" s="70"/>
      <c r="CX22" s="70"/>
      <c r="DB22" s="70"/>
      <c r="FV22" s="52"/>
      <c r="FY22" s="2"/>
      <c r="FZ22" s="52"/>
      <c r="GC22" s="2"/>
      <c r="GP22" s="73"/>
    </row>
    <row r="23" spans="3:198" x14ac:dyDescent="0.3">
      <c r="C23" s="2"/>
      <c r="G23" s="52"/>
      <c r="J23" s="2"/>
      <c r="R23" s="6"/>
      <c r="AH23" s="70"/>
      <c r="AP23" s="14"/>
      <c r="AS23" s="2"/>
      <c r="AT23" s="74"/>
      <c r="AW23" s="84"/>
      <c r="AX23" s="73"/>
      <c r="BJ23" s="73"/>
      <c r="BN23" s="73"/>
      <c r="CL23" s="73"/>
      <c r="CT23" s="70"/>
      <c r="CX23" s="70"/>
      <c r="DB23" s="70"/>
      <c r="FV23" s="52"/>
      <c r="FY23" s="2"/>
      <c r="FZ23" s="52"/>
      <c r="GC23" s="2"/>
      <c r="GP23" s="73"/>
    </row>
    <row r="24" spans="3:198" x14ac:dyDescent="0.3">
      <c r="C24" s="2"/>
      <c r="G24" s="52"/>
      <c r="J24" s="2"/>
      <c r="R24" s="6"/>
      <c r="AH24" s="70"/>
      <c r="AP24" s="14"/>
      <c r="AS24" s="2"/>
      <c r="AT24" s="74"/>
      <c r="AW24" s="84"/>
      <c r="AX24" s="73"/>
      <c r="BJ24" s="73"/>
      <c r="BN24" s="73"/>
      <c r="CL24" s="73"/>
      <c r="CT24" s="70"/>
      <c r="CX24" s="70"/>
      <c r="DB24" s="70"/>
      <c r="FV24" s="52"/>
      <c r="FY24" s="2"/>
      <c r="FZ24" s="52"/>
      <c r="GC24" s="2"/>
      <c r="GP24" s="73"/>
    </row>
    <row r="25" spans="3:198" x14ac:dyDescent="0.3">
      <c r="C25" s="2"/>
      <c r="G25" s="52"/>
      <c r="J25" s="2"/>
      <c r="R25" s="6"/>
      <c r="AH25" s="70"/>
      <c r="AP25" s="14"/>
      <c r="AS25" s="2"/>
      <c r="AT25" s="74"/>
      <c r="AW25" s="84"/>
      <c r="AX25" s="73"/>
      <c r="BJ25" s="73"/>
      <c r="BN25" s="73"/>
      <c r="CL25" s="73"/>
      <c r="CT25" s="70"/>
      <c r="CX25" s="70"/>
      <c r="DB25" s="70"/>
      <c r="FV25" s="52"/>
      <c r="FY25" s="2"/>
      <c r="FZ25" s="52"/>
      <c r="GC25" s="2"/>
      <c r="GP25" s="73"/>
    </row>
    <row r="26" spans="3:198" x14ac:dyDescent="0.3">
      <c r="C26" s="2"/>
      <c r="G26" s="52"/>
      <c r="J26" s="2"/>
      <c r="R26" s="6"/>
      <c r="AH26" s="70"/>
      <c r="AP26" s="14"/>
      <c r="AS26" s="2"/>
      <c r="AT26" s="74"/>
      <c r="AW26" s="84"/>
      <c r="AX26" s="73"/>
      <c r="BJ26" s="73"/>
      <c r="BN26" s="73"/>
      <c r="CL26" s="73"/>
      <c r="CT26" s="70"/>
      <c r="CX26" s="70"/>
      <c r="DB26" s="70"/>
      <c r="FV26" s="52"/>
      <c r="FY26" s="2"/>
      <c r="FZ26" s="52"/>
      <c r="GC26" s="2"/>
      <c r="GP26" s="73"/>
    </row>
    <row r="27" spans="3:198" x14ac:dyDescent="0.3">
      <c r="C27" s="2"/>
      <c r="G27" s="52"/>
      <c r="J27" s="2"/>
      <c r="R27" s="6"/>
      <c r="AH27" s="70"/>
      <c r="AP27" s="14"/>
      <c r="AS27" s="2"/>
      <c r="AT27" s="74"/>
      <c r="AW27" s="84"/>
      <c r="AX27" s="73"/>
      <c r="BJ27" s="73"/>
      <c r="BN27" s="73"/>
      <c r="CL27" s="73"/>
      <c r="CT27" s="70"/>
      <c r="CX27" s="70"/>
      <c r="DB27" s="70"/>
      <c r="FV27" s="52"/>
      <c r="FY27" s="2"/>
      <c r="FZ27" s="52"/>
      <c r="GC27" s="2"/>
      <c r="GP27" s="73"/>
    </row>
    <row r="28" spans="3:198" x14ac:dyDescent="0.3">
      <c r="C28" s="2"/>
      <c r="G28" s="52"/>
      <c r="J28" s="2"/>
      <c r="R28" s="6"/>
      <c r="AH28" s="70"/>
      <c r="AP28" s="14"/>
      <c r="AS28" s="2"/>
      <c r="AT28" s="74"/>
      <c r="AW28" s="84"/>
      <c r="AX28" s="73"/>
      <c r="BJ28" s="73"/>
      <c r="BN28" s="73"/>
      <c r="CL28" s="73"/>
      <c r="CT28" s="70"/>
      <c r="CX28" s="70"/>
      <c r="DB28" s="70"/>
      <c r="FV28" s="52"/>
      <c r="FY28" s="2"/>
      <c r="FZ28" s="52"/>
      <c r="GC28" s="2"/>
      <c r="GP28" s="73"/>
    </row>
    <row r="29" spans="3:198" x14ac:dyDescent="0.3">
      <c r="C29" s="2"/>
      <c r="G29" s="52"/>
      <c r="J29" s="2"/>
      <c r="R29" s="6"/>
      <c r="AH29" s="70"/>
      <c r="AP29" s="14"/>
      <c r="AS29" s="2"/>
      <c r="AT29" s="74"/>
      <c r="AW29" s="84"/>
      <c r="AX29" s="73"/>
      <c r="BJ29" s="73"/>
      <c r="BN29" s="73"/>
      <c r="CL29" s="73"/>
      <c r="CT29" s="70"/>
      <c r="CX29" s="70"/>
      <c r="DB29" s="70"/>
      <c r="FV29" s="52"/>
      <c r="FY29" s="2"/>
      <c r="FZ29" s="52"/>
      <c r="GC29" s="2"/>
      <c r="GP29" s="73"/>
    </row>
    <row r="30" spans="3:198" x14ac:dyDescent="0.3">
      <c r="C30" s="2"/>
      <c r="G30" s="52"/>
      <c r="J30" s="2"/>
      <c r="R30" s="6"/>
      <c r="AH30" s="70"/>
      <c r="AP30" s="14"/>
      <c r="AS30" s="2"/>
      <c r="AT30" s="74"/>
      <c r="AW30" s="84"/>
      <c r="AX30" s="73"/>
      <c r="BJ30" s="73"/>
      <c r="BN30" s="73"/>
      <c r="CL30" s="73"/>
      <c r="CT30" s="70"/>
      <c r="CX30" s="70"/>
      <c r="DB30" s="70"/>
      <c r="FV30" s="52"/>
      <c r="FY30" s="2"/>
      <c r="FZ30" s="52"/>
      <c r="GC30" s="2"/>
      <c r="GP30" s="73"/>
    </row>
    <row r="31" spans="3:198" x14ac:dyDescent="0.3">
      <c r="C31" s="2"/>
      <c r="G31" s="52"/>
      <c r="J31" s="2"/>
      <c r="R31" s="6"/>
      <c r="AH31" s="70"/>
      <c r="AP31" s="14"/>
      <c r="AS31" s="2"/>
      <c r="AT31" s="74"/>
      <c r="AW31" s="84"/>
      <c r="AX31" s="73"/>
      <c r="BJ31" s="73"/>
      <c r="BN31" s="73"/>
      <c r="CL31" s="73"/>
      <c r="CT31" s="70"/>
      <c r="CX31" s="70"/>
      <c r="DB31" s="70"/>
      <c r="FV31" s="52"/>
      <c r="FY31" s="2"/>
      <c r="FZ31" s="52"/>
      <c r="GC31" s="2"/>
      <c r="GP31" s="73"/>
    </row>
    <row r="32" spans="3:198" x14ac:dyDescent="0.3">
      <c r="C32" s="2"/>
      <c r="G32" s="52"/>
      <c r="J32" s="2"/>
      <c r="R32" s="6"/>
      <c r="AH32" s="70"/>
      <c r="AP32" s="14"/>
      <c r="AS32" s="2"/>
      <c r="AT32" s="74"/>
      <c r="AW32" s="84"/>
      <c r="AX32" s="73"/>
      <c r="BJ32" s="73"/>
      <c r="BN32" s="73"/>
      <c r="CL32" s="73"/>
      <c r="CT32" s="70"/>
      <c r="CX32" s="70"/>
      <c r="DB32" s="70"/>
      <c r="FV32" s="52"/>
      <c r="FY32" s="2"/>
      <c r="FZ32" s="52"/>
      <c r="GC32" s="2"/>
      <c r="GP32" s="73"/>
    </row>
    <row r="33" spans="3:198" x14ac:dyDescent="0.3">
      <c r="C33" s="2"/>
      <c r="G33" s="52"/>
      <c r="J33" s="2"/>
      <c r="R33" s="6"/>
      <c r="AH33" s="70"/>
      <c r="AP33" s="14"/>
      <c r="AS33" s="2"/>
      <c r="AT33" s="74"/>
      <c r="AW33" s="84"/>
      <c r="AX33" s="73"/>
      <c r="BJ33" s="73"/>
      <c r="BN33" s="73"/>
      <c r="CL33" s="73"/>
      <c r="CT33" s="70"/>
      <c r="CX33" s="70"/>
      <c r="DB33" s="70"/>
      <c r="FV33" s="52"/>
      <c r="FY33" s="2"/>
      <c r="FZ33" s="52"/>
      <c r="GC33" s="2"/>
      <c r="GP33" s="73"/>
    </row>
    <row r="34" spans="3:198" x14ac:dyDescent="0.3">
      <c r="C34" s="2"/>
      <c r="G34" s="52"/>
      <c r="J34" s="2"/>
      <c r="R34" s="6"/>
      <c r="AH34" s="70"/>
      <c r="AP34" s="14"/>
      <c r="AS34" s="2"/>
      <c r="AT34" s="74"/>
      <c r="AW34" s="84"/>
      <c r="AX34" s="73"/>
      <c r="BJ34" s="73"/>
      <c r="BN34" s="73"/>
      <c r="CL34" s="73"/>
      <c r="CT34" s="70"/>
      <c r="CX34" s="70"/>
      <c r="DB34" s="70"/>
      <c r="FV34" s="52"/>
      <c r="FY34" s="2"/>
      <c r="FZ34" s="52"/>
      <c r="GC34" s="2"/>
      <c r="GP34" s="73"/>
    </row>
    <row r="35" spans="3:198" x14ac:dyDescent="0.3">
      <c r="C35" s="2"/>
      <c r="G35" s="52"/>
      <c r="J35" s="2"/>
      <c r="R35" s="6"/>
      <c r="AH35" s="70"/>
      <c r="AP35" s="14"/>
      <c r="AS35" s="2"/>
      <c r="AT35" s="74"/>
      <c r="AW35" s="84"/>
      <c r="AX35" s="73"/>
      <c r="BJ35" s="73"/>
      <c r="BN35" s="73"/>
      <c r="CL35" s="73"/>
      <c r="CT35" s="70"/>
      <c r="CX35" s="70"/>
      <c r="DB35" s="70"/>
      <c r="FV35" s="52"/>
      <c r="FY35" s="2"/>
      <c r="FZ35" s="52"/>
      <c r="GC35" s="2"/>
      <c r="GP35" s="73"/>
    </row>
    <row r="36" spans="3:198" x14ac:dyDescent="0.3">
      <c r="C36" s="2"/>
      <c r="G36" s="52"/>
      <c r="J36" s="2"/>
      <c r="R36" s="6"/>
      <c r="AH36" s="70"/>
      <c r="AP36" s="14"/>
      <c r="AS36" s="2"/>
      <c r="AT36" s="74"/>
      <c r="AW36" s="84"/>
      <c r="AX36" s="73"/>
      <c r="BJ36" s="73"/>
      <c r="BN36" s="73"/>
      <c r="CL36" s="73"/>
      <c r="CT36" s="70"/>
      <c r="CX36" s="70"/>
      <c r="DB36" s="70"/>
      <c r="FV36" s="52"/>
      <c r="FY36" s="2"/>
      <c r="FZ36" s="52"/>
      <c r="GC36" s="2"/>
      <c r="GP36" s="73"/>
    </row>
    <row r="37" spans="3:198" x14ac:dyDescent="0.3">
      <c r="C37" s="2"/>
      <c r="G37" s="52"/>
      <c r="J37" s="2"/>
      <c r="R37" s="6"/>
      <c r="AH37" s="70"/>
      <c r="AP37" s="14"/>
      <c r="AS37" s="2"/>
      <c r="AT37" s="74"/>
      <c r="AW37" s="84"/>
      <c r="AX37" s="73"/>
      <c r="BJ37" s="73"/>
      <c r="BN37" s="73"/>
      <c r="CL37" s="73"/>
      <c r="CT37" s="70"/>
      <c r="CX37" s="70"/>
      <c r="DB37" s="70"/>
      <c r="FV37" s="52"/>
      <c r="FY37" s="2"/>
      <c r="FZ37" s="52"/>
      <c r="GC37" s="2"/>
      <c r="GP37" s="73"/>
    </row>
    <row r="38" spans="3:198" x14ac:dyDescent="0.3">
      <c r="C38" s="2"/>
      <c r="G38" s="52"/>
      <c r="J38" s="2"/>
      <c r="R38" s="6"/>
      <c r="AH38" s="70"/>
      <c r="AP38" s="14"/>
      <c r="AS38" s="2"/>
      <c r="AT38" s="74"/>
      <c r="AW38" s="84"/>
      <c r="AX38" s="73"/>
      <c r="BJ38" s="73"/>
      <c r="BN38" s="73"/>
      <c r="CL38" s="73"/>
      <c r="CT38" s="70"/>
      <c r="CX38" s="70"/>
      <c r="DB38" s="70"/>
      <c r="FV38" s="52"/>
      <c r="FY38" s="2"/>
      <c r="FZ38" s="52"/>
      <c r="GC38" s="2"/>
      <c r="GP38" s="73"/>
    </row>
    <row r="39" spans="3:198" x14ac:dyDescent="0.3">
      <c r="C39" s="2"/>
      <c r="G39" s="52"/>
      <c r="J39" s="2"/>
      <c r="R39" s="6"/>
      <c r="AH39" s="70"/>
      <c r="AP39" s="14"/>
      <c r="AS39" s="2"/>
      <c r="AT39" s="74"/>
      <c r="AW39" s="84"/>
      <c r="AX39" s="73"/>
      <c r="BJ39" s="73"/>
      <c r="BN39" s="73"/>
      <c r="CL39" s="73"/>
      <c r="CT39" s="70"/>
      <c r="CX39" s="70"/>
      <c r="DB39" s="70"/>
      <c r="FV39" s="52"/>
      <c r="FY39" s="2"/>
      <c r="FZ39" s="52"/>
      <c r="GC39" s="2"/>
      <c r="GP39" s="73"/>
    </row>
    <row r="40" spans="3:198" x14ac:dyDescent="0.3">
      <c r="C40" s="2"/>
      <c r="G40" s="52"/>
      <c r="J40" s="2"/>
      <c r="R40" s="6"/>
      <c r="AH40" s="70"/>
      <c r="AP40" s="14"/>
      <c r="AS40" s="2"/>
      <c r="AT40" s="74"/>
      <c r="AW40" s="84"/>
      <c r="AX40" s="73"/>
      <c r="BJ40" s="73"/>
      <c r="BN40" s="73"/>
      <c r="CL40" s="73"/>
      <c r="CT40" s="70"/>
      <c r="CX40" s="70"/>
      <c r="DB40" s="70"/>
      <c r="FV40" s="52"/>
      <c r="FY40" s="2"/>
      <c r="FZ40" s="52"/>
      <c r="GC40" s="2"/>
      <c r="GP40" s="73"/>
    </row>
    <row r="41" spans="3:198" x14ac:dyDescent="0.3">
      <c r="C41" s="2"/>
      <c r="G41" s="52"/>
      <c r="J41" s="2"/>
      <c r="R41" s="6"/>
      <c r="AH41" s="70"/>
      <c r="AP41" s="14"/>
      <c r="AS41" s="2"/>
      <c r="AT41" s="74"/>
      <c r="AW41" s="84"/>
      <c r="AX41" s="73"/>
      <c r="BJ41" s="73"/>
      <c r="BN41" s="73"/>
      <c r="CL41" s="73"/>
      <c r="CT41" s="70"/>
      <c r="CX41" s="70"/>
      <c r="DB41" s="70"/>
      <c r="FV41" s="52"/>
      <c r="FY41" s="2"/>
      <c r="FZ41" s="52"/>
      <c r="GC41" s="2"/>
      <c r="GP41" s="73"/>
    </row>
  </sheetData>
  <autoFilter ref="A3:HO3"/>
  <mergeCells count="136">
    <mergeCell ref="HF2:HF3"/>
    <mergeCell ref="HG2:HG3"/>
    <mergeCell ref="HH2:HK2"/>
    <mergeCell ref="HL2:HO2"/>
    <mergeCell ref="GT2:GT3"/>
    <mergeCell ref="GU2:GU3"/>
    <mergeCell ref="GV2:GY2"/>
    <mergeCell ref="GZ2:HC2"/>
    <mergeCell ref="HD2:HD3"/>
    <mergeCell ref="HE2:HE3"/>
    <mergeCell ref="GB2:GE2"/>
    <mergeCell ref="GF2:GI2"/>
    <mergeCell ref="GJ2:GM2"/>
    <mergeCell ref="GN2:GQ2"/>
    <mergeCell ref="GR2:GR3"/>
    <mergeCell ref="GS2:GS3"/>
    <mergeCell ref="FP2:FS2"/>
    <mergeCell ref="FT2:FT3"/>
    <mergeCell ref="FU2:FU3"/>
    <mergeCell ref="FV2:FV3"/>
    <mergeCell ref="FW2:FW3"/>
    <mergeCell ref="FX2:GA2"/>
    <mergeCell ref="FD2:FG2"/>
    <mergeCell ref="FH2:FH3"/>
    <mergeCell ref="FI2:FI3"/>
    <mergeCell ref="FJ2:FJ3"/>
    <mergeCell ref="FK2:FK3"/>
    <mergeCell ref="FL2:FO2"/>
    <mergeCell ref="ER2:ER3"/>
    <mergeCell ref="ES2:ES3"/>
    <mergeCell ref="ET2:ET3"/>
    <mergeCell ref="EU2:EU3"/>
    <mergeCell ref="EV2:EY2"/>
    <mergeCell ref="EZ2:FC2"/>
    <mergeCell ref="EC2:EC3"/>
    <mergeCell ref="ED2:ED3"/>
    <mergeCell ref="EE2:EE3"/>
    <mergeCell ref="EF2:EI2"/>
    <mergeCell ref="EJ2:EM2"/>
    <mergeCell ref="EN2:EQ2"/>
    <mergeCell ref="DQ2:DQ3"/>
    <mergeCell ref="DR2:DR3"/>
    <mergeCell ref="DS2:DS3"/>
    <mergeCell ref="DT2:DW2"/>
    <mergeCell ref="DX2:EA2"/>
    <mergeCell ref="EB2:EB3"/>
    <mergeCell ref="DJ2:DJ3"/>
    <mergeCell ref="DK2:DK3"/>
    <mergeCell ref="DL2:DO2"/>
    <mergeCell ref="DP2:DP3"/>
    <mergeCell ref="CV2:CY2"/>
    <mergeCell ref="CZ2:CZ3"/>
    <mergeCell ref="DA2:DA3"/>
    <mergeCell ref="DB2:DB3"/>
    <mergeCell ref="DC2:DC3"/>
    <mergeCell ref="DD2:DG2"/>
    <mergeCell ref="CR2:CU2"/>
    <mergeCell ref="BX2:CA2"/>
    <mergeCell ref="CB2:CB3"/>
    <mergeCell ref="CC2:CC3"/>
    <mergeCell ref="CD2:CD3"/>
    <mergeCell ref="CE2:CE3"/>
    <mergeCell ref="CF2:CI2"/>
    <mergeCell ref="DH2:DH3"/>
    <mergeCell ref="DI2:DI3"/>
    <mergeCell ref="BH2:BK2"/>
    <mergeCell ref="BL2:BL3"/>
    <mergeCell ref="BM2:BM3"/>
    <mergeCell ref="BN2:BN3"/>
    <mergeCell ref="CJ2:CM2"/>
    <mergeCell ref="CN2:CN3"/>
    <mergeCell ref="CO2:CO3"/>
    <mergeCell ref="CP2:CP3"/>
    <mergeCell ref="CQ2:CQ3"/>
    <mergeCell ref="AJ2:AJ3"/>
    <mergeCell ref="ER1:FG1"/>
    <mergeCell ref="FH1:FS1"/>
    <mergeCell ref="FT1:GQ1"/>
    <mergeCell ref="AT2:AT3"/>
    <mergeCell ref="AU2:AU3"/>
    <mergeCell ref="AV2:AY2"/>
    <mergeCell ref="AZ2:AZ3"/>
    <mergeCell ref="BA2:BA3"/>
    <mergeCell ref="BB2:BB3"/>
    <mergeCell ref="AK2:AK3"/>
    <mergeCell ref="AL2:AL3"/>
    <mergeCell ref="AM2:AM3"/>
    <mergeCell ref="AN2:AQ2"/>
    <mergeCell ref="AR2:AR3"/>
    <mergeCell ref="AS2:AS3"/>
    <mergeCell ref="BO2:BO3"/>
    <mergeCell ref="BP2:BS2"/>
    <mergeCell ref="BT2:BT3"/>
    <mergeCell ref="BU2:BU3"/>
    <mergeCell ref="BV2:BV3"/>
    <mergeCell ref="BW2:BW3"/>
    <mergeCell ref="BC2:BC3"/>
    <mergeCell ref="BD2:BG2"/>
    <mergeCell ref="GR1:HC1"/>
    <mergeCell ref="HD1:HO1"/>
    <mergeCell ref="L2:L3"/>
    <mergeCell ref="M2:M3"/>
    <mergeCell ref="N2:N3"/>
    <mergeCell ref="O2:O3"/>
    <mergeCell ref="P2:S2"/>
    <mergeCell ref="CB1:CM1"/>
    <mergeCell ref="CN1:CY1"/>
    <mergeCell ref="CZ1:DG1"/>
    <mergeCell ref="DH1:DO1"/>
    <mergeCell ref="DP1:EA1"/>
    <mergeCell ref="EB1:EQ1"/>
    <mergeCell ref="AB1:AI1"/>
    <mergeCell ref="AJ1:AQ1"/>
    <mergeCell ref="AR1:AY1"/>
    <mergeCell ref="AZ1:BK1"/>
    <mergeCell ref="BL1:BS1"/>
    <mergeCell ref="BT1:CA1"/>
    <mergeCell ref="AB2:AB3"/>
    <mergeCell ref="AC2:AC3"/>
    <mergeCell ref="AD2:AD3"/>
    <mergeCell ref="AE2:AE3"/>
    <mergeCell ref="AF2:AI2"/>
    <mergeCell ref="G1:G3"/>
    <mergeCell ref="H1:H3"/>
    <mergeCell ref="I1:I3"/>
    <mergeCell ref="J1:J3"/>
    <mergeCell ref="K1:K3"/>
    <mergeCell ref="L1:AA1"/>
    <mergeCell ref="T2:W2"/>
    <mergeCell ref="X2:AA2"/>
    <mergeCell ref="A1:A3"/>
    <mergeCell ref="B1:B3"/>
    <mergeCell ref="C1:C3"/>
    <mergeCell ref="D1:D3"/>
    <mergeCell ref="E1:E3"/>
    <mergeCell ref="F1:F3"/>
  </mergeCells>
  <phoneticPr fontId="5" type="noConversion"/>
  <dataValidations count="1">
    <dataValidation type="list" allowBlank="1" showInputMessage="1" showErrorMessage="1" sqref="T4:T5">
      <formula1>"实际控制人持股比例为100%,实际控制人持股比例大于等于50%且小于100%,实际控制人持股比例大于等于20%且小于50%,实际控制人持股比例小于20%"</formula1>
    </dataValidation>
  </dataValidations>
  <pageMargins left="0.69930555555555596" right="0.69930555555555596"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G20" sqref="G20"/>
    </sheetView>
  </sheetViews>
  <sheetFormatPr defaultRowHeight="14" x14ac:dyDescent="0.3"/>
  <cols>
    <col min="1" max="2" width="9.5" bestFit="1" customWidth="1"/>
  </cols>
  <sheetData>
    <row r="1" spans="1:4" s="77" customFormat="1" x14ac:dyDescent="0.3">
      <c r="A1" s="75" t="s">
        <v>993</v>
      </c>
      <c r="B1" s="76" t="s">
        <v>1002</v>
      </c>
    </row>
    <row r="2" spans="1:4" s="77" customFormat="1" x14ac:dyDescent="0.3">
      <c r="A2" s="75" t="s">
        <v>994</v>
      </c>
      <c r="B2" s="76" t="s">
        <v>995</v>
      </c>
    </row>
    <row r="3" spans="1:4" s="77" customFormat="1" x14ac:dyDescent="0.3"/>
    <row r="4" spans="1:4" s="77" customFormat="1" x14ac:dyDescent="0.3">
      <c r="A4" s="75" t="s">
        <v>996</v>
      </c>
      <c r="B4" s="75" t="s">
        <v>997</v>
      </c>
      <c r="C4" s="75" t="s">
        <v>998</v>
      </c>
      <c r="D4" s="75" t="s">
        <v>999</v>
      </c>
    </row>
    <row r="5" spans="1:4" s="77" customFormat="1" x14ac:dyDescent="0.3">
      <c r="A5" s="77">
        <v>20180319</v>
      </c>
      <c r="B5" s="77">
        <v>20180319</v>
      </c>
      <c r="C5" s="77" t="s">
        <v>1009</v>
      </c>
      <c r="D5" s="77" t="s">
        <v>1010</v>
      </c>
    </row>
    <row r="6" spans="1:4" s="77" customFormat="1" x14ac:dyDescent="0.3">
      <c r="A6" s="77">
        <v>20180517</v>
      </c>
      <c r="B6" s="77">
        <v>20180319</v>
      </c>
      <c r="C6" s="77" t="s">
        <v>1171</v>
      </c>
      <c r="D6" s="77" t="s">
        <v>1172</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O16"/>
  <sheetViews>
    <sheetView workbookViewId="0">
      <selection activeCell="EB7" sqref="EB7"/>
    </sheetView>
  </sheetViews>
  <sheetFormatPr defaultColWidth="9" defaultRowHeight="14" x14ac:dyDescent="0.3"/>
  <cols>
    <col min="1" max="1" width="7.33203125" style="2" customWidth="1"/>
    <col min="2" max="2" width="10.08203125" style="2" customWidth="1"/>
    <col min="3" max="3" width="4.08203125" style="2" customWidth="1"/>
    <col min="4" max="4" width="5.08203125" style="2" customWidth="1"/>
    <col min="5" max="5" width="4" style="2" customWidth="1"/>
    <col min="6" max="6" width="4.08203125" style="2" customWidth="1"/>
    <col min="7" max="7" width="27" style="2" customWidth="1"/>
    <col min="8" max="11" width="10.25" style="2" customWidth="1"/>
    <col min="12" max="12" width="9.25" style="2" bestFit="1" customWidth="1"/>
    <col min="13" max="15" width="9" style="2" customWidth="1"/>
    <col min="16" max="20" width="9" style="2"/>
    <col min="21" max="21" width="9.25" style="6" bestFit="1" customWidth="1"/>
    <col min="22" max="22" width="9" style="2"/>
    <col min="23" max="23" width="11.33203125" style="2" bestFit="1" customWidth="1"/>
    <col min="24" max="27" width="9" style="2"/>
    <col min="28" max="28" width="9.25" style="2" bestFit="1" customWidth="1"/>
    <col min="29" max="35" width="9" style="2"/>
    <col min="36" max="37" width="9.25" style="2" bestFit="1" customWidth="1"/>
    <col min="38" max="40" width="9" style="2"/>
    <col min="41" max="41" width="9.25" style="2" bestFit="1" customWidth="1"/>
    <col min="42" max="43" width="9" style="2"/>
    <col min="44" max="44" width="9.25" style="2" bestFit="1" customWidth="1"/>
    <col min="45" max="45" width="11.58203125" style="2" customWidth="1"/>
    <col min="46" max="48" width="9" style="2"/>
    <col min="49" max="49" width="14.08203125" style="2" customWidth="1"/>
    <col min="50" max="51" width="9" style="2"/>
    <col min="52" max="53" width="9.25" style="2" bestFit="1" customWidth="1"/>
    <col min="54" max="55" width="9" style="2"/>
    <col min="56" max="57" width="9.25" style="2" bestFit="1" customWidth="1"/>
    <col min="58" max="59" width="9" style="2"/>
    <col min="60" max="60" width="9.25" style="2" bestFit="1" customWidth="1"/>
    <col min="61" max="61" width="9.83203125" style="2" customWidth="1"/>
    <col min="62" max="63" width="9" style="2"/>
    <col min="64" max="64" width="9.25" style="2" bestFit="1" customWidth="1"/>
    <col min="65" max="65" width="9.5" style="2" bestFit="1" customWidth="1"/>
    <col min="66" max="68" width="9" style="2"/>
    <col min="69" max="69" width="9.5" style="2" bestFit="1" customWidth="1"/>
    <col min="70" max="71" width="9" style="2"/>
    <col min="72" max="72" width="9.08203125" style="2" customWidth="1"/>
    <col min="73" max="73" width="25.75" style="2" customWidth="1"/>
    <col min="74" max="114" width="9.08203125" style="2" customWidth="1"/>
    <col min="115" max="116" width="9" style="2"/>
    <col min="117" max="117" width="10.25" style="2" bestFit="1" customWidth="1"/>
    <col min="118" max="119" width="9" style="2"/>
    <col min="120" max="121" width="9.25" style="2" bestFit="1" customWidth="1"/>
    <col min="122" max="124" width="9" style="2"/>
    <col min="125" max="125" width="10.33203125" style="2" customWidth="1"/>
    <col min="126" max="128" width="9" style="2"/>
    <col min="129" max="129" width="10.58203125" style="2" customWidth="1"/>
    <col min="130" max="131" width="9" style="2"/>
    <col min="132" max="133" width="9.25" style="2" bestFit="1" customWidth="1"/>
    <col min="134" max="136" width="9" style="2"/>
    <col min="137" max="137" width="9.25" style="2" bestFit="1" customWidth="1"/>
    <col min="138" max="140" width="9" style="2"/>
    <col min="141" max="141" width="10.25" style="2" bestFit="1" customWidth="1"/>
    <col min="142" max="143" width="9" style="2"/>
    <col min="144" max="144" width="9.08203125" style="2" customWidth="1"/>
    <col min="145" max="145" width="10.25" style="2" bestFit="1" customWidth="1"/>
    <col min="146" max="147" width="9" style="2"/>
    <col min="148" max="149" width="9.25" style="2" bestFit="1" customWidth="1"/>
    <col min="150" max="152" width="9" style="2"/>
    <col min="153" max="153" width="9.25" style="2" bestFit="1" customWidth="1"/>
    <col min="154" max="156" width="9" style="2"/>
    <col min="157" max="157" width="9.25" style="2" bestFit="1" customWidth="1"/>
    <col min="158" max="160" width="9" style="2"/>
    <col min="161" max="161" width="9.25" style="2" bestFit="1" customWidth="1"/>
    <col min="162" max="163" width="9" style="2"/>
    <col min="164" max="164" width="9.25" style="2" bestFit="1" customWidth="1"/>
    <col min="165" max="165" width="9.83203125" style="2" customWidth="1"/>
    <col min="166" max="168" width="9" style="2"/>
    <col min="169" max="169" width="9.25" style="2" bestFit="1" customWidth="1"/>
    <col min="170" max="172" width="9" style="2"/>
    <col min="173" max="173" width="10.25" style="2" bestFit="1" customWidth="1"/>
    <col min="174" max="175" width="9" style="2"/>
    <col min="176" max="177" width="9.25" style="2" bestFit="1" customWidth="1"/>
    <col min="178" max="180" width="9" style="2"/>
    <col min="181" max="181" width="10.25" style="2" bestFit="1" customWidth="1"/>
    <col min="182" max="184" width="9" style="2"/>
    <col min="185" max="185" width="9.25" style="2" bestFit="1" customWidth="1"/>
    <col min="186" max="188" width="9" style="2"/>
    <col min="189" max="189" width="9.25" style="2" bestFit="1" customWidth="1"/>
    <col min="190" max="192" width="9" style="2"/>
    <col min="193" max="193" width="9.25" style="2" bestFit="1" customWidth="1"/>
    <col min="194" max="196" width="9" style="2"/>
    <col min="197" max="197" width="10.25" style="2" customWidth="1"/>
    <col min="198" max="199" width="9" style="2"/>
    <col min="200" max="201" width="9.25" style="2" bestFit="1" customWidth="1"/>
    <col min="202" max="204" width="9" style="2"/>
    <col min="205" max="205" width="9.25" style="2" bestFit="1" customWidth="1"/>
    <col min="206" max="208" width="9" style="2"/>
    <col min="209" max="209" width="10.25" style="2" bestFit="1" customWidth="1"/>
    <col min="210" max="211" width="9" style="2"/>
    <col min="212" max="213" width="9.25" style="2" bestFit="1" customWidth="1"/>
    <col min="214" max="216" width="9" style="2"/>
    <col min="217" max="217" width="9.25" style="2" bestFit="1" customWidth="1"/>
    <col min="218" max="218" width="9" style="2"/>
    <col min="219" max="219" width="10" style="2" customWidth="1"/>
    <col min="220" max="220" width="9" style="2"/>
    <col min="221" max="221" width="10.33203125" style="2" customWidth="1"/>
    <col min="222" max="16384" width="9" style="2"/>
  </cols>
  <sheetData>
    <row r="1" spans="1:223" ht="13.9" customHeight="1" x14ac:dyDescent="0.25">
      <c r="A1" s="153" t="s">
        <v>8</v>
      </c>
      <c r="B1" s="153" t="s">
        <v>9</v>
      </c>
      <c r="C1" s="153" t="s">
        <v>10</v>
      </c>
      <c r="D1" s="153" t="s">
        <v>11</v>
      </c>
      <c r="E1" s="153" t="s">
        <v>12</v>
      </c>
      <c r="F1" s="153" t="s">
        <v>13</v>
      </c>
      <c r="G1" s="153" t="s">
        <v>14</v>
      </c>
      <c r="H1" s="156" t="s">
        <v>15</v>
      </c>
      <c r="I1" s="157" t="s">
        <v>16</v>
      </c>
      <c r="J1" s="157" t="s">
        <v>17</v>
      </c>
      <c r="K1" s="157" t="s">
        <v>18</v>
      </c>
      <c r="L1" s="159" t="s">
        <v>19</v>
      </c>
      <c r="M1" s="160"/>
      <c r="N1" s="160"/>
      <c r="O1" s="160"/>
      <c r="P1" s="160"/>
      <c r="Q1" s="160"/>
      <c r="R1" s="160"/>
      <c r="S1" s="160"/>
      <c r="T1" s="160"/>
      <c r="U1" s="160"/>
      <c r="V1" s="160"/>
      <c r="W1" s="160"/>
      <c r="X1" s="160"/>
      <c r="Y1" s="160"/>
      <c r="Z1" s="160"/>
      <c r="AA1" s="160"/>
      <c r="AB1" s="167" t="s">
        <v>20</v>
      </c>
      <c r="AC1" s="167"/>
      <c r="AD1" s="167"/>
      <c r="AE1" s="167"/>
      <c r="AF1" s="167"/>
      <c r="AG1" s="167"/>
      <c r="AH1" s="167"/>
      <c r="AI1" s="167"/>
      <c r="AJ1" s="159" t="s">
        <v>21</v>
      </c>
      <c r="AK1" s="160"/>
      <c r="AL1" s="160"/>
      <c r="AM1" s="160"/>
      <c r="AN1" s="160"/>
      <c r="AO1" s="160"/>
      <c r="AP1" s="160"/>
      <c r="AQ1" s="160"/>
      <c r="AR1" s="167" t="s">
        <v>22</v>
      </c>
      <c r="AS1" s="167"/>
      <c r="AT1" s="167"/>
      <c r="AU1" s="167"/>
      <c r="AV1" s="167"/>
      <c r="AW1" s="167"/>
      <c r="AX1" s="167"/>
      <c r="AY1" s="167"/>
      <c r="AZ1" s="167" t="s">
        <v>23</v>
      </c>
      <c r="BA1" s="167"/>
      <c r="BB1" s="167"/>
      <c r="BC1" s="167"/>
      <c r="BD1" s="167"/>
      <c r="BE1" s="167"/>
      <c r="BF1" s="167"/>
      <c r="BG1" s="167"/>
      <c r="BH1" s="167"/>
      <c r="BI1" s="167"/>
      <c r="BJ1" s="167"/>
      <c r="BK1" s="167"/>
      <c r="BL1" s="167" t="s">
        <v>24</v>
      </c>
      <c r="BM1" s="167"/>
      <c r="BN1" s="167"/>
      <c r="BO1" s="167"/>
      <c r="BP1" s="167"/>
      <c r="BQ1" s="167"/>
      <c r="BR1" s="167"/>
      <c r="BS1" s="167"/>
      <c r="BT1" s="167" t="s">
        <v>25</v>
      </c>
      <c r="BU1" s="167"/>
      <c r="BV1" s="167"/>
      <c r="BW1" s="167"/>
      <c r="BX1" s="167"/>
      <c r="BY1" s="167"/>
      <c r="BZ1" s="167"/>
      <c r="CA1" s="167"/>
      <c r="CB1" s="167" t="s">
        <v>26</v>
      </c>
      <c r="CC1" s="167"/>
      <c r="CD1" s="167"/>
      <c r="CE1" s="167"/>
      <c r="CF1" s="167"/>
      <c r="CG1" s="167"/>
      <c r="CH1" s="167"/>
      <c r="CI1" s="167"/>
      <c r="CJ1" s="167"/>
      <c r="CK1" s="167"/>
      <c r="CL1" s="167"/>
      <c r="CM1" s="167"/>
      <c r="CN1" s="167" t="s">
        <v>27</v>
      </c>
      <c r="CO1" s="167"/>
      <c r="CP1" s="167"/>
      <c r="CQ1" s="167"/>
      <c r="CR1" s="167"/>
      <c r="CS1" s="167"/>
      <c r="CT1" s="167"/>
      <c r="CU1" s="167"/>
      <c r="CV1" s="167"/>
      <c r="CW1" s="167"/>
      <c r="CX1" s="167"/>
      <c r="CY1" s="167"/>
      <c r="CZ1" s="167" t="s">
        <v>28</v>
      </c>
      <c r="DA1" s="167"/>
      <c r="DB1" s="167"/>
      <c r="DC1" s="167"/>
      <c r="DD1" s="167"/>
      <c r="DE1" s="167"/>
      <c r="DF1" s="167"/>
      <c r="DG1" s="167"/>
      <c r="DH1" s="167" t="s">
        <v>29</v>
      </c>
      <c r="DI1" s="167"/>
      <c r="DJ1" s="167"/>
      <c r="DK1" s="167"/>
      <c r="DL1" s="167"/>
      <c r="DM1" s="167"/>
      <c r="DN1" s="167"/>
      <c r="DO1" s="167"/>
      <c r="DP1" s="159" t="s">
        <v>30</v>
      </c>
      <c r="DQ1" s="160"/>
      <c r="DR1" s="160"/>
      <c r="DS1" s="160"/>
      <c r="DT1" s="160"/>
      <c r="DU1" s="160"/>
      <c r="DV1" s="160"/>
      <c r="DW1" s="160"/>
      <c r="DX1" s="160"/>
      <c r="DY1" s="160"/>
      <c r="DZ1" s="160"/>
      <c r="EA1" s="160"/>
      <c r="EB1" s="159" t="s">
        <v>31</v>
      </c>
      <c r="EC1" s="160"/>
      <c r="ED1" s="160"/>
      <c r="EE1" s="160"/>
      <c r="EF1" s="160"/>
      <c r="EG1" s="160"/>
      <c r="EH1" s="160"/>
      <c r="EI1" s="160"/>
      <c r="EJ1" s="160"/>
      <c r="EK1" s="160"/>
      <c r="EL1" s="160"/>
      <c r="EM1" s="160"/>
      <c r="EN1" s="160"/>
      <c r="EO1" s="160"/>
      <c r="EP1" s="160"/>
      <c r="EQ1" s="160"/>
      <c r="ER1" s="159" t="s">
        <v>32</v>
      </c>
      <c r="ES1" s="160"/>
      <c r="ET1" s="160"/>
      <c r="EU1" s="160"/>
      <c r="EV1" s="160"/>
      <c r="EW1" s="160"/>
      <c r="EX1" s="160"/>
      <c r="EY1" s="160"/>
      <c r="EZ1" s="160"/>
      <c r="FA1" s="160"/>
      <c r="FB1" s="160"/>
      <c r="FC1" s="160"/>
      <c r="FD1" s="160"/>
      <c r="FE1" s="160"/>
      <c r="FF1" s="160"/>
      <c r="FG1" s="160"/>
      <c r="FH1" s="159" t="s">
        <v>33</v>
      </c>
      <c r="FI1" s="160"/>
      <c r="FJ1" s="160"/>
      <c r="FK1" s="160"/>
      <c r="FL1" s="160"/>
      <c r="FM1" s="160"/>
      <c r="FN1" s="160"/>
      <c r="FO1" s="160"/>
      <c r="FP1" s="160"/>
      <c r="FQ1" s="160"/>
      <c r="FR1" s="160"/>
      <c r="FS1" s="160"/>
      <c r="FT1" s="159" t="s">
        <v>34</v>
      </c>
      <c r="FU1" s="160"/>
      <c r="FV1" s="160"/>
      <c r="FW1" s="160"/>
      <c r="FX1" s="160"/>
      <c r="FY1" s="160"/>
      <c r="FZ1" s="160"/>
      <c r="GA1" s="160"/>
      <c r="GB1" s="160"/>
      <c r="GC1" s="160"/>
      <c r="GD1" s="160"/>
      <c r="GE1" s="160"/>
      <c r="GF1" s="160"/>
      <c r="GG1" s="160"/>
      <c r="GH1" s="160"/>
      <c r="GI1" s="160"/>
      <c r="GJ1" s="160"/>
      <c r="GK1" s="160"/>
      <c r="GL1" s="160"/>
      <c r="GM1" s="160"/>
      <c r="GN1" s="160"/>
      <c r="GO1" s="160"/>
      <c r="GP1" s="160"/>
      <c r="GQ1" s="160"/>
      <c r="GR1" s="159" t="s">
        <v>35</v>
      </c>
      <c r="GS1" s="160"/>
      <c r="GT1" s="160"/>
      <c r="GU1" s="160"/>
      <c r="GV1" s="160"/>
      <c r="GW1" s="160"/>
      <c r="GX1" s="160"/>
      <c r="GY1" s="160"/>
      <c r="GZ1" s="160"/>
      <c r="HA1" s="160"/>
      <c r="HB1" s="160"/>
      <c r="HC1" s="160"/>
      <c r="HD1" s="159" t="s">
        <v>36</v>
      </c>
      <c r="HE1" s="160"/>
      <c r="HF1" s="160"/>
      <c r="HG1" s="160"/>
      <c r="HH1" s="160"/>
      <c r="HI1" s="160"/>
      <c r="HJ1" s="160"/>
      <c r="HK1" s="160"/>
      <c r="HL1" s="160"/>
      <c r="HM1" s="160"/>
      <c r="HN1" s="160"/>
      <c r="HO1" s="160"/>
    </row>
    <row r="2" spans="1:223" ht="13.9" customHeight="1" x14ac:dyDescent="0.25">
      <c r="A2" s="154"/>
      <c r="B2" s="154"/>
      <c r="C2" s="154"/>
      <c r="D2" s="154"/>
      <c r="E2" s="154"/>
      <c r="F2" s="154"/>
      <c r="G2" s="154"/>
      <c r="H2" s="157"/>
      <c r="I2" s="157"/>
      <c r="J2" s="157"/>
      <c r="K2" s="157"/>
      <c r="L2" s="165" t="s">
        <v>37</v>
      </c>
      <c r="M2" s="165" t="s">
        <v>38</v>
      </c>
      <c r="N2" s="165" t="s">
        <v>39</v>
      </c>
      <c r="O2" s="166" t="s">
        <v>40</v>
      </c>
      <c r="P2" s="161" t="s">
        <v>41</v>
      </c>
      <c r="Q2" s="161"/>
      <c r="R2" s="161"/>
      <c r="S2" s="161"/>
      <c r="T2" s="161" t="s">
        <v>42</v>
      </c>
      <c r="U2" s="161"/>
      <c r="V2" s="161"/>
      <c r="W2" s="161"/>
      <c r="X2" s="161" t="s">
        <v>43</v>
      </c>
      <c r="Y2" s="161"/>
      <c r="Z2" s="161"/>
      <c r="AA2" s="161"/>
      <c r="AB2" s="165" t="s">
        <v>37</v>
      </c>
      <c r="AC2" s="165" t="s">
        <v>38</v>
      </c>
      <c r="AD2" s="165" t="s">
        <v>39</v>
      </c>
      <c r="AE2" s="166" t="s">
        <v>40</v>
      </c>
      <c r="AF2" s="161" t="s">
        <v>20</v>
      </c>
      <c r="AG2" s="161"/>
      <c r="AH2" s="161"/>
      <c r="AI2" s="161"/>
      <c r="AJ2" s="165" t="s">
        <v>37</v>
      </c>
      <c r="AK2" s="165" t="s">
        <v>38</v>
      </c>
      <c r="AL2" s="165" t="s">
        <v>39</v>
      </c>
      <c r="AM2" s="166" t="s">
        <v>40</v>
      </c>
      <c r="AN2" s="161" t="s">
        <v>44</v>
      </c>
      <c r="AO2" s="161"/>
      <c r="AP2" s="161"/>
      <c r="AQ2" s="161"/>
      <c r="AR2" s="165" t="s">
        <v>37</v>
      </c>
      <c r="AS2" s="165" t="s">
        <v>38</v>
      </c>
      <c r="AT2" s="165" t="s">
        <v>39</v>
      </c>
      <c r="AU2" s="166" t="s">
        <v>40</v>
      </c>
      <c r="AV2" s="161" t="s">
        <v>45</v>
      </c>
      <c r="AW2" s="161"/>
      <c r="AX2" s="161"/>
      <c r="AY2" s="161"/>
      <c r="AZ2" s="165" t="s">
        <v>37</v>
      </c>
      <c r="BA2" s="165" t="s">
        <v>38</v>
      </c>
      <c r="BB2" s="165" t="s">
        <v>39</v>
      </c>
      <c r="BC2" s="166" t="s">
        <v>40</v>
      </c>
      <c r="BD2" s="161" t="s">
        <v>46</v>
      </c>
      <c r="BE2" s="161"/>
      <c r="BF2" s="161"/>
      <c r="BG2" s="161"/>
      <c r="BH2" s="161" t="s">
        <v>47</v>
      </c>
      <c r="BI2" s="161"/>
      <c r="BJ2" s="161"/>
      <c r="BK2" s="161"/>
      <c r="BL2" s="165" t="s">
        <v>37</v>
      </c>
      <c r="BM2" s="165" t="s">
        <v>38</v>
      </c>
      <c r="BN2" s="165" t="s">
        <v>39</v>
      </c>
      <c r="BO2" s="166" t="s">
        <v>40</v>
      </c>
      <c r="BP2" s="161" t="s">
        <v>24</v>
      </c>
      <c r="BQ2" s="161"/>
      <c r="BR2" s="161"/>
      <c r="BS2" s="161"/>
      <c r="BT2" s="165" t="s">
        <v>37</v>
      </c>
      <c r="BU2" s="165" t="s">
        <v>38</v>
      </c>
      <c r="BV2" s="165" t="s">
        <v>39</v>
      </c>
      <c r="BW2" s="166" t="s">
        <v>40</v>
      </c>
      <c r="BX2" s="161" t="s">
        <v>25</v>
      </c>
      <c r="BY2" s="161"/>
      <c r="BZ2" s="161"/>
      <c r="CA2" s="161"/>
      <c r="CB2" s="165" t="s">
        <v>37</v>
      </c>
      <c r="CC2" s="165" t="s">
        <v>38</v>
      </c>
      <c r="CD2" s="165" t="s">
        <v>39</v>
      </c>
      <c r="CE2" s="166" t="s">
        <v>40</v>
      </c>
      <c r="CF2" s="161" t="s">
        <v>48</v>
      </c>
      <c r="CG2" s="161"/>
      <c r="CH2" s="161"/>
      <c r="CI2" s="161"/>
      <c r="CJ2" s="161" t="s">
        <v>29</v>
      </c>
      <c r="CK2" s="161"/>
      <c r="CL2" s="161"/>
      <c r="CM2" s="161"/>
      <c r="CN2" s="165" t="s">
        <v>37</v>
      </c>
      <c r="CO2" s="165" t="s">
        <v>38</v>
      </c>
      <c r="CP2" s="165" t="s">
        <v>39</v>
      </c>
      <c r="CQ2" s="166" t="s">
        <v>40</v>
      </c>
      <c r="CR2" s="161" t="s">
        <v>49</v>
      </c>
      <c r="CS2" s="161"/>
      <c r="CT2" s="161"/>
      <c r="CU2" s="161"/>
      <c r="CV2" s="161" t="s">
        <v>44</v>
      </c>
      <c r="CW2" s="161"/>
      <c r="CX2" s="161"/>
      <c r="CY2" s="161"/>
      <c r="CZ2" s="165" t="s">
        <v>37</v>
      </c>
      <c r="DA2" s="165" t="s">
        <v>38</v>
      </c>
      <c r="DB2" s="165" t="s">
        <v>39</v>
      </c>
      <c r="DC2" s="166" t="s">
        <v>40</v>
      </c>
      <c r="DD2" s="161" t="s">
        <v>50</v>
      </c>
      <c r="DE2" s="161"/>
      <c r="DF2" s="161"/>
      <c r="DG2" s="161"/>
      <c r="DH2" s="165" t="s">
        <v>37</v>
      </c>
      <c r="DI2" s="165" t="s">
        <v>38</v>
      </c>
      <c r="DJ2" s="165" t="s">
        <v>39</v>
      </c>
      <c r="DK2" s="166" t="s">
        <v>40</v>
      </c>
      <c r="DL2" s="161" t="s">
        <v>29</v>
      </c>
      <c r="DM2" s="161"/>
      <c r="DN2" s="161"/>
      <c r="DO2" s="161"/>
      <c r="DP2" s="165" t="s">
        <v>37</v>
      </c>
      <c r="DQ2" s="165" t="s">
        <v>38</v>
      </c>
      <c r="DR2" s="165" t="s">
        <v>39</v>
      </c>
      <c r="DS2" s="166" t="s">
        <v>40</v>
      </c>
      <c r="DT2" s="161" t="s">
        <v>51</v>
      </c>
      <c r="DU2" s="161"/>
      <c r="DV2" s="161"/>
      <c r="DW2" s="161"/>
      <c r="DX2" s="161" t="s">
        <v>52</v>
      </c>
      <c r="DY2" s="161"/>
      <c r="DZ2" s="161"/>
      <c r="EA2" s="161"/>
      <c r="EB2" s="165" t="s">
        <v>37</v>
      </c>
      <c r="EC2" s="165" t="s">
        <v>38</v>
      </c>
      <c r="ED2" s="165" t="s">
        <v>39</v>
      </c>
      <c r="EE2" s="166" t="s">
        <v>40</v>
      </c>
      <c r="EF2" s="161" t="s">
        <v>53</v>
      </c>
      <c r="EG2" s="161"/>
      <c r="EH2" s="161"/>
      <c r="EI2" s="161"/>
      <c r="EJ2" s="161" t="s">
        <v>54</v>
      </c>
      <c r="EK2" s="161"/>
      <c r="EL2" s="161"/>
      <c r="EM2" s="161"/>
      <c r="EN2" s="161" t="s">
        <v>55</v>
      </c>
      <c r="EO2" s="161"/>
      <c r="EP2" s="161"/>
      <c r="EQ2" s="161"/>
      <c r="ER2" s="165" t="s">
        <v>37</v>
      </c>
      <c r="ES2" s="165" t="s">
        <v>38</v>
      </c>
      <c r="ET2" s="165" t="s">
        <v>39</v>
      </c>
      <c r="EU2" s="166" t="s">
        <v>40</v>
      </c>
      <c r="EV2" s="161" t="s">
        <v>56</v>
      </c>
      <c r="EW2" s="161"/>
      <c r="EX2" s="161"/>
      <c r="EY2" s="161"/>
      <c r="EZ2" s="161" t="s">
        <v>57</v>
      </c>
      <c r="FA2" s="161"/>
      <c r="FB2" s="161"/>
      <c r="FC2" s="161"/>
      <c r="FD2" s="161" t="s">
        <v>58</v>
      </c>
      <c r="FE2" s="161"/>
      <c r="FF2" s="161"/>
      <c r="FG2" s="161"/>
      <c r="FH2" s="165" t="s">
        <v>37</v>
      </c>
      <c r="FI2" s="165" t="s">
        <v>38</v>
      </c>
      <c r="FJ2" s="165" t="s">
        <v>39</v>
      </c>
      <c r="FK2" s="166" t="s">
        <v>40</v>
      </c>
      <c r="FL2" s="161" t="s">
        <v>59</v>
      </c>
      <c r="FM2" s="161"/>
      <c r="FN2" s="161"/>
      <c r="FO2" s="161"/>
      <c r="FP2" s="161" t="s">
        <v>29</v>
      </c>
      <c r="FQ2" s="161"/>
      <c r="FR2" s="161"/>
      <c r="FS2" s="161"/>
      <c r="FT2" s="173" t="s">
        <v>37</v>
      </c>
      <c r="FU2" s="174" t="s">
        <v>38</v>
      </c>
      <c r="FV2" s="175" t="s">
        <v>39</v>
      </c>
      <c r="FW2" s="176" t="s">
        <v>40</v>
      </c>
      <c r="FX2" s="171" t="s">
        <v>60</v>
      </c>
      <c r="FY2" s="171"/>
      <c r="FZ2" s="171"/>
      <c r="GA2" s="171"/>
      <c r="GB2" s="171" t="s">
        <v>61</v>
      </c>
      <c r="GC2" s="171"/>
      <c r="GD2" s="171"/>
      <c r="GE2" s="171"/>
      <c r="GF2" s="171" t="s">
        <v>62</v>
      </c>
      <c r="GG2" s="171"/>
      <c r="GH2" s="171"/>
      <c r="GI2" s="171"/>
      <c r="GJ2" s="171" t="s">
        <v>63</v>
      </c>
      <c r="GK2" s="171"/>
      <c r="GL2" s="171"/>
      <c r="GM2" s="171"/>
      <c r="GN2" s="171" t="s">
        <v>52</v>
      </c>
      <c r="GO2" s="171"/>
      <c r="GP2" s="171"/>
      <c r="GQ2" s="171"/>
      <c r="GR2" s="173" t="s">
        <v>37</v>
      </c>
      <c r="GS2" s="174" t="s">
        <v>38</v>
      </c>
      <c r="GT2" s="175" t="s">
        <v>39</v>
      </c>
      <c r="GU2" s="176" t="s">
        <v>40</v>
      </c>
      <c r="GV2" s="171" t="s">
        <v>64</v>
      </c>
      <c r="GW2" s="171"/>
      <c r="GX2" s="171"/>
      <c r="GY2" s="171"/>
      <c r="GZ2" s="171" t="s">
        <v>29</v>
      </c>
      <c r="HA2" s="171"/>
      <c r="HB2" s="171"/>
      <c r="HC2" s="171"/>
      <c r="HD2" s="173" t="s">
        <v>37</v>
      </c>
      <c r="HE2" s="174" t="s">
        <v>38</v>
      </c>
      <c r="HF2" s="175" t="s">
        <v>39</v>
      </c>
      <c r="HG2" s="176" t="s">
        <v>40</v>
      </c>
      <c r="HH2" s="171" t="s">
        <v>65</v>
      </c>
      <c r="HI2" s="171"/>
      <c r="HJ2" s="171"/>
      <c r="HK2" s="171"/>
      <c r="HL2" s="171" t="s">
        <v>52</v>
      </c>
      <c r="HM2" s="171"/>
      <c r="HN2" s="171"/>
      <c r="HO2" s="171"/>
    </row>
    <row r="3" spans="1:223" x14ac:dyDescent="0.25">
      <c r="A3" s="155"/>
      <c r="B3" s="155"/>
      <c r="C3" s="155"/>
      <c r="D3" s="155"/>
      <c r="E3" s="155"/>
      <c r="F3" s="155"/>
      <c r="G3" s="155"/>
      <c r="H3" s="158"/>
      <c r="I3" s="158"/>
      <c r="J3" s="158"/>
      <c r="K3" s="158"/>
      <c r="L3" s="165"/>
      <c r="M3" s="165"/>
      <c r="N3" s="165"/>
      <c r="O3" s="166"/>
      <c r="P3" s="15" t="s">
        <v>66</v>
      </c>
      <c r="Q3" s="15" t="s">
        <v>67</v>
      </c>
      <c r="R3" s="15" t="s">
        <v>68</v>
      </c>
      <c r="S3" s="15" t="s">
        <v>69</v>
      </c>
      <c r="T3" s="15" t="s">
        <v>66</v>
      </c>
      <c r="U3" s="16" t="s">
        <v>67</v>
      </c>
      <c r="V3" s="15" t="s">
        <v>68</v>
      </c>
      <c r="W3" s="15" t="s">
        <v>69</v>
      </c>
      <c r="X3" s="15" t="s">
        <v>66</v>
      </c>
      <c r="Y3" s="15" t="s">
        <v>67</v>
      </c>
      <c r="Z3" s="15" t="s">
        <v>68</v>
      </c>
      <c r="AA3" s="15" t="s">
        <v>69</v>
      </c>
      <c r="AB3" s="165"/>
      <c r="AC3" s="165"/>
      <c r="AD3" s="165"/>
      <c r="AE3" s="166"/>
      <c r="AF3" s="15" t="s">
        <v>66</v>
      </c>
      <c r="AG3" s="15" t="s">
        <v>67</v>
      </c>
      <c r="AH3" s="15" t="s">
        <v>68</v>
      </c>
      <c r="AI3" s="15" t="s">
        <v>69</v>
      </c>
      <c r="AJ3" s="165"/>
      <c r="AK3" s="165"/>
      <c r="AL3" s="165"/>
      <c r="AM3" s="166"/>
      <c r="AN3" s="15" t="s">
        <v>66</v>
      </c>
      <c r="AO3" s="15" t="s">
        <v>67</v>
      </c>
      <c r="AP3" s="15" t="s">
        <v>68</v>
      </c>
      <c r="AQ3" s="15" t="s">
        <v>69</v>
      </c>
      <c r="AR3" s="165"/>
      <c r="AS3" s="165"/>
      <c r="AT3" s="165"/>
      <c r="AU3" s="166"/>
      <c r="AV3" s="15" t="s">
        <v>66</v>
      </c>
      <c r="AW3" s="15" t="s">
        <v>67</v>
      </c>
      <c r="AX3" s="15" t="s">
        <v>68</v>
      </c>
      <c r="AY3" s="15" t="s">
        <v>69</v>
      </c>
      <c r="AZ3" s="165"/>
      <c r="BA3" s="165"/>
      <c r="BB3" s="165"/>
      <c r="BC3" s="166"/>
      <c r="BD3" s="15" t="s">
        <v>66</v>
      </c>
      <c r="BE3" s="15" t="s">
        <v>67</v>
      </c>
      <c r="BF3" s="15" t="s">
        <v>68</v>
      </c>
      <c r="BG3" s="15" t="s">
        <v>69</v>
      </c>
      <c r="BH3" s="15" t="s">
        <v>66</v>
      </c>
      <c r="BI3" s="15" t="s">
        <v>67</v>
      </c>
      <c r="BJ3" s="15" t="s">
        <v>68</v>
      </c>
      <c r="BK3" s="15" t="s">
        <v>69</v>
      </c>
      <c r="BL3" s="165"/>
      <c r="BM3" s="165"/>
      <c r="BN3" s="165"/>
      <c r="BO3" s="166"/>
      <c r="BP3" s="15" t="s">
        <v>66</v>
      </c>
      <c r="BQ3" s="15" t="s">
        <v>67</v>
      </c>
      <c r="BR3" s="15" t="s">
        <v>68</v>
      </c>
      <c r="BS3" s="15" t="s">
        <v>69</v>
      </c>
      <c r="BT3" s="165"/>
      <c r="BU3" s="165"/>
      <c r="BV3" s="165"/>
      <c r="BW3" s="166"/>
      <c r="BX3" s="15" t="s">
        <v>66</v>
      </c>
      <c r="BY3" s="15" t="s">
        <v>67</v>
      </c>
      <c r="BZ3" s="15" t="s">
        <v>68</v>
      </c>
      <c r="CA3" s="15" t="s">
        <v>69</v>
      </c>
      <c r="CB3" s="165"/>
      <c r="CC3" s="165"/>
      <c r="CD3" s="165"/>
      <c r="CE3" s="166"/>
      <c r="CF3" s="15" t="s">
        <v>66</v>
      </c>
      <c r="CG3" s="15" t="s">
        <v>67</v>
      </c>
      <c r="CH3" s="15" t="s">
        <v>68</v>
      </c>
      <c r="CI3" s="15" t="s">
        <v>69</v>
      </c>
      <c r="CJ3" s="15" t="s">
        <v>66</v>
      </c>
      <c r="CK3" s="15" t="s">
        <v>67</v>
      </c>
      <c r="CL3" s="15" t="s">
        <v>68</v>
      </c>
      <c r="CM3" s="15" t="s">
        <v>69</v>
      </c>
      <c r="CN3" s="165"/>
      <c r="CO3" s="165"/>
      <c r="CP3" s="165"/>
      <c r="CQ3" s="166"/>
      <c r="CR3" s="15" t="s">
        <v>66</v>
      </c>
      <c r="CS3" s="15" t="s">
        <v>67</v>
      </c>
      <c r="CT3" s="15" t="s">
        <v>68</v>
      </c>
      <c r="CU3" s="15" t="s">
        <v>69</v>
      </c>
      <c r="CV3" s="15" t="s">
        <v>66</v>
      </c>
      <c r="CW3" s="15" t="s">
        <v>67</v>
      </c>
      <c r="CX3" s="15" t="s">
        <v>68</v>
      </c>
      <c r="CY3" s="15" t="s">
        <v>69</v>
      </c>
      <c r="CZ3" s="165"/>
      <c r="DA3" s="165"/>
      <c r="DB3" s="165"/>
      <c r="DC3" s="166"/>
      <c r="DD3" s="15" t="s">
        <v>66</v>
      </c>
      <c r="DE3" s="15" t="s">
        <v>67</v>
      </c>
      <c r="DF3" s="15" t="s">
        <v>68</v>
      </c>
      <c r="DG3" s="15" t="s">
        <v>69</v>
      </c>
      <c r="DH3" s="165"/>
      <c r="DI3" s="165"/>
      <c r="DJ3" s="165"/>
      <c r="DK3" s="166"/>
      <c r="DL3" s="15" t="s">
        <v>66</v>
      </c>
      <c r="DM3" s="15" t="s">
        <v>67</v>
      </c>
      <c r="DN3" s="15" t="s">
        <v>68</v>
      </c>
      <c r="DO3" s="15" t="s">
        <v>69</v>
      </c>
      <c r="DP3" s="165"/>
      <c r="DQ3" s="165"/>
      <c r="DR3" s="165"/>
      <c r="DS3" s="166"/>
      <c r="DT3" s="15" t="s">
        <v>66</v>
      </c>
      <c r="DU3" s="15" t="s">
        <v>67</v>
      </c>
      <c r="DV3" s="15" t="s">
        <v>68</v>
      </c>
      <c r="DW3" s="15" t="s">
        <v>69</v>
      </c>
      <c r="DX3" s="15" t="s">
        <v>66</v>
      </c>
      <c r="DY3" s="15" t="s">
        <v>67</v>
      </c>
      <c r="DZ3" s="15" t="s">
        <v>68</v>
      </c>
      <c r="EA3" s="15" t="s">
        <v>69</v>
      </c>
      <c r="EB3" s="165"/>
      <c r="EC3" s="165"/>
      <c r="ED3" s="165"/>
      <c r="EE3" s="166"/>
      <c r="EF3" s="15" t="s">
        <v>66</v>
      </c>
      <c r="EG3" s="15" t="s">
        <v>67</v>
      </c>
      <c r="EH3" s="15" t="s">
        <v>68</v>
      </c>
      <c r="EI3" s="15" t="s">
        <v>69</v>
      </c>
      <c r="EJ3" s="15" t="s">
        <v>66</v>
      </c>
      <c r="EK3" s="15" t="s">
        <v>67</v>
      </c>
      <c r="EL3" s="15" t="s">
        <v>68</v>
      </c>
      <c r="EM3" s="15" t="s">
        <v>69</v>
      </c>
      <c r="EN3" s="15" t="s">
        <v>66</v>
      </c>
      <c r="EO3" s="15" t="s">
        <v>67</v>
      </c>
      <c r="EP3" s="15" t="s">
        <v>68</v>
      </c>
      <c r="EQ3" s="15" t="s">
        <v>69</v>
      </c>
      <c r="ER3" s="165"/>
      <c r="ES3" s="165"/>
      <c r="ET3" s="165"/>
      <c r="EU3" s="166"/>
      <c r="EV3" s="15" t="s">
        <v>66</v>
      </c>
      <c r="EW3" s="15" t="s">
        <v>67</v>
      </c>
      <c r="EX3" s="15" t="s">
        <v>68</v>
      </c>
      <c r="EY3" s="15" t="s">
        <v>69</v>
      </c>
      <c r="EZ3" s="15" t="s">
        <v>66</v>
      </c>
      <c r="FA3" s="15" t="s">
        <v>67</v>
      </c>
      <c r="FB3" s="15" t="s">
        <v>68</v>
      </c>
      <c r="FC3" s="15" t="s">
        <v>69</v>
      </c>
      <c r="FD3" s="15" t="s">
        <v>66</v>
      </c>
      <c r="FE3" s="15" t="s">
        <v>67</v>
      </c>
      <c r="FF3" s="15" t="s">
        <v>68</v>
      </c>
      <c r="FG3" s="15" t="s">
        <v>69</v>
      </c>
      <c r="FH3" s="165"/>
      <c r="FI3" s="165"/>
      <c r="FJ3" s="165"/>
      <c r="FK3" s="166"/>
      <c r="FL3" s="15" t="s">
        <v>66</v>
      </c>
      <c r="FM3" s="15" t="s">
        <v>67</v>
      </c>
      <c r="FN3" s="15" t="s">
        <v>68</v>
      </c>
      <c r="FO3" s="15" t="s">
        <v>69</v>
      </c>
      <c r="FP3" s="15" t="s">
        <v>66</v>
      </c>
      <c r="FQ3" s="15" t="s">
        <v>67</v>
      </c>
      <c r="FR3" s="15" t="s">
        <v>68</v>
      </c>
      <c r="FS3" s="15" t="s">
        <v>69</v>
      </c>
      <c r="FT3" s="173"/>
      <c r="FU3" s="174"/>
      <c r="FV3" s="175"/>
      <c r="FW3" s="176"/>
      <c r="FX3" s="4" t="s">
        <v>66</v>
      </c>
      <c r="FY3" s="5" t="s">
        <v>67</v>
      </c>
      <c r="FZ3" s="4" t="s">
        <v>68</v>
      </c>
      <c r="GA3" s="4" t="s">
        <v>69</v>
      </c>
      <c r="GB3" s="4" t="s">
        <v>66</v>
      </c>
      <c r="GC3" s="5" t="s">
        <v>67</v>
      </c>
      <c r="GD3" s="4" t="s">
        <v>68</v>
      </c>
      <c r="GE3" s="4" t="s">
        <v>69</v>
      </c>
      <c r="GF3" s="4" t="s">
        <v>66</v>
      </c>
      <c r="GG3" s="5" t="s">
        <v>67</v>
      </c>
      <c r="GH3" s="4" t="s">
        <v>68</v>
      </c>
      <c r="GI3" s="4" t="s">
        <v>69</v>
      </c>
      <c r="GJ3" s="4" t="s">
        <v>66</v>
      </c>
      <c r="GK3" s="5" t="s">
        <v>67</v>
      </c>
      <c r="GL3" s="4" t="s">
        <v>68</v>
      </c>
      <c r="GM3" s="4" t="s">
        <v>69</v>
      </c>
      <c r="GN3" s="4" t="s">
        <v>66</v>
      </c>
      <c r="GO3" s="5" t="s">
        <v>67</v>
      </c>
      <c r="GP3" s="4" t="s">
        <v>68</v>
      </c>
      <c r="GQ3" s="4" t="s">
        <v>69</v>
      </c>
      <c r="GR3" s="173"/>
      <c r="GS3" s="174"/>
      <c r="GT3" s="175"/>
      <c r="GU3" s="176"/>
      <c r="GV3" s="4" t="s">
        <v>66</v>
      </c>
      <c r="GW3" s="5" t="s">
        <v>67</v>
      </c>
      <c r="GX3" s="4" t="s">
        <v>68</v>
      </c>
      <c r="GY3" s="4" t="s">
        <v>69</v>
      </c>
      <c r="GZ3" s="4" t="s">
        <v>66</v>
      </c>
      <c r="HA3" s="5" t="s">
        <v>67</v>
      </c>
      <c r="HB3" s="4" t="s">
        <v>68</v>
      </c>
      <c r="HC3" s="4" t="s">
        <v>69</v>
      </c>
      <c r="HD3" s="173"/>
      <c r="HE3" s="174"/>
      <c r="HF3" s="175"/>
      <c r="HG3" s="176"/>
      <c r="HH3" s="4" t="s">
        <v>66</v>
      </c>
      <c r="HI3" s="5" t="s">
        <v>67</v>
      </c>
      <c r="HJ3" s="4" t="s">
        <v>68</v>
      </c>
      <c r="HK3" s="4" t="s">
        <v>69</v>
      </c>
      <c r="HL3" s="4" t="s">
        <v>66</v>
      </c>
      <c r="HM3" s="5" t="s">
        <v>67</v>
      </c>
      <c r="HN3" s="4" t="s">
        <v>68</v>
      </c>
      <c r="HO3" s="4" t="s">
        <v>69</v>
      </c>
    </row>
    <row r="4" spans="1:223" s="18" customFormat="1" ht="13.5" x14ac:dyDescent="0.35">
      <c r="A4" s="18">
        <v>193503</v>
      </c>
      <c r="B4" s="18" t="s">
        <v>70</v>
      </c>
      <c r="G4" s="18" t="s">
        <v>71</v>
      </c>
      <c r="H4" s="19">
        <v>42369</v>
      </c>
      <c r="I4" s="19" t="s">
        <v>72</v>
      </c>
      <c r="J4" s="19" t="s">
        <v>73</v>
      </c>
      <c r="K4" s="19" t="s">
        <v>74</v>
      </c>
      <c r="L4" s="18">
        <v>1</v>
      </c>
      <c r="M4" s="17" t="s">
        <v>75</v>
      </c>
      <c r="P4" s="18" t="s">
        <v>76</v>
      </c>
      <c r="Q4" s="18" t="s">
        <v>77</v>
      </c>
      <c r="R4" s="18" t="s">
        <v>274</v>
      </c>
      <c r="U4" s="20">
        <f>0.7749*0.593</f>
        <v>0.45951569999999997</v>
      </c>
      <c r="V4" s="18" t="s">
        <v>274</v>
      </c>
      <c r="Y4" s="18" t="s">
        <v>78</v>
      </c>
      <c r="Z4" s="18" t="s">
        <v>274</v>
      </c>
      <c r="AB4" s="18">
        <v>2</v>
      </c>
      <c r="AC4" s="18" t="s">
        <v>79</v>
      </c>
      <c r="AF4" s="18" t="s">
        <v>80</v>
      </c>
      <c r="AG4" s="18" t="s">
        <v>79</v>
      </c>
      <c r="AH4" s="18" t="s">
        <v>81</v>
      </c>
      <c r="AJ4" s="18">
        <v>3</v>
      </c>
      <c r="AK4" s="18">
        <v>164.44</v>
      </c>
      <c r="AO4" s="18">
        <v>164.44</v>
      </c>
      <c r="AP4" s="18" t="s">
        <v>323</v>
      </c>
      <c r="AQ4" s="18" t="s">
        <v>82</v>
      </c>
      <c r="AR4" s="18">
        <v>3</v>
      </c>
      <c r="AS4" s="21">
        <v>9</v>
      </c>
      <c r="AW4" s="21">
        <v>20060606</v>
      </c>
      <c r="AX4" s="18" t="s">
        <v>284</v>
      </c>
      <c r="AZ4" s="18">
        <v>4</v>
      </c>
      <c r="BA4" s="22">
        <v>0.49895603412277001</v>
      </c>
      <c r="BD4" s="18">
        <v>4</v>
      </c>
      <c r="BE4" s="22">
        <v>0.49895603412277001</v>
      </c>
      <c r="BF4" s="18" t="s">
        <v>323</v>
      </c>
      <c r="BG4" s="18" t="s">
        <v>83</v>
      </c>
      <c r="BH4" s="18">
        <v>3</v>
      </c>
      <c r="BI4" s="22">
        <v>8.3517270178369005E-2</v>
      </c>
      <c r="BJ4" s="18" t="s">
        <v>323</v>
      </c>
      <c r="BK4" s="18" t="s">
        <v>84</v>
      </c>
      <c r="BL4" s="18">
        <v>4</v>
      </c>
      <c r="BM4" s="22" t="s">
        <v>85</v>
      </c>
      <c r="BQ4" s="22" t="s">
        <v>85</v>
      </c>
      <c r="BR4" s="18" t="s">
        <v>323</v>
      </c>
      <c r="BS4" s="18" t="s">
        <v>86</v>
      </c>
      <c r="BT4" s="18">
        <v>2</v>
      </c>
      <c r="BU4" s="18" t="s">
        <v>85</v>
      </c>
      <c r="BY4" s="18" t="s">
        <v>85</v>
      </c>
      <c r="BZ4" s="18" t="s">
        <v>323</v>
      </c>
      <c r="CB4" s="18">
        <v>4</v>
      </c>
      <c r="CC4" s="18">
        <f>CG4/CK4</f>
        <v>2.8962323622458692</v>
      </c>
      <c r="CG4" s="18">
        <v>175.9</v>
      </c>
      <c r="CH4" s="18" t="s">
        <v>324</v>
      </c>
      <c r="CI4" s="18">
        <v>20151120</v>
      </c>
      <c r="CJ4" s="23"/>
      <c r="CK4" s="24">
        <v>60.734077242200001</v>
      </c>
      <c r="CL4" s="18" t="s">
        <v>277</v>
      </c>
      <c r="CN4" s="18">
        <v>1</v>
      </c>
      <c r="CO4" s="22">
        <v>0</v>
      </c>
      <c r="CS4" s="18">
        <v>0</v>
      </c>
      <c r="CT4" s="18" t="s">
        <v>323</v>
      </c>
      <c r="CU4" s="18" t="s">
        <v>325</v>
      </c>
      <c r="CW4" s="18">
        <v>160.57</v>
      </c>
      <c r="CX4" s="18" t="s">
        <v>326</v>
      </c>
      <c r="CY4" s="18" t="s">
        <v>87</v>
      </c>
      <c r="CZ4" s="18">
        <v>1</v>
      </c>
      <c r="DA4" s="18" t="s">
        <v>88</v>
      </c>
      <c r="DE4" s="18" t="s">
        <v>88</v>
      </c>
      <c r="DF4" s="18" t="s">
        <v>323</v>
      </c>
      <c r="DH4" s="18">
        <v>2</v>
      </c>
      <c r="DI4" s="24">
        <v>60.734077242200001</v>
      </c>
      <c r="DM4" s="24">
        <v>60.734077242200001</v>
      </c>
      <c r="DN4" s="18" t="s">
        <v>278</v>
      </c>
      <c r="DP4" s="25">
        <v>2</v>
      </c>
      <c r="DQ4" s="22">
        <f>DU4/DY4</f>
        <v>0.74435695517135048</v>
      </c>
      <c r="DU4" s="24">
        <v>176.83967440400002</v>
      </c>
      <c r="DV4" s="18" t="s">
        <v>279</v>
      </c>
      <c r="DY4" s="24">
        <v>237.57375164619998</v>
      </c>
      <c r="DZ4" s="18" t="s">
        <v>279</v>
      </c>
      <c r="EB4" s="25">
        <v>1</v>
      </c>
      <c r="EC4" s="25">
        <v>0.17772928055896781</v>
      </c>
      <c r="EG4" s="24">
        <v>10.3650571279</v>
      </c>
      <c r="EH4" s="18" t="s">
        <v>277</v>
      </c>
      <c r="EK4" s="24">
        <v>60.734077242200001</v>
      </c>
      <c r="EL4" s="18" t="s">
        <v>277</v>
      </c>
      <c r="EO4" s="24">
        <v>55.904634120399997</v>
      </c>
      <c r="EP4" s="18" t="s">
        <v>277</v>
      </c>
      <c r="ER4" s="25">
        <v>1</v>
      </c>
      <c r="ES4" s="25">
        <v>0.2690151729298248</v>
      </c>
      <c r="EV4" s="24"/>
      <c r="EW4" s="26">
        <v>29.897402901300001</v>
      </c>
      <c r="EX4" s="18" t="s">
        <v>277</v>
      </c>
      <c r="FA4" s="24">
        <v>25.8590874175</v>
      </c>
      <c r="FB4" s="18" t="s">
        <v>277</v>
      </c>
      <c r="FE4" s="24">
        <v>18.7131908321</v>
      </c>
      <c r="FF4" s="18" t="s">
        <v>277</v>
      </c>
      <c r="FH4" s="18">
        <v>1</v>
      </c>
      <c r="FI4" s="22">
        <f>FQ4/FM4</f>
        <v>0.36933883022500608</v>
      </c>
      <c r="FM4" s="18">
        <v>164.44</v>
      </c>
      <c r="FN4" s="18" t="s">
        <v>326</v>
      </c>
      <c r="FQ4" s="24">
        <v>60.734077242200001</v>
      </c>
      <c r="FR4" s="18" t="s">
        <v>277</v>
      </c>
      <c r="FT4" s="18">
        <v>2</v>
      </c>
      <c r="FU4" s="18">
        <f>(FY4+GC4+GG4+GK4)/GO4</f>
        <v>0.18936185695125204</v>
      </c>
      <c r="FY4" s="24">
        <v>25.7304987465</v>
      </c>
      <c r="FZ4" s="18" t="s">
        <v>280</v>
      </c>
      <c r="GC4" s="27">
        <v>0</v>
      </c>
      <c r="GD4" s="18" t="s">
        <v>280</v>
      </c>
      <c r="GG4" s="27">
        <v>0</v>
      </c>
      <c r="GH4" s="18" t="s">
        <v>280</v>
      </c>
      <c r="GK4" s="27">
        <v>19.2569080281</v>
      </c>
      <c r="GL4" s="18" t="s">
        <v>280</v>
      </c>
      <c r="GO4" s="24">
        <v>237.57375164619998</v>
      </c>
      <c r="GP4" s="18" t="s">
        <v>280</v>
      </c>
      <c r="GR4" s="18">
        <v>1</v>
      </c>
      <c r="GS4" s="18">
        <v>0</v>
      </c>
      <c r="GW4" s="18">
        <v>0</v>
      </c>
      <c r="GX4" s="18" t="s">
        <v>89</v>
      </c>
      <c r="HA4" s="24">
        <v>60.734077242200001</v>
      </c>
      <c r="HB4" s="18" t="s">
        <v>278</v>
      </c>
      <c r="HD4" s="28">
        <f t="shared" ref="HD4:HD12" si="0">IF(HE4="数据缺失",0,IF(COUNT(HE4)&lt;1,"",IF(AND(HE4&gt;=80%,HE4&lt;=100%),5,IF(HE4&gt;=60%,4,IF(HE4&gt;=40%,3,IF(HE4&gt;=20%,2,IF(HE4&gt;=0,1,"")))))))</f>
        <v>1</v>
      </c>
      <c r="HE4" s="20">
        <f>HI4/HM4</f>
        <v>0</v>
      </c>
      <c r="HI4" s="18">
        <v>0</v>
      </c>
      <c r="HJ4" s="18" t="s">
        <v>89</v>
      </c>
      <c r="HM4" s="24">
        <v>237.57375164619998</v>
      </c>
      <c r="HN4" s="18" t="s">
        <v>278</v>
      </c>
    </row>
    <row r="5" spans="1:223" s="18" customFormat="1" ht="13" x14ac:dyDescent="0.35">
      <c r="A5" s="18">
        <v>342551</v>
      </c>
      <c r="B5" s="18" t="s">
        <v>283</v>
      </c>
      <c r="G5" s="18" t="s">
        <v>90</v>
      </c>
      <c r="H5" s="19">
        <v>42369</v>
      </c>
      <c r="I5" s="19" t="s">
        <v>91</v>
      </c>
      <c r="J5" s="19" t="s">
        <v>92</v>
      </c>
      <c r="K5" s="19" t="s">
        <v>74</v>
      </c>
      <c r="L5" s="18">
        <v>5</v>
      </c>
      <c r="M5" s="17" t="s">
        <v>93</v>
      </c>
      <c r="P5" s="18" t="s">
        <v>94</v>
      </c>
      <c r="Q5" s="18" t="s">
        <v>95</v>
      </c>
      <c r="R5" s="18" t="s">
        <v>327</v>
      </c>
      <c r="U5" s="20">
        <v>0.81</v>
      </c>
      <c r="V5" s="18" t="s">
        <v>327</v>
      </c>
      <c r="Y5" s="18" t="s">
        <v>96</v>
      </c>
      <c r="Z5" s="18" t="s">
        <v>327</v>
      </c>
      <c r="AB5" s="18">
        <v>3</v>
      </c>
      <c r="AC5" s="18" t="s">
        <v>97</v>
      </c>
      <c r="AF5" s="18" t="s">
        <v>98</v>
      </c>
      <c r="AG5" s="18" t="s">
        <v>331</v>
      </c>
      <c r="AH5" s="18" t="s">
        <v>99</v>
      </c>
      <c r="AJ5" s="18">
        <v>4</v>
      </c>
      <c r="AK5" s="18">
        <v>46.73</v>
      </c>
      <c r="AO5" s="18">
        <v>46.73</v>
      </c>
      <c r="AP5" s="18" t="s">
        <v>328</v>
      </c>
      <c r="AR5" s="18">
        <v>4</v>
      </c>
      <c r="AS5" s="21">
        <v>3</v>
      </c>
      <c r="AW5" s="21">
        <v>20120402</v>
      </c>
      <c r="AX5" s="18" t="s">
        <v>284</v>
      </c>
      <c r="AZ5" s="18">
        <v>1</v>
      </c>
      <c r="BA5" s="22">
        <v>7.8200000000000006E-2</v>
      </c>
      <c r="BD5" s="18">
        <v>1</v>
      </c>
      <c r="BE5" s="22">
        <v>7.8200000000000006E-2</v>
      </c>
      <c r="BF5" s="18" t="s">
        <v>328</v>
      </c>
      <c r="BH5" s="18">
        <v>1</v>
      </c>
      <c r="BI5" s="29">
        <v>1.34E-2</v>
      </c>
      <c r="BJ5" s="18" t="s">
        <v>328</v>
      </c>
      <c r="BL5" s="18">
        <v>2</v>
      </c>
      <c r="BM5" s="22">
        <v>0.37659999999999999</v>
      </c>
      <c r="BQ5" s="22">
        <v>0.37659999999999999</v>
      </c>
      <c r="BR5" s="18" t="s">
        <v>328</v>
      </c>
      <c r="BS5" s="18" t="s">
        <v>100</v>
      </c>
      <c r="BT5" s="18">
        <v>2</v>
      </c>
      <c r="BU5" s="18" t="s">
        <v>101</v>
      </c>
      <c r="BY5" s="18" t="s">
        <v>101</v>
      </c>
      <c r="BZ5" s="18" t="s">
        <v>102</v>
      </c>
      <c r="CB5" s="18">
        <v>4</v>
      </c>
      <c r="CC5" s="18">
        <f t="shared" ref="CC5:CC12" si="1">CG5/CK5</f>
        <v>3.2308311680999564</v>
      </c>
      <c r="CG5" s="18">
        <v>51.55</v>
      </c>
      <c r="CH5" s="18" t="s">
        <v>328</v>
      </c>
      <c r="CI5" s="18">
        <v>20160331</v>
      </c>
      <c r="CK5" s="24">
        <v>15.955646494000002</v>
      </c>
      <c r="CL5" s="18" t="s">
        <v>277</v>
      </c>
      <c r="CN5" s="18">
        <v>3</v>
      </c>
      <c r="CO5" s="22">
        <v>1.3053712818318E-2</v>
      </c>
      <c r="CS5" s="18">
        <v>0.61</v>
      </c>
      <c r="CT5" s="18" t="s">
        <v>328</v>
      </c>
      <c r="CU5" s="18" t="s">
        <v>103</v>
      </c>
      <c r="CW5" s="18">
        <v>46.73</v>
      </c>
      <c r="CX5" s="18" t="s">
        <v>328</v>
      </c>
      <c r="CY5" s="18" t="s">
        <v>104</v>
      </c>
      <c r="CZ5" s="18">
        <v>4</v>
      </c>
      <c r="DA5" s="20">
        <v>0.79430000000000001</v>
      </c>
      <c r="DE5" s="20">
        <v>0.79430000000000001</v>
      </c>
      <c r="DF5" s="18" t="s">
        <v>328</v>
      </c>
      <c r="DH5" s="18">
        <v>4</v>
      </c>
      <c r="DI5" s="24">
        <v>15.955646494000002</v>
      </c>
      <c r="DM5" s="24">
        <v>15.955646494000002</v>
      </c>
      <c r="DN5" s="18" t="s">
        <v>278</v>
      </c>
      <c r="DP5" s="25">
        <v>2</v>
      </c>
      <c r="DQ5" s="22">
        <f t="shared" ref="DQ5:DQ12" si="2">DU5/DY5</f>
        <v>0.75549444479866146</v>
      </c>
      <c r="DU5" s="24">
        <v>49.301138697900001</v>
      </c>
      <c r="DV5" s="18" t="s">
        <v>279</v>
      </c>
      <c r="DY5" s="24">
        <v>65.256785191899993</v>
      </c>
      <c r="DZ5" s="18" t="s">
        <v>279</v>
      </c>
      <c r="EB5" s="25">
        <v>3</v>
      </c>
      <c r="EC5" s="25">
        <v>5.5333245716497191E-2</v>
      </c>
      <c r="EG5" s="24">
        <v>0.75641295260000008</v>
      </c>
      <c r="EH5" s="18" t="s">
        <v>277</v>
      </c>
      <c r="EK5" s="24">
        <v>15.955646494000002</v>
      </c>
      <c r="EL5" s="18" t="s">
        <v>277</v>
      </c>
      <c r="EO5" s="24">
        <v>11.384624000000001</v>
      </c>
      <c r="EP5" s="18" t="s">
        <v>277</v>
      </c>
      <c r="ER5" s="25">
        <v>1</v>
      </c>
      <c r="ES5" s="25">
        <v>1.0253917423702281</v>
      </c>
      <c r="EV5" s="24"/>
      <c r="EW5" s="24">
        <v>4.8858160593999997</v>
      </c>
      <c r="EX5" s="18" t="s">
        <v>277</v>
      </c>
      <c r="FA5" s="24">
        <v>6.6629430000000003</v>
      </c>
      <c r="FB5" s="18" t="s">
        <v>277</v>
      </c>
      <c r="FE5" s="24">
        <v>2.0084219999999999</v>
      </c>
      <c r="FF5" s="18" t="s">
        <v>277</v>
      </c>
      <c r="FH5" s="18">
        <v>1</v>
      </c>
      <c r="FI5" s="22">
        <f t="shared" ref="FI5:FI12" si="3">FQ5/FM5</f>
        <v>0.34144332321848925</v>
      </c>
      <c r="FM5" s="18">
        <v>46.73</v>
      </c>
      <c r="FN5" s="18" t="s">
        <v>102</v>
      </c>
      <c r="FQ5" s="24">
        <v>15.955646494000002</v>
      </c>
      <c r="FR5" s="18" t="s">
        <v>277</v>
      </c>
      <c r="FT5" s="18">
        <v>2</v>
      </c>
      <c r="FU5" s="18">
        <f t="shared" ref="FU5:FU12" si="4">(FY5+GC5+GG5+GK5)/GO5</f>
        <v>0.16597935889959275</v>
      </c>
      <c r="FY5" s="24">
        <v>10.8252201919</v>
      </c>
      <c r="FZ5" s="18" t="s">
        <v>280</v>
      </c>
      <c r="GC5" s="27">
        <v>0</v>
      </c>
      <c r="GD5" s="18" t="s">
        <v>280</v>
      </c>
      <c r="GG5" s="27">
        <v>0</v>
      </c>
      <c r="GH5" s="18" t="s">
        <v>280</v>
      </c>
      <c r="GK5" s="27">
        <v>6.0591781000000006E-3</v>
      </c>
      <c r="GL5" s="18" t="s">
        <v>280</v>
      </c>
      <c r="GO5" s="24">
        <v>65.256785191899993</v>
      </c>
      <c r="GP5" s="18" t="s">
        <v>280</v>
      </c>
      <c r="GR5" s="18">
        <v>1</v>
      </c>
      <c r="GS5" s="18">
        <v>0</v>
      </c>
      <c r="GW5" s="18">
        <v>0</v>
      </c>
      <c r="GX5" s="18" t="s">
        <v>89</v>
      </c>
      <c r="HA5" s="24">
        <v>15.955646494000002</v>
      </c>
      <c r="HB5" s="18" t="s">
        <v>278</v>
      </c>
      <c r="HD5" s="28">
        <f t="shared" si="0"/>
        <v>4</v>
      </c>
      <c r="HE5" s="20">
        <f t="shared" ref="HE5:HE12" si="5">HI5/HM5</f>
        <v>0.65173299412363705</v>
      </c>
      <c r="HI5" s="18">
        <v>42.53</v>
      </c>
      <c r="HJ5" s="18" t="s">
        <v>89</v>
      </c>
      <c r="HM5" s="24">
        <v>65.256785191899993</v>
      </c>
      <c r="HN5" s="18" t="s">
        <v>278</v>
      </c>
    </row>
    <row r="6" spans="1:223" s="18" customFormat="1" ht="13" x14ac:dyDescent="0.35">
      <c r="A6" s="18">
        <v>59105</v>
      </c>
      <c r="B6" s="18" t="s">
        <v>105</v>
      </c>
      <c r="G6" s="18" t="s">
        <v>106</v>
      </c>
      <c r="H6" s="19">
        <v>42369</v>
      </c>
      <c r="I6" s="19" t="s">
        <v>107</v>
      </c>
      <c r="J6" s="19" t="s">
        <v>92</v>
      </c>
      <c r="K6" s="19" t="s">
        <v>74</v>
      </c>
      <c r="L6" s="18">
        <v>4</v>
      </c>
      <c r="M6" s="17" t="s">
        <v>275</v>
      </c>
      <c r="P6" s="18" t="s">
        <v>108</v>
      </c>
      <c r="R6" s="18" t="s">
        <v>329</v>
      </c>
      <c r="U6" s="20"/>
      <c r="Y6" s="18" t="s">
        <v>109</v>
      </c>
      <c r="Z6" s="18" t="s">
        <v>329</v>
      </c>
      <c r="AB6" s="18">
        <v>1</v>
      </c>
      <c r="AC6" s="30" t="s">
        <v>110</v>
      </c>
      <c r="AF6" s="18" t="s">
        <v>111</v>
      </c>
      <c r="AG6" s="30" t="s">
        <v>330</v>
      </c>
      <c r="AH6" s="18" t="s">
        <v>332</v>
      </c>
      <c r="AJ6" s="18">
        <v>1</v>
      </c>
      <c r="AK6" s="18">
        <v>849.69</v>
      </c>
      <c r="AO6" s="18">
        <v>849.69</v>
      </c>
      <c r="AP6" s="18" t="s">
        <v>332</v>
      </c>
      <c r="AR6" s="18">
        <v>1</v>
      </c>
      <c r="AS6" s="21">
        <v>24</v>
      </c>
      <c r="AW6" s="21">
        <v>19910913</v>
      </c>
      <c r="AX6" s="18" t="s">
        <v>284</v>
      </c>
      <c r="AZ6" s="18">
        <v>1</v>
      </c>
      <c r="BA6" s="22">
        <v>3.2800000000000003E-2</v>
      </c>
      <c r="BD6" s="18">
        <v>1</v>
      </c>
      <c r="BE6" s="22">
        <v>3.2800000000000003E-2</v>
      </c>
      <c r="BF6" s="18" t="s">
        <v>112</v>
      </c>
      <c r="BH6" s="18">
        <v>1</v>
      </c>
      <c r="BI6" s="22">
        <v>4.8999999999999998E-3</v>
      </c>
      <c r="BJ6" s="18" t="s">
        <v>332</v>
      </c>
      <c r="BL6" s="18">
        <v>2</v>
      </c>
      <c r="BM6" s="22">
        <v>0.24379999999999999</v>
      </c>
      <c r="BQ6" s="22">
        <v>0.24379999999999999</v>
      </c>
      <c r="BR6" s="18" t="s">
        <v>332</v>
      </c>
      <c r="BS6" s="18" t="s">
        <v>113</v>
      </c>
      <c r="BT6" s="18">
        <v>1</v>
      </c>
      <c r="BU6" s="18" t="s">
        <v>114</v>
      </c>
      <c r="BY6" s="18" t="s">
        <v>114</v>
      </c>
      <c r="BZ6" s="18" t="s">
        <v>112</v>
      </c>
      <c r="CB6" s="18">
        <v>3</v>
      </c>
      <c r="CC6" s="18">
        <f t="shared" si="1"/>
        <v>4.1728428967909865</v>
      </c>
      <c r="CG6" s="18">
        <v>816.53</v>
      </c>
      <c r="CH6" s="18" t="s">
        <v>329</v>
      </c>
      <c r="CK6" s="24">
        <v>195.6771486959</v>
      </c>
      <c r="CL6" s="18" t="s">
        <v>277</v>
      </c>
      <c r="CN6" s="18">
        <v>3</v>
      </c>
      <c r="CO6" s="22">
        <v>1.2016147065400322E-2</v>
      </c>
      <c r="CS6" s="18">
        <v>10.210000000000001</v>
      </c>
      <c r="CT6" s="18" t="s">
        <v>112</v>
      </c>
      <c r="CU6" s="18" t="s">
        <v>115</v>
      </c>
      <c r="CW6" s="18">
        <v>849.69</v>
      </c>
      <c r="CX6" s="18" t="s">
        <v>112</v>
      </c>
      <c r="CY6" s="18" t="s">
        <v>116</v>
      </c>
      <c r="CZ6" s="18">
        <v>2</v>
      </c>
      <c r="DA6" s="20">
        <v>1.6852</v>
      </c>
      <c r="DE6" s="20">
        <v>1.6852</v>
      </c>
      <c r="DF6" s="18" t="s">
        <v>112</v>
      </c>
      <c r="DH6" s="18">
        <v>1</v>
      </c>
      <c r="DI6" s="24">
        <v>195.6771486959</v>
      </c>
      <c r="DM6" s="24">
        <v>195.6771486959</v>
      </c>
      <c r="DN6" s="18" t="s">
        <v>278</v>
      </c>
      <c r="DP6" s="25">
        <v>3</v>
      </c>
      <c r="DQ6" s="22">
        <f t="shared" si="2"/>
        <v>0.83821043785103644</v>
      </c>
      <c r="DU6" s="24">
        <v>1013.7775657914</v>
      </c>
      <c r="DV6" s="18" t="s">
        <v>279</v>
      </c>
      <c r="DY6" s="24">
        <v>1209.4547144873</v>
      </c>
      <c r="DZ6" s="18" t="s">
        <v>279</v>
      </c>
      <c r="EB6" s="25">
        <v>2</v>
      </c>
      <c r="EC6" s="25">
        <v>9.0512207921189927E-2</v>
      </c>
      <c r="EG6" s="24">
        <v>15.5648497021</v>
      </c>
      <c r="EH6" s="18" t="s">
        <v>277</v>
      </c>
      <c r="EK6" s="24">
        <v>195.6771486959</v>
      </c>
      <c r="EL6" s="18" t="s">
        <v>277</v>
      </c>
      <c r="EO6" s="24">
        <v>148.25103645350001</v>
      </c>
      <c r="EP6" s="18" t="s">
        <v>277</v>
      </c>
      <c r="ER6" s="25">
        <v>2</v>
      </c>
      <c r="ES6" s="25">
        <v>9.642722677297258E-2</v>
      </c>
      <c r="EV6" s="24"/>
      <c r="EW6" s="24">
        <v>88.665302822900003</v>
      </c>
      <c r="EX6" s="18" t="s">
        <v>277</v>
      </c>
      <c r="FA6" s="24">
        <v>92.940423327199994</v>
      </c>
      <c r="FB6" s="18" t="s">
        <v>277</v>
      </c>
      <c r="FE6" s="24">
        <v>75.021351569200007</v>
      </c>
      <c r="FF6" s="18" t="s">
        <v>277</v>
      </c>
      <c r="FH6" s="18">
        <v>2</v>
      </c>
      <c r="FI6" s="22">
        <f t="shared" si="3"/>
        <v>0.23029239922312841</v>
      </c>
      <c r="FM6" s="18">
        <v>849.69</v>
      </c>
      <c r="FN6" s="18" t="s">
        <v>112</v>
      </c>
      <c r="FQ6" s="24">
        <v>195.6771486959</v>
      </c>
      <c r="FR6" s="18" t="s">
        <v>277</v>
      </c>
      <c r="FT6" s="18">
        <v>4</v>
      </c>
      <c r="FU6" s="18">
        <f t="shared" si="4"/>
        <v>2.356927084953649E-2</v>
      </c>
      <c r="FY6" s="24">
        <v>28.505965745999998</v>
      </c>
      <c r="FZ6" s="18" t="s">
        <v>280</v>
      </c>
      <c r="GC6" s="27">
        <v>0</v>
      </c>
      <c r="GD6" s="18" t="s">
        <v>280</v>
      </c>
      <c r="GG6" s="27">
        <v>0</v>
      </c>
      <c r="GH6" s="18" t="s">
        <v>280</v>
      </c>
      <c r="GK6" s="27">
        <v>0</v>
      </c>
      <c r="GL6" s="18" t="s">
        <v>280</v>
      </c>
      <c r="GO6" s="24">
        <v>1209.4547144873</v>
      </c>
      <c r="GP6" s="18" t="s">
        <v>280</v>
      </c>
      <c r="GR6" s="18">
        <v>4</v>
      </c>
      <c r="HA6" s="24">
        <v>195.6771486959</v>
      </c>
      <c r="HB6" s="18" t="s">
        <v>278</v>
      </c>
      <c r="HD6" s="28">
        <f>IF(HE6="数据缺失",0,IF(COUNT(HE6)&lt;1,"",IF(AND(HE6&gt;=80%,HE6&lt;=100%),5,IF(HE6&gt;=60%,4,IF(HE6&gt;=40%,3,IF(HE6&gt;=20%,2,IF(HE6&gt;=0,1,"")))))))</f>
        <v>1</v>
      </c>
      <c r="HE6" s="20">
        <f t="shared" si="5"/>
        <v>0.12781627798733367</v>
      </c>
      <c r="HI6" s="25">
        <f>16.648+137.94</f>
        <v>154.58799999999999</v>
      </c>
      <c r="HJ6" s="18" t="s">
        <v>281</v>
      </c>
      <c r="HM6" s="24">
        <v>1209.4547144873</v>
      </c>
      <c r="HN6" s="18" t="s">
        <v>278</v>
      </c>
    </row>
    <row r="7" spans="1:223" s="18" customFormat="1" ht="13.5" x14ac:dyDescent="0.35">
      <c r="A7" s="18">
        <v>424649</v>
      </c>
      <c r="B7" s="18" t="s">
        <v>117</v>
      </c>
      <c r="G7" s="18" t="s">
        <v>118</v>
      </c>
      <c r="H7" s="19">
        <v>42369</v>
      </c>
      <c r="I7" s="19" t="s">
        <v>119</v>
      </c>
      <c r="J7" s="19" t="s">
        <v>92</v>
      </c>
      <c r="K7" s="19" t="s">
        <v>74</v>
      </c>
      <c r="L7" s="18">
        <v>5</v>
      </c>
      <c r="M7" s="17" t="s">
        <v>120</v>
      </c>
      <c r="P7" s="18" t="s">
        <v>121</v>
      </c>
      <c r="Q7" s="18" t="s">
        <v>122</v>
      </c>
      <c r="R7" s="18" t="s">
        <v>123</v>
      </c>
      <c r="U7" s="20">
        <v>0.72399999999999998</v>
      </c>
      <c r="V7" s="18" t="s">
        <v>123</v>
      </c>
      <c r="Y7" s="18" t="s">
        <v>124</v>
      </c>
      <c r="Z7" s="18" t="s">
        <v>123</v>
      </c>
      <c r="AB7" s="18">
        <v>3</v>
      </c>
      <c r="AC7" s="31" t="s">
        <v>125</v>
      </c>
      <c r="AF7" s="18" t="s">
        <v>98</v>
      </c>
      <c r="AG7" s="31" t="s">
        <v>125</v>
      </c>
      <c r="AH7" s="18" t="s">
        <v>126</v>
      </c>
      <c r="AJ7" s="18">
        <v>4</v>
      </c>
      <c r="AK7" s="18">
        <v>62.96</v>
      </c>
      <c r="AO7" s="18">
        <v>62.96</v>
      </c>
      <c r="AP7" s="18" t="s">
        <v>123</v>
      </c>
      <c r="AR7" s="18">
        <v>4</v>
      </c>
      <c r="AS7" s="21">
        <v>4</v>
      </c>
      <c r="AW7" s="21">
        <v>20110426</v>
      </c>
      <c r="AX7" s="18" t="s">
        <v>284</v>
      </c>
      <c r="AZ7" s="18">
        <v>4</v>
      </c>
      <c r="BA7" s="22"/>
      <c r="BD7" s="18">
        <v>4</v>
      </c>
      <c r="BE7" s="22"/>
      <c r="BH7" s="18">
        <v>4</v>
      </c>
      <c r="BI7" s="22"/>
      <c r="BL7" s="18">
        <v>2</v>
      </c>
      <c r="BM7" s="22">
        <v>0.2283</v>
      </c>
      <c r="BQ7" s="22">
        <v>0.2283</v>
      </c>
      <c r="BR7" s="18" t="s">
        <v>333</v>
      </c>
      <c r="BS7" s="18" t="s">
        <v>127</v>
      </c>
      <c r="BT7" s="18">
        <v>3</v>
      </c>
      <c r="BU7" s="18" t="s">
        <v>128</v>
      </c>
      <c r="BY7" s="18" t="s">
        <v>128</v>
      </c>
      <c r="BZ7" s="18" t="s">
        <v>129</v>
      </c>
      <c r="CB7" s="18">
        <v>4</v>
      </c>
      <c r="CC7" s="18">
        <f t="shared" si="1"/>
        <v>3.3291068354616309</v>
      </c>
      <c r="CG7" s="18">
        <v>22.99</v>
      </c>
      <c r="CH7" s="18" t="s">
        <v>89</v>
      </c>
      <c r="CJ7" s="23"/>
      <c r="CK7" s="24">
        <v>6.9057561490999992</v>
      </c>
      <c r="CL7" s="18" t="s">
        <v>277</v>
      </c>
      <c r="CN7" s="18">
        <v>1</v>
      </c>
      <c r="CO7" s="22">
        <v>0</v>
      </c>
      <c r="CS7" s="18">
        <v>0</v>
      </c>
      <c r="CT7" s="18" t="s">
        <v>123</v>
      </c>
      <c r="CU7" s="18" t="s">
        <v>130</v>
      </c>
      <c r="CW7" s="18">
        <v>62.96</v>
      </c>
      <c r="CX7" s="18" t="s">
        <v>123</v>
      </c>
      <c r="CZ7" s="18">
        <v>1</v>
      </c>
      <c r="DA7" s="18" t="s">
        <v>88</v>
      </c>
      <c r="DE7" s="18" t="s">
        <v>88</v>
      </c>
      <c r="DF7" s="18" t="s">
        <v>123</v>
      </c>
      <c r="DH7" s="18">
        <v>4</v>
      </c>
      <c r="DI7" s="24">
        <v>6.9057561490999992</v>
      </c>
      <c r="DM7" s="24">
        <v>6.9057561490999992</v>
      </c>
      <c r="DN7" s="18" t="s">
        <v>278</v>
      </c>
      <c r="DP7" s="25">
        <v>4</v>
      </c>
      <c r="DQ7" s="22">
        <f t="shared" si="2"/>
        <v>0.90542564471269005</v>
      </c>
      <c r="DU7" s="24">
        <v>66.113574811399999</v>
      </c>
      <c r="DV7" s="18" t="s">
        <v>279</v>
      </c>
      <c r="DY7" s="24">
        <v>73.0193309605</v>
      </c>
      <c r="DZ7" s="18" t="s">
        <v>279</v>
      </c>
      <c r="EB7" s="25">
        <v>1</v>
      </c>
      <c r="EC7" s="25">
        <v>0.19996770800809238</v>
      </c>
      <c r="EG7" s="24">
        <v>1.3018940772000001</v>
      </c>
      <c r="EH7" s="18" t="s">
        <v>277</v>
      </c>
      <c r="EK7" s="24">
        <v>6.9057561490999992</v>
      </c>
      <c r="EL7" s="18" t="s">
        <v>277</v>
      </c>
      <c r="EO7" s="24">
        <v>6.1152870000000004</v>
      </c>
      <c r="EP7" s="18" t="s">
        <v>277</v>
      </c>
      <c r="ER7" s="25">
        <v>1</v>
      </c>
      <c r="ES7" s="25">
        <v>0.51667543307352626</v>
      </c>
      <c r="EV7" s="24"/>
      <c r="EW7" s="24">
        <v>5.5398662537999996</v>
      </c>
      <c r="EX7" s="18" t="s">
        <v>277</v>
      </c>
      <c r="FA7" s="24">
        <v>3.8418570000000001</v>
      </c>
      <c r="FB7" s="18" t="s">
        <v>277</v>
      </c>
      <c r="FE7" s="24">
        <v>2.4141750000000002</v>
      </c>
      <c r="FF7" s="18" t="s">
        <v>277</v>
      </c>
      <c r="FH7" s="18">
        <v>3</v>
      </c>
      <c r="FI7" s="22">
        <f t="shared" si="3"/>
        <v>0.10968481812420583</v>
      </c>
      <c r="FM7" s="18">
        <v>62.96</v>
      </c>
      <c r="FN7" s="18" t="s">
        <v>129</v>
      </c>
      <c r="FQ7" s="24">
        <v>6.9057561490999992</v>
      </c>
      <c r="FR7" s="18" t="s">
        <v>277</v>
      </c>
      <c r="FT7" s="18">
        <v>3</v>
      </c>
      <c r="FU7" s="18">
        <f t="shared" si="4"/>
        <v>6.5118647973811034E-2</v>
      </c>
      <c r="FY7" s="24">
        <v>4.7549201081000003</v>
      </c>
      <c r="FZ7" s="18" t="s">
        <v>280</v>
      </c>
      <c r="GC7" s="27">
        <v>0</v>
      </c>
      <c r="GD7" s="18" t="s">
        <v>280</v>
      </c>
      <c r="GG7" s="27">
        <v>0</v>
      </c>
      <c r="GH7" s="18" t="s">
        <v>280</v>
      </c>
      <c r="GK7" s="27">
        <v>0</v>
      </c>
      <c r="GL7" s="18" t="s">
        <v>280</v>
      </c>
      <c r="GO7" s="24">
        <v>73.0193309605</v>
      </c>
      <c r="GP7" s="18" t="s">
        <v>280</v>
      </c>
      <c r="GR7" s="18">
        <v>1</v>
      </c>
      <c r="GS7" s="18">
        <v>0</v>
      </c>
      <c r="GW7" s="18">
        <v>0</v>
      </c>
      <c r="GX7" s="18" t="s">
        <v>89</v>
      </c>
      <c r="HA7" s="24">
        <v>6.9057561490999992</v>
      </c>
      <c r="HB7" s="18" t="s">
        <v>278</v>
      </c>
      <c r="HD7" s="28">
        <f t="shared" si="0"/>
        <v>3</v>
      </c>
      <c r="HE7" s="20">
        <f t="shared" si="5"/>
        <v>0.5967665195887959</v>
      </c>
      <c r="HI7" s="18">
        <v>43.575491999999997</v>
      </c>
      <c r="HJ7" s="18" t="s">
        <v>89</v>
      </c>
      <c r="HM7" s="24">
        <v>73.0193309605</v>
      </c>
      <c r="HN7" s="18" t="s">
        <v>278</v>
      </c>
    </row>
    <row r="8" spans="1:223" s="18" customFormat="1" ht="13.5" x14ac:dyDescent="0.35">
      <c r="A8" s="18">
        <v>59883</v>
      </c>
      <c r="B8" s="18" t="s">
        <v>131</v>
      </c>
      <c r="G8" s="18" t="s">
        <v>132</v>
      </c>
      <c r="H8" s="19">
        <v>42369</v>
      </c>
      <c r="I8" s="19" t="s">
        <v>133</v>
      </c>
      <c r="J8" s="19" t="s">
        <v>92</v>
      </c>
      <c r="K8" s="19" t="s">
        <v>74</v>
      </c>
      <c r="L8" s="18">
        <v>5</v>
      </c>
      <c r="M8" s="17" t="s">
        <v>134</v>
      </c>
      <c r="P8" s="18" t="s">
        <v>135</v>
      </c>
      <c r="Q8" s="18" t="s">
        <v>136</v>
      </c>
      <c r="R8" s="18" t="s">
        <v>89</v>
      </c>
      <c r="U8" s="20">
        <v>0.10155599999999999</v>
      </c>
      <c r="V8" s="18" t="s">
        <v>89</v>
      </c>
      <c r="Y8" s="18" t="s">
        <v>276</v>
      </c>
      <c r="Z8" s="18" t="s">
        <v>137</v>
      </c>
      <c r="AA8" s="18" t="s">
        <v>138</v>
      </c>
      <c r="AB8" s="18">
        <v>2</v>
      </c>
      <c r="AC8" s="31" t="s">
        <v>139</v>
      </c>
      <c r="AF8" s="18" t="s">
        <v>80</v>
      </c>
      <c r="AG8" s="31" t="s">
        <v>139</v>
      </c>
      <c r="AH8" s="18" t="s">
        <v>137</v>
      </c>
      <c r="AJ8" s="18">
        <v>2</v>
      </c>
      <c r="AK8" s="18">
        <v>423.14</v>
      </c>
      <c r="AO8" s="18">
        <v>423.14</v>
      </c>
      <c r="AP8" s="18" t="s">
        <v>140</v>
      </c>
      <c r="AQ8" s="18" t="s">
        <v>141</v>
      </c>
      <c r="AR8" s="18">
        <v>1</v>
      </c>
      <c r="AS8" s="21">
        <v>22</v>
      </c>
      <c r="AW8" s="21">
        <v>19930830</v>
      </c>
      <c r="AX8" s="18" t="s">
        <v>284</v>
      </c>
      <c r="AZ8" s="18">
        <v>4</v>
      </c>
      <c r="BA8" s="22">
        <v>0.141101325849221</v>
      </c>
      <c r="BD8" s="18">
        <v>3</v>
      </c>
      <c r="BE8" s="22">
        <v>0.32079999999999997</v>
      </c>
      <c r="BF8" s="18" t="s">
        <v>137</v>
      </c>
      <c r="BG8" s="18" t="s">
        <v>142</v>
      </c>
      <c r="BH8" s="18">
        <v>4</v>
      </c>
      <c r="BI8" s="22">
        <v>0.141101325849221</v>
      </c>
      <c r="BJ8" s="18" t="s">
        <v>137</v>
      </c>
      <c r="BL8" s="18">
        <v>4</v>
      </c>
      <c r="BM8" s="22"/>
      <c r="BQ8" s="22"/>
      <c r="BT8" s="18">
        <v>3</v>
      </c>
      <c r="BU8" s="18" t="s">
        <v>143</v>
      </c>
      <c r="BY8" s="18" t="s">
        <v>143</v>
      </c>
      <c r="BZ8" s="18" t="s">
        <v>89</v>
      </c>
      <c r="CB8" s="18">
        <v>4</v>
      </c>
      <c r="CC8" s="18">
        <f t="shared" si="1"/>
        <v>2.562069138892749</v>
      </c>
      <c r="CG8" s="18">
        <v>833.65891799999997</v>
      </c>
      <c r="CH8" s="18" t="s">
        <v>89</v>
      </c>
      <c r="CJ8" s="23"/>
      <c r="CK8" s="24">
        <v>325.38502</v>
      </c>
      <c r="CL8" s="18" t="s">
        <v>277</v>
      </c>
      <c r="CN8" s="18">
        <v>2</v>
      </c>
      <c r="CO8" s="22">
        <v>7.3734461407571998E-3</v>
      </c>
      <c r="CS8" s="18">
        <v>3.12</v>
      </c>
      <c r="CT8" s="18" t="s">
        <v>140</v>
      </c>
      <c r="CU8" s="18" t="s">
        <v>144</v>
      </c>
      <c r="CW8" s="18">
        <v>423.14</v>
      </c>
      <c r="CX8" s="18" t="s">
        <v>140</v>
      </c>
      <c r="CY8" s="18" t="s">
        <v>141</v>
      </c>
      <c r="CZ8" s="18">
        <v>3</v>
      </c>
      <c r="DA8" s="22">
        <v>1.2343999999999999</v>
      </c>
      <c r="DE8" s="22">
        <v>1.2343999999999999</v>
      </c>
      <c r="DF8" s="18" t="s">
        <v>140</v>
      </c>
      <c r="DG8" s="18" t="s">
        <v>145</v>
      </c>
      <c r="DH8" s="18">
        <v>1</v>
      </c>
      <c r="DI8" s="24">
        <v>325.38502</v>
      </c>
      <c r="DM8" s="24">
        <v>325.38502</v>
      </c>
      <c r="DN8" s="18" t="s">
        <v>278</v>
      </c>
      <c r="DP8" s="25">
        <v>2</v>
      </c>
      <c r="DQ8" s="22">
        <f t="shared" si="2"/>
        <v>0.75331098584804157</v>
      </c>
      <c r="DU8" s="24">
        <v>993.62393999999995</v>
      </c>
      <c r="DV8" s="18" t="s">
        <v>279</v>
      </c>
      <c r="DY8" s="24">
        <v>1319.0089599999999</v>
      </c>
      <c r="DZ8" s="18" t="s">
        <v>279</v>
      </c>
      <c r="EB8" s="25">
        <v>3</v>
      </c>
      <c r="EC8" s="25">
        <v>7.9236612568746576E-2</v>
      </c>
      <c r="EG8" s="24">
        <v>17.882359999999998</v>
      </c>
      <c r="EH8" s="18" t="s">
        <v>277</v>
      </c>
      <c r="EK8" s="24">
        <v>325.38502</v>
      </c>
      <c r="EL8" s="18" t="s">
        <v>277</v>
      </c>
      <c r="EO8" s="24">
        <v>125.98107</v>
      </c>
      <c r="EP8" s="18" t="s">
        <v>277</v>
      </c>
      <c r="ER8" s="25">
        <v>1</v>
      </c>
      <c r="ES8" s="25">
        <v>0.24211950379134894</v>
      </c>
      <c r="EV8" s="24"/>
      <c r="EW8" s="24">
        <v>96.590230000000005</v>
      </c>
      <c r="EX8" s="18" t="s">
        <v>277</v>
      </c>
      <c r="FA8" s="24">
        <v>68.519549999999995</v>
      </c>
      <c r="FB8" s="18" t="s">
        <v>277</v>
      </c>
      <c r="FE8" s="24">
        <v>63.764919999999996</v>
      </c>
      <c r="FF8" s="18" t="s">
        <v>277</v>
      </c>
      <c r="FH8" s="18">
        <v>1</v>
      </c>
      <c r="FI8" s="22">
        <f t="shared" si="3"/>
        <v>0.76897721794205232</v>
      </c>
      <c r="FM8" s="18">
        <v>423.14</v>
      </c>
      <c r="FN8" s="18" t="s">
        <v>140</v>
      </c>
      <c r="FQ8" s="24">
        <v>325.38502</v>
      </c>
      <c r="FR8" s="18" t="s">
        <v>277</v>
      </c>
      <c r="FT8" s="18">
        <v>1</v>
      </c>
      <c r="FU8" s="18">
        <f t="shared" si="4"/>
        <v>0.21409044863501159</v>
      </c>
      <c r="FY8" s="24">
        <v>282.38722000000001</v>
      </c>
      <c r="FZ8" s="18" t="s">
        <v>280</v>
      </c>
      <c r="GC8" s="27">
        <v>0</v>
      </c>
      <c r="GD8" s="18" t="s">
        <v>280</v>
      </c>
      <c r="GG8" s="27">
        <v>0</v>
      </c>
      <c r="GH8" s="18" t="s">
        <v>280</v>
      </c>
      <c r="GK8" s="27">
        <v>0</v>
      </c>
      <c r="GL8" s="18" t="s">
        <v>280</v>
      </c>
      <c r="GO8" s="24">
        <v>1319.0089599999999</v>
      </c>
      <c r="GP8" s="18" t="s">
        <v>280</v>
      </c>
      <c r="GR8" s="18">
        <v>1</v>
      </c>
      <c r="GS8" s="18">
        <v>2.54463874120286E-2</v>
      </c>
      <c r="GW8" s="18">
        <v>8.2799999999999994</v>
      </c>
      <c r="GX8" s="18" t="s">
        <v>89</v>
      </c>
      <c r="HA8" s="24">
        <v>325.38502</v>
      </c>
      <c r="HB8" s="18" t="s">
        <v>278</v>
      </c>
      <c r="HD8" s="28">
        <f t="shared" si="0"/>
        <v>1</v>
      </c>
      <c r="HE8" s="20">
        <f t="shared" si="5"/>
        <v>4.7763132708363108E-4</v>
      </c>
      <c r="HI8" s="18">
        <v>0.63</v>
      </c>
      <c r="HJ8" s="18" t="s">
        <v>89</v>
      </c>
      <c r="HM8" s="24">
        <v>1319.0089599999999</v>
      </c>
      <c r="HN8" s="18" t="s">
        <v>278</v>
      </c>
    </row>
    <row r="9" spans="1:223" s="18" customFormat="1" ht="13.5" x14ac:dyDescent="0.35">
      <c r="A9" s="18">
        <v>129257</v>
      </c>
      <c r="B9" s="18" t="s">
        <v>146</v>
      </c>
      <c r="G9" s="18" t="s">
        <v>147</v>
      </c>
      <c r="H9" s="19">
        <v>42369</v>
      </c>
      <c r="I9" s="19" t="s">
        <v>148</v>
      </c>
      <c r="J9" s="19" t="s">
        <v>92</v>
      </c>
      <c r="K9" s="19" t="s">
        <v>74</v>
      </c>
      <c r="L9" s="18">
        <v>4</v>
      </c>
      <c r="M9" s="17" t="s">
        <v>149</v>
      </c>
      <c r="P9" s="18" t="s">
        <v>76</v>
      </c>
      <c r="Q9" s="18" t="s">
        <v>150</v>
      </c>
      <c r="R9" s="18" t="s">
        <v>334</v>
      </c>
      <c r="U9" s="20">
        <v>0.37730000000000002</v>
      </c>
      <c r="V9" s="18" t="s">
        <v>334</v>
      </c>
      <c r="Y9" s="18" t="s">
        <v>151</v>
      </c>
      <c r="Z9" s="18" t="s">
        <v>334</v>
      </c>
      <c r="AB9" s="18">
        <v>1</v>
      </c>
      <c r="AC9" s="18" t="s">
        <v>152</v>
      </c>
      <c r="AF9" s="18" t="s">
        <v>111</v>
      </c>
      <c r="AG9" s="18" t="s">
        <v>335</v>
      </c>
      <c r="AH9" s="18" t="s">
        <v>336</v>
      </c>
      <c r="AJ9" s="18">
        <v>2</v>
      </c>
      <c r="AK9" s="18">
        <v>216.01</v>
      </c>
      <c r="AO9" s="18">
        <v>216.01</v>
      </c>
      <c r="AP9" s="18" t="s">
        <v>336</v>
      </c>
      <c r="AR9" s="18">
        <v>1</v>
      </c>
      <c r="AS9" s="21">
        <v>31</v>
      </c>
      <c r="AW9" s="21">
        <v>19841101</v>
      </c>
      <c r="AX9" s="18" t="s">
        <v>284</v>
      </c>
      <c r="AZ9" s="18">
        <v>1</v>
      </c>
      <c r="BA9" s="22">
        <v>9.9299999999999999E-2</v>
      </c>
      <c r="BD9" s="18">
        <v>1</v>
      </c>
      <c r="BE9" s="22">
        <v>9.9299999999999999E-2</v>
      </c>
      <c r="BF9" s="18" t="s">
        <v>336</v>
      </c>
      <c r="BG9" s="18" t="s">
        <v>153</v>
      </c>
      <c r="BH9" s="18">
        <v>1</v>
      </c>
      <c r="BI9" s="22">
        <v>2.3E-2</v>
      </c>
      <c r="BJ9" s="18" t="s">
        <v>336</v>
      </c>
      <c r="BL9" s="18">
        <v>4</v>
      </c>
      <c r="BM9" s="22">
        <v>0.77280000000000004</v>
      </c>
      <c r="BQ9" s="22">
        <v>0.77280000000000004</v>
      </c>
      <c r="BR9" s="18" t="s">
        <v>336</v>
      </c>
      <c r="BS9" s="18" t="s">
        <v>113</v>
      </c>
      <c r="BT9" s="18">
        <v>1</v>
      </c>
      <c r="BU9" s="18" t="s">
        <v>154</v>
      </c>
      <c r="BY9" s="18" t="s">
        <v>154</v>
      </c>
      <c r="BZ9" s="18" t="s">
        <v>155</v>
      </c>
      <c r="CB9" s="18">
        <v>4</v>
      </c>
      <c r="CC9" s="18">
        <f t="shared" si="1"/>
        <v>3.9825366925375887</v>
      </c>
      <c r="CG9" s="18">
        <f>209.41+2.21*6.4914</f>
        <v>223.75599399999999</v>
      </c>
      <c r="CH9" s="18" t="s">
        <v>336</v>
      </c>
      <c r="CJ9" s="23"/>
      <c r="CK9" s="24">
        <v>56.184289380000003</v>
      </c>
      <c r="CL9" s="18" t="s">
        <v>277</v>
      </c>
      <c r="CN9" s="18">
        <v>2</v>
      </c>
      <c r="CO9" s="22">
        <v>7.7999999999999996E-3</v>
      </c>
      <c r="CS9" s="18">
        <v>1.68</v>
      </c>
      <c r="CT9" s="18" t="s">
        <v>156</v>
      </c>
      <c r="CU9" s="18" t="s">
        <v>144</v>
      </c>
      <c r="CW9" s="18">
        <v>216.01</v>
      </c>
      <c r="CX9" s="18" t="s">
        <v>156</v>
      </c>
      <c r="CY9" s="18" t="s">
        <v>141</v>
      </c>
      <c r="CZ9" s="18">
        <v>2</v>
      </c>
      <c r="DA9" s="20">
        <v>1.7146999999999999</v>
      </c>
      <c r="DE9" s="20">
        <v>1.7146999999999999</v>
      </c>
      <c r="DF9" s="18" t="s">
        <v>336</v>
      </c>
      <c r="DH9" s="18">
        <v>2</v>
      </c>
      <c r="DI9" s="24">
        <v>56.184289380000003</v>
      </c>
      <c r="DM9" s="24">
        <v>56.184289380000003</v>
      </c>
      <c r="DN9" s="18" t="s">
        <v>278</v>
      </c>
      <c r="DP9" s="25">
        <v>2</v>
      </c>
      <c r="DQ9" s="22">
        <f t="shared" si="2"/>
        <v>0.76198469491793541</v>
      </c>
      <c r="DU9" s="24">
        <v>179.86897350000001</v>
      </c>
      <c r="DV9" s="18" t="s">
        <v>279</v>
      </c>
      <c r="DY9" s="24">
        <v>236.05326288000001</v>
      </c>
      <c r="DZ9" s="18" t="s">
        <v>279</v>
      </c>
      <c r="EB9" s="25">
        <v>1</v>
      </c>
      <c r="EC9" s="25">
        <v>0.17000529825865304</v>
      </c>
      <c r="EG9" s="24">
        <v>6.7699684400000004</v>
      </c>
      <c r="EH9" s="18" t="s">
        <v>277</v>
      </c>
      <c r="EK9" s="24">
        <v>56.184289380000003</v>
      </c>
      <c r="EL9" s="18" t="s">
        <v>277</v>
      </c>
      <c r="EO9" s="24">
        <v>23.459915939999998</v>
      </c>
      <c r="EP9" s="18" t="s">
        <v>277</v>
      </c>
      <c r="ER9" s="25">
        <v>1</v>
      </c>
      <c r="ES9" s="25">
        <v>0.49387521627871223</v>
      </c>
      <c r="EV9" s="24"/>
      <c r="EW9" s="24">
        <v>22.09903752</v>
      </c>
      <c r="EX9" s="18" t="s">
        <v>277</v>
      </c>
      <c r="FA9" s="24">
        <v>15.676586110000001</v>
      </c>
      <c r="FB9" s="18" t="s">
        <v>277</v>
      </c>
      <c r="FE9" s="24">
        <v>9.9340489699999992</v>
      </c>
      <c r="FF9" s="18" t="s">
        <v>277</v>
      </c>
      <c r="FH9" s="18">
        <v>2</v>
      </c>
      <c r="FI9" s="22">
        <f t="shared" si="3"/>
        <v>0.26010040914772464</v>
      </c>
      <c r="FM9" s="18">
        <v>216.01</v>
      </c>
      <c r="FN9" s="18" t="s">
        <v>336</v>
      </c>
      <c r="FQ9" s="24">
        <v>56.184289380000003</v>
      </c>
      <c r="FR9" s="18" t="s">
        <v>277</v>
      </c>
      <c r="FT9" s="18">
        <v>3</v>
      </c>
      <c r="FU9" s="18">
        <f t="shared" si="4"/>
        <v>8.2133354453380311E-2</v>
      </c>
      <c r="FY9" s="24">
        <v>19.38784631</v>
      </c>
      <c r="FZ9" s="18" t="s">
        <v>280</v>
      </c>
      <c r="GC9" s="27">
        <v>0</v>
      </c>
      <c r="GD9" s="18" t="s">
        <v>280</v>
      </c>
      <c r="GG9" s="27">
        <v>0</v>
      </c>
      <c r="GH9" s="18" t="s">
        <v>280</v>
      </c>
      <c r="GK9" s="27">
        <v>0</v>
      </c>
      <c r="GL9" s="18" t="s">
        <v>280</v>
      </c>
      <c r="GO9" s="24">
        <v>236.05326288000001</v>
      </c>
      <c r="GP9" s="18" t="s">
        <v>280</v>
      </c>
      <c r="GR9" s="18">
        <v>4</v>
      </c>
      <c r="HA9" s="24">
        <v>56.184289380000003</v>
      </c>
      <c r="HB9" s="18" t="s">
        <v>278</v>
      </c>
      <c r="HD9" s="28">
        <f t="shared" si="0"/>
        <v>2</v>
      </c>
      <c r="HE9" s="20">
        <f t="shared" si="5"/>
        <v>0.32556211705096172</v>
      </c>
      <c r="HI9" s="18">
        <v>76.849999999999994</v>
      </c>
      <c r="HJ9" s="18" t="s">
        <v>282</v>
      </c>
      <c r="HK9" s="19"/>
      <c r="HM9" s="24">
        <v>236.05326288000001</v>
      </c>
      <c r="HN9" s="18" t="s">
        <v>278</v>
      </c>
    </row>
    <row r="10" spans="1:223" s="18" customFormat="1" x14ac:dyDescent="0.35">
      <c r="A10" s="18">
        <v>257651</v>
      </c>
      <c r="B10" s="18" t="s">
        <v>157</v>
      </c>
      <c r="G10" s="18" t="s">
        <v>158</v>
      </c>
      <c r="H10" s="19">
        <v>42369</v>
      </c>
      <c r="I10" s="19" t="s">
        <v>159</v>
      </c>
      <c r="J10" s="19" t="s">
        <v>92</v>
      </c>
      <c r="K10" s="19" t="s">
        <v>74</v>
      </c>
      <c r="L10" s="18">
        <v>4</v>
      </c>
      <c r="M10" s="17" t="s">
        <v>160</v>
      </c>
      <c r="P10" s="18" t="s">
        <v>161</v>
      </c>
      <c r="Q10" s="18" t="s">
        <v>162</v>
      </c>
      <c r="R10" s="18" t="s">
        <v>163</v>
      </c>
      <c r="U10" s="20">
        <v>0.98698072999999997</v>
      </c>
      <c r="V10" s="18" t="s">
        <v>163</v>
      </c>
      <c r="W10" s="19">
        <v>42460</v>
      </c>
      <c r="Y10" s="18" t="s">
        <v>164</v>
      </c>
      <c r="Z10" s="18" t="s">
        <v>165</v>
      </c>
      <c r="AB10" s="18">
        <v>2</v>
      </c>
      <c r="AC10" s="31" t="s">
        <v>166</v>
      </c>
      <c r="AF10" s="18" t="s">
        <v>80</v>
      </c>
      <c r="AG10" s="31" t="s">
        <v>166</v>
      </c>
      <c r="AH10" s="18" t="s">
        <v>163</v>
      </c>
      <c r="AJ10" s="18">
        <v>3</v>
      </c>
      <c r="AK10" s="18">
        <v>139.58000000000001</v>
      </c>
      <c r="AO10" s="18">
        <v>139.58000000000001</v>
      </c>
      <c r="AP10" s="18" t="s">
        <v>163</v>
      </c>
      <c r="AQ10" s="18" t="s">
        <v>167</v>
      </c>
      <c r="AR10" s="18">
        <v>3</v>
      </c>
      <c r="AS10" s="21">
        <v>8</v>
      </c>
      <c r="AW10" s="21">
        <v>20070212</v>
      </c>
      <c r="AX10" s="18" t="s">
        <v>284</v>
      </c>
      <c r="AZ10" s="18">
        <v>3</v>
      </c>
      <c r="BA10" s="22">
        <v>7.2900000000000006E-2</v>
      </c>
      <c r="BD10" s="18">
        <v>2</v>
      </c>
      <c r="BE10" s="22">
        <v>0.19570000000000001</v>
      </c>
      <c r="BF10" s="18" t="s">
        <v>163</v>
      </c>
      <c r="BG10" s="18" t="s">
        <v>168</v>
      </c>
      <c r="BH10" s="18">
        <v>3</v>
      </c>
      <c r="BI10" s="22">
        <v>7.2900000000000006E-2</v>
      </c>
      <c r="BJ10" s="18" t="s">
        <v>163</v>
      </c>
      <c r="BL10" s="18">
        <v>3</v>
      </c>
      <c r="BM10" s="22">
        <v>0.40279999999999999</v>
      </c>
      <c r="BQ10" s="22">
        <v>0.40279999999999999</v>
      </c>
      <c r="BR10" s="18" t="s">
        <v>163</v>
      </c>
      <c r="BS10" s="18" t="s">
        <v>169</v>
      </c>
      <c r="BT10" s="18">
        <v>2</v>
      </c>
      <c r="BU10" s="18" t="s">
        <v>170</v>
      </c>
      <c r="BY10" s="18" t="s">
        <v>170</v>
      </c>
      <c r="BZ10" s="18" t="s">
        <v>163</v>
      </c>
      <c r="CB10" s="18">
        <v>3</v>
      </c>
      <c r="CC10" s="18">
        <f t="shared" si="1"/>
        <v>5.2530541719632122</v>
      </c>
      <c r="CG10" s="18">
        <v>203</v>
      </c>
      <c r="CH10" s="18" t="s">
        <v>163</v>
      </c>
      <c r="CI10" s="19">
        <v>42460</v>
      </c>
      <c r="CJ10" s="23"/>
      <c r="CK10" s="24">
        <v>38.644185526100003</v>
      </c>
      <c r="CL10" s="18" t="s">
        <v>277</v>
      </c>
      <c r="CN10" s="18">
        <v>4</v>
      </c>
      <c r="CO10" s="22">
        <v>2.6078234704112298E-2</v>
      </c>
      <c r="CS10" s="18">
        <v>3.64</v>
      </c>
      <c r="CT10" s="18" t="s">
        <v>163</v>
      </c>
      <c r="CW10" s="18">
        <v>139.58000000000001</v>
      </c>
      <c r="CX10" s="18" t="s">
        <v>163</v>
      </c>
      <c r="CY10" s="18" t="s">
        <v>167</v>
      </c>
      <c r="CZ10" s="18">
        <v>4</v>
      </c>
      <c r="DA10" s="32">
        <v>1</v>
      </c>
      <c r="DE10" s="32">
        <v>1</v>
      </c>
      <c r="DF10" s="18" t="s">
        <v>163</v>
      </c>
      <c r="DH10" s="18">
        <v>3</v>
      </c>
      <c r="DI10" s="24">
        <v>38.644185526100003</v>
      </c>
      <c r="DM10" s="24">
        <v>38.644185526100003</v>
      </c>
      <c r="DN10" s="18" t="s">
        <v>278</v>
      </c>
      <c r="DP10" s="25">
        <v>2</v>
      </c>
      <c r="DQ10" s="22">
        <f t="shared" si="2"/>
        <v>0.73319951528006277</v>
      </c>
      <c r="DU10" s="24">
        <v>106.1988254102</v>
      </c>
      <c r="DV10" s="18" t="s">
        <v>279</v>
      </c>
      <c r="DY10" s="24">
        <v>144.8430109363</v>
      </c>
      <c r="DZ10" s="18" t="s">
        <v>279</v>
      </c>
      <c r="EB10" s="25">
        <v>3</v>
      </c>
      <c r="EC10" s="25">
        <v>5.6869856251920085E-2</v>
      </c>
      <c r="EG10" s="24">
        <v>2.1168092449000002</v>
      </c>
      <c r="EH10" s="18" t="s">
        <v>277</v>
      </c>
      <c r="EK10" s="24">
        <v>38.644185526100003</v>
      </c>
      <c r="EL10" s="18" t="s">
        <v>277</v>
      </c>
      <c r="EO10" s="24">
        <v>35.799795324599998</v>
      </c>
      <c r="EP10" s="18" t="s">
        <v>277</v>
      </c>
      <c r="ER10" s="43">
        <v>2</v>
      </c>
      <c r="ES10" s="43">
        <f t="shared" ref="ES10" si="6">((EW10-FA10)/FA10+(FA10-FE10)/FE10)/2</f>
        <v>7.8758863835475465E-2</v>
      </c>
      <c r="EV10" s="24"/>
      <c r="EW10" s="24">
        <v>10.31</v>
      </c>
      <c r="EX10" s="18" t="s">
        <v>277</v>
      </c>
      <c r="FA10" s="24">
        <v>8.4870566788000001</v>
      </c>
      <c r="FB10" s="18" t="s">
        <v>277</v>
      </c>
      <c r="FE10" s="24">
        <v>9.0026689129999991</v>
      </c>
      <c r="FF10" s="18" t="s">
        <v>277</v>
      </c>
      <c r="FH10" s="18">
        <v>2</v>
      </c>
      <c r="FI10" s="22">
        <f t="shared" si="3"/>
        <v>0.27686047804914743</v>
      </c>
      <c r="FM10" s="18">
        <v>139.58000000000001</v>
      </c>
      <c r="FN10" s="18" t="s">
        <v>163</v>
      </c>
      <c r="FQ10" s="24">
        <v>38.644185526100003</v>
      </c>
      <c r="FR10" s="18" t="s">
        <v>277</v>
      </c>
      <c r="FT10" s="18">
        <v>3</v>
      </c>
      <c r="FU10" s="18">
        <f t="shared" si="4"/>
        <v>5.7375009857774828E-2</v>
      </c>
      <c r="FY10" s="24">
        <v>8.3103691803000004</v>
      </c>
      <c r="FZ10" s="18" t="s">
        <v>280</v>
      </c>
      <c r="GC10" s="27">
        <v>0</v>
      </c>
      <c r="GD10" s="18" t="s">
        <v>280</v>
      </c>
      <c r="GG10" s="27">
        <v>0</v>
      </c>
      <c r="GH10" s="18" t="s">
        <v>280</v>
      </c>
      <c r="GK10" s="27">
        <v>0</v>
      </c>
      <c r="GL10" s="18" t="s">
        <v>280</v>
      </c>
      <c r="GO10" s="24">
        <v>144.8430109363</v>
      </c>
      <c r="GP10" s="18" t="s">
        <v>280</v>
      </c>
      <c r="GR10" s="18">
        <v>1</v>
      </c>
      <c r="GS10" s="18">
        <v>0</v>
      </c>
      <c r="GW10" s="18">
        <v>0</v>
      </c>
      <c r="GX10" s="18" t="s">
        <v>89</v>
      </c>
      <c r="HA10" s="24">
        <v>38.644185526100003</v>
      </c>
      <c r="HB10" s="18" t="s">
        <v>278</v>
      </c>
      <c r="HD10" s="28">
        <f t="shared" si="0"/>
        <v>1</v>
      </c>
      <c r="HE10" s="20">
        <f t="shared" si="5"/>
        <v>9.8175258219768469E-2</v>
      </c>
      <c r="HI10" s="18">
        <v>14.22</v>
      </c>
      <c r="HJ10" s="18" t="s">
        <v>163</v>
      </c>
      <c r="HK10" s="19">
        <v>42460</v>
      </c>
      <c r="HM10" s="24">
        <v>144.8430109363</v>
      </c>
      <c r="HN10" s="18" t="s">
        <v>278</v>
      </c>
    </row>
    <row r="11" spans="1:223" s="18" customFormat="1" ht="13.5" x14ac:dyDescent="0.35">
      <c r="A11" s="18">
        <v>151437</v>
      </c>
      <c r="B11" s="18" t="s">
        <v>171</v>
      </c>
      <c r="G11" s="18" t="s">
        <v>172</v>
      </c>
      <c r="H11" s="19">
        <v>42369</v>
      </c>
      <c r="I11" s="19" t="s">
        <v>173</v>
      </c>
      <c r="J11" s="19" t="s">
        <v>92</v>
      </c>
      <c r="K11" s="19" t="s">
        <v>74</v>
      </c>
      <c r="L11" s="18">
        <v>5</v>
      </c>
      <c r="M11" s="17" t="s">
        <v>174</v>
      </c>
      <c r="P11" s="18" t="s">
        <v>175</v>
      </c>
      <c r="Q11" s="18" t="s">
        <v>176</v>
      </c>
      <c r="R11" s="18" t="s">
        <v>177</v>
      </c>
      <c r="U11" s="20">
        <v>0.199482624</v>
      </c>
      <c r="V11" s="18" t="s">
        <v>177</v>
      </c>
      <c r="W11" s="18" t="s">
        <v>178</v>
      </c>
      <c r="Y11" s="18" t="s">
        <v>179</v>
      </c>
      <c r="Z11" s="18" t="s">
        <v>177</v>
      </c>
      <c r="AB11" s="18">
        <v>3</v>
      </c>
      <c r="AC11" s="31" t="s">
        <v>180</v>
      </c>
      <c r="AF11" s="18" t="s">
        <v>98</v>
      </c>
      <c r="AG11" s="31" t="s">
        <v>180</v>
      </c>
      <c r="AH11" s="18" t="s">
        <v>177</v>
      </c>
      <c r="AJ11" s="18">
        <v>4</v>
      </c>
      <c r="AK11" s="18">
        <v>60.76</v>
      </c>
      <c r="AO11" s="18">
        <v>60.76</v>
      </c>
      <c r="AP11" s="18" t="s">
        <v>177</v>
      </c>
      <c r="AQ11" s="18" t="s">
        <v>181</v>
      </c>
      <c r="AR11" s="18">
        <v>2</v>
      </c>
      <c r="AS11" s="21">
        <v>16</v>
      </c>
      <c r="AW11" s="21">
        <v>19990915</v>
      </c>
      <c r="AX11" s="18" t="s">
        <v>284</v>
      </c>
      <c r="AZ11" s="18">
        <v>4</v>
      </c>
      <c r="BA11" s="22">
        <v>0.70540000000000003</v>
      </c>
      <c r="BD11" s="18">
        <v>4</v>
      </c>
      <c r="BE11" s="22">
        <v>0.70540000000000003</v>
      </c>
      <c r="BF11" s="18" t="s">
        <v>177</v>
      </c>
      <c r="BG11" s="18" t="s">
        <v>182</v>
      </c>
      <c r="BH11" s="18">
        <v>3</v>
      </c>
      <c r="BI11" s="22">
        <v>9.9000000000000005E-2</v>
      </c>
      <c r="BJ11" s="18" t="s">
        <v>177</v>
      </c>
      <c r="BK11" s="18" t="s">
        <v>183</v>
      </c>
      <c r="BL11" s="18">
        <v>3</v>
      </c>
      <c r="BM11" s="22">
        <v>0.51719999999999999</v>
      </c>
      <c r="BQ11" s="22">
        <v>0.51719999999999999</v>
      </c>
      <c r="BR11" s="18" t="s">
        <v>177</v>
      </c>
      <c r="BS11" s="18" t="s">
        <v>184</v>
      </c>
      <c r="BT11" s="18">
        <v>2</v>
      </c>
      <c r="BU11" s="18" t="s">
        <v>185</v>
      </c>
      <c r="BY11" s="18" t="s">
        <v>185</v>
      </c>
      <c r="BZ11" s="18" t="s">
        <v>177</v>
      </c>
      <c r="CB11" s="18">
        <v>4</v>
      </c>
      <c r="CC11" s="18">
        <f t="shared" si="1"/>
        <v>2.7407710232123028</v>
      </c>
      <c r="CG11" s="18">
        <v>75.87</v>
      </c>
      <c r="CH11" s="18" t="s">
        <v>177</v>
      </c>
      <c r="CJ11" s="23"/>
      <c r="CK11" s="24">
        <v>27.681991438699999</v>
      </c>
      <c r="CL11" s="18" t="s">
        <v>277</v>
      </c>
      <c r="CN11" s="18">
        <v>3</v>
      </c>
      <c r="CO11" s="22">
        <v>1.5635286372613601E-2</v>
      </c>
      <c r="CS11" s="18">
        <v>0.95</v>
      </c>
      <c r="CT11" s="18" t="s">
        <v>177</v>
      </c>
      <c r="CW11" s="18">
        <v>60.76</v>
      </c>
      <c r="CX11" s="18" t="s">
        <v>177</v>
      </c>
      <c r="CY11" s="18" t="s">
        <v>186</v>
      </c>
      <c r="CZ11" s="18">
        <v>3</v>
      </c>
      <c r="DA11" s="22">
        <v>1.11578947368421</v>
      </c>
      <c r="DE11" s="22">
        <v>1.11578947368421</v>
      </c>
      <c r="DF11" s="18" t="s">
        <v>177</v>
      </c>
      <c r="DH11" s="18">
        <v>3</v>
      </c>
      <c r="DI11" s="24">
        <v>27.681991438699999</v>
      </c>
      <c r="DM11" s="24">
        <v>27.681991438699999</v>
      </c>
      <c r="DN11" s="18" t="s">
        <v>278</v>
      </c>
      <c r="DP11" s="25">
        <v>2</v>
      </c>
      <c r="DQ11" s="22">
        <f t="shared" si="2"/>
        <v>0.76624744829927582</v>
      </c>
      <c r="DU11" s="24">
        <v>90.742347621100009</v>
      </c>
      <c r="DV11" s="18" t="s">
        <v>279</v>
      </c>
      <c r="DY11" s="24">
        <v>118.42433905979999</v>
      </c>
      <c r="DZ11" s="18" t="s">
        <v>279</v>
      </c>
      <c r="EB11" s="25">
        <v>1</v>
      </c>
      <c r="EC11" s="25">
        <v>0.27147128725374176</v>
      </c>
      <c r="EG11" s="24">
        <v>5.7942798213</v>
      </c>
      <c r="EH11" s="18" t="s">
        <v>277</v>
      </c>
      <c r="EK11" s="24">
        <v>27.681991438699999</v>
      </c>
      <c r="EL11" s="18" t="s">
        <v>277</v>
      </c>
      <c r="EO11" s="24">
        <v>15.005984</v>
      </c>
      <c r="EP11" s="18" t="s">
        <v>277</v>
      </c>
      <c r="ER11" s="25">
        <v>1</v>
      </c>
      <c r="ES11" s="25">
        <v>0.76415343878975117</v>
      </c>
      <c r="EV11" s="24"/>
      <c r="EW11" s="24">
        <v>14.989122789400001</v>
      </c>
      <c r="EX11" s="18" t="s">
        <v>277</v>
      </c>
      <c r="FA11" s="24">
        <v>11.655706</v>
      </c>
      <c r="FB11" s="18" t="s">
        <v>277</v>
      </c>
      <c r="FE11" s="24">
        <v>5.1980639999999996</v>
      </c>
      <c r="FF11" s="18" t="s">
        <v>277</v>
      </c>
      <c r="FH11" s="18">
        <v>1</v>
      </c>
      <c r="FI11" s="22">
        <f t="shared" si="3"/>
        <v>0.45559564579822254</v>
      </c>
      <c r="FM11" s="18">
        <v>60.76</v>
      </c>
      <c r="FN11" s="18" t="s">
        <v>177</v>
      </c>
      <c r="FQ11" s="24">
        <v>27.681991438699999</v>
      </c>
      <c r="FR11" s="18" t="s">
        <v>277</v>
      </c>
      <c r="FT11" s="18">
        <v>3</v>
      </c>
      <c r="FU11" s="18">
        <f t="shared" si="4"/>
        <v>7.6148217624810527E-2</v>
      </c>
      <c r="FY11" s="24">
        <v>9.0178023427999996</v>
      </c>
      <c r="FZ11" s="18" t="s">
        <v>280</v>
      </c>
      <c r="GC11" s="27">
        <v>0</v>
      </c>
      <c r="GD11" s="18" t="s">
        <v>280</v>
      </c>
      <c r="GG11" s="27">
        <v>0</v>
      </c>
      <c r="GH11" s="18" t="s">
        <v>280</v>
      </c>
      <c r="GK11" s="27">
        <v>0</v>
      </c>
      <c r="GL11" s="18" t="s">
        <v>280</v>
      </c>
      <c r="GO11" s="24">
        <v>118.42433905979999</v>
      </c>
      <c r="GP11" s="18" t="s">
        <v>280</v>
      </c>
      <c r="GR11" s="18">
        <v>1</v>
      </c>
      <c r="GS11" s="18">
        <v>0</v>
      </c>
      <c r="GW11" s="18">
        <v>0</v>
      </c>
      <c r="GX11" s="18" t="s">
        <v>177</v>
      </c>
      <c r="HA11" s="24">
        <v>27.681991438699999</v>
      </c>
      <c r="HB11" s="18" t="s">
        <v>278</v>
      </c>
      <c r="HD11" s="28">
        <f t="shared" si="0"/>
        <v>1</v>
      </c>
      <c r="HE11" s="20">
        <f t="shared" si="5"/>
        <v>0.19143024297186473</v>
      </c>
      <c r="HI11" s="18">
        <v>22.67</v>
      </c>
      <c r="HJ11" s="18" t="s">
        <v>177</v>
      </c>
      <c r="HK11" s="19"/>
      <c r="HM11" s="24">
        <v>118.42433905979999</v>
      </c>
      <c r="HN11" s="18" t="s">
        <v>278</v>
      </c>
    </row>
    <row r="12" spans="1:223" s="18" customFormat="1" ht="13.5" x14ac:dyDescent="0.35">
      <c r="A12" s="18">
        <v>222079</v>
      </c>
      <c r="B12" s="18" t="s">
        <v>187</v>
      </c>
      <c r="G12" s="18" t="s">
        <v>188</v>
      </c>
      <c r="H12" s="19">
        <v>42369</v>
      </c>
      <c r="I12" s="19" t="s">
        <v>189</v>
      </c>
      <c r="J12" s="19" t="s">
        <v>92</v>
      </c>
      <c r="K12" s="19" t="s">
        <v>74</v>
      </c>
      <c r="L12" s="18">
        <v>5</v>
      </c>
      <c r="M12" s="17" t="s">
        <v>190</v>
      </c>
      <c r="P12" s="18" t="s">
        <v>175</v>
      </c>
      <c r="Q12" s="18" t="s">
        <v>191</v>
      </c>
      <c r="R12" s="18" t="s">
        <v>192</v>
      </c>
      <c r="U12" s="20">
        <v>0.50732999999999995</v>
      </c>
      <c r="V12" s="18" t="s">
        <v>192</v>
      </c>
      <c r="Y12" s="18" t="s">
        <v>193</v>
      </c>
      <c r="Z12" s="18" t="s">
        <v>192</v>
      </c>
      <c r="AB12" s="18">
        <v>3</v>
      </c>
      <c r="AC12" s="31" t="s">
        <v>194</v>
      </c>
      <c r="AF12" s="18" t="s">
        <v>98</v>
      </c>
      <c r="AG12" s="31" t="s">
        <v>194</v>
      </c>
      <c r="AH12" s="18" t="s">
        <v>192</v>
      </c>
      <c r="AJ12" s="18">
        <v>4</v>
      </c>
      <c r="AK12" s="18">
        <v>81.13</v>
      </c>
      <c r="AO12" s="18">
        <v>81.13</v>
      </c>
      <c r="AP12" s="18" t="s">
        <v>192</v>
      </c>
      <c r="AR12" s="18">
        <v>3</v>
      </c>
      <c r="AS12" s="21">
        <v>6</v>
      </c>
      <c r="AW12" s="21">
        <v>20090505</v>
      </c>
      <c r="AX12" s="18" t="s">
        <v>284</v>
      </c>
      <c r="AZ12" s="18">
        <v>2</v>
      </c>
      <c r="BA12" s="22">
        <v>0.14019999999999999</v>
      </c>
      <c r="BD12" s="18">
        <v>2</v>
      </c>
      <c r="BE12" s="22">
        <v>0.14019999999999999</v>
      </c>
      <c r="BF12" s="18" t="s">
        <v>192</v>
      </c>
      <c r="BG12" s="18" t="s">
        <v>153</v>
      </c>
      <c r="BH12" s="18">
        <v>2</v>
      </c>
      <c r="BI12" s="22">
        <v>4.2500000000000003E-2</v>
      </c>
      <c r="BJ12" s="18" t="s">
        <v>192</v>
      </c>
      <c r="BL12" s="18">
        <v>4</v>
      </c>
      <c r="BM12" s="22">
        <v>0.76749999999999996</v>
      </c>
      <c r="BQ12" s="22">
        <v>0.76749999999999996</v>
      </c>
      <c r="BR12" s="18" t="s">
        <v>192</v>
      </c>
      <c r="BS12" s="18" t="s">
        <v>113</v>
      </c>
      <c r="BT12" s="18">
        <v>1</v>
      </c>
      <c r="BU12" s="18" t="s">
        <v>195</v>
      </c>
      <c r="BY12" s="18" t="s">
        <v>195</v>
      </c>
      <c r="BZ12" s="18" t="s">
        <v>192</v>
      </c>
      <c r="CB12" s="18">
        <v>4</v>
      </c>
      <c r="CC12" s="18">
        <f t="shared" si="1"/>
        <v>2.1093193538011885</v>
      </c>
      <c r="CG12" s="18">
        <v>22</v>
      </c>
      <c r="CH12" s="18" t="s">
        <v>192</v>
      </c>
      <c r="CJ12" s="23"/>
      <c r="CK12" s="24">
        <v>10.429904774900001</v>
      </c>
      <c r="CL12" s="18" t="s">
        <v>277</v>
      </c>
      <c r="CN12" s="18">
        <v>1</v>
      </c>
      <c r="CO12" s="22">
        <v>0</v>
      </c>
      <c r="CS12" s="18">
        <v>0</v>
      </c>
      <c r="CT12" s="18" t="s">
        <v>192</v>
      </c>
      <c r="CW12" s="18">
        <v>81.13</v>
      </c>
      <c r="CX12" s="18" t="s">
        <v>192</v>
      </c>
      <c r="CY12" s="18" t="s">
        <v>196</v>
      </c>
      <c r="CZ12" s="18">
        <v>1</v>
      </c>
      <c r="DA12" s="18" t="s">
        <v>88</v>
      </c>
      <c r="DE12" s="18" t="s">
        <v>88</v>
      </c>
      <c r="DF12" s="18" t="s">
        <v>192</v>
      </c>
      <c r="DG12" s="18" t="s">
        <v>197</v>
      </c>
      <c r="DH12" s="18">
        <v>4</v>
      </c>
      <c r="DI12" s="24">
        <v>10.429904774900001</v>
      </c>
      <c r="DM12" s="24">
        <v>10.429904774900001</v>
      </c>
      <c r="DN12" s="18" t="s">
        <v>278</v>
      </c>
      <c r="DP12" s="25">
        <v>4</v>
      </c>
      <c r="DQ12" s="22">
        <f t="shared" si="2"/>
        <v>0.88647191666923419</v>
      </c>
      <c r="DU12" s="24">
        <v>81.440797776400004</v>
      </c>
      <c r="DV12" s="18" t="s">
        <v>279</v>
      </c>
      <c r="DY12" s="24">
        <v>91.870702551299985</v>
      </c>
      <c r="DZ12" s="18" t="s">
        <v>279</v>
      </c>
      <c r="EB12" s="25">
        <v>1</v>
      </c>
      <c r="EC12" s="25">
        <v>0.20776870323508662</v>
      </c>
      <c r="EG12" s="24">
        <v>2.0049190281000002</v>
      </c>
      <c r="EH12" s="18" t="s">
        <v>277</v>
      </c>
      <c r="EK12" s="24">
        <v>10.429904774900001</v>
      </c>
      <c r="EL12" s="18" t="s">
        <v>277</v>
      </c>
      <c r="EO12" s="24">
        <v>8.8696239498999994</v>
      </c>
      <c r="EP12" s="18" t="s">
        <v>277</v>
      </c>
      <c r="ER12" s="25">
        <v>1</v>
      </c>
      <c r="ES12" s="25">
        <v>0.42377202834092215</v>
      </c>
      <c r="EV12" s="24"/>
      <c r="EW12" s="24">
        <v>6.9749136505999996</v>
      </c>
      <c r="EX12" s="18" t="s">
        <v>277</v>
      </c>
      <c r="FA12" s="24">
        <v>4.9579507329000005</v>
      </c>
      <c r="FB12" s="18" t="s">
        <v>277</v>
      </c>
      <c r="FE12" s="24">
        <v>3.4412762604</v>
      </c>
      <c r="FF12" s="18" t="s">
        <v>277</v>
      </c>
      <c r="FH12" s="18">
        <v>3</v>
      </c>
      <c r="FI12" s="22">
        <f t="shared" si="3"/>
        <v>0.12855792893997289</v>
      </c>
      <c r="FM12" s="18">
        <v>81.13</v>
      </c>
      <c r="FN12" s="18" t="s">
        <v>192</v>
      </c>
      <c r="FQ12" s="24">
        <v>10.429904774900001</v>
      </c>
      <c r="FR12" s="18" t="s">
        <v>277</v>
      </c>
      <c r="FT12" s="18">
        <v>2</v>
      </c>
      <c r="FU12" s="18">
        <f t="shared" si="4"/>
        <v>0.10994105887739375</v>
      </c>
      <c r="FY12" s="24">
        <v>10.1003623183</v>
      </c>
      <c r="FZ12" s="18" t="s">
        <v>280</v>
      </c>
      <c r="GC12" s="27">
        <v>0</v>
      </c>
      <c r="GD12" s="18" t="s">
        <v>280</v>
      </c>
      <c r="GG12" s="27">
        <v>0</v>
      </c>
      <c r="GH12" s="18" t="s">
        <v>280</v>
      </c>
      <c r="GK12" s="27">
        <v>0</v>
      </c>
      <c r="GL12" s="18" t="s">
        <v>280</v>
      </c>
      <c r="GO12" s="24">
        <v>91.870702551299985</v>
      </c>
      <c r="GP12" s="18" t="s">
        <v>280</v>
      </c>
      <c r="GR12" s="18">
        <v>1</v>
      </c>
      <c r="GS12" s="18">
        <v>0</v>
      </c>
      <c r="GW12" s="18">
        <v>0</v>
      </c>
      <c r="GX12" s="18" t="s">
        <v>198</v>
      </c>
      <c r="HA12" s="24">
        <v>10.429904774900001</v>
      </c>
      <c r="HB12" s="18" t="s">
        <v>278</v>
      </c>
      <c r="HD12" s="28">
        <f t="shared" si="0"/>
        <v>5</v>
      </c>
      <c r="HE12" s="20">
        <f t="shared" si="5"/>
        <v>0.93120001942109287</v>
      </c>
      <c r="HI12" s="18">
        <v>85.55</v>
      </c>
      <c r="HJ12" s="18" t="s">
        <v>192</v>
      </c>
      <c r="HK12" s="19">
        <v>42460</v>
      </c>
      <c r="HM12" s="24">
        <v>91.870702551299985</v>
      </c>
      <c r="HN12" s="18" t="s">
        <v>278</v>
      </c>
    </row>
    <row r="13" spans="1:223" s="25" customFormat="1" ht="13.5" x14ac:dyDescent="0.3">
      <c r="A13" s="25">
        <v>138323</v>
      </c>
      <c r="B13" s="25" t="s">
        <v>202</v>
      </c>
      <c r="G13" s="25" t="s">
        <v>203</v>
      </c>
      <c r="H13" s="33">
        <v>42369</v>
      </c>
      <c r="I13" s="33" t="s">
        <v>311</v>
      </c>
      <c r="J13" s="33" t="s">
        <v>312</v>
      </c>
      <c r="K13" s="33" t="s">
        <v>201</v>
      </c>
      <c r="L13" s="25">
        <v>1</v>
      </c>
      <c r="M13" s="17" t="s">
        <v>313</v>
      </c>
      <c r="P13" s="25" t="s">
        <v>76</v>
      </c>
      <c r="Q13" s="25" t="s">
        <v>314</v>
      </c>
      <c r="R13" s="25" t="s">
        <v>337</v>
      </c>
      <c r="U13" s="38">
        <v>0.57310000000000005</v>
      </c>
      <c r="V13" s="25" t="s">
        <v>337</v>
      </c>
      <c r="Y13" s="25" t="s">
        <v>204</v>
      </c>
      <c r="Z13" s="25" t="s">
        <v>337</v>
      </c>
      <c r="AB13" s="25">
        <v>1</v>
      </c>
      <c r="AC13" s="25" t="s">
        <v>315</v>
      </c>
      <c r="AF13" s="25" t="s">
        <v>111</v>
      </c>
      <c r="AG13" s="25" t="s">
        <v>315</v>
      </c>
      <c r="AH13" s="25" t="s">
        <v>337</v>
      </c>
      <c r="AJ13" s="25">
        <v>1</v>
      </c>
      <c r="AK13" s="25">
        <v>1018.16</v>
      </c>
      <c r="AO13" s="25">
        <v>1018.16</v>
      </c>
      <c r="AP13" s="25" t="s">
        <v>337</v>
      </c>
      <c r="AQ13" s="25" t="s">
        <v>316</v>
      </c>
      <c r="AR13" s="25">
        <v>3</v>
      </c>
      <c r="AS13" s="34">
        <v>8</v>
      </c>
      <c r="AW13" s="35" t="s">
        <v>317</v>
      </c>
      <c r="AX13" s="18" t="s">
        <v>284</v>
      </c>
      <c r="AZ13" s="25">
        <v>2</v>
      </c>
      <c r="BA13" s="22">
        <v>0.23296995479925553</v>
      </c>
      <c r="BD13" s="25">
        <v>2</v>
      </c>
      <c r="BE13" s="22">
        <v>0.23296995479925553</v>
      </c>
      <c r="BF13" s="25" t="s">
        <v>318</v>
      </c>
      <c r="BH13" s="25">
        <v>2</v>
      </c>
      <c r="BI13" s="22">
        <v>3.0428077638925816E-2</v>
      </c>
      <c r="BJ13" s="25" t="s">
        <v>318</v>
      </c>
      <c r="BK13" s="40" t="s">
        <v>319</v>
      </c>
      <c r="BL13" s="25">
        <v>3</v>
      </c>
      <c r="BM13" s="22">
        <v>0.45469999999999999</v>
      </c>
      <c r="BQ13" s="22">
        <v>0.45469999999999999</v>
      </c>
      <c r="BR13" s="25" t="s">
        <v>318</v>
      </c>
      <c r="BS13" s="25" t="s">
        <v>320</v>
      </c>
      <c r="BT13" s="25">
        <v>2</v>
      </c>
      <c r="BU13" s="25" t="s">
        <v>321</v>
      </c>
      <c r="BY13" s="25" t="s">
        <v>321</v>
      </c>
      <c r="BZ13" s="25" t="s">
        <v>322</v>
      </c>
      <c r="CB13" s="25">
        <v>1</v>
      </c>
      <c r="CC13" s="25">
        <v>24.612763819544028</v>
      </c>
      <c r="CG13" s="25">
        <v>2627.43</v>
      </c>
      <c r="CH13" s="25" t="s">
        <v>338</v>
      </c>
      <c r="CJ13" s="36"/>
      <c r="CK13" s="37">
        <v>106.75070948</v>
      </c>
      <c r="CL13" s="18" t="s">
        <v>277</v>
      </c>
      <c r="CN13" s="25">
        <v>1</v>
      </c>
      <c r="CO13" s="22">
        <v>3.3395373570858818E-3</v>
      </c>
      <c r="CS13" s="25">
        <v>3.14</v>
      </c>
      <c r="CT13" s="25" t="s">
        <v>338</v>
      </c>
      <c r="CW13" s="25">
        <v>940.25</v>
      </c>
      <c r="CX13" s="25" t="s">
        <v>338</v>
      </c>
      <c r="CZ13" s="25">
        <v>1</v>
      </c>
      <c r="DA13" s="38">
        <v>6.4641000000000002</v>
      </c>
      <c r="DE13" s="38">
        <v>6.4641000000000002</v>
      </c>
      <c r="DF13" s="25" t="s">
        <v>338</v>
      </c>
      <c r="DH13" s="25">
        <v>1</v>
      </c>
      <c r="DI13" s="37">
        <v>106.75070948</v>
      </c>
      <c r="DM13" s="37">
        <v>106.75070948</v>
      </c>
      <c r="DN13" s="18" t="s">
        <v>278</v>
      </c>
      <c r="DP13" s="25">
        <v>4</v>
      </c>
      <c r="DQ13" s="22">
        <v>0.89514188995912414</v>
      </c>
      <c r="DU13" s="37">
        <v>911.29843748999997</v>
      </c>
      <c r="DV13" s="18" t="s">
        <v>279</v>
      </c>
      <c r="DY13" s="37">
        <v>1018.04914697</v>
      </c>
      <c r="DZ13" s="18" t="s">
        <v>279</v>
      </c>
      <c r="EB13" s="25">
        <v>2</v>
      </c>
      <c r="EC13" s="25">
        <v>0.1130421450070344</v>
      </c>
      <c r="EG13" s="37">
        <v>9.5491975700000005</v>
      </c>
      <c r="EH13" s="18" t="s">
        <v>277</v>
      </c>
      <c r="EK13" s="37">
        <v>106.75070948</v>
      </c>
      <c r="EL13" s="18" t="s">
        <v>277</v>
      </c>
      <c r="EO13" s="37">
        <v>62.198624760000001</v>
      </c>
      <c r="EP13" s="18" t="s">
        <v>277</v>
      </c>
      <c r="ER13" s="25">
        <v>1</v>
      </c>
      <c r="ES13" s="25">
        <v>0.56008782251116074</v>
      </c>
      <c r="EW13" s="37">
        <v>26.27618824</v>
      </c>
      <c r="EX13" s="18" t="s">
        <v>277</v>
      </c>
      <c r="FA13" s="37">
        <v>15.47607498</v>
      </c>
      <c r="FB13" s="18" t="s">
        <v>277</v>
      </c>
      <c r="FE13" s="37">
        <v>10.88089038</v>
      </c>
      <c r="FF13" s="18" t="s">
        <v>277</v>
      </c>
      <c r="FH13" s="25">
        <v>3</v>
      </c>
      <c r="FI13" s="22">
        <v>0.10484669352557555</v>
      </c>
      <c r="FM13" s="25">
        <v>1018.16</v>
      </c>
      <c r="FN13" s="25" t="s">
        <v>337</v>
      </c>
      <c r="FQ13" s="37">
        <v>106.75070948</v>
      </c>
      <c r="FR13" s="18" t="s">
        <v>277</v>
      </c>
      <c r="FT13" s="25">
        <v>4</v>
      </c>
      <c r="FU13" s="25">
        <v>1.5952614024908735E-2</v>
      </c>
      <c r="FY13" s="37">
        <v>16.240545099999999</v>
      </c>
      <c r="FZ13" s="18" t="s">
        <v>277</v>
      </c>
      <c r="GA13" s="37"/>
      <c r="GB13" s="37"/>
      <c r="GC13" s="25">
        <v>0</v>
      </c>
      <c r="GD13" s="18" t="s">
        <v>277</v>
      </c>
      <c r="GE13" s="37"/>
      <c r="GF13" s="37"/>
      <c r="GG13" s="25">
        <v>0</v>
      </c>
      <c r="GH13" s="18" t="s">
        <v>277</v>
      </c>
      <c r="GI13" s="37"/>
      <c r="GK13" s="37">
        <v>0</v>
      </c>
      <c r="GL13" s="18" t="s">
        <v>277</v>
      </c>
      <c r="GO13" s="37">
        <v>1018.04914697</v>
      </c>
      <c r="GP13" s="18" t="s">
        <v>277</v>
      </c>
      <c r="GR13" s="25">
        <v>4</v>
      </c>
      <c r="HA13" s="37">
        <v>106.75070948</v>
      </c>
      <c r="HB13" s="18" t="s">
        <v>277</v>
      </c>
      <c r="HD13" s="25">
        <v>4</v>
      </c>
      <c r="HM13" s="37">
        <v>1018.04914697</v>
      </c>
      <c r="HN13" s="18" t="s">
        <v>277</v>
      </c>
    </row>
    <row r="14" spans="1:223" s="25" customFormat="1" ht="13.5" x14ac:dyDescent="0.3">
      <c r="A14" s="25">
        <v>347387</v>
      </c>
      <c r="B14" s="25" t="s">
        <v>199</v>
      </c>
      <c r="G14" s="25" t="s">
        <v>200</v>
      </c>
      <c r="H14" s="33">
        <v>42369</v>
      </c>
      <c r="I14" s="33" t="s">
        <v>285</v>
      </c>
      <c r="J14" s="33" t="s">
        <v>286</v>
      </c>
      <c r="K14" s="33" t="s">
        <v>201</v>
      </c>
      <c r="L14" s="25">
        <v>5</v>
      </c>
      <c r="M14" s="17" t="s">
        <v>287</v>
      </c>
      <c r="P14" s="25" t="s">
        <v>288</v>
      </c>
      <c r="Q14" s="25" t="s">
        <v>289</v>
      </c>
      <c r="R14" s="25" t="s">
        <v>339</v>
      </c>
      <c r="U14" s="38">
        <v>1</v>
      </c>
      <c r="V14" s="25" t="s">
        <v>339</v>
      </c>
      <c r="Y14" s="25" t="s">
        <v>289</v>
      </c>
      <c r="Z14" s="25" t="s">
        <v>339</v>
      </c>
      <c r="AB14" s="25">
        <v>2</v>
      </c>
      <c r="AC14" s="25" t="s">
        <v>340</v>
      </c>
      <c r="AF14" s="25" t="s">
        <v>80</v>
      </c>
      <c r="AG14" s="25" t="s">
        <v>290</v>
      </c>
      <c r="AH14" s="25" t="s">
        <v>341</v>
      </c>
      <c r="AJ14" s="25">
        <v>3</v>
      </c>
      <c r="AK14" s="25">
        <v>188.56</v>
      </c>
      <c r="AO14" s="25">
        <v>188.56</v>
      </c>
      <c r="AP14" s="25" t="s">
        <v>341</v>
      </c>
      <c r="AQ14" s="25" t="s">
        <v>291</v>
      </c>
      <c r="AR14" s="25">
        <v>4</v>
      </c>
      <c r="AS14" s="34">
        <v>5</v>
      </c>
      <c r="AW14" s="35" t="s">
        <v>292</v>
      </c>
      <c r="AX14" s="18" t="s">
        <v>284</v>
      </c>
      <c r="AZ14" s="25">
        <v>2</v>
      </c>
      <c r="BA14" s="22">
        <v>0.18479999999999999</v>
      </c>
      <c r="BD14" s="25">
        <v>2</v>
      </c>
      <c r="BE14" s="22">
        <v>0.18479999999999999</v>
      </c>
      <c r="BF14" s="25" t="s">
        <v>341</v>
      </c>
      <c r="BH14" s="25">
        <v>1</v>
      </c>
      <c r="BI14" s="22">
        <v>2.3099999999999999E-2</v>
      </c>
      <c r="BJ14" s="25" t="s">
        <v>341</v>
      </c>
      <c r="BL14" s="25">
        <v>4</v>
      </c>
      <c r="BM14" s="22">
        <v>1</v>
      </c>
      <c r="BQ14" s="22">
        <v>1</v>
      </c>
      <c r="BR14" s="25" t="s">
        <v>341</v>
      </c>
      <c r="BS14" s="25" t="s">
        <v>293</v>
      </c>
      <c r="BT14" s="25">
        <v>2</v>
      </c>
      <c r="BU14" s="25" t="s">
        <v>294</v>
      </c>
      <c r="BY14" s="25" t="s">
        <v>294</v>
      </c>
      <c r="BZ14" s="25" t="s">
        <v>341</v>
      </c>
      <c r="CB14" s="25">
        <v>2</v>
      </c>
      <c r="CC14" s="25">
        <v>14.170052525760173</v>
      </c>
      <c r="CG14" s="25">
        <v>345</v>
      </c>
      <c r="CH14" s="25" t="s">
        <v>342</v>
      </c>
      <c r="CJ14" s="36"/>
      <c r="CK14" s="37">
        <v>24.347122169999999</v>
      </c>
      <c r="CL14" s="18" t="s">
        <v>277</v>
      </c>
      <c r="CN14" s="25">
        <v>2</v>
      </c>
      <c r="CO14" s="22">
        <v>6.4700890963088672E-3</v>
      </c>
      <c r="CS14" s="25">
        <v>1.22</v>
      </c>
      <c r="CT14" s="25" t="s">
        <v>342</v>
      </c>
      <c r="CW14" s="25">
        <v>188.56</v>
      </c>
      <c r="CX14" s="25" t="s">
        <v>341</v>
      </c>
      <c r="CZ14" s="25">
        <v>1</v>
      </c>
      <c r="DA14" s="38">
        <v>2.3712</v>
      </c>
      <c r="DE14" s="38">
        <v>2.3712</v>
      </c>
      <c r="DF14" s="25" t="s">
        <v>342</v>
      </c>
      <c r="DH14" s="25">
        <v>3</v>
      </c>
      <c r="DI14" s="37">
        <v>24.347122169999999</v>
      </c>
      <c r="DM14" s="37">
        <v>24.347122169999999</v>
      </c>
      <c r="DN14" s="18" t="s">
        <v>277</v>
      </c>
      <c r="DP14" s="25">
        <v>4</v>
      </c>
      <c r="DQ14" s="22">
        <v>0.88624136796938646</v>
      </c>
      <c r="DU14" s="37">
        <v>189.67727084000001</v>
      </c>
      <c r="DV14" s="18" t="s">
        <v>277</v>
      </c>
      <c r="DY14" s="37">
        <v>214.02439301000001</v>
      </c>
      <c r="DZ14" s="18" t="s">
        <v>277</v>
      </c>
      <c r="EB14" s="25">
        <v>1</v>
      </c>
      <c r="EC14" s="25">
        <v>0.18456801700288664</v>
      </c>
      <c r="EG14" s="37">
        <v>4.1140399600000004</v>
      </c>
      <c r="EH14" s="18" t="s">
        <v>277</v>
      </c>
      <c r="EK14" s="37">
        <v>24.347122169999999</v>
      </c>
      <c r="EL14" s="18" t="s">
        <v>277</v>
      </c>
      <c r="EO14" s="37">
        <v>20.233082209999999</v>
      </c>
      <c r="EP14" s="18" t="s">
        <v>277</v>
      </c>
      <c r="ER14" s="25">
        <v>1</v>
      </c>
      <c r="ES14" s="25">
        <v>0.34350326303689438</v>
      </c>
      <c r="EW14" s="37">
        <v>10.11130505</v>
      </c>
      <c r="EX14" s="18" t="s">
        <v>277</v>
      </c>
      <c r="FA14" s="37">
        <v>7.9524842400000004</v>
      </c>
      <c r="FB14" s="18" t="s">
        <v>277</v>
      </c>
      <c r="FE14" s="37">
        <v>5.6179800200000001</v>
      </c>
      <c r="FF14" s="18" t="s">
        <v>277</v>
      </c>
      <c r="FH14" s="25">
        <v>3</v>
      </c>
      <c r="FI14" s="22">
        <v>0.1291213521955876</v>
      </c>
      <c r="FM14" s="25">
        <v>188.56</v>
      </c>
      <c r="FN14" s="25" t="s">
        <v>341</v>
      </c>
      <c r="FQ14" s="37">
        <v>24.347122169999999</v>
      </c>
      <c r="FR14" s="18" t="s">
        <v>277</v>
      </c>
      <c r="FT14" s="25">
        <v>3</v>
      </c>
      <c r="FU14" s="25">
        <v>9.658657379784806E-2</v>
      </c>
      <c r="FY14" s="37">
        <v>20.671882830000001</v>
      </c>
      <c r="FZ14" s="18" t="s">
        <v>277</v>
      </c>
      <c r="GA14" s="37"/>
      <c r="GB14" s="37"/>
      <c r="GC14" s="25">
        <v>0</v>
      </c>
      <c r="GD14" s="18" t="s">
        <v>277</v>
      </c>
      <c r="GE14" s="37"/>
      <c r="GF14" s="37"/>
      <c r="GG14" s="25">
        <v>0</v>
      </c>
      <c r="GH14" s="18" t="s">
        <v>277</v>
      </c>
      <c r="GI14" s="37"/>
      <c r="GK14" s="37">
        <v>0</v>
      </c>
      <c r="GL14" s="18" t="s">
        <v>277</v>
      </c>
      <c r="GO14" s="37">
        <v>214.02439301000001</v>
      </c>
      <c r="GP14" s="18" t="s">
        <v>277</v>
      </c>
      <c r="GR14" s="25">
        <v>4</v>
      </c>
      <c r="HA14" s="37">
        <v>24.347122169999999</v>
      </c>
      <c r="HB14" s="18" t="s">
        <v>277</v>
      </c>
      <c r="HD14" s="25">
        <v>4</v>
      </c>
      <c r="HM14" s="37">
        <v>214.02439301000001</v>
      </c>
      <c r="HN14" s="18" t="s">
        <v>277</v>
      </c>
    </row>
    <row r="15" spans="1:223" s="25" customFormat="1" x14ac:dyDescent="0.35">
      <c r="A15" s="25">
        <v>309894</v>
      </c>
      <c r="B15" s="39" t="s">
        <v>205</v>
      </c>
      <c r="C15" s="39"/>
      <c r="D15" s="39"/>
      <c r="E15" s="39"/>
      <c r="F15" s="39"/>
      <c r="G15" s="39" t="s">
        <v>206</v>
      </c>
      <c r="H15" s="33">
        <v>42369</v>
      </c>
      <c r="J15" s="33" t="s">
        <v>121</v>
      </c>
      <c r="L15" s="25">
        <v>5</v>
      </c>
      <c r="M15" s="17" t="s">
        <v>207</v>
      </c>
      <c r="P15" s="25" t="s">
        <v>175</v>
      </c>
      <c r="Q15" s="25" t="s">
        <v>208</v>
      </c>
      <c r="R15" s="25" t="s">
        <v>89</v>
      </c>
      <c r="U15" s="38">
        <v>0.29548560000000001</v>
      </c>
      <c r="V15" s="25" t="s">
        <v>89</v>
      </c>
      <c r="Y15" s="25" t="s">
        <v>209</v>
      </c>
      <c r="Z15" s="25" t="s">
        <v>89</v>
      </c>
      <c r="AA15" s="25" t="s">
        <v>138</v>
      </c>
      <c r="AB15" s="25">
        <v>3</v>
      </c>
      <c r="AC15" s="40" t="s">
        <v>210</v>
      </c>
      <c r="AF15" s="25" t="s">
        <v>98</v>
      </c>
      <c r="AG15" s="40" t="s">
        <v>210</v>
      </c>
      <c r="AH15" s="25" t="s">
        <v>89</v>
      </c>
      <c r="AJ15" s="25">
        <v>3</v>
      </c>
      <c r="AK15" s="25">
        <v>117.94</v>
      </c>
      <c r="AO15" s="25">
        <v>117.94</v>
      </c>
      <c r="AP15" s="25" t="s">
        <v>211</v>
      </c>
      <c r="AQ15" s="25" t="s">
        <v>212</v>
      </c>
      <c r="AR15" s="25">
        <v>2</v>
      </c>
      <c r="AS15" s="34">
        <v>18</v>
      </c>
      <c r="AW15" s="41">
        <v>19970623</v>
      </c>
      <c r="AX15" s="18" t="s">
        <v>284</v>
      </c>
      <c r="AZ15" s="25">
        <v>4</v>
      </c>
      <c r="BA15" s="38">
        <v>0.66752349023546198</v>
      </c>
      <c r="BD15" s="25">
        <v>4</v>
      </c>
      <c r="BE15" s="38">
        <v>0.66752349023546198</v>
      </c>
      <c r="BF15" s="25" t="s">
        <v>211</v>
      </c>
      <c r="BG15" s="25" t="s">
        <v>153</v>
      </c>
      <c r="BH15" s="25">
        <v>4</v>
      </c>
      <c r="BI15" s="38">
        <v>0.22417677596211791</v>
      </c>
      <c r="BJ15" s="25" t="s">
        <v>211</v>
      </c>
      <c r="BL15" s="25">
        <v>4</v>
      </c>
      <c r="BT15" s="25">
        <v>3</v>
      </c>
      <c r="BU15" s="25" t="s">
        <v>213</v>
      </c>
      <c r="BY15" s="25" t="s">
        <v>213</v>
      </c>
      <c r="BZ15" s="25" t="s">
        <v>211</v>
      </c>
      <c r="CB15" s="25">
        <v>4</v>
      </c>
      <c r="CC15" s="25">
        <v>0.16072002571520413</v>
      </c>
      <c r="CG15" s="25">
        <v>9.8000000000000007</v>
      </c>
      <c r="CH15" s="25" t="s">
        <v>211</v>
      </c>
      <c r="CK15" s="25">
        <v>60.9756</v>
      </c>
      <c r="CL15" s="25" t="s">
        <v>295</v>
      </c>
      <c r="CN15" s="25">
        <v>1</v>
      </c>
      <c r="CO15" s="22">
        <v>0</v>
      </c>
      <c r="CS15" s="25">
        <v>0</v>
      </c>
      <c r="CT15" s="25" t="s">
        <v>211</v>
      </c>
      <c r="CU15" s="25" t="s">
        <v>214</v>
      </c>
      <c r="CW15" s="25">
        <v>117.94</v>
      </c>
      <c r="CX15" s="25" t="s">
        <v>211</v>
      </c>
      <c r="CY15" s="25" t="s">
        <v>212</v>
      </c>
      <c r="CZ15" s="25">
        <v>1</v>
      </c>
      <c r="DA15" s="25" t="s">
        <v>88</v>
      </c>
      <c r="DE15" s="25" t="s">
        <v>88</v>
      </c>
      <c r="DF15" s="25" t="s">
        <v>211</v>
      </c>
      <c r="DH15" s="25">
        <v>2</v>
      </c>
      <c r="DI15" s="25">
        <v>60.9756</v>
      </c>
      <c r="DM15" s="25">
        <v>60.9756</v>
      </c>
      <c r="DN15" s="25" t="s">
        <v>295</v>
      </c>
      <c r="DP15" s="25">
        <v>1</v>
      </c>
      <c r="DQ15" s="22">
        <v>0.37796629880582949</v>
      </c>
      <c r="DU15" s="25">
        <v>37.050600000000003</v>
      </c>
      <c r="DV15" s="25" t="s">
        <v>295</v>
      </c>
      <c r="DY15" s="25">
        <v>98.026200000000003</v>
      </c>
      <c r="DZ15" s="25" t="s">
        <v>295</v>
      </c>
      <c r="EB15" s="25">
        <v>2</v>
      </c>
      <c r="EC15" s="43">
        <f t="shared" ref="EC15" si="7">2*EG15/(EO15+EK15)</f>
        <v>0.10744048708469076</v>
      </c>
      <c r="EG15" s="25">
        <v>3.5222000000000002</v>
      </c>
      <c r="EH15" s="25" t="s">
        <v>89</v>
      </c>
      <c r="EK15" s="25">
        <v>60.9756</v>
      </c>
      <c r="EL15" s="25" t="s">
        <v>89</v>
      </c>
      <c r="EO15" s="25">
        <v>4.59</v>
      </c>
      <c r="EP15" s="25" t="s">
        <v>89</v>
      </c>
      <c r="ER15" s="25">
        <v>1</v>
      </c>
      <c r="ES15" s="25">
        <v>6.0290143702953731</v>
      </c>
      <c r="EW15" s="25">
        <v>52.712899999999998</v>
      </c>
      <c r="EX15" s="25" t="s">
        <v>89</v>
      </c>
      <c r="FA15" s="25">
        <v>4.05</v>
      </c>
      <c r="FB15" s="25" t="s">
        <v>89</v>
      </c>
      <c r="FE15" s="25">
        <v>3.8849</v>
      </c>
      <c r="FF15" s="25" t="s">
        <v>296</v>
      </c>
      <c r="FH15" s="25">
        <v>1</v>
      </c>
      <c r="FI15" s="22">
        <f>FQ15/FM15</f>
        <v>0.51700525691029342</v>
      </c>
      <c r="FM15" s="25">
        <v>117.94</v>
      </c>
      <c r="FN15" s="25" t="s">
        <v>211</v>
      </c>
      <c r="FQ15" s="25">
        <v>60.9756</v>
      </c>
      <c r="FR15" s="25" t="s">
        <v>89</v>
      </c>
      <c r="FT15" s="25">
        <v>1</v>
      </c>
      <c r="FU15" s="25">
        <v>0.22509900414379011</v>
      </c>
      <c r="FY15" s="25">
        <v>22.0656</v>
      </c>
      <c r="FZ15" s="18" t="s">
        <v>277</v>
      </c>
      <c r="GC15" s="25">
        <v>0</v>
      </c>
      <c r="GD15" s="18" t="s">
        <v>277</v>
      </c>
      <c r="GG15" s="25">
        <v>0</v>
      </c>
      <c r="GH15" s="18" t="s">
        <v>277</v>
      </c>
      <c r="GK15" s="37">
        <v>0</v>
      </c>
      <c r="GL15" s="18" t="s">
        <v>277</v>
      </c>
      <c r="GO15" s="25">
        <v>98.026200000000003</v>
      </c>
      <c r="GP15" s="25" t="s">
        <v>295</v>
      </c>
      <c r="GR15" s="25">
        <v>1</v>
      </c>
      <c r="GS15" s="25">
        <v>0</v>
      </c>
      <c r="GW15" s="25">
        <v>0</v>
      </c>
      <c r="GX15" s="25" t="s">
        <v>89</v>
      </c>
      <c r="HA15" s="25">
        <v>60.9756</v>
      </c>
      <c r="HB15" s="25" t="s">
        <v>89</v>
      </c>
      <c r="HD15" s="25">
        <v>1</v>
      </c>
      <c r="HE15" s="25">
        <v>2.6445990969761145E-2</v>
      </c>
      <c r="HI15" s="25">
        <v>2.5924</v>
      </c>
      <c r="HJ15" s="25" t="s">
        <v>89</v>
      </c>
      <c r="HM15" s="25">
        <v>98.026200000000003</v>
      </c>
      <c r="HN15" s="18" t="s">
        <v>277</v>
      </c>
    </row>
    <row r="16" spans="1:223" s="25" customFormat="1" ht="13" x14ac:dyDescent="0.35">
      <c r="A16" s="25">
        <v>464133</v>
      </c>
      <c r="B16" s="39" t="s">
        <v>297</v>
      </c>
      <c r="C16" s="39"/>
      <c r="D16" s="39"/>
      <c r="E16" s="39"/>
      <c r="F16" s="39"/>
      <c r="G16" s="39" t="s">
        <v>298</v>
      </c>
      <c r="H16" s="33">
        <v>42369</v>
      </c>
      <c r="J16" s="33" t="s">
        <v>92</v>
      </c>
      <c r="L16" s="25">
        <v>5</v>
      </c>
      <c r="M16" s="17" t="s">
        <v>299</v>
      </c>
      <c r="P16" s="25" t="s">
        <v>108</v>
      </c>
      <c r="Q16" s="25" t="s">
        <v>300</v>
      </c>
      <c r="R16" s="25" t="s">
        <v>301</v>
      </c>
      <c r="Y16" s="25" t="s">
        <v>302</v>
      </c>
      <c r="Z16" s="25" t="s">
        <v>301</v>
      </c>
      <c r="AB16" s="25">
        <v>3</v>
      </c>
      <c r="AC16" s="25" t="s">
        <v>303</v>
      </c>
      <c r="AF16" s="25" t="s">
        <v>98</v>
      </c>
      <c r="AG16" s="25" t="s">
        <v>303</v>
      </c>
      <c r="AH16" s="25" t="s">
        <v>304</v>
      </c>
      <c r="AJ16" s="25">
        <v>2</v>
      </c>
      <c r="AK16" s="25">
        <v>317.79920056430751</v>
      </c>
      <c r="AO16" s="25">
        <v>317.79920056430751</v>
      </c>
      <c r="AP16" s="25" t="s">
        <v>305</v>
      </c>
      <c r="AQ16" s="25" t="s">
        <v>167</v>
      </c>
      <c r="AR16" s="25">
        <v>2</v>
      </c>
      <c r="AS16" s="34">
        <v>11</v>
      </c>
      <c r="AW16" s="25">
        <v>20040709</v>
      </c>
      <c r="AX16" s="18" t="s">
        <v>284</v>
      </c>
      <c r="AZ16" s="25">
        <v>2</v>
      </c>
      <c r="BA16" s="38">
        <v>0.10390000000000001</v>
      </c>
      <c r="BD16" s="25">
        <v>2</v>
      </c>
      <c r="BE16" s="38">
        <v>0.10390000000000001</v>
      </c>
      <c r="BF16" s="25" t="s">
        <v>305</v>
      </c>
      <c r="BG16" s="25" t="s">
        <v>153</v>
      </c>
      <c r="BH16" s="25">
        <v>1</v>
      </c>
      <c r="BI16" s="38">
        <v>2.41E-2</v>
      </c>
      <c r="BJ16" s="25" t="s">
        <v>305</v>
      </c>
      <c r="BK16" s="25" t="s">
        <v>183</v>
      </c>
      <c r="BL16" s="25">
        <v>3</v>
      </c>
      <c r="BM16" s="38">
        <v>0.42530000000000001</v>
      </c>
      <c r="BQ16" s="38">
        <v>0.42530000000000001</v>
      </c>
      <c r="BR16" s="25" t="s">
        <v>305</v>
      </c>
      <c r="BS16" s="25" t="s">
        <v>306</v>
      </c>
      <c r="BT16" s="25">
        <v>2</v>
      </c>
      <c r="BU16" s="25" t="s">
        <v>307</v>
      </c>
      <c r="BY16" s="25" t="s">
        <v>307</v>
      </c>
      <c r="BZ16" s="25" t="s">
        <v>305</v>
      </c>
      <c r="CB16" s="25">
        <v>3</v>
      </c>
      <c r="CC16" s="25">
        <v>6.0021985753620068</v>
      </c>
      <c r="CG16" s="25">
        <v>339.95822499999997</v>
      </c>
      <c r="CH16" s="25" t="s">
        <v>301</v>
      </c>
      <c r="CI16" s="33">
        <v>42460</v>
      </c>
      <c r="CK16" s="25">
        <v>56.638950000000001</v>
      </c>
      <c r="CL16" s="25" t="s">
        <v>89</v>
      </c>
      <c r="CN16" s="25">
        <v>3</v>
      </c>
      <c r="CO16" s="38">
        <v>1.2500000000000001E-2</v>
      </c>
      <c r="CP16" s="25" t="s">
        <v>301</v>
      </c>
      <c r="CQ16" s="25" t="s">
        <v>308</v>
      </c>
      <c r="CS16" s="25">
        <v>3.9724900070538443</v>
      </c>
      <c r="CT16" s="25" t="s">
        <v>309</v>
      </c>
      <c r="CU16" s="25" t="s">
        <v>310</v>
      </c>
      <c r="CW16" s="25">
        <v>317.79920056430751</v>
      </c>
      <c r="CX16" s="25" t="s">
        <v>305</v>
      </c>
      <c r="CY16" s="25" t="s">
        <v>167</v>
      </c>
      <c r="CZ16" s="25">
        <v>1</v>
      </c>
      <c r="DA16" s="42">
        <v>2.29</v>
      </c>
      <c r="DE16" s="42">
        <v>2.29</v>
      </c>
      <c r="DF16" s="25" t="s">
        <v>301</v>
      </c>
      <c r="DH16" s="25">
        <v>2</v>
      </c>
      <c r="DI16" s="25">
        <v>56.638950000000001</v>
      </c>
      <c r="DM16" s="25">
        <v>56.638950000000001</v>
      </c>
      <c r="DN16" s="25" t="s">
        <v>89</v>
      </c>
      <c r="DP16" s="25">
        <v>3</v>
      </c>
      <c r="DQ16" s="22">
        <v>0.82226530384257646</v>
      </c>
      <c r="DU16" s="25">
        <v>262.0326</v>
      </c>
      <c r="DV16" s="25" t="s">
        <v>89</v>
      </c>
      <c r="DY16" s="25">
        <v>318.67160000000001</v>
      </c>
      <c r="DZ16" s="25" t="s">
        <v>89</v>
      </c>
      <c r="EB16" s="25">
        <v>2</v>
      </c>
      <c r="EC16" s="25">
        <v>9.852758817932443E-2</v>
      </c>
      <c r="EG16" s="25">
        <v>5.3095999999999997</v>
      </c>
      <c r="EH16" s="25" t="s">
        <v>89</v>
      </c>
      <c r="EK16" s="25">
        <v>56.638950000000001</v>
      </c>
      <c r="EL16" s="25" t="s">
        <v>89</v>
      </c>
      <c r="EO16" s="25">
        <v>51.14</v>
      </c>
      <c r="EP16" s="25" t="s">
        <v>89</v>
      </c>
      <c r="ER16" s="25">
        <v>1</v>
      </c>
      <c r="ES16" s="25">
        <v>0.42891741287587781</v>
      </c>
      <c r="EW16" s="25">
        <v>26.068899999999999</v>
      </c>
      <c r="EX16" s="25" t="s">
        <v>89</v>
      </c>
      <c r="FA16" s="25">
        <v>16.508099999999999</v>
      </c>
      <c r="FB16" s="25" t="s">
        <v>89</v>
      </c>
      <c r="FE16" s="25">
        <v>12.910299999999999</v>
      </c>
      <c r="FF16" s="25" t="s">
        <v>301</v>
      </c>
      <c r="FH16" s="25">
        <v>3</v>
      </c>
      <c r="FI16" s="22">
        <v>0.17822244328943476</v>
      </c>
      <c r="FM16" s="25">
        <v>317.79920056430751</v>
      </c>
      <c r="FN16" s="25" t="s">
        <v>305</v>
      </c>
      <c r="FQ16" s="25">
        <v>56.638950000000001</v>
      </c>
      <c r="FR16" s="25" t="s">
        <v>89</v>
      </c>
      <c r="FT16" s="25">
        <v>3</v>
      </c>
      <c r="FU16" s="25">
        <v>5.6831329834538133E-2</v>
      </c>
      <c r="FY16" s="25">
        <v>7.6375000000000002</v>
      </c>
      <c r="FZ16" s="18" t="s">
        <v>277</v>
      </c>
      <c r="GC16" s="25">
        <v>0</v>
      </c>
      <c r="GD16" s="18" t="s">
        <v>277</v>
      </c>
      <c r="GG16" s="25">
        <v>0</v>
      </c>
      <c r="GH16" s="18" t="s">
        <v>277</v>
      </c>
      <c r="GK16" s="37">
        <v>10.473030808500001</v>
      </c>
      <c r="GL16" s="18" t="s">
        <v>277</v>
      </c>
      <c r="GO16" s="25">
        <v>318.67160000000001</v>
      </c>
      <c r="GP16" s="25" t="s">
        <v>295</v>
      </c>
      <c r="GR16" s="25">
        <v>1</v>
      </c>
      <c r="GS16" s="25">
        <v>0</v>
      </c>
      <c r="GW16" s="25">
        <v>0</v>
      </c>
      <c r="GX16" s="25" t="s">
        <v>89</v>
      </c>
      <c r="HA16" s="25">
        <v>56.638950000000001</v>
      </c>
      <c r="HB16" s="25" t="s">
        <v>89</v>
      </c>
      <c r="HD16" s="25">
        <v>4</v>
      </c>
      <c r="HE16" s="25">
        <v>0.6037293564911338</v>
      </c>
      <c r="HI16" s="25">
        <v>192.3914</v>
      </c>
      <c r="HJ16" s="25" t="s">
        <v>301</v>
      </c>
      <c r="HM16" s="25">
        <v>318.67160000000001</v>
      </c>
      <c r="HN16" s="18" t="s">
        <v>277</v>
      </c>
    </row>
  </sheetData>
  <mergeCells count="136">
    <mergeCell ref="HF2:HF3"/>
    <mergeCell ref="HG2:HG3"/>
    <mergeCell ref="HH2:HK2"/>
    <mergeCell ref="HL2:HO2"/>
    <mergeCell ref="GT2:GT3"/>
    <mergeCell ref="GU2:GU3"/>
    <mergeCell ref="GV2:GY2"/>
    <mergeCell ref="GZ2:HC2"/>
    <mergeCell ref="HD2:HD3"/>
    <mergeCell ref="HE2:HE3"/>
    <mergeCell ref="GB2:GE2"/>
    <mergeCell ref="GF2:GI2"/>
    <mergeCell ref="GJ2:GM2"/>
    <mergeCell ref="GN2:GQ2"/>
    <mergeCell ref="GR2:GR3"/>
    <mergeCell ref="GS2:GS3"/>
    <mergeCell ref="FP2:FS2"/>
    <mergeCell ref="FT2:FT3"/>
    <mergeCell ref="FU2:FU3"/>
    <mergeCell ref="FV2:FV3"/>
    <mergeCell ref="FW2:FW3"/>
    <mergeCell ref="FX2:GA2"/>
    <mergeCell ref="FD2:FG2"/>
    <mergeCell ref="FH2:FH3"/>
    <mergeCell ref="FI2:FI3"/>
    <mergeCell ref="FJ2:FJ3"/>
    <mergeCell ref="FK2:FK3"/>
    <mergeCell ref="FL2:FO2"/>
    <mergeCell ref="ER2:ER3"/>
    <mergeCell ref="ES2:ES3"/>
    <mergeCell ref="ET2:ET3"/>
    <mergeCell ref="EU2:EU3"/>
    <mergeCell ref="EV2:EY2"/>
    <mergeCell ref="EZ2:FC2"/>
    <mergeCell ref="EC2:EC3"/>
    <mergeCell ref="ED2:ED3"/>
    <mergeCell ref="EE2:EE3"/>
    <mergeCell ref="EF2:EI2"/>
    <mergeCell ref="EJ2:EM2"/>
    <mergeCell ref="EN2:EQ2"/>
    <mergeCell ref="DQ2:DQ3"/>
    <mergeCell ref="DR2:DR3"/>
    <mergeCell ref="DS2:DS3"/>
    <mergeCell ref="DT2:DW2"/>
    <mergeCell ref="DX2:EA2"/>
    <mergeCell ref="EB2:EB3"/>
    <mergeCell ref="DJ2:DJ3"/>
    <mergeCell ref="DK2:DK3"/>
    <mergeCell ref="DL2:DO2"/>
    <mergeCell ref="DP2:DP3"/>
    <mergeCell ref="CV2:CY2"/>
    <mergeCell ref="CZ2:CZ3"/>
    <mergeCell ref="DA2:DA3"/>
    <mergeCell ref="DB2:DB3"/>
    <mergeCell ref="DC2:DC3"/>
    <mergeCell ref="DD2:DG2"/>
    <mergeCell ref="CR2:CU2"/>
    <mergeCell ref="BX2:CA2"/>
    <mergeCell ref="CB2:CB3"/>
    <mergeCell ref="CC2:CC3"/>
    <mergeCell ref="CD2:CD3"/>
    <mergeCell ref="CE2:CE3"/>
    <mergeCell ref="CF2:CI2"/>
    <mergeCell ref="DH2:DH3"/>
    <mergeCell ref="DI2:DI3"/>
    <mergeCell ref="BH2:BK2"/>
    <mergeCell ref="BL2:BL3"/>
    <mergeCell ref="BM2:BM3"/>
    <mergeCell ref="BN2:BN3"/>
    <mergeCell ref="CJ2:CM2"/>
    <mergeCell ref="CN2:CN3"/>
    <mergeCell ref="CO2:CO3"/>
    <mergeCell ref="CP2:CP3"/>
    <mergeCell ref="CQ2:CQ3"/>
    <mergeCell ref="AJ2:AJ3"/>
    <mergeCell ref="ER1:FG1"/>
    <mergeCell ref="FH1:FS1"/>
    <mergeCell ref="FT1:GQ1"/>
    <mergeCell ref="AT2:AT3"/>
    <mergeCell ref="AU2:AU3"/>
    <mergeCell ref="AV2:AY2"/>
    <mergeCell ref="AZ2:AZ3"/>
    <mergeCell ref="BA2:BA3"/>
    <mergeCell ref="BB2:BB3"/>
    <mergeCell ref="AK2:AK3"/>
    <mergeCell ref="AL2:AL3"/>
    <mergeCell ref="AM2:AM3"/>
    <mergeCell ref="AN2:AQ2"/>
    <mergeCell ref="AR2:AR3"/>
    <mergeCell ref="AS2:AS3"/>
    <mergeCell ref="BO2:BO3"/>
    <mergeCell ref="BP2:BS2"/>
    <mergeCell ref="BT2:BT3"/>
    <mergeCell ref="BU2:BU3"/>
    <mergeCell ref="BV2:BV3"/>
    <mergeCell ref="BW2:BW3"/>
    <mergeCell ref="BC2:BC3"/>
    <mergeCell ref="BD2:BG2"/>
    <mergeCell ref="GR1:HC1"/>
    <mergeCell ref="HD1:HO1"/>
    <mergeCell ref="L2:L3"/>
    <mergeCell ref="M2:M3"/>
    <mergeCell ref="N2:N3"/>
    <mergeCell ref="O2:O3"/>
    <mergeCell ref="P2:S2"/>
    <mergeCell ref="CB1:CM1"/>
    <mergeCell ref="CN1:CY1"/>
    <mergeCell ref="CZ1:DG1"/>
    <mergeCell ref="DH1:DO1"/>
    <mergeCell ref="DP1:EA1"/>
    <mergeCell ref="EB1:EQ1"/>
    <mergeCell ref="AB1:AI1"/>
    <mergeCell ref="AJ1:AQ1"/>
    <mergeCell ref="AR1:AY1"/>
    <mergeCell ref="AZ1:BK1"/>
    <mergeCell ref="BL1:BS1"/>
    <mergeCell ref="BT1:CA1"/>
    <mergeCell ref="AB2:AB3"/>
    <mergeCell ref="AC2:AC3"/>
    <mergeCell ref="AD2:AD3"/>
    <mergeCell ref="AE2:AE3"/>
    <mergeCell ref="AF2:AI2"/>
    <mergeCell ref="G1:G3"/>
    <mergeCell ref="H1:H3"/>
    <mergeCell ref="I1:I3"/>
    <mergeCell ref="J1:J3"/>
    <mergeCell ref="K1:K3"/>
    <mergeCell ref="L1:AA1"/>
    <mergeCell ref="T2:W2"/>
    <mergeCell ref="X2:AA2"/>
    <mergeCell ref="A1:A3"/>
    <mergeCell ref="B1:B3"/>
    <mergeCell ref="C1:C3"/>
    <mergeCell ref="D1:D3"/>
    <mergeCell ref="E1:E3"/>
    <mergeCell ref="F1:F3"/>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I17"/>
  <sheetViews>
    <sheetView workbookViewId="0">
      <selection activeCell="L30" sqref="L30"/>
    </sheetView>
  </sheetViews>
  <sheetFormatPr defaultColWidth="9" defaultRowHeight="14" x14ac:dyDescent="0.3"/>
  <cols>
    <col min="1" max="1" width="9" style="2"/>
    <col min="2" max="2" width="18.75" style="2" customWidth="1"/>
    <col min="3" max="6" width="9" style="2"/>
    <col min="7" max="7" width="8.75" style="2" customWidth="1"/>
    <col min="8" max="16384" width="9" style="2"/>
  </cols>
  <sheetData>
    <row r="1" spans="2:9" x14ac:dyDescent="0.3">
      <c r="B1" s="8" t="s">
        <v>217</v>
      </c>
      <c r="C1" s="9">
        <v>1</v>
      </c>
      <c r="D1" s="9">
        <v>2</v>
      </c>
      <c r="E1" s="9">
        <v>3</v>
      </c>
      <c r="F1" s="9">
        <v>4</v>
      </c>
      <c r="G1" s="9">
        <v>5</v>
      </c>
      <c r="H1" s="10" t="s">
        <v>215</v>
      </c>
      <c r="I1" s="7" t="e">
        <f>SUM(H2:H17)</f>
        <v>#REF!</v>
      </c>
    </row>
    <row r="2" spans="2:9" ht="14.25" customHeight="1" x14ac:dyDescent="0.3">
      <c r="B2" s="9" t="s">
        <v>216</v>
      </c>
      <c r="C2" s="11">
        <v>100</v>
      </c>
      <c r="D2" s="11">
        <v>75</v>
      </c>
      <c r="E2" s="11">
        <v>50</v>
      </c>
      <c r="F2" s="11">
        <v>25</v>
      </c>
      <c r="G2" s="11">
        <v>0</v>
      </c>
      <c r="H2" s="12" t="e">
        <f>VLOOKUP(B2,#REF!,4,0)</f>
        <v>#REF!</v>
      </c>
    </row>
    <row r="3" spans="2:9" x14ac:dyDescent="0.3">
      <c r="B3" s="9" t="s">
        <v>20</v>
      </c>
      <c r="C3" s="11">
        <v>100</v>
      </c>
      <c r="D3" s="11">
        <v>50</v>
      </c>
      <c r="E3" s="11">
        <v>0</v>
      </c>
      <c r="F3" s="11"/>
      <c r="G3" s="11"/>
      <c r="H3" s="12" t="e">
        <f>VLOOKUP(B3,#REF!,4,0)</f>
        <v>#REF!</v>
      </c>
    </row>
    <row r="4" spans="2:9" x14ac:dyDescent="0.3">
      <c r="B4" s="9" t="s">
        <v>21</v>
      </c>
      <c r="C4" s="11">
        <v>100</v>
      </c>
      <c r="D4" s="11">
        <v>66</v>
      </c>
      <c r="E4" s="11">
        <v>33</v>
      </c>
      <c r="F4" s="11">
        <v>0</v>
      </c>
      <c r="G4" s="11"/>
      <c r="H4" s="12" t="e">
        <f>VLOOKUP(B4,#REF!,4,0)</f>
        <v>#REF!</v>
      </c>
    </row>
    <row r="5" spans="2:9" x14ac:dyDescent="0.3">
      <c r="B5" s="9" t="s">
        <v>22</v>
      </c>
      <c r="C5" s="11">
        <v>100</v>
      </c>
      <c r="D5" s="11">
        <v>66</v>
      </c>
      <c r="E5" s="11">
        <v>33</v>
      </c>
      <c r="F5" s="11">
        <v>0</v>
      </c>
      <c r="G5" s="11"/>
      <c r="H5" s="12" t="e">
        <f>VLOOKUP(B5,#REF!,4,0)</f>
        <v>#REF!</v>
      </c>
    </row>
    <row r="6" spans="2:9" x14ac:dyDescent="0.3">
      <c r="B6" s="9" t="s">
        <v>218</v>
      </c>
      <c r="C6" s="11">
        <v>100</v>
      </c>
      <c r="D6" s="11">
        <v>66</v>
      </c>
      <c r="E6" s="11">
        <v>33</v>
      </c>
      <c r="F6" s="11">
        <v>0</v>
      </c>
      <c r="G6" s="11"/>
      <c r="H6" s="12" t="e">
        <f>VLOOKUP(B6,#REF!,4,0)</f>
        <v>#REF!</v>
      </c>
    </row>
    <row r="7" spans="2:9" x14ac:dyDescent="0.3">
      <c r="B7" s="9" t="s">
        <v>24</v>
      </c>
      <c r="C7" s="11">
        <v>100</v>
      </c>
      <c r="D7" s="11">
        <v>66</v>
      </c>
      <c r="E7" s="11">
        <v>33</v>
      </c>
      <c r="F7" s="11">
        <v>0</v>
      </c>
      <c r="G7" s="11"/>
      <c r="H7" s="12" t="e">
        <f>VLOOKUP(B7,#REF!,4,0)</f>
        <v>#REF!</v>
      </c>
    </row>
    <row r="8" spans="2:9" x14ac:dyDescent="0.3">
      <c r="B8" s="9" t="s">
        <v>25</v>
      </c>
      <c r="C8" s="11">
        <v>100</v>
      </c>
      <c r="D8" s="11">
        <v>50</v>
      </c>
      <c r="E8" s="11">
        <v>0</v>
      </c>
      <c r="F8" s="11"/>
      <c r="G8" s="11"/>
      <c r="H8" s="12" t="e">
        <f>VLOOKUP(B8,#REF!,4,0)</f>
        <v>#REF!</v>
      </c>
    </row>
    <row r="9" spans="2:9" x14ac:dyDescent="0.3">
      <c r="B9" s="9" t="s">
        <v>26</v>
      </c>
      <c r="C9" s="11">
        <v>100</v>
      </c>
      <c r="D9" s="11">
        <v>66</v>
      </c>
      <c r="E9" s="11">
        <v>33</v>
      </c>
      <c r="F9" s="11">
        <v>0</v>
      </c>
      <c r="G9" s="11"/>
      <c r="H9" s="12" t="e">
        <f>VLOOKUP(B9,#REF!,4,0)</f>
        <v>#REF!</v>
      </c>
    </row>
    <row r="10" spans="2:9" x14ac:dyDescent="0.3">
      <c r="B10" s="9" t="s">
        <v>27</v>
      </c>
      <c r="C10" s="11">
        <v>100</v>
      </c>
      <c r="D10" s="11">
        <v>50</v>
      </c>
      <c r="E10" s="11">
        <v>0</v>
      </c>
      <c r="F10" s="11"/>
      <c r="G10" s="11"/>
      <c r="H10" s="12" t="e">
        <f>VLOOKUP(B10,#REF!,4,0)</f>
        <v>#REF!</v>
      </c>
    </row>
    <row r="11" spans="2:9" x14ac:dyDescent="0.3">
      <c r="B11" s="9" t="s">
        <v>28</v>
      </c>
      <c r="C11" s="11">
        <v>100</v>
      </c>
      <c r="D11" s="11">
        <v>66</v>
      </c>
      <c r="E11" s="11">
        <v>33</v>
      </c>
      <c r="F11" s="11">
        <v>0</v>
      </c>
      <c r="G11" s="11"/>
      <c r="H11" s="12" t="e">
        <f>VLOOKUP(B11,#REF!,4,0)</f>
        <v>#REF!</v>
      </c>
    </row>
    <row r="12" spans="2:9" x14ac:dyDescent="0.3">
      <c r="B12" s="9" t="s">
        <v>29</v>
      </c>
      <c r="C12" s="11">
        <v>100</v>
      </c>
      <c r="D12" s="11">
        <v>66</v>
      </c>
      <c r="E12" s="11">
        <v>33</v>
      </c>
      <c r="F12" s="11">
        <v>0</v>
      </c>
      <c r="G12" s="11"/>
      <c r="H12" s="12" t="e">
        <f>VLOOKUP(B12,#REF!,4,0)</f>
        <v>#REF!</v>
      </c>
    </row>
    <row r="13" spans="2:9" x14ac:dyDescent="0.3">
      <c r="B13" s="9" t="s">
        <v>30</v>
      </c>
      <c r="C13" s="11">
        <v>100</v>
      </c>
      <c r="D13" s="11">
        <v>66</v>
      </c>
      <c r="E13" s="11">
        <v>33</v>
      </c>
      <c r="F13" s="11">
        <v>0</v>
      </c>
      <c r="G13" s="11"/>
      <c r="H13" s="12" t="e">
        <f>VLOOKUP(B13,#REF!,4,0)</f>
        <v>#REF!</v>
      </c>
    </row>
    <row r="14" spans="2:9" x14ac:dyDescent="0.3">
      <c r="B14" s="9" t="s">
        <v>31</v>
      </c>
      <c r="C14" s="11">
        <v>100</v>
      </c>
      <c r="D14" s="11">
        <v>75</v>
      </c>
      <c r="E14" s="11">
        <v>50</v>
      </c>
      <c r="F14" s="11">
        <v>25</v>
      </c>
      <c r="G14" s="11">
        <v>0</v>
      </c>
      <c r="H14" s="12" t="e">
        <f>VLOOKUP(B14,#REF!,4,0)</f>
        <v>#REF!</v>
      </c>
    </row>
    <row r="15" spans="2:9" ht="14.25" customHeight="1" x14ac:dyDescent="0.3">
      <c r="B15" s="9" t="s">
        <v>33</v>
      </c>
      <c r="C15" s="11">
        <v>100</v>
      </c>
      <c r="D15" s="11">
        <v>66</v>
      </c>
      <c r="E15" s="11">
        <v>33</v>
      </c>
      <c r="F15" s="11">
        <v>0</v>
      </c>
      <c r="G15" s="11"/>
      <c r="H15" s="12" t="e">
        <f>VLOOKUP(B15,#REF!,4,0)</f>
        <v>#REF!</v>
      </c>
    </row>
    <row r="16" spans="2:9" x14ac:dyDescent="0.3">
      <c r="B16" s="9" t="s">
        <v>34</v>
      </c>
      <c r="C16" s="11">
        <v>100</v>
      </c>
      <c r="D16" s="11">
        <v>66</v>
      </c>
      <c r="E16" s="11">
        <v>33</v>
      </c>
      <c r="F16" s="11">
        <v>0</v>
      </c>
      <c r="G16" s="11"/>
      <c r="H16" s="12" t="e">
        <f>VLOOKUP(B16,#REF!,4,0)</f>
        <v>#REF!</v>
      </c>
    </row>
    <row r="17" spans="2:8" x14ac:dyDescent="0.3">
      <c r="B17" s="9" t="s">
        <v>32</v>
      </c>
      <c r="C17" s="11">
        <v>100</v>
      </c>
      <c r="D17" s="11">
        <v>66</v>
      </c>
      <c r="E17" s="11">
        <v>33</v>
      </c>
      <c r="F17" s="11">
        <v>0</v>
      </c>
      <c r="G17" s="11"/>
      <c r="H17" s="12" t="e">
        <f>VLOOKUP(B17,#REF!,4,0)</f>
        <v>#REF!</v>
      </c>
    </row>
  </sheetData>
  <phoneticPr fontId="5" type="noConversion"/>
  <pageMargins left="0.69930555555555596" right="0.69930555555555596" top="0.75" bottom="0.75" header="0.3" footer="0.3"/>
  <pageSetup paperSize="9"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66"/>
  <sheetViews>
    <sheetView topLeftCell="A16" workbookViewId="0">
      <selection activeCell="D41" sqref="D41"/>
    </sheetView>
  </sheetViews>
  <sheetFormatPr defaultColWidth="9" defaultRowHeight="14" x14ac:dyDescent="0.3"/>
  <cols>
    <col min="1" max="16384" width="9" style="2"/>
  </cols>
  <sheetData>
    <row r="1" spans="1:2" x14ac:dyDescent="0.3">
      <c r="A1" s="2" t="s">
        <v>21</v>
      </c>
    </row>
    <row r="2" spans="1:2" x14ac:dyDescent="0.3">
      <c r="A2" s="2">
        <v>500</v>
      </c>
    </row>
    <row r="3" spans="1:2" x14ac:dyDescent="0.3">
      <c r="A3" s="2">
        <v>200</v>
      </c>
    </row>
    <row r="4" spans="1:2" x14ac:dyDescent="0.3">
      <c r="A4" s="2">
        <v>100</v>
      </c>
    </row>
    <row r="6" spans="1:2" x14ac:dyDescent="0.3">
      <c r="A6" s="2" t="s">
        <v>219</v>
      </c>
    </row>
    <row r="7" spans="1:2" x14ac:dyDescent="0.3">
      <c r="A7" s="2">
        <v>20</v>
      </c>
    </row>
    <row r="8" spans="1:2" x14ac:dyDescent="0.3">
      <c r="A8" s="2">
        <v>10</v>
      </c>
    </row>
    <row r="9" spans="1:2" x14ac:dyDescent="0.3">
      <c r="A9" s="2">
        <v>5</v>
      </c>
    </row>
    <row r="11" spans="1:2" x14ac:dyDescent="0.3">
      <c r="A11" s="2" t="s">
        <v>218</v>
      </c>
    </row>
    <row r="12" spans="1:2" x14ac:dyDescent="0.3">
      <c r="A12" s="7">
        <v>0.2</v>
      </c>
      <c r="B12" s="7">
        <v>0.1</v>
      </c>
    </row>
    <row r="13" spans="1:2" x14ac:dyDescent="0.3">
      <c r="A13" s="7">
        <v>0.4</v>
      </c>
      <c r="B13" s="7">
        <v>0.2</v>
      </c>
    </row>
    <row r="14" spans="1:2" x14ac:dyDescent="0.3">
      <c r="A14" s="7">
        <v>0.8</v>
      </c>
      <c r="B14" s="7">
        <v>0.4</v>
      </c>
    </row>
    <row r="16" spans="1:2" x14ac:dyDescent="0.3">
      <c r="A16" s="2" t="s">
        <v>26</v>
      </c>
    </row>
    <row r="17" spans="1:1" x14ac:dyDescent="0.3">
      <c r="A17" s="14">
        <v>15</v>
      </c>
    </row>
    <row r="18" spans="1:1" x14ac:dyDescent="0.3">
      <c r="A18" s="14">
        <v>10</v>
      </c>
    </row>
    <row r="19" spans="1:1" x14ac:dyDescent="0.3">
      <c r="A19" s="14">
        <v>4</v>
      </c>
    </row>
    <row r="21" spans="1:1" x14ac:dyDescent="0.3">
      <c r="A21" s="2" t="s">
        <v>27</v>
      </c>
    </row>
    <row r="22" spans="1:1" x14ac:dyDescent="0.3">
      <c r="A22" s="6">
        <v>5.0000000000000001E-3</v>
      </c>
    </row>
    <row r="23" spans="1:1" x14ac:dyDescent="0.3">
      <c r="A23" s="7">
        <v>0.01</v>
      </c>
    </row>
    <row r="24" spans="1:1" x14ac:dyDescent="0.3">
      <c r="A24" s="7">
        <v>0.02</v>
      </c>
    </row>
    <row r="26" spans="1:1" x14ac:dyDescent="0.3">
      <c r="A26" s="2" t="s">
        <v>28</v>
      </c>
    </row>
    <row r="27" spans="1:1" x14ac:dyDescent="0.3">
      <c r="A27" s="7">
        <v>2</v>
      </c>
    </row>
    <row r="28" spans="1:1" x14ac:dyDescent="0.3">
      <c r="A28" s="7">
        <v>1.5</v>
      </c>
    </row>
    <row r="29" spans="1:1" x14ac:dyDescent="0.3">
      <c r="A29" s="7">
        <v>1</v>
      </c>
    </row>
    <row r="31" spans="1:1" x14ac:dyDescent="0.3">
      <c r="A31" s="2" t="s">
        <v>220</v>
      </c>
    </row>
    <row r="32" spans="1:1" x14ac:dyDescent="0.3">
      <c r="A32" s="14">
        <v>100</v>
      </c>
    </row>
    <row r="33" spans="1:1" x14ac:dyDescent="0.3">
      <c r="A33" s="14">
        <v>50</v>
      </c>
    </row>
    <row r="34" spans="1:1" x14ac:dyDescent="0.3">
      <c r="A34" s="14">
        <v>20</v>
      </c>
    </row>
    <row r="36" spans="1:1" x14ac:dyDescent="0.3">
      <c r="A36" s="2" t="s">
        <v>30</v>
      </c>
    </row>
    <row r="37" spans="1:1" x14ac:dyDescent="0.3">
      <c r="A37" s="7">
        <v>0.6</v>
      </c>
    </row>
    <row r="38" spans="1:1" x14ac:dyDescent="0.3">
      <c r="A38" s="7">
        <v>0.8</v>
      </c>
    </row>
    <row r="39" spans="1:1" x14ac:dyDescent="0.3">
      <c r="A39" s="7">
        <v>0.85</v>
      </c>
    </row>
    <row r="41" spans="1:1" x14ac:dyDescent="0.3">
      <c r="A41" s="2" t="s">
        <v>31</v>
      </c>
    </row>
    <row r="42" spans="1:1" x14ac:dyDescent="0.3">
      <c r="A42" s="7">
        <v>0.15</v>
      </c>
    </row>
    <row r="43" spans="1:1" x14ac:dyDescent="0.3">
      <c r="A43" s="7">
        <v>0.08</v>
      </c>
    </row>
    <row r="44" spans="1:1" x14ac:dyDescent="0.3">
      <c r="A44" s="7">
        <v>0.04</v>
      </c>
    </row>
    <row r="45" spans="1:1" x14ac:dyDescent="0.3">
      <c r="A45" s="7"/>
    </row>
    <row r="47" spans="1:1" x14ac:dyDescent="0.3">
      <c r="A47" s="2" t="s">
        <v>32</v>
      </c>
    </row>
    <row r="48" spans="1:1" x14ac:dyDescent="0.3">
      <c r="A48" s="7">
        <v>0.2</v>
      </c>
    </row>
    <row r="49" spans="1:5" x14ac:dyDescent="0.3">
      <c r="A49" s="7">
        <v>0.05</v>
      </c>
    </row>
    <row r="50" spans="1:5" x14ac:dyDescent="0.3">
      <c r="A50" s="7">
        <v>0</v>
      </c>
    </row>
    <row r="52" spans="1:5" x14ac:dyDescent="0.3">
      <c r="A52" s="2" t="s">
        <v>221</v>
      </c>
    </row>
    <row r="53" spans="1:5" x14ac:dyDescent="0.3">
      <c r="A53" s="7">
        <v>0.3</v>
      </c>
    </row>
    <row r="54" spans="1:5" x14ac:dyDescent="0.3">
      <c r="A54" s="7">
        <v>0.2</v>
      </c>
    </row>
    <row r="55" spans="1:5" x14ac:dyDescent="0.3">
      <c r="A55" s="7">
        <v>0.1</v>
      </c>
    </row>
    <row r="57" spans="1:5" x14ac:dyDescent="0.3">
      <c r="A57" s="2" t="s">
        <v>34</v>
      </c>
    </row>
    <row r="58" spans="1:5" x14ac:dyDescent="0.3">
      <c r="A58" s="7">
        <v>0.2</v>
      </c>
    </row>
    <row r="59" spans="1:5" x14ac:dyDescent="0.3">
      <c r="A59" s="7">
        <v>0.1</v>
      </c>
    </row>
    <row r="60" spans="1:5" x14ac:dyDescent="0.3">
      <c r="A60" s="7">
        <v>0.05</v>
      </c>
    </row>
    <row r="62" spans="1:5" x14ac:dyDescent="0.3">
      <c r="B62" s="2">
        <v>1</v>
      </c>
      <c r="C62" s="2">
        <v>2</v>
      </c>
      <c r="D62" s="2">
        <v>3</v>
      </c>
      <c r="E62" s="2">
        <v>4</v>
      </c>
    </row>
    <row r="63" spans="1:5" x14ac:dyDescent="0.3">
      <c r="A63" s="14">
        <v>1</v>
      </c>
    </row>
    <row r="64" spans="1:5" x14ac:dyDescent="0.3">
      <c r="A64" s="14">
        <v>2</v>
      </c>
    </row>
    <row r="65" spans="1:1" x14ac:dyDescent="0.3">
      <c r="A65" s="14">
        <v>3</v>
      </c>
    </row>
    <row r="66" spans="1:1" x14ac:dyDescent="0.3">
      <c r="A66" s="14">
        <v>4</v>
      </c>
    </row>
  </sheetData>
  <phoneticPr fontId="5"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501"/>
  <sheetViews>
    <sheetView topLeftCell="A25" workbookViewId="0">
      <selection activeCell="A25" sqref="A1:A1048576"/>
    </sheetView>
  </sheetViews>
  <sheetFormatPr defaultColWidth="8.58203125" defaultRowHeight="14" x14ac:dyDescent="0.25"/>
  <cols>
    <col min="1" max="1" width="51" style="44" customWidth="1"/>
    <col min="2" max="16384" width="8.58203125" style="44"/>
  </cols>
  <sheetData>
    <row r="1" spans="1:2" x14ac:dyDescent="0.25">
      <c r="A1" s="46" t="s">
        <v>343</v>
      </c>
      <c r="B1" s="46" t="s">
        <v>344</v>
      </c>
    </row>
    <row r="2" spans="1:2" x14ac:dyDescent="0.25">
      <c r="A2" s="45" t="s">
        <v>345</v>
      </c>
      <c r="B2" s="45">
        <v>1</v>
      </c>
    </row>
    <row r="3" spans="1:2" x14ac:dyDescent="0.25">
      <c r="A3" s="45" t="s">
        <v>346</v>
      </c>
      <c r="B3" s="45">
        <v>2</v>
      </c>
    </row>
    <row r="4" spans="1:2" x14ac:dyDescent="0.25">
      <c r="A4" s="45" t="s">
        <v>347</v>
      </c>
      <c r="B4" s="45">
        <v>3</v>
      </c>
    </row>
    <row r="5" spans="1:2" x14ac:dyDescent="0.25">
      <c r="A5" s="45" t="s">
        <v>348</v>
      </c>
      <c r="B5" s="45">
        <v>4</v>
      </c>
    </row>
    <row r="6" spans="1:2" x14ac:dyDescent="0.25">
      <c r="A6" s="45" t="s">
        <v>349</v>
      </c>
      <c r="B6" s="45">
        <v>5</v>
      </c>
    </row>
    <row r="7" spans="1:2" x14ac:dyDescent="0.25">
      <c r="A7" s="45" t="s">
        <v>350</v>
      </c>
      <c r="B7" s="45">
        <v>6</v>
      </c>
    </row>
    <row r="8" spans="1:2" x14ac:dyDescent="0.25">
      <c r="A8" s="45" t="s">
        <v>351</v>
      </c>
      <c r="B8" s="45">
        <v>7</v>
      </c>
    </row>
    <row r="9" spans="1:2" x14ac:dyDescent="0.25">
      <c r="A9" s="45" t="s">
        <v>352</v>
      </c>
      <c r="B9" s="45">
        <v>8</v>
      </c>
    </row>
    <row r="10" spans="1:2" x14ac:dyDescent="0.25">
      <c r="A10" s="45" t="s">
        <v>353</v>
      </c>
      <c r="B10" s="45">
        <v>9</v>
      </c>
    </row>
    <row r="11" spans="1:2" x14ac:dyDescent="0.25">
      <c r="A11" s="45" t="s">
        <v>354</v>
      </c>
      <c r="B11" s="45">
        <v>10</v>
      </c>
    </row>
    <row r="12" spans="1:2" x14ac:dyDescent="0.25">
      <c r="A12" s="45" t="s">
        <v>355</v>
      </c>
      <c r="B12" s="45">
        <v>11</v>
      </c>
    </row>
    <row r="13" spans="1:2" x14ac:dyDescent="0.25">
      <c r="A13" s="45" t="s">
        <v>356</v>
      </c>
      <c r="B13" s="45">
        <v>12</v>
      </c>
    </row>
    <row r="14" spans="1:2" x14ac:dyDescent="0.25">
      <c r="A14" s="45" t="s">
        <v>357</v>
      </c>
      <c r="B14" s="45">
        <v>13</v>
      </c>
    </row>
    <row r="15" spans="1:2" x14ac:dyDescent="0.25">
      <c r="A15" s="45" t="s">
        <v>358</v>
      </c>
      <c r="B15" s="45">
        <v>14</v>
      </c>
    </row>
    <row r="16" spans="1:2" x14ac:dyDescent="0.25">
      <c r="A16" s="45" t="s">
        <v>359</v>
      </c>
      <c r="B16" s="45">
        <v>15</v>
      </c>
    </row>
    <row r="17" spans="1:2" x14ac:dyDescent="0.25">
      <c r="A17" s="45" t="s">
        <v>360</v>
      </c>
      <c r="B17" s="45">
        <v>16</v>
      </c>
    </row>
    <row r="18" spans="1:2" x14ac:dyDescent="0.25">
      <c r="A18" s="45" t="s">
        <v>361</v>
      </c>
      <c r="B18" s="45">
        <v>17</v>
      </c>
    </row>
    <row r="19" spans="1:2" x14ac:dyDescent="0.25">
      <c r="A19" s="45" t="s">
        <v>362</v>
      </c>
      <c r="B19" s="45">
        <v>18</v>
      </c>
    </row>
    <row r="20" spans="1:2" x14ac:dyDescent="0.25">
      <c r="A20" s="45" t="s">
        <v>363</v>
      </c>
      <c r="B20" s="45">
        <v>19</v>
      </c>
    </row>
    <row r="21" spans="1:2" x14ac:dyDescent="0.25">
      <c r="A21" s="45" t="s">
        <v>364</v>
      </c>
      <c r="B21" s="45">
        <v>20</v>
      </c>
    </row>
    <row r="22" spans="1:2" x14ac:dyDescent="0.25">
      <c r="A22" s="45" t="s">
        <v>365</v>
      </c>
      <c r="B22" s="45">
        <v>21</v>
      </c>
    </row>
    <row r="23" spans="1:2" x14ac:dyDescent="0.25">
      <c r="A23" s="45" t="s">
        <v>366</v>
      </c>
      <c r="B23" s="45">
        <v>22</v>
      </c>
    </row>
    <row r="24" spans="1:2" x14ac:dyDescent="0.25">
      <c r="A24" s="45" t="s">
        <v>367</v>
      </c>
      <c r="B24" s="45">
        <v>23</v>
      </c>
    </row>
    <row r="25" spans="1:2" x14ac:dyDescent="0.25">
      <c r="A25" s="45" t="s">
        <v>368</v>
      </c>
      <c r="B25" s="45">
        <v>24</v>
      </c>
    </row>
    <row r="26" spans="1:2" x14ac:dyDescent="0.25">
      <c r="A26" s="45" t="s">
        <v>369</v>
      </c>
      <c r="B26" s="45">
        <v>25</v>
      </c>
    </row>
    <row r="27" spans="1:2" x14ac:dyDescent="0.25">
      <c r="A27" s="45" t="s">
        <v>370</v>
      </c>
      <c r="B27" s="45">
        <v>26</v>
      </c>
    </row>
    <row r="28" spans="1:2" x14ac:dyDescent="0.25">
      <c r="A28" s="45" t="s">
        <v>371</v>
      </c>
      <c r="B28" s="45">
        <v>27</v>
      </c>
    </row>
    <row r="29" spans="1:2" x14ac:dyDescent="0.25">
      <c r="A29" s="45" t="s">
        <v>372</v>
      </c>
      <c r="B29" s="45">
        <v>28</v>
      </c>
    </row>
    <row r="30" spans="1:2" x14ac:dyDescent="0.25">
      <c r="A30" s="45" t="s">
        <v>373</v>
      </c>
      <c r="B30" s="45">
        <v>29</v>
      </c>
    </row>
    <row r="31" spans="1:2" x14ac:dyDescent="0.25">
      <c r="A31" s="45" t="s">
        <v>374</v>
      </c>
      <c r="B31" s="45">
        <v>30</v>
      </c>
    </row>
    <row r="32" spans="1:2" x14ac:dyDescent="0.25">
      <c r="A32" s="45" t="s">
        <v>375</v>
      </c>
      <c r="B32" s="45">
        <v>31</v>
      </c>
    </row>
    <row r="33" spans="1:2" x14ac:dyDescent="0.25">
      <c r="A33" s="45" t="s">
        <v>376</v>
      </c>
      <c r="B33" s="45">
        <v>32</v>
      </c>
    </row>
    <row r="34" spans="1:2" x14ac:dyDescent="0.25">
      <c r="A34" s="45" t="s">
        <v>377</v>
      </c>
      <c r="B34" s="45">
        <v>33</v>
      </c>
    </row>
    <row r="35" spans="1:2" x14ac:dyDescent="0.25">
      <c r="A35" s="45" t="s">
        <v>378</v>
      </c>
      <c r="B35" s="45">
        <v>34</v>
      </c>
    </row>
    <row r="36" spans="1:2" x14ac:dyDescent="0.25">
      <c r="A36" s="45" t="s">
        <v>379</v>
      </c>
      <c r="B36" s="45">
        <v>35</v>
      </c>
    </row>
    <row r="37" spans="1:2" x14ac:dyDescent="0.25">
      <c r="A37" s="45" t="s">
        <v>380</v>
      </c>
      <c r="B37" s="45">
        <v>36</v>
      </c>
    </row>
    <row r="38" spans="1:2" x14ac:dyDescent="0.25">
      <c r="A38" s="45" t="s">
        <v>381</v>
      </c>
      <c r="B38" s="45">
        <v>37</v>
      </c>
    </row>
    <row r="39" spans="1:2" x14ac:dyDescent="0.25">
      <c r="A39" s="45" t="s">
        <v>382</v>
      </c>
      <c r="B39" s="45">
        <v>38</v>
      </c>
    </row>
    <row r="40" spans="1:2" x14ac:dyDescent="0.25">
      <c r="A40" s="45" t="s">
        <v>383</v>
      </c>
      <c r="B40" s="45">
        <v>39</v>
      </c>
    </row>
    <row r="41" spans="1:2" x14ac:dyDescent="0.25">
      <c r="A41" s="45" t="s">
        <v>384</v>
      </c>
      <c r="B41" s="45">
        <v>40</v>
      </c>
    </row>
    <row r="42" spans="1:2" x14ac:dyDescent="0.25">
      <c r="A42" s="45" t="s">
        <v>385</v>
      </c>
      <c r="B42" s="45">
        <v>41</v>
      </c>
    </row>
    <row r="43" spans="1:2" x14ac:dyDescent="0.25">
      <c r="A43" s="45" t="s">
        <v>386</v>
      </c>
      <c r="B43" s="45">
        <v>42</v>
      </c>
    </row>
    <row r="44" spans="1:2" x14ac:dyDescent="0.25">
      <c r="A44" s="45" t="s">
        <v>387</v>
      </c>
      <c r="B44" s="45">
        <v>43</v>
      </c>
    </row>
    <row r="45" spans="1:2" x14ac:dyDescent="0.25">
      <c r="A45" s="45" t="s">
        <v>388</v>
      </c>
      <c r="B45" s="45">
        <v>44</v>
      </c>
    </row>
    <row r="46" spans="1:2" x14ac:dyDescent="0.25">
      <c r="A46" s="45" t="s">
        <v>389</v>
      </c>
      <c r="B46" s="45">
        <v>45</v>
      </c>
    </row>
    <row r="47" spans="1:2" x14ac:dyDescent="0.25">
      <c r="A47" s="45" t="s">
        <v>390</v>
      </c>
      <c r="B47" s="45">
        <v>46</v>
      </c>
    </row>
    <row r="48" spans="1:2" x14ac:dyDescent="0.25">
      <c r="A48" s="45" t="s">
        <v>391</v>
      </c>
      <c r="B48" s="45">
        <v>47</v>
      </c>
    </row>
    <row r="49" spans="1:2" x14ac:dyDescent="0.25">
      <c r="A49" s="45" t="s">
        <v>392</v>
      </c>
      <c r="B49" s="45">
        <v>48</v>
      </c>
    </row>
    <row r="50" spans="1:2" x14ac:dyDescent="0.25">
      <c r="A50" s="45" t="s">
        <v>393</v>
      </c>
      <c r="B50" s="45">
        <v>49</v>
      </c>
    </row>
    <row r="51" spans="1:2" x14ac:dyDescent="0.25">
      <c r="A51" s="45" t="s">
        <v>394</v>
      </c>
      <c r="B51" s="45">
        <v>50</v>
      </c>
    </row>
    <row r="52" spans="1:2" x14ac:dyDescent="0.25">
      <c r="A52" s="45" t="s">
        <v>395</v>
      </c>
      <c r="B52" s="45">
        <v>51</v>
      </c>
    </row>
    <row r="53" spans="1:2" x14ac:dyDescent="0.25">
      <c r="A53" s="45" t="s">
        <v>396</v>
      </c>
      <c r="B53" s="45">
        <v>52</v>
      </c>
    </row>
    <row r="54" spans="1:2" x14ac:dyDescent="0.25">
      <c r="A54" s="45" t="s">
        <v>397</v>
      </c>
      <c r="B54" s="45">
        <v>53</v>
      </c>
    </row>
    <row r="55" spans="1:2" x14ac:dyDescent="0.25">
      <c r="A55" s="45" t="s">
        <v>398</v>
      </c>
      <c r="B55" s="45">
        <v>54</v>
      </c>
    </row>
    <row r="56" spans="1:2" x14ac:dyDescent="0.25">
      <c r="A56" s="45" t="s">
        <v>399</v>
      </c>
      <c r="B56" s="45">
        <v>55</v>
      </c>
    </row>
    <row r="57" spans="1:2" x14ac:dyDescent="0.25">
      <c r="A57" s="45" t="s">
        <v>400</v>
      </c>
      <c r="B57" s="45">
        <v>56</v>
      </c>
    </row>
    <row r="58" spans="1:2" x14ac:dyDescent="0.25">
      <c r="A58" s="45" t="s">
        <v>401</v>
      </c>
      <c r="B58" s="45">
        <v>57</v>
      </c>
    </row>
    <row r="59" spans="1:2" x14ac:dyDescent="0.25">
      <c r="A59" s="45" t="s">
        <v>402</v>
      </c>
      <c r="B59" s="45">
        <v>58</v>
      </c>
    </row>
    <row r="60" spans="1:2" x14ac:dyDescent="0.25">
      <c r="A60" s="45" t="s">
        <v>403</v>
      </c>
      <c r="B60" s="45">
        <v>59</v>
      </c>
    </row>
    <row r="61" spans="1:2" x14ac:dyDescent="0.25">
      <c r="A61" s="45" t="s">
        <v>404</v>
      </c>
      <c r="B61" s="45">
        <v>60</v>
      </c>
    </row>
    <row r="62" spans="1:2" x14ac:dyDescent="0.25">
      <c r="A62" s="45" t="s">
        <v>405</v>
      </c>
      <c r="B62" s="45">
        <v>61</v>
      </c>
    </row>
    <row r="63" spans="1:2" x14ac:dyDescent="0.25">
      <c r="A63" s="45" t="s">
        <v>406</v>
      </c>
      <c r="B63" s="45">
        <v>62</v>
      </c>
    </row>
    <row r="64" spans="1:2" x14ac:dyDescent="0.25">
      <c r="A64" s="45" t="s">
        <v>407</v>
      </c>
      <c r="B64" s="45">
        <v>63</v>
      </c>
    </row>
    <row r="65" spans="1:2" x14ac:dyDescent="0.25">
      <c r="A65" s="45" t="s">
        <v>408</v>
      </c>
      <c r="B65" s="45">
        <v>64</v>
      </c>
    </row>
    <row r="66" spans="1:2" x14ac:dyDescent="0.25">
      <c r="A66" s="45" t="s">
        <v>409</v>
      </c>
      <c r="B66" s="45">
        <v>65</v>
      </c>
    </row>
    <row r="67" spans="1:2" x14ac:dyDescent="0.25">
      <c r="A67" s="45" t="s">
        <v>410</v>
      </c>
      <c r="B67" s="45">
        <v>66</v>
      </c>
    </row>
    <row r="68" spans="1:2" x14ac:dyDescent="0.25">
      <c r="A68" s="45" t="s">
        <v>411</v>
      </c>
      <c r="B68" s="45">
        <v>67</v>
      </c>
    </row>
    <row r="69" spans="1:2" x14ac:dyDescent="0.25">
      <c r="A69" s="45" t="s">
        <v>412</v>
      </c>
      <c r="B69" s="45">
        <v>68</v>
      </c>
    </row>
    <row r="70" spans="1:2" x14ac:dyDescent="0.25">
      <c r="A70" s="45" t="s">
        <v>413</v>
      </c>
      <c r="B70" s="45">
        <v>69</v>
      </c>
    </row>
    <row r="71" spans="1:2" x14ac:dyDescent="0.25">
      <c r="A71" s="45" t="s">
        <v>414</v>
      </c>
      <c r="B71" s="45">
        <v>70</v>
      </c>
    </row>
    <row r="72" spans="1:2" x14ac:dyDescent="0.25">
      <c r="A72" s="45" t="s">
        <v>415</v>
      </c>
      <c r="B72" s="45">
        <v>71</v>
      </c>
    </row>
    <row r="73" spans="1:2" x14ac:dyDescent="0.25">
      <c r="A73" s="45" t="s">
        <v>416</v>
      </c>
      <c r="B73" s="45">
        <v>72</v>
      </c>
    </row>
    <row r="74" spans="1:2" x14ac:dyDescent="0.25">
      <c r="A74" s="45" t="s">
        <v>417</v>
      </c>
      <c r="B74" s="45">
        <v>73</v>
      </c>
    </row>
    <row r="75" spans="1:2" x14ac:dyDescent="0.25">
      <c r="A75" s="45" t="s">
        <v>418</v>
      </c>
      <c r="B75" s="45">
        <v>74</v>
      </c>
    </row>
    <row r="76" spans="1:2" x14ac:dyDescent="0.25">
      <c r="A76" s="45" t="s">
        <v>419</v>
      </c>
      <c r="B76" s="45">
        <v>75</v>
      </c>
    </row>
    <row r="77" spans="1:2" x14ac:dyDescent="0.25">
      <c r="A77" s="45" t="s">
        <v>420</v>
      </c>
      <c r="B77" s="45">
        <v>76</v>
      </c>
    </row>
    <row r="78" spans="1:2" x14ac:dyDescent="0.25">
      <c r="A78" s="45" t="s">
        <v>421</v>
      </c>
      <c r="B78" s="45">
        <v>77</v>
      </c>
    </row>
    <row r="79" spans="1:2" x14ac:dyDescent="0.25">
      <c r="A79" s="45" t="s">
        <v>422</v>
      </c>
      <c r="B79" s="45">
        <v>78</v>
      </c>
    </row>
    <row r="80" spans="1:2" x14ac:dyDescent="0.25">
      <c r="A80" s="45" t="s">
        <v>423</v>
      </c>
      <c r="B80" s="45">
        <v>79</v>
      </c>
    </row>
    <row r="81" spans="1:2" x14ac:dyDescent="0.25">
      <c r="A81" s="45" t="s">
        <v>424</v>
      </c>
      <c r="B81" s="45">
        <v>80</v>
      </c>
    </row>
    <row r="82" spans="1:2" x14ac:dyDescent="0.25">
      <c r="A82" s="45" t="s">
        <v>425</v>
      </c>
      <c r="B82" s="45">
        <v>81</v>
      </c>
    </row>
    <row r="83" spans="1:2" x14ac:dyDescent="0.25">
      <c r="A83" s="45" t="s">
        <v>426</v>
      </c>
      <c r="B83" s="45">
        <v>82</v>
      </c>
    </row>
    <row r="84" spans="1:2" x14ac:dyDescent="0.25">
      <c r="A84" s="45" t="s">
        <v>427</v>
      </c>
      <c r="B84" s="45">
        <v>83</v>
      </c>
    </row>
    <row r="85" spans="1:2" x14ac:dyDescent="0.25">
      <c r="A85" s="45" t="s">
        <v>428</v>
      </c>
      <c r="B85" s="45">
        <v>84</v>
      </c>
    </row>
    <row r="86" spans="1:2" x14ac:dyDescent="0.25">
      <c r="A86" s="45" t="s">
        <v>429</v>
      </c>
      <c r="B86" s="45">
        <v>85</v>
      </c>
    </row>
    <row r="87" spans="1:2" x14ac:dyDescent="0.25">
      <c r="A87" s="45" t="s">
        <v>430</v>
      </c>
      <c r="B87" s="45">
        <v>86</v>
      </c>
    </row>
    <row r="88" spans="1:2" x14ac:dyDescent="0.25">
      <c r="A88" s="45" t="s">
        <v>431</v>
      </c>
      <c r="B88" s="45">
        <v>87</v>
      </c>
    </row>
    <row r="89" spans="1:2" x14ac:dyDescent="0.25">
      <c r="A89" s="45" t="s">
        <v>432</v>
      </c>
      <c r="B89" s="45">
        <v>88</v>
      </c>
    </row>
    <row r="90" spans="1:2" x14ac:dyDescent="0.25">
      <c r="A90" s="45" t="s">
        <v>433</v>
      </c>
      <c r="B90" s="45">
        <v>89</v>
      </c>
    </row>
    <row r="91" spans="1:2" x14ac:dyDescent="0.25">
      <c r="A91" s="45" t="s">
        <v>434</v>
      </c>
      <c r="B91" s="45">
        <v>90</v>
      </c>
    </row>
    <row r="92" spans="1:2" x14ac:dyDescent="0.25">
      <c r="A92" s="45" t="s">
        <v>435</v>
      </c>
      <c r="B92" s="45">
        <v>91</v>
      </c>
    </row>
    <row r="93" spans="1:2" x14ac:dyDescent="0.25">
      <c r="A93" s="45" t="s">
        <v>436</v>
      </c>
      <c r="B93" s="45">
        <v>92</v>
      </c>
    </row>
    <row r="94" spans="1:2" x14ac:dyDescent="0.25">
      <c r="A94" s="45" t="s">
        <v>437</v>
      </c>
      <c r="B94" s="45">
        <v>93</v>
      </c>
    </row>
    <row r="95" spans="1:2" x14ac:dyDescent="0.25">
      <c r="A95" s="45" t="s">
        <v>438</v>
      </c>
      <c r="B95" s="45">
        <v>94</v>
      </c>
    </row>
    <row r="96" spans="1:2" x14ac:dyDescent="0.25">
      <c r="A96" s="45" t="s">
        <v>439</v>
      </c>
      <c r="B96" s="45">
        <v>95</v>
      </c>
    </row>
    <row r="97" spans="1:2" x14ac:dyDescent="0.25">
      <c r="A97" s="45" t="s">
        <v>440</v>
      </c>
      <c r="B97" s="45">
        <v>96</v>
      </c>
    </row>
    <row r="98" spans="1:2" x14ac:dyDescent="0.25">
      <c r="A98" s="45" t="s">
        <v>441</v>
      </c>
      <c r="B98" s="45">
        <v>97</v>
      </c>
    </row>
    <row r="99" spans="1:2" x14ac:dyDescent="0.25">
      <c r="A99" s="45" t="s">
        <v>442</v>
      </c>
      <c r="B99" s="45">
        <v>98</v>
      </c>
    </row>
    <row r="100" spans="1:2" x14ac:dyDescent="0.25">
      <c r="A100" s="45" t="s">
        <v>443</v>
      </c>
      <c r="B100" s="45">
        <v>99</v>
      </c>
    </row>
    <row r="101" spans="1:2" x14ac:dyDescent="0.25">
      <c r="A101" s="45" t="s">
        <v>444</v>
      </c>
      <c r="B101" s="45">
        <v>100</v>
      </c>
    </row>
    <row r="102" spans="1:2" x14ac:dyDescent="0.25">
      <c r="A102" s="45" t="s">
        <v>445</v>
      </c>
      <c r="B102" s="45">
        <v>101</v>
      </c>
    </row>
    <row r="103" spans="1:2" x14ac:dyDescent="0.25">
      <c r="A103" s="45" t="s">
        <v>446</v>
      </c>
      <c r="B103" s="45">
        <v>102</v>
      </c>
    </row>
    <row r="104" spans="1:2" x14ac:dyDescent="0.25">
      <c r="A104" s="45" t="s">
        <v>447</v>
      </c>
      <c r="B104" s="45">
        <v>103</v>
      </c>
    </row>
    <row r="105" spans="1:2" x14ac:dyDescent="0.25">
      <c r="A105" s="45" t="s">
        <v>448</v>
      </c>
      <c r="B105" s="45">
        <v>104</v>
      </c>
    </row>
    <row r="106" spans="1:2" x14ac:dyDescent="0.25">
      <c r="A106" s="45" t="s">
        <v>449</v>
      </c>
      <c r="B106" s="45">
        <v>105</v>
      </c>
    </row>
    <row r="107" spans="1:2" x14ac:dyDescent="0.25">
      <c r="A107" s="45" t="s">
        <v>450</v>
      </c>
      <c r="B107" s="45">
        <v>106</v>
      </c>
    </row>
    <row r="108" spans="1:2" x14ac:dyDescent="0.25">
      <c r="A108" s="45" t="s">
        <v>451</v>
      </c>
      <c r="B108" s="45">
        <v>107</v>
      </c>
    </row>
    <row r="109" spans="1:2" x14ac:dyDescent="0.25">
      <c r="A109" s="45" t="s">
        <v>452</v>
      </c>
      <c r="B109" s="45">
        <v>108</v>
      </c>
    </row>
    <row r="110" spans="1:2" x14ac:dyDescent="0.25">
      <c r="A110" s="45" t="s">
        <v>453</v>
      </c>
      <c r="B110" s="45">
        <v>109</v>
      </c>
    </row>
    <row r="111" spans="1:2" x14ac:dyDescent="0.25">
      <c r="A111" s="45" t="s">
        <v>454</v>
      </c>
      <c r="B111" s="45">
        <v>110</v>
      </c>
    </row>
    <row r="112" spans="1:2" x14ac:dyDescent="0.25">
      <c r="A112" s="45" t="s">
        <v>455</v>
      </c>
      <c r="B112" s="45">
        <v>111</v>
      </c>
    </row>
    <row r="113" spans="1:2" x14ac:dyDescent="0.25">
      <c r="A113" s="45" t="s">
        <v>456</v>
      </c>
      <c r="B113" s="45">
        <v>112</v>
      </c>
    </row>
    <row r="114" spans="1:2" x14ac:dyDescent="0.25">
      <c r="A114" s="45" t="s">
        <v>457</v>
      </c>
      <c r="B114" s="45">
        <v>113</v>
      </c>
    </row>
    <row r="115" spans="1:2" x14ac:dyDescent="0.25">
      <c r="A115" s="45" t="s">
        <v>458</v>
      </c>
      <c r="B115" s="45">
        <v>114</v>
      </c>
    </row>
    <row r="116" spans="1:2" x14ac:dyDescent="0.25">
      <c r="A116" s="45" t="s">
        <v>459</v>
      </c>
      <c r="B116" s="45">
        <v>115</v>
      </c>
    </row>
    <row r="117" spans="1:2" x14ac:dyDescent="0.25">
      <c r="A117" s="45" t="s">
        <v>460</v>
      </c>
      <c r="B117" s="45">
        <v>116</v>
      </c>
    </row>
    <row r="118" spans="1:2" x14ac:dyDescent="0.25">
      <c r="A118" s="45" t="s">
        <v>461</v>
      </c>
      <c r="B118" s="45">
        <v>117</v>
      </c>
    </row>
    <row r="119" spans="1:2" x14ac:dyDescent="0.25">
      <c r="A119" s="45" t="s">
        <v>462</v>
      </c>
      <c r="B119" s="45">
        <v>118</v>
      </c>
    </row>
    <row r="120" spans="1:2" x14ac:dyDescent="0.25">
      <c r="A120" s="45" t="s">
        <v>463</v>
      </c>
      <c r="B120" s="45">
        <v>119</v>
      </c>
    </row>
    <row r="121" spans="1:2" x14ac:dyDescent="0.25">
      <c r="A121" s="45" t="s">
        <v>464</v>
      </c>
      <c r="B121" s="45">
        <v>120</v>
      </c>
    </row>
    <row r="122" spans="1:2" x14ac:dyDescent="0.25">
      <c r="A122" s="45" t="s">
        <v>465</v>
      </c>
      <c r="B122" s="45">
        <v>121</v>
      </c>
    </row>
    <row r="123" spans="1:2" x14ac:dyDescent="0.25">
      <c r="A123" s="45" t="s">
        <v>466</v>
      </c>
      <c r="B123" s="45">
        <v>122</v>
      </c>
    </row>
    <row r="124" spans="1:2" x14ac:dyDescent="0.25">
      <c r="A124" s="45" t="s">
        <v>467</v>
      </c>
      <c r="B124" s="45">
        <v>123</v>
      </c>
    </row>
    <row r="125" spans="1:2" x14ac:dyDescent="0.25">
      <c r="A125" s="45" t="s">
        <v>468</v>
      </c>
      <c r="B125" s="45">
        <v>124</v>
      </c>
    </row>
    <row r="126" spans="1:2" x14ac:dyDescent="0.25">
      <c r="A126" s="45" t="s">
        <v>469</v>
      </c>
      <c r="B126" s="45">
        <v>125</v>
      </c>
    </row>
    <row r="127" spans="1:2" x14ac:dyDescent="0.25">
      <c r="A127" s="45" t="s">
        <v>470</v>
      </c>
      <c r="B127" s="45">
        <v>126</v>
      </c>
    </row>
    <row r="128" spans="1:2" x14ac:dyDescent="0.25">
      <c r="A128" s="45" t="s">
        <v>471</v>
      </c>
      <c r="B128" s="45">
        <v>127</v>
      </c>
    </row>
    <row r="129" spans="1:2" x14ac:dyDescent="0.25">
      <c r="A129" s="45" t="s">
        <v>472</v>
      </c>
      <c r="B129" s="45">
        <v>128</v>
      </c>
    </row>
    <row r="130" spans="1:2" x14ac:dyDescent="0.25">
      <c r="A130" s="45" t="s">
        <v>473</v>
      </c>
      <c r="B130" s="45">
        <v>129</v>
      </c>
    </row>
    <row r="131" spans="1:2" x14ac:dyDescent="0.25">
      <c r="A131" s="45" t="s">
        <v>474</v>
      </c>
      <c r="B131" s="45">
        <v>130</v>
      </c>
    </row>
    <row r="132" spans="1:2" x14ac:dyDescent="0.25">
      <c r="A132" s="45" t="s">
        <v>475</v>
      </c>
      <c r="B132" s="45">
        <v>131</v>
      </c>
    </row>
    <row r="133" spans="1:2" x14ac:dyDescent="0.25">
      <c r="A133" s="45" t="s">
        <v>476</v>
      </c>
      <c r="B133" s="45">
        <v>132</v>
      </c>
    </row>
    <row r="134" spans="1:2" x14ac:dyDescent="0.25">
      <c r="A134" s="45" t="s">
        <v>477</v>
      </c>
      <c r="B134" s="45">
        <v>133</v>
      </c>
    </row>
    <row r="135" spans="1:2" x14ac:dyDescent="0.25">
      <c r="A135" s="45" t="s">
        <v>478</v>
      </c>
      <c r="B135" s="45">
        <v>134</v>
      </c>
    </row>
    <row r="136" spans="1:2" x14ac:dyDescent="0.25">
      <c r="A136" s="45" t="s">
        <v>479</v>
      </c>
      <c r="B136" s="45">
        <v>135</v>
      </c>
    </row>
    <row r="137" spans="1:2" x14ac:dyDescent="0.25">
      <c r="A137" s="45" t="s">
        <v>480</v>
      </c>
      <c r="B137" s="45">
        <v>136</v>
      </c>
    </row>
    <row r="138" spans="1:2" x14ac:dyDescent="0.25">
      <c r="A138" s="45" t="s">
        <v>481</v>
      </c>
      <c r="B138" s="45">
        <v>137</v>
      </c>
    </row>
    <row r="139" spans="1:2" x14ac:dyDescent="0.25">
      <c r="A139" s="45" t="s">
        <v>482</v>
      </c>
      <c r="B139" s="45">
        <v>138</v>
      </c>
    </row>
    <row r="140" spans="1:2" x14ac:dyDescent="0.25">
      <c r="A140" s="45" t="s">
        <v>483</v>
      </c>
      <c r="B140" s="45">
        <v>139</v>
      </c>
    </row>
    <row r="141" spans="1:2" x14ac:dyDescent="0.25">
      <c r="A141" s="45" t="s">
        <v>484</v>
      </c>
      <c r="B141" s="45">
        <v>140</v>
      </c>
    </row>
    <row r="142" spans="1:2" x14ac:dyDescent="0.25">
      <c r="A142" s="45" t="s">
        <v>485</v>
      </c>
      <c r="B142" s="45">
        <v>141</v>
      </c>
    </row>
    <row r="143" spans="1:2" x14ac:dyDescent="0.25">
      <c r="A143" s="45" t="s">
        <v>486</v>
      </c>
      <c r="B143" s="45">
        <v>142</v>
      </c>
    </row>
    <row r="144" spans="1:2" x14ac:dyDescent="0.25">
      <c r="A144" s="45" t="s">
        <v>487</v>
      </c>
      <c r="B144" s="45">
        <v>143</v>
      </c>
    </row>
    <row r="145" spans="1:2" x14ac:dyDescent="0.25">
      <c r="A145" s="45" t="s">
        <v>488</v>
      </c>
      <c r="B145" s="45">
        <v>144</v>
      </c>
    </row>
    <row r="146" spans="1:2" x14ac:dyDescent="0.25">
      <c r="A146" s="45" t="s">
        <v>489</v>
      </c>
      <c r="B146" s="45">
        <v>145</v>
      </c>
    </row>
    <row r="147" spans="1:2" x14ac:dyDescent="0.25">
      <c r="A147" s="45" t="s">
        <v>490</v>
      </c>
      <c r="B147" s="45">
        <v>146</v>
      </c>
    </row>
    <row r="148" spans="1:2" x14ac:dyDescent="0.25">
      <c r="A148" s="45" t="s">
        <v>491</v>
      </c>
      <c r="B148" s="45">
        <v>147</v>
      </c>
    </row>
    <row r="149" spans="1:2" x14ac:dyDescent="0.25">
      <c r="A149" s="45" t="s">
        <v>492</v>
      </c>
      <c r="B149" s="45">
        <v>148</v>
      </c>
    </row>
    <row r="150" spans="1:2" x14ac:dyDescent="0.25">
      <c r="A150" s="45" t="s">
        <v>493</v>
      </c>
      <c r="B150" s="45">
        <v>149</v>
      </c>
    </row>
    <row r="151" spans="1:2" x14ac:dyDescent="0.25">
      <c r="A151" s="45" t="s">
        <v>494</v>
      </c>
      <c r="B151" s="45">
        <v>150</v>
      </c>
    </row>
    <row r="152" spans="1:2" x14ac:dyDescent="0.25">
      <c r="A152" s="45" t="s">
        <v>495</v>
      </c>
      <c r="B152" s="45">
        <v>151</v>
      </c>
    </row>
    <row r="153" spans="1:2" x14ac:dyDescent="0.25">
      <c r="A153" s="45" t="s">
        <v>496</v>
      </c>
      <c r="B153" s="45">
        <v>152</v>
      </c>
    </row>
    <row r="154" spans="1:2" x14ac:dyDescent="0.25">
      <c r="A154" s="45" t="s">
        <v>497</v>
      </c>
      <c r="B154" s="45">
        <v>153</v>
      </c>
    </row>
    <row r="155" spans="1:2" x14ac:dyDescent="0.25">
      <c r="A155" s="45" t="s">
        <v>498</v>
      </c>
      <c r="B155" s="45">
        <v>154</v>
      </c>
    </row>
    <row r="156" spans="1:2" x14ac:dyDescent="0.25">
      <c r="A156" s="45" t="s">
        <v>499</v>
      </c>
      <c r="B156" s="45">
        <v>155</v>
      </c>
    </row>
    <row r="157" spans="1:2" x14ac:dyDescent="0.25">
      <c r="A157" s="45" t="s">
        <v>500</v>
      </c>
      <c r="B157" s="45">
        <v>156</v>
      </c>
    </row>
    <row r="158" spans="1:2" x14ac:dyDescent="0.25">
      <c r="A158" s="45" t="s">
        <v>501</v>
      </c>
      <c r="B158" s="45">
        <v>157</v>
      </c>
    </row>
    <row r="159" spans="1:2" x14ac:dyDescent="0.25">
      <c r="A159" s="45" t="s">
        <v>502</v>
      </c>
      <c r="B159" s="45">
        <v>158</v>
      </c>
    </row>
    <row r="160" spans="1:2" x14ac:dyDescent="0.25">
      <c r="A160" s="45" t="s">
        <v>503</v>
      </c>
      <c r="B160" s="45">
        <v>159</v>
      </c>
    </row>
    <row r="161" spans="1:2" x14ac:dyDescent="0.25">
      <c r="A161" s="45" t="s">
        <v>504</v>
      </c>
      <c r="B161" s="45">
        <v>160</v>
      </c>
    </row>
    <row r="162" spans="1:2" x14ac:dyDescent="0.25">
      <c r="A162" s="45" t="s">
        <v>505</v>
      </c>
      <c r="B162" s="45">
        <v>161</v>
      </c>
    </row>
    <row r="163" spans="1:2" x14ac:dyDescent="0.25">
      <c r="A163" s="45" t="s">
        <v>506</v>
      </c>
      <c r="B163" s="45">
        <v>162</v>
      </c>
    </row>
    <row r="164" spans="1:2" x14ac:dyDescent="0.25">
      <c r="A164" s="45" t="s">
        <v>507</v>
      </c>
      <c r="B164" s="45">
        <v>163</v>
      </c>
    </row>
    <row r="165" spans="1:2" x14ac:dyDescent="0.25">
      <c r="A165" s="45" t="s">
        <v>508</v>
      </c>
      <c r="B165" s="45">
        <v>164</v>
      </c>
    </row>
    <row r="166" spans="1:2" x14ac:dyDescent="0.25">
      <c r="A166" s="45" t="s">
        <v>509</v>
      </c>
      <c r="B166" s="45">
        <v>165</v>
      </c>
    </row>
    <row r="167" spans="1:2" x14ac:dyDescent="0.25">
      <c r="A167" s="45" t="s">
        <v>510</v>
      </c>
      <c r="B167" s="45">
        <v>166</v>
      </c>
    </row>
    <row r="168" spans="1:2" x14ac:dyDescent="0.25">
      <c r="A168" s="45" t="s">
        <v>511</v>
      </c>
      <c r="B168" s="45">
        <v>167</v>
      </c>
    </row>
    <row r="169" spans="1:2" x14ac:dyDescent="0.25">
      <c r="A169" s="45" t="s">
        <v>512</v>
      </c>
      <c r="B169" s="45">
        <v>168</v>
      </c>
    </row>
    <row r="170" spans="1:2" x14ac:dyDescent="0.25">
      <c r="A170" s="45" t="s">
        <v>513</v>
      </c>
      <c r="B170" s="45">
        <v>169</v>
      </c>
    </row>
    <row r="171" spans="1:2" x14ac:dyDescent="0.25">
      <c r="A171" s="45" t="s">
        <v>514</v>
      </c>
      <c r="B171" s="45">
        <v>170</v>
      </c>
    </row>
    <row r="172" spans="1:2" x14ac:dyDescent="0.25">
      <c r="A172" s="45" t="s">
        <v>515</v>
      </c>
      <c r="B172" s="45">
        <v>171</v>
      </c>
    </row>
    <row r="173" spans="1:2" x14ac:dyDescent="0.25">
      <c r="A173" s="45" t="s">
        <v>516</v>
      </c>
      <c r="B173" s="45">
        <v>172</v>
      </c>
    </row>
    <row r="174" spans="1:2" x14ac:dyDescent="0.25">
      <c r="A174" s="45" t="s">
        <v>517</v>
      </c>
      <c r="B174" s="45">
        <v>173</v>
      </c>
    </row>
    <row r="175" spans="1:2" x14ac:dyDescent="0.25">
      <c r="A175" s="45" t="s">
        <v>518</v>
      </c>
      <c r="B175" s="45">
        <v>174</v>
      </c>
    </row>
    <row r="176" spans="1:2" x14ac:dyDescent="0.25">
      <c r="A176" s="45" t="s">
        <v>519</v>
      </c>
      <c r="B176" s="45">
        <v>175</v>
      </c>
    </row>
    <row r="177" spans="1:2" x14ac:dyDescent="0.25">
      <c r="A177" s="45" t="s">
        <v>520</v>
      </c>
      <c r="B177" s="45">
        <v>176</v>
      </c>
    </row>
    <row r="178" spans="1:2" x14ac:dyDescent="0.25">
      <c r="A178" s="45" t="s">
        <v>521</v>
      </c>
      <c r="B178" s="45">
        <v>177</v>
      </c>
    </row>
    <row r="179" spans="1:2" x14ac:dyDescent="0.25">
      <c r="A179" s="45" t="s">
        <v>522</v>
      </c>
      <c r="B179" s="45">
        <v>178</v>
      </c>
    </row>
    <row r="180" spans="1:2" x14ac:dyDescent="0.25">
      <c r="A180" s="45" t="s">
        <v>523</v>
      </c>
      <c r="B180" s="45">
        <v>179</v>
      </c>
    </row>
    <row r="181" spans="1:2" x14ac:dyDescent="0.25">
      <c r="A181" s="45" t="s">
        <v>524</v>
      </c>
      <c r="B181" s="45">
        <v>180</v>
      </c>
    </row>
    <row r="182" spans="1:2" x14ac:dyDescent="0.25">
      <c r="A182" s="45" t="s">
        <v>525</v>
      </c>
      <c r="B182" s="45">
        <v>181</v>
      </c>
    </row>
    <row r="183" spans="1:2" x14ac:dyDescent="0.25">
      <c r="A183" s="45" t="s">
        <v>526</v>
      </c>
      <c r="B183" s="45">
        <v>182</v>
      </c>
    </row>
    <row r="184" spans="1:2" x14ac:dyDescent="0.25">
      <c r="A184" s="45" t="s">
        <v>527</v>
      </c>
      <c r="B184" s="45">
        <v>183</v>
      </c>
    </row>
    <row r="185" spans="1:2" x14ac:dyDescent="0.25">
      <c r="A185" s="45" t="s">
        <v>528</v>
      </c>
      <c r="B185" s="45">
        <v>184</v>
      </c>
    </row>
    <row r="186" spans="1:2" x14ac:dyDescent="0.25">
      <c r="A186" s="45" t="s">
        <v>529</v>
      </c>
      <c r="B186" s="45">
        <v>185</v>
      </c>
    </row>
    <row r="187" spans="1:2" x14ac:dyDescent="0.25">
      <c r="A187" s="45" t="s">
        <v>530</v>
      </c>
      <c r="B187" s="45">
        <v>186</v>
      </c>
    </row>
    <row r="188" spans="1:2" x14ac:dyDescent="0.25">
      <c r="A188" s="45" t="s">
        <v>531</v>
      </c>
      <c r="B188" s="45">
        <v>187</v>
      </c>
    </row>
    <row r="189" spans="1:2" x14ac:dyDescent="0.25">
      <c r="A189" s="45" t="s">
        <v>532</v>
      </c>
      <c r="B189" s="45">
        <v>188</v>
      </c>
    </row>
    <row r="190" spans="1:2" x14ac:dyDescent="0.25">
      <c r="A190" s="45" t="s">
        <v>533</v>
      </c>
      <c r="B190" s="45">
        <v>189</v>
      </c>
    </row>
    <row r="191" spans="1:2" x14ac:dyDescent="0.25">
      <c r="A191" s="45" t="s">
        <v>534</v>
      </c>
      <c r="B191" s="45">
        <v>190</v>
      </c>
    </row>
    <row r="192" spans="1:2" x14ac:dyDescent="0.25">
      <c r="A192" s="45" t="s">
        <v>535</v>
      </c>
      <c r="B192" s="45">
        <v>191</v>
      </c>
    </row>
    <row r="193" spans="1:2" x14ac:dyDescent="0.25">
      <c r="A193" s="45" t="s">
        <v>536</v>
      </c>
      <c r="B193" s="45">
        <v>192</v>
      </c>
    </row>
    <row r="194" spans="1:2" x14ac:dyDescent="0.25">
      <c r="A194" s="45" t="s">
        <v>537</v>
      </c>
      <c r="B194" s="45">
        <v>193</v>
      </c>
    </row>
    <row r="195" spans="1:2" x14ac:dyDescent="0.25">
      <c r="A195" s="45" t="s">
        <v>538</v>
      </c>
      <c r="B195" s="45">
        <v>194</v>
      </c>
    </row>
    <row r="196" spans="1:2" x14ac:dyDescent="0.25">
      <c r="A196" s="45" t="s">
        <v>539</v>
      </c>
      <c r="B196" s="45">
        <v>195</v>
      </c>
    </row>
    <row r="197" spans="1:2" x14ac:dyDescent="0.25">
      <c r="A197" s="45" t="s">
        <v>540</v>
      </c>
      <c r="B197" s="45">
        <v>196</v>
      </c>
    </row>
    <row r="198" spans="1:2" x14ac:dyDescent="0.25">
      <c r="A198" s="45" t="s">
        <v>541</v>
      </c>
      <c r="B198" s="45">
        <v>197</v>
      </c>
    </row>
    <row r="199" spans="1:2" x14ac:dyDescent="0.25">
      <c r="A199" s="45" t="s">
        <v>542</v>
      </c>
      <c r="B199" s="45">
        <v>198</v>
      </c>
    </row>
    <row r="200" spans="1:2" x14ac:dyDescent="0.25">
      <c r="A200" s="45" t="s">
        <v>543</v>
      </c>
      <c r="B200" s="45">
        <v>199</v>
      </c>
    </row>
    <row r="201" spans="1:2" x14ac:dyDescent="0.25">
      <c r="A201" s="45" t="s">
        <v>544</v>
      </c>
      <c r="B201" s="45">
        <v>200</v>
      </c>
    </row>
    <row r="202" spans="1:2" x14ac:dyDescent="0.25">
      <c r="A202" s="45" t="s">
        <v>545</v>
      </c>
      <c r="B202" s="45">
        <v>201</v>
      </c>
    </row>
    <row r="203" spans="1:2" x14ac:dyDescent="0.25">
      <c r="A203" s="45" t="s">
        <v>546</v>
      </c>
      <c r="B203" s="45">
        <v>202</v>
      </c>
    </row>
    <row r="204" spans="1:2" x14ac:dyDescent="0.25">
      <c r="A204" s="45" t="s">
        <v>547</v>
      </c>
      <c r="B204" s="45">
        <v>203</v>
      </c>
    </row>
    <row r="205" spans="1:2" x14ac:dyDescent="0.25">
      <c r="A205" s="45" t="s">
        <v>548</v>
      </c>
      <c r="B205" s="45">
        <v>204</v>
      </c>
    </row>
    <row r="206" spans="1:2" x14ac:dyDescent="0.25">
      <c r="A206" s="45" t="s">
        <v>549</v>
      </c>
      <c r="B206" s="45">
        <v>205</v>
      </c>
    </row>
    <row r="207" spans="1:2" x14ac:dyDescent="0.25">
      <c r="A207" s="45" t="s">
        <v>550</v>
      </c>
      <c r="B207" s="45">
        <v>206</v>
      </c>
    </row>
    <row r="208" spans="1:2" x14ac:dyDescent="0.25">
      <c r="A208" s="45" t="s">
        <v>551</v>
      </c>
      <c r="B208" s="45">
        <v>207</v>
      </c>
    </row>
    <row r="209" spans="1:2" x14ac:dyDescent="0.25">
      <c r="A209" s="45" t="s">
        <v>552</v>
      </c>
      <c r="B209" s="45">
        <v>208</v>
      </c>
    </row>
    <row r="210" spans="1:2" x14ac:dyDescent="0.25">
      <c r="A210" s="45" t="s">
        <v>553</v>
      </c>
      <c r="B210" s="45">
        <v>209</v>
      </c>
    </row>
    <row r="211" spans="1:2" x14ac:dyDescent="0.25">
      <c r="A211" s="45" t="s">
        <v>554</v>
      </c>
      <c r="B211" s="45">
        <v>210</v>
      </c>
    </row>
    <row r="212" spans="1:2" x14ac:dyDescent="0.25">
      <c r="A212" s="45" t="s">
        <v>555</v>
      </c>
      <c r="B212" s="45">
        <v>211</v>
      </c>
    </row>
    <row r="213" spans="1:2" x14ac:dyDescent="0.25">
      <c r="A213" s="45" t="s">
        <v>556</v>
      </c>
      <c r="B213" s="45">
        <v>212</v>
      </c>
    </row>
    <row r="214" spans="1:2" x14ac:dyDescent="0.25">
      <c r="A214" s="45" t="s">
        <v>557</v>
      </c>
      <c r="B214" s="45">
        <v>213</v>
      </c>
    </row>
    <row r="215" spans="1:2" x14ac:dyDescent="0.25">
      <c r="A215" s="45" t="s">
        <v>558</v>
      </c>
      <c r="B215" s="45">
        <v>214</v>
      </c>
    </row>
    <row r="216" spans="1:2" x14ac:dyDescent="0.25">
      <c r="A216" s="45" t="s">
        <v>559</v>
      </c>
      <c r="B216" s="45">
        <v>215</v>
      </c>
    </row>
    <row r="217" spans="1:2" x14ac:dyDescent="0.25">
      <c r="A217" s="45" t="s">
        <v>560</v>
      </c>
      <c r="B217" s="45">
        <v>216</v>
      </c>
    </row>
    <row r="218" spans="1:2" x14ac:dyDescent="0.25">
      <c r="A218" s="45" t="s">
        <v>561</v>
      </c>
      <c r="B218" s="45">
        <v>217</v>
      </c>
    </row>
    <row r="219" spans="1:2" x14ac:dyDescent="0.25">
      <c r="A219" s="45" t="s">
        <v>562</v>
      </c>
      <c r="B219" s="45">
        <v>218</v>
      </c>
    </row>
    <row r="220" spans="1:2" x14ac:dyDescent="0.25">
      <c r="A220" s="45" t="s">
        <v>563</v>
      </c>
      <c r="B220" s="45">
        <v>219</v>
      </c>
    </row>
    <row r="221" spans="1:2" x14ac:dyDescent="0.25">
      <c r="A221" s="45" t="s">
        <v>564</v>
      </c>
      <c r="B221" s="45">
        <v>220</v>
      </c>
    </row>
    <row r="222" spans="1:2" x14ac:dyDescent="0.25">
      <c r="A222" s="45" t="s">
        <v>565</v>
      </c>
      <c r="B222" s="45">
        <v>221</v>
      </c>
    </row>
    <row r="223" spans="1:2" x14ac:dyDescent="0.25">
      <c r="A223" s="45" t="s">
        <v>566</v>
      </c>
      <c r="B223" s="45">
        <v>222</v>
      </c>
    </row>
    <row r="224" spans="1:2" x14ac:dyDescent="0.25">
      <c r="A224" s="45" t="s">
        <v>567</v>
      </c>
      <c r="B224" s="45">
        <v>223</v>
      </c>
    </row>
    <row r="225" spans="1:2" x14ac:dyDescent="0.25">
      <c r="A225" s="45" t="s">
        <v>568</v>
      </c>
      <c r="B225" s="45">
        <v>224</v>
      </c>
    </row>
    <row r="226" spans="1:2" x14ac:dyDescent="0.25">
      <c r="A226" s="45" t="s">
        <v>569</v>
      </c>
      <c r="B226" s="45">
        <v>225</v>
      </c>
    </row>
    <row r="227" spans="1:2" x14ac:dyDescent="0.25">
      <c r="A227" s="45" t="s">
        <v>570</v>
      </c>
      <c r="B227" s="45">
        <v>226</v>
      </c>
    </row>
    <row r="228" spans="1:2" x14ac:dyDescent="0.25">
      <c r="A228" s="45" t="s">
        <v>571</v>
      </c>
      <c r="B228" s="45">
        <v>227</v>
      </c>
    </row>
    <row r="229" spans="1:2" x14ac:dyDescent="0.25">
      <c r="A229" s="45" t="s">
        <v>572</v>
      </c>
      <c r="B229" s="45">
        <v>228</v>
      </c>
    </row>
    <row r="230" spans="1:2" x14ac:dyDescent="0.25">
      <c r="A230" s="45" t="s">
        <v>573</v>
      </c>
      <c r="B230" s="45">
        <v>229</v>
      </c>
    </row>
    <row r="231" spans="1:2" x14ac:dyDescent="0.25">
      <c r="A231" s="45" t="s">
        <v>574</v>
      </c>
      <c r="B231" s="45">
        <v>230</v>
      </c>
    </row>
    <row r="232" spans="1:2" x14ac:dyDescent="0.25">
      <c r="A232" s="45" t="s">
        <v>575</v>
      </c>
      <c r="B232" s="45">
        <v>231</v>
      </c>
    </row>
    <row r="233" spans="1:2" x14ac:dyDescent="0.25">
      <c r="A233" s="45" t="s">
        <v>576</v>
      </c>
      <c r="B233" s="45">
        <v>232</v>
      </c>
    </row>
    <row r="234" spans="1:2" x14ac:dyDescent="0.25">
      <c r="A234" s="45" t="s">
        <v>577</v>
      </c>
      <c r="B234" s="45">
        <v>233</v>
      </c>
    </row>
    <row r="235" spans="1:2" x14ac:dyDescent="0.25">
      <c r="A235" s="45" t="s">
        <v>578</v>
      </c>
      <c r="B235" s="45">
        <v>234</v>
      </c>
    </row>
    <row r="236" spans="1:2" x14ac:dyDescent="0.25">
      <c r="A236" s="45" t="s">
        <v>579</v>
      </c>
      <c r="B236" s="45">
        <v>235</v>
      </c>
    </row>
    <row r="237" spans="1:2" x14ac:dyDescent="0.25">
      <c r="A237" s="45" t="s">
        <v>580</v>
      </c>
      <c r="B237" s="45">
        <v>236</v>
      </c>
    </row>
    <row r="238" spans="1:2" x14ac:dyDescent="0.25">
      <c r="A238" s="45" t="s">
        <v>581</v>
      </c>
      <c r="B238" s="45">
        <v>237</v>
      </c>
    </row>
    <row r="239" spans="1:2" x14ac:dyDescent="0.25">
      <c r="A239" s="45" t="s">
        <v>582</v>
      </c>
      <c r="B239" s="45">
        <v>238</v>
      </c>
    </row>
    <row r="240" spans="1:2" x14ac:dyDescent="0.25">
      <c r="A240" s="45" t="s">
        <v>583</v>
      </c>
      <c r="B240" s="45">
        <v>239</v>
      </c>
    </row>
    <row r="241" spans="1:2" x14ac:dyDescent="0.25">
      <c r="A241" s="45" t="s">
        <v>584</v>
      </c>
      <c r="B241" s="45">
        <v>240</v>
      </c>
    </row>
    <row r="242" spans="1:2" x14ac:dyDescent="0.25">
      <c r="A242" s="45" t="s">
        <v>585</v>
      </c>
      <c r="B242" s="45">
        <v>241</v>
      </c>
    </row>
    <row r="243" spans="1:2" x14ac:dyDescent="0.25">
      <c r="A243" s="45" t="s">
        <v>586</v>
      </c>
      <c r="B243" s="45">
        <v>242</v>
      </c>
    </row>
    <row r="244" spans="1:2" x14ac:dyDescent="0.25">
      <c r="A244" s="45" t="s">
        <v>587</v>
      </c>
      <c r="B244" s="45">
        <v>243</v>
      </c>
    </row>
    <row r="245" spans="1:2" x14ac:dyDescent="0.25">
      <c r="A245" s="45" t="s">
        <v>588</v>
      </c>
      <c r="B245" s="45">
        <v>244</v>
      </c>
    </row>
    <row r="246" spans="1:2" x14ac:dyDescent="0.25">
      <c r="A246" s="45" t="s">
        <v>589</v>
      </c>
      <c r="B246" s="45">
        <v>245</v>
      </c>
    </row>
    <row r="247" spans="1:2" x14ac:dyDescent="0.25">
      <c r="A247" s="45" t="s">
        <v>590</v>
      </c>
      <c r="B247" s="45">
        <v>246</v>
      </c>
    </row>
    <row r="248" spans="1:2" x14ac:dyDescent="0.25">
      <c r="A248" s="45" t="s">
        <v>591</v>
      </c>
      <c r="B248" s="45">
        <v>247</v>
      </c>
    </row>
    <row r="249" spans="1:2" x14ac:dyDescent="0.25">
      <c r="A249" s="45" t="s">
        <v>592</v>
      </c>
      <c r="B249" s="45">
        <v>248</v>
      </c>
    </row>
    <row r="250" spans="1:2" x14ac:dyDescent="0.25">
      <c r="A250" s="45" t="s">
        <v>593</v>
      </c>
      <c r="B250" s="45">
        <v>249</v>
      </c>
    </row>
    <row r="251" spans="1:2" x14ac:dyDescent="0.25">
      <c r="A251" s="45" t="s">
        <v>594</v>
      </c>
      <c r="B251" s="45">
        <v>250</v>
      </c>
    </row>
    <row r="252" spans="1:2" x14ac:dyDescent="0.25">
      <c r="A252" s="45" t="s">
        <v>595</v>
      </c>
      <c r="B252" s="45">
        <v>251</v>
      </c>
    </row>
    <row r="253" spans="1:2" x14ac:dyDescent="0.25">
      <c r="A253" s="45" t="s">
        <v>596</v>
      </c>
      <c r="B253" s="45">
        <v>252</v>
      </c>
    </row>
    <row r="254" spans="1:2" x14ac:dyDescent="0.25">
      <c r="A254" s="45" t="s">
        <v>597</v>
      </c>
      <c r="B254" s="45">
        <v>253</v>
      </c>
    </row>
    <row r="255" spans="1:2" x14ac:dyDescent="0.25">
      <c r="A255" s="45" t="s">
        <v>598</v>
      </c>
      <c r="B255" s="45">
        <v>254</v>
      </c>
    </row>
    <row r="256" spans="1:2" x14ac:dyDescent="0.25">
      <c r="A256" s="45" t="s">
        <v>599</v>
      </c>
      <c r="B256" s="45">
        <v>255</v>
      </c>
    </row>
    <row r="257" spans="1:2" x14ac:dyDescent="0.25">
      <c r="A257" s="45" t="s">
        <v>600</v>
      </c>
      <c r="B257" s="45">
        <v>256</v>
      </c>
    </row>
    <row r="258" spans="1:2" x14ac:dyDescent="0.25">
      <c r="A258" s="45" t="s">
        <v>601</v>
      </c>
      <c r="B258" s="45">
        <v>257</v>
      </c>
    </row>
    <row r="259" spans="1:2" x14ac:dyDescent="0.25">
      <c r="A259" s="45" t="s">
        <v>602</v>
      </c>
      <c r="B259" s="45">
        <v>258</v>
      </c>
    </row>
    <row r="260" spans="1:2" x14ac:dyDescent="0.25">
      <c r="A260" s="45" t="s">
        <v>603</v>
      </c>
      <c r="B260" s="45">
        <v>259</v>
      </c>
    </row>
    <row r="261" spans="1:2" x14ac:dyDescent="0.25">
      <c r="A261" s="45" t="s">
        <v>604</v>
      </c>
      <c r="B261" s="45">
        <v>260</v>
      </c>
    </row>
    <row r="262" spans="1:2" x14ac:dyDescent="0.25">
      <c r="A262" s="45" t="s">
        <v>605</v>
      </c>
      <c r="B262" s="45">
        <v>261</v>
      </c>
    </row>
    <row r="263" spans="1:2" x14ac:dyDescent="0.25">
      <c r="A263" s="45" t="s">
        <v>606</v>
      </c>
      <c r="B263" s="45">
        <v>262</v>
      </c>
    </row>
    <row r="264" spans="1:2" x14ac:dyDescent="0.25">
      <c r="A264" s="45" t="s">
        <v>607</v>
      </c>
      <c r="B264" s="45">
        <v>263</v>
      </c>
    </row>
    <row r="265" spans="1:2" x14ac:dyDescent="0.25">
      <c r="A265" s="45" t="s">
        <v>608</v>
      </c>
      <c r="B265" s="45">
        <v>264</v>
      </c>
    </row>
    <row r="266" spans="1:2" x14ac:dyDescent="0.25">
      <c r="A266" s="45" t="s">
        <v>609</v>
      </c>
      <c r="B266" s="45">
        <v>265</v>
      </c>
    </row>
    <row r="267" spans="1:2" x14ac:dyDescent="0.25">
      <c r="A267" s="45" t="s">
        <v>610</v>
      </c>
      <c r="B267" s="45">
        <v>266</v>
      </c>
    </row>
    <row r="268" spans="1:2" x14ac:dyDescent="0.25">
      <c r="A268" s="45" t="s">
        <v>611</v>
      </c>
      <c r="B268" s="45">
        <v>267</v>
      </c>
    </row>
    <row r="269" spans="1:2" x14ac:dyDescent="0.25">
      <c r="A269" s="45" t="s">
        <v>612</v>
      </c>
      <c r="B269" s="45">
        <v>268</v>
      </c>
    </row>
    <row r="270" spans="1:2" x14ac:dyDescent="0.25">
      <c r="A270" s="45" t="s">
        <v>613</v>
      </c>
      <c r="B270" s="45">
        <v>269</v>
      </c>
    </row>
    <row r="271" spans="1:2" x14ac:dyDescent="0.25">
      <c r="A271" s="45" t="s">
        <v>614</v>
      </c>
      <c r="B271" s="45">
        <v>270</v>
      </c>
    </row>
    <row r="272" spans="1:2" x14ac:dyDescent="0.25">
      <c r="A272" s="45" t="s">
        <v>615</v>
      </c>
      <c r="B272" s="45">
        <v>271</v>
      </c>
    </row>
    <row r="273" spans="1:2" x14ac:dyDescent="0.25">
      <c r="A273" s="45" t="s">
        <v>616</v>
      </c>
      <c r="B273" s="45">
        <v>272</v>
      </c>
    </row>
    <row r="274" spans="1:2" x14ac:dyDescent="0.25">
      <c r="A274" s="45" t="s">
        <v>617</v>
      </c>
      <c r="B274" s="45">
        <v>273</v>
      </c>
    </row>
    <row r="275" spans="1:2" x14ac:dyDescent="0.25">
      <c r="A275" s="45" t="s">
        <v>618</v>
      </c>
      <c r="B275" s="45">
        <v>274</v>
      </c>
    </row>
    <row r="276" spans="1:2" x14ac:dyDescent="0.25">
      <c r="A276" s="45" t="s">
        <v>619</v>
      </c>
      <c r="B276" s="45">
        <v>275</v>
      </c>
    </row>
    <row r="277" spans="1:2" x14ac:dyDescent="0.25">
      <c r="A277" s="45" t="s">
        <v>620</v>
      </c>
      <c r="B277" s="45">
        <v>276</v>
      </c>
    </row>
    <row r="278" spans="1:2" x14ac:dyDescent="0.25">
      <c r="A278" s="45" t="s">
        <v>621</v>
      </c>
      <c r="B278" s="45">
        <v>277</v>
      </c>
    </row>
    <row r="279" spans="1:2" x14ac:dyDescent="0.25">
      <c r="A279" s="45" t="s">
        <v>622</v>
      </c>
      <c r="B279" s="45">
        <v>278</v>
      </c>
    </row>
    <row r="280" spans="1:2" x14ac:dyDescent="0.25">
      <c r="A280" s="45" t="s">
        <v>623</v>
      </c>
      <c r="B280" s="45">
        <v>279</v>
      </c>
    </row>
    <row r="281" spans="1:2" x14ac:dyDescent="0.25">
      <c r="A281" s="45" t="s">
        <v>624</v>
      </c>
      <c r="B281" s="45">
        <v>280</v>
      </c>
    </row>
    <row r="282" spans="1:2" x14ac:dyDescent="0.25">
      <c r="A282" s="45" t="s">
        <v>625</v>
      </c>
      <c r="B282" s="45">
        <v>281</v>
      </c>
    </row>
    <row r="283" spans="1:2" x14ac:dyDescent="0.25">
      <c r="A283" s="45" t="s">
        <v>626</v>
      </c>
      <c r="B283" s="45">
        <v>282</v>
      </c>
    </row>
    <row r="284" spans="1:2" x14ac:dyDescent="0.25">
      <c r="A284" s="45" t="s">
        <v>627</v>
      </c>
      <c r="B284" s="45">
        <v>283</v>
      </c>
    </row>
    <row r="285" spans="1:2" x14ac:dyDescent="0.25">
      <c r="A285" s="45" t="s">
        <v>628</v>
      </c>
      <c r="B285" s="45">
        <v>284</v>
      </c>
    </row>
    <row r="286" spans="1:2" x14ac:dyDescent="0.25">
      <c r="A286" s="45" t="s">
        <v>629</v>
      </c>
      <c r="B286" s="45">
        <v>285</v>
      </c>
    </row>
    <row r="287" spans="1:2" x14ac:dyDescent="0.25">
      <c r="A287" s="45" t="s">
        <v>630</v>
      </c>
      <c r="B287" s="45">
        <v>286</v>
      </c>
    </row>
    <row r="288" spans="1:2" x14ac:dyDescent="0.25">
      <c r="A288" s="45" t="s">
        <v>631</v>
      </c>
      <c r="B288" s="45">
        <v>287</v>
      </c>
    </row>
    <row r="289" spans="1:2" x14ac:dyDescent="0.25">
      <c r="A289" s="45" t="s">
        <v>632</v>
      </c>
      <c r="B289" s="45">
        <v>288</v>
      </c>
    </row>
    <row r="290" spans="1:2" x14ac:dyDescent="0.25">
      <c r="A290" s="45" t="s">
        <v>633</v>
      </c>
      <c r="B290" s="45">
        <v>289</v>
      </c>
    </row>
    <row r="291" spans="1:2" x14ac:dyDescent="0.25">
      <c r="A291" s="45" t="s">
        <v>634</v>
      </c>
      <c r="B291" s="45">
        <v>290</v>
      </c>
    </row>
    <row r="292" spans="1:2" x14ac:dyDescent="0.25">
      <c r="A292" s="45" t="s">
        <v>635</v>
      </c>
      <c r="B292" s="45">
        <v>291</v>
      </c>
    </row>
    <row r="293" spans="1:2" x14ac:dyDescent="0.25">
      <c r="A293" s="45" t="s">
        <v>636</v>
      </c>
      <c r="B293" s="45">
        <v>292</v>
      </c>
    </row>
    <row r="294" spans="1:2" x14ac:dyDescent="0.25">
      <c r="A294" s="45" t="s">
        <v>637</v>
      </c>
      <c r="B294" s="45">
        <v>293</v>
      </c>
    </row>
    <row r="295" spans="1:2" x14ac:dyDescent="0.25">
      <c r="A295" s="45" t="s">
        <v>638</v>
      </c>
      <c r="B295" s="45">
        <v>294</v>
      </c>
    </row>
    <row r="296" spans="1:2" x14ac:dyDescent="0.25">
      <c r="A296" s="45" t="s">
        <v>639</v>
      </c>
      <c r="B296" s="45">
        <v>295</v>
      </c>
    </row>
    <row r="297" spans="1:2" x14ac:dyDescent="0.25">
      <c r="A297" s="45" t="s">
        <v>640</v>
      </c>
      <c r="B297" s="45">
        <v>296</v>
      </c>
    </row>
    <row r="298" spans="1:2" x14ac:dyDescent="0.25">
      <c r="A298" s="45" t="s">
        <v>641</v>
      </c>
      <c r="B298" s="45">
        <v>297</v>
      </c>
    </row>
    <row r="299" spans="1:2" x14ac:dyDescent="0.25">
      <c r="A299" s="45" t="s">
        <v>642</v>
      </c>
      <c r="B299" s="45">
        <v>298</v>
      </c>
    </row>
    <row r="300" spans="1:2" x14ac:dyDescent="0.25">
      <c r="A300" s="45" t="s">
        <v>643</v>
      </c>
      <c r="B300" s="45">
        <v>299</v>
      </c>
    </row>
    <row r="301" spans="1:2" x14ac:dyDescent="0.25">
      <c r="A301" s="45" t="s">
        <v>644</v>
      </c>
      <c r="B301" s="45">
        <v>300</v>
      </c>
    </row>
    <row r="302" spans="1:2" x14ac:dyDescent="0.25">
      <c r="A302" s="45" t="s">
        <v>645</v>
      </c>
      <c r="B302" s="45">
        <v>301</v>
      </c>
    </row>
    <row r="303" spans="1:2" x14ac:dyDescent="0.25">
      <c r="A303" s="45" t="s">
        <v>646</v>
      </c>
      <c r="B303" s="45">
        <v>302</v>
      </c>
    </row>
    <row r="304" spans="1:2" x14ac:dyDescent="0.25">
      <c r="A304" s="45" t="s">
        <v>647</v>
      </c>
      <c r="B304" s="45">
        <v>303</v>
      </c>
    </row>
    <row r="305" spans="1:2" x14ac:dyDescent="0.25">
      <c r="A305" s="45" t="s">
        <v>648</v>
      </c>
      <c r="B305" s="45">
        <v>304</v>
      </c>
    </row>
    <row r="306" spans="1:2" x14ac:dyDescent="0.25">
      <c r="A306" s="45" t="s">
        <v>649</v>
      </c>
      <c r="B306" s="45">
        <v>305</v>
      </c>
    </row>
    <row r="307" spans="1:2" x14ac:dyDescent="0.25">
      <c r="A307" s="45" t="s">
        <v>650</v>
      </c>
      <c r="B307" s="45">
        <v>306</v>
      </c>
    </row>
    <row r="308" spans="1:2" x14ac:dyDescent="0.25">
      <c r="A308" s="45" t="s">
        <v>651</v>
      </c>
      <c r="B308" s="45">
        <v>307</v>
      </c>
    </row>
    <row r="309" spans="1:2" x14ac:dyDescent="0.25">
      <c r="A309" s="45" t="s">
        <v>652</v>
      </c>
      <c r="B309" s="45">
        <v>308</v>
      </c>
    </row>
    <row r="310" spans="1:2" x14ac:dyDescent="0.25">
      <c r="A310" s="45" t="s">
        <v>653</v>
      </c>
      <c r="B310" s="45">
        <v>309</v>
      </c>
    </row>
    <row r="311" spans="1:2" x14ac:dyDescent="0.25">
      <c r="A311" s="45" t="s">
        <v>654</v>
      </c>
      <c r="B311" s="45">
        <v>310</v>
      </c>
    </row>
    <row r="312" spans="1:2" x14ac:dyDescent="0.25">
      <c r="A312" s="45" t="s">
        <v>655</v>
      </c>
      <c r="B312" s="45">
        <v>311</v>
      </c>
    </row>
    <row r="313" spans="1:2" x14ac:dyDescent="0.25">
      <c r="A313" s="45" t="s">
        <v>656</v>
      </c>
      <c r="B313" s="45">
        <v>312</v>
      </c>
    </row>
    <row r="314" spans="1:2" x14ac:dyDescent="0.25">
      <c r="A314" s="45" t="s">
        <v>657</v>
      </c>
      <c r="B314" s="45">
        <v>313</v>
      </c>
    </row>
    <row r="315" spans="1:2" x14ac:dyDescent="0.25">
      <c r="A315" s="45" t="s">
        <v>658</v>
      </c>
      <c r="B315" s="45">
        <v>314</v>
      </c>
    </row>
    <row r="316" spans="1:2" x14ac:dyDescent="0.25">
      <c r="A316" s="45" t="s">
        <v>659</v>
      </c>
      <c r="B316" s="45">
        <v>315</v>
      </c>
    </row>
    <row r="317" spans="1:2" x14ac:dyDescent="0.25">
      <c r="A317" s="45" t="s">
        <v>660</v>
      </c>
      <c r="B317" s="45">
        <v>316</v>
      </c>
    </row>
    <row r="318" spans="1:2" x14ac:dyDescent="0.25">
      <c r="A318" s="45" t="s">
        <v>661</v>
      </c>
      <c r="B318" s="45">
        <v>317</v>
      </c>
    </row>
    <row r="319" spans="1:2" x14ac:dyDescent="0.25">
      <c r="A319" s="45" t="s">
        <v>662</v>
      </c>
      <c r="B319" s="45">
        <v>318</v>
      </c>
    </row>
    <row r="320" spans="1:2" x14ac:dyDescent="0.25">
      <c r="A320" s="45" t="s">
        <v>663</v>
      </c>
      <c r="B320" s="45">
        <v>319</v>
      </c>
    </row>
    <row r="321" spans="1:2" x14ac:dyDescent="0.25">
      <c r="A321" s="45" t="s">
        <v>664</v>
      </c>
      <c r="B321" s="45">
        <v>320</v>
      </c>
    </row>
    <row r="322" spans="1:2" x14ac:dyDescent="0.25">
      <c r="A322" s="45" t="s">
        <v>665</v>
      </c>
      <c r="B322" s="45">
        <v>321</v>
      </c>
    </row>
    <row r="323" spans="1:2" x14ac:dyDescent="0.25">
      <c r="A323" s="45" t="s">
        <v>666</v>
      </c>
      <c r="B323" s="45">
        <v>322</v>
      </c>
    </row>
    <row r="324" spans="1:2" x14ac:dyDescent="0.25">
      <c r="A324" s="45" t="s">
        <v>667</v>
      </c>
      <c r="B324" s="45">
        <v>323</v>
      </c>
    </row>
    <row r="325" spans="1:2" x14ac:dyDescent="0.25">
      <c r="A325" s="45" t="s">
        <v>668</v>
      </c>
      <c r="B325" s="45">
        <v>324</v>
      </c>
    </row>
    <row r="326" spans="1:2" x14ac:dyDescent="0.25">
      <c r="A326" s="45" t="s">
        <v>669</v>
      </c>
      <c r="B326" s="45">
        <v>325</v>
      </c>
    </row>
    <row r="327" spans="1:2" x14ac:dyDescent="0.25">
      <c r="A327" s="45" t="s">
        <v>670</v>
      </c>
      <c r="B327" s="45">
        <v>326</v>
      </c>
    </row>
    <row r="328" spans="1:2" x14ac:dyDescent="0.25">
      <c r="A328" s="45" t="s">
        <v>671</v>
      </c>
      <c r="B328" s="45">
        <v>327</v>
      </c>
    </row>
    <row r="329" spans="1:2" x14ac:dyDescent="0.25">
      <c r="A329" s="45" t="s">
        <v>672</v>
      </c>
      <c r="B329" s="45">
        <v>328</v>
      </c>
    </row>
    <row r="330" spans="1:2" x14ac:dyDescent="0.25">
      <c r="A330" s="45" t="s">
        <v>673</v>
      </c>
      <c r="B330" s="45">
        <v>329</v>
      </c>
    </row>
    <row r="331" spans="1:2" x14ac:dyDescent="0.25">
      <c r="A331" s="45" t="s">
        <v>674</v>
      </c>
      <c r="B331" s="45">
        <v>330</v>
      </c>
    </row>
    <row r="332" spans="1:2" x14ac:dyDescent="0.25">
      <c r="A332" s="45" t="s">
        <v>675</v>
      </c>
      <c r="B332" s="45">
        <v>331</v>
      </c>
    </row>
    <row r="333" spans="1:2" x14ac:dyDescent="0.25">
      <c r="A333" s="45" t="s">
        <v>676</v>
      </c>
      <c r="B333" s="45">
        <v>332</v>
      </c>
    </row>
    <row r="334" spans="1:2" x14ac:dyDescent="0.25">
      <c r="A334" s="45" t="s">
        <v>677</v>
      </c>
      <c r="B334" s="45">
        <v>333</v>
      </c>
    </row>
    <row r="335" spans="1:2" x14ac:dyDescent="0.25">
      <c r="A335" s="45" t="s">
        <v>678</v>
      </c>
      <c r="B335" s="45">
        <v>334</v>
      </c>
    </row>
    <row r="336" spans="1:2" x14ac:dyDescent="0.25">
      <c r="A336" s="45" t="s">
        <v>679</v>
      </c>
      <c r="B336" s="45">
        <v>335</v>
      </c>
    </row>
    <row r="337" spans="1:2" x14ac:dyDescent="0.25">
      <c r="A337" s="45" t="s">
        <v>680</v>
      </c>
      <c r="B337" s="45">
        <v>336</v>
      </c>
    </row>
    <row r="338" spans="1:2" x14ac:dyDescent="0.25">
      <c r="A338" s="45" t="s">
        <v>681</v>
      </c>
      <c r="B338" s="45">
        <v>337</v>
      </c>
    </row>
    <row r="339" spans="1:2" x14ac:dyDescent="0.25">
      <c r="A339" s="45" t="s">
        <v>682</v>
      </c>
      <c r="B339" s="45">
        <v>338</v>
      </c>
    </row>
    <row r="340" spans="1:2" x14ac:dyDescent="0.25">
      <c r="A340" s="45" t="s">
        <v>683</v>
      </c>
      <c r="B340" s="45">
        <v>339</v>
      </c>
    </row>
    <row r="341" spans="1:2" x14ac:dyDescent="0.25">
      <c r="A341" s="45" t="s">
        <v>684</v>
      </c>
      <c r="B341" s="45">
        <v>340</v>
      </c>
    </row>
    <row r="342" spans="1:2" x14ac:dyDescent="0.25">
      <c r="A342" s="45" t="s">
        <v>685</v>
      </c>
      <c r="B342" s="45">
        <v>341</v>
      </c>
    </row>
    <row r="343" spans="1:2" x14ac:dyDescent="0.25">
      <c r="A343" s="45" t="s">
        <v>686</v>
      </c>
      <c r="B343" s="45">
        <v>342</v>
      </c>
    </row>
    <row r="344" spans="1:2" x14ac:dyDescent="0.25">
      <c r="A344" s="45" t="s">
        <v>687</v>
      </c>
      <c r="B344" s="45">
        <v>343</v>
      </c>
    </row>
    <row r="345" spans="1:2" x14ac:dyDescent="0.25">
      <c r="A345" s="45" t="s">
        <v>688</v>
      </c>
      <c r="B345" s="45">
        <v>344</v>
      </c>
    </row>
    <row r="346" spans="1:2" x14ac:dyDescent="0.25">
      <c r="A346" s="45" t="s">
        <v>689</v>
      </c>
      <c r="B346" s="45">
        <v>345</v>
      </c>
    </row>
    <row r="347" spans="1:2" x14ac:dyDescent="0.25">
      <c r="A347" s="45" t="s">
        <v>690</v>
      </c>
      <c r="B347" s="45">
        <v>346</v>
      </c>
    </row>
    <row r="348" spans="1:2" x14ac:dyDescent="0.25">
      <c r="A348" s="45" t="s">
        <v>691</v>
      </c>
      <c r="B348" s="45">
        <v>347</v>
      </c>
    </row>
    <row r="349" spans="1:2" x14ac:dyDescent="0.25">
      <c r="A349" s="45" t="s">
        <v>692</v>
      </c>
      <c r="B349" s="45">
        <v>348</v>
      </c>
    </row>
    <row r="350" spans="1:2" x14ac:dyDescent="0.25">
      <c r="A350" s="45" t="s">
        <v>693</v>
      </c>
      <c r="B350" s="45">
        <v>349</v>
      </c>
    </row>
    <row r="351" spans="1:2" x14ac:dyDescent="0.25">
      <c r="A351" s="45" t="s">
        <v>694</v>
      </c>
      <c r="B351" s="45">
        <v>350</v>
      </c>
    </row>
    <row r="352" spans="1:2" x14ac:dyDescent="0.25">
      <c r="A352" s="45" t="s">
        <v>695</v>
      </c>
      <c r="B352" s="45">
        <v>351</v>
      </c>
    </row>
    <row r="353" spans="1:2" x14ac:dyDescent="0.25">
      <c r="A353" s="45" t="s">
        <v>696</v>
      </c>
      <c r="B353" s="45">
        <v>352</v>
      </c>
    </row>
    <row r="354" spans="1:2" x14ac:dyDescent="0.25">
      <c r="A354" s="45" t="s">
        <v>697</v>
      </c>
      <c r="B354" s="45">
        <v>353</v>
      </c>
    </row>
    <row r="355" spans="1:2" x14ac:dyDescent="0.25">
      <c r="A355" s="45" t="s">
        <v>698</v>
      </c>
      <c r="B355" s="45">
        <v>354</v>
      </c>
    </row>
    <row r="356" spans="1:2" x14ac:dyDescent="0.25">
      <c r="A356" s="45" t="s">
        <v>699</v>
      </c>
      <c r="B356" s="45">
        <v>355</v>
      </c>
    </row>
    <row r="357" spans="1:2" x14ac:dyDescent="0.25">
      <c r="A357" s="45" t="s">
        <v>700</v>
      </c>
      <c r="B357" s="45">
        <v>356</v>
      </c>
    </row>
    <row r="358" spans="1:2" x14ac:dyDescent="0.25">
      <c r="A358" s="45" t="s">
        <v>701</v>
      </c>
      <c r="B358" s="45">
        <v>357</v>
      </c>
    </row>
    <row r="359" spans="1:2" x14ac:dyDescent="0.25">
      <c r="A359" s="45" t="s">
        <v>702</v>
      </c>
      <c r="B359" s="45">
        <v>358</v>
      </c>
    </row>
    <row r="360" spans="1:2" x14ac:dyDescent="0.25">
      <c r="A360" s="45" t="s">
        <v>703</v>
      </c>
      <c r="B360" s="45">
        <v>359</v>
      </c>
    </row>
    <row r="361" spans="1:2" x14ac:dyDescent="0.25">
      <c r="A361" s="45" t="s">
        <v>704</v>
      </c>
      <c r="B361" s="45">
        <v>360</v>
      </c>
    </row>
    <row r="362" spans="1:2" x14ac:dyDescent="0.25">
      <c r="A362" s="45" t="s">
        <v>705</v>
      </c>
      <c r="B362" s="45">
        <v>361</v>
      </c>
    </row>
    <row r="363" spans="1:2" x14ac:dyDescent="0.25">
      <c r="A363" s="45" t="s">
        <v>706</v>
      </c>
      <c r="B363" s="45">
        <v>362</v>
      </c>
    </row>
    <row r="364" spans="1:2" x14ac:dyDescent="0.25">
      <c r="A364" s="45" t="s">
        <v>707</v>
      </c>
      <c r="B364" s="45">
        <v>363</v>
      </c>
    </row>
    <row r="365" spans="1:2" x14ac:dyDescent="0.25">
      <c r="A365" s="45" t="s">
        <v>708</v>
      </c>
      <c r="B365" s="45">
        <v>364</v>
      </c>
    </row>
    <row r="366" spans="1:2" x14ac:dyDescent="0.25">
      <c r="A366" s="45" t="s">
        <v>709</v>
      </c>
      <c r="B366" s="45">
        <v>365</v>
      </c>
    </row>
    <row r="367" spans="1:2" x14ac:dyDescent="0.25">
      <c r="A367" s="45" t="s">
        <v>710</v>
      </c>
      <c r="B367" s="45">
        <v>366</v>
      </c>
    </row>
    <row r="368" spans="1:2" x14ac:dyDescent="0.25">
      <c r="A368" s="45" t="s">
        <v>711</v>
      </c>
      <c r="B368" s="45">
        <v>367</v>
      </c>
    </row>
    <row r="369" spans="1:2" x14ac:dyDescent="0.25">
      <c r="A369" s="45" t="s">
        <v>712</v>
      </c>
      <c r="B369" s="45">
        <v>368</v>
      </c>
    </row>
    <row r="370" spans="1:2" x14ac:dyDescent="0.25">
      <c r="A370" s="45" t="s">
        <v>713</v>
      </c>
      <c r="B370" s="45">
        <v>369</v>
      </c>
    </row>
    <row r="371" spans="1:2" x14ac:dyDescent="0.25">
      <c r="A371" s="45" t="s">
        <v>714</v>
      </c>
      <c r="B371" s="45">
        <v>370</v>
      </c>
    </row>
    <row r="372" spans="1:2" x14ac:dyDescent="0.25">
      <c r="A372" s="45" t="s">
        <v>715</v>
      </c>
      <c r="B372" s="45">
        <v>371</v>
      </c>
    </row>
    <row r="373" spans="1:2" x14ac:dyDescent="0.25">
      <c r="A373" s="45" t="s">
        <v>716</v>
      </c>
      <c r="B373" s="45">
        <v>372</v>
      </c>
    </row>
    <row r="374" spans="1:2" x14ac:dyDescent="0.25">
      <c r="A374" s="45" t="s">
        <v>717</v>
      </c>
      <c r="B374" s="45">
        <v>373</v>
      </c>
    </row>
    <row r="375" spans="1:2" x14ac:dyDescent="0.25">
      <c r="A375" s="45" t="s">
        <v>718</v>
      </c>
      <c r="B375" s="45">
        <v>374</v>
      </c>
    </row>
    <row r="376" spans="1:2" x14ac:dyDescent="0.25">
      <c r="A376" s="45" t="s">
        <v>719</v>
      </c>
      <c r="B376" s="45">
        <v>375</v>
      </c>
    </row>
    <row r="377" spans="1:2" x14ac:dyDescent="0.25">
      <c r="A377" s="45" t="s">
        <v>720</v>
      </c>
      <c r="B377" s="45">
        <v>376</v>
      </c>
    </row>
    <row r="378" spans="1:2" x14ac:dyDescent="0.25">
      <c r="A378" s="45" t="s">
        <v>721</v>
      </c>
      <c r="B378" s="45">
        <v>377</v>
      </c>
    </row>
    <row r="379" spans="1:2" x14ac:dyDescent="0.25">
      <c r="A379" s="45" t="s">
        <v>722</v>
      </c>
      <c r="B379" s="45">
        <v>378</v>
      </c>
    </row>
    <row r="380" spans="1:2" x14ac:dyDescent="0.25">
      <c r="A380" s="45" t="s">
        <v>723</v>
      </c>
      <c r="B380" s="45">
        <v>379</v>
      </c>
    </row>
    <row r="381" spans="1:2" x14ac:dyDescent="0.25">
      <c r="A381" s="45" t="s">
        <v>724</v>
      </c>
      <c r="B381" s="45">
        <v>380</v>
      </c>
    </row>
    <row r="382" spans="1:2" x14ac:dyDescent="0.25">
      <c r="A382" s="45" t="s">
        <v>725</v>
      </c>
      <c r="B382" s="45">
        <v>381</v>
      </c>
    </row>
    <row r="383" spans="1:2" x14ac:dyDescent="0.25">
      <c r="A383" s="45" t="s">
        <v>726</v>
      </c>
      <c r="B383" s="45">
        <v>382</v>
      </c>
    </row>
    <row r="384" spans="1:2" x14ac:dyDescent="0.25">
      <c r="A384" s="45" t="s">
        <v>727</v>
      </c>
      <c r="B384" s="45">
        <v>383</v>
      </c>
    </row>
    <row r="385" spans="1:2" x14ac:dyDescent="0.25">
      <c r="A385" s="45" t="s">
        <v>728</v>
      </c>
      <c r="B385" s="45">
        <v>384</v>
      </c>
    </row>
    <row r="386" spans="1:2" x14ac:dyDescent="0.25">
      <c r="A386" s="45" t="s">
        <v>729</v>
      </c>
      <c r="B386" s="45">
        <v>385</v>
      </c>
    </row>
    <row r="387" spans="1:2" x14ac:dyDescent="0.25">
      <c r="A387" s="45" t="s">
        <v>730</v>
      </c>
      <c r="B387" s="45">
        <v>386</v>
      </c>
    </row>
    <row r="388" spans="1:2" x14ac:dyDescent="0.25">
      <c r="A388" s="45" t="s">
        <v>731</v>
      </c>
      <c r="B388" s="45">
        <v>387</v>
      </c>
    </row>
    <row r="389" spans="1:2" x14ac:dyDescent="0.25">
      <c r="A389" s="45" t="s">
        <v>732</v>
      </c>
      <c r="B389" s="45">
        <v>388</v>
      </c>
    </row>
    <row r="390" spans="1:2" x14ac:dyDescent="0.25">
      <c r="A390" s="45" t="s">
        <v>733</v>
      </c>
      <c r="B390" s="45">
        <v>389</v>
      </c>
    </row>
    <row r="391" spans="1:2" x14ac:dyDescent="0.25">
      <c r="A391" s="45" t="s">
        <v>734</v>
      </c>
      <c r="B391" s="45">
        <v>390</v>
      </c>
    </row>
    <row r="392" spans="1:2" x14ac:dyDescent="0.25">
      <c r="A392" s="45" t="s">
        <v>735</v>
      </c>
      <c r="B392" s="45">
        <v>391</v>
      </c>
    </row>
    <row r="393" spans="1:2" x14ac:dyDescent="0.25">
      <c r="A393" s="45" t="s">
        <v>736</v>
      </c>
      <c r="B393" s="45">
        <v>392</v>
      </c>
    </row>
    <row r="394" spans="1:2" x14ac:dyDescent="0.25">
      <c r="A394" s="45" t="s">
        <v>737</v>
      </c>
      <c r="B394" s="45">
        <v>393</v>
      </c>
    </row>
    <row r="395" spans="1:2" x14ac:dyDescent="0.25">
      <c r="A395" s="45" t="s">
        <v>738</v>
      </c>
      <c r="B395" s="45">
        <v>394</v>
      </c>
    </row>
    <row r="396" spans="1:2" x14ac:dyDescent="0.25">
      <c r="A396" s="45" t="s">
        <v>739</v>
      </c>
      <c r="B396" s="45">
        <v>395</v>
      </c>
    </row>
    <row r="397" spans="1:2" x14ac:dyDescent="0.25">
      <c r="A397" s="45" t="s">
        <v>740</v>
      </c>
      <c r="B397" s="45">
        <v>396</v>
      </c>
    </row>
    <row r="398" spans="1:2" x14ac:dyDescent="0.25">
      <c r="A398" s="45" t="s">
        <v>741</v>
      </c>
      <c r="B398" s="45">
        <v>397</v>
      </c>
    </row>
    <row r="399" spans="1:2" x14ac:dyDescent="0.25">
      <c r="A399" s="45" t="s">
        <v>742</v>
      </c>
      <c r="B399" s="45">
        <v>398</v>
      </c>
    </row>
    <row r="400" spans="1:2" x14ac:dyDescent="0.25">
      <c r="A400" s="45" t="s">
        <v>743</v>
      </c>
      <c r="B400" s="45">
        <v>399</v>
      </c>
    </row>
    <row r="401" spans="1:2" x14ac:dyDescent="0.25">
      <c r="A401" s="45" t="s">
        <v>744</v>
      </c>
      <c r="B401" s="45">
        <v>400</v>
      </c>
    </row>
    <row r="402" spans="1:2" x14ac:dyDescent="0.25">
      <c r="A402" s="45" t="s">
        <v>745</v>
      </c>
      <c r="B402" s="45">
        <v>401</v>
      </c>
    </row>
    <row r="403" spans="1:2" x14ac:dyDescent="0.25">
      <c r="A403" s="45" t="s">
        <v>746</v>
      </c>
      <c r="B403" s="45">
        <v>402</v>
      </c>
    </row>
    <row r="404" spans="1:2" x14ac:dyDescent="0.25">
      <c r="A404" s="45" t="s">
        <v>747</v>
      </c>
      <c r="B404" s="45">
        <v>403</v>
      </c>
    </row>
    <row r="405" spans="1:2" x14ac:dyDescent="0.25">
      <c r="A405" s="45" t="s">
        <v>748</v>
      </c>
      <c r="B405" s="45">
        <v>404</v>
      </c>
    </row>
    <row r="406" spans="1:2" x14ac:dyDescent="0.25">
      <c r="A406" s="45" t="s">
        <v>749</v>
      </c>
      <c r="B406" s="45">
        <v>405</v>
      </c>
    </row>
    <row r="407" spans="1:2" x14ac:dyDescent="0.25">
      <c r="A407" s="45" t="s">
        <v>750</v>
      </c>
      <c r="B407" s="45">
        <v>406</v>
      </c>
    </row>
    <row r="408" spans="1:2" x14ac:dyDescent="0.25">
      <c r="A408" s="45" t="s">
        <v>751</v>
      </c>
      <c r="B408" s="45">
        <v>407</v>
      </c>
    </row>
    <row r="409" spans="1:2" x14ac:dyDescent="0.25">
      <c r="A409" s="45" t="s">
        <v>752</v>
      </c>
      <c r="B409" s="45">
        <v>408</v>
      </c>
    </row>
    <row r="410" spans="1:2" x14ac:dyDescent="0.25">
      <c r="A410" s="45" t="s">
        <v>753</v>
      </c>
      <c r="B410" s="45">
        <v>409</v>
      </c>
    </row>
    <row r="411" spans="1:2" x14ac:dyDescent="0.25">
      <c r="A411" s="45" t="s">
        <v>754</v>
      </c>
      <c r="B411" s="45">
        <v>410</v>
      </c>
    </row>
    <row r="412" spans="1:2" x14ac:dyDescent="0.25">
      <c r="A412" s="45" t="s">
        <v>755</v>
      </c>
      <c r="B412" s="45">
        <v>411</v>
      </c>
    </row>
    <row r="413" spans="1:2" x14ac:dyDescent="0.25">
      <c r="A413" s="45" t="s">
        <v>756</v>
      </c>
      <c r="B413" s="45">
        <v>412</v>
      </c>
    </row>
    <row r="414" spans="1:2" x14ac:dyDescent="0.25">
      <c r="A414" s="45" t="s">
        <v>757</v>
      </c>
      <c r="B414" s="45">
        <v>413</v>
      </c>
    </row>
    <row r="415" spans="1:2" x14ac:dyDescent="0.25">
      <c r="A415" s="45" t="s">
        <v>758</v>
      </c>
      <c r="B415" s="45">
        <v>414</v>
      </c>
    </row>
    <row r="416" spans="1:2" x14ac:dyDescent="0.25">
      <c r="A416" s="45" t="s">
        <v>759</v>
      </c>
      <c r="B416" s="45">
        <v>415</v>
      </c>
    </row>
    <row r="417" spans="1:2" x14ac:dyDescent="0.25">
      <c r="A417" s="45" t="s">
        <v>760</v>
      </c>
      <c r="B417" s="45">
        <v>416</v>
      </c>
    </row>
    <row r="418" spans="1:2" x14ac:dyDescent="0.25">
      <c r="A418" s="45" t="s">
        <v>761</v>
      </c>
      <c r="B418" s="45">
        <v>417</v>
      </c>
    </row>
    <row r="419" spans="1:2" x14ac:dyDescent="0.25">
      <c r="A419" s="45" t="s">
        <v>762</v>
      </c>
      <c r="B419" s="45">
        <v>418</v>
      </c>
    </row>
    <row r="420" spans="1:2" x14ac:dyDescent="0.25">
      <c r="A420" s="45" t="s">
        <v>763</v>
      </c>
      <c r="B420" s="45">
        <v>419</v>
      </c>
    </row>
    <row r="421" spans="1:2" x14ac:dyDescent="0.25">
      <c r="A421" s="45" t="s">
        <v>764</v>
      </c>
      <c r="B421" s="45">
        <v>420</v>
      </c>
    </row>
    <row r="422" spans="1:2" x14ac:dyDescent="0.25">
      <c r="A422" s="45" t="s">
        <v>765</v>
      </c>
      <c r="B422" s="45">
        <v>421</v>
      </c>
    </row>
    <row r="423" spans="1:2" x14ac:dyDescent="0.25">
      <c r="A423" s="45" t="s">
        <v>766</v>
      </c>
      <c r="B423" s="45">
        <v>422</v>
      </c>
    </row>
    <row r="424" spans="1:2" x14ac:dyDescent="0.25">
      <c r="A424" s="45" t="s">
        <v>767</v>
      </c>
      <c r="B424" s="45">
        <v>423</v>
      </c>
    </row>
    <row r="425" spans="1:2" x14ac:dyDescent="0.25">
      <c r="A425" s="45" t="s">
        <v>768</v>
      </c>
      <c r="B425" s="45">
        <v>424</v>
      </c>
    </row>
    <row r="426" spans="1:2" x14ac:dyDescent="0.25">
      <c r="A426" s="45" t="s">
        <v>769</v>
      </c>
      <c r="B426" s="45">
        <v>425</v>
      </c>
    </row>
    <row r="427" spans="1:2" x14ac:dyDescent="0.25">
      <c r="A427" s="45" t="s">
        <v>770</v>
      </c>
      <c r="B427" s="45">
        <v>426</v>
      </c>
    </row>
    <row r="428" spans="1:2" x14ac:dyDescent="0.25">
      <c r="A428" s="45" t="s">
        <v>771</v>
      </c>
      <c r="B428" s="45">
        <v>427</v>
      </c>
    </row>
    <row r="429" spans="1:2" x14ac:dyDescent="0.25">
      <c r="A429" s="45" t="s">
        <v>772</v>
      </c>
      <c r="B429" s="45">
        <v>428</v>
      </c>
    </row>
    <row r="430" spans="1:2" x14ac:dyDescent="0.25">
      <c r="A430" s="45" t="s">
        <v>773</v>
      </c>
      <c r="B430" s="45">
        <v>429</v>
      </c>
    </row>
    <row r="431" spans="1:2" x14ac:dyDescent="0.25">
      <c r="A431" s="45" t="s">
        <v>774</v>
      </c>
      <c r="B431" s="45">
        <v>430</v>
      </c>
    </row>
    <row r="432" spans="1:2" x14ac:dyDescent="0.25">
      <c r="A432" s="45" t="s">
        <v>775</v>
      </c>
      <c r="B432" s="45">
        <v>431</v>
      </c>
    </row>
    <row r="433" spans="1:2" x14ac:dyDescent="0.25">
      <c r="A433" s="45" t="s">
        <v>776</v>
      </c>
      <c r="B433" s="45">
        <v>432</v>
      </c>
    </row>
    <row r="434" spans="1:2" x14ac:dyDescent="0.25">
      <c r="A434" s="45" t="s">
        <v>777</v>
      </c>
      <c r="B434" s="45">
        <v>433</v>
      </c>
    </row>
    <row r="435" spans="1:2" x14ac:dyDescent="0.25">
      <c r="A435" s="45" t="s">
        <v>778</v>
      </c>
      <c r="B435" s="45">
        <v>434</v>
      </c>
    </row>
    <row r="436" spans="1:2" x14ac:dyDescent="0.25">
      <c r="A436" s="45" t="s">
        <v>779</v>
      </c>
      <c r="B436" s="45">
        <v>435</v>
      </c>
    </row>
    <row r="437" spans="1:2" x14ac:dyDescent="0.25">
      <c r="A437" s="45" t="s">
        <v>780</v>
      </c>
      <c r="B437" s="45">
        <v>436</v>
      </c>
    </row>
    <row r="438" spans="1:2" x14ac:dyDescent="0.25">
      <c r="A438" s="45" t="s">
        <v>781</v>
      </c>
      <c r="B438" s="45">
        <v>437</v>
      </c>
    </row>
    <row r="439" spans="1:2" x14ac:dyDescent="0.25">
      <c r="A439" s="45" t="s">
        <v>782</v>
      </c>
      <c r="B439" s="45">
        <v>438</v>
      </c>
    </row>
    <row r="440" spans="1:2" x14ac:dyDescent="0.25">
      <c r="A440" s="45" t="s">
        <v>783</v>
      </c>
      <c r="B440" s="45">
        <v>439</v>
      </c>
    </row>
    <row r="441" spans="1:2" x14ac:dyDescent="0.25">
      <c r="A441" s="45" t="s">
        <v>784</v>
      </c>
      <c r="B441" s="45">
        <v>440</v>
      </c>
    </row>
    <row r="442" spans="1:2" x14ac:dyDescent="0.25">
      <c r="A442" s="45" t="s">
        <v>785</v>
      </c>
      <c r="B442" s="45">
        <v>441</v>
      </c>
    </row>
    <row r="443" spans="1:2" x14ac:dyDescent="0.25">
      <c r="A443" s="45" t="s">
        <v>786</v>
      </c>
      <c r="B443" s="45">
        <v>442</v>
      </c>
    </row>
    <row r="444" spans="1:2" x14ac:dyDescent="0.25">
      <c r="A444" s="45" t="s">
        <v>787</v>
      </c>
      <c r="B444" s="45">
        <v>443</v>
      </c>
    </row>
    <row r="445" spans="1:2" x14ac:dyDescent="0.25">
      <c r="A445" s="45" t="s">
        <v>788</v>
      </c>
      <c r="B445" s="45">
        <v>444</v>
      </c>
    </row>
    <row r="446" spans="1:2" x14ac:dyDescent="0.25">
      <c r="A446" s="45" t="s">
        <v>789</v>
      </c>
      <c r="B446" s="45">
        <v>445</v>
      </c>
    </row>
    <row r="447" spans="1:2" x14ac:dyDescent="0.25">
      <c r="A447" s="45" t="s">
        <v>790</v>
      </c>
      <c r="B447" s="45">
        <v>446</v>
      </c>
    </row>
    <row r="448" spans="1:2" x14ac:dyDescent="0.25">
      <c r="A448" s="45" t="s">
        <v>791</v>
      </c>
      <c r="B448" s="45">
        <v>447</v>
      </c>
    </row>
    <row r="449" spans="1:2" x14ac:dyDescent="0.25">
      <c r="A449" s="45" t="s">
        <v>792</v>
      </c>
      <c r="B449" s="45">
        <v>448</v>
      </c>
    </row>
    <row r="450" spans="1:2" x14ac:dyDescent="0.25">
      <c r="A450" s="45" t="s">
        <v>793</v>
      </c>
      <c r="B450" s="45">
        <v>449</v>
      </c>
    </row>
    <row r="451" spans="1:2" x14ac:dyDescent="0.25">
      <c r="A451" s="45" t="s">
        <v>794</v>
      </c>
      <c r="B451" s="45">
        <v>450</v>
      </c>
    </row>
    <row r="452" spans="1:2" x14ac:dyDescent="0.25">
      <c r="A452" s="45" t="s">
        <v>795</v>
      </c>
      <c r="B452" s="45">
        <v>451</v>
      </c>
    </row>
    <row r="453" spans="1:2" x14ac:dyDescent="0.25">
      <c r="A453" s="45" t="s">
        <v>796</v>
      </c>
      <c r="B453" s="45">
        <v>452</v>
      </c>
    </row>
    <row r="454" spans="1:2" x14ac:dyDescent="0.25">
      <c r="A454" s="45" t="s">
        <v>797</v>
      </c>
      <c r="B454" s="45">
        <v>453</v>
      </c>
    </row>
    <row r="455" spans="1:2" x14ac:dyDescent="0.25">
      <c r="A455" s="45" t="s">
        <v>798</v>
      </c>
      <c r="B455" s="45">
        <v>454</v>
      </c>
    </row>
    <row r="456" spans="1:2" x14ac:dyDescent="0.25">
      <c r="A456" s="45" t="s">
        <v>799</v>
      </c>
      <c r="B456" s="45">
        <v>455</v>
      </c>
    </row>
    <row r="457" spans="1:2" x14ac:dyDescent="0.25">
      <c r="A457" s="45" t="s">
        <v>800</v>
      </c>
      <c r="B457" s="45">
        <v>456</v>
      </c>
    </row>
    <row r="458" spans="1:2" x14ac:dyDescent="0.25">
      <c r="A458" s="45" t="s">
        <v>801</v>
      </c>
      <c r="B458" s="45">
        <v>457</v>
      </c>
    </row>
    <row r="459" spans="1:2" x14ac:dyDescent="0.25">
      <c r="A459" s="45" t="s">
        <v>802</v>
      </c>
      <c r="B459" s="45">
        <v>458</v>
      </c>
    </row>
    <row r="460" spans="1:2" x14ac:dyDescent="0.25">
      <c r="A460" s="45" t="s">
        <v>803</v>
      </c>
      <c r="B460" s="45">
        <v>459</v>
      </c>
    </row>
    <row r="461" spans="1:2" x14ac:dyDescent="0.25">
      <c r="A461" s="45" t="s">
        <v>804</v>
      </c>
      <c r="B461" s="45">
        <v>460</v>
      </c>
    </row>
    <row r="462" spans="1:2" x14ac:dyDescent="0.25">
      <c r="A462" s="45" t="s">
        <v>805</v>
      </c>
      <c r="B462" s="45">
        <v>461</v>
      </c>
    </row>
    <row r="463" spans="1:2" x14ac:dyDescent="0.25">
      <c r="A463" s="45" t="s">
        <v>806</v>
      </c>
      <c r="B463" s="45">
        <v>462</v>
      </c>
    </row>
    <row r="464" spans="1:2" x14ac:dyDescent="0.25">
      <c r="A464" s="45" t="s">
        <v>807</v>
      </c>
      <c r="B464" s="45">
        <v>463</v>
      </c>
    </row>
    <row r="465" spans="1:2" x14ac:dyDescent="0.25">
      <c r="A465" s="45" t="s">
        <v>808</v>
      </c>
      <c r="B465" s="45">
        <v>464</v>
      </c>
    </row>
    <row r="466" spans="1:2" x14ac:dyDescent="0.25">
      <c r="A466" s="45" t="s">
        <v>809</v>
      </c>
      <c r="B466" s="45">
        <v>465</v>
      </c>
    </row>
    <row r="467" spans="1:2" x14ac:dyDescent="0.25">
      <c r="A467" s="45" t="s">
        <v>810</v>
      </c>
      <c r="B467" s="45">
        <v>466</v>
      </c>
    </row>
    <row r="468" spans="1:2" x14ac:dyDescent="0.25">
      <c r="A468" s="45" t="s">
        <v>811</v>
      </c>
      <c r="B468" s="45">
        <v>467</v>
      </c>
    </row>
    <row r="469" spans="1:2" x14ac:dyDescent="0.25">
      <c r="A469" s="45" t="s">
        <v>812</v>
      </c>
      <c r="B469" s="45">
        <v>468</v>
      </c>
    </row>
    <row r="470" spans="1:2" x14ac:dyDescent="0.25">
      <c r="A470" s="45" t="s">
        <v>813</v>
      </c>
      <c r="B470" s="45">
        <v>469</v>
      </c>
    </row>
    <row r="471" spans="1:2" x14ac:dyDescent="0.25">
      <c r="A471" s="45" t="s">
        <v>814</v>
      </c>
      <c r="B471" s="45">
        <v>470</v>
      </c>
    </row>
    <row r="472" spans="1:2" x14ac:dyDescent="0.25">
      <c r="A472" s="45" t="s">
        <v>815</v>
      </c>
      <c r="B472" s="45">
        <v>471</v>
      </c>
    </row>
    <row r="473" spans="1:2" x14ac:dyDescent="0.25">
      <c r="A473" s="45" t="s">
        <v>816</v>
      </c>
      <c r="B473" s="45">
        <v>472</v>
      </c>
    </row>
    <row r="474" spans="1:2" x14ac:dyDescent="0.25">
      <c r="A474" s="45" t="s">
        <v>817</v>
      </c>
      <c r="B474" s="45">
        <v>473</v>
      </c>
    </row>
    <row r="475" spans="1:2" x14ac:dyDescent="0.25">
      <c r="A475" s="45" t="s">
        <v>818</v>
      </c>
      <c r="B475" s="45">
        <v>474</v>
      </c>
    </row>
    <row r="476" spans="1:2" x14ac:dyDescent="0.25">
      <c r="A476" s="45" t="s">
        <v>819</v>
      </c>
      <c r="B476" s="45">
        <v>475</v>
      </c>
    </row>
    <row r="477" spans="1:2" x14ac:dyDescent="0.25">
      <c r="A477" s="45" t="s">
        <v>820</v>
      </c>
      <c r="B477" s="45">
        <v>476</v>
      </c>
    </row>
    <row r="478" spans="1:2" x14ac:dyDescent="0.25">
      <c r="A478" s="45" t="s">
        <v>821</v>
      </c>
      <c r="B478" s="45">
        <v>477</v>
      </c>
    </row>
    <row r="479" spans="1:2" x14ac:dyDescent="0.25">
      <c r="A479" s="45" t="s">
        <v>822</v>
      </c>
      <c r="B479" s="45">
        <v>478</v>
      </c>
    </row>
    <row r="480" spans="1:2" x14ac:dyDescent="0.25">
      <c r="A480" s="45" t="s">
        <v>823</v>
      </c>
      <c r="B480" s="45">
        <v>479</v>
      </c>
    </row>
    <row r="481" spans="1:2" x14ac:dyDescent="0.25">
      <c r="A481" s="45" t="s">
        <v>824</v>
      </c>
      <c r="B481" s="45">
        <v>480</v>
      </c>
    </row>
    <row r="482" spans="1:2" x14ac:dyDescent="0.25">
      <c r="A482" s="45" t="s">
        <v>825</v>
      </c>
      <c r="B482" s="45">
        <v>481</v>
      </c>
    </row>
    <row r="483" spans="1:2" x14ac:dyDescent="0.25">
      <c r="A483" s="45" t="s">
        <v>826</v>
      </c>
      <c r="B483" s="45">
        <v>482</v>
      </c>
    </row>
    <row r="484" spans="1:2" x14ac:dyDescent="0.25">
      <c r="A484" s="45" t="s">
        <v>827</v>
      </c>
      <c r="B484" s="45">
        <v>483</v>
      </c>
    </row>
    <row r="485" spans="1:2" x14ac:dyDescent="0.25">
      <c r="A485" s="45" t="s">
        <v>828</v>
      </c>
      <c r="B485" s="45">
        <v>484</v>
      </c>
    </row>
    <row r="486" spans="1:2" x14ac:dyDescent="0.25">
      <c r="A486" s="45" t="s">
        <v>829</v>
      </c>
      <c r="B486" s="45">
        <v>485</v>
      </c>
    </row>
    <row r="487" spans="1:2" x14ac:dyDescent="0.25">
      <c r="A487" s="45" t="s">
        <v>830</v>
      </c>
      <c r="B487" s="45">
        <v>486</v>
      </c>
    </row>
    <row r="488" spans="1:2" x14ac:dyDescent="0.25">
      <c r="A488" s="45" t="s">
        <v>831</v>
      </c>
      <c r="B488" s="45">
        <v>487</v>
      </c>
    </row>
    <row r="489" spans="1:2" x14ac:dyDescent="0.25">
      <c r="A489" s="45" t="s">
        <v>832</v>
      </c>
      <c r="B489" s="45">
        <v>488</v>
      </c>
    </row>
    <row r="490" spans="1:2" x14ac:dyDescent="0.25">
      <c r="A490" s="45" t="s">
        <v>833</v>
      </c>
      <c r="B490" s="45">
        <v>489</v>
      </c>
    </row>
    <row r="491" spans="1:2" x14ac:dyDescent="0.25">
      <c r="A491" s="45" t="s">
        <v>834</v>
      </c>
      <c r="B491" s="45">
        <v>490</v>
      </c>
    </row>
    <row r="492" spans="1:2" x14ac:dyDescent="0.25">
      <c r="A492" s="45" t="s">
        <v>835</v>
      </c>
      <c r="B492" s="45">
        <v>491</v>
      </c>
    </row>
    <row r="493" spans="1:2" x14ac:dyDescent="0.25">
      <c r="A493" s="45" t="s">
        <v>836</v>
      </c>
      <c r="B493" s="45">
        <v>492</v>
      </c>
    </row>
    <row r="494" spans="1:2" x14ac:dyDescent="0.25">
      <c r="A494" s="45" t="s">
        <v>837</v>
      </c>
      <c r="B494" s="45">
        <v>493</v>
      </c>
    </row>
    <row r="495" spans="1:2" x14ac:dyDescent="0.25">
      <c r="A495" s="45" t="s">
        <v>838</v>
      </c>
      <c r="B495" s="45">
        <v>494</v>
      </c>
    </row>
    <row r="496" spans="1:2" x14ac:dyDescent="0.25">
      <c r="A496" s="45" t="s">
        <v>839</v>
      </c>
      <c r="B496" s="45">
        <v>495</v>
      </c>
    </row>
    <row r="497" spans="1:2" x14ac:dyDescent="0.25">
      <c r="A497" s="45" t="s">
        <v>840</v>
      </c>
      <c r="B497" s="45">
        <v>496</v>
      </c>
    </row>
    <row r="498" spans="1:2" x14ac:dyDescent="0.25">
      <c r="A498" s="45" t="s">
        <v>841</v>
      </c>
      <c r="B498" s="45">
        <v>497</v>
      </c>
    </row>
    <row r="499" spans="1:2" x14ac:dyDescent="0.25">
      <c r="A499" s="45" t="s">
        <v>842</v>
      </c>
      <c r="B499" s="45">
        <v>498</v>
      </c>
    </row>
    <row r="500" spans="1:2" x14ac:dyDescent="0.25">
      <c r="A500" s="45" t="s">
        <v>843</v>
      </c>
      <c r="B500" s="45">
        <v>499</v>
      </c>
    </row>
    <row r="501" spans="1:2" x14ac:dyDescent="0.25">
      <c r="A501" s="45" t="s">
        <v>844</v>
      </c>
      <c r="B501" s="45">
        <v>500</v>
      </c>
    </row>
  </sheetData>
  <autoFilter ref="A1:B1"/>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zoomScale="115" zoomScaleNormal="115" workbookViewId="0">
      <pane ySplit="1" topLeftCell="A65" activePane="bottomLeft" state="frozen"/>
      <selection pane="bottomLeft" activeCell="B1" sqref="B1:B1048576"/>
    </sheetView>
  </sheetViews>
  <sheetFormatPr defaultColWidth="9" defaultRowHeight="14" x14ac:dyDescent="0.3"/>
  <cols>
    <col min="1" max="1" width="9" style="48"/>
    <col min="2" max="2" width="36.5" style="48" customWidth="1"/>
    <col min="3" max="16384" width="9" style="48"/>
  </cols>
  <sheetData>
    <row r="1" spans="1:3" ht="13.9" customHeight="1" x14ac:dyDescent="0.3">
      <c r="A1" s="47" t="s">
        <v>845</v>
      </c>
      <c r="B1" s="47" t="s">
        <v>846</v>
      </c>
      <c r="C1" s="48" t="s">
        <v>890</v>
      </c>
    </row>
    <row r="2" spans="1:3" ht="13.9" customHeight="1" x14ac:dyDescent="0.3">
      <c r="A2" s="49">
        <v>1</v>
      </c>
      <c r="B2" s="48" t="s">
        <v>252</v>
      </c>
      <c r="C2" s="47"/>
    </row>
    <row r="3" spans="1:3" ht="13.9" customHeight="1" x14ac:dyDescent="0.3">
      <c r="A3" s="49">
        <v>2</v>
      </c>
      <c r="B3" s="48" t="s">
        <v>235</v>
      </c>
      <c r="C3" s="50"/>
    </row>
    <row r="4" spans="1:3" x14ac:dyDescent="0.3">
      <c r="A4" s="49">
        <v>3</v>
      </c>
      <c r="B4" s="48" t="s">
        <v>250</v>
      </c>
      <c r="C4" s="50"/>
    </row>
    <row r="5" spans="1:3" x14ac:dyDescent="0.3">
      <c r="A5" s="49">
        <v>4</v>
      </c>
      <c r="B5" s="48" t="s">
        <v>238</v>
      </c>
      <c r="C5" s="50"/>
    </row>
    <row r="6" spans="1:3" x14ac:dyDescent="0.3">
      <c r="A6" s="49">
        <v>5</v>
      </c>
      <c r="B6" s="48" t="s">
        <v>230</v>
      </c>
      <c r="C6" s="50"/>
    </row>
    <row r="7" spans="1:3" x14ac:dyDescent="0.3">
      <c r="A7" s="49">
        <v>6</v>
      </c>
      <c r="B7" s="48" t="s">
        <v>270</v>
      </c>
      <c r="C7" s="50"/>
    </row>
    <row r="8" spans="1:3" x14ac:dyDescent="0.3">
      <c r="A8" s="49">
        <v>7</v>
      </c>
      <c r="B8" s="48" t="s">
        <v>257</v>
      </c>
      <c r="C8" s="50"/>
    </row>
    <row r="9" spans="1:3" x14ac:dyDescent="0.3">
      <c r="A9" s="49">
        <v>8</v>
      </c>
      <c r="B9" s="48" t="s">
        <v>244</v>
      </c>
      <c r="C9" s="50"/>
    </row>
    <row r="10" spans="1:3" x14ac:dyDescent="0.3">
      <c r="A10" s="49">
        <v>9</v>
      </c>
      <c r="B10" s="48" t="s">
        <v>269</v>
      </c>
      <c r="C10" s="50"/>
    </row>
    <row r="11" spans="1:3" x14ac:dyDescent="0.3">
      <c r="A11" s="49">
        <v>10</v>
      </c>
      <c r="B11" s="48" t="s">
        <v>233</v>
      </c>
      <c r="C11" s="50"/>
    </row>
    <row r="12" spans="1:3" x14ac:dyDescent="0.3">
      <c r="A12" s="49">
        <v>11</v>
      </c>
      <c r="B12" s="48" t="s">
        <v>847</v>
      </c>
      <c r="C12" s="50"/>
    </row>
    <row r="13" spans="1:3" x14ac:dyDescent="0.3">
      <c r="A13" s="49">
        <v>12</v>
      </c>
      <c r="B13" s="48" t="s">
        <v>253</v>
      </c>
      <c r="C13" s="50"/>
    </row>
    <row r="14" spans="1:3" x14ac:dyDescent="0.3">
      <c r="A14" s="49">
        <v>13</v>
      </c>
      <c r="B14" s="48" t="s">
        <v>267</v>
      </c>
      <c r="C14" s="50"/>
    </row>
    <row r="15" spans="1:3" x14ac:dyDescent="0.3">
      <c r="A15" s="49">
        <v>14</v>
      </c>
      <c r="B15" s="48" t="s">
        <v>231</v>
      </c>
      <c r="C15" s="50"/>
    </row>
    <row r="16" spans="1:3" x14ac:dyDescent="0.3">
      <c r="A16" s="49">
        <v>15</v>
      </c>
      <c r="B16" s="48" t="s">
        <v>256</v>
      </c>
      <c r="C16" s="50"/>
    </row>
    <row r="17" spans="1:3" x14ac:dyDescent="0.3">
      <c r="A17" s="49">
        <v>16</v>
      </c>
      <c r="B17" s="48" t="s">
        <v>259</v>
      </c>
      <c r="C17" s="50"/>
    </row>
    <row r="18" spans="1:3" x14ac:dyDescent="0.3">
      <c r="A18" s="49">
        <v>17</v>
      </c>
      <c r="B18" s="48" t="s">
        <v>241</v>
      </c>
      <c r="C18" s="50"/>
    </row>
    <row r="19" spans="1:3" x14ac:dyDescent="0.3">
      <c r="A19" s="49">
        <v>18</v>
      </c>
      <c r="B19" s="48" t="s">
        <v>268</v>
      </c>
      <c r="C19" s="50"/>
    </row>
    <row r="20" spans="1:3" x14ac:dyDescent="0.3">
      <c r="A20" s="49">
        <v>19</v>
      </c>
      <c r="B20" s="48" t="s">
        <v>262</v>
      </c>
      <c r="C20" s="50"/>
    </row>
    <row r="21" spans="1:3" x14ac:dyDescent="0.3">
      <c r="A21" s="49">
        <v>20</v>
      </c>
      <c r="B21" s="48" t="s">
        <v>273</v>
      </c>
      <c r="C21" s="50"/>
    </row>
    <row r="22" spans="1:3" x14ac:dyDescent="0.3">
      <c r="A22" s="49">
        <v>21</v>
      </c>
      <c r="B22" s="48" t="s">
        <v>265</v>
      </c>
      <c r="C22" s="50"/>
    </row>
    <row r="23" spans="1:3" x14ac:dyDescent="0.3">
      <c r="A23" s="49">
        <v>22</v>
      </c>
      <c r="B23" s="51" t="s">
        <v>891</v>
      </c>
      <c r="C23" s="50"/>
    </row>
    <row r="24" spans="1:3" x14ac:dyDescent="0.3">
      <c r="A24" s="49">
        <v>23</v>
      </c>
      <c r="B24" s="48" t="s">
        <v>848</v>
      </c>
      <c r="C24" s="50"/>
    </row>
    <row r="25" spans="1:3" x14ac:dyDescent="0.3">
      <c r="A25" s="49">
        <v>24</v>
      </c>
      <c r="B25" s="48" t="s">
        <v>849</v>
      </c>
      <c r="C25" s="50"/>
    </row>
    <row r="26" spans="1:3" x14ac:dyDescent="0.3">
      <c r="A26" s="49">
        <v>25</v>
      </c>
      <c r="B26" s="48" t="s">
        <v>850</v>
      </c>
      <c r="C26" s="50"/>
    </row>
    <row r="27" spans="1:3" x14ac:dyDescent="0.3">
      <c r="A27" s="49">
        <v>26</v>
      </c>
      <c r="B27" s="48" t="s">
        <v>272</v>
      </c>
      <c r="C27" s="50"/>
    </row>
    <row r="28" spans="1:3" x14ac:dyDescent="0.3">
      <c r="A28" s="49">
        <v>27</v>
      </c>
      <c r="B28" s="48" t="s">
        <v>851</v>
      </c>
      <c r="C28" s="50"/>
    </row>
    <row r="29" spans="1:3" x14ac:dyDescent="0.3">
      <c r="A29" s="49">
        <v>28</v>
      </c>
      <c r="B29" s="48" t="s">
        <v>852</v>
      </c>
      <c r="C29" s="50"/>
    </row>
    <row r="30" spans="1:3" x14ac:dyDescent="0.3">
      <c r="A30" s="49">
        <v>29</v>
      </c>
      <c r="B30" s="48" t="s">
        <v>853</v>
      </c>
      <c r="C30" s="50"/>
    </row>
    <row r="31" spans="1:3" x14ac:dyDescent="0.3">
      <c r="A31" s="49">
        <v>30</v>
      </c>
      <c r="B31" s="48" t="s">
        <v>260</v>
      </c>
      <c r="C31" s="50"/>
    </row>
    <row r="32" spans="1:3" x14ac:dyDescent="0.3">
      <c r="A32" s="49">
        <v>31</v>
      </c>
      <c r="B32" s="48" t="s">
        <v>854</v>
      </c>
      <c r="C32" s="50"/>
    </row>
    <row r="33" spans="1:3" x14ac:dyDescent="0.3">
      <c r="A33" s="49">
        <v>32</v>
      </c>
      <c r="B33" s="48" t="s">
        <v>242</v>
      </c>
      <c r="C33" s="50"/>
    </row>
    <row r="34" spans="1:3" x14ac:dyDescent="0.3">
      <c r="A34" s="49">
        <v>33</v>
      </c>
      <c r="B34" s="48" t="s">
        <v>232</v>
      </c>
      <c r="C34" s="50"/>
    </row>
    <row r="35" spans="1:3" x14ac:dyDescent="0.3">
      <c r="A35" s="49">
        <v>34</v>
      </c>
      <c r="B35" s="48" t="s">
        <v>855</v>
      </c>
      <c r="C35" s="50"/>
    </row>
    <row r="36" spans="1:3" x14ac:dyDescent="0.3">
      <c r="A36" s="49">
        <v>35</v>
      </c>
      <c r="B36" s="48" t="s">
        <v>222</v>
      </c>
      <c r="C36" s="50"/>
    </row>
    <row r="37" spans="1:3" x14ac:dyDescent="0.3">
      <c r="A37" s="49">
        <v>36</v>
      </c>
      <c r="B37" s="48" t="s">
        <v>892</v>
      </c>
      <c r="C37" s="50"/>
    </row>
    <row r="38" spans="1:3" x14ac:dyDescent="0.3">
      <c r="A38" s="49">
        <v>37</v>
      </c>
      <c r="B38" s="48" t="s">
        <v>271</v>
      </c>
      <c r="C38" s="50"/>
    </row>
    <row r="39" spans="1:3" x14ac:dyDescent="0.3">
      <c r="A39" s="49">
        <v>38</v>
      </c>
      <c r="B39" s="48" t="s">
        <v>246</v>
      </c>
      <c r="C39" s="50"/>
    </row>
    <row r="40" spans="1:3" x14ac:dyDescent="0.3">
      <c r="A40" s="49">
        <v>39</v>
      </c>
      <c r="B40" s="48" t="s">
        <v>223</v>
      </c>
      <c r="C40" s="50"/>
    </row>
    <row r="41" spans="1:3" x14ac:dyDescent="0.3">
      <c r="A41" s="49">
        <v>40</v>
      </c>
      <c r="B41" s="48" t="s">
        <v>248</v>
      </c>
      <c r="C41" s="50"/>
    </row>
    <row r="42" spans="1:3" x14ac:dyDescent="0.3">
      <c r="A42" s="49">
        <v>41</v>
      </c>
      <c r="B42" s="48" t="s">
        <v>229</v>
      </c>
      <c r="C42" s="50"/>
    </row>
    <row r="43" spans="1:3" x14ac:dyDescent="0.3">
      <c r="A43" s="49">
        <v>42</v>
      </c>
      <c r="B43" s="48" t="s">
        <v>225</v>
      </c>
      <c r="C43" s="50"/>
    </row>
    <row r="44" spans="1:3" x14ac:dyDescent="0.3">
      <c r="A44" s="49">
        <v>43</v>
      </c>
      <c r="B44" s="48" t="s">
        <v>856</v>
      </c>
      <c r="C44" s="50"/>
    </row>
    <row r="45" spans="1:3" x14ac:dyDescent="0.3">
      <c r="A45" s="49">
        <v>44</v>
      </c>
      <c r="B45" s="48" t="s">
        <v>857</v>
      </c>
      <c r="C45" s="50"/>
    </row>
    <row r="46" spans="1:3" x14ac:dyDescent="0.3">
      <c r="A46" s="49">
        <v>45</v>
      </c>
      <c r="B46" s="48" t="s">
        <v>858</v>
      </c>
      <c r="C46" s="50"/>
    </row>
    <row r="47" spans="1:3" x14ac:dyDescent="0.3">
      <c r="A47" s="49">
        <v>46</v>
      </c>
      <c r="B47" s="48" t="s">
        <v>261</v>
      </c>
      <c r="C47" s="50"/>
    </row>
    <row r="48" spans="1:3" x14ac:dyDescent="0.3">
      <c r="A48" s="49">
        <v>47</v>
      </c>
      <c r="B48" s="48" t="s">
        <v>236</v>
      </c>
      <c r="C48" s="50"/>
    </row>
    <row r="49" spans="1:3" x14ac:dyDescent="0.3">
      <c r="A49" s="49">
        <v>48</v>
      </c>
      <c r="B49" s="48" t="s">
        <v>859</v>
      </c>
      <c r="C49" s="50"/>
    </row>
    <row r="50" spans="1:3" x14ac:dyDescent="0.3">
      <c r="A50" s="49">
        <v>49</v>
      </c>
      <c r="B50" s="48" t="s">
        <v>860</v>
      </c>
      <c r="C50" s="50"/>
    </row>
    <row r="51" spans="1:3" x14ac:dyDescent="0.3">
      <c r="A51" s="49">
        <v>50</v>
      </c>
      <c r="B51" s="48" t="s">
        <v>243</v>
      </c>
      <c r="C51" s="50"/>
    </row>
    <row r="52" spans="1:3" x14ac:dyDescent="0.3">
      <c r="A52" s="49">
        <v>51</v>
      </c>
      <c r="B52" s="48" t="s">
        <v>266</v>
      </c>
    </row>
    <row r="53" spans="1:3" x14ac:dyDescent="0.3">
      <c r="A53" s="49">
        <v>52</v>
      </c>
      <c r="B53" s="48" t="s">
        <v>861</v>
      </c>
    </row>
    <row r="54" spans="1:3" x14ac:dyDescent="0.3">
      <c r="A54" s="49">
        <v>53</v>
      </c>
      <c r="B54" s="48" t="s">
        <v>228</v>
      </c>
    </row>
    <row r="55" spans="1:3" x14ac:dyDescent="0.3">
      <c r="A55" s="49">
        <v>54</v>
      </c>
      <c r="B55" s="48" t="s">
        <v>862</v>
      </c>
    </row>
    <row r="56" spans="1:3" x14ac:dyDescent="0.3">
      <c r="A56" s="49">
        <v>55</v>
      </c>
      <c r="B56" s="48" t="s">
        <v>863</v>
      </c>
    </row>
    <row r="57" spans="1:3" x14ac:dyDescent="0.3">
      <c r="A57" s="49">
        <v>56</v>
      </c>
      <c r="B57" s="48" t="s">
        <v>864</v>
      </c>
    </row>
    <row r="58" spans="1:3" x14ac:dyDescent="0.3">
      <c r="A58" s="49">
        <v>57</v>
      </c>
      <c r="B58" s="48" t="s">
        <v>865</v>
      </c>
    </row>
    <row r="59" spans="1:3" x14ac:dyDescent="0.3">
      <c r="A59" s="49">
        <v>58</v>
      </c>
      <c r="B59" s="48" t="s">
        <v>866</v>
      </c>
    </row>
    <row r="60" spans="1:3" x14ac:dyDescent="0.3">
      <c r="A60" s="49">
        <v>59</v>
      </c>
      <c r="B60" s="48" t="s">
        <v>234</v>
      </c>
    </row>
    <row r="61" spans="1:3" x14ac:dyDescent="0.3">
      <c r="A61" s="49">
        <v>60</v>
      </c>
      <c r="B61" s="48" t="s">
        <v>867</v>
      </c>
    </row>
    <row r="62" spans="1:3" x14ac:dyDescent="0.3">
      <c r="A62" s="49">
        <v>61</v>
      </c>
      <c r="B62" s="48" t="s">
        <v>224</v>
      </c>
    </row>
    <row r="63" spans="1:3" x14ac:dyDescent="0.3">
      <c r="A63" s="49">
        <v>62</v>
      </c>
      <c r="B63" s="48" t="s">
        <v>868</v>
      </c>
    </row>
    <row r="64" spans="1:3" x14ac:dyDescent="0.3">
      <c r="A64" s="49">
        <v>63</v>
      </c>
      <c r="B64" s="48" t="s">
        <v>255</v>
      </c>
    </row>
    <row r="65" spans="1:2" x14ac:dyDescent="0.3">
      <c r="A65" s="49">
        <v>64</v>
      </c>
      <c r="B65" s="48" t="s">
        <v>869</v>
      </c>
    </row>
    <row r="66" spans="1:2" x14ac:dyDescent="0.3">
      <c r="A66" s="49">
        <v>65</v>
      </c>
      <c r="B66" s="48" t="s">
        <v>870</v>
      </c>
    </row>
    <row r="67" spans="1:2" x14ac:dyDescent="0.3">
      <c r="A67" s="49">
        <v>66</v>
      </c>
      <c r="B67" s="48" t="s">
        <v>871</v>
      </c>
    </row>
    <row r="68" spans="1:2" x14ac:dyDescent="0.3">
      <c r="A68" s="49">
        <v>67</v>
      </c>
      <c r="B68" s="48" t="s">
        <v>872</v>
      </c>
    </row>
    <row r="69" spans="1:2" x14ac:dyDescent="0.3">
      <c r="A69" s="49">
        <v>68</v>
      </c>
      <c r="B69" s="48" t="s">
        <v>263</v>
      </c>
    </row>
    <row r="70" spans="1:2" x14ac:dyDescent="0.3">
      <c r="A70" s="49">
        <v>69</v>
      </c>
      <c r="B70" s="48" t="s">
        <v>873</v>
      </c>
    </row>
    <row r="71" spans="1:2" x14ac:dyDescent="0.3">
      <c r="A71" s="49">
        <v>70</v>
      </c>
      <c r="B71" s="48" t="s">
        <v>874</v>
      </c>
    </row>
    <row r="72" spans="1:2" x14ac:dyDescent="0.3">
      <c r="A72" s="49">
        <v>71</v>
      </c>
      <c r="B72" s="48" t="s">
        <v>875</v>
      </c>
    </row>
    <row r="73" spans="1:2" x14ac:dyDescent="0.3">
      <c r="A73" s="49">
        <v>72</v>
      </c>
      <c r="B73" s="48" t="s">
        <v>876</v>
      </c>
    </row>
    <row r="74" spans="1:2" x14ac:dyDescent="0.3">
      <c r="A74" s="49">
        <v>73</v>
      </c>
      <c r="B74" s="48" t="s">
        <v>877</v>
      </c>
    </row>
    <row r="75" spans="1:2" x14ac:dyDescent="0.3">
      <c r="A75" s="49">
        <v>74</v>
      </c>
      <c r="B75" s="48" t="s">
        <v>247</v>
      </c>
    </row>
    <row r="76" spans="1:2" x14ac:dyDescent="0.3">
      <c r="A76" s="49">
        <v>75</v>
      </c>
      <c r="B76" s="48" t="s">
        <v>237</v>
      </c>
    </row>
    <row r="77" spans="1:2" x14ac:dyDescent="0.3">
      <c r="A77" s="49">
        <v>76</v>
      </c>
      <c r="B77" s="48" t="s">
        <v>878</v>
      </c>
    </row>
    <row r="78" spans="1:2" x14ac:dyDescent="0.3">
      <c r="A78" s="49">
        <v>77</v>
      </c>
      <c r="B78" s="48" t="s">
        <v>240</v>
      </c>
    </row>
    <row r="79" spans="1:2" x14ac:dyDescent="0.3">
      <c r="A79" s="49">
        <v>78</v>
      </c>
      <c r="B79" s="48" t="s">
        <v>879</v>
      </c>
    </row>
    <row r="80" spans="1:2" x14ac:dyDescent="0.3">
      <c r="A80" s="49">
        <v>79</v>
      </c>
      <c r="B80" s="48" t="s">
        <v>251</v>
      </c>
    </row>
    <row r="81" spans="1:2" x14ac:dyDescent="0.3">
      <c r="A81" s="49">
        <v>80</v>
      </c>
      <c r="B81" s="48" t="s">
        <v>880</v>
      </c>
    </row>
    <row r="82" spans="1:2" x14ac:dyDescent="0.3">
      <c r="A82" s="49">
        <v>81</v>
      </c>
      <c r="B82" s="48" t="s">
        <v>881</v>
      </c>
    </row>
    <row r="83" spans="1:2" x14ac:dyDescent="0.3">
      <c r="A83" s="49">
        <v>82</v>
      </c>
      <c r="B83" s="48" t="s">
        <v>882</v>
      </c>
    </row>
    <row r="84" spans="1:2" x14ac:dyDescent="0.3">
      <c r="A84" s="49">
        <v>83</v>
      </c>
      <c r="B84" s="48" t="s">
        <v>227</v>
      </c>
    </row>
    <row r="85" spans="1:2" x14ac:dyDescent="0.3">
      <c r="A85" s="49">
        <v>84</v>
      </c>
      <c r="B85" s="48" t="s">
        <v>883</v>
      </c>
    </row>
    <row r="86" spans="1:2" x14ac:dyDescent="0.3">
      <c r="A86" s="49">
        <v>85</v>
      </c>
      <c r="B86" s="48" t="s">
        <v>884</v>
      </c>
    </row>
    <row r="87" spans="1:2" x14ac:dyDescent="0.3">
      <c r="A87" s="49">
        <v>86</v>
      </c>
      <c r="B87" s="48" t="s">
        <v>885</v>
      </c>
    </row>
    <row r="88" spans="1:2" x14ac:dyDescent="0.3">
      <c r="A88" s="49">
        <v>87</v>
      </c>
      <c r="B88" s="48" t="s">
        <v>254</v>
      </c>
    </row>
    <row r="89" spans="1:2" x14ac:dyDescent="0.3">
      <c r="A89" s="49">
        <v>88</v>
      </c>
      <c r="B89" s="48" t="s">
        <v>264</v>
      </c>
    </row>
    <row r="90" spans="1:2" x14ac:dyDescent="0.3">
      <c r="A90" s="49">
        <v>89</v>
      </c>
      <c r="B90" s="48" t="s">
        <v>226</v>
      </c>
    </row>
    <row r="91" spans="1:2" x14ac:dyDescent="0.3">
      <c r="A91" s="49">
        <v>90</v>
      </c>
      <c r="B91" s="48" t="s">
        <v>249</v>
      </c>
    </row>
    <row r="92" spans="1:2" x14ac:dyDescent="0.3">
      <c r="A92" s="49">
        <v>91</v>
      </c>
      <c r="B92" s="48" t="s">
        <v>239</v>
      </c>
    </row>
    <row r="93" spans="1:2" x14ac:dyDescent="0.3">
      <c r="A93" s="49">
        <v>92</v>
      </c>
      <c r="B93" s="48" t="s">
        <v>886</v>
      </c>
    </row>
    <row r="94" spans="1:2" x14ac:dyDescent="0.3">
      <c r="A94" s="49">
        <v>93</v>
      </c>
      <c r="B94" s="48" t="s">
        <v>258</v>
      </c>
    </row>
    <row r="95" spans="1:2" x14ac:dyDescent="0.3">
      <c r="A95" s="49">
        <v>94</v>
      </c>
      <c r="B95" s="48" t="s">
        <v>245</v>
      </c>
    </row>
    <row r="96" spans="1:2" x14ac:dyDescent="0.3">
      <c r="A96" s="49">
        <v>95</v>
      </c>
      <c r="B96" s="48" t="s">
        <v>893</v>
      </c>
    </row>
    <row r="97" spans="1:2" x14ac:dyDescent="0.3">
      <c r="A97" s="49">
        <v>96</v>
      </c>
      <c r="B97" s="48" t="s">
        <v>887</v>
      </c>
    </row>
    <row r="98" spans="1:2" x14ac:dyDescent="0.3">
      <c r="A98" s="49">
        <v>97</v>
      </c>
      <c r="B98" s="48" t="s">
        <v>888</v>
      </c>
    </row>
    <row r="99" spans="1:2" x14ac:dyDescent="0.3">
      <c r="A99" s="49">
        <v>98</v>
      </c>
      <c r="B99" s="48" t="s">
        <v>889</v>
      </c>
    </row>
  </sheetData>
  <phoneticPr fontId="5"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打分卡定义</vt:lpstr>
      <vt:lpstr>指标清单</vt:lpstr>
      <vt:lpstr>收数模板</vt:lpstr>
      <vt:lpstr>更新记录</vt:lpstr>
      <vt:lpstr>2015年数据</vt:lpstr>
      <vt:lpstr>打分卡参数</vt:lpstr>
      <vt:lpstr>dropdown</vt:lpstr>
      <vt:lpstr>世界500强</vt:lpstr>
      <vt:lpstr>央企名单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2018-05-29T09:50:06Z</dcterms:modified>
</cp:coreProperties>
</file>