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</sheets>
  <definedNames>
    <definedName hidden="1" localSheetId="0" name="_xlnm._FilterDatabase">Hoja1!$A$7:$J$541</definedName>
  </definedNames>
  <calcPr/>
  <extLst>
    <ext uri="GoogleSheetsCustomDataVersion2">
      <go:sheetsCustomData xmlns:go="http://customooxmlschemas.google.com/" r:id="rId6" roundtripDataChecksum="Yf0J9YRfkA1QoZT1GNFO09zR1IuaiJG8AQ1op5Ivqcg="/>
    </ext>
  </extLst>
</workbook>
</file>

<file path=xl/sharedStrings.xml><?xml version="1.0" encoding="utf-8"?>
<sst xmlns="http://schemas.openxmlformats.org/spreadsheetml/2006/main" count="2727" uniqueCount="1133">
  <si>
    <t>LISTADO DE EXAMENES 2024</t>
  </si>
  <si>
    <t>Laboratorio</t>
  </si>
  <si>
    <t>Ergo SaniTas Fonasa</t>
  </si>
  <si>
    <t>Ergo SaniTas Particular</t>
  </si>
  <si>
    <t>#</t>
  </si>
  <si>
    <t>ghfgtfght</t>
  </si>
  <si>
    <t>NOMBRE</t>
  </si>
  <si>
    <t>TIMEPO DE RESPUESTA</t>
  </si>
  <si>
    <t>ESTADO</t>
  </si>
  <si>
    <t>FONASA TOTAL NIVEL 1</t>
  </si>
  <si>
    <t>PARTICULAR</t>
  </si>
  <si>
    <t>RECIPIENTE</t>
  </si>
  <si>
    <t>ZINCMASA</t>
  </si>
  <si>
    <t>ZINC PLASMATICO, ug/dL</t>
  </si>
  <si>
    <t>3 DIAS HABILES</t>
  </si>
  <si>
    <t>Solo Particular</t>
  </si>
  <si>
    <t>AMARILLO O LILA</t>
  </si>
  <si>
    <t>ZN</t>
  </si>
  <si>
    <t>ZINC EN SUERO, ug/dL</t>
  </si>
  <si>
    <t>AMARILLO</t>
  </si>
  <si>
    <t>ZINCOA</t>
  </si>
  <si>
    <t>ZINC EN ORINA AISLADA</t>
  </si>
  <si>
    <t>FRASCO DE ORINA</t>
  </si>
  <si>
    <t>VORI</t>
  </si>
  <si>
    <t>VORICONAZOL, mg/L</t>
  </si>
  <si>
    <t>VITE</t>
  </si>
  <si>
    <t>VITAMINA E (ALFA TOCOFEROL), mg/L</t>
  </si>
  <si>
    <t>4 DIAS HABILES</t>
  </si>
  <si>
    <t>-lñ.-</t>
  </si>
  <si>
    <t>VITC</t>
  </si>
  <si>
    <t>VITAMINA C,</t>
  </si>
  <si>
    <t>VERDE</t>
  </si>
  <si>
    <t>VITB6</t>
  </si>
  <si>
    <t>VITAMINA B6</t>
  </si>
  <si>
    <t>8 DIAS HABILES</t>
  </si>
  <si>
    <t>LILA</t>
  </si>
  <si>
    <t>B12</t>
  </si>
  <si>
    <t>VITAMINA B12</t>
  </si>
  <si>
    <t>AMARILLO PROTEGIDO</t>
  </si>
  <si>
    <t>VITB1</t>
  </si>
  <si>
    <t>VITAMINA B1</t>
  </si>
  <si>
    <t>VITA</t>
  </si>
  <si>
    <t>VITAMINA A (RETINOL)</t>
  </si>
  <si>
    <t>AMARILLO O VERDE</t>
  </si>
  <si>
    <t>VSRM</t>
  </si>
  <si>
    <t>VIRUS SINCICIAL RESPIRATORIO, ANTICUERPOS IgM, U</t>
  </si>
  <si>
    <t>VSRG</t>
  </si>
  <si>
    <t>VIRUS SINCICIAL RESPIRATORIO, ANTICUERPOS IgG, U</t>
  </si>
  <si>
    <t>VSR</t>
  </si>
  <si>
    <t>VIRUS SINCICIAL RESPIRATORIO</t>
  </si>
  <si>
    <t>2 DIAS HABILES</t>
  </si>
  <si>
    <t>ASPIRADO / HISOPADO</t>
  </si>
  <si>
    <t>PARAM</t>
  </si>
  <si>
    <t>VIRUS PAROTIDITIS, ANTICUERPOS IgM, Ratio</t>
  </si>
  <si>
    <t>PARAG</t>
  </si>
  <si>
    <t>VIRUS PAROTIDITIS, ANTICUERPOS IgG, Ratio</t>
  </si>
  <si>
    <t>PARA3</t>
  </si>
  <si>
    <t>VIRUS PARAINFLUENZA TIPO 3</t>
  </si>
  <si>
    <t>PARA2</t>
  </si>
  <si>
    <t>VIRUS PARAINFLUENZA TIPO 2</t>
  </si>
  <si>
    <t>PARA1</t>
  </si>
  <si>
    <t>VIRUS PARAINFLUENZA TIPO 1</t>
  </si>
  <si>
    <t>HTLV</t>
  </si>
  <si>
    <t>VIRUS LINFOTROPICO HUMANO TIPO 1 Y 2</t>
  </si>
  <si>
    <t>HIV</t>
  </si>
  <si>
    <t>VIRUS INMUNODEFICIENCIA HUMANA 1 / 2, ANTICUERPOS</t>
  </si>
  <si>
    <t>0306069</t>
  </si>
  <si>
    <t>VIRUS HERPES SIMPLES TIPO 2, ANTICUERPOS IGM</t>
  </si>
  <si>
    <t>VIRUS HERPES SIMPLES TIPO 2, ANTICUERPOS IGG</t>
  </si>
  <si>
    <t>VIRUS HERPES SIMPLES TIPO 1, ANTICUERPOS IGM</t>
  </si>
  <si>
    <t>VIRUS HERPES SIMPLES TIPO 1, ANTICUERPOS IGG</t>
  </si>
  <si>
    <t>0306081</t>
  </si>
  <si>
    <t>VIRUS HEPATITIS C, ANTICUERPOS DE (ANTI HCV)</t>
  </si>
  <si>
    <t>6 DIAS HABILES</t>
  </si>
  <si>
    <t>0306079</t>
  </si>
  <si>
    <t>VIRUS HEPATITIS B, ANTIGENO DE SUPERFICIE O ANTIGENO AUSTRALIANO</t>
  </si>
  <si>
    <t>0306074</t>
  </si>
  <si>
    <t>VIRUS HEPATITIS A, ANTICUERPOS IGM, IGG TOTALES C/U  CODIGO X2</t>
  </si>
  <si>
    <t>0307012</t>
  </si>
  <si>
    <t>VENOSA EN NINOS Y LACTANTES</t>
  </si>
  <si>
    <t>NO APLICA</t>
  </si>
  <si>
    <t>0307011</t>
  </si>
  <si>
    <t>VENOSA EN ADULTOS</t>
  </si>
  <si>
    <t>0301086</t>
  </si>
  <si>
    <t>VELOCIDAD DE ERITROSEDIMENTACION (PROC. AUT.)</t>
  </si>
  <si>
    <t>17 DIAS HABILES</t>
  </si>
  <si>
    <t>VARIM</t>
  </si>
  <si>
    <t>VARICELLA ZOSTER, ANTICUERPOS IgM,</t>
  </si>
  <si>
    <t>VARIG</t>
  </si>
  <si>
    <t>VARICELLA ZOSTER, ANTICUERPOS IgG, U</t>
  </si>
  <si>
    <t>VANCO</t>
  </si>
  <si>
    <t>VANCOMICINA, ug/mL</t>
  </si>
  <si>
    <t>0306042</t>
  </si>
  <si>
    <t>V.D.R.L.</t>
  </si>
  <si>
    <t>0306011</t>
  </si>
  <si>
    <t>UROCULTIVO, RECUENTO DE COLONIAS Y ANTIBIOGRAMA (CUALQUIER</t>
  </si>
  <si>
    <t>TROPOI</t>
  </si>
  <si>
    <t>TROPONINA I CARDIACA (cTnl), ng/mL</t>
  </si>
  <si>
    <t>0301085</t>
  </si>
  <si>
    <t>TROMBOPLASTINA, TIEMPO PARCIAL DE (TTPA,TTPK O SIMILARES)</t>
  </si>
  <si>
    <t>CELESTE</t>
  </si>
  <si>
    <t>T3L</t>
  </si>
  <si>
    <t>TRIYODOTIRONINA (T3L) LIBRE, pg/mL</t>
  </si>
  <si>
    <t>0303028</t>
  </si>
  <si>
    <t>TRIYODOTIRONINA (T3)</t>
  </si>
  <si>
    <t>TRIQ</t>
  </si>
  <si>
    <t>TRIQUINOSIS, ANTICUERPOS IgG, U</t>
  </si>
  <si>
    <t>TRIPTASA</t>
  </si>
  <si>
    <t>0302064</t>
  </si>
  <si>
    <t>TRIGLICERIDOS (PROC.AUT.)</t>
  </si>
  <si>
    <t>TRIA</t>
  </si>
  <si>
    <t>TRIAZOLAM, NIVEL PLASMATICO</t>
  </si>
  <si>
    <t>0301082</t>
  </si>
  <si>
    <t>TRANSFERRINA</t>
  </si>
  <si>
    <t>0302063</t>
  </si>
  <si>
    <t>TRANSAMINASAS  (GPT/ALT)</t>
  </si>
  <si>
    <t>TRANSAMINASAS  (GOT/AST)</t>
  </si>
  <si>
    <t>TOXOM</t>
  </si>
  <si>
    <t>TOXOPLASMOSIS, ANTICUERPOS IgM, U</t>
  </si>
  <si>
    <t>TOXOG</t>
  </si>
  <si>
    <t>TOXOPLASMOSIS, ANTICUERPOS IgG,</t>
  </si>
  <si>
    <t>TOXO</t>
  </si>
  <si>
    <t>TOXOCARA, ANTICUERPOS IgG, U</t>
  </si>
  <si>
    <t>TOPI</t>
  </si>
  <si>
    <t>TOPIRAMATO, NIVEL PLASMATICO</t>
  </si>
  <si>
    <t>0303027</t>
  </si>
  <si>
    <t>TIROXINA O TETRAYODOTIRONINA (T4)</t>
  </si>
  <si>
    <t>0303026</t>
  </si>
  <si>
    <t>TIROXINA LIBRE (T4L)</t>
  </si>
  <si>
    <t>0303025</t>
  </si>
  <si>
    <t>TIROGLOBULINA</t>
  </si>
  <si>
    <t>0303024</t>
  </si>
  <si>
    <t>TIROESTIMULANTE (TSH), HORMONA (ADULTO, NINO O R.N.)</t>
  </si>
  <si>
    <t>0306005</t>
  </si>
  <si>
    <t>TINCION DE GRAM</t>
  </si>
  <si>
    <t>SECRECIONES</t>
  </si>
  <si>
    <t>0306039</t>
  </si>
  <si>
    <t>TIFICAS, REACCIONES DE AGLUTINACION  (EBERTH H Y O, PARATYPHI A Y B) (WIDAL)</t>
  </si>
  <si>
    <t>0301059</t>
  </si>
  <si>
    <t>TIEMPO DE PROTOMBINA (INCLUYE INR, RAZON INTERNACIONAL</t>
  </si>
  <si>
    <t>0301011</t>
  </si>
  <si>
    <t>TIEMPO DE COAGULACION</t>
  </si>
  <si>
    <t>1 DIA HABIL</t>
  </si>
  <si>
    <t>CONSULTAR</t>
  </si>
  <si>
    <t>TESTMASA</t>
  </si>
  <si>
    <t>TESTOSTERONA POR LC-MASA/MASA</t>
  </si>
  <si>
    <t>9 DIAS HABILES</t>
  </si>
  <si>
    <t>0303023</t>
  </si>
  <si>
    <t>TESTOSTERONA LIBRE EN SANGRE (CODIGO BONO TRADICIONAL)</t>
  </si>
  <si>
    <t>0303623</t>
  </si>
  <si>
    <t>TESTOSTERONA LIBRE EN SANGRE (CODIGO BONO ELECTRONICO)</t>
  </si>
  <si>
    <t>0303022</t>
  </si>
  <si>
    <t>TESTOSTERONA EN SANGRE</t>
  </si>
  <si>
    <t>TESTBIO</t>
  </si>
  <si>
    <t>TESTOSTERONA BIODISPONIBLE VENDER CODIGOS (0303022 - 0303046 - 0302101)</t>
  </si>
  <si>
    <t>0306090</t>
  </si>
  <si>
    <t>TEST RAPIDO DE DETECCION DE STREPTOCOCCUS. (GRUPO A)</t>
  </si>
  <si>
    <t>5 DIAS HABILES</t>
  </si>
  <si>
    <t>TORULA SECA</t>
  </si>
  <si>
    <t>TESTRESP</t>
  </si>
  <si>
    <t>TEST PACK RESPIRATORIO</t>
  </si>
  <si>
    <t>TUBO SUERO FISIOLOGICO</t>
  </si>
  <si>
    <t>VIRUINFLU</t>
  </si>
  <si>
    <t>TEST PACK INFLUENZA TIPO A Y TIPO B</t>
  </si>
  <si>
    <t>VIRUADVSR</t>
  </si>
  <si>
    <t>TEST PACK ADENOVIRUS Y VIRUS SINCICIAL</t>
  </si>
  <si>
    <t>LACTOGEN</t>
  </si>
  <si>
    <t>TEST GENETICO INTOLERANCIA A LA LACTOSA</t>
  </si>
  <si>
    <t>PATERNIDAD</t>
  </si>
  <si>
    <t>TEST DE PATERNIDAD</t>
  </si>
  <si>
    <t>12 DIAS HABILES</t>
  </si>
  <si>
    <t>METI</t>
  </si>
  <si>
    <t>TEST DE METILACION</t>
  </si>
  <si>
    <t>INTOL</t>
  </si>
  <si>
    <t>TEST DE INTOLERANCIA ALIMENTARIA</t>
  </si>
  <si>
    <t>ANTICO</t>
  </si>
  <si>
    <t>TEST DE ANTIGENO COVID-19</t>
  </si>
  <si>
    <t>TEO</t>
  </si>
  <si>
    <t>TEOFILINA, ug/mL</t>
  </si>
  <si>
    <t>TALISANGRE</t>
  </si>
  <si>
    <t>TALIO EN SANGRE TOTAL</t>
  </si>
  <si>
    <t>TAC</t>
  </si>
  <si>
    <t>TACROLIMUS, NIVEL PLASMATICO</t>
  </si>
  <si>
    <t>LLILA</t>
  </si>
  <si>
    <t>SULFANIL</t>
  </si>
  <si>
    <t>SULFANILUREA EN SANGRE</t>
  </si>
  <si>
    <t>STREPB</t>
  </si>
  <si>
    <t>STREPTOCOCCUS GRUPO B/ AGALACTIAE EN EMBARAZADA</t>
  </si>
  <si>
    <t>STUART</t>
  </si>
  <si>
    <t>SIR</t>
  </si>
  <si>
    <t>SIROLIMUS, ng/mL</t>
  </si>
  <si>
    <t>PCRXFRA</t>
  </si>
  <si>
    <t>SINDROME X-FRAGIL</t>
  </si>
  <si>
    <t>43 DIAS HABILES</t>
  </si>
  <si>
    <t>PRADER</t>
  </si>
  <si>
    <t>SINDROME ANGELMAN, PRADER-WILLI</t>
  </si>
  <si>
    <t>32 DIAS HABILES</t>
  </si>
  <si>
    <t>0303046</t>
  </si>
  <si>
    <t>SHBG (SEX-HORMONE BINDING GLOBULIN)</t>
  </si>
  <si>
    <t>SERTRA</t>
  </si>
  <si>
    <t>SERTRALINA</t>
  </si>
  <si>
    <t>SELEMASA</t>
  </si>
  <si>
    <t>SELENIO EN SUERO</t>
  </si>
  <si>
    <t>SELESANGRE</t>
  </si>
  <si>
    <t>SELENIO EN SANGRE TOTAL</t>
  </si>
  <si>
    <t>Solo particular</t>
  </si>
  <si>
    <t>MUCO</t>
  </si>
  <si>
    <t>SCREENING DE MUCOPOLISACARIDOS CUANTITATIVO</t>
  </si>
  <si>
    <t>SARAM</t>
  </si>
  <si>
    <t>SARAMPION, ANTICUERPOS IgM</t>
  </si>
  <si>
    <t>SARAG</t>
  </si>
  <si>
    <t>SARAMPION, ANTICUERPOS IgG</t>
  </si>
  <si>
    <t>0301072</t>
  </si>
  <si>
    <t>SANGRIA, TIEMPO DE (DUKE) (NO INCLUYE DISPOSITIVO ASOCIADO)</t>
  </si>
  <si>
    <t>PROCEDIMIENTO</t>
  </si>
  <si>
    <t>RUBEOLA, ANTICUERPOS IGM</t>
  </si>
  <si>
    <t>RUBEOLA, ANTICUERPOS IGG</t>
  </si>
  <si>
    <t>RISPE</t>
  </si>
  <si>
    <t>RIPERIDONA NIVEL PLASMATICO</t>
  </si>
  <si>
    <t>RENINA</t>
  </si>
  <si>
    <t>RENINA PLASMATICA, pg/mL</t>
  </si>
  <si>
    <t>RAC</t>
  </si>
  <si>
    <t>RELACION MICROALBUMINURIA/CREATININURIA (0309013-0309010) RAC</t>
  </si>
  <si>
    <t>2 DIA S HABILES</t>
  </si>
  <si>
    <t>RFC</t>
  </si>
  <si>
    <t>RELACION FOSFATURIA/CREATININURIA (0309015-0309010)</t>
  </si>
  <si>
    <t>FRASCO ORINA</t>
  </si>
  <si>
    <t>0301069</t>
  </si>
  <si>
    <t>RECUENTO DIFERENCIAL O FORMULA LEUCOCITARIA (PROC.AUT.)</t>
  </si>
  <si>
    <t>0301068</t>
  </si>
  <si>
    <t>RECUENTO DE RETICULOCITOS (ABSOLUTO O PORCENTUAL)</t>
  </si>
  <si>
    <t>0301067</t>
  </si>
  <si>
    <t>RECUENTO DE PLAQUETAS (ABSOLUTO)</t>
  </si>
  <si>
    <t>0301066</t>
  </si>
  <si>
    <t>RECUENTO DE LINFOCITOS (ABSOLUTO)</t>
  </si>
  <si>
    <t>0301065</t>
  </si>
  <si>
    <t>RECUENTO DE LEUCOCITOS, ABSOLUTO (PROC. AUT.)</t>
  </si>
  <si>
    <t>0301064</t>
  </si>
  <si>
    <t>RECUENTO DE ERITROCITOS, ABSOLUTO (PROC. AUT.)</t>
  </si>
  <si>
    <t>0301063</t>
  </si>
  <si>
    <t>RECUENTO DE EOSINOFILOS (ABSOLUTO)</t>
  </si>
  <si>
    <t>0301062</t>
  </si>
  <si>
    <t>RECUENTO DE BASOFILOS (ABSOLUTO)</t>
  </si>
  <si>
    <t>0306056</t>
  </si>
  <si>
    <t>RASPADO DE PIEL, EXAMEN MICROSCOPICO DE ("ACAROTEST"): DE 6</t>
  </si>
  <si>
    <t>RASPADO PIEL SCOTH</t>
  </si>
  <si>
    <t>0306038</t>
  </si>
  <si>
    <t>R.P.R.</t>
  </si>
  <si>
    <t>QUETI</t>
  </si>
  <si>
    <t>QUETIAPINA NIVEL PLASMATICO</t>
  </si>
  <si>
    <t>0301014</t>
  </si>
  <si>
    <t>PRUEBA DE ANTIGLOBULINA DIRECTA  = (COOMBS DIRECTO, TEST DE)</t>
  </si>
  <si>
    <t>PR3</t>
  </si>
  <si>
    <t>PROTEINASA 3 (PR-3) ANTICUERPOS, Index value</t>
  </si>
  <si>
    <t>0302100</t>
  </si>
  <si>
    <t>PROTEINAS TOTALES EN SANGRE</t>
  </si>
  <si>
    <t>0309028</t>
  </si>
  <si>
    <t>PROTEINAS TOTALES EN ORINA</t>
  </si>
  <si>
    <t>PROTEINA S</t>
  </si>
  <si>
    <t>PROTEINA S LIBRE</t>
  </si>
  <si>
    <t>PROTECR</t>
  </si>
  <si>
    <t>PROTEINA C, RESISTENCIA</t>
  </si>
  <si>
    <t>PROTECC</t>
  </si>
  <si>
    <t>PROTEINA C, COAGULACION</t>
  </si>
  <si>
    <t>7 DIAS HABILES</t>
  </si>
  <si>
    <t>PCRU</t>
  </si>
  <si>
    <t>PROTEINA C REACTIVA ULTRASENSIBLE</t>
  </si>
  <si>
    <t>0305031</t>
  </si>
  <si>
    <t>PROTEINA C REACTIVA POR TECNICAS NEFELOMETRICAS Y/O TURBIDIMETRICAS</t>
  </si>
  <si>
    <t>PROTEINA (CUANTITATIVA), EN ORINA</t>
  </si>
  <si>
    <t>0303020</t>
  </si>
  <si>
    <t>PROLACTINA (PRL)</t>
  </si>
  <si>
    <t>PRGMASA</t>
  </si>
  <si>
    <t>PROGESTERONA  POR LC-MASA MASA</t>
  </si>
  <si>
    <t>0303019</t>
  </si>
  <si>
    <t>PROGESTERONA</t>
  </si>
  <si>
    <t>PROCAL</t>
  </si>
  <si>
    <t>PROCALCITONINA</t>
  </si>
  <si>
    <t>PRIL</t>
  </si>
  <si>
    <t>PRIMIDONA LIBRE, NIVEL PLASMATICO</t>
  </si>
  <si>
    <t>PRI</t>
  </si>
  <si>
    <t>PRIMIDONA</t>
  </si>
  <si>
    <t>PREALB</t>
  </si>
  <si>
    <t>PREALBUMINA</t>
  </si>
  <si>
    <t>PORFO</t>
  </si>
  <si>
    <t>PORFOBILINOGENO EN ORINA 24 HORAS</t>
  </si>
  <si>
    <t>PORFI</t>
  </si>
  <si>
    <t>PORFIRINAS DIFERENCIADAS EN ORINA</t>
  </si>
  <si>
    <t>15 DIAS HABILES</t>
  </si>
  <si>
    <t>POOL DE PROLACTINA 3 MUESTRAS. COBRO CODIGO X 3</t>
  </si>
  <si>
    <t>PCRJIRO</t>
  </si>
  <si>
    <t>PNEUMOCYSTIS JIROVECCI (CARINII)</t>
  </si>
  <si>
    <t>TUBO ENAT</t>
  </si>
  <si>
    <t>PLOMOMASA</t>
  </si>
  <si>
    <t>PLOMO EN SANGRE TOTAL</t>
  </si>
  <si>
    <t>PLOOA</t>
  </si>
  <si>
    <t>PLOMO EN ORINA AISLADA, ug/g creatinina</t>
  </si>
  <si>
    <t>0308006</t>
  </si>
  <si>
    <t>PH</t>
  </si>
  <si>
    <t>DEPOSICION FRESCA</t>
  </si>
  <si>
    <t>0302034</t>
  </si>
  <si>
    <t>PERFIL LIPIDICO:  INCLUYE: COLESTEROL TOTAL, HDL, LDL, VLDL Y TRIGLICERIDOS</t>
  </si>
  <si>
    <t>0302076</t>
  </si>
  <si>
    <t>PERFIL HEPATICO.  INCLUYE:  TIEMPO DE PROTROMBINA, BILIRRUBINA, TOTAL Y CONJUGADA, FOSFATASAS ALCALI</t>
  </si>
  <si>
    <t>AMARILLO-CELESTE</t>
  </si>
  <si>
    <t>0302075</t>
  </si>
  <si>
    <t>PERFIL BIOQUIMICO. INCLUYE:  (DETERMINACION  12 PARAMETROS : CALCIO - FOSFORO GLICEMIA BASAL- N.UREI</t>
  </si>
  <si>
    <t>0305004</t>
  </si>
  <si>
    <t>PERFIL ANTI-ENA (JO-1,RNP,Ro,LA,SCL,Sm)</t>
  </si>
  <si>
    <t>BNP</t>
  </si>
  <si>
    <t>PEPTIDO NATRIURETICO TIPO B (NT - proBNP)</t>
  </si>
  <si>
    <t>CCPP</t>
  </si>
  <si>
    <t>PEPTIDO CITRULINADO, ANTICUERPOS IGG</t>
  </si>
  <si>
    <t>PEPC</t>
  </si>
  <si>
    <t>PEPTIDO C, ng/mL</t>
  </si>
  <si>
    <t>PARVOM</t>
  </si>
  <si>
    <t>PARVOVIRUS B19, ANTICUERPOS IGM, U</t>
  </si>
  <si>
    <t>PARVOG</t>
  </si>
  <si>
    <t>PARVOVIRUS B19, ANTICUERPOS IGG</t>
  </si>
  <si>
    <t>PAROX</t>
  </si>
  <si>
    <t>PAROXETINA NIVEL PLASMATICO</t>
  </si>
  <si>
    <t>0303018</t>
  </si>
  <si>
    <t>PARATHORMONA, HORMONA PARATIROIDEA O PTH.</t>
  </si>
  <si>
    <t>0306096</t>
  </si>
  <si>
    <t>PARASITOS: TEST RAPIDO ANTICUERPOS (CHAGAS Y OTROS)</t>
  </si>
  <si>
    <t>PARACETAM</t>
  </si>
  <si>
    <t>PARACETAMOL NIVEL PLASMATICO</t>
  </si>
  <si>
    <t>OXCAR</t>
  </si>
  <si>
    <t>OXCARBAZEPINA, NIVEL PLASMATICO</t>
  </si>
  <si>
    <t>OXALATO</t>
  </si>
  <si>
    <t>OXALATO EN ORINA DE 24 HORAS</t>
  </si>
  <si>
    <t>ORINA 24 HRS</t>
  </si>
  <si>
    <t>OXALATOA</t>
  </si>
  <si>
    <t>OXALATO EN ORINA AISLADA,</t>
  </si>
  <si>
    <t>ORINA DE MICCION AIS</t>
  </si>
  <si>
    <t>OSMOLA</t>
  </si>
  <si>
    <t>OSMOLALIDAD EN SERICA</t>
  </si>
  <si>
    <t>OSMOLAO</t>
  </si>
  <si>
    <t>OSMOLALIDAD EN ORINA, 24 HORAS</t>
  </si>
  <si>
    <t>OSMOLAOA</t>
  </si>
  <si>
    <t>OSMOLALIDAD EN ORINA AISLADA</t>
  </si>
  <si>
    <t>0309024</t>
  </si>
  <si>
    <t>ORINA, SEDIMENTO (PROC. AUT.)</t>
  </si>
  <si>
    <t>0309023</t>
  </si>
  <si>
    <t>ORINA, FISICO-QUIMICO</t>
  </si>
  <si>
    <t>0309022</t>
  </si>
  <si>
    <t>ORINA COMPLETA, (INCLUYE COD. 03-09-023 Y 03-09-024)</t>
  </si>
  <si>
    <t>OPI</t>
  </si>
  <si>
    <t>OPIACEOS,  DETECCION</t>
  </si>
  <si>
    <t>OPI-CONF</t>
  </si>
  <si>
    <t>OPIACEOS EN ORINA POR LC-MS</t>
  </si>
  <si>
    <t>OLAN</t>
  </si>
  <si>
    <t>OLANZAPINA, NIVEL PLASMATICO</t>
  </si>
  <si>
    <t>0302057</t>
  </si>
  <si>
    <t>NITROGENO UREICO Y/O UREA, EN SANGRE</t>
  </si>
  <si>
    <t>0309020</t>
  </si>
  <si>
    <t>NITROGENO UREICO O UREA EN ORINA (CUANTITATIVO)</t>
  </si>
  <si>
    <t>NITRA</t>
  </si>
  <si>
    <t>NITRAZEPAM NIVEL PLASMATICO</t>
  </si>
  <si>
    <t>NIQOA</t>
  </si>
  <si>
    <t>NIQUEL EN ORINA AISLADA</t>
  </si>
  <si>
    <t>ORINA DE PRIMERA MIC</t>
  </si>
  <si>
    <t>0306016</t>
  </si>
  <si>
    <t>NEISSERIA GONORRHOEAE (GONOCOCO)</t>
  </si>
  <si>
    <t>0306023</t>
  </si>
  <si>
    <t>MYCOPLASMA Y UREAPLASMA, C/U. BONO SE VENDE X 2  POR LA TECNICA QUE SE REALIZA EN EL LAB</t>
  </si>
  <si>
    <t>SEC.VAGINAL,URETRAL</t>
  </si>
  <si>
    <t>MICOM</t>
  </si>
  <si>
    <t>MYCOPLASMA PNEUMONIAE, ANTICUERPOS IgM</t>
  </si>
  <si>
    <t>MICOG</t>
  </si>
  <si>
    <t>MYCOPLASMA PNEUMONIAE, ANTICUERPOS IgG</t>
  </si>
  <si>
    <t>MUTACIONC6</t>
  </si>
  <si>
    <t>MUTACION C677T DE MTHFR</t>
  </si>
  <si>
    <t>MUTACION 677C&gt;T Y 1298A&gt;T DEL GEN MTHFR</t>
  </si>
  <si>
    <t>0306036</t>
  </si>
  <si>
    <t>MONONUCLEOSIS, REACCION DE PAUL BUNNELL</t>
  </si>
  <si>
    <t>MIDA</t>
  </si>
  <si>
    <t>MIDAZOLAM Nivel Plasm?tico</t>
  </si>
  <si>
    <t>0309013</t>
  </si>
  <si>
    <t>MICROALBUMINURIA CUANTITATIVA</t>
  </si>
  <si>
    <t>META</t>
  </si>
  <si>
    <t>METAPNEUMOVIRUS HUMANO</t>
  </si>
  <si>
    <t>METALIBRE</t>
  </si>
  <si>
    <t>METANEFRINAS LIBRES EN PLASMA</t>
  </si>
  <si>
    <t>MERCSANGRE</t>
  </si>
  <si>
    <t>MERCURIO EN SANGRE TOTAL,</t>
  </si>
  <si>
    <t>MERCUOA</t>
  </si>
  <si>
    <t>MERCURIO EN ORINA AISLADA</t>
  </si>
  <si>
    <t>THC</t>
  </si>
  <si>
    <t>MARIHUANA (DELTA 9 THC), ng/mL</t>
  </si>
  <si>
    <t>APANELDIAS</t>
  </si>
  <si>
    <t>MARCADORES INMUNOLOGICOS EN DIABETES (IA2, GAD, ZnT8, IAA, ICA)</t>
  </si>
  <si>
    <t>MANGAMASA</t>
  </si>
  <si>
    <t>MANGANESO EN SUERO</t>
  </si>
  <si>
    <t>MANGSANGRE</t>
  </si>
  <si>
    <t>MANGANESO EN SANGRE TOTAL, ug/L</t>
  </si>
  <si>
    <t>MANGAOA</t>
  </si>
  <si>
    <t>MANGANESO EN ORINA AISLADA</t>
  </si>
  <si>
    <t>ORINA AISLADA</t>
  </si>
  <si>
    <t>MGO</t>
  </si>
  <si>
    <t>MAGNESIO EN ORINA</t>
  </si>
  <si>
    <t>0302056</t>
  </si>
  <si>
    <t>MAGNESIO</t>
  </si>
  <si>
    <t>LORA</t>
  </si>
  <si>
    <t>LORAZEPAM NIVEL PLASMATICO</t>
  </si>
  <si>
    <t>0302055</t>
  </si>
  <si>
    <t>LITIO EN SANGRE</t>
  </si>
  <si>
    <t>LIP</t>
  </si>
  <si>
    <t>LIPIDOS TOTALES</t>
  </si>
  <si>
    <t>0302053</t>
  </si>
  <si>
    <t>LIPASA</t>
  </si>
  <si>
    <t>CD8</t>
  </si>
  <si>
    <t>LINFOCITOS T SUPRESORES CD8+</t>
  </si>
  <si>
    <t>CD3</t>
  </si>
  <si>
    <t>LINFOCITOS T HELPERS (CD3 TOTALES)</t>
  </si>
  <si>
    <t>CD4</t>
  </si>
  <si>
    <t>LINFOCITOS T  HELPERS CD4+</t>
  </si>
  <si>
    <t>CD56</t>
  </si>
  <si>
    <t>LINFOCITOS NATURAL KILLERS (CD16-CD56)</t>
  </si>
  <si>
    <t>CD19</t>
  </si>
  <si>
    <t>LINFOCITOS B TOTALES CD19</t>
  </si>
  <si>
    <t>LEVE</t>
  </si>
  <si>
    <t>LEVETIRACETAM, NIVEL PLASMATICO</t>
  </si>
  <si>
    <t>0308005</t>
  </si>
  <si>
    <t>LEUCOCITOS FECALES</t>
  </si>
  <si>
    <t>CISTINA</t>
  </si>
  <si>
    <t>L-CISTINA</t>
  </si>
  <si>
    <t>LAMO</t>
  </si>
  <si>
    <t>LAMOTRIGINA</t>
  </si>
  <si>
    <t>0302004</t>
  </si>
  <si>
    <t>LACTATO EN SANGRE</t>
  </si>
  <si>
    <t>GRIS</t>
  </si>
  <si>
    <t>ISOLDH</t>
  </si>
  <si>
    <t>ISOENZIMAS DE LDH</t>
  </si>
  <si>
    <t>ISOFA</t>
  </si>
  <si>
    <t>ISOENZIMAS DE FOSFATASA ALCALINA</t>
  </si>
  <si>
    <t>16 DIAS HABILES</t>
  </si>
  <si>
    <t>IL6</t>
  </si>
  <si>
    <t>INTERLEUKINA HUMANA 6 (IL6)</t>
  </si>
  <si>
    <t>0303017</t>
  </si>
  <si>
    <t>INSULINA POST-CARGA DE GLUCOSA</t>
  </si>
  <si>
    <t>INSULINA</t>
  </si>
  <si>
    <t>0305027</t>
  </si>
  <si>
    <t>INMUNOGLOBULINAS IGM</t>
  </si>
  <si>
    <t>INMUNOGLOBULINAS IGG</t>
  </si>
  <si>
    <t>0305028</t>
  </si>
  <si>
    <t>INMUNOGLOBULINAS IGE TOTAL</t>
  </si>
  <si>
    <t>0305026</t>
  </si>
  <si>
    <t>INMUNOGLOBULINAS IGA SECRETORA</t>
  </si>
  <si>
    <t>SALIVA</t>
  </si>
  <si>
    <t>INMUNOGLOBULINAS IGA</t>
  </si>
  <si>
    <t>IGEE</t>
  </si>
  <si>
    <t>INMUNOGLOBULINA E, ALERGENO ESPECIFICA (c/u)</t>
  </si>
  <si>
    <t>IGG4</t>
  </si>
  <si>
    <t>INMUNOGLOBULINA DE SUB CLASE IgG4</t>
  </si>
  <si>
    <t>IGG3</t>
  </si>
  <si>
    <t>INMUNOGLOBULINA DE SUB CLASE IgG3</t>
  </si>
  <si>
    <t>IGG2</t>
  </si>
  <si>
    <t>INMUNOGLOBULINA DE SUB CLASE IgG2,</t>
  </si>
  <si>
    <t>IGG1</t>
  </si>
  <si>
    <t>INMUNOGLOBULINA DE SUB CLASE IgG1</t>
  </si>
  <si>
    <t>INMUNOFIJO</t>
  </si>
  <si>
    <t>INMUNOFIJACION INMUNOGLOBULINAS EN ORINA</t>
  </si>
  <si>
    <t>ORINA DE 24 HORAS</t>
  </si>
  <si>
    <t>INMUNOFIJA</t>
  </si>
  <si>
    <t>INMUNOFIJACION INMUNOGLOBULINAS</t>
  </si>
  <si>
    <t>INHIBINA</t>
  </si>
  <si>
    <t>INHIBINA B</t>
  </si>
  <si>
    <t>C1</t>
  </si>
  <si>
    <t>INHIBIDOR DE C1q ESTERASA CUANTITATIVO</t>
  </si>
  <si>
    <t>H1N1</t>
  </si>
  <si>
    <t>INFLUENZA A CON DETECCION SUBTIPO H1N1</t>
  </si>
  <si>
    <t>INDP</t>
  </si>
  <si>
    <t>INDICE ANTIGENO PROSTATICO  VENDER CODIGO 0305070 X2</t>
  </si>
  <si>
    <t>INDA</t>
  </si>
  <si>
    <t>INDICE ANDROGENICO LIBRE, %  CODIGOS ( 0303046 , 0303022)</t>
  </si>
  <si>
    <t>IMIPRA</t>
  </si>
  <si>
    <t>IMIPRAMINA, NIVEL PLASMATICO</t>
  </si>
  <si>
    <t>0303047</t>
  </si>
  <si>
    <t>IGF-IQ (INSULINE LIKE GROWTH FACTOR) IGF1</t>
  </si>
  <si>
    <t>0303048</t>
  </si>
  <si>
    <t>IGF BP1 (BINDING PROTEIN-1)(IGFBP1)</t>
  </si>
  <si>
    <t>IGF BINDING PROTEIN - 3 (IGFBP3)(IGFBP-3Q )</t>
  </si>
  <si>
    <t>0303016</t>
  </si>
  <si>
    <t>HORMONA LUTEINIZANTE (LH)</t>
  </si>
  <si>
    <t>0303015</t>
  </si>
  <si>
    <t>HORMONA FOLICULO ESTIMULANTE (FSH)</t>
  </si>
  <si>
    <t>0303007</t>
  </si>
  <si>
    <t>HORMONA DE CRECIMIENTO (HGH) (SOMATOTROFINA)</t>
  </si>
  <si>
    <t>MULLE</t>
  </si>
  <si>
    <t>HORMONA ANTIMULLERIANA (AMH)</t>
  </si>
  <si>
    <t>HOMOC</t>
  </si>
  <si>
    <t>HOMOCISTEINA</t>
  </si>
  <si>
    <t>HOMA</t>
  </si>
  <si>
    <t>HOMA (MODELO DE EVALUACION HOMEOSTATICA) VENDER CODIGO 0302047, 0303017</t>
  </si>
  <si>
    <t>HPRO</t>
  </si>
  <si>
    <t>HIDROXIPROLINA EN ORINA DE 24 HORAS</t>
  </si>
  <si>
    <t>HID</t>
  </si>
  <si>
    <t>HIDATIDOSIS, ANTICUERPOS IgG</t>
  </si>
  <si>
    <t>HEPAEM</t>
  </si>
  <si>
    <t>HEPATITIS E, ANTICUERPOS IgM</t>
  </si>
  <si>
    <t>HEPAEG</t>
  </si>
  <si>
    <t>HEPATITIS E, ANTICUERPOS IgG</t>
  </si>
  <si>
    <t>GENOHCV</t>
  </si>
  <si>
    <t>HEPATITIS C, GENOTIPIFICACION</t>
  </si>
  <si>
    <t>22 DIAS HABILES</t>
  </si>
  <si>
    <t>HBE</t>
  </si>
  <si>
    <t>HEPATITIS B, ANTIGENO E</t>
  </si>
  <si>
    <t>HBC</t>
  </si>
  <si>
    <t>HEPATITIS B, ANTICUERPOS CORE (ANTI HBc)</t>
  </si>
  <si>
    <t>HEV</t>
  </si>
  <si>
    <t>HEPATITIS B, ANTICUERPOS ANTI CORE IgM (Anti HBc-IgM)</t>
  </si>
  <si>
    <t>ANTIHBE</t>
  </si>
  <si>
    <t>HEPATITIS B, ANTICUERPOS ANTI ANTIGENO E</t>
  </si>
  <si>
    <t>ANTIHBS</t>
  </si>
  <si>
    <t>HEPATITIS B, AC. ANTI AG. DE SUPERFICIE</t>
  </si>
  <si>
    <t>0308004</t>
  </si>
  <si>
    <t>HEMORRAGIAS OCULTAS, CODIGO X 3  (BENCIDINA, GUAYACO O TEST DE WEBER Y SIMILARES), CUALQUIER METODO,</t>
  </si>
  <si>
    <t>DEPOSICION-DIETA</t>
  </si>
  <si>
    <t>0301045</t>
  </si>
  <si>
    <t>HEMOGRAMA</t>
  </si>
  <si>
    <t>HEMO</t>
  </si>
  <si>
    <t>HEMOGLUCOTEST</t>
  </si>
  <si>
    <t>EFHBG</t>
  </si>
  <si>
    <t>HEMOGLOBINA, ELECTROFORESIS</t>
  </si>
  <si>
    <t>0301041</t>
  </si>
  <si>
    <t>HEMOGLOBINA GLICADA A1C     (HEMOGLOBINA GLICOSILADA)</t>
  </si>
  <si>
    <t>0301038</t>
  </si>
  <si>
    <t>HEMOGLOBINA EN SANGRE TOTAL (PROC. AUT.)</t>
  </si>
  <si>
    <t>HEMOCRO</t>
  </si>
  <si>
    <t>HEMOCROMATOSIS, ESTUDIO GENETICO MOLECULAR</t>
  </si>
  <si>
    <t>0301036</t>
  </si>
  <si>
    <t>HEMATOCRITO (PROC. AUT.)</t>
  </si>
  <si>
    <t>HELICO</t>
  </si>
  <si>
    <t>HELICOBACTER PYLORI, ANTICUERPOS IgG</t>
  </si>
  <si>
    <t>HELICOBAC</t>
  </si>
  <si>
    <t>HELICOBACTER PYLORI EN DEPOSICION</t>
  </si>
  <si>
    <t>DEPOSICIONES</t>
  </si>
  <si>
    <t>HAPTOC</t>
  </si>
  <si>
    <t>HAPTOGLOBINA</t>
  </si>
  <si>
    <t>HANTAIGM</t>
  </si>
  <si>
    <t>HANTA VIRUS, ANTICUERPOS IgM</t>
  </si>
  <si>
    <t>HALO</t>
  </si>
  <si>
    <t>HALOPERIDOL NIVEL PLASMATICO</t>
  </si>
  <si>
    <t>0306052</t>
  </si>
  <si>
    <t>GUSANOS MACROSCOPICOS, DIAGNOSTICO DE</t>
  </si>
  <si>
    <t>MUESTRA TOMADA</t>
  </si>
  <si>
    <t>GRASNEU</t>
  </si>
  <si>
    <t>GRASA NEUTRAS O SUDAN III</t>
  </si>
  <si>
    <t>0306051</t>
  </si>
  <si>
    <t>GRAHAM, EXAMEN DE (INCLUYE DIAGNOSTICO DE GUSANOS MACROSCOPICOS Y EXAMEN MICROSCOPICO DE 5 MUESTRAS</t>
  </si>
  <si>
    <t>LAMINA C/SCOCHT</t>
  </si>
  <si>
    <t>0303014</t>
  </si>
  <si>
    <t>GONADOTROFINA CORIONICA, SUB-UNIDAD BETA</t>
  </si>
  <si>
    <t>0302048</t>
  </si>
  <si>
    <t>GLUCOSA, PRUEBA DE TOLERANCIA A LA GLUCOSA ORAL (PTGO), (DOS</t>
  </si>
  <si>
    <t>0302047</t>
  </si>
  <si>
    <t>GLUCOSA EN SANGRE</t>
  </si>
  <si>
    <t>GLUCO6</t>
  </si>
  <si>
    <t>GLUCOSA 6 FOSFATO DESHIDROGENASA</t>
  </si>
  <si>
    <t>0309016</t>
  </si>
  <si>
    <t>GLUCOSA (CUANTITATIVO), EN ORINA</t>
  </si>
  <si>
    <t>GAG</t>
  </si>
  <si>
    <t>GLICOSAMINOGLICANOS</t>
  </si>
  <si>
    <t>GAS</t>
  </si>
  <si>
    <t>GASTRINA</t>
  </si>
  <si>
    <t>0302045</t>
  </si>
  <si>
    <t>GAMMA GLUTAMILTRANSPEPTIDASA (GGT)</t>
  </si>
  <si>
    <t>0309015</t>
  </si>
  <si>
    <t>FOSFORO EN ORINA AISLADA</t>
  </si>
  <si>
    <t>FOSFORO CUANTITATIVO EN ORINA</t>
  </si>
  <si>
    <t>0302042</t>
  </si>
  <si>
    <t>FOSFORO (FOSFATOS) EN SANGRE</t>
  </si>
  <si>
    <t>FOSFOLIPID</t>
  </si>
  <si>
    <t>FOSFOLIPIDOS</t>
  </si>
  <si>
    <t>0302040</t>
  </si>
  <si>
    <t>FOSFATASAS ALCALINAS TOTALES</t>
  </si>
  <si>
    <t>FLURA</t>
  </si>
  <si>
    <t>FLURAZEPAM NIVEL PLASMATICO</t>
  </si>
  <si>
    <t>FLUOX</t>
  </si>
  <si>
    <t>FLUOXETINA NIVEL PLASMATICO</t>
  </si>
  <si>
    <t>FLUNI</t>
  </si>
  <si>
    <t>FLUNITRAZEPAM NIVEL PLASMATICO</t>
  </si>
  <si>
    <t>0308044</t>
  </si>
  <si>
    <t>FLUJO VAGINAL O SECRECION URETRAL</t>
  </si>
  <si>
    <t>0308014</t>
  </si>
  <si>
    <t>FISICO-QUIMICO (INCLUYE ASPECTO, COLOR, PH, GLUCOSA,</t>
  </si>
  <si>
    <t>0301028</t>
  </si>
  <si>
    <t>FIERRO SERICO  O  HIERRO SERICO</t>
  </si>
  <si>
    <t>0301021</t>
  </si>
  <si>
    <t>FIBRINOGENO</t>
  </si>
  <si>
    <t>0301026</t>
  </si>
  <si>
    <t>FERRITINA</t>
  </si>
  <si>
    <t>fgf</t>
  </si>
  <si>
    <t>FENTA</t>
  </si>
  <si>
    <t>FENTANILO EN ORINA AISLADA</t>
  </si>
  <si>
    <t>0302035</t>
  </si>
  <si>
    <t>FENOBARBITAL TOTAL</t>
  </si>
  <si>
    <t>FEBL</t>
  </si>
  <si>
    <t>FENOBARBITAL LIBRE</t>
  </si>
  <si>
    <t>FENITOINA TOTAL, NIVEL PLASMATICO</t>
  </si>
  <si>
    <t>FENL</t>
  </si>
  <si>
    <t>FENITOINA LIBRE</t>
  </si>
  <si>
    <t>FXII</t>
  </si>
  <si>
    <t>FACTOR XII</t>
  </si>
  <si>
    <t>FW</t>
  </si>
  <si>
    <t>FACTOR VON WILLEBRAND (FVW:AG)</t>
  </si>
  <si>
    <t>FVIII</t>
  </si>
  <si>
    <t>FACTOR VIII</t>
  </si>
  <si>
    <t>FV</t>
  </si>
  <si>
    <t>FACTOR V LEIDEN, MUTACION</t>
  </si>
  <si>
    <t>0305019</t>
  </si>
  <si>
    <t>FACTOR REUMATOIDEO POR TECNICA DE LATEX U OTRAS SIMILARES</t>
  </si>
  <si>
    <t>FII</t>
  </si>
  <si>
    <t>FACTOR II PROTROMBINA 20210 G&gt;A, MUTACION</t>
  </si>
  <si>
    <t>0306004</t>
  </si>
  <si>
    <t>EXAMEN DIRECTO AL FRESCO, C/S TINCION (INCLUYE TRICHOMONAS)</t>
  </si>
  <si>
    <t>VARIOS</t>
  </si>
  <si>
    <t>EVE</t>
  </si>
  <si>
    <t>EVEROLIMUS</t>
  </si>
  <si>
    <t>ETO</t>
  </si>
  <si>
    <t>ETOSUXIMIDA TOTAL</t>
  </si>
  <si>
    <t>ALCO</t>
  </si>
  <si>
    <t>ETANOL PLASMATICO</t>
  </si>
  <si>
    <t>BIOPSIAD</t>
  </si>
  <si>
    <t>ESTUDIO HISTOPATOLOGICO CORRIENTE DE BIOPSIA DIFERIDA</t>
  </si>
  <si>
    <t>BIOPSIAH</t>
  </si>
  <si>
    <t>ESTUDIO HISTOPATOLOGICO CON TECNICAS HISTOQUIMICAS ESPECIALES</t>
  </si>
  <si>
    <t>#N/D</t>
  </si>
  <si>
    <t>BIOPSIA</t>
  </si>
  <si>
    <t>ESTUDIO HISTOPATOLOGICO CON TECNICAS DE INMUNOHISTOQUIMICA</t>
  </si>
  <si>
    <t>BRCAGER</t>
  </si>
  <si>
    <t>ESTUDIO GENETICO MOLECULAR DEL GEN BRCA 1/2</t>
  </si>
  <si>
    <t>EGFR</t>
  </si>
  <si>
    <t>ESTUDIO GENETICO MOLECULAR DEL GEN ( EGFR)</t>
  </si>
  <si>
    <t>HOTSPOT</t>
  </si>
  <si>
    <t>ESTUDIO GENETICO MOLECULAR DE 50 GENES</t>
  </si>
  <si>
    <t>ONCOPANEL</t>
  </si>
  <si>
    <t>ESTUDIO GENETICO MOLECULAR DE 113 GENES</t>
  </si>
  <si>
    <t>ESTRO</t>
  </si>
  <si>
    <t>ESTRONA</t>
  </si>
  <si>
    <t>0303030</t>
  </si>
  <si>
    <t>ESTRADIOL (17-BETA)</t>
  </si>
  <si>
    <t>ESTEATO</t>
  </si>
  <si>
    <t>ESTEATOCRITO</t>
  </si>
  <si>
    <t>ARSESP</t>
  </si>
  <si>
    <t>ESPECIACION DE ARSENICO EN ORINA AISLADA</t>
  </si>
  <si>
    <t>EBM</t>
  </si>
  <si>
    <t>EPSTEIN BARR VIRUS, ANTICUERPOS VCA IgM</t>
  </si>
  <si>
    <t>EBG</t>
  </si>
  <si>
    <t>EPSTEIN BARR VIRUS, ANTICUERPOS VCA IgG</t>
  </si>
  <si>
    <t>0308013</t>
  </si>
  <si>
    <t>EOSINOFILOS, RECUENTO DE</t>
  </si>
  <si>
    <t>SECRECION NASAL</t>
  </si>
  <si>
    <t>ECA</t>
  </si>
  <si>
    <t>ENZIMA CONVERTIDORA DE ANGIOTENSINA</t>
  </si>
  <si>
    <t>0302032</t>
  </si>
  <si>
    <t>ELECTROLITOS PLASMATICOS INCLUYE (SODIO, POTASIO, CLORO)</t>
  </si>
  <si>
    <t>0309012</t>
  </si>
  <si>
    <t>ELECTROLITOS INCLUYE  (SODIO, POTASIO, CLORO) C/U, EN ORINA  AISLADA Y/O 24 HRS</t>
  </si>
  <si>
    <t>ELECTROLITOS (SODIO) EN ORINA</t>
  </si>
  <si>
    <t>ELECTROLITOS ( POTASIO )  EN ORINA</t>
  </si>
  <si>
    <t>ELECTROLITOS ( CLORO) EN ORINA</t>
  </si>
  <si>
    <t>ELECTROLITO SODIO</t>
  </si>
  <si>
    <t>ELECTROLITO POTASIO</t>
  </si>
  <si>
    <t>ELECTROLITO CLORO</t>
  </si>
  <si>
    <t>0302061</t>
  </si>
  <si>
    <t>ELECTROFORESIS PROTEINAS, (INCLUYE COD. 03-02-060)</t>
  </si>
  <si>
    <t>EFPO</t>
  </si>
  <si>
    <t>ELECTROFORESIS DE PROTEINAS EN ORINA</t>
  </si>
  <si>
    <t>ELASTASA</t>
  </si>
  <si>
    <t>ELASTASA FECAL CUANTITATIVA</t>
  </si>
  <si>
    <t>FRASCO ESTERIL</t>
  </si>
  <si>
    <t>0308011</t>
  </si>
  <si>
    <t>DIRECTO AL FRESCO C/S TINCION, (INCLUYE TRICHOMONAS)</t>
  </si>
  <si>
    <t>BIC</t>
  </si>
  <si>
    <t>DIOXIDO DE CARBONO</t>
  </si>
  <si>
    <t>0301095</t>
  </si>
  <si>
    <t>DIMERO-D</t>
  </si>
  <si>
    <t>DHTMASA</t>
  </si>
  <si>
    <t>DIHIDROTESTOSTERONA POR LC-MS/MS</t>
  </si>
  <si>
    <t>DHT</t>
  </si>
  <si>
    <t>DIHIDROTESTOSTERONA</t>
  </si>
  <si>
    <t>DIGOXINA</t>
  </si>
  <si>
    <t>DIAZE</t>
  </si>
  <si>
    <t>DIAZEPAM, NIVEL PLASMATICO</t>
  </si>
  <si>
    <t>0302030</t>
  </si>
  <si>
    <t>DESHIDROGENASA LACTICA TOTAL (LDH)</t>
  </si>
  <si>
    <t>DHEAMASA</t>
  </si>
  <si>
    <t>DEHIDROEPIANDROSTERONA, POR LC-MASA MASA</t>
  </si>
  <si>
    <t xml:space="preserve"> 9 DIAS HABILES</t>
  </si>
  <si>
    <t>DHEASMASA</t>
  </si>
  <si>
    <t>DEHIDROEPIANDROSTERONA SULFATO POR LC-MASA MASA</t>
  </si>
  <si>
    <t>0303008</t>
  </si>
  <si>
    <t>DEHIDROEPIANDROSTERONA SULFATO (DHA, DHEAS)</t>
  </si>
  <si>
    <t>LAD</t>
  </si>
  <si>
    <t>DEFICIT DE ADHESION LEUCOCITARIA</t>
  </si>
  <si>
    <t>0303031</t>
  </si>
  <si>
    <t>CURVA DE INSULINA (MINIMO DOS DETERMINACIONES )</t>
  </si>
  <si>
    <t>0306017</t>
  </si>
  <si>
    <t>CULTIVO PARA LEVADURAS</t>
  </si>
  <si>
    <t>30 DIAS HABILES</t>
  </si>
  <si>
    <t>RASPADO DE PIEL</t>
  </si>
  <si>
    <t>0306117</t>
  </si>
  <si>
    <t>CULTIVO PARA HONGOS FILAMENTOSOS</t>
  </si>
  <si>
    <t>RASPADO</t>
  </si>
  <si>
    <t>0306008</t>
  </si>
  <si>
    <t>CULTIVO CORRIENTE (EXCEPTO COPROCULTIVO, HEMOCULTIVO Y</t>
  </si>
  <si>
    <t>0309011</t>
  </si>
  <si>
    <t>CUERPOS CETONICOS</t>
  </si>
  <si>
    <t>CROMOMASA</t>
  </si>
  <si>
    <t>CROMO EN SUERO</t>
  </si>
  <si>
    <t>CROMSANGRE</t>
  </si>
  <si>
    <t>CROMO EN SANGRE</t>
  </si>
  <si>
    <t>CROMOA</t>
  </si>
  <si>
    <t>CROMO EN ORINA AISLADA</t>
  </si>
  <si>
    <t>OLIGO</t>
  </si>
  <si>
    <t>CROMATOGRAFIA DE OLIGOSACARIDOS, CUALITATIVA</t>
  </si>
  <si>
    <t>AZUC</t>
  </si>
  <si>
    <t>CROMATOGRAFIA DE AZUCARES, CUALITATIVA</t>
  </si>
  <si>
    <t>0302026</t>
  </si>
  <si>
    <t>CREATINQUINASA CK - TOTAL</t>
  </si>
  <si>
    <t>0302025</t>
  </si>
  <si>
    <t>CREATINQUINASA CK - MB  MIOCARDICA</t>
  </si>
  <si>
    <t>0302023</t>
  </si>
  <si>
    <t>CREATININA EN SANGRE</t>
  </si>
  <si>
    <t>0309010</t>
  </si>
  <si>
    <t>CREATININA CUANTITATIVA EN ORINA</t>
  </si>
  <si>
    <t>CORTISONA</t>
  </si>
  <si>
    <t>CORTISONA POR LC-MS/MS</t>
  </si>
  <si>
    <t>CORTIMASA</t>
  </si>
  <si>
    <t>CORTMASA</t>
  </si>
  <si>
    <t>CORTISOL MASA</t>
  </si>
  <si>
    <t>0303035</t>
  </si>
  <si>
    <t>CORTISOL LIBRE URINARIO</t>
  </si>
  <si>
    <t>CORTS</t>
  </si>
  <si>
    <t>CORTISOL EN SALIVA</t>
  </si>
  <si>
    <t>TUBO DE POLIPROPILENO</t>
  </si>
  <si>
    <t>0303006</t>
  </si>
  <si>
    <t>CORTISOL</t>
  </si>
  <si>
    <t>CORTICOSTE</t>
  </si>
  <si>
    <t>CORTICOSTERONA</t>
  </si>
  <si>
    <t>0306048</t>
  </si>
  <si>
    <t>COPROPARASITOLOGICO SERIADO SIMPLE</t>
  </si>
  <si>
    <t>DEPOSICION</t>
  </si>
  <si>
    <t>0306059</t>
  </si>
  <si>
    <t>0306007</t>
  </si>
  <si>
    <t>COPROCULTIVO, C/U</t>
  </si>
  <si>
    <t>0702207</t>
  </si>
  <si>
    <t>COOMBS INDIRECTO (DETECCION DE ANTICUERPOS IRREGULARES ERITROCITARIOS)</t>
  </si>
  <si>
    <t>gf</t>
  </si>
  <si>
    <t>C1q</t>
  </si>
  <si>
    <t>COMPONENTE DE COMPLEMENTO C1q</t>
  </si>
  <si>
    <t>0305012</t>
  </si>
  <si>
    <t>COMPLEMENTO C4</t>
  </si>
  <si>
    <t>COMPLEMENTO C3</t>
  </si>
  <si>
    <t>COLI</t>
  </si>
  <si>
    <t>COLINESTERASA</t>
  </si>
  <si>
    <t>0302067</t>
  </si>
  <si>
    <t>COLESTEROL TOTAL (PROC.AUT.)</t>
  </si>
  <si>
    <t>0302068</t>
  </si>
  <si>
    <t>COLESTEROL HDL (PROC. AUT.)</t>
  </si>
  <si>
    <t>COCA</t>
  </si>
  <si>
    <t>COCAINA</t>
  </si>
  <si>
    <t>COBREMASA</t>
  </si>
  <si>
    <t>COBRE PLASMATICO</t>
  </si>
  <si>
    <t>CU</t>
  </si>
  <si>
    <t>COBRE EN SUERO</t>
  </si>
  <si>
    <t>COBOA</t>
  </si>
  <si>
    <t>COBRE EN ORINA AISLADA</t>
  </si>
  <si>
    <t>CUO</t>
  </si>
  <si>
    <t>COBRE EN ORINA</t>
  </si>
  <si>
    <t>COBASANGRE</t>
  </si>
  <si>
    <t>COBALTO EN SANGRE TOTAL</t>
  </si>
  <si>
    <t>COOA</t>
  </si>
  <si>
    <t>COBALTO EN ORINA AISLADA</t>
  </si>
  <si>
    <t>CLOZA</t>
  </si>
  <si>
    <t>CLOZAPINA</t>
  </si>
  <si>
    <t>CLON</t>
  </si>
  <si>
    <t>CLONAZEPAN, (RAVOTRIL )</t>
  </si>
  <si>
    <t>CLOMIPRA</t>
  </si>
  <si>
    <t>CLOMIPRAMINA, NIVEL PLASMATICO</t>
  </si>
  <si>
    <t>11 DIAS HABILES</t>
  </si>
  <si>
    <t>CLOB</t>
  </si>
  <si>
    <t>CLOBAZAN, NIVEL PLASMATICO</t>
  </si>
  <si>
    <t>0302024</t>
  </si>
  <si>
    <t>CLEARANCE DE CREATININA (PROC.AUT.)</t>
  </si>
  <si>
    <t>AMARILLO-ORINA24HRS</t>
  </si>
  <si>
    <t>0301034</t>
  </si>
  <si>
    <t>CLASIFICACION SANGUINEA AB0 Y RHD (GRUPOS SANGUINEOS AB0 )</t>
  </si>
  <si>
    <t>0306034</t>
  </si>
  <si>
    <t>CLAMIDIAS POR INMUNOFLUORESCENCIA, PEROXIDASA, ELISA O</t>
  </si>
  <si>
    <t>CITRATO</t>
  </si>
  <si>
    <t>CITRATO EN ORINA DE 24 HORAS</t>
  </si>
  <si>
    <t>CITRATOA</t>
  </si>
  <si>
    <t>CITRATO EN ORINA AISLADA</t>
  </si>
  <si>
    <t>CIG</t>
  </si>
  <si>
    <t>CITOMEGALOVIRUS, ANTICUERPOS IgG</t>
  </si>
  <si>
    <t>CIM</t>
  </si>
  <si>
    <t>CITOMEGALOVIRUS ANTICUERPOS IgM</t>
  </si>
  <si>
    <t>PAP</t>
  </si>
  <si>
    <t>CITODIAGNOSTICO CORRIENTE (PAP)</t>
  </si>
  <si>
    <t>EXTENDIDO CERVICO VA</t>
  </si>
  <si>
    <t>CITA</t>
  </si>
  <si>
    <t>CITALOPRAM NIVEL PLASMATICO</t>
  </si>
  <si>
    <t>CIS</t>
  </si>
  <si>
    <t>CISTICERCOSIS, ANTICUERPOS IgG</t>
  </si>
  <si>
    <t>CISTATINA</t>
  </si>
  <si>
    <t>C.HOF</t>
  </si>
  <si>
    <t>CINETICA DEL HIERRO O FIERRO INCLUYE CODIGO (0301029 - 0301026 - 0301082)</t>
  </si>
  <si>
    <t>CICLO</t>
  </si>
  <si>
    <t>CICLOSPORINA</t>
  </si>
  <si>
    <t>CLAMM</t>
  </si>
  <si>
    <t>CHLAMYDIA TRACHOMATIS, ANTICUERPOS IgM</t>
  </si>
  <si>
    <t>CLAMG</t>
  </si>
  <si>
    <t>CHLAMYDIA TRACHOMATIS, ANTICUERPOS IgG</t>
  </si>
  <si>
    <t>CLANEM</t>
  </si>
  <si>
    <t>CHLAMYDIA PNEUMONIAE, ANTICUERPOS IgM</t>
  </si>
  <si>
    <t>CLANEG</t>
  </si>
  <si>
    <t>CHLAMYDIA PNEUMONIAE, ANTICUERPOS IgG</t>
  </si>
  <si>
    <t>CER</t>
  </si>
  <si>
    <t>CERULOPLASMINA</t>
  </si>
  <si>
    <t>CLUPUS</t>
  </si>
  <si>
    <t>CELULAS DE LUPUS</t>
  </si>
  <si>
    <t>ROJO</t>
  </si>
  <si>
    <t>CATEA</t>
  </si>
  <si>
    <t>CATECOLAMINAS PLASMATICAS</t>
  </si>
  <si>
    <t>CATEO</t>
  </si>
  <si>
    <t>CATECOLAMINAS EN ORINA</t>
  </si>
  <si>
    <t>CATEP</t>
  </si>
  <si>
    <t>CATECOLAMINA EN PLASMA</t>
  </si>
  <si>
    <t>0302018</t>
  </si>
  <si>
    <t>CAROTENO CON SOBRECARGA</t>
  </si>
  <si>
    <t>0302017</t>
  </si>
  <si>
    <t>CAROTENO</t>
  </si>
  <si>
    <t>CARGAHCVC</t>
  </si>
  <si>
    <t>CARGA VIRAL HEPATITIS C</t>
  </si>
  <si>
    <t>CARGAHBV</t>
  </si>
  <si>
    <t>CARGA VIRAL DE HEPATITIS B</t>
  </si>
  <si>
    <t>CARM</t>
  </si>
  <si>
    <t>CARDIOLIPINAS, ANTICUERPOS IgM</t>
  </si>
  <si>
    <t>CARG</t>
  </si>
  <si>
    <t>CARDIOLIPINAS, ANTICUERPOS IgG</t>
  </si>
  <si>
    <t>CARBAMAZEPINA TOTAL, NIVEL PLASMATICO</t>
  </si>
  <si>
    <t>CARBL</t>
  </si>
  <si>
    <t>CARBAMAZEPINA LIBRE</t>
  </si>
  <si>
    <t>0301029</t>
  </si>
  <si>
    <t>CAPACIDAD DE FIJACION DEL (INCLUYE FIERRO SERICO) TIBC</t>
  </si>
  <si>
    <t>CALPRO</t>
  </si>
  <si>
    <t>CALPROTECTINA CUANTITATIVA</t>
  </si>
  <si>
    <t>DEPOSICION RECIEN EM</t>
  </si>
  <si>
    <t>CALC</t>
  </si>
  <si>
    <t>CALCULO RENALES O BILIARES</t>
  </si>
  <si>
    <t>MUESTRA TOMASA</t>
  </si>
  <si>
    <t>CAION</t>
  </si>
  <si>
    <t>CALCIO IONIZADO</t>
  </si>
  <si>
    <t>0302015</t>
  </si>
  <si>
    <t>CALCIO EN SANGRE</t>
  </si>
  <si>
    <t>0309008</t>
  </si>
  <si>
    <t>CALCIO CUANTITATIVO EN ORINA</t>
  </si>
  <si>
    <t>CADSANGRE</t>
  </si>
  <si>
    <t>CADMIO EN SANGRE TOTAL</t>
  </si>
  <si>
    <t>CADOA</t>
  </si>
  <si>
    <t>CADMIO EN ORINA AISLADA</t>
  </si>
  <si>
    <t>CUANTIKALA</t>
  </si>
  <si>
    <t>CADENAS LIVIANAS LIBRE, RAZON KAPPA/LAMBDA</t>
  </si>
  <si>
    <t>BRUCEM</t>
  </si>
  <si>
    <t>BRUCELLA, ANTICUERPOS IgM</t>
  </si>
  <si>
    <t>BRUCEG</t>
  </si>
  <si>
    <t>BRUCELLA, ANTICUERPOS IgG</t>
  </si>
  <si>
    <t>BROMA</t>
  </si>
  <si>
    <t>BROMAZEPAM NIVEL PLASMATICO</t>
  </si>
  <si>
    <t>BORREM</t>
  </si>
  <si>
    <t>BORRELIA BURGDORFERI, ANTICUERPOS IgM</t>
  </si>
  <si>
    <t>BORREG</t>
  </si>
  <si>
    <t>BORRELIA BURGDORFERI, ANTICUERPOS IgG</t>
  </si>
  <si>
    <t>BORM</t>
  </si>
  <si>
    <t>BORDETELLA PERTUSSIS, ANTICUERPOS IgM</t>
  </si>
  <si>
    <t>BORG</t>
  </si>
  <si>
    <t>BORDETELLA PERTUSSIS, ANTICUERPOS IgG</t>
  </si>
  <si>
    <t>0302013</t>
  </si>
  <si>
    <t>BILIRRUBINA TOTAL Y CONJUGADA</t>
  </si>
  <si>
    <t>0302012</t>
  </si>
  <si>
    <t>BILIRRUBINA TOTAL (PROC.AUT.)</t>
  </si>
  <si>
    <t>BUTI</t>
  </si>
  <si>
    <t>BETA HIDROXIBUTIRATO</t>
  </si>
  <si>
    <t>BETA2</t>
  </si>
  <si>
    <t>BETA 2 MICROGLOBULINA</t>
  </si>
  <si>
    <t>AMARILLO O FRASCO DE ORINA</t>
  </si>
  <si>
    <t>BENZ</t>
  </si>
  <si>
    <t>BENZODIAZEPINAS</t>
  </si>
  <si>
    <t>BARM</t>
  </si>
  <si>
    <t>BARTONELLA HENSELAE, ANTICUERPOS IgM</t>
  </si>
  <si>
    <t>BARG</t>
  </si>
  <si>
    <t>BARTONELLA HENSELAE, ANTICUERPOS IgG</t>
  </si>
  <si>
    <t>BANDAS</t>
  </si>
  <si>
    <t>BANDAS OLIGOCLONALES EN SUERO Y LCR</t>
  </si>
  <si>
    <t>0306002</t>
  </si>
  <si>
    <t>BACILOSCOPIA ZIEHL-NEELSEN, C/U</t>
  </si>
  <si>
    <t>FRASCO NEGRO</t>
  </si>
  <si>
    <t>0306001</t>
  </si>
  <si>
    <t>BACILOSCOPIA POR METODO DE CONCENTRACION</t>
  </si>
  <si>
    <t>0308001</t>
  </si>
  <si>
    <t>AZUCARES REDUCTORES (BENEDICT-FEHLING O SIMILAR)</t>
  </si>
  <si>
    <t>0306043</t>
  </si>
  <si>
    <t>ARTROPODOS MACROSCOPICOS Y MICROSCOPICOS (IMAGOS Y/O PUPAS Y/O LARVAS), DIAGNOSTICO DE</t>
  </si>
  <si>
    <t>ARSOA</t>
  </si>
  <si>
    <t>ARSENICO TOTAL EN ORINA AISLADA</t>
  </si>
  <si>
    <t>ARSESANGRE</t>
  </si>
  <si>
    <t xml:space="preserve">ARSENICO EN SANGRE TOTAL </t>
  </si>
  <si>
    <t>ACUA</t>
  </si>
  <si>
    <t>AQUAPORINA 4, ANTICUERPOS (NMO-IGG)</t>
  </si>
  <si>
    <t>APOB</t>
  </si>
  <si>
    <t>APOLIPOPROTEINA B</t>
  </si>
  <si>
    <t>APOA</t>
  </si>
  <si>
    <t>APOLIPOPROTEINA A1</t>
  </si>
  <si>
    <t>ANTITROM</t>
  </si>
  <si>
    <t>ANTITROMBINA III FUNCIONAL</t>
  </si>
  <si>
    <t>ANTIOA</t>
  </si>
  <si>
    <t>ANTIMONIO ORINA AISLADA</t>
  </si>
  <si>
    <t>GLIG</t>
  </si>
  <si>
    <t>ANTIGLIADINAS, ANTICUERPOS IgG</t>
  </si>
  <si>
    <t>GLIA</t>
  </si>
  <si>
    <t>ANTIGLIADINAS, ANTICUERPOS IgA</t>
  </si>
  <si>
    <t>0306170</t>
  </si>
  <si>
    <t>ANTIGENOS VIRALES DETERM. DE ROTAVIRUS, POR CUALQUIER TECNICA</t>
  </si>
  <si>
    <t>LEGIO</t>
  </si>
  <si>
    <t>ANTIGENO URINARIO DE LEGIONELLA PNEUMOPHILA</t>
  </si>
  <si>
    <t>0305070</t>
  </si>
  <si>
    <t>ANTIGENO PROSTATICO LIBRE</t>
  </si>
  <si>
    <t>ANTIGENO PROSTATICO ESPECIFICO</t>
  </si>
  <si>
    <t>NEUMOCO</t>
  </si>
  <si>
    <t>ANTIGENO DE NEUMOCOCO EN ORINA</t>
  </si>
  <si>
    <t>ORINA</t>
  </si>
  <si>
    <t>GALACTO</t>
  </si>
  <si>
    <t>ANTIGENO DE GALACTOMANANO DE ASPERGILLUS</t>
  </si>
  <si>
    <t>0305009</t>
  </si>
  <si>
    <t>ANTIGENO CARCINOEMBRIONARIO (CEA)</t>
  </si>
  <si>
    <t>0305170</t>
  </si>
  <si>
    <t>ANTIGENO CA 19-9</t>
  </si>
  <si>
    <t>ANTIGENO CA 15-3</t>
  </si>
  <si>
    <t>ANTIGENO CA 125</t>
  </si>
  <si>
    <t>0305008</t>
  </si>
  <si>
    <t>ANTIESTREPTOLISINA - O (ASO)</t>
  </si>
  <si>
    <t>0306169</t>
  </si>
  <si>
    <t>ANTICUERPOS VIRALES, DETERM. DE H.I.V.</t>
  </si>
  <si>
    <t>0305007</t>
  </si>
  <si>
    <t>ANTICUERPOS ESPECIFICOS Y OTROS AUTOANTICUERPOS</t>
  </si>
  <si>
    <t>ANTICUERPOS ANTITIROGLOBULINAS</t>
  </si>
  <si>
    <t>ASCA</t>
  </si>
  <si>
    <t>ANTICUERPOS ANTI-SACCHAROMYCES CEREVISIAE, IgA e IgG</t>
  </si>
  <si>
    <t>0305005</t>
  </si>
  <si>
    <t>ANTICUERPOS ANTINUCLEARES (ANA)</t>
  </si>
  <si>
    <t>ANTICUERPOS ANTIMICROSOMALES</t>
  </si>
  <si>
    <t>MEMELISA</t>
  </si>
  <si>
    <t>ANTICUERPOS ANTI-MEMBRANA BASAL GLOMERULAR IgG</t>
  </si>
  <si>
    <t>ANTICUERPOS ANTIGENOS NUCLEAR EXTRACTABLE (ENA)  ENAS.</t>
  </si>
  <si>
    <t>0305082</t>
  </si>
  <si>
    <t>ANTICUERPOS ANTICITOPLASMA DE NEUTROFILOS (ANCA)</t>
  </si>
  <si>
    <t>ANTICUERPOS ANTICITOPLASMA DE NEUTROFILOS  (P-ANCA, AC-MPO )</t>
  </si>
  <si>
    <t>ANTICUERPOS ANTICITOPLASMA DE NEUTROFILOS  (C-ANCA  AC-PR3)</t>
  </si>
  <si>
    <t>FTA</t>
  </si>
  <si>
    <t>ANTICUERPOS ANTI TREPONEMA (FTA-ABS)</t>
  </si>
  <si>
    <t>GLUTAG</t>
  </si>
  <si>
    <t>ANTICUERPOS ANTI TRANSGLUTAMINASA TISULAR, IgG</t>
  </si>
  <si>
    <t>ANTICUERPOS ANTI Sm</t>
  </si>
  <si>
    <t>ANTICUERPOS ANTI Scl-70</t>
  </si>
  <si>
    <t>ANTICUERPOS ANTI Ro (SS-A)</t>
  </si>
  <si>
    <t>ANTICUERPOS ANTI RNP</t>
  </si>
  <si>
    <t>ACETILRECE</t>
  </si>
  <si>
    <t>ANTICUERPOS ANTI RECEPTORES DE ACETILCOLINA</t>
  </si>
  <si>
    <t>TRABB</t>
  </si>
  <si>
    <t>ANTICUERPOS ANTI RECEPTOR DE TSH (TRAB)</t>
  </si>
  <si>
    <t>A2</t>
  </si>
  <si>
    <t>ANTICUERPOS ANTI RECEPTOR DE FOSFOLIPASA A2 (PLA2R)</t>
  </si>
  <si>
    <t>ANTIPEROX</t>
  </si>
  <si>
    <t>ANTICUERPOS ANTI PEROXIDASA</t>
  </si>
  <si>
    <t>NEUMO</t>
  </si>
  <si>
    <t>ANTICUERPOS ANTI NEUMOCOCO, 23 SEROTIPOS</t>
  </si>
  <si>
    <t>M2</t>
  </si>
  <si>
    <t>ANTICUERPOS ANTI MITOCONDRIALES M2 (AMA-M2)</t>
  </si>
  <si>
    <t>ANTICUERPOS ANTI MITOCONDRIALES (AMA)</t>
  </si>
  <si>
    <t>MPO</t>
  </si>
  <si>
    <t>ANTICUERPOS ANTI MIELOPEROXIDASA (MPO)</t>
  </si>
  <si>
    <t>MEMBRA</t>
  </si>
  <si>
    <t>Anticuerpos anti membrana basal</t>
  </si>
  <si>
    <t>LKM</t>
  </si>
  <si>
    <t>ANTICUERPOS ANTI LKM-1</t>
  </si>
  <si>
    <t>ANTICUERPOS ANTI La (SS-B</t>
  </si>
  <si>
    <t>ANTICUERPOS ANTI JO (JO-1)</t>
  </si>
  <si>
    <t>ADNAELISA</t>
  </si>
  <si>
    <t>ANTICUERPOS ANTI DNA GENOMICO DOBLE CADENA</t>
  </si>
  <si>
    <t>ANTICUERPOS ANTI DNA (DNA)</t>
  </si>
  <si>
    <t>ANTICUERPOS ANTI CENTRÓMERO</t>
  </si>
  <si>
    <t>PARIELISA</t>
  </si>
  <si>
    <t>ANTICUERPOS ANTI CELULAS PARIETALES IgG, RU/mL</t>
  </si>
  <si>
    <t>PARI</t>
  </si>
  <si>
    <t>ANTICUERPOS ANTI CELULAS PARIETALES</t>
  </si>
  <si>
    <t>ICAS</t>
  </si>
  <si>
    <t>ANTICUERPOS ANTI CELULAS BETA (ICA)</t>
  </si>
  <si>
    <t>GLIDG</t>
  </si>
  <si>
    <t>ANTICUERPOS  ANTIPEPTIDO DEAMINADO DE GLIADINA IgG</t>
  </si>
  <si>
    <t>GLIDA</t>
  </si>
  <si>
    <t>ANTICUERPOS  ANTIPEPTIDO DEAMINADO DE GLIADINA IgA</t>
  </si>
  <si>
    <t>GLUTAS</t>
  </si>
  <si>
    <t>ANTICUERPOS  ANTI TRANSGLUTAMINASA TISULAR IgA</t>
  </si>
  <si>
    <t>0305081</t>
  </si>
  <si>
    <t>ANTICUERPO ANTIENDOMISIO IGA</t>
  </si>
  <si>
    <t>LUPI</t>
  </si>
  <si>
    <t>ANTICOAGULANTE LUPICO RATIO SCRENING (AS)</t>
  </si>
  <si>
    <t>LUPIC</t>
  </si>
  <si>
    <t>ANTICOAGULANTE LÚPICO CONFIRMATORIO</t>
  </si>
  <si>
    <t>ANTICENTROMERO (ACA)</t>
  </si>
  <si>
    <t>0306026</t>
  </si>
  <si>
    <t>ANTIBIOGRAMA CORRIENTE (MINIMO 10 FARMACOS) (EN CASO DE UROCULTIVO NO CORRESPONDE SU COBRO; INCLUIDO</t>
  </si>
  <si>
    <t>B2M</t>
  </si>
  <si>
    <t>ANTI-B2-GLICOPROTEINA I, ANTICUERPOS IgM</t>
  </si>
  <si>
    <t>B2G</t>
  </si>
  <si>
    <t>ANTI-B2-GLICOPROTEINA I, ANTICUERPOS IgG</t>
  </si>
  <si>
    <t>ANTI MUSCULO LISO (AML)</t>
  </si>
  <si>
    <t>ANFE</t>
  </si>
  <si>
    <t>ANFETAMINA/METANFETAMINA</t>
  </si>
  <si>
    <t>ANDROMASA</t>
  </si>
  <si>
    <t>ANDROSTENEDIONA POR LC-MASA MASA</t>
  </si>
  <si>
    <t>0303003</t>
  </si>
  <si>
    <t>ANDROSTENEDIONA</t>
  </si>
  <si>
    <t>AMINOC</t>
  </si>
  <si>
    <t>AMINOACIDURIA</t>
  </si>
  <si>
    <t>AMINC</t>
  </si>
  <si>
    <t>AMINOACIDEMIA</t>
  </si>
  <si>
    <t>0302008</t>
  </si>
  <si>
    <t>AMILASA, EN SANGRE</t>
  </si>
  <si>
    <t>0309006</t>
  </si>
  <si>
    <t>AMILASA CUANTITATIVA EN ORINA</t>
  </si>
  <si>
    <t>ALUMASA</t>
  </si>
  <si>
    <t>ALUMINIO EN SUERO</t>
  </si>
  <si>
    <t>ALOA</t>
  </si>
  <si>
    <t>ALUMINIO EN ORINA AISLADA, ug/g creatinina</t>
  </si>
  <si>
    <t>ORINA PRIMERA MICCIO</t>
  </si>
  <si>
    <t>ALPRA</t>
  </si>
  <si>
    <t>ALPRAZOLAM NIVEL PLASMATICO</t>
  </si>
  <si>
    <t>0305003</t>
  </si>
  <si>
    <t>ALFA FETOPROTEINAS</t>
  </si>
  <si>
    <t>AATT</t>
  </si>
  <si>
    <t>ALFA 1 ANTITRIPSINA</t>
  </si>
  <si>
    <t>ALDOMASA</t>
  </si>
  <si>
    <t>ALDOSTERONA POR LC-MS/MS</t>
  </si>
  <si>
    <t>ALDOO</t>
  </si>
  <si>
    <t>ALDOSTERONA EN ORINA</t>
  </si>
  <si>
    <t>0303002</t>
  </si>
  <si>
    <t>ALDOSTERONA</t>
  </si>
  <si>
    <t>ALCOH</t>
  </si>
  <si>
    <t>ALCOHOL</t>
  </si>
  <si>
    <t>0302101</t>
  </si>
  <si>
    <t>ALBUMINA EN SANGRE(PARA INGRESAR A IRIS EL CODIGO ES 0302101)</t>
  </si>
  <si>
    <t>ADENM</t>
  </si>
  <si>
    <t>ADENOVIRUS, ANTICUERPOS IgM</t>
  </si>
  <si>
    <t>ADENG</t>
  </si>
  <si>
    <t>ADENOVIRUS, ANTICUERPOS IgG</t>
  </si>
  <si>
    <t>0306070</t>
  </si>
  <si>
    <t>ADENOVIRUS EN DEPOSICION</t>
  </si>
  <si>
    <t>ADEN</t>
  </si>
  <si>
    <t>ADENOVIRUS</t>
  </si>
  <si>
    <t>TUBO CON SUERO FISIOLOGICO</t>
  </si>
  <si>
    <t>ADDA</t>
  </si>
  <si>
    <t>ADENOSINDEAMINASA</t>
  </si>
  <si>
    <t>0303001</t>
  </si>
  <si>
    <t>ADENOCORTICOTROFINA (ACTH)</t>
  </si>
  <si>
    <t>ARP</t>
  </si>
  <si>
    <t>ACTIVIDAD RENINA PLASMATICA</t>
  </si>
  <si>
    <t>NEFA</t>
  </si>
  <si>
    <t>ÁCIDOS GRASOS DE CADENAS MUY LARGA</t>
  </si>
  <si>
    <t>VALPL</t>
  </si>
  <si>
    <t>ACIDO VALPROICO LIBRE, NIVEL PLASMATICO</t>
  </si>
  <si>
    <t>ACIDO VALPROICO</t>
  </si>
  <si>
    <t>VMA</t>
  </si>
  <si>
    <t>ACIDO VAINILLILMANDELICO, mg/24 horas</t>
  </si>
  <si>
    <t>VMAO</t>
  </si>
  <si>
    <t>ÁCIDO VAINILLILMANDÉLICO EN ORINA AISLADA</t>
  </si>
  <si>
    <t>0302005</t>
  </si>
  <si>
    <t>ACIDO URICO, EN SANGRE</t>
  </si>
  <si>
    <t>0309004</t>
  </si>
  <si>
    <t>ACIDO URICO O UREA EN ORINA (CUANTITATIVO)</t>
  </si>
  <si>
    <t>MICO</t>
  </si>
  <si>
    <t>ACIDO MICOFENOLICO (MPA)</t>
  </si>
  <si>
    <t>FOLERI</t>
  </si>
  <si>
    <t>ACIDO FOLICO ERITROCITARIO, FOLATO ERITROCITARIO</t>
  </si>
  <si>
    <t>FOL</t>
  </si>
  <si>
    <t>ACIDO FOLICO</t>
  </si>
  <si>
    <t>SALICIL</t>
  </si>
  <si>
    <t>ÁCIDO ACETILSALICÍLICO, NIVEL PLASMÁTICO</t>
  </si>
  <si>
    <t>HIAAO</t>
  </si>
  <si>
    <t>ACIDO 5-HIDROXINDOL ACETICO EN ORINA AISLADA</t>
  </si>
  <si>
    <t>HIAA</t>
  </si>
  <si>
    <t>ACIDO 5-HIDROXINDOL ACETICO EN ORINA</t>
  </si>
  <si>
    <t>VITD3MASA</t>
  </si>
  <si>
    <t>25-OH-VITAMINA D3 (COLECALCIFEROL), ng/mL</t>
  </si>
  <si>
    <t>VITDD</t>
  </si>
  <si>
    <t>25-HIDROXIVITAMINA D, ng/mL</t>
  </si>
  <si>
    <t>17PRMASA</t>
  </si>
  <si>
    <t>17 ALFA HIDROXIPROGESTERONA POR LC-MS/MS</t>
  </si>
  <si>
    <t>0303029</t>
  </si>
  <si>
    <t>17 - HIDROXIPROGESTERONA</t>
  </si>
  <si>
    <t>11-DEOMASA</t>
  </si>
  <si>
    <t>11 - DEOXYCORTISOL POR LC-MS/MS</t>
  </si>
  <si>
    <t>DEOXYMASA</t>
  </si>
  <si>
    <t>11 - DEOXYCORTICOSTERONA por LC-MS/MS</t>
  </si>
  <si>
    <t>TUBO ROJO</t>
  </si>
  <si>
    <t xml:space="preserve"> </t>
  </si>
  <si>
    <t>Examen corazon sano 31 parametros</t>
  </si>
  <si>
    <t>CODIGO</t>
  </si>
  <si>
    <t>Ergo Sanitas Total Fonasa</t>
  </si>
  <si>
    <t>Total domicilio RM SUR</t>
  </si>
  <si>
    <t>Total domicilio RM NORTE</t>
  </si>
  <si>
    <t>Total domicilio RM Zonas cuicas</t>
  </si>
  <si>
    <t>Ergo SaniTas Total Particular</t>
  </si>
  <si>
    <t>Domicilio</t>
  </si>
  <si>
    <t>ELECTROCARDIOGRAMA DE REPOSO 12 DERIVACIONES</t>
  </si>
  <si>
    <t>GANANCIAS</t>
  </si>
  <si>
    <t>Examen Hipertencion Arterial 15 parameros</t>
  </si>
  <si>
    <t>TOTAL</t>
  </si>
  <si>
    <t>HTA+DM2</t>
  </si>
  <si>
    <t>Examen Diabetes Mellitus 2 12 parámetros</t>
  </si>
  <si>
    <t xml:space="preserve">TOTAL  </t>
  </si>
  <si>
    <t>Examen Infecion Urinaria</t>
  </si>
  <si>
    <t xml:space="preserve">TOTAL   </t>
  </si>
  <si>
    <t>GANANCIA</t>
  </si>
  <si>
    <t>Examen Tiroides</t>
  </si>
  <si>
    <t>LAB</t>
  </si>
  <si>
    <t>ERGO</t>
  </si>
  <si>
    <t>PART LAB</t>
  </si>
  <si>
    <t>PART ERGO</t>
  </si>
  <si>
    <t>DOMICILIO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</si>
</sst>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[$$-340A]* #,##0.000_ ;_ [$$-340A]* \-#,##0.000_ ;_ [$$-340A]* &quot;-&quot;_ ;_ @_ "/>
    <numFmt numFmtId="165" formatCode="_ [$$-340A]* #,##0_ ;_ [$$-340A]* \-#,##0_ ;_ [$$-340A]* &quot;-&quot;_ ;_ @_ "/>
    <numFmt numFmtId="166" formatCode="&quot;$&quot;#,##0"/>
  </numFmts>
  <fonts count="10">
    <font>
      <sz val="11.0"/>
      <color theme="1"/>
      <name val="Calibri"/>
      <scheme val="minor"/>
    </font>
    <font>
      <sz val="9.0"/>
      <color theme="1"/>
      <name val="Calibri"/>
    </font>
    <font>
      <sz val="11.0"/>
      <color theme="1"/>
      <name val="Calibri"/>
    </font>
    <font>
      <b/>
      <sz val="16.0"/>
      <color theme="1"/>
      <name val="Calibri"/>
    </font>
    <font>
      <b/>
      <sz val="9.0"/>
      <color theme="1"/>
      <name val="Calibri"/>
    </font>
    <font>
      <sz val="22.0"/>
      <color theme="1"/>
      <name val="Calibri"/>
    </font>
    <font/>
    <font>
      <sz val="12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rgb="FFF4B083"/>
        <bgColor rgb="FFF4B083"/>
      </patternFill>
    </fill>
    <fill>
      <patternFill patternType="solid">
        <fgColor rgb="FFB6D7A8"/>
        <bgColor rgb="FFB6D7A8"/>
      </patternFill>
    </fill>
  </fills>
  <borders count="1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left" readingOrder="0" vertical="center"/>
    </xf>
    <xf borderId="1" fillId="2" fontId="1" numFmtId="0" xfId="0" applyAlignment="1" applyBorder="1" applyFill="1" applyFont="1">
      <alignment horizontal="center" shrinkToFit="0" vertical="center" wrapText="1"/>
    </xf>
    <xf borderId="2" fillId="3" fontId="4" numFmtId="0" xfId="0" applyAlignment="1" applyBorder="1" applyFill="1" applyFont="1">
      <alignment horizontal="center" shrinkToFit="0" vertical="center" wrapText="1"/>
    </xf>
    <xf borderId="2" fillId="3" fontId="4" numFmtId="0" xfId="0" applyAlignment="1" applyBorder="1" applyFont="1">
      <alignment horizontal="left" shrinkToFit="0" vertical="center" wrapText="1"/>
    </xf>
    <xf borderId="2" fillId="0" fontId="1" numFmtId="1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left" vertical="center"/>
    </xf>
    <xf borderId="2" fillId="0" fontId="1" numFmtId="1" xfId="0" applyAlignment="1" applyBorder="1" applyFont="1" applyNumberFormat="1">
      <alignment horizontal="left" vertical="center"/>
    </xf>
    <xf borderId="2" fillId="0" fontId="1" numFmtId="1" xfId="0" applyAlignment="1" applyBorder="1" applyFont="1" applyNumberFormat="1">
      <alignment horizontal="center" readingOrder="0" vertical="center"/>
    </xf>
    <xf borderId="2" fillId="0" fontId="1" numFmtId="0" xfId="0" applyBorder="1" applyFont="1"/>
    <xf borderId="0" fillId="0" fontId="2" numFmtId="0" xfId="0" applyAlignment="1" applyFont="1">
      <alignment horizontal="center" vertical="center"/>
    </xf>
    <xf borderId="0" fillId="0" fontId="2" numFmtId="0" xfId="0" applyFont="1"/>
    <xf borderId="3" fillId="0" fontId="5" numFmtId="0" xfId="0" applyAlignment="1" applyBorder="1" applyFont="1">
      <alignment horizontal="center"/>
    </xf>
    <xf borderId="4" fillId="0" fontId="6" numFmtId="0" xfId="0" applyBorder="1" applyFont="1"/>
    <xf borderId="5" fillId="0" fontId="6" numFmtId="0" xfId="0" applyBorder="1" applyFont="1"/>
    <xf borderId="2" fillId="0" fontId="5" numFmtId="164" xfId="0" applyAlignment="1" applyBorder="1" applyFont="1" applyNumberFormat="1">
      <alignment readingOrder="0"/>
    </xf>
    <xf borderId="2" fillId="0" fontId="1" numFmtId="165" xfId="0" applyAlignment="1" applyBorder="1" applyFont="1" applyNumberFormat="1">
      <alignment horizontal="left" vertical="center"/>
    </xf>
    <xf borderId="2" fillId="4" fontId="1" numFmtId="165" xfId="0" applyAlignment="1" applyBorder="1" applyFill="1" applyFont="1" applyNumberFormat="1">
      <alignment horizontal="left" vertical="center"/>
    </xf>
    <xf borderId="2" fillId="0" fontId="1" numFmtId="165" xfId="0" applyAlignment="1" applyBorder="1" applyFont="1" applyNumberFormat="1">
      <alignment horizontal="center" vertical="center"/>
    </xf>
    <xf borderId="2" fillId="4" fontId="2" numFmtId="165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horizontal="left" vertical="center"/>
    </xf>
    <xf borderId="2" fillId="5" fontId="2" numFmtId="0" xfId="0" applyBorder="1" applyFill="1" applyFont="1"/>
    <xf borderId="6" fillId="6" fontId="1" numFmtId="165" xfId="0" applyAlignment="1" applyBorder="1" applyFill="1" applyFont="1" applyNumberFormat="1">
      <alignment horizontal="center" vertical="center"/>
    </xf>
    <xf borderId="6" fillId="7" fontId="1" numFmtId="165" xfId="0" applyAlignment="1" applyBorder="1" applyFill="1" applyFont="1" applyNumberFormat="1">
      <alignment horizontal="center" vertical="center"/>
    </xf>
    <xf borderId="6" fillId="8" fontId="1" numFmtId="165" xfId="0" applyAlignment="1" applyBorder="1" applyFill="1" applyFont="1" applyNumberFormat="1">
      <alignment horizontal="center" vertical="center"/>
    </xf>
    <xf borderId="6" fillId="9" fontId="1" numFmtId="165" xfId="0" applyAlignment="1" applyBorder="1" applyFill="1" applyFont="1" applyNumberFormat="1">
      <alignment horizontal="center" vertical="center"/>
    </xf>
    <xf borderId="6" fillId="10" fontId="1" numFmtId="165" xfId="0" applyAlignment="1" applyBorder="1" applyFill="1" applyFont="1" applyNumberFormat="1">
      <alignment horizontal="center" vertical="center"/>
    </xf>
    <xf borderId="6" fillId="11" fontId="1" numFmtId="165" xfId="0" applyAlignment="1" applyBorder="1" applyFill="1" applyFont="1" applyNumberFormat="1">
      <alignment horizontal="center" vertical="center"/>
    </xf>
    <xf borderId="7" fillId="0" fontId="6" numFmtId="0" xfId="0" applyBorder="1" applyFont="1"/>
    <xf borderId="2" fillId="0" fontId="2" numFmtId="0" xfId="0" applyBorder="1" applyFont="1"/>
    <xf borderId="7" fillId="0" fontId="1" numFmtId="0" xfId="0" applyAlignment="1" applyBorder="1" applyFont="1">
      <alignment horizontal="left" vertical="center"/>
    </xf>
    <xf borderId="2" fillId="0" fontId="2" numFmtId="165" xfId="0" applyBorder="1" applyFont="1" applyNumberFormat="1"/>
    <xf borderId="2" fillId="4" fontId="2" numFmtId="165" xfId="0" applyBorder="1" applyFont="1" applyNumberFormat="1"/>
    <xf borderId="8" fillId="0" fontId="6" numFmtId="0" xfId="0" applyBorder="1" applyFont="1"/>
    <xf borderId="2" fillId="0" fontId="2" numFmtId="165" xfId="0" applyAlignment="1" applyBorder="1" applyFont="1" applyNumberFormat="1">
      <alignment horizontal="center" vertical="center"/>
    </xf>
    <xf borderId="0" fillId="0" fontId="7" numFmtId="0" xfId="0" applyFont="1"/>
    <xf borderId="0" fillId="0" fontId="7" numFmtId="165" xfId="0" applyFont="1" applyNumberFormat="1"/>
    <xf borderId="2" fillId="8" fontId="7" numFmtId="0" xfId="0" applyAlignment="1" applyBorder="1" applyFont="1">
      <alignment horizontal="center" vertical="center"/>
    </xf>
    <xf borderId="2" fillId="8" fontId="7" numFmtId="165" xfId="0" applyAlignment="1" applyBorder="1" applyFont="1" applyNumberFormat="1">
      <alignment horizontal="center" vertical="center"/>
    </xf>
    <xf borderId="2" fillId="11" fontId="7" numFmtId="0" xfId="0" applyAlignment="1" applyBorder="1" applyFont="1">
      <alignment horizontal="center" vertical="center"/>
    </xf>
    <xf borderId="2" fillId="11" fontId="7" numFmtId="165" xfId="0" applyAlignment="1" applyBorder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2" numFmtId="165" xfId="0" applyFont="1" applyNumberFormat="1"/>
    <xf borderId="2" fillId="0" fontId="5" numFmtId="165" xfId="0" applyBorder="1" applyFont="1" applyNumberFormat="1"/>
    <xf borderId="9" fillId="4" fontId="1" numFmtId="165" xfId="0" applyAlignment="1" applyBorder="1" applyFont="1" applyNumberFormat="1">
      <alignment horizontal="left" vertical="center"/>
    </xf>
    <xf borderId="6" fillId="6" fontId="7" numFmtId="165" xfId="0" applyAlignment="1" applyBorder="1" applyFont="1" applyNumberFormat="1">
      <alignment horizontal="center" vertical="center"/>
    </xf>
    <xf borderId="6" fillId="7" fontId="7" numFmtId="165" xfId="0" applyAlignment="1" applyBorder="1" applyFont="1" applyNumberFormat="1">
      <alignment horizontal="center" vertical="center"/>
    </xf>
    <xf borderId="6" fillId="8" fontId="7" numFmtId="165" xfId="0" applyAlignment="1" applyBorder="1" applyFont="1" applyNumberFormat="1">
      <alignment horizontal="center" vertical="center"/>
    </xf>
    <xf borderId="6" fillId="9" fontId="7" numFmtId="165" xfId="0" applyAlignment="1" applyBorder="1" applyFont="1" applyNumberFormat="1">
      <alignment horizontal="center" vertical="center"/>
    </xf>
    <xf borderId="6" fillId="10" fontId="7" numFmtId="165" xfId="0" applyAlignment="1" applyBorder="1" applyFont="1" applyNumberFormat="1">
      <alignment horizontal="center" vertical="center"/>
    </xf>
    <xf borderId="6" fillId="11" fontId="7" numFmtId="165" xfId="0" applyAlignment="1" applyBorder="1" applyFont="1" applyNumberFormat="1">
      <alignment horizontal="center" vertical="center"/>
    </xf>
    <xf borderId="2" fillId="0" fontId="8" numFmtId="0" xfId="0" applyBorder="1" applyFont="1"/>
    <xf borderId="2" fillId="0" fontId="8" numFmtId="165" xfId="0" applyBorder="1" applyFont="1" applyNumberFormat="1"/>
    <xf borderId="2" fillId="4" fontId="8" numFmtId="165" xfId="0" applyBorder="1" applyFont="1" applyNumberFormat="1"/>
    <xf borderId="3" fillId="5" fontId="7" numFmtId="165" xfId="0" applyAlignment="1" applyBorder="1" applyFont="1" applyNumberFormat="1">
      <alignment horizontal="right" vertical="center"/>
    </xf>
    <xf borderId="10" fillId="8" fontId="7" numFmtId="0" xfId="0" applyBorder="1" applyFont="1"/>
    <xf borderId="10" fillId="8" fontId="7" numFmtId="165" xfId="0" applyBorder="1" applyFont="1" applyNumberFormat="1"/>
    <xf borderId="2" fillId="8" fontId="7" numFmtId="165" xfId="0" applyBorder="1" applyFont="1" applyNumberFormat="1"/>
    <xf borderId="2" fillId="11" fontId="7" numFmtId="0" xfId="0" applyBorder="1" applyFont="1"/>
    <xf borderId="2" fillId="11" fontId="7" numFmtId="165" xfId="0" applyBorder="1" applyFont="1" applyNumberFormat="1"/>
    <xf borderId="0" fillId="0" fontId="1" numFmtId="0" xfId="0" applyAlignment="1" applyFont="1">
      <alignment horizontal="right"/>
    </xf>
    <xf borderId="11" fillId="0" fontId="2" numFmtId="165" xfId="0" applyAlignment="1" applyBorder="1" applyFont="1" applyNumberFormat="1">
      <alignment horizontal="center" vertical="center"/>
    </xf>
    <xf borderId="6" fillId="0" fontId="2" numFmtId="165" xfId="0" applyAlignment="1" applyBorder="1" applyFont="1" applyNumberFormat="1">
      <alignment horizontal="center" vertical="center"/>
    </xf>
    <xf borderId="6" fillId="0" fontId="1" numFmtId="1" xfId="0" applyAlignment="1" applyBorder="1" applyFont="1" applyNumberFormat="1">
      <alignment horizontal="center" vertical="center"/>
    </xf>
    <xf borderId="6" fillId="0" fontId="1" numFmtId="165" xfId="0" applyAlignment="1" applyBorder="1" applyFont="1" applyNumberFormat="1">
      <alignment horizontal="left" vertical="center"/>
    </xf>
    <xf borderId="12" fillId="0" fontId="6" numFmtId="0" xfId="0" applyBorder="1" applyFont="1"/>
    <xf borderId="2" fillId="0" fontId="7" numFmtId="0" xfId="0" applyBorder="1" applyFont="1"/>
    <xf borderId="6" fillId="0" fontId="7" numFmtId="165" xfId="0" applyBorder="1" applyFont="1" applyNumberFormat="1"/>
    <xf borderId="2" fillId="4" fontId="7" numFmtId="165" xfId="0" applyBorder="1" applyFont="1" applyNumberFormat="1"/>
    <xf borderId="13" fillId="0" fontId="7" numFmtId="0" xfId="0" applyAlignment="1" applyBorder="1" applyFont="1">
      <alignment horizontal="right" vertical="center"/>
    </xf>
    <xf borderId="11" fillId="0" fontId="6" numFmtId="0" xfId="0" applyBorder="1" applyFont="1"/>
    <xf borderId="14" fillId="0" fontId="6" numFmtId="0" xfId="0" applyBorder="1" applyFont="1"/>
    <xf borderId="15" fillId="4" fontId="7" numFmtId="165" xfId="0" applyBorder="1" applyFont="1" applyNumberFormat="1"/>
    <xf borderId="2" fillId="8" fontId="7" numFmtId="0" xfId="0" applyBorder="1" applyFont="1"/>
    <xf borderId="1" fillId="8" fontId="2" numFmtId="165" xfId="0" applyBorder="1" applyFont="1" applyNumberFormat="1"/>
    <xf borderId="9" fillId="4" fontId="2" numFmtId="165" xfId="0" applyAlignment="1" applyBorder="1" applyFont="1" applyNumberFormat="1">
      <alignment horizontal="left" vertical="center"/>
    </xf>
    <xf borderId="6" fillId="0" fontId="2" numFmtId="165" xfId="0" applyAlignment="1" applyBorder="1" applyFont="1" applyNumberFormat="1">
      <alignment horizontal="center"/>
    </xf>
    <xf borderId="2" fillId="0" fontId="7" numFmtId="165" xfId="0" applyAlignment="1" applyBorder="1" applyFont="1" applyNumberFormat="1">
      <alignment horizontal="left" vertical="center"/>
    </xf>
    <xf borderId="2" fillId="4" fontId="7" numFmtId="165" xfId="0" applyAlignment="1" applyBorder="1" applyFont="1" applyNumberFormat="1">
      <alignment horizontal="left" vertical="center"/>
    </xf>
    <xf borderId="3" fillId="0" fontId="7" numFmtId="0" xfId="0" applyAlignment="1" applyBorder="1" applyFont="1">
      <alignment horizontal="right"/>
    </xf>
    <xf borderId="6" fillId="0" fontId="7" numFmtId="165" xfId="0" applyAlignment="1" applyBorder="1" applyFont="1" applyNumberFormat="1">
      <alignment horizontal="center" vertical="center"/>
    </xf>
    <xf borderId="6" fillId="0" fontId="1" numFmtId="165" xfId="0" applyAlignment="1" applyBorder="1" applyFont="1" applyNumberFormat="1">
      <alignment horizontal="center" vertical="center"/>
    </xf>
    <xf borderId="6" fillId="0" fontId="2" numFmtId="165" xfId="0" applyBorder="1" applyFont="1" applyNumberFormat="1"/>
    <xf borderId="15" fillId="4" fontId="2" numFmtId="165" xfId="0" applyBorder="1" applyFont="1" applyNumberFormat="1"/>
    <xf borderId="13" fillId="0" fontId="2" numFmtId="165" xfId="0" applyAlignment="1" applyBorder="1" applyFont="1" applyNumberFormat="1">
      <alignment horizontal="right" vertical="center"/>
    </xf>
    <xf borderId="2" fillId="8" fontId="2" numFmtId="165" xfId="0" applyBorder="1" applyFont="1" applyNumberFormat="1"/>
    <xf borderId="2" fillId="11" fontId="2" numFmtId="165" xfId="0" applyBorder="1" applyFont="1" applyNumberFormat="1"/>
    <xf borderId="0" fillId="0" fontId="9" numFmtId="0" xfId="0" applyAlignment="1" applyFont="1">
      <alignment readingOrder="0"/>
    </xf>
    <xf borderId="2" fillId="4" fontId="1" numFmtId="0" xfId="0" applyAlignment="1" applyBorder="1" applyFont="1">
      <alignment horizontal="left" vertical="center"/>
    </xf>
    <xf borderId="2" fillId="0" fontId="1" numFmtId="166" xfId="0" applyAlignment="1" applyBorder="1" applyFont="1" applyNumberFormat="1">
      <alignment horizontal="left" vertical="center"/>
    </xf>
    <xf borderId="0" fillId="0" fontId="9" numFmtId="1" xfId="0" applyFont="1" applyNumberFormat="1"/>
    <xf borderId="0" fillId="0" fontId="9" numFmtId="166" xfId="0" applyFont="1" applyNumberFormat="1"/>
    <xf borderId="0" fillId="12" fontId="9" numFmtId="0" xfId="0" applyAlignment="1" applyFill="1" applyFont="1">
      <alignment readingOrder="0"/>
    </xf>
    <xf borderId="0" fillId="12" fontId="9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0.71"/>
    <col customWidth="1" min="3" max="3" width="58.0"/>
    <col customWidth="1" min="4" max="4" width="17.14"/>
    <col customWidth="1" min="5" max="5" width="10.71"/>
    <col customWidth="1" min="6" max="6" width="10.29"/>
    <col customWidth="1" min="7" max="7" width="14.71"/>
    <col customWidth="1" min="8" max="8" width="9.57"/>
    <col customWidth="1" min="9" max="9" width="13.14"/>
    <col customWidth="1" min="10" max="10" width="13.57"/>
    <col customWidth="1" min="11" max="26" width="10.71"/>
  </cols>
  <sheetData>
    <row r="1">
      <c r="A1" s="1"/>
      <c r="B1" s="1"/>
      <c r="C1" s="2"/>
      <c r="D1" s="1"/>
      <c r="E1" s="1"/>
      <c r="F1" s="2"/>
      <c r="G1" s="2"/>
      <c r="H1" s="1"/>
      <c r="I1" s="1"/>
      <c r="J1" s="2"/>
    </row>
    <row r="2">
      <c r="A2" s="1"/>
      <c r="B2" s="1"/>
      <c r="C2" s="2"/>
      <c r="D2" s="1"/>
      <c r="E2" s="1"/>
      <c r="F2" s="2"/>
      <c r="G2" s="2"/>
      <c r="H2" s="1"/>
      <c r="I2" s="1"/>
      <c r="J2" s="2"/>
    </row>
    <row r="3">
      <c r="A3" s="1"/>
      <c r="B3" s="1"/>
      <c r="C3" s="3"/>
      <c r="D3" s="4" t="s">
        <v>0</v>
      </c>
      <c r="E3" s="1"/>
      <c r="F3" s="2"/>
      <c r="G3" s="2"/>
      <c r="H3" s="1"/>
      <c r="I3" s="1"/>
      <c r="J3" s="2"/>
    </row>
    <row r="4">
      <c r="A4" s="1"/>
      <c r="B4" s="1"/>
      <c r="C4" s="2"/>
      <c r="D4" s="1"/>
      <c r="E4" s="1"/>
      <c r="F4" s="2"/>
      <c r="G4" s="2"/>
      <c r="H4" s="1"/>
      <c r="I4" s="1"/>
      <c r="J4" s="2"/>
    </row>
    <row r="5" ht="15.75" customHeight="1">
      <c r="A5" s="1"/>
      <c r="B5" s="1"/>
      <c r="C5" s="2"/>
      <c r="D5" s="1"/>
      <c r="E5" s="1"/>
      <c r="F5" s="2"/>
      <c r="G5" s="2"/>
      <c r="H5" s="1"/>
      <c r="I5" s="1"/>
      <c r="J5" s="2"/>
    </row>
    <row r="6" ht="24.75" customHeight="1">
      <c r="A6" s="1"/>
      <c r="B6" s="1"/>
      <c r="C6" s="2"/>
      <c r="D6" s="1"/>
      <c r="E6" s="1"/>
      <c r="F6" s="5" t="s">
        <v>1</v>
      </c>
      <c r="G6" s="6" t="s">
        <v>2</v>
      </c>
      <c r="H6" s="1"/>
      <c r="I6" s="6" t="s">
        <v>3</v>
      </c>
      <c r="J6" s="2"/>
    </row>
    <row r="7" ht="39.0" customHeight="1">
      <c r="A7" s="7" t="s">
        <v>4</v>
      </c>
      <c r="B7" s="7" t="s">
        <v>5</v>
      </c>
      <c r="C7" s="7" t="s">
        <v>6</v>
      </c>
      <c r="D7" s="7" t="s">
        <v>7</v>
      </c>
      <c r="E7" s="7" t="s">
        <v>8</v>
      </c>
      <c r="F7" s="8" t="s">
        <v>9</v>
      </c>
      <c r="G7" s="8">
        <v>20.0</v>
      </c>
      <c r="H7" s="7" t="s">
        <v>10</v>
      </c>
      <c r="I7" s="7">
        <v>20.0</v>
      </c>
      <c r="J7" s="8" t="s">
        <v>11</v>
      </c>
    </row>
    <row r="8">
      <c r="A8" s="9" t="str">
        <f t="shared" ref="A8:A12" si="1">A7+1</f>
        <v>#VALUE!</v>
      </c>
      <c r="B8" s="10" t="s">
        <v>12</v>
      </c>
      <c r="C8" s="11" t="s">
        <v>13</v>
      </c>
      <c r="D8" s="10" t="s">
        <v>14</v>
      </c>
      <c r="E8" s="9">
        <v>1.0</v>
      </c>
      <c r="F8" s="11" t="s">
        <v>15</v>
      </c>
      <c r="G8" s="12" t="str">
        <f t="shared" ref="G8:G541" si="2">((F8*$G$7)/100)+F8</f>
        <v>#VALUE!</v>
      </c>
      <c r="H8" s="9">
        <v>75900.0</v>
      </c>
      <c r="I8" s="9">
        <f t="shared" ref="I8:I541" si="3">((H8*$I$7)/100)+H8</f>
        <v>91080</v>
      </c>
      <c r="J8" s="11" t="s">
        <v>16</v>
      </c>
    </row>
    <row r="9">
      <c r="A9" s="9" t="str">
        <f t="shared" si="1"/>
        <v>#VALUE!</v>
      </c>
      <c r="B9" s="10" t="s">
        <v>17</v>
      </c>
      <c r="C9" s="11" t="s">
        <v>18</v>
      </c>
      <c r="D9" s="10" t="s">
        <v>14</v>
      </c>
      <c r="E9" s="9">
        <v>1.0</v>
      </c>
      <c r="F9" s="11" t="s">
        <v>15</v>
      </c>
      <c r="G9" s="12" t="str">
        <f t="shared" si="2"/>
        <v>#VALUE!</v>
      </c>
      <c r="H9" s="9">
        <v>21400.0</v>
      </c>
      <c r="I9" s="9">
        <f t="shared" si="3"/>
        <v>25680</v>
      </c>
      <c r="J9" s="11" t="s">
        <v>19</v>
      </c>
    </row>
    <row r="10">
      <c r="A10" s="9" t="str">
        <f t="shared" si="1"/>
        <v>#VALUE!</v>
      </c>
      <c r="B10" s="10" t="s">
        <v>20</v>
      </c>
      <c r="C10" s="11" t="s">
        <v>21</v>
      </c>
      <c r="D10" s="10" t="s">
        <v>14</v>
      </c>
      <c r="E10" s="9">
        <v>1.0</v>
      </c>
      <c r="F10" s="11" t="s">
        <v>15</v>
      </c>
      <c r="G10" s="12" t="str">
        <f t="shared" si="2"/>
        <v>#VALUE!</v>
      </c>
      <c r="H10" s="9">
        <v>75900.0</v>
      </c>
      <c r="I10" s="9">
        <f t="shared" si="3"/>
        <v>91080</v>
      </c>
      <c r="J10" s="11" t="s">
        <v>22</v>
      </c>
    </row>
    <row r="11">
      <c r="A11" s="9" t="str">
        <f t="shared" si="1"/>
        <v>#VALUE!</v>
      </c>
      <c r="B11" s="10" t="s">
        <v>23</v>
      </c>
      <c r="C11" s="11" t="s">
        <v>24</v>
      </c>
      <c r="D11" s="10" t="s">
        <v>14</v>
      </c>
      <c r="E11" s="9">
        <v>1.0</v>
      </c>
      <c r="F11" s="11" t="s">
        <v>15</v>
      </c>
      <c r="G11" s="12" t="str">
        <f t="shared" si="2"/>
        <v>#VALUE!</v>
      </c>
      <c r="H11" s="9">
        <v>73100.0</v>
      </c>
      <c r="I11" s="9">
        <f t="shared" si="3"/>
        <v>87720</v>
      </c>
      <c r="J11" s="11" t="s">
        <v>19</v>
      </c>
    </row>
    <row r="12">
      <c r="A12" s="9" t="str">
        <f t="shared" si="1"/>
        <v>#VALUE!</v>
      </c>
      <c r="B12" s="10" t="s">
        <v>25</v>
      </c>
      <c r="C12" s="11" t="s">
        <v>26</v>
      </c>
      <c r="D12" s="10" t="s">
        <v>27</v>
      </c>
      <c r="E12" s="9">
        <v>1.0</v>
      </c>
      <c r="F12" s="11" t="s">
        <v>15</v>
      </c>
      <c r="G12" s="12" t="str">
        <f t="shared" si="2"/>
        <v>#VALUE!</v>
      </c>
      <c r="H12" s="9">
        <v>58100.0</v>
      </c>
      <c r="I12" s="9">
        <f t="shared" si="3"/>
        <v>69720</v>
      </c>
      <c r="J12" s="11" t="s">
        <v>19</v>
      </c>
    </row>
    <row r="13">
      <c r="A13" s="13" t="s">
        <v>28</v>
      </c>
      <c r="B13" s="10" t="s">
        <v>29</v>
      </c>
      <c r="C13" s="11" t="s">
        <v>30</v>
      </c>
      <c r="D13" s="10" t="s">
        <v>14</v>
      </c>
      <c r="E13" s="9">
        <v>1.0</v>
      </c>
      <c r="F13" s="11" t="s">
        <v>15</v>
      </c>
      <c r="G13" s="12" t="str">
        <f t="shared" si="2"/>
        <v>#VALUE!</v>
      </c>
      <c r="H13" s="9">
        <v>88500.0</v>
      </c>
      <c r="I13" s="9">
        <f t="shared" si="3"/>
        <v>106200</v>
      </c>
      <c r="J13" s="11" t="s">
        <v>31</v>
      </c>
    </row>
    <row r="14">
      <c r="A14" s="9" t="str">
        <f t="shared" ref="A14:A64" si="4">A13+1</f>
        <v>#VALUE!</v>
      </c>
      <c r="B14" s="10" t="s">
        <v>32</v>
      </c>
      <c r="C14" s="11" t="s">
        <v>33</v>
      </c>
      <c r="D14" s="10" t="s">
        <v>34</v>
      </c>
      <c r="E14" s="9">
        <v>1.0</v>
      </c>
      <c r="F14" s="11" t="s">
        <v>15</v>
      </c>
      <c r="G14" s="12" t="str">
        <f t="shared" si="2"/>
        <v>#VALUE!</v>
      </c>
      <c r="H14" s="9">
        <v>58100.0</v>
      </c>
      <c r="I14" s="9">
        <f t="shared" si="3"/>
        <v>69720</v>
      </c>
      <c r="J14" s="11" t="s">
        <v>35</v>
      </c>
    </row>
    <row r="15" hidden="1">
      <c r="A15" s="9" t="str">
        <f t="shared" si="4"/>
        <v>#VALUE!</v>
      </c>
      <c r="B15" s="10" t="s">
        <v>36</v>
      </c>
      <c r="C15" s="11" t="s">
        <v>37</v>
      </c>
      <c r="D15" s="10" t="s">
        <v>14</v>
      </c>
      <c r="E15" s="9">
        <v>1.0</v>
      </c>
      <c r="F15" s="11" t="s">
        <v>15</v>
      </c>
      <c r="G15" s="12" t="str">
        <f t="shared" si="2"/>
        <v>#VALUE!</v>
      </c>
      <c r="H15" s="9">
        <v>11000.0</v>
      </c>
      <c r="I15" s="9">
        <f t="shared" si="3"/>
        <v>13200</v>
      </c>
      <c r="J15" s="11" t="s">
        <v>38</v>
      </c>
    </row>
    <row r="16">
      <c r="A16" s="9" t="str">
        <f t="shared" si="4"/>
        <v>#VALUE!</v>
      </c>
      <c r="B16" s="10" t="s">
        <v>39</v>
      </c>
      <c r="C16" s="11" t="s">
        <v>40</v>
      </c>
      <c r="D16" s="10" t="s">
        <v>34</v>
      </c>
      <c r="E16" s="9">
        <v>1.0</v>
      </c>
      <c r="F16" s="11" t="s">
        <v>15</v>
      </c>
      <c r="G16" s="12" t="str">
        <f t="shared" si="2"/>
        <v>#VALUE!</v>
      </c>
      <c r="H16" s="9">
        <v>58100.0</v>
      </c>
      <c r="I16" s="9">
        <f t="shared" si="3"/>
        <v>69720</v>
      </c>
      <c r="J16" s="11" t="s">
        <v>35</v>
      </c>
    </row>
    <row r="17">
      <c r="A17" s="9" t="str">
        <f t="shared" si="4"/>
        <v>#VALUE!</v>
      </c>
      <c r="B17" s="10" t="s">
        <v>41</v>
      </c>
      <c r="C17" s="11" t="s">
        <v>42</v>
      </c>
      <c r="D17" s="10" t="s">
        <v>14</v>
      </c>
      <c r="E17" s="9">
        <v>1.0</v>
      </c>
      <c r="F17" s="11" t="s">
        <v>15</v>
      </c>
      <c r="G17" s="12" t="str">
        <f t="shared" si="2"/>
        <v>#VALUE!</v>
      </c>
      <c r="H17" s="9">
        <v>58100.0</v>
      </c>
      <c r="I17" s="9">
        <f t="shared" si="3"/>
        <v>69720</v>
      </c>
      <c r="J17" s="11" t="s">
        <v>43</v>
      </c>
    </row>
    <row r="18">
      <c r="A18" s="9" t="str">
        <f t="shared" si="4"/>
        <v>#VALUE!</v>
      </c>
      <c r="B18" s="10" t="s">
        <v>44</v>
      </c>
      <c r="C18" s="11" t="s">
        <v>45</v>
      </c>
      <c r="D18" s="10" t="s">
        <v>34</v>
      </c>
      <c r="E18" s="9">
        <v>1.0</v>
      </c>
      <c r="F18" s="11" t="s">
        <v>15</v>
      </c>
      <c r="G18" s="12" t="str">
        <f t="shared" si="2"/>
        <v>#VALUE!</v>
      </c>
      <c r="H18" s="9">
        <v>13800.0</v>
      </c>
      <c r="I18" s="9">
        <f t="shared" si="3"/>
        <v>16560</v>
      </c>
      <c r="J18" s="11" t="s">
        <v>19</v>
      </c>
    </row>
    <row r="19">
      <c r="A19" s="9" t="str">
        <f t="shared" si="4"/>
        <v>#VALUE!</v>
      </c>
      <c r="B19" s="10" t="s">
        <v>46</v>
      </c>
      <c r="C19" s="11" t="s">
        <v>47</v>
      </c>
      <c r="D19" s="10" t="s">
        <v>34</v>
      </c>
      <c r="E19" s="9">
        <v>1.0</v>
      </c>
      <c r="F19" s="11" t="s">
        <v>15</v>
      </c>
      <c r="G19" s="12" t="str">
        <f t="shared" si="2"/>
        <v>#VALUE!</v>
      </c>
      <c r="H19" s="9">
        <v>13800.0</v>
      </c>
      <c r="I19" s="9">
        <f t="shared" si="3"/>
        <v>16560</v>
      </c>
      <c r="J19" s="11" t="s">
        <v>19</v>
      </c>
    </row>
    <row r="20">
      <c r="A20" s="9" t="str">
        <f t="shared" si="4"/>
        <v>#VALUE!</v>
      </c>
      <c r="B20" s="10" t="s">
        <v>48</v>
      </c>
      <c r="C20" s="11" t="s">
        <v>49</v>
      </c>
      <c r="D20" s="10" t="s">
        <v>50</v>
      </c>
      <c r="E20" s="9">
        <v>1.0</v>
      </c>
      <c r="F20" s="11" t="s">
        <v>15</v>
      </c>
      <c r="G20" s="12" t="str">
        <f t="shared" si="2"/>
        <v>#VALUE!</v>
      </c>
      <c r="H20" s="9">
        <v>11000.0</v>
      </c>
      <c r="I20" s="9">
        <f t="shared" si="3"/>
        <v>13200</v>
      </c>
      <c r="J20" s="11" t="s">
        <v>51</v>
      </c>
    </row>
    <row r="21" ht="15.75" customHeight="1">
      <c r="A21" s="9" t="str">
        <f t="shared" si="4"/>
        <v>#VALUE!</v>
      </c>
      <c r="B21" s="10" t="s">
        <v>52</v>
      </c>
      <c r="C21" s="11" t="s">
        <v>53</v>
      </c>
      <c r="D21" s="10" t="s">
        <v>14</v>
      </c>
      <c r="E21" s="9">
        <v>1.0</v>
      </c>
      <c r="F21" s="11" t="s">
        <v>15</v>
      </c>
      <c r="G21" s="12" t="str">
        <f t="shared" si="2"/>
        <v>#VALUE!</v>
      </c>
      <c r="H21" s="9">
        <v>78300.0</v>
      </c>
      <c r="I21" s="9">
        <f t="shared" si="3"/>
        <v>93960</v>
      </c>
      <c r="J21" s="11" t="s">
        <v>19</v>
      </c>
    </row>
    <row r="22" ht="15.75" customHeight="1">
      <c r="A22" s="9" t="str">
        <f t="shared" si="4"/>
        <v>#VALUE!</v>
      </c>
      <c r="B22" s="10" t="s">
        <v>54</v>
      </c>
      <c r="C22" s="11" t="s">
        <v>55</v>
      </c>
      <c r="D22" s="10" t="s">
        <v>14</v>
      </c>
      <c r="E22" s="9">
        <v>1.0</v>
      </c>
      <c r="F22" s="11" t="s">
        <v>15</v>
      </c>
      <c r="G22" s="12" t="str">
        <f t="shared" si="2"/>
        <v>#VALUE!</v>
      </c>
      <c r="H22" s="9">
        <v>78300.0</v>
      </c>
      <c r="I22" s="9">
        <f t="shared" si="3"/>
        <v>93960</v>
      </c>
      <c r="J22" s="11" t="s">
        <v>19</v>
      </c>
    </row>
    <row r="23" ht="15.75" customHeight="1">
      <c r="A23" s="9" t="str">
        <f t="shared" si="4"/>
        <v>#VALUE!</v>
      </c>
      <c r="B23" s="10" t="s">
        <v>56</v>
      </c>
      <c r="C23" s="11" t="s">
        <v>57</v>
      </c>
      <c r="D23" s="10" t="s">
        <v>14</v>
      </c>
      <c r="E23" s="9">
        <v>1.0</v>
      </c>
      <c r="F23" s="11" t="s">
        <v>15</v>
      </c>
      <c r="G23" s="12" t="str">
        <f t="shared" si="2"/>
        <v>#VALUE!</v>
      </c>
      <c r="H23" s="9">
        <v>11600.0</v>
      </c>
      <c r="I23" s="9">
        <f t="shared" si="3"/>
        <v>13920</v>
      </c>
      <c r="J23" s="11" t="s">
        <v>51</v>
      </c>
    </row>
    <row r="24" ht="15.75" customHeight="1">
      <c r="A24" s="9" t="str">
        <f t="shared" si="4"/>
        <v>#VALUE!</v>
      </c>
      <c r="B24" s="10" t="s">
        <v>58</v>
      </c>
      <c r="C24" s="11" t="s">
        <v>59</v>
      </c>
      <c r="D24" s="10" t="s">
        <v>14</v>
      </c>
      <c r="E24" s="9">
        <v>1.0</v>
      </c>
      <c r="F24" s="11" t="s">
        <v>15</v>
      </c>
      <c r="G24" s="12" t="str">
        <f t="shared" si="2"/>
        <v>#VALUE!</v>
      </c>
      <c r="H24" s="9">
        <v>11600.0</v>
      </c>
      <c r="I24" s="9">
        <f t="shared" si="3"/>
        <v>13920</v>
      </c>
      <c r="J24" s="11" t="s">
        <v>51</v>
      </c>
    </row>
    <row r="25" ht="15.75" customHeight="1">
      <c r="A25" s="9" t="str">
        <f t="shared" si="4"/>
        <v>#VALUE!</v>
      </c>
      <c r="B25" s="10" t="s">
        <v>60</v>
      </c>
      <c r="C25" s="11" t="s">
        <v>61</v>
      </c>
      <c r="D25" s="10" t="s">
        <v>14</v>
      </c>
      <c r="E25" s="9">
        <v>1.0</v>
      </c>
      <c r="F25" s="11" t="s">
        <v>15</v>
      </c>
      <c r="G25" s="12" t="str">
        <f t="shared" si="2"/>
        <v>#VALUE!</v>
      </c>
      <c r="H25" s="9">
        <v>11600.0</v>
      </c>
      <c r="I25" s="9">
        <f t="shared" si="3"/>
        <v>13920</v>
      </c>
      <c r="J25" s="11" t="s">
        <v>51</v>
      </c>
    </row>
    <row r="26" ht="15.75" customHeight="1">
      <c r="A26" s="9" t="str">
        <f t="shared" si="4"/>
        <v>#VALUE!</v>
      </c>
      <c r="B26" s="10" t="s">
        <v>62</v>
      </c>
      <c r="C26" s="11" t="s">
        <v>63</v>
      </c>
      <c r="D26" s="10" t="s">
        <v>14</v>
      </c>
      <c r="E26" s="9">
        <v>1.0</v>
      </c>
      <c r="F26" s="11" t="s">
        <v>15</v>
      </c>
      <c r="G26" s="12" t="str">
        <f t="shared" si="2"/>
        <v>#VALUE!</v>
      </c>
      <c r="H26" s="9">
        <v>17700.0</v>
      </c>
      <c r="I26" s="9">
        <f t="shared" si="3"/>
        <v>21240</v>
      </c>
      <c r="J26" s="11" t="s">
        <v>19</v>
      </c>
    </row>
    <row r="27" ht="15.75" customHeight="1">
      <c r="A27" s="9" t="str">
        <f t="shared" si="4"/>
        <v>#VALUE!</v>
      </c>
      <c r="B27" s="10" t="s">
        <v>64</v>
      </c>
      <c r="C27" s="11" t="s">
        <v>65</v>
      </c>
      <c r="D27" s="10" t="s">
        <v>50</v>
      </c>
      <c r="E27" s="9">
        <v>1.0</v>
      </c>
      <c r="F27" s="11" t="s">
        <v>15</v>
      </c>
      <c r="G27" s="12" t="str">
        <f t="shared" si="2"/>
        <v>#VALUE!</v>
      </c>
      <c r="H27" s="9">
        <v>9300.0</v>
      </c>
      <c r="I27" s="9">
        <f t="shared" si="3"/>
        <v>11160</v>
      </c>
      <c r="J27" s="11" t="s">
        <v>19</v>
      </c>
    </row>
    <row r="28" ht="15.75" customHeight="1">
      <c r="A28" s="9" t="str">
        <f t="shared" si="4"/>
        <v>#VALUE!</v>
      </c>
      <c r="B28" s="10" t="s">
        <v>66</v>
      </c>
      <c r="C28" s="11" t="s">
        <v>67</v>
      </c>
      <c r="D28" s="10" t="s">
        <v>27</v>
      </c>
      <c r="E28" s="9">
        <v>1.0</v>
      </c>
      <c r="F28" s="12">
        <v>6040.0</v>
      </c>
      <c r="G28" s="12">
        <f t="shared" si="2"/>
        <v>7248</v>
      </c>
      <c r="H28" s="9">
        <v>9000.0</v>
      </c>
      <c r="I28" s="9">
        <f t="shared" si="3"/>
        <v>10800</v>
      </c>
      <c r="J28" s="11" t="s">
        <v>19</v>
      </c>
    </row>
    <row r="29" ht="15.75" customHeight="1">
      <c r="A29" s="9" t="str">
        <f t="shared" si="4"/>
        <v>#VALUE!</v>
      </c>
      <c r="B29" s="10" t="s">
        <v>66</v>
      </c>
      <c r="C29" s="11" t="s">
        <v>68</v>
      </c>
      <c r="D29" s="10" t="s">
        <v>27</v>
      </c>
      <c r="E29" s="9">
        <v>1.0</v>
      </c>
      <c r="F29" s="12">
        <v>6040.0</v>
      </c>
      <c r="G29" s="12">
        <f t="shared" si="2"/>
        <v>7248</v>
      </c>
      <c r="H29" s="9">
        <v>9000.0</v>
      </c>
      <c r="I29" s="9">
        <f t="shared" si="3"/>
        <v>10800</v>
      </c>
      <c r="J29" s="11" t="s">
        <v>19</v>
      </c>
    </row>
    <row r="30" ht="15.75" customHeight="1">
      <c r="A30" s="9" t="str">
        <f t="shared" si="4"/>
        <v>#VALUE!</v>
      </c>
      <c r="B30" s="10" t="s">
        <v>66</v>
      </c>
      <c r="C30" s="11" t="s">
        <v>69</v>
      </c>
      <c r="D30" s="10" t="s">
        <v>27</v>
      </c>
      <c r="E30" s="9">
        <v>1.0</v>
      </c>
      <c r="F30" s="12">
        <v>6040.0</v>
      </c>
      <c r="G30" s="12">
        <f t="shared" si="2"/>
        <v>7248</v>
      </c>
      <c r="H30" s="9">
        <v>9000.0</v>
      </c>
      <c r="I30" s="9">
        <f t="shared" si="3"/>
        <v>10800</v>
      </c>
      <c r="J30" s="11" t="s">
        <v>19</v>
      </c>
    </row>
    <row r="31" ht="15.75" customHeight="1">
      <c r="A31" s="9" t="str">
        <f t="shared" si="4"/>
        <v>#VALUE!</v>
      </c>
      <c r="B31" s="10" t="s">
        <v>66</v>
      </c>
      <c r="C31" s="11" t="s">
        <v>70</v>
      </c>
      <c r="D31" s="10" t="s">
        <v>27</v>
      </c>
      <c r="E31" s="9">
        <v>1.0</v>
      </c>
      <c r="F31" s="12">
        <v>6040.0</v>
      </c>
      <c r="G31" s="12">
        <f t="shared" si="2"/>
        <v>7248</v>
      </c>
      <c r="H31" s="9">
        <v>9000.0</v>
      </c>
      <c r="I31" s="9">
        <f t="shared" si="3"/>
        <v>10800</v>
      </c>
      <c r="J31" s="11" t="s">
        <v>19</v>
      </c>
    </row>
    <row r="32" ht="15.75" customHeight="1">
      <c r="A32" s="9" t="str">
        <f t="shared" si="4"/>
        <v>#VALUE!</v>
      </c>
      <c r="B32" s="10" t="s">
        <v>71</v>
      </c>
      <c r="C32" s="11" t="s">
        <v>72</v>
      </c>
      <c r="D32" s="10" t="s">
        <v>73</v>
      </c>
      <c r="E32" s="9">
        <v>1.0</v>
      </c>
      <c r="F32" s="12">
        <v>8090.0</v>
      </c>
      <c r="G32" s="12">
        <f t="shared" si="2"/>
        <v>9708</v>
      </c>
      <c r="H32" s="9">
        <v>15900.0</v>
      </c>
      <c r="I32" s="9">
        <f t="shared" si="3"/>
        <v>19080</v>
      </c>
      <c r="J32" s="11" t="s">
        <v>19</v>
      </c>
    </row>
    <row r="33" ht="15.75" customHeight="1">
      <c r="A33" s="9" t="str">
        <f t="shared" si="4"/>
        <v>#VALUE!</v>
      </c>
      <c r="B33" s="10" t="s">
        <v>74</v>
      </c>
      <c r="C33" s="11" t="s">
        <v>75</v>
      </c>
      <c r="D33" s="10" t="s">
        <v>73</v>
      </c>
      <c r="E33" s="9">
        <v>1.0</v>
      </c>
      <c r="F33" s="12">
        <v>5300.0</v>
      </c>
      <c r="G33" s="12">
        <f t="shared" si="2"/>
        <v>6360</v>
      </c>
      <c r="H33" s="9">
        <v>9800.0</v>
      </c>
      <c r="I33" s="9">
        <f t="shared" si="3"/>
        <v>11760</v>
      </c>
      <c r="J33" s="11" t="s">
        <v>19</v>
      </c>
    </row>
    <row r="34" ht="15.75" customHeight="1">
      <c r="A34" s="9" t="str">
        <f t="shared" si="4"/>
        <v>#VALUE!</v>
      </c>
      <c r="B34" s="10" t="s">
        <v>76</v>
      </c>
      <c r="C34" s="11" t="s">
        <v>77</v>
      </c>
      <c r="D34" s="10" t="s">
        <v>73</v>
      </c>
      <c r="E34" s="9">
        <v>1.0</v>
      </c>
      <c r="F34" s="12">
        <v>7410.0</v>
      </c>
      <c r="G34" s="12">
        <f t="shared" si="2"/>
        <v>8892</v>
      </c>
      <c r="H34" s="9">
        <v>14700.0</v>
      </c>
      <c r="I34" s="9">
        <f t="shared" si="3"/>
        <v>17640</v>
      </c>
      <c r="J34" s="11" t="s">
        <v>19</v>
      </c>
    </row>
    <row r="35" ht="15.75" customHeight="1">
      <c r="A35" s="9" t="str">
        <f t="shared" si="4"/>
        <v>#VALUE!</v>
      </c>
      <c r="B35" s="10" t="s">
        <v>78</v>
      </c>
      <c r="C35" s="11" t="s">
        <v>79</v>
      </c>
      <c r="D35" s="9">
        <v>0.0</v>
      </c>
      <c r="E35" s="9">
        <v>1.0</v>
      </c>
      <c r="F35" s="12">
        <v>790.0</v>
      </c>
      <c r="G35" s="12">
        <f t="shared" si="2"/>
        <v>948</v>
      </c>
      <c r="H35" s="9">
        <v>1800.0</v>
      </c>
      <c r="I35" s="9">
        <f t="shared" si="3"/>
        <v>2160</v>
      </c>
      <c r="J35" s="11" t="s">
        <v>80</v>
      </c>
    </row>
    <row r="36" ht="15.75" customHeight="1">
      <c r="A36" s="9" t="str">
        <f t="shared" si="4"/>
        <v>#VALUE!</v>
      </c>
      <c r="B36" s="10" t="s">
        <v>81</v>
      </c>
      <c r="C36" s="11" t="s">
        <v>82</v>
      </c>
      <c r="D36" s="9">
        <v>0.0</v>
      </c>
      <c r="E36" s="9">
        <v>1.0</v>
      </c>
      <c r="F36" s="12">
        <v>850.0</v>
      </c>
      <c r="G36" s="12">
        <f t="shared" si="2"/>
        <v>1020</v>
      </c>
      <c r="H36" s="9">
        <v>1800.0</v>
      </c>
      <c r="I36" s="9">
        <f t="shared" si="3"/>
        <v>2160</v>
      </c>
      <c r="J36" s="11" t="s">
        <v>80</v>
      </c>
    </row>
    <row r="37" ht="15.75" customHeight="1">
      <c r="A37" s="9" t="str">
        <f t="shared" si="4"/>
        <v>#VALUE!</v>
      </c>
      <c r="B37" s="10" t="s">
        <v>83</v>
      </c>
      <c r="C37" s="11" t="s">
        <v>84</v>
      </c>
      <c r="D37" s="10" t="s">
        <v>85</v>
      </c>
      <c r="E37" s="9">
        <v>1.0</v>
      </c>
      <c r="F37" s="12">
        <v>540.0</v>
      </c>
      <c r="G37" s="12">
        <f t="shared" si="2"/>
        <v>648</v>
      </c>
      <c r="H37" s="9">
        <v>1600.0</v>
      </c>
      <c r="I37" s="9">
        <f t="shared" si="3"/>
        <v>1920</v>
      </c>
      <c r="J37" s="11" t="s">
        <v>35</v>
      </c>
    </row>
    <row r="38" ht="15.75" customHeight="1">
      <c r="A38" s="9" t="str">
        <f t="shared" si="4"/>
        <v>#VALUE!</v>
      </c>
      <c r="B38" s="10" t="s">
        <v>86</v>
      </c>
      <c r="C38" s="11" t="s">
        <v>87</v>
      </c>
      <c r="D38" s="10" t="s">
        <v>14</v>
      </c>
      <c r="E38" s="9">
        <v>1.0</v>
      </c>
      <c r="F38" s="11" t="s">
        <v>15</v>
      </c>
      <c r="G38" s="12" t="str">
        <f t="shared" si="2"/>
        <v>#VALUE!</v>
      </c>
      <c r="H38" s="9">
        <v>51300.0</v>
      </c>
      <c r="I38" s="9">
        <f t="shared" si="3"/>
        <v>61560</v>
      </c>
      <c r="J38" s="11" t="s">
        <v>19</v>
      </c>
    </row>
    <row r="39" ht="15.75" customHeight="1">
      <c r="A39" s="9" t="str">
        <f t="shared" si="4"/>
        <v>#VALUE!</v>
      </c>
      <c r="B39" s="10" t="s">
        <v>88</v>
      </c>
      <c r="C39" s="11" t="s">
        <v>89</v>
      </c>
      <c r="D39" s="10" t="s">
        <v>14</v>
      </c>
      <c r="E39" s="9">
        <v>1.0</v>
      </c>
      <c r="F39" s="11" t="s">
        <v>15</v>
      </c>
      <c r="G39" s="12" t="str">
        <f t="shared" si="2"/>
        <v>#VALUE!</v>
      </c>
      <c r="H39" s="9">
        <v>51300.0</v>
      </c>
      <c r="I39" s="9">
        <f t="shared" si="3"/>
        <v>61560</v>
      </c>
      <c r="J39" s="11" t="s">
        <v>19</v>
      </c>
    </row>
    <row r="40" ht="15.75" customHeight="1">
      <c r="A40" s="9" t="str">
        <f t="shared" si="4"/>
        <v>#VALUE!</v>
      </c>
      <c r="B40" s="10" t="s">
        <v>90</v>
      </c>
      <c r="C40" s="11" t="s">
        <v>91</v>
      </c>
      <c r="D40" s="10" t="s">
        <v>14</v>
      </c>
      <c r="E40" s="9">
        <v>1.0</v>
      </c>
      <c r="F40" s="11" t="s">
        <v>15</v>
      </c>
      <c r="G40" s="12" t="str">
        <f t="shared" si="2"/>
        <v>#VALUE!</v>
      </c>
      <c r="H40" s="9">
        <v>78300.0</v>
      </c>
      <c r="I40" s="9">
        <f t="shared" si="3"/>
        <v>93960</v>
      </c>
      <c r="J40" s="11" t="s">
        <v>16</v>
      </c>
    </row>
    <row r="41" ht="15.75" customHeight="1">
      <c r="A41" s="9" t="str">
        <f t="shared" si="4"/>
        <v>#VALUE!</v>
      </c>
      <c r="B41" s="10" t="s">
        <v>92</v>
      </c>
      <c r="C41" s="11" t="s">
        <v>93</v>
      </c>
      <c r="D41" s="10" t="s">
        <v>14</v>
      </c>
      <c r="E41" s="9">
        <v>1.0</v>
      </c>
      <c r="F41" s="12">
        <v>2990.0</v>
      </c>
      <c r="G41" s="12">
        <f t="shared" si="2"/>
        <v>3588</v>
      </c>
      <c r="H41" s="9">
        <v>5300.0</v>
      </c>
      <c r="I41" s="9">
        <f t="shared" si="3"/>
        <v>6360</v>
      </c>
      <c r="J41" s="11" t="s">
        <v>19</v>
      </c>
    </row>
    <row r="42" ht="15.75" customHeight="1">
      <c r="A42" s="9" t="str">
        <f t="shared" si="4"/>
        <v>#VALUE!</v>
      </c>
      <c r="B42" s="10" t="s">
        <v>94</v>
      </c>
      <c r="C42" s="11" t="s">
        <v>95</v>
      </c>
      <c r="D42" s="10" t="s">
        <v>14</v>
      </c>
      <c r="E42" s="9">
        <v>1.0</v>
      </c>
      <c r="F42" s="12">
        <v>3580.0</v>
      </c>
      <c r="G42" s="12">
        <f t="shared" si="2"/>
        <v>4296</v>
      </c>
      <c r="H42" s="9">
        <v>6200.0</v>
      </c>
      <c r="I42" s="9">
        <f t="shared" si="3"/>
        <v>7440</v>
      </c>
      <c r="J42" s="11" t="s">
        <v>80</v>
      </c>
    </row>
    <row r="43" ht="15.75" customHeight="1">
      <c r="A43" s="9" t="str">
        <f t="shared" si="4"/>
        <v>#VALUE!</v>
      </c>
      <c r="B43" s="10" t="s">
        <v>96</v>
      </c>
      <c r="C43" s="11" t="s">
        <v>97</v>
      </c>
      <c r="D43" s="10" t="s">
        <v>14</v>
      </c>
      <c r="E43" s="9">
        <v>1.0</v>
      </c>
      <c r="F43" s="11" t="s">
        <v>15</v>
      </c>
      <c r="G43" s="12" t="str">
        <f t="shared" si="2"/>
        <v>#VALUE!</v>
      </c>
      <c r="H43" s="9">
        <v>47100.0</v>
      </c>
      <c r="I43" s="9">
        <f t="shared" si="3"/>
        <v>56520</v>
      </c>
      <c r="J43" s="11" t="s">
        <v>19</v>
      </c>
    </row>
    <row r="44" ht="15.75" customHeight="1">
      <c r="A44" s="9" t="str">
        <f t="shared" si="4"/>
        <v>#VALUE!</v>
      </c>
      <c r="B44" s="10" t="s">
        <v>98</v>
      </c>
      <c r="C44" s="11" t="s">
        <v>99</v>
      </c>
      <c r="D44" s="10" t="s">
        <v>50</v>
      </c>
      <c r="E44" s="9">
        <v>1.0</v>
      </c>
      <c r="F44" s="12">
        <v>2310.0</v>
      </c>
      <c r="G44" s="12">
        <f t="shared" si="2"/>
        <v>2772</v>
      </c>
      <c r="H44" s="9">
        <v>4500.0</v>
      </c>
      <c r="I44" s="9">
        <f t="shared" si="3"/>
        <v>5400</v>
      </c>
      <c r="J44" s="11" t="s">
        <v>100</v>
      </c>
    </row>
    <row r="45" ht="15.75" customHeight="1">
      <c r="A45" s="9" t="str">
        <f t="shared" si="4"/>
        <v>#VALUE!</v>
      </c>
      <c r="B45" s="10" t="s">
        <v>101</v>
      </c>
      <c r="C45" s="11" t="s">
        <v>102</v>
      </c>
      <c r="D45" s="10" t="s">
        <v>14</v>
      </c>
      <c r="E45" s="9">
        <v>1.0</v>
      </c>
      <c r="F45" s="11" t="s">
        <v>15</v>
      </c>
      <c r="G45" s="12" t="str">
        <f t="shared" si="2"/>
        <v>#VALUE!</v>
      </c>
      <c r="H45" s="9">
        <v>11300.0</v>
      </c>
      <c r="I45" s="9">
        <f t="shared" si="3"/>
        <v>13560</v>
      </c>
      <c r="J45" s="11" t="s">
        <v>19</v>
      </c>
    </row>
    <row r="46" ht="15.75" customHeight="1">
      <c r="A46" s="9" t="str">
        <f t="shared" si="4"/>
        <v>#VALUE!</v>
      </c>
      <c r="B46" s="10" t="s">
        <v>103</v>
      </c>
      <c r="C46" s="11" t="s">
        <v>104</v>
      </c>
      <c r="D46" s="10" t="s">
        <v>14</v>
      </c>
      <c r="E46" s="9">
        <v>1.0</v>
      </c>
      <c r="F46" s="12">
        <v>4550.0</v>
      </c>
      <c r="G46" s="12">
        <f t="shared" si="2"/>
        <v>5460</v>
      </c>
      <c r="H46" s="9">
        <v>7500.0</v>
      </c>
      <c r="I46" s="9">
        <f t="shared" si="3"/>
        <v>9000</v>
      </c>
      <c r="J46" s="11" t="s">
        <v>19</v>
      </c>
    </row>
    <row r="47" ht="15.75" customHeight="1">
      <c r="A47" s="9" t="str">
        <f t="shared" si="4"/>
        <v>#VALUE!</v>
      </c>
      <c r="B47" s="10" t="s">
        <v>105</v>
      </c>
      <c r="C47" s="11" t="s">
        <v>106</v>
      </c>
      <c r="D47" s="10" t="s">
        <v>34</v>
      </c>
      <c r="E47" s="9">
        <v>1.0</v>
      </c>
      <c r="F47" s="11" t="s">
        <v>15</v>
      </c>
      <c r="G47" s="12" t="str">
        <f t="shared" si="2"/>
        <v>#VALUE!</v>
      </c>
      <c r="H47" s="9">
        <v>13000.0</v>
      </c>
      <c r="I47" s="9">
        <f t="shared" si="3"/>
        <v>15600</v>
      </c>
      <c r="J47" s="11" t="s">
        <v>19</v>
      </c>
    </row>
    <row r="48" ht="15.75" customHeight="1">
      <c r="A48" s="9" t="str">
        <f t="shared" si="4"/>
        <v>#VALUE!</v>
      </c>
      <c r="B48" s="10" t="s">
        <v>107</v>
      </c>
      <c r="C48" s="11" t="s">
        <v>107</v>
      </c>
      <c r="D48" s="10" t="s">
        <v>34</v>
      </c>
      <c r="E48" s="9">
        <v>1.0</v>
      </c>
      <c r="F48" s="11" t="s">
        <v>15</v>
      </c>
      <c r="G48" s="12" t="str">
        <f t="shared" si="2"/>
        <v>#VALUE!</v>
      </c>
      <c r="H48" s="9">
        <v>126000.0</v>
      </c>
      <c r="I48" s="9">
        <f t="shared" si="3"/>
        <v>151200</v>
      </c>
      <c r="J48" s="11" t="s">
        <v>19</v>
      </c>
    </row>
    <row r="49" ht="15.75" customHeight="1">
      <c r="A49" s="9" t="str">
        <f t="shared" si="4"/>
        <v>#VALUE!</v>
      </c>
      <c r="B49" s="10" t="s">
        <v>108</v>
      </c>
      <c r="C49" s="11" t="s">
        <v>109</v>
      </c>
      <c r="D49" s="10" t="s">
        <v>50</v>
      </c>
      <c r="E49" s="9">
        <v>1.0</v>
      </c>
      <c r="F49" s="12">
        <v>1710.0</v>
      </c>
      <c r="G49" s="12">
        <f t="shared" si="2"/>
        <v>2052</v>
      </c>
      <c r="H49" s="9">
        <v>3950.0</v>
      </c>
      <c r="I49" s="9">
        <f t="shared" si="3"/>
        <v>4740</v>
      </c>
      <c r="J49" s="11" t="s">
        <v>19</v>
      </c>
    </row>
    <row r="50" ht="15.75" customHeight="1">
      <c r="A50" s="9" t="str">
        <f t="shared" si="4"/>
        <v>#VALUE!</v>
      </c>
      <c r="B50" s="10" t="s">
        <v>110</v>
      </c>
      <c r="C50" s="11" t="s">
        <v>111</v>
      </c>
      <c r="D50" s="10" t="s">
        <v>14</v>
      </c>
      <c r="E50" s="9">
        <v>1.0</v>
      </c>
      <c r="F50" s="11" t="s">
        <v>15</v>
      </c>
      <c r="G50" s="12" t="str">
        <f t="shared" si="2"/>
        <v>#VALUE!</v>
      </c>
      <c r="H50" s="9">
        <v>73100.0</v>
      </c>
      <c r="I50" s="9">
        <f t="shared" si="3"/>
        <v>87720</v>
      </c>
      <c r="J50" s="11" t="s">
        <v>19</v>
      </c>
    </row>
    <row r="51" ht="15.75" customHeight="1">
      <c r="A51" s="9" t="str">
        <f t="shared" si="4"/>
        <v>#VALUE!</v>
      </c>
      <c r="B51" s="10" t="s">
        <v>112</v>
      </c>
      <c r="C51" s="11" t="s">
        <v>113</v>
      </c>
      <c r="D51" s="10" t="s">
        <v>14</v>
      </c>
      <c r="E51" s="9">
        <v>1.0</v>
      </c>
      <c r="F51" s="12">
        <v>5320.0</v>
      </c>
      <c r="G51" s="12">
        <f t="shared" si="2"/>
        <v>6384</v>
      </c>
      <c r="H51" s="9">
        <v>8500.0</v>
      </c>
      <c r="I51" s="9">
        <f t="shared" si="3"/>
        <v>10200</v>
      </c>
      <c r="J51" s="11" t="s">
        <v>19</v>
      </c>
    </row>
    <row r="52" ht="15.75" customHeight="1">
      <c r="A52" s="9" t="str">
        <f t="shared" si="4"/>
        <v>#VALUE!</v>
      </c>
      <c r="B52" s="10" t="s">
        <v>114</v>
      </c>
      <c r="C52" s="11" t="s">
        <v>115</v>
      </c>
      <c r="D52" s="10" t="s">
        <v>50</v>
      </c>
      <c r="E52" s="9">
        <v>1.0</v>
      </c>
      <c r="F52" s="12">
        <v>1790.0</v>
      </c>
      <c r="G52" s="12">
        <f t="shared" si="2"/>
        <v>2148</v>
      </c>
      <c r="H52" s="9">
        <v>4000.0</v>
      </c>
      <c r="I52" s="9">
        <f t="shared" si="3"/>
        <v>4800</v>
      </c>
      <c r="J52" s="11" t="s">
        <v>19</v>
      </c>
    </row>
    <row r="53" ht="15.75" customHeight="1">
      <c r="A53" s="9" t="str">
        <f t="shared" si="4"/>
        <v>#VALUE!</v>
      </c>
      <c r="B53" s="10" t="s">
        <v>114</v>
      </c>
      <c r="C53" s="11" t="s">
        <v>116</v>
      </c>
      <c r="D53" s="10" t="s">
        <v>50</v>
      </c>
      <c r="E53" s="9">
        <v>1.0</v>
      </c>
      <c r="F53" s="12">
        <v>1790.0</v>
      </c>
      <c r="G53" s="12">
        <f t="shared" si="2"/>
        <v>2148</v>
      </c>
      <c r="H53" s="9">
        <v>4000.0</v>
      </c>
      <c r="I53" s="9">
        <f t="shared" si="3"/>
        <v>4800</v>
      </c>
      <c r="J53" s="11" t="s">
        <v>19</v>
      </c>
    </row>
    <row r="54" ht="15.75" customHeight="1">
      <c r="A54" s="9" t="str">
        <f t="shared" si="4"/>
        <v>#VALUE!</v>
      </c>
      <c r="B54" s="10" t="s">
        <v>117</v>
      </c>
      <c r="C54" s="11" t="s">
        <v>118</v>
      </c>
      <c r="D54" s="10" t="s">
        <v>14</v>
      </c>
      <c r="E54" s="9">
        <v>1.0</v>
      </c>
      <c r="F54" s="11" t="s">
        <v>15</v>
      </c>
      <c r="G54" s="12" t="str">
        <f t="shared" si="2"/>
        <v>#VALUE!</v>
      </c>
      <c r="H54" s="9">
        <v>10000.0</v>
      </c>
      <c r="I54" s="9">
        <f t="shared" si="3"/>
        <v>12000</v>
      </c>
      <c r="J54" s="11" t="s">
        <v>19</v>
      </c>
    </row>
    <row r="55" ht="15.75" customHeight="1">
      <c r="A55" s="9" t="str">
        <f t="shared" si="4"/>
        <v>#VALUE!</v>
      </c>
      <c r="B55" s="10" t="s">
        <v>119</v>
      </c>
      <c r="C55" s="11" t="s">
        <v>120</v>
      </c>
      <c r="D55" s="10" t="s">
        <v>14</v>
      </c>
      <c r="E55" s="9">
        <v>1.0</v>
      </c>
      <c r="F55" s="11" t="s">
        <v>15</v>
      </c>
      <c r="G55" s="12" t="str">
        <f t="shared" si="2"/>
        <v>#VALUE!</v>
      </c>
      <c r="H55" s="9">
        <v>10000.0</v>
      </c>
      <c r="I55" s="9">
        <f t="shared" si="3"/>
        <v>12000</v>
      </c>
      <c r="J55" s="11" t="s">
        <v>19</v>
      </c>
    </row>
    <row r="56" ht="15.75" customHeight="1">
      <c r="A56" s="9" t="str">
        <f t="shared" si="4"/>
        <v>#VALUE!</v>
      </c>
      <c r="B56" s="10" t="s">
        <v>121</v>
      </c>
      <c r="C56" s="11" t="s">
        <v>122</v>
      </c>
      <c r="D56" s="10" t="s">
        <v>34</v>
      </c>
      <c r="E56" s="9">
        <v>1.0</v>
      </c>
      <c r="F56" s="11" t="s">
        <v>15</v>
      </c>
      <c r="G56" s="12" t="str">
        <f t="shared" si="2"/>
        <v>#VALUE!</v>
      </c>
      <c r="H56" s="9">
        <v>13800.0</v>
      </c>
      <c r="I56" s="9">
        <f t="shared" si="3"/>
        <v>16560</v>
      </c>
      <c r="J56" s="11" t="s">
        <v>19</v>
      </c>
    </row>
    <row r="57" ht="15.75" customHeight="1">
      <c r="A57" s="9" t="str">
        <f t="shared" si="4"/>
        <v>#VALUE!</v>
      </c>
      <c r="B57" s="10" t="s">
        <v>123</v>
      </c>
      <c r="C57" s="11" t="s">
        <v>124</v>
      </c>
      <c r="D57" s="10" t="s">
        <v>14</v>
      </c>
      <c r="E57" s="9">
        <v>1.0</v>
      </c>
      <c r="F57" s="11" t="s">
        <v>15</v>
      </c>
      <c r="G57" s="12" t="str">
        <f t="shared" si="2"/>
        <v>#VALUE!</v>
      </c>
      <c r="H57" s="9">
        <v>79000.0</v>
      </c>
      <c r="I57" s="9">
        <f t="shared" si="3"/>
        <v>94800</v>
      </c>
      <c r="J57" s="11" t="s">
        <v>19</v>
      </c>
    </row>
    <row r="58" ht="15.75" customHeight="1">
      <c r="A58" s="9" t="str">
        <f t="shared" si="4"/>
        <v>#VALUE!</v>
      </c>
      <c r="B58" s="10" t="s">
        <v>125</v>
      </c>
      <c r="C58" s="11" t="s">
        <v>126</v>
      </c>
      <c r="D58" s="10" t="s">
        <v>14</v>
      </c>
      <c r="E58" s="9">
        <v>1.0</v>
      </c>
      <c r="F58" s="12">
        <v>4380.0</v>
      </c>
      <c r="G58" s="12">
        <f t="shared" si="2"/>
        <v>5256</v>
      </c>
      <c r="H58" s="9">
        <v>7500.0</v>
      </c>
      <c r="I58" s="9">
        <f t="shared" si="3"/>
        <v>9000</v>
      </c>
      <c r="J58" s="11" t="s">
        <v>19</v>
      </c>
    </row>
    <row r="59" ht="15.75" customHeight="1">
      <c r="A59" s="9" t="str">
        <f t="shared" si="4"/>
        <v>#VALUE!</v>
      </c>
      <c r="B59" s="10" t="s">
        <v>127</v>
      </c>
      <c r="C59" s="11" t="s">
        <v>128</v>
      </c>
      <c r="D59" s="10" t="s">
        <v>14</v>
      </c>
      <c r="E59" s="9">
        <v>1.0</v>
      </c>
      <c r="F59" s="12">
        <v>5040.0</v>
      </c>
      <c r="G59" s="12">
        <f t="shared" si="2"/>
        <v>6048</v>
      </c>
      <c r="H59" s="9">
        <v>8500.0</v>
      </c>
      <c r="I59" s="9">
        <f t="shared" si="3"/>
        <v>10200</v>
      </c>
      <c r="J59" s="11" t="s">
        <v>19</v>
      </c>
    </row>
    <row r="60" ht="15.75" customHeight="1">
      <c r="A60" s="9" t="str">
        <f t="shared" si="4"/>
        <v>#VALUE!</v>
      </c>
      <c r="B60" s="10" t="s">
        <v>129</v>
      </c>
      <c r="C60" s="11" t="s">
        <v>130</v>
      </c>
      <c r="D60" s="10" t="s">
        <v>14</v>
      </c>
      <c r="E60" s="9">
        <v>1.0</v>
      </c>
      <c r="F60" s="12">
        <v>6840.0</v>
      </c>
      <c r="G60" s="12">
        <f t="shared" si="2"/>
        <v>8208</v>
      </c>
      <c r="H60" s="9">
        <v>10900.0</v>
      </c>
      <c r="I60" s="9">
        <f t="shared" si="3"/>
        <v>13080</v>
      </c>
      <c r="J60" s="11" t="s">
        <v>19</v>
      </c>
    </row>
    <row r="61" ht="15.75" customHeight="1">
      <c r="A61" s="9" t="str">
        <f t="shared" si="4"/>
        <v>#VALUE!</v>
      </c>
      <c r="B61" s="10" t="s">
        <v>131</v>
      </c>
      <c r="C61" s="11" t="s">
        <v>132</v>
      </c>
      <c r="D61" s="10" t="s">
        <v>14</v>
      </c>
      <c r="E61" s="9">
        <v>1.0</v>
      </c>
      <c r="F61" s="12">
        <v>4380.0</v>
      </c>
      <c r="G61" s="12">
        <f t="shared" si="2"/>
        <v>5256</v>
      </c>
      <c r="H61" s="9">
        <v>7500.0</v>
      </c>
      <c r="I61" s="9">
        <f t="shared" si="3"/>
        <v>9000</v>
      </c>
      <c r="J61" s="11" t="s">
        <v>19</v>
      </c>
    </row>
    <row r="62" ht="15.75" customHeight="1">
      <c r="A62" s="9" t="str">
        <f t="shared" si="4"/>
        <v>#VALUE!</v>
      </c>
      <c r="B62" s="10" t="s">
        <v>133</v>
      </c>
      <c r="C62" s="11" t="s">
        <v>134</v>
      </c>
      <c r="D62" s="10" t="s">
        <v>14</v>
      </c>
      <c r="E62" s="9">
        <v>1.0</v>
      </c>
      <c r="F62" s="12">
        <v>670.0</v>
      </c>
      <c r="G62" s="12">
        <f t="shared" si="2"/>
        <v>804</v>
      </c>
      <c r="H62" s="9">
        <v>2300.0</v>
      </c>
      <c r="I62" s="9">
        <f t="shared" si="3"/>
        <v>2760</v>
      </c>
      <c r="J62" s="11" t="s">
        <v>135</v>
      </c>
    </row>
    <row r="63" ht="15.75" customHeight="1">
      <c r="A63" s="9" t="str">
        <f t="shared" si="4"/>
        <v>#VALUE!</v>
      </c>
      <c r="B63" s="10" t="s">
        <v>136</v>
      </c>
      <c r="C63" s="11" t="s">
        <v>137</v>
      </c>
      <c r="D63" s="10" t="s">
        <v>50</v>
      </c>
      <c r="E63" s="9">
        <v>1.0</v>
      </c>
      <c r="F63" s="12">
        <v>3440.0</v>
      </c>
      <c r="G63" s="12">
        <f t="shared" si="2"/>
        <v>4128</v>
      </c>
      <c r="H63" s="9">
        <v>6200.0</v>
      </c>
      <c r="I63" s="9">
        <f t="shared" si="3"/>
        <v>7440</v>
      </c>
      <c r="J63" s="11" t="s">
        <v>19</v>
      </c>
    </row>
    <row r="64" ht="15.75" customHeight="1">
      <c r="A64" s="9" t="str">
        <f t="shared" si="4"/>
        <v>#VALUE!</v>
      </c>
      <c r="B64" s="10" t="s">
        <v>138</v>
      </c>
      <c r="C64" s="11" t="s">
        <v>139</v>
      </c>
      <c r="D64" s="10" t="s">
        <v>50</v>
      </c>
      <c r="E64" s="9">
        <v>1.0</v>
      </c>
      <c r="F64" s="12">
        <v>1500.0</v>
      </c>
      <c r="G64" s="12">
        <f t="shared" si="2"/>
        <v>1800</v>
      </c>
      <c r="H64" s="9">
        <v>3400.0</v>
      </c>
      <c r="I64" s="9">
        <f t="shared" si="3"/>
        <v>4080</v>
      </c>
      <c r="J64" s="11" t="s">
        <v>100</v>
      </c>
    </row>
    <row r="65" ht="15.75" customHeight="1">
      <c r="A65" s="9">
        <v>1.0</v>
      </c>
      <c r="B65" s="10" t="s">
        <v>140</v>
      </c>
      <c r="C65" s="11" t="s">
        <v>141</v>
      </c>
      <c r="D65" s="10" t="s">
        <v>142</v>
      </c>
      <c r="E65" s="9">
        <v>1.0</v>
      </c>
      <c r="F65" s="12">
        <v>1450.0</v>
      </c>
      <c r="G65" s="12">
        <f t="shared" si="2"/>
        <v>1740</v>
      </c>
      <c r="H65" s="9">
        <v>3150.0</v>
      </c>
      <c r="I65" s="9">
        <f t="shared" si="3"/>
        <v>3780</v>
      </c>
      <c r="J65" s="11" t="s">
        <v>143</v>
      </c>
    </row>
    <row r="66" ht="15.75" customHeight="1">
      <c r="A66" s="9">
        <f t="shared" ref="A66:A541" si="5">A65+1</f>
        <v>2</v>
      </c>
      <c r="B66" s="10" t="s">
        <v>144</v>
      </c>
      <c r="C66" s="14" t="s">
        <v>145</v>
      </c>
      <c r="D66" s="10" t="s">
        <v>146</v>
      </c>
      <c r="E66" s="10">
        <v>1.0</v>
      </c>
      <c r="F66" s="11" t="s">
        <v>15</v>
      </c>
      <c r="G66" s="12" t="str">
        <f t="shared" si="2"/>
        <v>#VALUE!</v>
      </c>
      <c r="H66" s="10">
        <v>65100.0</v>
      </c>
      <c r="I66" s="9">
        <f t="shared" si="3"/>
        <v>78120</v>
      </c>
      <c r="J66" s="11" t="s">
        <v>19</v>
      </c>
    </row>
    <row r="67" ht="15.75" customHeight="1">
      <c r="A67" s="9">
        <f t="shared" si="5"/>
        <v>3</v>
      </c>
      <c r="B67" s="10" t="s">
        <v>147</v>
      </c>
      <c r="C67" s="11" t="s">
        <v>148</v>
      </c>
      <c r="D67" s="10" t="s">
        <v>27</v>
      </c>
      <c r="E67" s="9">
        <v>1.0</v>
      </c>
      <c r="F67" s="12">
        <v>6310.0</v>
      </c>
      <c r="G67" s="12">
        <f t="shared" si="2"/>
        <v>7572</v>
      </c>
      <c r="H67" s="9">
        <v>9900.0</v>
      </c>
      <c r="I67" s="9">
        <f t="shared" si="3"/>
        <v>11880</v>
      </c>
      <c r="J67" s="11" t="s">
        <v>19</v>
      </c>
    </row>
    <row r="68" ht="15.75" customHeight="1">
      <c r="A68" s="9">
        <f t="shared" si="5"/>
        <v>4</v>
      </c>
      <c r="B68" s="10" t="s">
        <v>149</v>
      </c>
      <c r="C68" s="11" t="s">
        <v>150</v>
      </c>
      <c r="D68" s="10" t="s">
        <v>27</v>
      </c>
      <c r="E68" s="9">
        <v>1.0</v>
      </c>
      <c r="F68" s="12">
        <v>6310.0</v>
      </c>
      <c r="G68" s="12">
        <f t="shared" si="2"/>
        <v>7572</v>
      </c>
      <c r="H68" s="9">
        <v>9900.0</v>
      </c>
      <c r="I68" s="9">
        <f t="shared" si="3"/>
        <v>11880</v>
      </c>
      <c r="J68" s="11" t="s">
        <v>19</v>
      </c>
    </row>
    <row r="69" ht="15.75" customHeight="1">
      <c r="A69" s="9">
        <f t="shared" si="5"/>
        <v>5</v>
      </c>
      <c r="B69" s="10" t="s">
        <v>151</v>
      </c>
      <c r="C69" s="11" t="s">
        <v>152</v>
      </c>
      <c r="D69" s="10" t="s">
        <v>14</v>
      </c>
      <c r="E69" s="9">
        <v>1.0</v>
      </c>
      <c r="F69" s="12">
        <v>5530.0</v>
      </c>
      <c r="G69" s="12">
        <f t="shared" si="2"/>
        <v>6636</v>
      </c>
      <c r="H69" s="9">
        <v>8600.0</v>
      </c>
      <c r="I69" s="9">
        <f t="shared" si="3"/>
        <v>10320</v>
      </c>
      <c r="J69" s="11" t="s">
        <v>19</v>
      </c>
    </row>
    <row r="70" ht="15.75" customHeight="1">
      <c r="A70" s="9">
        <f t="shared" si="5"/>
        <v>6</v>
      </c>
      <c r="B70" s="10" t="s">
        <v>153</v>
      </c>
      <c r="C70" s="11" t="s">
        <v>154</v>
      </c>
      <c r="D70" s="10" t="s">
        <v>14</v>
      </c>
      <c r="E70" s="9">
        <v>1.0</v>
      </c>
      <c r="F70" s="12">
        <v>19210.0</v>
      </c>
      <c r="G70" s="12">
        <f t="shared" si="2"/>
        <v>23052</v>
      </c>
      <c r="H70" s="9">
        <v>30100.0</v>
      </c>
      <c r="I70" s="9">
        <f t="shared" si="3"/>
        <v>36120</v>
      </c>
      <c r="J70" s="11" t="s">
        <v>19</v>
      </c>
    </row>
    <row r="71" ht="15.75" customHeight="1">
      <c r="A71" s="9">
        <f t="shared" si="5"/>
        <v>7</v>
      </c>
      <c r="B71" s="10" t="s">
        <v>155</v>
      </c>
      <c r="C71" s="11" t="s">
        <v>156</v>
      </c>
      <c r="D71" s="10" t="s">
        <v>157</v>
      </c>
      <c r="E71" s="9">
        <v>1.0</v>
      </c>
      <c r="F71" s="12">
        <v>5880.0</v>
      </c>
      <c r="G71" s="12">
        <f t="shared" si="2"/>
        <v>7056</v>
      </c>
      <c r="H71" s="9">
        <v>12000.0</v>
      </c>
      <c r="I71" s="9">
        <f t="shared" si="3"/>
        <v>14400</v>
      </c>
      <c r="J71" s="11" t="s">
        <v>158</v>
      </c>
    </row>
    <row r="72" ht="15.75" customHeight="1">
      <c r="A72" s="9">
        <f t="shared" si="5"/>
        <v>8</v>
      </c>
      <c r="B72" s="10" t="s">
        <v>159</v>
      </c>
      <c r="C72" s="11" t="s">
        <v>160</v>
      </c>
      <c r="D72" s="10" t="s">
        <v>50</v>
      </c>
      <c r="E72" s="9">
        <v>1.0</v>
      </c>
      <c r="F72" s="11" t="s">
        <v>15</v>
      </c>
      <c r="G72" s="12" t="str">
        <f t="shared" si="2"/>
        <v>#VALUE!</v>
      </c>
      <c r="H72" s="9">
        <v>33700.0</v>
      </c>
      <c r="I72" s="9">
        <f t="shared" si="3"/>
        <v>40440</v>
      </c>
      <c r="J72" s="11" t="s">
        <v>161</v>
      </c>
    </row>
    <row r="73" ht="15.75" customHeight="1">
      <c r="A73" s="9">
        <f t="shared" si="5"/>
        <v>9</v>
      </c>
      <c r="B73" s="10" t="s">
        <v>162</v>
      </c>
      <c r="C73" s="11" t="s">
        <v>163</v>
      </c>
      <c r="D73" s="10" t="s">
        <v>50</v>
      </c>
      <c r="E73" s="9">
        <v>1.0</v>
      </c>
      <c r="F73" s="11" t="s">
        <v>15</v>
      </c>
      <c r="G73" s="12" t="str">
        <f t="shared" si="2"/>
        <v>#VALUE!</v>
      </c>
      <c r="H73" s="9">
        <v>17500.0</v>
      </c>
      <c r="I73" s="9">
        <f t="shared" si="3"/>
        <v>21000</v>
      </c>
      <c r="J73" s="11" t="s">
        <v>161</v>
      </c>
    </row>
    <row r="74" ht="15.75" customHeight="1">
      <c r="A74" s="9">
        <f t="shared" si="5"/>
        <v>10</v>
      </c>
      <c r="B74" s="10" t="s">
        <v>164</v>
      </c>
      <c r="C74" s="11" t="s">
        <v>165</v>
      </c>
      <c r="D74" s="10" t="s">
        <v>50</v>
      </c>
      <c r="E74" s="9">
        <v>1.0</v>
      </c>
      <c r="F74" s="11" t="s">
        <v>15</v>
      </c>
      <c r="G74" s="12" t="str">
        <f t="shared" si="2"/>
        <v>#VALUE!</v>
      </c>
      <c r="H74" s="9">
        <v>17500.0</v>
      </c>
      <c r="I74" s="9">
        <f t="shared" si="3"/>
        <v>21000</v>
      </c>
      <c r="J74" s="11" t="s">
        <v>161</v>
      </c>
    </row>
    <row r="75" ht="15.75" customHeight="1">
      <c r="A75" s="9">
        <f t="shared" si="5"/>
        <v>11</v>
      </c>
      <c r="B75" s="10" t="s">
        <v>166</v>
      </c>
      <c r="C75" s="11" t="s">
        <v>167</v>
      </c>
      <c r="D75" s="10" t="s">
        <v>34</v>
      </c>
      <c r="E75" s="9">
        <v>1.0</v>
      </c>
      <c r="F75" s="11" t="s">
        <v>15</v>
      </c>
      <c r="G75" s="12" t="str">
        <f t="shared" si="2"/>
        <v>#VALUE!</v>
      </c>
      <c r="H75" s="9">
        <v>82200.0</v>
      </c>
      <c r="I75" s="9">
        <f t="shared" si="3"/>
        <v>98640</v>
      </c>
      <c r="J75" s="11" t="s">
        <v>35</v>
      </c>
    </row>
    <row r="76" ht="15.75" customHeight="1">
      <c r="A76" s="9">
        <f t="shared" si="5"/>
        <v>12</v>
      </c>
      <c r="B76" s="10" t="s">
        <v>168</v>
      </c>
      <c r="C76" s="11" t="s">
        <v>169</v>
      </c>
      <c r="D76" s="10" t="s">
        <v>170</v>
      </c>
      <c r="E76" s="9">
        <v>1.0</v>
      </c>
      <c r="F76" s="11" t="s">
        <v>15</v>
      </c>
      <c r="G76" s="12" t="str">
        <f t="shared" si="2"/>
        <v>#VALUE!</v>
      </c>
      <c r="H76" s="9">
        <v>1150000.0</v>
      </c>
      <c r="I76" s="9">
        <f t="shared" si="3"/>
        <v>1380000</v>
      </c>
      <c r="J76" s="11" t="s">
        <v>35</v>
      </c>
    </row>
    <row r="77" ht="15.75" customHeight="1">
      <c r="A77" s="9">
        <f t="shared" si="5"/>
        <v>13</v>
      </c>
      <c r="B77" s="10" t="s">
        <v>171</v>
      </c>
      <c r="C77" s="11" t="s">
        <v>172</v>
      </c>
      <c r="D77" s="10" t="s">
        <v>143</v>
      </c>
      <c r="E77" s="9">
        <v>1.0</v>
      </c>
      <c r="F77" s="11" t="s">
        <v>15</v>
      </c>
      <c r="G77" s="12" t="str">
        <f t="shared" si="2"/>
        <v>#VALUE!</v>
      </c>
      <c r="H77" s="9">
        <v>431200.0</v>
      </c>
      <c r="I77" s="9">
        <f t="shared" si="3"/>
        <v>517440</v>
      </c>
      <c r="J77" s="11" t="s">
        <v>35</v>
      </c>
    </row>
    <row r="78" ht="15.75" customHeight="1">
      <c r="A78" s="9">
        <f t="shared" si="5"/>
        <v>14</v>
      </c>
      <c r="B78" s="10" t="s">
        <v>173</v>
      </c>
      <c r="C78" s="11" t="s">
        <v>174</v>
      </c>
      <c r="D78" s="10" t="s">
        <v>34</v>
      </c>
      <c r="E78" s="9">
        <v>1.0</v>
      </c>
      <c r="F78" s="11" t="s">
        <v>15</v>
      </c>
      <c r="G78" s="12" t="str">
        <f t="shared" si="2"/>
        <v>#VALUE!</v>
      </c>
      <c r="H78" s="9">
        <v>265300.0</v>
      </c>
      <c r="I78" s="9">
        <f t="shared" si="3"/>
        <v>318360</v>
      </c>
      <c r="J78" s="11" t="s">
        <v>19</v>
      </c>
    </row>
    <row r="79" ht="15.75" customHeight="1">
      <c r="A79" s="9">
        <f t="shared" si="5"/>
        <v>15</v>
      </c>
      <c r="B79" s="10" t="s">
        <v>175</v>
      </c>
      <c r="C79" s="11" t="s">
        <v>176</v>
      </c>
      <c r="D79" s="10" t="s">
        <v>142</v>
      </c>
      <c r="E79" s="9">
        <v>1.0</v>
      </c>
      <c r="F79" s="11" t="s">
        <v>15</v>
      </c>
      <c r="G79" s="12" t="str">
        <f t="shared" si="2"/>
        <v>#VALUE!</v>
      </c>
      <c r="H79" s="9">
        <v>22700.0</v>
      </c>
      <c r="I79" s="9">
        <f t="shared" si="3"/>
        <v>27240</v>
      </c>
      <c r="J79" s="11" t="s">
        <v>161</v>
      </c>
    </row>
    <row r="80" ht="15.75" customHeight="1">
      <c r="A80" s="9">
        <f t="shared" si="5"/>
        <v>16</v>
      </c>
      <c r="B80" s="10" t="s">
        <v>177</v>
      </c>
      <c r="C80" s="11" t="s">
        <v>178</v>
      </c>
      <c r="D80" s="10" t="s">
        <v>14</v>
      </c>
      <c r="E80" s="9">
        <v>1.0</v>
      </c>
      <c r="F80" s="11" t="s">
        <v>15</v>
      </c>
      <c r="G80" s="12" t="str">
        <f t="shared" si="2"/>
        <v>#VALUE!</v>
      </c>
      <c r="H80" s="9">
        <v>7500.0</v>
      </c>
      <c r="I80" s="9">
        <f t="shared" si="3"/>
        <v>9000</v>
      </c>
      <c r="J80" s="11" t="s">
        <v>19</v>
      </c>
    </row>
    <row r="81" ht="15.75" customHeight="1">
      <c r="A81" s="9">
        <f t="shared" si="5"/>
        <v>17</v>
      </c>
      <c r="B81" s="10" t="s">
        <v>179</v>
      </c>
      <c r="C81" s="11" t="s">
        <v>180</v>
      </c>
      <c r="D81" s="10" t="s">
        <v>50</v>
      </c>
      <c r="E81" s="9">
        <v>1.0</v>
      </c>
      <c r="F81" s="11" t="s">
        <v>15</v>
      </c>
      <c r="G81" s="12" t="str">
        <f t="shared" si="2"/>
        <v>#VALUE!</v>
      </c>
      <c r="H81" s="9">
        <v>75900.0</v>
      </c>
      <c r="I81" s="9">
        <f t="shared" si="3"/>
        <v>91080</v>
      </c>
      <c r="J81" s="11" t="s">
        <v>35</v>
      </c>
    </row>
    <row r="82" ht="15.75" customHeight="1">
      <c r="A82" s="9">
        <f t="shared" si="5"/>
        <v>18</v>
      </c>
      <c r="B82" s="10" t="s">
        <v>181</v>
      </c>
      <c r="C82" s="11" t="s">
        <v>182</v>
      </c>
      <c r="D82" s="10" t="s">
        <v>14</v>
      </c>
      <c r="E82" s="9">
        <v>1.0</v>
      </c>
      <c r="F82" s="11" t="s">
        <v>15</v>
      </c>
      <c r="G82" s="12" t="str">
        <f t="shared" si="2"/>
        <v>#VALUE!</v>
      </c>
      <c r="H82" s="9">
        <v>105300.0</v>
      </c>
      <c r="I82" s="9">
        <f t="shared" si="3"/>
        <v>126360</v>
      </c>
      <c r="J82" s="11" t="s">
        <v>183</v>
      </c>
    </row>
    <row r="83" ht="15.75" customHeight="1">
      <c r="A83" s="9">
        <f t="shared" si="5"/>
        <v>19</v>
      </c>
      <c r="B83" s="10" t="s">
        <v>184</v>
      </c>
      <c r="C83" s="11" t="s">
        <v>185</v>
      </c>
      <c r="D83" s="10" t="s">
        <v>34</v>
      </c>
      <c r="E83" s="9">
        <v>1.0</v>
      </c>
      <c r="F83" s="11" t="s">
        <v>15</v>
      </c>
      <c r="G83" s="12" t="str">
        <f t="shared" si="2"/>
        <v>#VALUE!</v>
      </c>
      <c r="H83" s="9">
        <v>133400.0</v>
      </c>
      <c r="I83" s="9">
        <f t="shared" si="3"/>
        <v>160080</v>
      </c>
      <c r="J83" s="11" t="s">
        <v>19</v>
      </c>
    </row>
    <row r="84" ht="15.75" customHeight="1">
      <c r="A84" s="9">
        <f t="shared" si="5"/>
        <v>20</v>
      </c>
      <c r="B84" s="10" t="s">
        <v>186</v>
      </c>
      <c r="C84" s="11" t="s">
        <v>187</v>
      </c>
      <c r="D84" s="10" t="s">
        <v>157</v>
      </c>
      <c r="E84" s="9">
        <v>1.0</v>
      </c>
      <c r="F84" s="11" t="s">
        <v>15</v>
      </c>
      <c r="G84" s="12" t="str">
        <f t="shared" si="2"/>
        <v>#VALUE!</v>
      </c>
      <c r="H84" s="9">
        <v>11000.0</v>
      </c>
      <c r="I84" s="9">
        <f t="shared" si="3"/>
        <v>13200</v>
      </c>
      <c r="J84" s="11" t="s">
        <v>188</v>
      </c>
    </row>
    <row r="85" ht="15.75" customHeight="1">
      <c r="A85" s="9">
        <f t="shared" si="5"/>
        <v>21</v>
      </c>
      <c r="B85" s="10" t="s">
        <v>189</v>
      </c>
      <c r="C85" s="11" t="s">
        <v>190</v>
      </c>
      <c r="D85" s="10" t="s">
        <v>14</v>
      </c>
      <c r="E85" s="9">
        <v>1.0</v>
      </c>
      <c r="F85" s="11" t="s">
        <v>15</v>
      </c>
      <c r="G85" s="12" t="str">
        <f t="shared" si="2"/>
        <v>#VALUE!</v>
      </c>
      <c r="H85" s="9">
        <v>105200.0</v>
      </c>
      <c r="I85" s="9">
        <f t="shared" si="3"/>
        <v>126240</v>
      </c>
      <c r="J85" s="11" t="s">
        <v>35</v>
      </c>
    </row>
    <row r="86" ht="15.75" customHeight="1">
      <c r="A86" s="9">
        <f t="shared" si="5"/>
        <v>22</v>
      </c>
      <c r="B86" s="10" t="s">
        <v>191</v>
      </c>
      <c r="C86" s="11" t="s">
        <v>192</v>
      </c>
      <c r="D86" s="10" t="s">
        <v>193</v>
      </c>
      <c r="E86" s="9">
        <v>1.0</v>
      </c>
      <c r="F86" s="11" t="s">
        <v>15</v>
      </c>
      <c r="G86" s="12" t="str">
        <f t="shared" si="2"/>
        <v>#VALUE!</v>
      </c>
      <c r="H86" s="9">
        <v>645000.0</v>
      </c>
      <c r="I86" s="9">
        <f t="shared" si="3"/>
        <v>774000</v>
      </c>
      <c r="J86" s="11" t="s">
        <v>35</v>
      </c>
    </row>
    <row r="87" ht="15.75" customHeight="1">
      <c r="A87" s="9">
        <f t="shared" si="5"/>
        <v>23</v>
      </c>
      <c r="B87" s="10" t="s">
        <v>194</v>
      </c>
      <c r="C87" s="11" t="s">
        <v>195</v>
      </c>
      <c r="D87" s="10" t="s">
        <v>196</v>
      </c>
      <c r="E87" s="9">
        <v>1.0</v>
      </c>
      <c r="F87" s="11" t="s">
        <v>15</v>
      </c>
      <c r="G87" s="12" t="str">
        <f t="shared" si="2"/>
        <v>#VALUE!</v>
      </c>
      <c r="H87" s="9">
        <v>653500.0</v>
      </c>
      <c r="I87" s="9">
        <f t="shared" si="3"/>
        <v>784200</v>
      </c>
      <c r="J87" s="11" t="s">
        <v>35</v>
      </c>
    </row>
    <row r="88" ht="15.75" customHeight="1">
      <c r="A88" s="9">
        <f t="shared" si="5"/>
        <v>24</v>
      </c>
      <c r="B88" s="10" t="s">
        <v>197</v>
      </c>
      <c r="C88" s="11" t="s">
        <v>198</v>
      </c>
      <c r="D88" s="10" t="s">
        <v>157</v>
      </c>
      <c r="E88" s="9">
        <v>1.0</v>
      </c>
      <c r="F88" s="12">
        <v>12260.0</v>
      </c>
      <c r="G88" s="12">
        <f t="shared" si="2"/>
        <v>14712</v>
      </c>
      <c r="H88" s="9">
        <v>18000.0</v>
      </c>
      <c r="I88" s="9">
        <f t="shared" si="3"/>
        <v>21600</v>
      </c>
      <c r="J88" s="11" t="s">
        <v>19</v>
      </c>
    </row>
    <row r="89" ht="15.75" customHeight="1">
      <c r="A89" s="9">
        <f t="shared" si="5"/>
        <v>25</v>
      </c>
      <c r="B89" s="10" t="s">
        <v>199</v>
      </c>
      <c r="C89" s="11" t="s">
        <v>200</v>
      </c>
      <c r="D89" s="10" t="s">
        <v>14</v>
      </c>
      <c r="E89" s="9">
        <v>1.0</v>
      </c>
      <c r="F89" s="11" t="s">
        <v>15</v>
      </c>
      <c r="G89" s="12" t="str">
        <f t="shared" si="2"/>
        <v>#VALUE!</v>
      </c>
      <c r="H89" s="9">
        <v>73500.0</v>
      </c>
      <c r="I89" s="9">
        <f t="shared" si="3"/>
        <v>88200</v>
      </c>
      <c r="J89" s="11" t="s">
        <v>19</v>
      </c>
    </row>
    <row r="90" ht="15.75" customHeight="1">
      <c r="A90" s="9">
        <f t="shared" si="5"/>
        <v>26</v>
      </c>
      <c r="B90" s="10" t="s">
        <v>201</v>
      </c>
      <c r="C90" s="11" t="s">
        <v>202</v>
      </c>
      <c r="D90" s="10" t="s">
        <v>157</v>
      </c>
      <c r="E90" s="10">
        <v>1.0</v>
      </c>
      <c r="F90" s="11" t="s">
        <v>15</v>
      </c>
      <c r="G90" s="12" t="str">
        <f t="shared" si="2"/>
        <v>#VALUE!</v>
      </c>
      <c r="H90" s="10">
        <v>75900.0</v>
      </c>
      <c r="I90" s="9">
        <f t="shared" si="3"/>
        <v>91080</v>
      </c>
      <c r="J90" s="11" t="s">
        <v>35</v>
      </c>
    </row>
    <row r="91" ht="15.75" customHeight="1">
      <c r="A91" s="9">
        <f t="shared" si="5"/>
        <v>27</v>
      </c>
      <c r="B91" s="10" t="s">
        <v>203</v>
      </c>
      <c r="C91" s="11" t="s">
        <v>204</v>
      </c>
      <c r="D91" s="10" t="s">
        <v>14</v>
      </c>
      <c r="E91" s="9">
        <v>1.0</v>
      </c>
      <c r="F91" s="11" t="s">
        <v>205</v>
      </c>
      <c r="G91" s="12" t="str">
        <f t="shared" si="2"/>
        <v>#VALUE!</v>
      </c>
      <c r="H91" s="9">
        <v>75900.0</v>
      </c>
      <c r="I91" s="9">
        <f t="shared" si="3"/>
        <v>91080</v>
      </c>
      <c r="J91" s="11" t="s">
        <v>35</v>
      </c>
    </row>
    <row r="92" ht="15.75" customHeight="1">
      <c r="A92" s="9">
        <f t="shared" si="5"/>
        <v>28</v>
      </c>
      <c r="B92" s="10" t="s">
        <v>206</v>
      </c>
      <c r="C92" s="11" t="s">
        <v>207</v>
      </c>
      <c r="D92" s="10" t="s">
        <v>85</v>
      </c>
      <c r="E92" s="9">
        <v>1.0</v>
      </c>
      <c r="F92" s="11" t="s">
        <v>15</v>
      </c>
      <c r="G92" s="12" t="str">
        <f t="shared" si="2"/>
        <v>#VALUE!</v>
      </c>
      <c r="H92" s="9">
        <v>369100.0</v>
      </c>
      <c r="I92" s="9">
        <f t="shared" si="3"/>
        <v>442920</v>
      </c>
      <c r="J92" s="11" t="s">
        <v>22</v>
      </c>
    </row>
    <row r="93" ht="15.75" customHeight="1">
      <c r="A93" s="9">
        <f t="shared" si="5"/>
        <v>29</v>
      </c>
      <c r="B93" s="10" t="s">
        <v>208</v>
      </c>
      <c r="C93" s="11" t="s">
        <v>209</v>
      </c>
      <c r="D93" s="10" t="s">
        <v>50</v>
      </c>
      <c r="E93" s="9">
        <v>1.0</v>
      </c>
      <c r="F93" s="11" t="s">
        <v>15</v>
      </c>
      <c r="G93" s="12" t="str">
        <f t="shared" si="2"/>
        <v>#VALUE!</v>
      </c>
      <c r="H93" s="9">
        <v>15100.0</v>
      </c>
      <c r="I93" s="9">
        <f t="shared" si="3"/>
        <v>18120</v>
      </c>
      <c r="J93" s="11" t="s">
        <v>19</v>
      </c>
    </row>
    <row r="94" ht="15.75" customHeight="1">
      <c r="A94" s="9">
        <f t="shared" si="5"/>
        <v>30</v>
      </c>
      <c r="B94" s="10" t="s">
        <v>210</v>
      </c>
      <c r="C94" s="11" t="s">
        <v>211</v>
      </c>
      <c r="D94" s="10" t="s">
        <v>14</v>
      </c>
      <c r="E94" s="9">
        <v>1.0</v>
      </c>
      <c r="F94" s="11" t="s">
        <v>15</v>
      </c>
      <c r="G94" s="12" t="str">
        <f t="shared" si="2"/>
        <v>#VALUE!</v>
      </c>
      <c r="H94" s="9">
        <v>15100.0</v>
      </c>
      <c r="I94" s="9">
        <f t="shared" si="3"/>
        <v>18120</v>
      </c>
      <c r="J94" s="11" t="s">
        <v>19</v>
      </c>
    </row>
    <row r="95" ht="15.75" customHeight="1">
      <c r="A95" s="9">
        <f t="shared" si="5"/>
        <v>31</v>
      </c>
      <c r="B95" s="10" t="s">
        <v>212</v>
      </c>
      <c r="C95" s="11" t="s">
        <v>213</v>
      </c>
      <c r="D95" s="10" t="s">
        <v>142</v>
      </c>
      <c r="E95" s="9">
        <v>1.0</v>
      </c>
      <c r="F95" s="12">
        <v>1450.0</v>
      </c>
      <c r="G95" s="12">
        <f t="shared" si="2"/>
        <v>1740</v>
      </c>
      <c r="H95" s="9">
        <v>3500.0</v>
      </c>
      <c r="I95" s="9">
        <f t="shared" si="3"/>
        <v>4200</v>
      </c>
      <c r="J95" s="11" t="s">
        <v>214</v>
      </c>
    </row>
    <row r="96" ht="15.75" customHeight="1">
      <c r="A96" s="9">
        <f t="shared" si="5"/>
        <v>32</v>
      </c>
      <c r="B96" s="10" t="s">
        <v>66</v>
      </c>
      <c r="C96" s="11" t="s">
        <v>215</v>
      </c>
      <c r="D96" s="10" t="s">
        <v>14</v>
      </c>
      <c r="E96" s="9">
        <v>1.0</v>
      </c>
      <c r="F96" s="12">
        <v>6040.0</v>
      </c>
      <c r="G96" s="12">
        <f t="shared" si="2"/>
        <v>7248</v>
      </c>
      <c r="H96" s="9">
        <v>9000.0</v>
      </c>
      <c r="I96" s="9">
        <f t="shared" si="3"/>
        <v>10800</v>
      </c>
      <c r="J96" s="11" t="s">
        <v>19</v>
      </c>
    </row>
    <row r="97" ht="15.75" customHeight="1">
      <c r="A97" s="9">
        <f t="shared" si="5"/>
        <v>33</v>
      </c>
      <c r="B97" s="10" t="s">
        <v>66</v>
      </c>
      <c r="C97" s="11" t="s">
        <v>216</v>
      </c>
      <c r="D97" s="10" t="s">
        <v>14</v>
      </c>
      <c r="E97" s="9">
        <v>1.0</v>
      </c>
      <c r="F97" s="12">
        <v>6040.0</v>
      </c>
      <c r="G97" s="12">
        <f t="shared" si="2"/>
        <v>7248</v>
      </c>
      <c r="H97" s="9">
        <v>9000.0</v>
      </c>
      <c r="I97" s="9">
        <f t="shared" si="3"/>
        <v>10800</v>
      </c>
      <c r="J97" s="11" t="s">
        <v>19</v>
      </c>
    </row>
    <row r="98" ht="15.75" customHeight="1">
      <c r="A98" s="9">
        <f t="shared" si="5"/>
        <v>34</v>
      </c>
      <c r="B98" s="10" t="s">
        <v>217</v>
      </c>
      <c r="C98" s="11" t="s">
        <v>218</v>
      </c>
      <c r="D98" s="10" t="s">
        <v>14</v>
      </c>
      <c r="E98" s="9">
        <v>1.0</v>
      </c>
      <c r="F98" s="11" t="s">
        <v>15</v>
      </c>
      <c r="G98" s="12" t="str">
        <f t="shared" si="2"/>
        <v>#VALUE!</v>
      </c>
      <c r="H98" s="9">
        <v>73100.0</v>
      </c>
      <c r="I98" s="9">
        <f t="shared" si="3"/>
        <v>87720</v>
      </c>
      <c r="J98" s="11" t="s">
        <v>19</v>
      </c>
    </row>
    <row r="99" ht="15.75" customHeight="1">
      <c r="A99" s="9">
        <f t="shared" si="5"/>
        <v>35</v>
      </c>
      <c r="B99" s="10" t="s">
        <v>219</v>
      </c>
      <c r="C99" s="11" t="s">
        <v>220</v>
      </c>
      <c r="D99" s="10" t="s">
        <v>146</v>
      </c>
      <c r="E99" s="9">
        <v>1.0</v>
      </c>
      <c r="F99" s="11" t="s">
        <v>15</v>
      </c>
      <c r="G99" s="12" t="str">
        <f t="shared" si="2"/>
        <v>#VALUE!</v>
      </c>
      <c r="H99" s="9">
        <v>17200.0</v>
      </c>
      <c r="I99" s="9">
        <f t="shared" si="3"/>
        <v>20640</v>
      </c>
      <c r="J99" s="11" t="s">
        <v>35</v>
      </c>
    </row>
    <row r="100" ht="15.75" customHeight="1">
      <c r="A100" s="9">
        <f t="shared" si="5"/>
        <v>36</v>
      </c>
      <c r="B100" s="10" t="s">
        <v>221</v>
      </c>
      <c r="C100" s="11" t="s">
        <v>222</v>
      </c>
      <c r="D100" s="10" t="s">
        <v>223</v>
      </c>
      <c r="E100" s="9">
        <v>1.0</v>
      </c>
      <c r="F100" s="12">
        <v>4240.0</v>
      </c>
      <c r="G100" s="12">
        <f t="shared" si="2"/>
        <v>5088</v>
      </c>
      <c r="H100" s="9">
        <v>8500.0</v>
      </c>
      <c r="I100" s="9">
        <f t="shared" si="3"/>
        <v>10200</v>
      </c>
      <c r="J100" s="11" t="s">
        <v>22</v>
      </c>
    </row>
    <row r="101" ht="15.75" customHeight="1">
      <c r="A101" s="9">
        <f t="shared" si="5"/>
        <v>37</v>
      </c>
      <c r="B101" s="10" t="s">
        <v>224</v>
      </c>
      <c r="C101" s="11" t="s">
        <v>225</v>
      </c>
      <c r="D101" s="10" t="s">
        <v>223</v>
      </c>
      <c r="E101" s="9">
        <v>1.0</v>
      </c>
      <c r="F101" s="12">
        <v>3480.0</v>
      </c>
      <c r="G101" s="12">
        <f t="shared" si="2"/>
        <v>4176</v>
      </c>
      <c r="H101" s="9">
        <v>7300.0</v>
      </c>
      <c r="I101" s="9">
        <f t="shared" si="3"/>
        <v>8760</v>
      </c>
      <c r="J101" s="11" t="s">
        <v>226</v>
      </c>
    </row>
    <row r="102" ht="15.75" customHeight="1">
      <c r="A102" s="9">
        <f t="shared" si="5"/>
        <v>38</v>
      </c>
      <c r="B102" s="10" t="s">
        <v>227</v>
      </c>
      <c r="C102" s="11" t="s">
        <v>228</v>
      </c>
      <c r="D102" s="10" t="s">
        <v>50</v>
      </c>
      <c r="E102" s="9">
        <v>1.0</v>
      </c>
      <c r="F102" s="12">
        <v>2050.0</v>
      </c>
      <c r="G102" s="12">
        <f t="shared" si="2"/>
        <v>2460</v>
      </c>
      <c r="H102" s="9">
        <v>4000.0</v>
      </c>
      <c r="I102" s="9">
        <f t="shared" si="3"/>
        <v>4800</v>
      </c>
      <c r="J102" s="11" t="s">
        <v>35</v>
      </c>
    </row>
    <row r="103" ht="15.75" customHeight="1">
      <c r="A103" s="9">
        <f t="shared" si="5"/>
        <v>39</v>
      </c>
      <c r="B103" s="10" t="s">
        <v>229</v>
      </c>
      <c r="C103" s="11" t="s">
        <v>230</v>
      </c>
      <c r="D103" s="10" t="s">
        <v>50</v>
      </c>
      <c r="E103" s="9">
        <v>1.0</v>
      </c>
      <c r="F103" s="12">
        <v>970.0</v>
      </c>
      <c r="G103" s="12">
        <f t="shared" si="2"/>
        <v>1164</v>
      </c>
      <c r="H103" s="9">
        <v>2850.0</v>
      </c>
      <c r="I103" s="9">
        <f t="shared" si="3"/>
        <v>3420</v>
      </c>
      <c r="J103" s="11" t="s">
        <v>35</v>
      </c>
    </row>
    <row r="104" ht="15.75" customHeight="1">
      <c r="A104" s="9">
        <f t="shared" si="5"/>
        <v>40</v>
      </c>
      <c r="B104" s="10" t="s">
        <v>231</v>
      </c>
      <c r="C104" s="11" t="s">
        <v>232</v>
      </c>
      <c r="D104" s="10" t="s">
        <v>50</v>
      </c>
      <c r="E104" s="9">
        <v>1.0</v>
      </c>
      <c r="F104" s="12">
        <v>1260.0</v>
      </c>
      <c r="G104" s="12">
        <f t="shared" si="2"/>
        <v>1512</v>
      </c>
      <c r="H104" s="9">
        <v>2850.0</v>
      </c>
      <c r="I104" s="9">
        <f t="shared" si="3"/>
        <v>3420</v>
      </c>
      <c r="J104" s="11" t="s">
        <v>35</v>
      </c>
    </row>
    <row r="105" ht="15.75" customHeight="1">
      <c r="A105" s="9">
        <f t="shared" si="5"/>
        <v>41</v>
      </c>
      <c r="B105" s="10" t="s">
        <v>233</v>
      </c>
      <c r="C105" s="11" t="s">
        <v>234</v>
      </c>
      <c r="D105" s="10" t="s">
        <v>50</v>
      </c>
      <c r="E105" s="9">
        <v>1.0</v>
      </c>
      <c r="F105" s="12">
        <v>1230.0</v>
      </c>
      <c r="G105" s="12">
        <f t="shared" si="2"/>
        <v>1476</v>
      </c>
      <c r="H105" s="9">
        <v>2850.0</v>
      </c>
      <c r="I105" s="9">
        <f t="shared" si="3"/>
        <v>3420</v>
      </c>
      <c r="J105" s="11" t="s">
        <v>35</v>
      </c>
    </row>
    <row r="106" ht="15.75" customHeight="1">
      <c r="A106" s="9">
        <f t="shared" si="5"/>
        <v>42</v>
      </c>
      <c r="B106" s="10" t="s">
        <v>235</v>
      </c>
      <c r="C106" s="11" t="s">
        <v>236</v>
      </c>
      <c r="D106" s="10" t="s">
        <v>50</v>
      </c>
      <c r="E106" s="9">
        <v>1.0</v>
      </c>
      <c r="F106" s="12">
        <v>710.0</v>
      </c>
      <c r="G106" s="12">
        <f t="shared" si="2"/>
        <v>852</v>
      </c>
      <c r="H106" s="9">
        <v>2300.0</v>
      </c>
      <c r="I106" s="9">
        <f t="shared" si="3"/>
        <v>2760</v>
      </c>
      <c r="J106" s="11" t="s">
        <v>35</v>
      </c>
    </row>
    <row r="107" ht="15.75" customHeight="1">
      <c r="A107" s="9">
        <f t="shared" si="5"/>
        <v>43</v>
      </c>
      <c r="B107" s="10" t="s">
        <v>237</v>
      </c>
      <c r="C107" s="11" t="s">
        <v>238</v>
      </c>
      <c r="D107" s="10" t="s">
        <v>50</v>
      </c>
      <c r="E107" s="9">
        <v>1.0</v>
      </c>
      <c r="F107" s="12">
        <v>730.0</v>
      </c>
      <c r="G107" s="12">
        <f t="shared" si="2"/>
        <v>876</v>
      </c>
      <c r="H107" s="9">
        <v>2300.0</v>
      </c>
      <c r="I107" s="9">
        <f t="shared" si="3"/>
        <v>2760</v>
      </c>
      <c r="J107" s="11" t="s">
        <v>35</v>
      </c>
    </row>
    <row r="108" ht="15.75" customHeight="1">
      <c r="A108" s="9">
        <f t="shared" si="5"/>
        <v>44</v>
      </c>
      <c r="B108" s="10" t="s">
        <v>239</v>
      </c>
      <c r="C108" s="11" t="s">
        <v>240</v>
      </c>
      <c r="D108" s="10" t="s">
        <v>50</v>
      </c>
      <c r="E108" s="9">
        <v>1.0</v>
      </c>
      <c r="F108" s="12">
        <v>950.0</v>
      </c>
      <c r="G108" s="12">
        <f t="shared" si="2"/>
        <v>1140</v>
      </c>
      <c r="H108" s="9">
        <v>2900.0</v>
      </c>
      <c r="I108" s="9">
        <f t="shared" si="3"/>
        <v>3480</v>
      </c>
      <c r="J108" s="11" t="s">
        <v>35</v>
      </c>
    </row>
    <row r="109" ht="15.75" customHeight="1">
      <c r="A109" s="9">
        <f t="shared" si="5"/>
        <v>45</v>
      </c>
      <c r="B109" s="10" t="s">
        <v>241</v>
      </c>
      <c r="C109" s="11" t="s">
        <v>242</v>
      </c>
      <c r="D109" s="10" t="s">
        <v>50</v>
      </c>
      <c r="E109" s="9">
        <v>1.0</v>
      </c>
      <c r="F109" s="12">
        <v>1020.0</v>
      </c>
      <c r="G109" s="12">
        <f t="shared" si="2"/>
        <v>1224</v>
      </c>
      <c r="H109" s="9">
        <v>2900.0</v>
      </c>
      <c r="I109" s="9">
        <f t="shared" si="3"/>
        <v>3480</v>
      </c>
      <c r="J109" s="11" t="s">
        <v>35</v>
      </c>
    </row>
    <row r="110" ht="15.75" customHeight="1">
      <c r="A110" s="9">
        <f t="shared" si="5"/>
        <v>46</v>
      </c>
      <c r="B110" s="10" t="s">
        <v>243</v>
      </c>
      <c r="C110" s="11" t="s">
        <v>244</v>
      </c>
      <c r="D110" s="10" t="s">
        <v>50</v>
      </c>
      <c r="E110" s="9">
        <v>1.0</v>
      </c>
      <c r="F110" s="12">
        <v>3850.0</v>
      </c>
      <c r="G110" s="12">
        <f t="shared" si="2"/>
        <v>4620</v>
      </c>
      <c r="H110" s="9">
        <v>6600.0</v>
      </c>
      <c r="I110" s="9">
        <f t="shared" si="3"/>
        <v>7920</v>
      </c>
      <c r="J110" s="11" t="s">
        <v>245</v>
      </c>
    </row>
    <row r="111" ht="15.75" customHeight="1">
      <c r="A111" s="9">
        <f t="shared" si="5"/>
        <v>47</v>
      </c>
      <c r="B111" s="10" t="s">
        <v>246</v>
      </c>
      <c r="C111" s="11" t="s">
        <v>247</v>
      </c>
      <c r="D111" s="10" t="s">
        <v>50</v>
      </c>
      <c r="E111" s="9">
        <v>1.0</v>
      </c>
      <c r="F111" s="12">
        <v>2610.0</v>
      </c>
      <c r="G111" s="12">
        <f t="shared" si="2"/>
        <v>3132</v>
      </c>
      <c r="H111" s="9">
        <v>5100.0</v>
      </c>
      <c r="I111" s="9">
        <f t="shared" si="3"/>
        <v>6120</v>
      </c>
      <c r="J111" s="11" t="s">
        <v>19</v>
      </c>
    </row>
    <row r="112" ht="15.75" customHeight="1">
      <c r="A112" s="9">
        <f t="shared" si="5"/>
        <v>48</v>
      </c>
      <c r="B112" s="10" t="s">
        <v>248</v>
      </c>
      <c r="C112" s="11" t="s">
        <v>249</v>
      </c>
      <c r="D112" s="10" t="s">
        <v>14</v>
      </c>
      <c r="E112" s="9">
        <v>1.0</v>
      </c>
      <c r="F112" s="11" t="s">
        <v>15</v>
      </c>
      <c r="G112" s="12" t="str">
        <f t="shared" si="2"/>
        <v>#VALUE!</v>
      </c>
      <c r="H112" s="9">
        <v>73100.0</v>
      </c>
      <c r="I112" s="9">
        <f t="shared" si="3"/>
        <v>87720</v>
      </c>
      <c r="J112" s="11" t="s">
        <v>19</v>
      </c>
    </row>
    <row r="113" ht="15.75" customHeight="1">
      <c r="A113" s="9">
        <f t="shared" si="5"/>
        <v>49</v>
      </c>
      <c r="B113" s="10" t="s">
        <v>250</v>
      </c>
      <c r="C113" s="11" t="s">
        <v>251</v>
      </c>
      <c r="D113" s="10" t="s">
        <v>14</v>
      </c>
      <c r="E113" s="9">
        <v>1.0</v>
      </c>
      <c r="F113" s="12">
        <v>1350.0</v>
      </c>
      <c r="G113" s="12">
        <f t="shared" si="2"/>
        <v>1620</v>
      </c>
      <c r="H113" s="9">
        <v>5200.0</v>
      </c>
      <c r="I113" s="9">
        <f t="shared" si="3"/>
        <v>6240</v>
      </c>
      <c r="J113" s="11" t="s">
        <v>35</v>
      </c>
    </row>
    <row r="114" ht="15.75" customHeight="1">
      <c r="A114" s="9">
        <f t="shared" si="5"/>
        <v>50</v>
      </c>
      <c r="B114" s="10" t="s">
        <v>252</v>
      </c>
      <c r="C114" s="11" t="s">
        <v>253</v>
      </c>
      <c r="D114" s="10" t="s">
        <v>50</v>
      </c>
      <c r="E114" s="9">
        <v>1.0</v>
      </c>
      <c r="F114" s="11" t="s">
        <v>15</v>
      </c>
      <c r="G114" s="12" t="str">
        <f t="shared" si="2"/>
        <v>#VALUE!</v>
      </c>
      <c r="H114" s="9">
        <v>19900.0</v>
      </c>
      <c r="I114" s="9">
        <f t="shared" si="3"/>
        <v>23880</v>
      </c>
      <c r="J114" s="11" t="s">
        <v>16</v>
      </c>
    </row>
    <row r="115" ht="15.75" customHeight="1">
      <c r="A115" s="9">
        <f t="shared" si="5"/>
        <v>51</v>
      </c>
      <c r="B115" s="10" t="s">
        <v>254</v>
      </c>
      <c r="C115" s="11" t="s">
        <v>255</v>
      </c>
      <c r="D115" s="10" t="s">
        <v>50</v>
      </c>
      <c r="E115" s="9">
        <v>1.0</v>
      </c>
      <c r="F115" s="12">
        <v>1420.0</v>
      </c>
      <c r="G115" s="12">
        <f t="shared" si="2"/>
        <v>1704</v>
      </c>
      <c r="H115" s="9">
        <v>3500.0</v>
      </c>
      <c r="I115" s="9">
        <f t="shared" si="3"/>
        <v>4200</v>
      </c>
      <c r="J115" s="11" t="s">
        <v>19</v>
      </c>
    </row>
    <row r="116" ht="15.75" customHeight="1">
      <c r="A116" s="9">
        <f t="shared" si="5"/>
        <v>52</v>
      </c>
      <c r="B116" s="10" t="s">
        <v>256</v>
      </c>
      <c r="C116" s="11" t="s">
        <v>257</v>
      </c>
      <c r="D116" s="10" t="s">
        <v>50</v>
      </c>
      <c r="E116" s="9">
        <v>1.0</v>
      </c>
      <c r="F116" s="12">
        <v>1730.0</v>
      </c>
      <c r="G116" s="12">
        <f t="shared" si="2"/>
        <v>2076</v>
      </c>
      <c r="H116" s="9">
        <v>3500.0</v>
      </c>
      <c r="I116" s="9">
        <f t="shared" si="3"/>
        <v>4200</v>
      </c>
      <c r="J116" s="11" t="s">
        <v>22</v>
      </c>
    </row>
    <row r="117" ht="15.75" customHeight="1">
      <c r="A117" s="9">
        <f t="shared" si="5"/>
        <v>53</v>
      </c>
      <c r="B117" s="10" t="s">
        <v>258</v>
      </c>
      <c r="C117" s="11" t="s">
        <v>259</v>
      </c>
      <c r="D117" s="10" t="s">
        <v>34</v>
      </c>
      <c r="E117" s="9">
        <v>1.0</v>
      </c>
      <c r="F117" s="11" t="s">
        <v>15</v>
      </c>
      <c r="G117" s="12" t="str">
        <f t="shared" si="2"/>
        <v>#VALUE!</v>
      </c>
      <c r="H117" s="9">
        <v>164800.0</v>
      </c>
      <c r="I117" s="9">
        <f t="shared" si="3"/>
        <v>197760</v>
      </c>
      <c r="J117" s="11" t="s">
        <v>100</v>
      </c>
    </row>
    <row r="118" ht="15.75" customHeight="1">
      <c r="A118" s="9">
        <f t="shared" si="5"/>
        <v>54</v>
      </c>
      <c r="B118" s="10" t="s">
        <v>260</v>
      </c>
      <c r="C118" s="11" t="s">
        <v>261</v>
      </c>
      <c r="D118" s="10" t="s">
        <v>34</v>
      </c>
      <c r="E118" s="9">
        <v>1.0</v>
      </c>
      <c r="F118" s="11" t="s">
        <v>15</v>
      </c>
      <c r="G118" s="12" t="str">
        <f t="shared" si="2"/>
        <v>#VALUE!</v>
      </c>
      <c r="H118" s="9">
        <v>172500.0</v>
      </c>
      <c r="I118" s="9">
        <f t="shared" si="3"/>
        <v>207000</v>
      </c>
      <c r="J118" s="11" t="s">
        <v>100</v>
      </c>
    </row>
    <row r="119" ht="15.75" customHeight="1">
      <c r="A119" s="9">
        <f t="shared" si="5"/>
        <v>55</v>
      </c>
      <c r="B119" s="10" t="s">
        <v>262</v>
      </c>
      <c r="C119" s="11" t="s">
        <v>263</v>
      </c>
      <c r="D119" s="10" t="s">
        <v>264</v>
      </c>
      <c r="E119" s="9">
        <v>1.0</v>
      </c>
      <c r="F119" s="11" t="s">
        <v>15</v>
      </c>
      <c r="G119" s="12" t="str">
        <f t="shared" si="2"/>
        <v>#VALUE!</v>
      </c>
      <c r="H119" s="9">
        <v>172500.0</v>
      </c>
      <c r="I119" s="9">
        <f t="shared" si="3"/>
        <v>207000</v>
      </c>
      <c r="J119" s="11" t="s">
        <v>100</v>
      </c>
    </row>
    <row r="120" ht="15.75" customHeight="1">
      <c r="A120" s="9">
        <f t="shared" si="5"/>
        <v>56</v>
      </c>
      <c r="B120" s="10" t="s">
        <v>262</v>
      </c>
      <c r="C120" s="11" t="s">
        <v>263</v>
      </c>
      <c r="D120" s="10" t="s">
        <v>73</v>
      </c>
      <c r="E120" s="9">
        <v>1.0</v>
      </c>
      <c r="F120" s="11" t="s">
        <v>15</v>
      </c>
      <c r="G120" s="12" t="str">
        <f t="shared" si="2"/>
        <v>#VALUE!</v>
      </c>
      <c r="H120" s="9">
        <v>172500.0</v>
      </c>
      <c r="I120" s="9">
        <f t="shared" si="3"/>
        <v>207000</v>
      </c>
      <c r="J120" s="11" t="s">
        <v>100</v>
      </c>
    </row>
    <row r="121" ht="15.75" customHeight="1">
      <c r="A121" s="9">
        <f t="shared" si="5"/>
        <v>57</v>
      </c>
      <c r="B121" s="10" t="s">
        <v>265</v>
      </c>
      <c r="C121" s="11" t="s">
        <v>266</v>
      </c>
      <c r="D121" s="10" t="s">
        <v>14</v>
      </c>
      <c r="E121" s="9">
        <v>1.0</v>
      </c>
      <c r="F121" s="11" t="s">
        <v>15</v>
      </c>
      <c r="G121" s="12" t="str">
        <f t="shared" si="2"/>
        <v>#VALUE!</v>
      </c>
      <c r="H121" s="9">
        <v>35300.0</v>
      </c>
      <c r="I121" s="9">
        <f t="shared" si="3"/>
        <v>42360</v>
      </c>
      <c r="J121" s="11" t="s">
        <v>19</v>
      </c>
    </row>
    <row r="122" ht="15.75" customHeight="1">
      <c r="A122" s="9">
        <f t="shared" si="5"/>
        <v>58</v>
      </c>
      <c r="B122" s="10" t="s">
        <v>267</v>
      </c>
      <c r="C122" s="11" t="s">
        <v>268</v>
      </c>
      <c r="D122" s="10" t="s">
        <v>50</v>
      </c>
      <c r="E122" s="9">
        <v>1.0</v>
      </c>
      <c r="F122" s="12">
        <v>5880.0</v>
      </c>
      <c r="G122" s="12">
        <f t="shared" si="2"/>
        <v>7056</v>
      </c>
      <c r="H122" s="9">
        <v>10200.0</v>
      </c>
      <c r="I122" s="9">
        <f t="shared" si="3"/>
        <v>12240</v>
      </c>
      <c r="J122" s="11" t="s">
        <v>19</v>
      </c>
    </row>
    <row r="123" ht="15.75" customHeight="1">
      <c r="A123" s="9">
        <f t="shared" si="5"/>
        <v>59</v>
      </c>
      <c r="B123" s="10" t="s">
        <v>256</v>
      </c>
      <c r="C123" s="11" t="s">
        <v>269</v>
      </c>
      <c r="D123" s="10" t="s">
        <v>50</v>
      </c>
      <c r="E123" s="9">
        <v>1.0</v>
      </c>
      <c r="F123" s="12">
        <v>1730.0</v>
      </c>
      <c r="G123" s="12">
        <f t="shared" si="2"/>
        <v>2076</v>
      </c>
      <c r="H123" s="9">
        <v>3500.0</v>
      </c>
      <c r="I123" s="9">
        <f t="shared" si="3"/>
        <v>4200</v>
      </c>
      <c r="J123" s="11" t="s">
        <v>22</v>
      </c>
    </row>
    <row r="124" ht="15.75" customHeight="1">
      <c r="A124" s="9">
        <f t="shared" si="5"/>
        <v>60</v>
      </c>
      <c r="B124" s="10" t="s">
        <v>270</v>
      </c>
      <c r="C124" s="11" t="s">
        <v>271</v>
      </c>
      <c r="D124" s="10" t="s">
        <v>14</v>
      </c>
      <c r="E124" s="9">
        <v>1.0</v>
      </c>
      <c r="F124" s="12">
        <v>5320.0</v>
      </c>
      <c r="G124" s="12">
        <f t="shared" si="2"/>
        <v>6384</v>
      </c>
      <c r="H124" s="9">
        <v>8500.0</v>
      </c>
      <c r="I124" s="9">
        <f t="shared" si="3"/>
        <v>10200</v>
      </c>
      <c r="J124" s="11" t="s">
        <v>19</v>
      </c>
    </row>
    <row r="125" ht="15.75" customHeight="1">
      <c r="A125" s="9">
        <f t="shared" si="5"/>
        <v>61</v>
      </c>
      <c r="B125" s="10" t="s">
        <v>272</v>
      </c>
      <c r="C125" s="11" t="s">
        <v>273</v>
      </c>
      <c r="D125" s="10" t="s">
        <v>146</v>
      </c>
      <c r="E125" s="10">
        <v>1.0</v>
      </c>
      <c r="F125" s="11" t="s">
        <v>15</v>
      </c>
      <c r="G125" s="12" t="str">
        <f t="shared" si="2"/>
        <v>#VALUE!</v>
      </c>
      <c r="H125" s="10">
        <v>65100.0</v>
      </c>
      <c r="I125" s="9">
        <f t="shared" si="3"/>
        <v>78120</v>
      </c>
      <c r="J125" s="11" t="s">
        <v>19</v>
      </c>
    </row>
    <row r="126" ht="15.75" customHeight="1">
      <c r="A126" s="9">
        <f t="shared" si="5"/>
        <v>62</v>
      </c>
      <c r="B126" s="10" t="s">
        <v>274</v>
      </c>
      <c r="C126" s="11" t="s">
        <v>275</v>
      </c>
      <c r="D126" s="10" t="s">
        <v>14</v>
      </c>
      <c r="E126" s="9">
        <v>1.0</v>
      </c>
      <c r="F126" s="12">
        <v>5040.0</v>
      </c>
      <c r="G126" s="12">
        <f t="shared" si="2"/>
        <v>6048</v>
      </c>
      <c r="H126" s="9">
        <v>8500.0</v>
      </c>
      <c r="I126" s="9">
        <f t="shared" si="3"/>
        <v>10200</v>
      </c>
      <c r="J126" s="11" t="s">
        <v>19</v>
      </c>
    </row>
    <row r="127" ht="15.75" customHeight="1">
      <c r="A127" s="9">
        <f t="shared" si="5"/>
        <v>63</v>
      </c>
      <c r="B127" s="10" t="s">
        <v>276</v>
      </c>
      <c r="C127" s="11" t="s">
        <v>277</v>
      </c>
      <c r="D127" s="10" t="s">
        <v>14</v>
      </c>
      <c r="E127" s="9">
        <v>1.0</v>
      </c>
      <c r="F127" s="11" t="s">
        <v>15</v>
      </c>
      <c r="G127" s="12" t="str">
        <f t="shared" si="2"/>
        <v>#VALUE!</v>
      </c>
      <c r="H127" s="9">
        <v>99100.0</v>
      </c>
      <c r="I127" s="9">
        <f t="shared" si="3"/>
        <v>118920</v>
      </c>
      <c r="J127" s="11" t="s">
        <v>19</v>
      </c>
    </row>
    <row r="128" ht="15.75" customHeight="1">
      <c r="A128" s="9">
        <f t="shared" si="5"/>
        <v>64</v>
      </c>
      <c r="B128" s="10" t="s">
        <v>278</v>
      </c>
      <c r="C128" s="11" t="s">
        <v>279</v>
      </c>
      <c r="D128" s="10" t="s">
        <v>14</v>
      </c>
      <c r="E128" s="9">
        <v>1.0</v>
      </c>
      <c r="F128" s="11" t="s">
        <v>15</v>
      </c>
      <c r="G128" s="12" t="str">
        <f t="shared" si="2"/>
        <v>#VALUE!</v>
      </c>
      <c r="H128" s="9">
        <v>24600.0</v>
      </c>
      <c r="I128" s="9">
        <f t="shared" si="3"/>
        <v>29520</v>
      </c>
      <c r="J128" s="11" t="s">
        <v>19</v>
      </c>
    </row>
    <row r="129" ht="15.75" customHeight="1">
      <c r="A129" s="9">
        <f t="shared" si="5"/>
        <v>65</v>
      </c>
      <c r="B129" s="10" t="s">
        <v>280</v>
      </c>
      <c r="C129" s="11" t="s">
        <v>281</v>
      </c>
      <c r="D129" s="10" t="s">
        <v>14</v>
      </c>
      <c r="E129" s="9">
        <v>1.0</v>
      </c>
      <c r="F129" s="11" t="s">
        <v>15</v>
      </c>
      <c r="G129" s="12" t="str">
        <f t="shared" si="2"/>
        <v>#VALUE!</v>
      </c>
      <c r="H129" s="9">
        <v>6300.0</v>
      </c>
      <c r="I129" s="9">
        <f t="shared" si="3"/>
        <v>7560</v>
      </c>
      <c r="J129" s="11" t="s">
        <v>19</v>
      </c>
    </row>
    <row r="130" ht="15.75" customHeight="1">
      <c r="A130" s="9">
        <f t="shared" si="5"/>
        <v>66</v>
      </c>
      <c r="B130" s="10" t="s">
        <v>282</v>
      </c>
      <c r="C130" s="11" t="s">
        <v>283</v>
      </c>
      <c r="D130" s="10" t="s">
        <v>14</v>
      </c>
      <c r="E130" s="9">
        <v>1.0</v>
      </c>
      <c r="F130" s="11" t="s">
        <v>15</v>
      </c>
      <c r="G130" s="12" t="str">
        <f t="shared" si="2"/>
        <v>#VALUE!</v>
      </c>
      <c r="H130" s="9">
        <v>56000.0</v>
      </c>
      <c r="I130" s="9">
        <f t="shared" si="3"/>
        <v>67200</v>
      </c>
      <c r="J130" s="11" t="s">
        <v>19</v>
      </c>
    </row>
    <row r="131" ht="15.75" customHeight="1">
      <c r="A131" s="9">
        <f t="shared" si="5"/>
        <v>67</v>
      </c>
      <c r="B131" s="10" t="s">
        <v>284</v>
      </c>
      <c r="C131" s="11" t="s">
        <v>285</v>
      </c>
      <c r="D131" s="10" t="s">
        <v>14</v>
      </c>
      <c r="E131" s="9">
        <v>1.0</v>
      </c>
      <c r="F131" s="11" t="s">
        <v>15</v>
      </c>
      <c r="G131" s="12" t="str">
        <f t="shared" si="2"/>
        <v>#VALUE!</v>
      </c>
      <c r="H131" s="9">
        <v>120500.0</v>
      </c>
      <c r="I131" s="9">
        <f t="shared" si="3"/>
        <v>144600</v>
      </c>
      <c r="J131" s="11" t="s">
        <v>22</v>
      </c>
    </row>
    <row r="132" ht="15.75" customHeight="1">
      <c r="A132" s="9">
        <f t="shared" si="5"/>
        <v>68</v>
      </c>
      <c r="B132" s="10" t="s">
        <v>286</v>
      </c>
      <c r="C132" s="11" t="s">
        <v>287</v>
      </c>
      <c r="D132" s="10" t="s">
        <v>288</v>
      </c>
      <c r="E132" s="9">
        <v>1.0</v>
      </c>
      <c r="F132" s="11" t="s">
        <v>15</v>
      </c>
      <c r="G132" s="12" t="str">
        <f t="shared" si="2"/>
        <v>#VALUE!</v>
      </c>
      <c r="H132" s="9">
        <v>372500.0</v>
      </c>
      <c r="I132" s="9">
        <f t="shared" si="3"/>
        <v>447000</v>
      </c>
      <c r="J132" s="11" t="s">
        <v>22</v>
      </c>
    </row>
    <row r="133" ht="15.75" customHeight="1">
      <c r="A133" s="9">
        <f t="shared" si="5"/>
        <v>69</v>
      </c>
      <c r="B133" s="10" t="s">
        <v>270</v>
      </c>
      <c r="C133" s="11" t="s">
        <v>289</v>
      </c>
      <c r="D133" s="10" t="s">
        <v>50</v>
      </c>
      <c r="E133" s="9">
        <v>1.0</v>
      </c>
      <c r="F133" s="12">
        <v>5320.0</v>
      </c>
      <c r="G133" s="12">
        <f t="shared" si="2"/>
        <v>6384</v>
      </c>
      <c r="H133" s="9">
        <v>25000.0</v>
      </c>
      <c r="I133" s="9">
        <f t="shared" si="3"/>
        <v>30000</v>
      </c>
      <c r="J133" s="11" t="s">
        <v>19</v>
      </c>
    </row>
    <row r="134" ht="15.75" customHeight="1">
      <c r="A134" s="9">
        <f t="shared" si="5"/>
        <v>70</v>
      </c>
      <c r="B134" s="10" t="s">
        <v>290</v>
      </c>
      <c r="C134" s="11" t="s">
        <v>291</v>
      </c>
      <c r="D134" s="10" t="s">
        <v>14</v>
      </c>
      <c r="E134" s="9">
        <v>1.0</v>
      </c>
      <c r="F134" s="11" t="s">
        <v>15</v>
      </c>
      <c r="G134" s="12" t="str">
        <f t="shared" si="2"/>
        <v>#VALUE!</v>
      </c>
      <c r="H134" s="9">
        <v>109700.0</v>
      </c>
      <c r="I134" s="9">
        <f t="shared" si="3"/>
        <v>131640</v>
      </c>
      <c r="J134" s="11" t="s">
        <v>292</v>
      </c>
    </row>
    <row r="135" ht="15.75" customHeight="1">
      <c r="A135" s="9">
        <f t="shared" si="5"/>
        <v>71</v>
      </c>
      <c r="B135" s="10" t="s">
        <v>293</v>
      </c>
      <c r="C135" s="11" t="s">
        <v>294</v>
      </c>
      <c r="D135" s="10" t="s">
        <v>14</v>
      </c>
      <c r="E135" s="9">
        <v>1.0</v>
      </c>
      <c r="F135" s="11" t="s">
        <v>15</v>
      </c>
      <c r="G135" s="12" t="str">
        <f t="shared" si="2"/>
        <v>#VALUE!</v>
      </c>
      <c r="H135" s="9">
        <v>75900.0</v>
      </c>
      <c r="I135" s="9">
        <f t="shared" si="3"/>
        <v>91080</v>
      </c>
      <c r="J135" s="11" t="s">
        <v>35</v>
      </c>
    </row>
    <row r="136" ht="15.75" customHeight="1">
      <c r="A136" s="9">
        <f t="shared" si="5"/>
        <v>72</v>
      </c>
      <c r="B136" s="10" t="s">
        <v>295</v>
      </c>
      <c r="C136" s="11" t="s">
        <v>296</v>
      </c>
      <c r="D136" s="10" t="s">
        <v>14</v>
      </c>
      <c r="E136" s="9">
        <v>1.0</v>
      </c>
      <c r="F136" s="11" t="s">
        <v>15</v>
      </c>
      <c r="G136" s="12" t="str">
        <f t="shared" si="2"/>
        <v>#VALUE!</v>
      </c>
      <c r="H136" s="9">
        <v>75900.0</v>
      </c>
      <c r="I136" s="9">
        <f t="shared" si="3"/>
        <v>91080</v>
      </c>
      <c r="J136" s="11" t="s">
        <v>22</v>
      </c>
    </row>
    <row r="137" ht="15.75" customHeight="1">
      <c r="A137" s="9">
        <f t="shared" si="5"/>
        <v>73</v>
      </c>
      <c r="B137" s="10" t="s">
        <v>297</v>
      </c>
      <c r="C137" s="11" t="s">
        <v>298</v>
      </c>
      <c r="D137" s="10" t="s">
        <v>50</v>
      </c>
      <c r="E137" s="9">
        <v>1.0</v>
      </c>
      <c r="F137" s="12">
        <v>630.0</v>
      </c>
      <c r="G137" s="12">
        <f t="shared" si="2"/>
        <v>756</v>
      </c>
      <c r="H137" s="9">
        <v>2200.0</v>
      </c>
      <c r="I137" s="9">
        <f t="shared" si="3"/>
        <v>2640</v>
      </c>
      <c r="J137" s="11" t="s">
        <v>299</v>
      </c>
    </row>
    <row r="138" ht="15.75" customHeight="1">
      <c r="A138" s="9">
        <f t="shared" si="5"/>
        <v>74</v>
      </c>
      <c r="B138" s="10" t="s">
        <v>300</v>
      </c>
      <c r="C138" s="11" t="s">
        <v>301</v>
      </c>
      <c r="D138" s="10" t="s">
        <v>50</v>
      </c>
      <c r="E138" s="9">
        <v>1.0</v>
      </c>
      <c r="F138" s="12">
        <v>6020.0</v>
      </c>
      <c r="G138" s="12">
        <f t="shared" si="2"/>
        <v>7224</v>
      </c>
      <c r="H138" s="9">
        <v>9800.0</v>
      </c>
      <c r="I138" s="9">
        <f t="shared" si="3"/>
        <v>11760</v>
      </c>
      <c r="J138" s="11" t="s">
        <v>19</v>
      </c>
    </row>
    <row r="139" ht="15.75" customHeight="1">
      <c r="A139" s="9">
        <f t="shared" si="5"/>
        <v>75</v>
      </c>
      <c r="B139" s="10" t="s">
        <v>302</v>
      </c>
      <c r="C139" s="11" t="s">
        <v>303</v>
      </c>
      <c r="D139" s="10" t="s">
        <v>50</v>
      </c>
      <c r="E139" s="9">
        <v>1.0</v>
      </c>
      <c r="F139" s="12">
        <v>9890.0</v>
      </c>
      <c r="G139" s="12">
        <f t="shared" si="2"/>
        <v>11868</v>
      </c>
      <c r="H139" s="9">
        <v>15600.0</v>
      </c>
      <c r="I139" s="9">
        <f t="shared" si="3"/>
        <v>18720</v>
      </c>
      <c r="J139" s="11" t="s">
        <v>304</v>
      </c>
    </row>
    <row r="140" ht="15.75" customHeight="1">
      <c r="A140" s="9">
        <f t="shared" si="5"/>
        <v>76</v>
      </c>
      <c r="B140" s="10" t="s">
        <v>305</v>
      </c>
      <c r="C140" s="11" t="s">
        <v>306</v>
      </c>
      <c r="D140" s="10" t="s">
        <v>14</v>
      </c>
      <c r="E140" s="9">
        <v>1.0</v>
      </c>
      <c r="F140" s="12">
        <v>8450.0</v>
      </c>
      <c r="G140" s="12">
        <f t="shared" si="2"/>
        <v>10140</v>
      </c>
      <c r="H140" s="9">
        <v>12800.0</v>
      </c>
      <c r="I140" s="9">
        <f t="shared" si="3"/>
        <v>15360</v>
      </c>
      <c r="J140" s="11" t="s">
        <v>19</v>
      </c>
    </row>
    <row r="141" ht="15.75" customHeight="1">
      <c r="A141" s="9">
        <f t="shared" si="5"/>
        <v>77</v>
      </c>
      <c r="B141" s="10" t="s">
        <v>307</v>
      </c>
      <c r="C141" s="11" t="s">
        <v>308</v>
      </c>
      <c r="D141" s="10" t="s">
        <v>50</v>
      </c>
      <c r="E141" s="9">
        <v>1.0</v>
      </c>
      <c r="F141" s="12">
        <v>62520.0</v>
      </c>
      <c r="G141" s="12">
        <f t="shared" si="2"/>
        <v>75024</v>
      </c>
      <c r="H141" s="9">
        <v>94800.0</v>
      </c>
      <c r="I141" s="9">
        <f t="shared" si="3"/>
        <v>113760</v>
      </c>
      <c r="J141" s="11" t="s">
        <v>19</v>
      </c>
    </row>
    <row r="142" ht="15.75" customHeight="1">
      <c r="A142" s="9">
        <f t="shared" si="5"/>
        <v>78</v>
      </c>
      <c r="B142" s="10" t="s">
        <v>309</v>
      </c>
      <c r="C142" s="11" t="s">
        <v>310</v>
      </c>
      <c r="D142" s="10" t="s">
        <v>14</v>
      </c>
      <c r="E142" s="9">
        <v>1.0</v>
      </c>
      <c r="F142" s="11" t="s">
        <v>15</v>
      </c>
      <c r="G142" s="12" t="str">
        <f t="shared" si="2"/>
        <v>#VALUE!</v>
      </c>
      <c r="H142" s="9">
        <v>79000.0</v>
      </c>
      <c r="I142" s="9">
        <f t="shared" si="3"/>
        <v>94800</v>
      </c>
      <c r="J142" s="11" t="s">
        <v>19</v>
      </c>
    </row>
    <row r="143" ht="15.75" customHeight="1">
      <c r="A143" s="9">
        <f t="shared" si="5"/>
        <v>79</v>
      </c>
      <c r="B143" s="10" t="s">
        <v>311</v>
      </c>
      <c r="C143" s="11" t="s">
        <v>312</v>
      </c>
      <c r="D143" s="10" t="s">
        <v>14</v>
      </c>
      <c r="E143" s="9">
        <v>1.0</v>
      </c>
      <c r="F143" s="11" t="s">
        <v>15</v>
      </c>
      <c r="G143" s="12" t="str">
        <f t="shared" si="2"/>
        <v>#VALUE!</v>
      </c>
      <c r="H143" s="9">
        <v>28600.0</v>
      </c>
      <c r="I143" s="9">
        <f t="shared" si="3"/>
        <v>34320</v>
      </c>
      <c r="J143" s="11" t="s">
        <v>19</v>
      </c>
    </row>
    <row r="144" ht="15.75" customHeight="1">
      <c r="A144" s="9">
        <f t="shared" si="5"/>
        <v>80</v>
      </c>
      <c r="B144" s="10" t="s">
        <v>313</v>
      </c>
      <c r="C144" s="11" t="s">
        <v>314</v>
      </c>
      <c r="D144" s="10" t="s">
        <v>14</v>
      </c>
      <c r="E144" s="9">
        <v>1.0</v>
      </c>
      <c r="F144" s="11" t="s">
        <v>15</v>
      </c>
      <c r="G144" s="12" t="str">
        <f t="shared" si="2"/>
        <v>#VALUE!</v>
      </c>
      <c r="H144" s="9">
        <v>14100.0</v>
      </c>
      <c r="I144" s="9">
        <f t="shared" si="3"/>
        <v>16920</v>
      </c>
      <c r="J144" s="11" t="s">
        <v>19</v>
      </c>
    </row>
    <row r="145" ht="15.75" customHeight="1">
      <c r="A145" s="9">
        <f t="shared" si="5"/>
        <v>81</v>
      </c>
      <c r="B145" s="10" t="s">
        <v>315</v>
      </c>
      <c r="C145" s="11" t="s">
        <v>316</v>
      </c>
      <c r="D145" s="10" t="s">
        <v>14</v>
      </c>
      <c r="E145" s="9">
        <v>1.0</v>
      </c>
      <c r="F145" s="11" t="s">
        <v>15</v>
      </c>
      <c r="G145" s="12" t="str">
        <f t="shared" si="2"/>
        <v>#VALUE!</v>
      </c>
      <c r="H145" s="9">
        <v>42700.0</v>
      </c>
      <c r="I145" s="9">
        <f t="shared" si="3"/>
        <v>51240</v>
      </c>
      <c r="J145" s="11" t="s">
        <v>19</v>
      </c>
    </row>
    <row r="146" ht="15.75" customHeight="1">
      <c r="A146" s="9">
        <f t="shared" si="5"/>
        <v>82</v>
      </c>
      <c r="B146" s="10" t="s">
        <v>317</v>
      </c>
      <c r="C146" s="11" t="s">
        <v>318</v>
      </c>
      <c r="D146" s="10" t="s">
        <v>14</v>
      </c>
      <c r="E146" s="9">
        <v>1.0</v>
      </c>
      <c r="F146" s="11" t="s">
        <v>15</v>
      </c>
      <c r="G146" s="12" t="str">
        <f t="shared" si="2"/>
        <v>#VALUE!</v>
      </c>
      <c r="H146" s="9">
        <v>42700.0</v>
      </c>
      <c r="I146" s="9">
        <f t="shared" si="3"/>
        <v>51240</v>
      </c>
      <c r="J146" s="11" t="s">
        <v>19</v>
      </c>
    </row>
    <row r="147" ht="15.75" customHeight="1">
      <c r="A147" s="9">
        <f t="shared" si="5"/>
        <v>83</v>
      </c>
      <c r="B147" s="10" t="s">
        <v>319</v>
      </c>
      <c r="C147" s="11" t="s">
        <v>320</v>
      </c>
      <c r="D147" s="10" t="s">
        <v>14</v>
      </c>
      <c r="E147" s="9">
        <v>1.0</v>
      </c>
      <c r="F147" s="11" t="s">
        <v>15</v>
      </c>
      <c r="G147" s="12" t="str">
        <f t="shared" si="2"/>
        <v>#VALUE!</v>
      </c>
      <c r="H147" s="9">
        <v>73500.0</v>
      </c>
      <c r="I147" s="9">
        <f t="shared" si="3"/>
        <v>88200</v>
      </c>
      <c r="J147" s="11" t="s">
        <v>19</v>
      </c>
    </row>
    <row r="148" ht="15.75" customHeight="1">
      <c r="A148" s="9">
        <f t="shared" si="5"/>
        <v>84</v>
      </c>
      <c r="B148" s="10" t="s">
        <v>321</v>
      </c>
      <c r="C148" s="11" t="s">
        <v>322</v>
      </c>
      <c r="D148" s="10" t="s">
        <v>27</v>
      </c>
      <c r="E148" s="9">
        <v>1.0</v>
      </c>
      <c r="F148" s="12">
        <v>8110.0</v>
      </c>
      <c r="G148" s="12">
        <f t="shared" si="2"/>
        <v>9732</v>
      </c>
      <c r="H148" s="9">
        <v>12300.0</v>
      </c>
      <c r="I148" s="9">
        <f t="shared" si="3"/>
        <v>14760</v>
      </c>
      <c r="J148" s="11" t="s">
        <v>16</v>
      </c>
    </row>
    <row r="149" ht="15.75" customHeight="1">
      <c r="A149" s="9">
        <f t="shared" si="5"/>
        <v>85</v>
      </c>
      <c r="B149" s="10" t="s">
        <v>323</v>
      </c>
      <c r="C149" s="11" t="s">
        <v>324</v>
      </c>
      <c r="D149" s="10" t="s">
        <v>50</v>
      </c>
      <c r="E149" s="9">
        <v>1.0</v>
      </c>
      <c r="F149" s="12">
        <v>10350.0</v>
      </c>
      <c r="G149" s="12">
        <f t="shared" si="2"/>
        <v>12420</v>
      </c>
      <c r="H149" s="9">
        <v>16500.0</v>
      </c>
      <c r="I149" s="9">
        <f t="shared" si="3"/>
        <v>19800</v>
      </c>
      <c r="J149" s="11" t="s">
        <v>19</v>
      </c>
    </row>
    <row r="150" ht="15.75" customHeight="1">
      <c r="A150" s="9">
        <f t="shared" si="5"/>
        <v>86</v>
      </c>
      <c r="B150" s="10" t="s">
        <v>325</v>
      </c>
      <c r="C150" s="11" t="s">
        <v>326</v>
      </c>
      <c r="D150" s="10" t="s">
        <v>34</v>
      </c>
      <c r="E150" s="9">
        <v>1.0</v>
      </c>
      <c r="F150" s="11" t="s">
        <v>15</v>
      </c>
      <c r="G150" s="12" t="str">
        <f t="shared" si="2"/>
        <v>#VALUE!</v>
      </c>
      <c r="H150" s="9">
        <v>133400.0</v>
      </c>
      <c r="I150" s="9">
        <f t="shared" si="3"/>
        <v>160080</v>
      </c>
      <c r="J150" s="11" t="s">
        <v>19</v>
      </c>
    </row>
    <row r="151" ht="15.75" customHeight="1">
      <c r="A151" s="9">
        <f t="shared" si="5"/>
        <v>87</v>
      </c>
      <c r="B151" s="10" t="s">
        <v>327</v>
      </c>
      <c r="C151" s="11" t="s">
        <v>328</v>
      </c>
      <c r="D151" s="10" t="s">
        <v>14</v>
      </c>
      <c r="E151" s="9">
        <v>1.0</v>
      </c>
      <c r="F151" s="11" t="s">
        <v>15</v>
      </c>
      <c r="G151" s="12" t="str">
        <f t="shared" si="2"/>
        <v>#VALUE!</v>
      </c>
      <c r="H151" s="9">
        <v>79000.0</v>
      </c>
      <c r="I151" s="9">
        <f t="shared" si="3"/>
        <v>94800</v>
      </c>
      <c r="J151" s="11" t="s">
        <v>19</v>
      </c>
    </row>
    <row r="152" ht="15.75" customHeight="1">
      <c r="A152" s="9">
        <f t="shared" si="5"/>
        <v>88</v>
      </c>
      <c r="B152" s="10" t="s">
        <v>329</v>
      </c>
      <c r="C152" s="11" t="s">
        <v>330</v>
      </c>
      <c r="D152" s="10" t="s">
        <v>34</v>
      </c>
      <c r="E152" s="9">
        <v>1.0</v>
      </c>
      <c r="F152" s="11" t="s">
        <v>15</v>
      </c>
      <c r="G152" s="12" t="str">
        <f t="shared" si="2"/>
        <v>#VALUE!</v>
      </c>
      <c r="H152" s="9">
        <v>29000.0</v>
      </c>
      <c r="I152" s="9">
        <f t="shared" si="3"/>
        <v>34800</v>
      </c>
      <c r="J152" s="11" t="s">
        <v>331</v>
      </c>
    </row>
    <row r="153" ht="15.75" customHeight="1">
      <c r="A153" s="9">
        <f t="shared" si="5"/>
        <v>89</v>
      </c>
      <c r="B153" s="10" t="s">
        <v>332</v>
      </c>
      <c r="C153" s="11" t="s">
        <v>333</v>
      </c>
      <c r="D153" s="10" t="s">
        <v>34</v>
      </c>
      <c r="E153" s="9">
        <v>1.0</v>
      </c>
      <c r="F153" s="11" t="s">
        <v>15</v>
      </c>
      <c r="G153" s="12" t="str">
        <f t="shared" si="2"/>
        <v>#VALUE!</v>
      </c>
      <c r="H153" s="9">
        <v>29000.0</v>
      </c>
      <c r="I153" s="9">
        <f t="shared" si="3"/>
        <v>34800</v>
      </c>
      <c r="J153" s="11" t="s">
        <v>334</v>
      </c>
    </row>
    <row r="154" ht="15.75" customHeight="1">
      <c r="A154" s="9">
        <f t="shared" si="5"/>
        <v>90</v>
      </c>
      <c r="B154" s="10" t="s">
        <v>335</v>
      </c>
      <c r="C154" s="11" t="s">
        <v>336</v>
      </c>
      <c r="D154" s="10" t="s">
        <v>27</v>
      </c>
      <c r="E154" s="9">
        <v>1.0</v>
      </c>
      <c r="F154" s="11" t="s">
        <v>15</v>
      </c>
      <c r="G154" s="12" t="str">
        <f t="shared" si="2"/>
        <v>#VALUE!</v>
      </c>
      <c r="H154" s="9">
        <v>53700.0</v>
      </c>
      <c r="I154" s="9">
        <f t="shared" si="3"/>
        <v>64440</v>
      </c>
      <c r="J154" s="11" t="s">
        <v>19</v>
      </c>
    </row>
    <row r="155" ht="15.75" customHeight="1">
      <c r="A155" s="9">
        <f t="shared" si="5"/>
        <v>91</v>
      </c>
      <c r="B155" s="10" t="s">
        <v>337</v>
      </c>
      <c r="C155" s="11" t="s">
        <v>338</v>
      </c>
      <c r="D155" s="10" t="s">
        <v>27</v>
      </c>
      <c r="E155" s="9">
        <v>1.0</v>
      </c>
      <c r="F155" s="11" t="s">
        <v>15</v>
      </c>
      <c r="G155" s="12" t="str">
        <f t="shared" si="2"/>
        <v>#VALUE!</v>
      </c>
      <c r="H155" s="9">
        <v>53700.0</v>
      </c>
      <c r="I155" s="9">
        <f t="shared" si="3"/>
        <v>64440</v>
      </c>
      <c r="J155" s="11" t="s">
        <v>22</v>
      </c>
    </row>
    <row r="156" ht="15.75" customHeight="1">
      <c r="A156" s="9">
        <f t="shared" si="5"/>
        <v>92</v>
      </c>
      <c r="B156" s="10" t="s">
        <v>339</v>
      </c>
      <c r="C156" s="11" t="s">
        <v>340</v>
      </c>
      <c r="D156" s="10" t="s">
        <v>27</v>
      </c>
      <c r="E156" s="9">
        <v>1.0</v>
      </c>
      <c r="F156" s="11" t="s">
        <v>15</v>
      </c>
      <c r="G156" s="12" t="str">
        <f t="shared" si="2"/>
        <v>#VALUE!</v>
      </c>
      <c r="H156" s="9">
        <v>53700.0</v>
      </c>
      <c r="I156" s="9">
        <f t="shared" si="3"/>
        <v>64440</v>
      </c>
      <c r="J156" s="11" t="s">
        <v>22</v>
      </c>
    </row>
    <row r="157" ht="15.75" customHeight="1">
      <c r="A157" s="9">
        <f t="shared" si="5"/>
        <v>93</v>
      </c>
      <c r="B157" s="10" t="s">
        <v>341</v>
      </c>
      <c r="C157" s="11" t="s">
        <v>342</v>
      </c>
      <c r="D157" s="10" t="s">
        <v>85</v>
      </c>
      <c r="E157" s="9">
        <v>1.0</v>
      </c>
      <c r="F157" s="12">
        <v>1070.0</v>
      </c>
      <c r="G157" s="12">
        <f t="shared" si="2"/>
        <v>1284</v>
      </c>
      <c r="H157" s="9">
        <v>2900.0</v>
      </c>
      <c r="I157" s="9">
        <f t="shared" si="3"/>
        <v>3480</v>
      </c>
      <c r="J157" s="11" t="s">
        <v>22</v>
      </c>
    </row>
    <row r="158" ht="15.75" customHeight="1">
      <c r="A158" s="9">
        <f t="shared" si="5"/>
        <v>94</v>
      </c>
      <c r="B158" s="10" t="s">
        <v>343</v>
      </c>
      <c r="C158" s="11" t="s">
        <v>344</v>
      </c>
      <c r="D158" s="10" t="s">
        <v>50</v>
      </c>
      <c r="E158" s="9">
        <v>1.0</v>
      </c>
      <c r="F158" s="12">
        <v>1350.0</v>
      </c>
      <c r="G158" s="12">
        <f t="shared" si="2"/>
        <v>1620</v>
      </c>
      <c r="H158" s="9">
        <v>2900.0</v>
      </c>
      <c r="I158" s="9">
        <f t="shared" si="3"/>
        <v>3480</v>
      </c>
      <c r="J158" s="11" t="s">
        <v>22</v>
      </c>
    </row>
    <row r="159" ht="15.75" customHeight="1">
      <c r="A159" s="9">
        <f t="shared" si="5"/>
        <v>95</v>
      </c>
      <c r="B159" s="10" t="s">
        <v>345</v>
      </c>
      <c r="C159" s="11" t="s">
        <v>346</v>
      </c>
      <c r="D159" s="10" t="s">
        <v>50</v>
      </c>
      <c r="E159" s="9">
        <v>1.0</v>
      </c>
      <c r="F159" s="12">
        <v>1850.0</v>
      </c>
      <c r="G159" s="12">
        <f t="shared" si="2"/>
        <v>2220</v>
      </c>
      <c r="H159" s="9">
        <v>4000.0</v>
      </c>
      <c r="I159" s="9">
        <f t="shared" si="3"/>
        <v>4800</v>
      </c>
      <c r="J159" s="11" t="s">
        <v>22</v>
      </c>
    </row>
    <row r="160" ht="15.75" customHeight="1">
      <c r="A160" s="9">
        <f t="shared" si="5"/>
        <v>96</v>
      </c>
      <c r="B160" s="10" t="s">
        <v>347</v>
      </c>
      <c r="C160" s="11" t="s">
        <v>348</v>
      </c>
      <c r="D160" s="10" t="s">
        <v>50</v>
      </c>
      <c r="E160" s="9">
        <v>1.0</v>
      </c>
      <c r="F160" s="11" t="s">
        <v>15</v>
      </c>
      <c r="G160" s="12" t="str">
        <f t="shared" si="2"/>
        <v>#VALUE!</v>
      </c>
      <c r="H160" s="9">
        <v>15000.0</v>
      </c>
      <c r="I160" s="9">
        <f t="shared" si="3"/>
        <v>18000</v>
      </c>
      <c r="J160" s="11" t="s">
        <v>334</v>
      </c>
    </row>
    <row r="161" ht="15.75" customHeight="1">
      <c r="A161" s="9">
        <f t="shared" si="5"/>
        <v>97</v>
      </c>
      <c r="B161" s="10" t="s">
        <v>349</v>
      </c>
      <c r="C161" s="11" t="s">
        <v>350</v>
      </c>
      <c r="D161" s="10" t="s">
        <v>73</v>
      </c>
      <c r="E161" s="9">
        <v>1.0</v>
      </c>
      <c r="F161" s="11" t="s">
        <v>15</v>
      </c>
      <c r="G161" s="12" t="str">
        <f t="shared" si="2"/>
        <v>#VALUE!</v>
      </c>
      <c r="H161" s="9">
        <v>95500.0</v>
      </c>
      <c r="I161" s="9">
        <f t="shared" si="3"/>
        <v>114600</v>
      </c>
      <c r="J161" s="11" t="s">
        <v>22</v>
      </c>
    </row>
    <row r="162" ht="15.75" customHeight="1">
      <c r="A162" s="9">
        <f t="shared" si="5"/>
        <v>98</v>
      </c>
      <c r="B162" s="10" t="s">
        <v>351</v>
      </c>
      <c r="C162" s="11" t="s">
        <v>352</v>
      </c>
      <c r="D162" s="10" t="s">
        <v>14</v>
      </c>
      <c r="E162" s="9">
        <v>1.0</v>
      </c>
      <c r="F162" s="11" t="s">
        <v>15</v>
      </c>
      <c r="G162" s="12" t="str">
        <f t="shared" si="2"/>
        <v>#VALUE!</v>
      </c>
      <c r="H162" s="9">
        <v>79000.0</v>
      </c>
      <c r="I162" s="9">
        <f t="shared" si="3"/>
        <v>94800</v>
      </c>
      <c r="J162" s="11" t="s">
        <v>19</v>
      </c>
    </row>
    <row r="163" ht="15.75" customHeight="1">
      <c r="A163" s="9">
        <f t="shared" si="5"/>
        <v>99</v>
      </c>
      <c r="B163" s="10" t="s">
        <v>353</v>
      </c>
      <c r="C163" s="11" t="s">
        <v>354</v>
      </c>
      <c r="D163" s="10" t="s">
        <v>50</v>
      </c>
      <c r="E163" s="9">
        <v>1.0</v>
      </c>
      <c r="F163" s="12">
        <v>1280.0</v>
      </c>
      <c r="G163" s="12">
        <f t="shared" si="2"/>
        <v>1536</v>
      </c>
      <c r="H163" s="9">
        <v>3000.0</v>
      </c>
      <c r="I163" s="9">
        <f t="shared" si="3"/>
        <v>3600</v>
      </c>
      <c r="J163" s="11" t="s">
        <v>19</v>
      </c>
    </row>
    <row r="164" ht="15.75" customHeight="1">
      <c r="A164" s="9">
        <f t="shared" si="5"/>
        <v>100</v>
      </c>
      <c r="B164" s="10" t="s">
        <v>355</v>
      </c>
      <c r="C164" s="11" t="s">
        <v>356</v>
      </c>
      <c r="D164" s="10" t="s">
        <v>14</v>
      </c>
      <c r="E164" s="9">
        <v>1.0</v>
      </c>
      <c r="F164" s="12">
        <v>830.0</v>
      </c>
      <c r="G164" s="12">
        <f t="shared" si="2"/>
        <v>996</v>
      </c>
      <c r="H164" s="9">
        <v>2200.0</v>
      </c>
      <c r="I164" s="9">
        <f t="shared" si="3"/>
        <v>2640</v>
      </c>
      <c r="J164" s="11" t="s">
        <v>22</v>
      </c>
    </row>
    <row r="165" ht="15.75" customHeight="1">
      <c r="A165" s="9">
        <f t="shared" si="5"/>
        <v>101</v>
      </c>
      <c r="B165" s="10" t="s">
        <v>357</v>
      </c>
      <c r="C165" s="11" t="s">
        <v>358</v>
      </c>
      <c r="D165" s="10" t="s">
        <v>14</v>
      </c>
      <c r="E165" s="9">
        <v>1.0</v>
      </c>
      <c r="F165" s="11" t="s">
        <v>15</v>
      </c>
      <c r="G165" s="12" t="str">
        <f t="shared" si="2"/>
        <v>#VALUE!</v>
      </c>
      <c r="H165" s="9">
        <v>75900.0</v>
      </c>
      <c r="I165" s="9">
        <f t="shared" si="3"/>
        <v>91080</v>
      </c>
      <c r="J165" s="11" t="s">
        <v>19</v>
      </c>
    </row>
    <row r="166" ht="15.75" customHeight="1">
      <c r="A166" s="9">
        <f t="shared" si="5"/>
        <v>102</v>
      </c>
      <c r="B166" s="10" t="s">
        <v>359</v>
      </c>
      <c r="C166" s="11" t="s">
        <v>360</v>
      </c>
      <c r="D166" s="10" t="s">
        <v>157</v>
      </c>
      <c r="E166" s="9">
        <v>1.0</v>
      </c>
      <c r="F166" s="11" t="s">
        <v>15</v>
      </c>
      <c r="G166" s="12" t="str">
        <f t="shared" si="2"/>
        <v>#VALUE!</v>
      </c>
      <c r="H166" s="9">
        <v>75900.0</v>
      </c>
      <c r="I166" s="9">
        <f t="shared" si="3"/>
        <v>91080</v>
      </c>
      <c r="J166" s="11" t="s">
        <v>361</v>
      </c>
    </row>
    <row r="167" ht="15.75" customHeight="1">
      <c r="A167" s="9">
        <f t="shared" si="5"/>
        <v>103</v>
      </c>
      <c r="B167" s="10" t="s">
        <v>362</v>
      </c>
      <c r="C167" s="11" t="s">
        <v>363</v>
      </c>
      <c r="D167" s="10" t="s">
        <v>27</v>
      </c>
      <c r="E167" s="9">
        <v>1.0</v>
      </c>
      <c r="F167" s="12">
        <v>2870.0</v>
      </c>
      <c r="G167" s="12">
        <f t="shared" si="2"/>
        <v>3444</v>
      </c>
      <c r="H167" s="9">
        <v>5200.0</v>
      </c>
      <c r="I167" s="9">
        <f t="shared" si="3"/>
        <v>6240</v>
      </c>
      <c r="J167" s="11" t="s">
        <v>135</v>
      </c>
    </row>
    <row r="168" ht="15.75" customHeight="1">
      <c r="A168" s="9">
        <f t="shared" si="5"/>
        <v>104</v>
      </c>
      <c r="B168" s="10" t="s">
        <v>364</v>
      </c>
      <c r="C168" s="11" t="s">
        <v>365</v>
      </c>
      <c r="D168" s="10" t="s">
        <v>157</v>
      </c>
      <c r="E168" s="9">
        <v>1.0</v>
      </c>
      <c r="F168" s="12">
        <v>6100.0</v>
      </c>
      <c r="G168" s="12">
        <f t="shared" si="2"/>
        <v>7320</v>
      </c>
      <c r="H168" s="9">
        <v>18100.0</v>
      </c>
      <c r="I168" s="9">
        <f t="shared" si="3"/>
        <v>21720</v>
      </c>
      <c r="J168" s="11" t="s">
        <v>366</v>
      </c>
    </row>
    <row r="169" ht="15.75" customHeight="1">
      <c r="A169" s="9">
        <f t="shared" si="5"/>
        <v>105</v>
      </c>
      <c r="B169" s="10" t="s">
        <v>367</v>
      </c>
      <c r="C169" s="11" t="s">
        <v>368</v>
      </c>
      <c r="D169" s="10" t="s">
        <v>14</v>
      </c>
      <c r="E169" s="9">
        <v>1.0</v>
      </c>
      <c r="F169" s="11" t="s">
        <v>15</v>
      </c>
      <c r="G169" s="12" t="str">
        <f t="shared" si="2"/>
        <v>#VALUE!</v>
      </c>
      <c r="H169" s="9">
        <v>10700.0</v>
      </c>
      <c r="I169" s="9">
        <f t="shared" si="3"/>
        <v>12840</v>
      </c>
      <c r="J169" s="11" t="s">
        <v>19</v>
      </c>
    </row>
    <row r="170" ht="15.75" customHeight="1">
      <c r="A170" s="9">
        <f t="shared" si="5"/>
        <v>106</v>
      </c>
      <c r="B170" s="10" t="s">
        <v>369</v>
      </c>
      <c r="C170" s="11" t="s">
        <v>370</v>
      </c>
      <c r="D170" s="10" t="s">
        <v>14</v>
      </c>
      <c r="E170" s="9">
        <v>1.0</v>
      </c>
      <c r="F170" s="11" t="s">
        <v>15</v>
      </c>
      <c r="G170" s="12" t="str">
        <f t="shared" si="2"/>
        <v>#VALUE!</v>
      </c>
      <c r="H170" s="9">
        <v>10700.0</v>
      </c>
      <c r="I170" s="9">
        <f t="shared" si="3"/>
        <v>12840</v>
      </c>
      <c r="J170" s="11" t="s">
        <v>19</v>
      </c>
    </row>
    <row r="171" ht="15.75" customHeight="1">
      <c r="A171" s="9">
        <f t="shared" si="5"/>
        <v>107</v>
      </c>
      <c r="B171" s="10" t="s">
        <v>371</v>
      </c>
      <c r="C171" s="11" t="s">
        <v>372</v>
      </c>
      <c r="D171" s="10" t="s">
        <v>170</v>
      </c>
      <c r="E171" s="9">
        <v>1.0</v>
      </c>
      <c r="F171" s="11" t="s">
        <v>15</v>
      </c>
      <c r="G171" s="12" t="str">
        <f t="shared" si="2"/>
        <v>#VALUE!</v>
      </c>
      <c r="H171" s="9">
        <v>386900.0</v>
      </c>
      <c r="I171" s="9">
        <f t="shared" si="3"/>
        <v>464280</v>
      </c>
      <c r="J171" s="11" t="s">
        <v>35</v>
      </c>
    </row>
    <row r="172" ht="15.75" customHeight="1">
      <c r="A172" s="9">
        <f t="shared" si="5"/>
        <v>108</v>
      </c>
      <c r="B172" s="10" t="s">
        <v>371</v>
      </c>
      <c r="C172" s="11" t="s">
        <v>373</v>
      </c>
      <c r="D172" s="10" t="s">
        <v>170</v>
      </c>
      <c r="E172" s="10"/>
      <c r="F172" s="11" t="s">
        <v>15</v>
      </c>
      <c r="G172" s="12" t="str">
        <f t="shared" si="2"/>
        <v>#VALUE!</v>
      </c>
      <c r="H172" s="10">
        <v>166800.0</v>
      </c>
      <c r="I172" s="9">
        <f t="shared" si="3"/>
        <v>200160</v>
      </c>
      <c r="J172" s="11" t="s">
        <v>35</v>
      </c>
    </row>
    <row r="173" ht="15.75" customHeight="1">
      <c r="A173" s="9">
        <f t="shared" si="5"/>
        <v>109</v>
      </c>
      <c r="B173" s="10" t="s">
        <v>374</v>
      </c>
      <c r="C173" s="11" t="s">
        <v>375</v>
      </c>
      <c r="D173" s="10" t="s">
        <v>14</v>
      </c>
      <c r="E173" s="9">
        <v>1.0</v>
      </c>
      <c r="F173" s="12">
        <v>2310.0</v>
      </c>
      <c r="G173" s="12">
        <f t="shared" si="2"/>
        <v>2772</v>
      </c>
      <c r="H173" s="9">
        <v>4400.0</v>
      </c>
      <c r="I173" s="9">
        <f t="shared" si="3"/>
        <v>5280</v>
      </c>
      <c r="J173" s="11" t="s">
        <v>19</v>
      </c>
    </row>
    <row r="174" ht="15.75" customHeight="1">
      <c r="A174" s="9">
        <f t="shared" si="5"/>
        <v>110</v>
      </c>
      <c r="B174" s="10" t="s">
        <v>376</v>
      </c>
      <c r="C174" s="11" t="s">
        <v>377</v>
      </c>
      <c r="D174" s="10" t="s">
        <v>14</v>
      </c>
      <c r="E174" s="9">
        <v>1.0</v>
      </c>
      <c r="F174" s="11" t="s">
        <v>15</v>
      </c>
      <c r="G174" s="12" t="str">
        <f t="shared" si="2"/>
        <v>#VALUE!</v>
      </c>
      <c r="H174" s="9">
        <v>73100.0</v>
      </c>
      <c r="I174" s="9">
        <f t="shared" si="3"/>
        <v>87720</v>
      </c>
      <c r="J174" s="11" t="s">
        <v>19</v>
      </c>
    </row>
    <row r="175" ht="15.75" customHeight="1">
      <c r="A175" s="9">
        <f t="shared" si="5"/>
        <v>111</v>
      </c>
      <c r="B175" s="10" t="s">
        <v>378</v>
      </c>
      <c r="C175" s="11" t="s">
        <v>379</v>
      </c>
      <c r="D175" s="10" t="s">
        <v>14</v>
      </c>
      <c r="E175" s="9">
        <v>1.0</v>
      </c>
      <c r="F175" s="12">
        <v>2740.0</v>
      </c>
      <c r="G175" s="12">
        <f t="shared" si="2"/>
        <v>3288</v>
      </c>
      <c r="H175" s="9">
        <v>5100.0</v>
      </c>
      <c r="I175" s="9">
        <f t="shared" si="3"/>
        <v>6120</v>
      </c>
      <c r="J175" s="11" t="s">
        <v>22</v>
      </c>
    </row>
    <row r="176" ht="15.75" customHeight="1">
      <c r="A176" s="9">
        <f t="shared" si="5"/>
        <v>112</v>
      </c>
      <c r="B176" s="10" t="s">
        <v>380</v>
      </c>
      <c r="C176" s="11" t="s">
        <v>381</v>
      </c>
      <c r="D176" s="10" t="s">
        <v>14</v>
      </c>
      <c r="E176" s="9">
        <v>1.0</v>
      </c>
      <c r="F176" s="11" t="s">
        <v>15</v>
      </c>
      <c r="G176" s="12" t="str">
        <f t="shared" si="2"/>
        <v>#VALUE!</v>
      </c>
      <c r="H176" s="9">
        <v>11300.0</v>
      </c>
      <c r="I176" s="9">
        <f t="shared" si="3"/>
        <v>13560</v>
      </c>
      <c r="J176" s="11" t="s">
        <v>51</v>
      </c>
    </row>
    <row r="177" ht="15.75" customHeight="1">
      <c r="A177" s="9">
        <f t="shared" si="5"/>
        <v>113</v>
      </c>
      <c r="B177" s="10" t="s">
        <v>382</v>
      </c>
      <c r="C177" s="11" t="s">
        <v>383</v>
      </c>
      <c r="D177" s="10" t="s">
        <v>34</v>
      </c>
      <c r="E177" s="9">
        <v>1.0</v>
      </c>
      <c r="F177" s="11" t="s">
        <v>15</v>
      </c>
      <c r="G177" s="12" t="str">
        <f t="shared" si="2"/>
        <v>#VALUE!</v>
      </c>
      <c r="H177" s="9">
        <v>135000.0</v>
      </c>
      <c r="I177" s="9">
        <f t="shared" si="3"/>
        <v>162000</v>
      </c>
      <c r="J177" s="11" t="s">
        <v>35</v>
      </c>
    </row>
    <row r="178" ht="15.75" customHeight="1">
      <c r="A178" s="9">
        <f t="shared" si="5"/>
        <v>114</v>
      </c>
      <c r="B178" s="10" t="s">
        <v>384</v>
      </c>
      <c r="C178" s="11" t="s">
        <v>385</v>
      </c>
      <c r="D178" s="10" t="s">
        <v>27</v>
      </c>
      <c r="E178" s="9">
        <v>1.0</v>
      </c>
      <c r="F178" s="11" t="s">
        <v>15</v>
      </c>
      <c r="G178" s="12" t="str">
        <f t="shared" si="2"/>
        <v>#VALUE!</v>
      </c>
      <c r="H178" s="9">
        <v>75900.0</v>
      </c>
      <c r="I178" s="9">
        <f t="shared" si="3"/>
        <v>91080</v>
      </c>
      <c r="J178" s="11" t="s">
        <v>35</v>
      </c>
    </row>
    <row r="179" ht="15.75" customHeight="1">
      <c r="A179" s="9">
        <f t="shared" si="5"/>
        <v>115</v>
      </c>
      <c r="B179" s="10" t="s">
        <v>386</v>
      </c>
      <c r="C179" s="11" t="s">
        <v>387</v>
      </c>
      <c r="D179" s="10" t="s">
        <v>27</v>
      </c>
      <c r="E179" s="9">
        <v>1.0</v>
      </c>
      <c r="F179" s="11" t="s">
        <v>15</v>
      </c>
      <c r="G179" s="12" t="str">
        <f t="shared" si="2"/>
        <v>#VALUE!</v>
      </c>
      <c r="H179" s="9">
        <v>75900.0</v>
      </c>
      <c r="I179" s="9">
        <f t="shared" si="3"/>
        <v>91080</v>
      </c>
      <c r="J179" s="11" t="s">
        <v>361</v>
      </c>
    </row>
    <row r="180" ht="15.75" customHeight="1">
      <c r="A180" s="9">
        <f t="shared" si="5"/>
        <v>116</v>
      </c>
      <c r="B180" s="10" t="s">
        <v>388</v>
      </c>
      <c r="C180" s="11" t="s">
        <v>389</v>
      </c>
      <c r="D180" s="10" t="s">
        <v>50</v>
      </c>
      <c r="E180" s="9">
        <v>1.0</v>
      </c>
      <c r="F180" s="11" t="s">
        <v>15</v>
      </c>
      <c r="G180" s="12" t="str">
        <f t="shared" si="2"/>
        <v>#VALUE!</v>
      </c>
      <c r="H180" s="9">
        <v>15600.0</v>
      </c>
      <c r="I180" s="9">
        <f t="shared" si="3"/>
        <v>18720</v>
      </c>
      <c r="J180" s="11" t="s">
        <v>22</v>
      </c>
    </row>
    <row r="181" ht="15.75" customHeight="1">
      <c r="A181" s="9">
        <f t="shared" si="5"/>
        <v>117</v>
      </c>
      <c r="B181" s="10" t="s">
        <v>390</v>
      </c>
      <c r="C181" s="11" t="s">
        <v>391</v>
      </c>
      <c r="D181" s="10" t="s">
        <v>34</v>
      </c>
      <c r="E181" s="9">
        <v>1.0</v>
      </c>
      <c r="F181" s="11" t="s">
        <v>15</v>
      </c>
      <c r="G181" s="12" t="str">
        <f t="shared" si="2"/>
        <v>#VALUE!</v>
      </c>
      <c r="H181" s="9">
        <v>151100.0</v>
      </c>
      <c r="I181" s="9">
        <f t="shared" si="3"/>
        <v>181320</v>
      </c>
      <c r="J181" s="11" t="s">
        <v>19</v>
      </c>
    </row>
    <row r="182" ht="15.75" customHeight="1">
      <c r="A182" s="9">
        <f t="shared" si="5"/>
        <v>118</v>
      </c>
      <c r="B182" s="10" t="s">
        <v>392</v>
      </c>
      <c r="C182" s="11" t="s">
        <v>393</v>
      </c>
      <c r="D182" s="10" t="s">
        <v>157</v>
      </c>
      <c r="E182" s="10">
        <v>1.0</v>
      </c>
      <c r="F182" s="11" t="s">
        <v>15</v>
      </c>
      <c r="G182" s="12" t="str">
        <f t="shared" si="2"/>
        <v>#VALUE!</v>
      </c>
      <c r="H182" s="10">
        <v>75900.0</v>
      </c>
      <c r="I182" s="9">
        <f t="shared" si="3"/>
        <v>91080</v>
      </c>
      <c r="J182" s="11" t="s">
        <v>35</v>
      </c>
    </row>
    <row r="183" ht="15.75" customHeight="1">
      <c r="A183" s="9">
        <f t="shared" si="5"/>
        <v>119</v>
      </c>
      <c r="B183" s="10" t="s">
        <v>394</v>
      </c>
      <c r="C183" s="11" t="s">
        <v>395</v>
      </c>
      <c r="D183" s="10" t="s">
        <v>27</v>
      </c>
      <c r="E183" s="9">
        <v>1.0</v>
      </c>
      <c r="F183" s="11" t="s">
        <v>15</v>
      </c>
      <c r="G183" s="12" t="str">
        <f t="shared" si="2"/>
        <v>#VALUE!</v>
      </c>
      <c r="H183" s="9">
        <v>75900.0</v>
      </c>
      <c r="I183" s="9">
        <f t="shared" si="3"/>
        <v>91080</v>
      </c>
      <c r="J183" s="11" t="s">
        <v>35</v>
      </c>
    </row>
    <row r="184" ht="15.75" customHeight="1">
      <c r="A184" s="9">
        <f t="shared" si="5"/>
        <v>120</v>
      </c>
      <c r="B184" s="10" t="s">
        <v>396</v>
      </c>
      <c r="C184" s="11" t="s">
        <v>397</v>
      </c>
      <c r="D184" s="10" t="s">
        <v>27</v>
      </c>
      <c r="E184" s="9">
        <v>1.0</v>
      </c>
      <c r="F184" s="11" t="s">
        <v>15</v>
      </c>
      <c r="G184" s="12" t="str">
        <f t="shared" si="2"/>
        <v>#VALUE!</v>
      </c>
      <c r="H184" s="9">
        <v>75900.0</v>
      </c>
      <c r="I184" s="9">
        <f t="shared" si="3"/>
        <v>91080</v>
      </c>
      <c r="J184" s="11" t="s">
        <v>398</v>
      </c>
    </row>
    <row r="185" ht="15.75" customHeight="1">
      <c r="A185" s="9">
        <f t="shared" si="5"/>
        <v>121</v>
      </c>
      <c r="B185" s="10" t="s">
        <v>399</v>
      </c>
      <c r="C185" s="11" t="s">
        <v>400</v>
      </c>
      <c r="D185" s="10" t="s">
        <v>50</v>
      </c>
      <c r="E185" s="9">
        <v>1.0</v>
      </c>
      <c r="F185" s="11" t="s">
        <v>15</v>
      </c>
      <c r="G185" s="12" t="str">
        <f t="shared" si="2"/>
        <v>#VALUE!</v>
      </c>
      <c r="H185" s="9">
        <v>4300.0</v>
      </c>
      <c r="I185" s="9">
        <f t="shared" si="3"/>
        <v>5160</v>
      </c>
      <c r="J185" s="11" t="s">
        <v>331</v>
      </c>
    </row>
    <row r="186" ht="15.75" customHeight="1">
      <c r="A186" s="9">
        <f t="shared" si="5"/>
        <v>122</v>
      </c>
      <c r="B186" s="10" t="s">
        <v>401</v>
      </c>
      <c r="C186" s="11" t="s">
        <v>402</v>
      </c>
      <c r="D186" s="10" t="s">
        <v>14</v>
      </c>
      <c r="E186" s="9">
        <v>1.0</v>
      </c>
      <c r="F186" s="12">
        <v>3080.0</v>
      </c>
      <c r="G186" s="12">
        <f t="shared" si="2"/>
        <v>3696</v>
      </c>
      <c r="H186" s="9">
        <v>5300.0</v>
      </c>
      <c r="I186" s="9">
        <f t="shared" si="3"/>
        <v>6360</v>
      </c>
      <c r="J186" s="11" t="s">
        <v>19</v>
      </c>
    </row>
    <row r="187" ht="15.75" customHeight="1">
      <c r="A187" s="9">
        <f t="shared" si="5"/>
        <v>123</v>
      </c>
      <c r="B187" s="10" t="s">
        <v>403</v>
      </c>
      <c r="C187" s="11" t="s">
        <v>404</v>
      </c>
      <c r="D187" s="10" t="s">
        <v>14</v>
      </c>
      <c r="E187" s="9">
        <v>1.0</v>
      </c>
      <c r="F187" s="11" t="s">
        <v>15</v>
      </c>
      <c r="G187" s="12" t="str">
        <f t="shared" si="2"/>
        <v>#VALUE!</v>
      </c>
      <c r="H187" s="9">
        <v>73100.0</v>
      </c>
      <c r="I187" s="9">
        <f t="shared" si="3"/>
        <v>87720</v>
      </c>
      <c r="J187" s="11" t="s">
        <v>19</v>
      </c>
    </row>
    <row r="188" ht="15.75" customHeight="1">
      <c r="A188" s="9">
        <f t="shared" si="5"/>
        <v>124</v>
      </c>
      <c r="B188" s="10" t="s">
        <v>405</v>
      </c>
      <c r="C188" s="11" t="s">
        <v>406</v>
      </c>
      <c r="D188" s="10" t="s">
        <v>14</v>
      </c>
      <c r="E188" s="9">
        <v>1.0</v>
      </c>
      <c r="F188" s="12">
        <v>2820.0</v>
      </c>
      <c r="G188" s="12">
        <f t="shared" si="2"/>
        <v>3384</v>
      </c>
      <c r="H188" s="9">
        <v>5600.0</v>
      </c>
      <c r="I188" s="9">
        <f t="shared" si="3"/>
        <v>6720</v>
      </c>
      <c r="J188" s="11" t="s">
        <v>19</v>
      </c>
    </row>
    <row r="189" ht="15.75" customHeight="1">
      <c r="A189" s="9">
        <f t="shared" si="5"/>
        <v>125</v>
      </c>
      <c r="B189" s="10" t="s">
        <v>407</v>
      </c>
      <c r="C189" s="11" t="s">
        <v>408</v>
      </c>
      <c r="D189" s="10" t="s">
        <v>14</v>
      </c>
      <c r="E189" s="9">
        <v>1.0</v>
      </c>
      <c r="F189" s="11" t="s">
        <v>15</v>
      </c>
      <c r="G189" s="12" t="str">
        <f t="shared" si="2"/>
        <v>#VALUE!</v>
      </c>
      <c r="H189" s="9">
        <v>3500.0</v>
      </c>
      <c r="I189" s="9">
        <f t="shared" si="3"/>
        <v>4200</v>
      </c>
      <c r="J189" s="11" t="s">
        <v>19</v>
      </c>
    </row>
    <row r="190" ht="15.75" customHeight="1">
      <c r="A190" s="9">
        <f t="shared" si="5"/>
        <v>126</v>
      </c>
      <c r="B190" s="10" t="s">
        <v>409</v>
      </c>
      <c r="C190" s="11" t="s">
        <v>410</v>
      </c>
      <c r="D190" s="10" t="s">
        <v>14</v>
      </c>
      <c r="E190" s="9">
        <v>1.0</v>
      </c>
      <c r="F190" s="12">
        <v>2560.0</v>
      </c>
      <c r="G190" s="12">
        <f t="shared" si="2"/>
        <v>3072</v>
      </c>
      <c r="H190" s="9">
        <v>4600.0</v>
      </c>
      <c r="I190" s="9">
        <f t="shared" si="3"/>
        <v>5520</v>
      </c>
      <c r="J190" s="11" t="s">
        <v>19</v>
      </c>
    </row>
    <row r="191" ht="15.75" customHeight="1">
      <c r="A191" s="9">
        <f t="shared" si="5"/>
        <v>127</v>
      </c>
      <c r="B191" s="10" t="s">
        <v>411</v>
      </c>
      <c r="C191" s="11" t="s">
        <v>412</v>
      </c>
      <c r="D191" s="10" t="s">
        <v>73</v>
      </c>
      <c r="E191" s="9">
        <v>1.0</v>
      </c>
      <c r="F191" s="11" t="s">
        <v>15</v>
      </c>
      <c r="G191" s="12" t="str">
        <f t="shared" si="2"/>
        <v>#VALUE!</v>
      </c>
      <c r="H191" s="9">
        <v>22700.0</v>
      </c>
      <c r="I191" s="9">
        <f t="shared" si="3"/>
        <v>27240</v>
      </c>
      <c r="J191" s="11" t="s">
        <v>35</v>
      </c>
    </row>
    <row r="192" ht="15.75" customHeight="1">
      <c r="A192" s="9">
        <f t="shared" si="5"/>
        <v>128</v>
      </c>
      <c r="B192" s="10" t="s">
        <v>413</v>
      </c>
      <c r="C192" s="11" t="s">
        <v>414</v>
      </c>
      <c r="D192" s="10" t="s">
        <v>73</v>
      </c>
      <c r="E192" s="9">
        <v>1.0</v>
      </c>
      <c r="F192" s="11" t="s">
        <v>15</v>
      </c>
      <c r="G192" s="12" t="str">
        <f t="shared" si="2"/>
        <v>#VALUE!</v>
      </c>
      <c r="H192" s="9">
        <v>56300.0</v>
      </c>
      <c r="I192" s="9">
        <f t="shared" si="3"/>
        <v>67560</v>
      </c>
      <c r="J192" s="11" t="s">
        <v>35</v>
      </c>
    </row>
    <row r="193" ht="15.75" customHeight="1">
      <c r="A193" s="9">
        <f t="shared" si="5"/>
        <v>129</v>
      </c>
      <c r="B193" s="10" t="s">
        <v>415</v>
      </c>
      <c r="C193" s="11" t="s">
        <v>416</v>
      </c>
      <c r="D193" s="10" t="s">
        <v>73</v>
      </c>
      <c r="E193" s="9">
        <v>1.0</v>
      </c>
      <c r="F193" s="11" t="s">
        <v>15</v>
      </c>
      <c r="G193" s="12" t="str">
        <f t="shared" si="2"/>
        <v>#VALUE!</v>
      </c>
      <c r="H193" s="9">
        <v>56300.0</v>
      </c>
      <c r="I193" s="9">
        <f t="shared" si="3"/>
        <v>67560</v>
      </c>
      <c r="J193" s="11" t="s">
        <v>35</v>
      </c>
    </row>
    <row r="194" ht="15.75" customHeight="1">
      <c r="A194" s="9">
        <f t="shared" si="5"/>
        <v>130</v>
      </c>
      <c r="B194" s="10" t="s">
        <v>417</v>
      </c>
      <c r="C194" s="11" t="s">
        <v>418</v>
      </c>
      <c r="D194" s="10" t="s">
        <v>73</v>
      </c>
      <c r="E194" s="9">
        <v>1.0</v>
      </c>
      <c r="F194" s="11" t="s">
        <v>15</v>
      </c>
      <c r="G194" s="12" t="str">
        <f t="shared" si="2"/>
        <v>#VALUE!</v>
      </c>
      <c r="H194" s="9">
        <v>86200.0</v>
      </c>
      <c r="I194" s="9">
        <f t="shared" si="3"/>
        <v>103440</v>
      </c>
      <c r="J194" s="11" t="s">
        <v>35</v>
      </c>
    </row>
    <row r="195" ht="15.75" customHeight="1">
      <c r="A195" s="9">
        <f t="shared" si="5"/>
        <v>131</v>
      </c>
      <c r="B195" s="10" t="s">
        <v>419</v>
      </c>
      <c r="C195" s="11" t="s">
        <v>420</v>
      </c>
      <c r="D195" s="10" t="s">
        <v>73</v>
      </c>
      <c r="E195" s="9">
        <v>1.0</v>
      </c>
      <c r="F195" s="11" t="s">
        <v>15</v>
      </c>
      <c r="G195" s="12" t="str">
        <f t="shared" si="2"/>
        <v>#VALUE!</v>
      </c>
      <c r="H195" s="9">
        <v>86200.0</v>
      </c>
      <c r="I195" s="9">
        <f t="shared" si="3"/>
        <v>103440</v>
      </c>
      <c r="J195" s="11" t="s">
        <v>35</v>
      </c>
    </row>
    <row r="196" ht="15.75" customHeight="1">
      <c r="A196" s="9">
        <f t="shared" si="5"/>
        <v>132</v>
      </c>
      <c r="B196" s="10" t="s">
        <v>421</v>
      </c>
      <c r="C196" s="11" t="s">
        <v>422</v>
      </c>
      <c r="D196" s="10" t="s">
        <v>14</v>
      </c>
      <c r="E196" s="9">
        <v>1.0</v>
      </c>
      <c r="F196" s="11" t="s">
        <v>15</v>
      </c>
      <c r="G196" s="12" t="str">
        <f t="shared" si="2"/>
        <v>#VALUE!</v>
      </c>
      <c r="H196" s="9">
        <v>79000.0</v>
      </c>
      <c r="I196" s="9">
        <f t="shared" si="3"/>
        <v>94800</v>
      </c>
      <c r="J196" s="11" t="s">
        <v>19</v>
      </c>
    </row>
    <row r="197" ht="15.75" customHeight="1">
      <c r="A197" s="9">
        <f t="shared" si="5"/>
        <v>133</v>
      </c>
      <c r="B197" s="10" t="s">
        <v>423</v>
      </c>
      <c r="C197" s="11" t="s">
        <v>424</v>
      </c>
      <c r="D197" s="10" t="s">
        <v>50</v>
      </c>
      <c r="E197" s="9">
        <v>1.0</v>
      </c>
      <c r="F197" s="12">
        <v>1140.0</v>
      </c>
      <c r="G197" s="12">
        <f t="shared" si="2"/>
        <v>1368</v>
      </c>
      <c r="H197" s="9">
        <v>2750.0</v>
      </c>
      <c r="I197" s="9">
        <f t="shared" si="3"/>
        <v>3300</v>
      </c>
      <c r="J197" s="11" t="s">
        <v>299</v>
      </c>
    </row>
    <row r="198" ht="15.75" customHeight="1">
      <c r="A198" s="9">
        <f t="shared" si="5"/>
        <v>134</v>
      </c>
      <c r="B198" s="10" t="s">
        <v>425</v>
      </c>
      <c r="C198" s="11" t="s">
        <v>426</v>
      </c>
      <c r="D198" s="10" t="s">
        <v>170</v>
      </c>
      <c r="E198" s="9">
        <v>1.0</v>
      </c>
      <c r="F198" s="11" t="s">
        <v>15</v>
      </c>
      <c r="G198" s="12" t="str">
        <f t="shared" si="2"/>
        <v>#VALUE!</v>
      </c>
      <c r="H198" s="9">
        <v>71200.0</v>
      </c>
      <c r="I198" s="9">
        <f t="shared" si="3"/>
        <v>85440</v>
      </c>
      <c r="J198" s="11" t="s">
        <v>22</v>
      </c>
    </row>
    <row r="199" ht="15.75" customHeight="1">
      <c r="A199" s="9">
        <f t="shared" si="5"/>
        <v>135</v>
      </c>
      <c r="B199" s="10" t="s">
        <v>427</v>
      </c>
      <c r="C199" s="11" t="s">
        <v>428</v>
      </c>
      <c r="D199" s="10" t="s">
        <v>14</v>
      </c>
      <c r="E199" s="9">
        <v>1.0</v>
      </c>
      <c r="F199" s="11" t="s">
        <v>15</v>
      </c>
      <c r="G199" s="12" t="str">
        <f t="shared" si="2"/>
        <v>#VALUE!</v>
      </c>
      <c r="H199" s="9">
        <v>79000.0</v>
      </c>
      <c r="I199" s="9">
        <f t="shared" si="3"/>
        <v>94800</v>
      </c>
      <c r="J199" s="11" t="s">
        <v>19</v>
      </c>
    </row>
    <row r="200" ht="15.75" customHeight="1">
      <c r="A200" s="9">
        <f t="shared" si="5"/>
        <v>136</v>
      </c>
      <c r="B200" s="10" t="s">
        <v>429</v>
      </c>
      <c r="C200" s="11" t="s">
        <v>430</v>
      </c>
      <c r="D200" s="10" t="s">
        <v>14</v>
      </c>
      <c r="E200" s="9">
        <v>1.0</v>
      </c>
      <c r="F200" s="12">
        <v>3940.0</v>
      </c>
      <c r="G200" s="12">
        <f t="shared" si="2"/>
        <v>4728</v>
      </c>
      <c r="H200" s="9">
        <v>8900.0</v>
      </c>
      <c r="I200" s="9">
        <f t="shared" si="3"/>
        <v>10680</v>
      </c>
      <c r="J200" s="11" t="s">
        <v>431</v>
      </c>
    </row>
    <row r="201" ht="15.75" customHeight="1">
      <c r="A201" s="9">
        <f t="shared" si="5"/>
        <v>137</v>
      </c>
      <c r="B201" s="10" t="s">
        <v>432</v>
      </c>
      <c r="C201" s="11" t="s">
        <v>433</v>
      </c>
      <c r="D201" s="10" t="s">
        <v>170</v>
      </c>
      <c r="E201" s="9">
        <v>1.0</v>
      </c>
      <c r="F201" s="11" t="s">
        <v>15</v>
      </c>
      <c r="G201" s="12" t="str">
        <f t="shared" si="2"/>
        <v>#VALUE!</v>
      </c>
      <c r="H201" s="9">
        <v>129800.0</v>
      </c>
      <c r="I201" s="9">
        <f t="shared" si="3"/>
        <v>155760</v>
      </c>
      <c r="J201" s="11" t="s">
        <v>19</v>
      </c>
    </row>
    <row r="202" ht="15.75" customHeight="1">
      <c r="A202" s="9">
        <f t="shared" si="5"/>
        <v>138</v>
      </c>
      <c r="B202" s="10" t="s">
        <v>434</v>
      </c>
      <c r="C202" s="11" t="s">
        <v>435</v>
      </c>
      <c r="D202" s="10" t="s">
        <v>436</v>
      </c>
      <c r="E202" s="9">
        <v>1.0</v>
      </c>
      <c r="F202" s="11" t="s">
        <v>15</v>
      </c>
      <c r="G202" s="12" t="str">
        <f t="shared" si="2"/>
        <v>#VALUE!</v>
      </c>
      <c r="H202" s="9">
        <v>88000.0</v>
      </c>
      <c r="I202" s="9">
        <f t="shared" si="3"/>
        <v>105600</v>
      </c>
      <c r="J202" s="11" t="s">
        <v>19</v>
      </c>
    </row>
    <row r="203" ht="15.75" customHeight="1">
      <c r="A203" s="9">
        <f t="shared" si="5"/>
        <v>139</v>
      </c>
      <c r="B203" s="10" t="s">
        <v>437</v>
      </c>
      <c r="C203" s="11" t="s">
        <v>438</v>
      </c>
      <c r="D203" s="10" t="s">
        <v>34</v>
      </c>
      <c r="E203" s="9">
        <v>1.0</v>
      </c>
      <c r="F203" s="11" t="s">
        <v>15</v>
      </c>
      <c r="G203" s="12" t="str">
        <f t="shared" si="2"/>
        <v>#VALUE!</v>
      </c>
      <c r="H203" s="9">
        <v>41700.0</v>
      </c>
      <c r="I203" s="9">
        <f t="shared" si="3"/>
        <v>50040</v>
      </c>
      <c r="J203" s="11" t="s">
        <v>19</v>
      </c>
    </row>
    <row r="204" ht="15.75" customHeight="1">
      <c r="A204" s="9">
        <f t="shared" si="5"/>
        <v>140</v>
      </c>
      <c r="B204" s="10" t="s">
        <v>439</v>
      </c>
      <c r="C204" s="11" t="s">
        <v>440</v>
      </c>
      <c r="D204" s="10" t="s">
        <v>50</v>
      </c>
      <c r="E204" s="9">
        <v>1.0</v>
      </c>
      <c r="F204" s="12">
        <v>4950.0</v>
      </c>
      <c r="G204" s="12">
        <f t="shared" si="2"/>
        <v>5940</v>
      </c>
      <c r="H204" s="9">
        <v>8200.0</v>
      </c>
      <c r="I204" s="9">
        <f t="shared" si="3"/>
        <v>9840</v>
      </c>
      <c r="J204" s="11" t="s">
        <v>19</v>
      </c>
    </row>
    <row r="205" ht="15.75" customHeight="1">
      <c r="A205" s="9">
        <f t="shared" si="5"/>
        <v>141</v>
      </c>
      <c r="B205" s="10" t="s">
        <v>439</v>
      </c>
      <c r="C205" s="11" t="s">
        <v>441</v>
      </c>
      <c r="D205" s="10" t="s">
        <v>14</v>
      </c>
      <c r="E205" s="9">
        <v>1.0</v>
      </c>
      <c r="F205" s="12">
        <v>4950.0</v>
      </c>
      <c r="G205" s="12">
        <f t="shared" si="2"/>
        <v>5940</v>
      </c>
      <c r="H205" s="9">
        <v>8200.0</v>
      </c>
      <c r="I205" s="9">
        <f t="shared" si="3"/>
        <v>9840</v>
      </c>
      <c r="J205" s="11" t="s">
        <v>19</v>
      </c>
    </row>
    <row r="206" ht="15.75" customHeight="1">
      <c r="A206" s="9">
        <f t="shared" si="5"/>
        <v>142</v>
      </c>
      <c r="B206" s="10" t="s">
        <v>442</v>
      </c>
      <c r="C206" s="11" t="s">
        <v>443</v>
      </c>
      <c r="D206" s="10" t="s">
        <v>14</v>
      </c>
      <c r="E206" s="9">
        <v>1.0</v>
      </c>
      <c r="F206" s="12">
        <v>4980.0</v>
      </c>
      <c r="G206" s="12">
        <f t="shared" si="2"/>
        <v>5976</v>
      </c>
      <c r="H206" s="9">
        <v>7600.0</v>
      </c>
      <c r="I206" s="9">
        <f t="shared" si="3"/>
        <v>9120</v>
      </c>
      <c r="J206" s="11" t="s">
        <v>19</v>
      </c>
    </row>
    <row r="207" ht="15.75" customHeight="1">
      <c r="A207" s="9">
        <f t="shared" si="5"/>
        <v>143</v>
      </c>
      <c r="B207" s="10" t="s">
        <v>442</v>
      </c>
      <c r="C207" s="11" t="s">
        <v>444</v>
      </c>
      <c r="D207" s="10" t="s">
        <v>14</v>
      </c>
      <c r="E207" s="9">
        <v>1.0</v>
      </c>
      <c r="F207" s="12">
        <v>4980.0</v>
      </c>
      <c r="G207" s="12">
        <f t="shared" si="2"/>
        <v>5976</v>
      </c>
      <c r="H207" s="9">
        <v>7600.0</v>
      </c>
      <c r="I207" s="9">
        <f t="shared" si="3"/>
        <v>9120</v>
      </c>
      <c r="J207" s="11" t="s">
        <v>19</v>
      </c>
    </row>
    <row r="208" ht="15.75" customHeight="1">
      <c r="A208" s="9">
        <f t="shared" si="5"/>
        <v>144</v>
      </c>
      <c r="B208" s="10" t="s">
        <v>445</v>
      </c>
      <c r="C208" s="11" t="s">
        <v>446</v>
      </c>
      <c r="D208" s="10" t="s">
        <v>27</v>
      </c>
      <c r="E208" s="9">
        <v>1.0</v>
      </c>
      <c r="F208" s="12">
        <v>5190.0</v>
      </c>
      <c r="G208" s="12">
        <f t="shared" si="2"/>
        <v>6228</v>
      </c>
      <c r="H208" s="9">
        <v>9200.0</v>
      </c>
      <c r="I208" s="9">
        <f t="shared" si="3"/>
        <v>11040</v>
      </c>
      <c r="J208" s="11" t="s">
        <v>19</v>
      </c>
    </row>
    <row r="209" ht="15.75" customHeight="1">
      <c r="A209" s="9">
        <f t="shared" si="5"/>
        <v>145</v>
      </c>
      <c r="B209" s="10" t="s">
        <v>447</v>
      </c>
      <c r="C209" s="11" t="s">
        <v>448</v>
      </c>
      <c r="D209" s="10" t="s">
        <v>27</v>
      </c>
      <c r="E209" s="9">
        <v>1.0</v>
      </c>
      <c r="F209" s="12">
        <v>4250.0</v>
      </c>
      <c r="G209" s="12">
        <f t="shared" si="2"/>
        <v>5100</v>
      </c>
      <c r="H209" s="9">
        <v>11500.0</v>
      </c>
      <c r="I209" s="9">
        <f t="shared" si="3"/>
        <v>13800</v>
      </c>
      <c r="J209" s="11" t="s">
        <v>449</v>
      </c>
    </row>
    <row r="210" ht="15.75" customHeight="1">
      <c r="A210" s="9">
        <f t="shared" si="5"/>
        <v>146</v>
      </c>
      <c r="B210" s="10" t="s">
        <v>442</v>
      </c>
      <c r="C210" s="11" t="s">
        <v>450</v>
      </c>
      <c r="D210" s="10" t="s">
        <v>27</v>
      </c>
      <c r="E210" s="9">
        <v>1.0</v>
      </c>
      <c r="F210" s="12">
        <v>4980.0</v>
      </c>
      <c r="G210" s="12">
        <f t="shared" si="2"/>
        <v>5976</v>
      </c>
      <c r="H210" s="9">
        <v>7600.0</v>
      </c>
      <c r="I210" s="9">
        <f t="shared" si="3"/>
        <v>9120</v>
      </c>
      <c r="J210" s="11" t="s">
        <v>19</v>
      </c>
    </row>
    <row r="211" ht="15.75" customHeight="1">
      <c r="A211" s="9">
        <f t="shared" si="5"/>
        <v>147</v>
      </c>
      <c r="B211" s="10" t="s">
        <v>451</v>
      </c>
      <c r="C211" s="11" t="s">
        <v>452</v>
      </c>
      <c r="D211" s="10" t="s">
        <v>14</v>
      </c>
      <c r="E211" s="9">
        <v>1.0</v>
      </c>
      <c r="F211" s="11" t="s">
        <v>205</v>
      </c>
      <c r="G211" s="12" t="str">
        <f t="shared" si="2"/>
        <v>#VALUE!</v>
      </c>
      <c r="H211" s="9">
        <v>11200.0</v>
      </c>
      <c r="I211" s="9">
        <f t="shared" si="3"/>
        <v>13440</v>
      </c>
      <c r="J211" s="11" t="s">
        <v>19</v>
      </c>
    </row>
    <row r="212" ht="15.75" customHeight="1">
      <c r="A212" s="9">
        <f t="shared" si="5"/>
        <v>148</v>
      </c>
      <c r="B212" s="10" t="s">
        <v>453</v>
      </c>
      <c r="C212" s="11" t="s">
        <v>454</v>
      </c>
      <c r="D212" s="10" t="s">
        <v>34</v>
      </c>
      <c r="E212" s="9">
        <v>1.0</v>
      </c>
      <c r="F212" s="11" t="s">
        <v>15</v>
      </c>
      <c r="G212" s="12" t="str">
        <f t="shared" si="2"/>
        <v>#VALUE!</v>
      </c>
      <c r="H212" s="9">
        <v>62600.0</v>
      </c>
      <c r="I212" s="9">
        <f t="shared" si="3"/>
        <v>75120</v>
      </c>
      <c r="J212" s="11" t="s">
        <v>19</v>
      </c>
    </row>
    <row r="213" ht="15.75" customHeight="1">
      <c r="A213" s="9">
        <f t="shared" si="5"/>
        <v>149</v>
      </c>
      <c r="B213" s="10" t="s">
        <v>455</v>
      </c>
      <c r="C213" s="11" t="s">
        <v>456</v>
      </c>
      <c r="D213" s="10" t="s">
        <v>34</v>
      </c>
      <c r="E213" s="9">
        <v>1.0</v>
      </c>
      <c r="F213" s="11" t="s">
        <v>15</v>
      </c>
      <c r="G213" s="12" t="str">
        <f t="shared" si="2"/>
        <v>#VALUE!</v>
      </c>
      <c r="H213" s="9">
        <v>62600.0</v>
      </c>
      <c r="I213" s="9">
        <f t="shared" si="3"/>
        <v>75120</v>
      </c>
      <c r="J213" s="11" t="s">
        <v>19</v>
      </c>
    </row>
    <row r="214" ht="15.75" customHeight="1">
      <c r="A214" s="9">
        <f t="shared" si="5"/>
        <v>150</v>
      </c>
      <c r="B214" s="10" t="s">
        <v>457</v>
      </c>
      <c r="C214" s="11" t="s">
        <v>458</v>
      </c>
      <c r="D214" s="10" t="s">
        <v>34</v>
      </c>
      <c r="E214" s="9">
        <v>1.0</v>
      </c>
      <c r="F214" s="11" t="s">
        <v>15</v>
      </c>
      <c r="G214" s="12" t="str">
        <f t="shared" si="2"/>
        <v>#VALUE!</v>
      </c>
      <c r="H214" s="9">
        <v>62600.0</v>
      </c>
      <c r="I214" s="9">
        <f t="shared" si="3"/>
        <v>75120</v>
      </c>
      <c r="J214" s="11" t="s">
        <v>19</v>
      </c>
    </row>
    <row r="215" ht="15.75" customHeight="1">
      <c r="A215" s="9">
        <f t="shared" si="5"/>
        <v>151</v>
      </c>
      <c r="B215" s="10" t="s">
        <v>459</v>
      </c>
      <c r="C215" s="11" t="s">
        <v>460</v>
      </c>
      <c r="D215" s="10" t="s">
        <v>34</v>
      </c>
      <c r="E215" s="9">
        <v>1.0</v>
      </c>
      <c r="F215" s="11" t="s">
        <v>15</v>
      </c>
      <c r="G215" s="12" t="str">
        <f t="shared" si="2"/>
        <v>#VALUE!</v>
      </c>
      <c r="H215" s="9">
        <v>62600.0</v>
      </c>
      <c r="I215" s="9">
        <f t="shared" si="3"/>
        <v>75120</v>
      </c>
      <c r="J215" s="11" t="s">
        <v>19</v>
      </c>
    </row>
    <row r="216" ht="15.75" customHeight="1">
      <c r="A216" s="9">
        <f t="shared" si="5"/>
        <v>152</v>
      </c>
      <c r="B216" s="10" t="s">
        <v>461</v>
      </c>
      <c r="C216" s="11" t="s">
        <v>462</v>
      </c>
      <c r="D216" s="10" t="s">
        <v>264</v>
      </c>
      <c r="E216" s="9">
        <v>1.0</v>
      </c>
      <c r="F216" s="11" t="s">
        <v>15</v>
      </c>
      <c r="G216" s="12" t="str">
        <f t="shared" si="2"/>
        <v>#VALUE!</v>
      </c>
      <c r="H216" s="9">
        <v>86600.0</v>
      </c>
      <c r="I216" s="9">
        <f t="shared" si="3"/>
        <v>103920</v>
      </c>
      <c r="J216" s="11" t="s">
        <v>463</v>
      </c>
    </row>
    <row r="217" ht="15.75" customHeight="1">
      <c r="A217" s="9">
        <f t="shared" si="5"/>
        <v>153</v>
      </c>
      <c r="B217" s="10" t="s">
        <v>464</v>
      </c>
      <c r="C217" s="11" t="s">
        <v>465</v>
      </c>
      <c r="D217" s="10" t="s">
        <v>264</v>
      </c>
      <c r="E217" s="9">
        <v>1.0</v>
      </c>
      <c r="F217" s="11" t="s">
        <v>15</v>
      </c>
      <c r="G217" s="12" t="str">
        <f t="shared" si="2"/>
        <v>#VALUE!</v>
      </c>
      <c r="H217" s="9">
        <v>86600.0</v>
      </c>
      <c r="I217" s="9">
        <f t="shared" si="3"/>
        <v>103920</v>
      </c>
      <c r="J217" s="11" t="s">
        <v>19</v>
      </c>
    </row>
    <row r="218" ht="15.75" customHeight="1">
      <c r="A218" s="9">
        <f t="shared" si="5"/>
        <v>154</v>
      </c>
      <c r="B218" s="10" t="s">
        <v>466</v>
      </c>
      <c r="C218" s="11" t="s">
        <v>467</v>
      </c>
      <c r="D218" s="10" t="s">
        <v>85</v>
      </c>
      <c r="E218" s="9">
        <v>1.0</v>
      </c>
      <c r="F218" s="11" t="s">
        <v>15</v>
      </c>
      <c r="G218" s="12" t="str">
        <f t="shared" si="2"/>
        <v>#VALUE!</v>
      </c>
      <c r="H218" s="9">
        <v>379500.0</v>
      </c>
      <c r="I218" s="9">
        <f t="shared" si="3"/>
        <v>455400</v>
      </c>
      <c r="J218" s="11" t="s">
        <v>19</v>
      </c>
    </row>
    <row r="219" ht="15.75" customHeight="1">
      <c r="A219" s="9">
        <f t="shared" si="5"/>
        <v>155</v>
      </c>
      <c r="B219" s="10" t="s">
        <v>468</v>
      </c>
      <c r="C219" s="11" t="s">
        <v>469</v>
      </c>
      <c r="D219" s="10" t="s">
        <v>157</v>
      </c>
      <c r="E219" s="9">
        <v>1.0</v>
      </c>
      <c r="F219" s="11" t="s">
        <v>15</v>
      </c>
      <c r="G219" s="12" t="str">
        <f t="shared" si="2"/>
        <v>#VALUE!</v>
      </c>
      <c r="H219" s="9">
        <v>55400.0</v>
      </c>
      <c r="I219" s="9">
        <f t="shared" si="3"/>
        <v>66480</v>
      </c>
      <c r="J219" s="11" t="s">
        <v>19</v>
      </c>
    </row>
    <row r="220" ht="15.75" customHeight="1">
      <c r="A220" s="9">
        <f t="shared" si="5"/>
        <v>156</v>
      </c>
      <c r="B220" s="10" t="s">
        <v>470</v>
      </c>
      <c r="C220" s="11" t="s">
        <v>471</v>
      </c>
      <c r="D220" s="10" t="s">
        <v>50</v>
      </c>
      <c r="E220" s="9">
        <v>1.0</v>
      </c>
      <c r="F220" s="11" t="s">
        <v>15</v>
      </c>
      <c r="G220" s="12" t="str">
        <f t="shared" si="2"/>
        <v>#VALUE!</v>
      </c>
      <c r="H220" s="9">
        <v>80500.0</v>
      </c>
      <c r="I220" s="9">
        <f t="shared" si="3"/>
        <v>96600</v>
      </c>
      <c r="J220" s="11" t="s">
        <v>161</v>
      </c>
    </row>
    <row r="221" ht="15.75" customHeight="1">
      <c r="A221" s="9">
        <f t="shared" si="5"/>
        <v>157</v>
      </c>
      <c r="B221" s="10" t="s">
        <v>472</v>
      </c>
      <c r="C221" s="11" t="s">
        <v>473</v>
      </c>
      <c r="D221" s="10" t="s">
        <v>14</v>
      </c>
      <c r="E221" s="9">
        <v>1.0</v>
      </c>
      <c r="F221" s="12">
        <v>17620.0</v>
      </c>
      <c r="G221" s="12">
        <f t="shared" si="2"/>
        <v>21144</v>
      </c>
      <c r="H221" s="9">
        <v>26600.0</v>
      </c>
      <c r="I221" s="9">
        <f t="shared" si="3"/>
        <v>31920</v>
      </c>
      <c r="J221" s="11" t="s">
        <v>19</v>
      </c>
    </row>
    <row r="222" ht="15.75" customHeight="1">
      <c r="A222" s="9">
        <f t="shared" si="5"/>
        <v>158</v>
      </c>
      <c r="B222" s="10" t="s">
        <v>474</v>
      </c>
      <c r="C222" s="11" t="s">
        <v>475</v>
      </c>
      <c r="D222" s="10" t="s">
        <v>14</v>
      </c>
      <c r="E222" s="9">
        <v>1.0</v>
      </c>
      <c r="F222" s="12">
        <v>17790.0</v>
      </c>
      <c r="G222" s="12">
        <f t="shared" si="2"/>
        <v>21348</v>
      </c>
      <c r="H222" s="9">
        <v>25700.0</v>
      </c>
      <c r="I222" s="9">
        <f t="shared" si="3"/>
        <v>30840</v>
      </c>
      <c r="J222" s="11" t="s">
        <v>19</v>
      </c>
    </row>
    <row r="223" ht="15.75" customHeight="1">
      <c r="A223" s="9">
        <f t="shared" si="5"/>
        <v>159</v>
      </c>
      <c r="B223" s="10" t="s">
        <v>476</v>
      </c>
      <c r="C223" s="11" t="s">
        <v>477</v>
      </c>
      <c r="D223" s="10" t="s">
        <v>170</v>
      </c>
      <c r="E223" s="9">
        <v>1.0</v>
      </c>
      <c r="F223" s="11" t="s">
        <v>15</v>
      </c>
      <c r="G223" s="12" t="str">
        <f t="shared" si="2"/>
        <v>#VALUE!</v>
      </c>
      <c r="H223" s="9">
        <v>133400.0</v>
      </c>
      <c r="I223" s="9">
        <f t="shared" si="3"/>
        <v>160080</v>
      </c>
      <c r="J223" s="11" t="s">
        <v>19</v>
      </c>
    </row>
    <row r="224" ht="15.75" customHeight="1">
      <c r="A224" s="9">
        <f t="shared" si="5"/>
        <v>160</v>
      </c>
      <c r="B224" s="10" t="s">
        <v>478</v>
      </c>
      <c r="C224" s="11" t="s">
        <v>479</v>
      </c>
      <c r="D224" s="10" t="s">
        <v>27</v>
      </c>
      <c r="E224" s="9">
        <v>1.0</v>
      </c>
      <c r="F224" s="12">
        <v>13210.0</v>
      </c>
      <c r="G224" s="12">
        <f t="shared" si="2"/>
        <v>15852</v>
      </c>
      <c r="H224" s="9">
        <v>26700.0</v>
      </c>
      <c r="I224" s="9">
        <f t="shared" si="3"/>
        <v>32040</v>
      </c>
      <c r="J224" s="11" t="s">
        <v>19</v>
      </c>
    </row>
    <row r="225" ht="15.75" customHeight="1">
      <c r="A225" s="9">
        <f t="shared" si="5"/>
        <v>161</v>
      </c>
      <c r="B225" s="10" t="s">
        <v>480</v>
      </c>
      <c r="C225" s="11" t="s">
        <v>481</v>
      </c>
      <c r="D225" s="10" t="s">
        <v>34</v>
      </c>
      <c r="E225" s="9">
        <v>1.0</v>
      </c>
      <c r="F225" s="12">
        <v>13000.0</v>
      </c>
      <c r="G225" s="12">
        <f t="shared" si="2"/>
        <v>15600</v>
      </c>
      <c r="H225" s="9">
        <v>27500.0</v>
      </c>
      <c r="I225" s="9">
        <f t="shared" si="3"/>
        <v>33000</v>
      </c>
      <c r="J225" s="11" t="s">
        <v>19</v>
      </c>
    </row>
    <row r="226" ht="15.75" customHeight="1">
      <c r="A226" s="9">
        <f t="shared" si="5"/>
        <v>162</v>
      </c>
      <c r="B226" s="10" t="s">
        <v>480</v>
      </c>
      <c r="C226" s="11" t="s">
        <v>482</v>
      </c>
      <c r="D226" s="10" t="s">
        <v>27</v>
      </c>
      <c r="E226" s="9">
        <v>1.0</v>
      </c>
      <c r="F226" s="11" t="s">
        <v>15</v>
      </c>
      <c r="G226" s="12" t="str">
        <f t="shared" si="2"/>
        <v>#VALUE!</v>
      </c>
      <c r="H226" s="9">
        <v>27500.0</v>
      </c>
      <c r="I226" s="9">
        <f t="shared" si="3"/>
        <v>33000</v>
      </c>
      <c r="J226" s="11" t="s">
        <v>19</v>
      </c>
    </row>
    <row r="227" ht="15.75" customHeight="1">
      <c r="A227" s="9">
        <f t="shared" si="5"/>
        <v>163</v>
      </c>
      <c r="B227" s="10" t="s">
        <v>483</v>
      </c>
      <c r="C227" s="11" t="s">
        <v>484</v>
      </c>
      <c r="D227" s="10" t="s">
        <v>14</v>
      </c>
      <c r="E227" s="9">
        <v>1.0</v>
      </c>
      <c r="F227" s="12">
        <v>5330.0</v>
      </c>
      <c r="G227" s="12">
        <f t="shared" si="2"/>
        <v>6396</v>
      </c>
      <c r="H227" s="9">
        <v>8500.0</v>
      </c>
      <c r="I227" s="9">
        <f t="shared" si="3"/>
        <v>10200</v>
      </c>
      <c r="J227" s="11" t="s">
        <v>19</v>
      </c>
    </row>
    <row r="228" ht="15.75" customHeight="1">
      <c r="A228" s="9">
        <f t="shared" si="5"/>
        <v>164</v>
      </c>
      <c r="B228" s="10" t="s">
        <v>485</v>
      </c>
      <c r="C228" s="11" t="s">
        <v>486</v>
      </c>
      <c r="D228" s="10" t="s">
        <v>14</v>
      </c>
      <c r="E228" s="9">
        <v>1.0</v>
      </c>
      <c r="F228" s="12">
        <v>5320.0</v>
      </c>
      <c r="G228" s="12">
        <f t="shared" si="2"/>
        <v>6384</v>
      </c>
      <c r="H228" s="9">
        <v>8500.0</v>
      </c>
      <c r="I228" s="9">
        <f t="shared" si="3"/>
        <v>10200</v>
      </c>
      <c r="J228" s="11" t="s">
        <v>19</v>
      </c>
    </row>
    <row r="229" ht="15.75" customHeight="1">
      <c r="A229" s="9">
        <f t="shared" si="5"/>
        <v>165</v>
      </c>
      <c r="B229" s="10" t="s">
        <v>487</v>
      </c>
      <c r="C229" s="11" t="s">
        <v>488</v>
      </c>
      <c r="D229" s="10" t="s">
        <v>34</v>
      </c>
      <c r="E229" s="9">
        <v>1.0</v>
      </c>
      <c r="F229" s="12">
        <v>6840.0</v>
      </c>
      <c r="G229" s="12">
        <f t="shared" si="2"/>
        <v>8208</v>
      </c>
      <c r="H229" s="9">
        <v>10900.0</v>
      </c>
      <c r="I229" s="9">
        <f t="shared" si="3"/>
        <v>13080</v>
      </c>
      <c r="J229" s="11" t="s">
        <v>19</v>
      </c>
    </row>
    <row r="230" ht="15.75" customHeight="1">
      <c r="A230" s="9">
        <f t="shared" si="5"/>
        <v>166</v>
      </c>
      <c r="B230" s="10" t="s">
        <v>489</v>
      </c>
      <c r="C230" s="11" t="s">
        <v>490</v>
      </c>
      <c r="D230" s="10" t="s">
        <v>34</v>
      </c>
      <c r="E230" s="9">
        <v>1.0</v>
      </c>
      <c r="F230" s="11" t="s">
        <v>15</v>
      </c>
      <c r="G230" s="12" t="str">
        <f t="shared" si="2"/>
        <v>#VALUE!</v>
      </c>
      <c r="H230" s="9">
        <v>72500.0</v>
      </c>
      <c r="I230" s="9">
        <f t="shared" si="3"/>
        <v>87000</v>
      </c>
      <c r="J230" s="11" t="s">
        <v>19</v>
      </c>
    </row>
    <row r="231" ht="15.75" customHeight="1">
      <c r="A231" s="9">
        <f t="shared" si="5"/>
        <v>167</v>
      </c>
      <c r="B231" s="10" t="s">
        <v>491</v>
      </c>
      <c r="C231" s="11" t="s">
        <v>492</v>
      </c>
      <c r="D231" s="10" t="s">
        <v>50</v>
      </c>
      <c r="E231" s="9">
        <v>1.0</v>
      </c>
      <c r="F231" s="11" t="s">
        <v>15</v>
      </c>
      <c r="G231" s="12" t="str">
        <f t="shared" si="2"/>
        <v>#VALUE!</v>
      </c>
      <c r="H231" s="9">
        <v>62700.0</v>
      </c>
      <c r="I231" s="9">
        <f t="shared" si="3"/>
        <v>75240</v>
      </c>
      <c r="J231" s="11" t="s">
        <v>19</v>
      </c>
    </row>
    <row r="232" ht="15.75" customHeight="1">
      <c r="A232" s="9">
        <f t="shared" si="5"/>
        <v>168</v>
      </c>
      <c r="B232" s="10" t="s">
        <v>493</v>
      </c>
      <c r="C232" s="11" t="s">
        <v>494</v>
      </c>
      <c r="D232" s="10" t="s">
        <v>50</v>
      </c>
      <c r="E232" s="9">
        <v>1.0</v>
      </c>
      <c r="F232" s="12">
        <v>6160.0</v>
      </c>
      <c r="G232" s="12">
        <f t="shared" si="2"/>
        <v>7392</v>
      </c>
      <c r="H232" s="9">
        <v>11200.0</v>
      </c>
      <c r="I232" s="9">
        <f t="shared" si="3"/>
        <v>13440</v>
      </c>
      <c r="J232" s="11" t="s">
        <v>19</v>
      </c>
    </row>
    <row r="233" ht="15.75" customHeight="1">
      <c r="A233" s="9">
        <f t="shared" si="5"/>
        <v>169</v>
      </c>
      <c r="B233" s="10" t="s">
        <v>495</v>
      </c>
      <c r="C233" s="11" t="s">
        <v>496</v>
      </c>
      <c r="D233" s="10" t="s">
        <v>34</v>
      </c>
      <c r="E233" s="9">
        <v>1.0</v>
      </c>
      <c r="F233" s="11" t="s">
        <v>205</v>
      </c>
      <c r="G233" s="12" t="str">
        <f t="shared" si="2"/>
        <v>#VALUE!</v>
      </c>
      <c r="H233" s="9">
        <v>67200.0</v>
      </c>
      <c r="I233" s="9">
        <f t="shared" si="3"/>
        <v>80640</v>
      </c>
      <c r="J233" s="11" t="s">
        <v>22</v>
      </c>
    </row>
    <row r="234" ht="15.75" customHeight="1">
      <c r="A234" s="9">
        <f t="shared" si="5"/>
        <v>170</v>
      </c>
      <c r="B234" s="10" t="s">
        <v>497</v>
      </c>
      <c r="C234" s="11" t="s">
        <v>498</v>
      </c>
      <c r="D234" s="10" t="s">
        <v>34</v>
      </c>
      <c r="E234" s="9">
        <v>1.0</v>
      </c>
      <c r="F234" s="11" t="s">
        <v>15</v>
      </c>
      <c r="G234" s="12" t="str">
        <f t="shared" si="2"/>
        <v>#VALUE!</v>
      </c>
      <c r="H234" s="9">
        <v>10000.0</v>
      </c>
      <c r="I234" s="9">
        <f t="shared" si="3"/>
        <v>12000</v>
      </c>
      <c r="J234" s="11" t="s">
        <v>19</v>
      </c>
    </row>
    <row r="235" ht="15.75" customHeight="1">
      <c r="A235" s="9">
        <f t="shared" si="5"/>
        <v>171</v>
      </c>
      <c r="B235" s="10" t="s">
        <v>499</v>
      </c>
      <c r="C235" s="11" t="s">
        <v>500</v>
      </c>
      <c r="D235" s="10" t="s">
        <v>34</v>
      </c>
      <c r="E235" s="9">
        <v>1.0</v>
      </c>
      <c r="F235" s="11" t="s">
        <v>15</v>
      </c>
      <c r="G235" s="12" t="str">
        <f t="shared" si="2"/>
        <v>#VALUE!</v>
      </c>
      <c r="H235" s="9">
        <v>153500.0</v>
      </c>
      <c r="I235" s="9">
        <f t="shared" si="3"/>
        <v>184200</v>
      </c>
      <c r="J235" s="11" t="s">
        <v>19</v>
      </c>
    </row>
    <row r="236" ht="15.75" customHeight="1">
      <c r="A236" s="9">
        <f t="shared" si="5"/>
        <v>172</v>
      </c>
      <c r="B236" s="10" t="s">
        <v>501</v>
      </c>
      <c r="C236" s="11" t="s">
        <v>502</v>
      </c>
      <c r="D236" s="10" t="s">
        <v>34</v>
      </c>
      <c r="E236" s="9">
        <v>1.0</v>
      </c>
      <c r="F236" s="11" t="s">
        <v>15</v>
      </c>
      <c r="G236" s="12" t="str">
        <f t="shared" si="2"/>
        <v>#VALUE!</v>
      </c>
      <c r="H236" s="9">
        <v>78100.0</v>
      </c>
      <c r="I236" s="9">
        <f t="shared" si="3"/>
        <v>93720</v>
      </c>
      <c r="J236" s="11" t="s">
        <v>19</v>
      </c>
    </row>
    <row r="237" ht="15.75" customHeight="1">
      <c r="A237" s="9">
        <f t="shared" si="5"/>
        <v>173</v>
      </c>
      <c r="B237" s="10" t="s">
        <v>503</v>
      </c>
      <c r="C237" s="11" t="s">
        <v>504</v>
      </c>
      <c r="D237" s="10" t="s">
        <v>505</v>
      </c>
      <c r="E237" s="9">
        <v>1.0</v>
      </c>
      <c r="F237" s="11" t="s">
        <v>15</v>
      </c>
      <c r="G237" s="12" t="str">
        <f t="shared" si="2"/>
        <v>#VALUE!</v>
      </c>
      <c r="H237" s="9">
        <v>545600.0</v>
      </c>
      <c r="I237" s="9">
        <f t="shared" si="3"/>
        <v>654720</v>
      </c>
      <c r="J237" s="11" t="s">
        <v>19</v>
      </c>
    </row>
    <row r="238" ht="15.75" customHeight="1">
      <c r="A238" s="9">
        <f t="shared" si="5"/>
        <v>174</v>
      </c>
      <c r="B238" s="10" t="s">
        <v>506</v>
      </c>
      <c r="C238" s="11" t="s">
        <v>507</v>
      </c>
      <c r="D238" s="10" t="s">
        <v>34</v>
      </c>
      <c r="E238" s="9">
        <v>1.0</v>
      </c>
      <c r="F238" s="11" t="s">
        <v>15</v>
      </c>
      <c r="G238" s="12" t="str">
        <f t="shared" si="2"/>
        <v>#VALUE!</v>
      </c>
      <c r="H238" s="9">
        <v>94200.0</v>
      </c>
      <c r="I238" s="9">
        <f t="shared" si="3"/>
        <v>113040</v>
      </c>
      <c r="J238" s="11" t="s">
        <v>19</v>
      </c>
    </row>
    <row r="239" ht="15.75" customHeight="1">
      <c r="A239" s="9">
        <f t="shared" si="5"/>
        <v>175</v>
      </c>
      <c r="B239" s="10" t="s">
        <v>508</v>
      </c>
      <c r="C239" s="11" t="s">
        <v>509</v>
      </c>
      <c r="D239" s="10" t="s">
        <v>14</v>
      </c>
      <c r="E239" s="9">
        <v>1.0</v>
      </c>
      <c r="F239" s="11" t="s">
        <v>15</v>
      </c>
      <c r="G239" s="12" t="str">
        <f t="shared" si="2"/>
        <v>#VALUE!</v>
      </c>
      <c r="H239" s="9">
        <v>18500.0</v>
      </c>
      <c r="I239" s="9">
        <f t="shared" si="3"/>
        <v>22200</v>
      </c>
      <c r="J239" s="11" t="s">
        <v>19</v>
      </c>
    </row>
    <row r="240" ht="15.75" customHeight="1">
      <c r="A240" s="9">
        <f t="shared" si="5"/>
        <v>176</v>
      </c>
      <c r="B240" s="10" t="s">
        <v>510</v>
      </c>
      <c r="C240" s="11" t="s">
        <v>511</v>
      </c>
      <c r="D240" s="10" t="s">
        <v>14</v>
      </c>
      <c r="E240" s="9">
        <v>1.0</v>
      </c>
      <c r="F240" s="11" t="s">
        <v>15</v>
      </c>
      <c r="G240" s="12" t="str">
        <f t="shared" si="2"/>
        <v>#VALUE!</v>
      </c>
      <c r="H240" s="9">
        <v>153500.0</v>
      </c>
      <c r="I240" s="9">
        <f t="shared" si="3"/>
        <v>184200</v>
      </c>
      <c r="J240" s="11" t="s">
        <v>19</v>
      </c>
    </row>
    <row r="241" ht="15.75" customHeight="1">
      <c r="A241" s="9">
        <f t="shared" si="5"/>
        <v>177</v>
      </c>
      <c r="B241" s="10" t="s">
        <v>512</v>
      </c>
      <c r="C241" s="11" t="s">
        <v>513</v>
      </c>
      <c r="D241" s="10" t="s">
        <v>34</v>
      </c>
      <c r="E241" s="9">
        <v>1.0</v>
      </c>
      <c r="F241" s="11" t="s">
        <v>15</v>
      </c>
      <c r="G241" s="12" t="str">
        <f t="shared" si="2"/>
        <v>#VALUE!</v>
      </c>
      <c r="H241" s="9">
        <v>105100.0</v>
      </c>
      <c r="I241" s="9">
        <f t="shared" si="3"/>
        <v>126120</v>
      </c>
      <c r="J241" s="11" t="s">
        <v>19</v>
      </c>
    </row>
    <row r="242" ht="15.75" customHeight="1">
      <c r="A242" s="9">
        <f t="shared" si="5"/>
        <v>178</v>
      </c>
      <c r="B242" s="10" t="s">
        <v>514</v>
      </c>
      <c r="C242" s="11" t="s">
        <v>515</v>
      </c>
      <c r="D242" s="10" t="s">
        <v>50</v>
      </c>
      <c r="E242" s="9">
        <v>1.0</v>
      </c>
      <c r="F242" s="11" t="s">
        <v>15</v>
      </c>
      <c r="G242" s="12" t="str">
        <f t="shared" si="2"/>
        <v>#VALUE!</v>
      </c>
      <c r="H242" s="9">
        <v>13300.0</v>
      </c>
      <c r="I242" s="9">
        <f t="shared" si="3"/>
        <v>15960</v>
      </c>
      <c r="J242" s="11" t="s">
        <v>19</v>
      </c>
    </row>
    <row r="243" ht="15.75" customHeight="1">
      <c r="A243" s="9">
        <f t="shared" si="5"/>
        <v>179</v>
      </c>
      <c r="B243" s="10" t="s">
        <v>516</v>
      </c>
      <c r="C243" s="11" t="s">
        <v>517</v>
      </c>
      <c r="D243" s="10" t="s">
        <v>50</v>
      </c>
      <c r="E243" s="9">
        <v>1.0</v>
      </c>
      <c r="F243" s="12">
        <v>1140.0</v>
      </c>
      <c r="G243" s="12">
        <f t="shared" si="2"/>
        <v>1368</v>
      </c>
      <c r="H243" s="9">
        <v>2700.0</v>
      </c>
      <c r="I243" s="9">
        <f t="shared" si="3"/>
        <v>3240</v>
      </c>
      <c r="J243" s="11" t="s">
        <v>518</v>
      </c>
    </row>
    <row r="244" ht="15.75" customHeight="1">
      <c r="A244" s="9">
        <f t="shared" si="5"/>
        <v>180</v>
      </c>
      <c r="B244" s="10" t="s">
        <v>519</v>
      </c>
      <c r="C244" s="11" t="s">
        <v>520</v>
      </c>
      <c r="D244" s="10" t="s">
        <v>50</v>
      </c>
      <c r="E244" s="9">
        <v>1.0</v>
      </c>
      <c r="F244" s="12">
        <v>2980.0</v>
      </c>
      <c r="G244" s="12">
        <f t="shared" si="2"/>
        <v>3576</v>
      </c>
      <c r="H244" s="9">
        <v>5300.0</v>
      </c>
      <c r="I244" s="9">
        <f t="shared" si="3"/>
        <v>6360</v>
      </c>
      <c r="J244" s="11" t="s">
        <v>35</v>
      </c>
    </row>
    <row r="245" ht="15.75" customHeight="1">
      <c r="A245" s="9">
        <f t="shared" si="5"/>
        <v>181</v>
      </c>
      <c r="B245" s="10" t="s">
        <v>521</v>
      </c>
      <c r="C245" s="11" t="s">
        <v>522</v>
      </c>
      <c r="D245" s="10" t="s">
        <v>142</v>
      </c>
      <c r="E245" s="9">
        <v>1.0</v>
      </c>
      <c r="F245" s="11" t="s">
        <v>15</v>
      </c>
      <c r="G245" s="12" t="str">
        <f t="shared" si="2"/>
        <v>#VALUE!</v>
      </c>
      <c r="H245" s="9">
        <v>2000.0</v>
      </c>
      <c r="I245" s="9">
        <f t="shared" si="3"/>
        <v>2400</v>
      </c>
      <c r="J245" s="11" t="s">
        <v>214</v>
      </c>
    </row>
    <row r="246" ht="15.75" customHeight="1">
      <c r="A246" s="9">
        <f t="shared" si="5"/>
        <v>182</v>
      </c>
      <c r="B246" s="10" t="s">
        <v>523</v>
      </c>
      <c r="C246" s="11" t="s">
        <v>524</v>
      </c>
      <c r="D246" s="10" t="s">
        <v>85</v>
      </c>
      <c r="E246" s="9">
        <v>1.0</v>
      </c>
      <c r="F246" s="11" t="s">
        <v>15</v>
      </c>
      <c r="G246" s="12" t="str">
        <f t="shared" si="2"/>
        <v>#VALUE!</v>
      </c>
      <c r="H246" s="9">
        <v>121600.0</v>
      </c>
      <c r="I246" s="9">
        <f t="shared" si="3"/>
        <v>145920</v>
      </c>
      <c r="J246" s="11" t="s">
        <v>35</v>
      </c>
    </row>
    <row r="247" ht="15.75" customHeight="1">
      <c r="A247" s="9">
        <f t="shared" si="5"/>
        <v>183</v>
      </c>
      <c r="B247" s="10" t="s">
        <v>525</v>
      </c>
      <c r="C247" s="11" t="s">
        <v>526</v>
      </c>
      <c r="D247" s="10" t="s">
        <v>50</v>
      </c>
      <c r="E247" s="9">
        <v>1.0</v>
      </c>
      <c r="F247" s="12">
        <v>4380.0</v>
      </c>
      <c r="G247" s="12">
        <f t="shared" si="2"/>
        <v>5256</v>
      </c>
      <c r="H247" s="9">
        <v>7500.0</v>
      </c>
      <c r="I247" s="9">
        <f t="shared" si="3"/>
        <v>9000</v>
      </c>
      <c r="J247" s="11" t="s">
        <v>35</v>
      </c>
    </row>
    <row r="248" ht="15.75" customHeight="1">
      <c r="A248" s="9">
        <f t="shared" si="5"/>
        <v>184</v>
      </c>
      <c r="B248" s="10" t="s">
        <v>527</v>
      </c>
      <c r="C248" s="11" t="s">
        <v>528</v>
      </c>
      <c r="D248" s="10" t="s">
        <v>50</v>
      </c>
      <c r="E248" s="9">
        <v>1.0</v>
      </c>
      <c r="F248" s="12">
        <v>750.0</v>
      </c>
      <c r="G248" s="12">
        <f t="shared" si="2"/>
        <v>900</v>
      </c>
      <c r="H248" s="9">
        <v>2000.0</v>
      </c>
      <c r="I248" s="9">
        <f t="shared" si="3"/>
        <v>2400</v>
      </c>
      <c r="J248" s="11" t="s">
        <v>35</v>
      </c>
    </row>
    <row r="249" ht="15.75" customHeight="1">
      <c r="A249" s="9">
        <f t="shared" si="5"/>
        <v>185</v>
      </c>
      <c r="B249" s="10" t="s">
        <v>529</v>
      </c>
      <c r="C249" s="11" t="s">
        <v>530</v>
      </c>
      <c r="D249" s="10" t="s">
        <v>436</v>
      </c>
      <c r="E249" s="9">
        <v>1.0</v>
      </c>
      <c r="F249" s="11" t="s">
        <v>15</v>
      </c>
      <c r="G249" s="12" t="str">
        <f t="shared" si="2"/>
        <v>#VALUE!</v>
      </c>
      <c r="H249" s="9">
        <v>574200.0</v>
      </c>
      <c r="I249" s="9">
        <f t="shared" si="3"/>
        <v>689040</v>
      </c>
      <c r="J249" s="11" t="s">
        <v>35</v>
      </c>
    </row>
    <row r="250" ht="15.75" customHeight="1">
      <c r="A250" s="9">
        <f t="shared" si="5"/>
        <v>186</v>
      </c>
      <c r="B250" s="10" t="s">
        <v>531</v>
      </c>
      <c r="C250" s="11" t="s">
        <v>532</v>
      </c>
      <c r="D250" s="10" t="s">
        <v>50</v>
      </c>
      <c r="E250" s="9">
        <v>1.0</v>
      </c>
      <c r="F250" s="12">
        <v>750.0</v>
      </c>
      <c r="G250" s="12">
        <f t="shared" si="2"/>
        <v>900</v>
      </c>
      <c r="H250" s="9">
        <v>2000.0</v>
      </c>
      <c r="I250" s="9">
        <f t="shared" si="3"/>
        <v>2400</v>
      </c>
      <c r="J250" s="11" t="s">
        <v>35</v>
      </c>
    </row>
    <row r="251" ht="15.75" customHeight="1">
      <c r="A251" s="9">
        <f t="shared" si="5"/>
        <v>187</v>
      </c>
      <c r="B251" s="10" t="s">
        <v>533</v>
      </c>
      <c r="C251" s="11" t="s">
        <v>534</v>
      </c>
      <c r="D251" s="10" t="s">
        <v>14</v>
      </c>
      <c r="E251" s="9">
        <v>1.0</v>
      </c>
      <c r="F251" s="11" t="s">
        <v>15</v>
      </c>
      <c r="G251" s="12" t="str">
        <f t="shared" si="2"/>
        <v>#VALUE!</v>
      </c>
      <c r="H251" s="9">
        <v>91200.0</v>
      </c>
      <c r="I251" s="9">
        <f t="shared" si="3"/>
        <v>109440</v>
      </c>
      <c r="J251" s="11" t="s">
        <v>19</v>
      </c>
    </row>
    <row r="252" ht="15.75" customHeight="1">
      <c r="A252" s="9">
        <f t="shared" si="5"/>
        <v>188</v>
      </c>
      <c r="B252" s="10" t="s">
        <v>535</v>
      </c>
      <c r="C252" s="11" t="s">
        <v>536</v>
      </c>
      <c r="D252" s="10" t="s">
        <v>50</v>
      </c>
      <c r="E252" s="9">
        <v>1.0</v>
      </c>
      <c r="F252" s="11" t="s">
        <v>15</v>
      </c>
      <c r="G252" s="12" t="str">
        <f t="shared" si="2"/>
        <v>#VALUE!</v>
      </c>
      <c r="H252" s="9">
        <v>12300.0</v>
      </c>
      <c r="I252" s="9">
        <f t="shared" si="3"/>
        <v>14760</v>
      </c>
      <c r="J252" s="11" t="s">
        <v>537</v>
      </c>
    </row>
    <row r="253" ht="15.75" customHeight="1">
      <c r="A253" s="9">
        <f t="shared" si="5"/>
        <v>189</v>
      </c>
      <c r="B253" s="10" t="s">
        <v>538</v>
      </c>
      <c r="C253" s="11" t="s">
        <v>539</v>
      </c>
      <c r="D253" s="10" t="s">
        <v>170</v>
      </c>
      <c r="E253" s="9">
        <v>1.0</v>
      </c>
      <c r="F253" s="11" t="s">
        <v>15</v>
      </c>
      <c r="G253" s="12" t="str">
        <f t="shared" si="2"/>
        <v>#VALUE!</v>
      </c>
      <c r="H253" s="9">
        <v>139000.0</v>
      </c>
      <c r="I253" s="9">
        <f t="shared" si="3"/>
        <v>166800</v>
      </c>
      <c r="J253" s="11" t="s">
        <v>19</v>
      </c>
    </row>
    <row r="254" ht="15.75" customHeight="1">
      <c r="A254" s="9">
        <f t="shared" si="5"/>
        <v>190</v>
      </c>
      <c r="B254" s="10" t="s">
        <v>540</v>
      </c>
      <c r="C254" s="11" t="s">
        <v>541</v>
      </c>
      <c r="D254" s="10" t="s">
        <v>14</v>
      </c>
      <c r="E254" s="9">
        <v>1.0</v>
      </c>
      <c r="F254" s="11" t="s">
        <v>15</v>
      </c>
      <c r="G254" s="12" t="str">
        <f t="shared" si="2"/>
        <v>#VALUE!</v>
      </c>
      <c r="H254" s="9">
        <v>59500.0</v>
      </c>
      <c r="I254" s="9">
        <f t="shared" si="3"/>
        <v>71400</v>
      </c>
      <c r="J254" s="11" t="s">
        <v>19</v>
      </c>
    </row>
    <row r="255" ht="15.75" customHeight="1">
      <c r="A255" s="9">
        <f t="shared" si="5"/>
        <v>191</v>
      </c>
      <c r="B255" s="10" t="s">
        <v>542</v>
      </c>
      <c r="C255" s="11" t="s">
        <v>543</v>
      </c>
      <c r="D255" s="10" t="s">
        <v>14</v>
      </c>
      <c r="E255" s="9">
        <v>1.0</v>
      </c>
      <c r="F255" s="11" t="s">
        <v>15</v>
      </c>
      <c r="G255" s="12" t="str">
        <f t="shared" si="2"/>
        <v>#VALUE!</v>
      </c>
      <c r="H255" s="9">
        <v>75900.0</v>
      </c>
      <c r="I255" s="9">
        <f t="shared" si="3"/>
        <v>91080</v>
      </c>
      <c r="J255" s="11" t="s">
        <v>19</v>
      </c>
    </row>
    <row r="256" ht="15.75" customHeight="1">
      <c r="A256" s="9">
        <f t="shared" si="5"/>
        <v>192</v>
      </c>
      <c r="B256" s="10" t="s">
        <v>544</v>
      </c>
      <c r="C256" s="11" t="s">
        <v>545</v>
      </c>
      <c r="D256" s="10" t="s">
        <v>50</v>
      </c>
      <c r="E256" s="9">
        <v>1.0</v>
      </c>
      <c r="F256" s="12">
        <v>1700.0</v>
      </c>
      <c r="G256" s="12">
        <f t="shared" si="2"/>
        <v>2040</v>
      </c>
      <c r="H256" s="9">
        <v>4000.0</v>
      </c>
      <c r="I256" s="9">
        <f t="shared" si="3"/>
        <v>4800</v>
      </c>
      <c r="J256" s="11" t="s">
        <v>546</v>
      </c>
    </row>
    <row r="257" ht="15.75" customHeight="1">
      <c r="A257" s="9">
        <f t="shared" si="5"/>
        <v>193</v>
      </c>
      <c r="B257" s="10" t="s">
        <v>547</v>
      </c>
      <c r="C257" s="11" t="s">
        <v>548</v>
      </c>
      <c r="D257" s="10" t="s">
        <v>14</v>
      </c>
      <c r="E257" s="9">
        <v>1.0</v>
      </c>
      <c r="F257" s="11" t="s">
        <v>15</v>
      </c>
      <c r="G257" s="12" t="str">
        <f t="shared" si="2"/>
        <v>#VALUE!</v>
      </c>
      <c r="H257" s="9">
        <v>6500.0</v>
      </c>
      <c r="I257" s="9">
        <f t="shared" si="3"/>
        <v>7800</v>
      </c>
      <c r="J257" s="11" t="s">
        <v>537</v>
      </c>
    </row>
    <row r="258" ht="15.75" customHeight="1">
      <c r="A258" s="9">
        <f t="shared" si="5"/>
        <v>194</v>
      </c>
      <c r="B258" s="10" t="s">
        <v>549</v>
      </c>
      <c r="C258" s="11" t="s">
        <v>550</v>
      </c>
      <c r="D258" s="10" t="s">
        <v>50</v>
      </c>
      <c r="E258" s="9">
        <v>1.0</v>
      </c>
      <c r="F258" s="12">
        <v>2030.0</v>
      </c>
      <c r="G258" s="12">
        <f t="shared" si="2"/>
        <v>2436</v>
      </c>
      <c r="H258" s="9">
        <v>4500.0</v>
      </c>
      <c r="I258" s="9">
        <f t="shared" si="3"/>
        <v>5400</v>
      </c>
      <c r="J258" s="11" t="s">
        <v>551</v>
      </c>
    </row>
    <row r="259" ht="15.75" customHeight="1">
      <c r="A259" s="9">
        <f t="shared" si="5"/>
        <v>195</v>
      </c>
      <c r="B259" s="10" t="s">
        <v>552</v>
      </c>
      <c r="C259" s="11" t="s">
        <v>553</v>
      </c>
      <c r="D259" s="10" t="s">
        <v>142</v>
      </c>
      <c r="E259" s="9">
        <v>1.0</v>
      </c>
      <c r="F259" s="12">
        <v>5200.0</v>
      </c>
      <c r="G259" s="12">
        <f t="shared" si="2"/>
        <v>6240</v>
      </c>
      <c r="H259" s="9">
        <v>10200.0</v>
      </c>
      <c r="I259" s="9">
        <f t="shared" si="3"/>
        <v>12240</v>
      </c>
      <c r="J259" s="11" t="s">
        <v>19</v>
      </c>
    </row>
    <row r="260" ht="15.75" customHeight="1">
      <c r="A260" s="9">
        <f t="shared" si="5"/>
        <v>196</v>
      </c>
      <c r="B260" s="10" t="s">
        <v>554</v>
      </c>
      <c r="C260" s="11" t="s">
        <v>555</v>
      </c>
      <c r="D260" s="10" t="s">
        <v>50</v>
      </c>
      <c r="E260" s="9">
        <v>1.0</v>
      </c>
      <c r="F260" s="12">
        <v>5620.0</v>
      </c>
      <c r="G260" s="12">
        <f t="shared" si="2"/>
        <v>6744</v>
      </c>
      <c r="H260" s="9">
        <v>9200.0</v>
      </c>
      <c r="I260" s="9">
        <f t="shared" si="3"/>
        <v>11040</v>
      </c>
      <c r="J260" s="11" t="s">
        <v>19</v>
      </c>
    </row>
    <row r="261" ht="15.75" customHeight="1">
      <c r="A261" s="9">
        <f t="shared" si="5"/>
        <v>197</v>
      </c>
      <c r="B261" s="10" t="s">
        <v>556</v>
      </c>
      <c r="C261" s="11" t="s">
        <v>557</v>
      </c>
      <c r="D261" s="10" t="s">
        <v>50</v>
      </c>
      <c r="E261" s="9">
        <v>1.0</v>
      </c>
      <c r="F261" s="12">
        <v>1210.0</v>
      </c>
      <c r="G261" s="12">
        <f t="shared" si="2"/>
        <v>1452</v>
      </c>
      <c r="H261" s="9">
        <v>3000.0</v>
      </c>
      <c r="I261" s="9">
        <f t="shared" si="3"/>
        <v>3600</v>
      </c>
      <c r="J261" s="11" t="s">
        <v>19</v>
      </c>
    </row>
    <row r="262" ht="15.75" customHeight="1">
      <c r="A262" s="9">
        <f t="shared" si="5"/>
        <v>198</v>
      </c>
      <c r="B262" s="10" t="s">
        <v>558</v>
      </c>
      <c r="C262" s="11" t="s">
        <v>559</v>
      </c>
      <c r="D262" s="10" t="s">
        <v>73</v>
      </c>
      <c r="E262" s="9">
        <v>1.0</v>
      </c>
      <c r="F262" s="11" t="s">
        <v>15</v>
      </c>
      <c r="G262" s="12" t="str">
        <f t="shared" si="2"/>
        <v>#VALUE!</v>
      </c>
      <c r="H262" s="9">
        <v>90000.0</v>
      </c>
      <c r="I262" s="9">
        <f t="shared" si="3"/>
        <v>108000</v>
      </c>
      <c r="J262" s="11" t="s">
        <v>35</v>
      </c>
    </row>
    <row r="263" ht="15.75" customHeight="1">
      <c r="A263" s="9">
        <f t="shared" si="5"/>
        <v>199</v>
      </c>
      <c r="B263" s="10" t="s">
        <v>560</v>
      </c>
      <c r="C263" s="11" t="s">
        <v>561</v>
      </c>
      <c r="D263" s="10" t="s">
        <v>14</v>
      </c>
      <c r="E263" s="9">
        <v>1.0</v>
      </c>
      <c r="F263" s="12">
        <v>1350.0</v>
      </c>
      <c r="G263" s="12">
        <f t="shared" si="2"/>
        <v>1620</v>
      </c>
      <c r="H263" s="9">
        <v>3000.0</v>
      </c>
      <c r="I263" s="9">
        <f t="shared" si="3"/>
        <v>3600</v>
      </c>
      <c r="J263" s="11" t="s">
        <v>226</v>
      </c>
    </row>
    <row r="264" ht="15.75" customHeight="1">
      <c r="A264" s="9">
        <f t="shared" si="5"/>
        <v>200</v>
      </c>
      <c r="B264" s="10" t="s">
        <v>562</v>
      </c>
      <c r="C264" s="11" t="s">
        <v>563</v>
      </c>
      <c r="D264" s="10" t="s">
        <v>85</v>
      </c>
      <c r="E264" s="9">
        <v>1.0</v>
      </c>
      <c r="F264" s="11" t="s">
        <v>15</v>
      </c>
      <c r="G264" s="12" t="str">
        <f t="shared" si="2"/>
        <v>#VALUE!</v>
      </c>
      <c r="H264" s="9">
        <v>733700.0</v>
      </c>
      <c r="I264" s="9">
        <f t="shared" si="3"/>
        <v>880440</v>
      </c>
      <c r="J264" s="11" t="s">
        <v>22</v>
      </c>
    </row>
    <row r="265" ht="15.75" customHeight="1">
      <c r="A265" s="9">
        <f t="shared" si="5"/>
        <v>201</v>
      </c>
      <c r="B265" s="10" t="s">
        <v>564</v>
      </c>
      <c r="C265" s="11" t="s">
        <v>565</v>
      </c>
      <c r="D265" s="10" t="s">
        <v>50</v>
      </c>
      <c r="E265" s="9">
        <v>1.0</v>
      </c>
      <c r="F265" s="11" t="s">
        <v>15</v>
      </c>
      <c r="G265" s="12" t="str">
        <f t="shared" si="2"/>
        <v>#VALUE!</v>
      </c>
      <c r="H265" s="9">
        <v>11700.0</v>
      </c>
      <c r="I265" s="9">
        <f t="shared" si="3"/>
        <v>14040</v>
      </c>
      <c r="J265" s="11" t="s">
        <v>19</v>
      </c>
    </row>
    <row r="266" ht="15.75" customHeight="1">
      <c r="A266" s="9">
        <f t="shared" si="5"/>
        <v>202</v>
      </c>
      <c r="B266" s="10" t="s">
        <v>566</v>
      </c>
      <c r="C266" s="11" t="s">
        <v>567</v>
      </c>
      <c r="D266" s="10" t="s">
        <v>50</v>
      </c>
      <c r="E266" s="9">
        <v>1.0</v>
      </c>
      <c r="F266" s="12">
        <v>2170.0</v>
      </c>
      <c r="G266" s="12">
        <f t="shared" si="2"/>
        <v>2604</v>
      </c>
      <c r="H266" s="9">
        <v>4500.0</v>
      </c>
      <c r="I266" s="9">
        <f t="shared" si="3"/>
        <v>5400</v>
      </c>
      <c r="J266" s="11" t="s">
        <v>19</v>
      </c>
    </row>
    <row r="267" ht="15.75" customHeight="1">
      <c r="A267" s="9">
        <f t="shared" si="5"/>
        <v>203</v>
      </c>
      <c r="B267" s="10" t="s">
        <v>568</v>
      </c>
      <c r="C267" s="11" t="s">
        <v>569</v>
      </c>
      <c r="D267" s="10" t="s">
        <v>14</v>
      </c>
      <c r="E267" s="9">
        <v>1.0</v>
      </c>
      <c r="F267" s="12">
        <v>1910.0</v>
      </c>
      <c r="G267" s="12">
        <f t="shared" si="2"/>
        <v>2292</v>
      </c>
      <c r="H267" s="9">
        <v>3950.0</v>
      </c>
      <c r="I267" s="9">
        <f t="shared" si="3"/>
        <v>4740</v>
      </c>
      <c r="J267" s="11" t="s">
        <v>22</v>
      </c>
    </row>
    <row r="268" ht="15.75" customHeight="1">
      <c r="A268" s="9">
        <f t="shared" si="5"/>
        <v>204</v>
      </c>
      <c r="B268" s="10" t="s">
        <v>568</v>
      </c>
      <c r="C268" s="11" t="s">
        <v>570</v>
      </c>
      <c r="D268" s="10" t="s">
        <v>14</v>
      </c>
      <c r="E268" s="9">
        <v>1.0</v>
      </c>
      <c r="F268" s="12">
        <v>1980.0</v>
      </c>
      <c r="G268" s="12">
        <f t="shared" si="2"/>
        <v>2376</v>
      </c>
      <c r="H268" s="9">
        <v>4000.0</v>
      </c>
      <c r="I268" s="9">
        <f t="shared" si="3"/>
        <v>4800</v>
      </c>
      <c r="J268" s="11" t="s">
        <v>22</v>
      </c>
    </row>
    <row r="269" ht="15.75" customHeight="1">
      <c r="A269" s="9">
        <f t="shared" si="5"/>
        <v>205</v>
      </c>
      <c r="B269" s="10" t="s">
        <v>571</v>
      </c>
      <c r="C269" s="11" t="s">
        <v>572</v>
      </c>
      <c r="D269" s="10" t="s">
        <v>50</v>
      </c>
      <c r="E269" s="9">
        <v>1.0</v>
      </c>
      <c r="F269" s="12">
        <v>1780.0</v>
      </c>
      <c r="G269" s="12">
        <f t="shared" si="2"/>
        <v>2136</v>
      </c>
      <c r="H269" s="9">
        <v>4000.0</v>
      </c>
      <c r="I269" s="9">
        <f t="shared" si="3"/>
        <v>4800</v>
      </c>
      <c r="J269" s="11" t="s">
        <v>19</v>
      </c>
    </row>
    <row r="270" ht="15.75" customHeight="1">
      <c r="A270" s="9">
        <f t="shared" si="5"/>
        <v>206</v>
      </c>
      <c r="B270" s="10" t="s">
        <v>573</v>
      </c>
      <c r="C270" s="11" t="s">
        <v>574</v>
      </c>
      <c r="D270" s="10" t="s">
        <v>34</v>
      </c>
      <c r="E270" s="9">
        <v>1.0</v>
      </c>
      <c r="F270" s="11" t="s">
        <v>15</v>
      </c>
      <c r="G270" s="12" t="str">
        <f t="shared" si="2"/>
        <v>#VALUE!</v>
      </c>
      <c r="H270" s="9">
        <v>4000.0</v>
      </c>
      <c r="I270" s="9">
        <f t="shared" si="3"/>
        <v>4800</v>
      </c>
      <c r="J270" s="11" t="s">
        <v>19</v>
      </c>
    </row>
    <row r="271" ht="15.75" customHeight="1">
      <c r="A271" s="9">
        <f t="shared" si="5"/>
        <v>207</v>
      </c>
      <c r="B271" s="10" t="s">
        <v>575</v>
      </c>
      <c r="C271" s="11" t="s">
        <v>576</v>
      </c>
      <c r="D271" s="10" t="s">
        <v>50</v>
      </c>
      <c r="E271" s="9">
        <v>1.0</v>
      </c>
      <c r="F271" s="12">
        <v>1240.0</v>
      </c>
      <c r="G271" s="12">
        <f t="shared" si="2"/>
        <v>1488</v>
      </c>
      <c r="H271" s="9">
        <v>3500.0</v>
      </c>
      <c r="I271" s="9">
        <f t="shared" si="3"/>
        <v>4200</v>
      </c>
      <c r="J271" s="11" t="s">
        <v>19</v>
      </c>
    </row>
    <row r="272" ht="15.75" customHeight="1">
      <c r="A272" s="9">
        <f t="shared" si="5"/>
        <v>208</v>
      </c>
      <c r="B272" s="10" t="s">
        <v>577</v>
      </c>
      <c r="C272" s="11" t="s">
        <v>578</v>
      </c>
      <c r="D272" s="10" t="s">
        <v>14</v>
      </c>
      <c r="E272" s="9">
        <v>1.0</v>
      </c>
      <c r="F272" s="11" t="s">
        <v>15</v>
      </c>
      <c r="G272" s="12" t="str">
        <f t="shared" si="2"/>
        <v>#VALUE!</v>
      </c>
      <c r="H272" s="9">
        <v>73100.0</v>
      </c>
      <c r="I272" s="9">
        <f t="shared" si="3"/>
        <v>87720</v>
      </c>
      <c r="J272" s="11" t="s">
        <v>19</v>
      </c>
    </row>
    <row r="273" ht="15.75" customHeight="1">
      <c r="A273" s="9">
        <f t="shared" si="5"/>
        <v>209</v>
      </c>
      <c r="B273" s="10" t="s">
        <v>579</v>
      </c>
      <c r="C273" s="11" t="s">
        <v>580</v>
      </c>
      <c r="D273" s="10" t="s">
        <v>27</v>
      </c>
      <c r="E273" s="9">
        <v>1.0</v>
      </c>
      <c r="F273" s="11" t="s">
        <v>15</v>
      </c>
      <c r="G273" s="12" t="str">
        <f t="shared" si="2"/>
        <v>#VALUE!</v>
      </c>
      <c r="H273" s="9">
        <v>73500.0</v>
      </c>
      <c r="I273" s="9">
        <f t="shared" si="3"/>
        <v>88200</v>
      </c>
      <c r="J273" s="11" t="s">
        <v>19</v>
      </c>
    </row>
    <row r="274" ht="15.75" customHeight="1">
      <c r="A274" s="9">
        <f t="shared" si="5"/>
        <v>210</v>
      </c>
      <c r="B274" s="10" t="s">
        <v>581</v>
      </c>
      <c r="C274" s="11" t="s">
        <v>582</v>
      </c>
      <c r="D274" s="10" t="s">
        <v>14</v>
      </c>
      <c r="E274" s="9">
        <v>1.0</v>
      </c>
      <c r="F274" s="11" t="s">
        <v>15</v>
      </c>
      <c r="G274" s="12" t="str">
        <f t="shared" si="2"/>
        <v>#VALUE!</v>
      </c>
      <c r="H274" s="9">
        <v>73100.0</v>
      </c>
      <c r="I274" s="9">
        <f t="shared" si="3"/>
        <v>87720</v>
      </c>
      <c r="J274" s="11" t="s">
        <v>19</v>
      </c>
    </row>
    <row r="275" ht="15.75" customHeight="1">
      <c r="A275" s="9">
        <f t="shared" si="5"/>
        <v>211</v>
      </c>
      <c r="B275" s="10" t="s">
        <v>583</v>
      </c>
      <c r="C275" s="11" t="s">
        <v>584</v>
      </c>
      <c r="D275" s="10" t="s">
        <v>157</v>
      </c>
      <c r="E275" s="9">
        <v>1.0</v>
      </c>
      <c r="F275" s="12">
        <v>7530.0</v>
      </c>
      <c r="G275" s="12">
        <f t="shared" si="2"/>
        <v>9036</v>
      </c>
      <c r="H275" s="9">
        <v>11900.0</v>
      </c>
      <c r="I275" s="9">
        <f t="shared" si="3"/>
        <v>14280</v>
      </c>
      <c r="J275" s="11" t="s">
        <v>366</v>
      </c>
    </row>
    <row r="276" ht="15.75" customHeight="1">
      <c r="A276" s="9">
        <f t="shared" si="5"/>
        <v>212</v>
      </c>
      <c r="B276" s="10" t="s">
        <v>585</v>
      </c>
      <c r="C276" s="11" t="s">
        <v>586</v>
      </c>
      <c r="D276" s="10" t="s">
        <v>14</v>
      </c>
      <c r="E276" s="9">
        <v>1.0</v>
      </c>
      <c r="F276" s="12">
        <v>2720.0</v>
      </c>
      <c r="G276" s="12">
        <f t="shared" si="2"/>
        <v>3264</v>
      </c>
      <c r="H276" s="9">
        <v>4600.0</v>
      </c>
      <c r="I276" s="9">
        <f t="shared" si="3"/>
        <v>5520</v>
      </c>
      <c r="J276" s="11" t="s">
        <v>226</v>
      </c>
    </row>
    <row r="277" ht="15.75" customHeight="1">
      <c r="A277" s="9">
        <f t="shared" si="5"/>
        <v>213</v>
      </c>
      <c r="B277" s="10" t="s">
        <v>587</v>
      </c>
      <c r="C277" s="11" t="s">
        <v>588</v>
      </c>
      <c r="D277" s="10" t="s">
        <v>14</v>
      </c>
      <c r="E277" s="9">
        <v>1.0</v>
      </c>
      <c r="F277" s="12">
        <v>2050.0</v>
      </c>
      <c r="G277" s="12">
        <f t="shared" si="2"/>
        <v>2460</v>
      </c>
      <c r="H277" s="9">
        <v>7300.0</v>
      </c>
      <c r="I277" s="9">
        <f t="shared" si="3"/>
        <v>8760</v>
      </c>
      <c r="J277" s="11" t="s">
        <v>19</v>
      </c>
    </row>
    <row r="278" ht="15.75" customHeight="1">
      <c r="A278" s="9">
        <f t="shared" si="5"/>
        <v>214</v>
      </c>
      <c r="B278" s="10" t="s">
        <v>589</v>
      </c>
      <c r="C278" s="11" t="s">
        <v>590</v>
      </c>
      <c r="D278" s="10" t="s">
        <v>50</v>
      </c>
      <c r="E278" s="9">
        <v>1.0</v>
      </c>
      <c r="F278" s="11" t="s">
        <v>15</v>
      </c>
      <c r="G278" s="12" t="str">
        <f t="shared" si="2"/>
        <v>#VALUE!</v>
      </c>
      <c r="H278" s="9">
        <v>12000.0</v>
      </c>
      <c r="I278" s="9">
        <f t="shared" si="3"/>
        <v>14400</v>
      </c>
      <c r="J278" s="11" t="s">
        <v>100</v>
      </c>
    </row>
    <row r="279" ht="15.75" customHeight="1">
      <c r="A279" s="9">
        <f t="shared" si="5"/>
        <v>215</v>
      </c>
      <c r="B279" s="10" t="s">
        <v>591</v>
      </c>
      <c r="C279" s="11" t="s">
        <v>592</v>
      </c>
      <c r="D279" s="10" t="s">
        <v>593</v>
      </c>
      <c r="E279" s="9">
        <v>1.0</v>
      </c>
      <c r="F279" s="12">
        <v>5820.0</v>
      </c>
      <c r="G279" s="12">
        <f t="shared" si="2"/>
        <v>6984</v>
      </c>
      <c r="H279" s="9">
        <v>8700.0</v>
      </c>
      <c r="I279" s="9">
        <f t="shared" si="3"/>
        <v>10440</v>
      </c>
      <c r="J279" s="11" t="s">
        <v>19</v>
      </c>
    </row>
    <row r="280" ht="15.75" customHeight="1">
      <c r="A280" s="9">
        <f t="shared" si="5"/>
        <v>216</v>
      </c>
      <c r="B280" s="10" t="s">
        <v>594</v>
      </c>
      <c r="C280" s="11" t="s">
        <v>595</v>
      </c>
      <c r="D280" s="10" t="s">
        <v>14</v>
      </c>
      <c r="E280" s="9">
        <v>1.0</v>
      </c>
      <c r="F280" s="11" t="s">
        <v>15</v>
      </c>
      <c r="G280" s="12" t="str">
        <f t="shared" si="2"/>
        <v>#VALUE!</v>
      </c>
      <c r="H280" s="9">
        <v>75900.0</v>
      </c>
      <c r="I280" s="9">
        <f t="shared" si="3"/>
        <v>91080</v>
      </c>
      <c r="J280" s="11" t="s">
        <v>22</v>
      </c>
    </row>
    <row r="281" ht="15.75" customHeight="1">
      <c r="A281" s="9">
        <f t="shared" si="5"/>
        <v>217</v>
      </c>
      <c r="B281" s="10" t="s">
        <v>596</v>
      </c>
      <c r="C281" s="11" t="s">
        <v>597</v>
      </c>
      <c r="D281" s="10" t="s">
        <v>50</v>
      </c>
      <c r="E281" s="9">
        <v>1.0</v>
      </c>
      <c r="F281" s="12">
        <v>6050.0</v>
      </c>
      <c r="G281" s="12">
        <f t="shared" si="2"/>
        <v>7260</v>
      </c>
      <c r="H281" s="9">
        <v>9100.0</v>
      </c>
      <c r="I281" s="9">
        <f t="shared" si="3"/>
        <v>10920</v>
      </c>
      <c r="J281" s="11" t="s">
        <v>19</v>
      </c>
    </row>
    <row r="282" ht="15.75" customHeight="1">
      <c r="A282" s="9">
        <f t="shared" si="5"/>
        <v>218</v>
      </c>
      <c r="B282" s="10" t="s">
        <v>598</v>
      </c>
      <c r="C282" s="11" t="s">
        <v>599</v>
      </c>
      <c r="D282" s="10" t="s">
        <v>50</v>
      </c>
      <c r="E282" s="9">
        <v>1.0</v>
      </c>
      <c r="F282" s="11" t="s">
        <v>15</v>
      </c>
      <c r="G282" s="12" t="str">
        <f t="shared" si="2"/>
        <v>#VALUE!</v>
      </c>
      <c r="H282" s="9">
        <v>24600.0</v>
      </c>
      <c r="I282" s="9">
        <f t="shared" si="3"/>
        <v>29520</v>
      </c>
      <c r="J282" s="11" t="s">
        <v>19</v>
      </c>
    </row>
    <row r="283" ht="15.75" customHeight="1">
      <c r="A283" s="9">
        <f t="shared" si="5"/>
        <v>219</v>
      </c>
      <c r="B283" s="10" t="s">
        <v>596</v>
      </c>
      <c r="C283" s="11" t="s">
        <v>600</v>
      </c>
      <c r="D283" s="10" t="s">
        <v>14</v>
      </c>
      <c r="E283" s="9">
        <v>1.0</v>
      </c>
      <c r="F283" s="12">
        <v>6050.0</v>
      </c>
      <c r="G283" s="12">
        <f t="shared" si="2"/>
        <v>7260</v>
      </c>
      <c r="H283" s="9">
        <v>9100.0</v>
      </c>
      <c r="I283" s="9">
        <f t="shared" si="3"/>
        <v>10920</v>
      </c>
      <c r="J283" s="11" t="s">
        <v>19</v>
      </c>
    </row>
    <row r="284" ht="15.75" customHeight="1">
      <c r="A284" s="9">
        <f t="shared" si="5"/>
        <v>220</v>
      </c>
      <c r="B284" s="10" t="s">
        <v>601</v>
      </c>
      <c r="C284" s="11" t="s">
        <v>602</v>
      </c>
      <c r="D284" s="10" t="s">
        <v>14</v>
      </c>
      <c r="E284" s="9">
        <v>1.0</v>
      </c>
      <c r="F284" s="11" t="s">
        <v>15</v>
      </c>
      <c r="G284" s="12" t="str">
        <f t="shared" si="2"/>
        <v>#VALUE!</v>
      </c>
      <c r="H284" s="9">
        <v>24600.0</v>
      </c>
      <c r="I284" s="9">
        <f t="shared" si="3"/>
        <v>29520</v>
      </c>
      <c r="J284" s="11" t="s">
        <v>19</v>
      </c>
    </row>
    <row r="285" ht="15.75" customHeight="1">
      <c r="A285" s="9">
        <f t="shared" si="5"/>
        <v>221</v>
      </c>
      <c r="B285" s="10" t="s">
        <v>603</v>
      </c>
      <c r="C285" s="11" t="s">
        <v>604</v>
      </c>
      <c r="D285" s="10" t="s">
        <v>73</v>
      </c>
      <c r="E285" s="9">
        <v>1.0</v>
      </c>
      <c r="F285" s="11" t="s">
        <v>15</v>
      </c>
      <c r="G285" s="12" t="str">
        <f t="shared" si="2"/>
        <v>#VALUE!</v>
      </c>
      <c r="H285" s="9">
        <v>25000.0</v>
      </c>
      <c r="I285" s="9">
        <f t="shared" si="3"/>
        <v>30000</v>
      </c>
      <c r="J285" s="11" t="s">
        <v>100</v>
      </c>
    </row>
    <row r="286" ht="15.75" customHeight="1">
      <c r="A286" s="9">
        <f t="shared" si="5"/>
        <v>222</v>
      </c>
      <c r="B286" s="10" t="s">
        <v>605</v>
      </c>
      <c r="C286" s="11" t="s">
        <v>606</v>
      </c>
      <c r="D286" s="10" t="s">
        <v>73</v>
      </c>
      <c r="E286" s="9">
        <v>1.0</v>
      </c>
      <c r="F286" s="11" t="s">
        <v>15</v>
      </c>
      <c r="G286" s="12" t="str">
        <f t="shared" si="2"/>
        <v>#VALUE!</v>
      </c>
      <c r="H286" s="9">
        <v>57500.0</v>
      </c>
      <c r="I286" s="9">
        <f t="shared" si="3"/>
        <v>69000</v>
      </c>
      <c r="J286" s="11" t="s">
        <v>100</v>
      </c>
    </row>
    <row r="287" ht="15.75" customHeight="1">
      <c r="A287" s="9">
        <f t="shared" si="5"/>
        <v>223</v>
      </c>
      <c r="B287" s="10" t="s">
        <v>607</v>
      </c>
      <c r="C287" s="11" t="s">
        <v>608</v>
      </c>
      <c r="D287" s="10" t="s">
        <v>264</v>
      </c>
      <c r="E287" s="9">
        <v>1.0</v>
      </c>
      <c r="F287" s="11" t="s">
        <v>15</v>
      </c>
      <c r="G287" s="12" t="str">
        <f t="shared" si="2"/>
        <v>#VALUE!</v>
      </c>
      <c r="H287" s="9">
        <v>25000.0</v>
      </c>
      <c r="I287" s="9">
        <f t="shared" si="3"/>
        <v>30000</v>
      </c>
      <c r="J287" s="11" t="s">
        <v>100</v>
      </c>
    </row>
    <row r="288" ht="15.75" customHeight="1">
      <c r="A288" s="9">
        <f t="shared" si="5"/>
        <v>224</v>
      </c>
      <c r="B288" s="10" t="s">
        <v>609</v>
      </c>
      <c r="C288" s="11" t="s">
        <v>610</v>
      </c>
      <c r="D288" s="10" t="s">
        <v>264</v>
      </c>
      <c r="E288" s="9">
        <v>1.0</v>
      </c>
      <c r="F288" s="11" t="s">
        <v>15</v>
      </c>
      <c r="G288" s="12" t="str">
        <f t="shared" si="2"/>
        <v>#VALUE!</v>
      </c>
      <c r="H288" s="9">
        <v>109400.0</v>
      </c>
      <c r="I288" s="9">
        <f t="shared" si="3"/>
        <v>131280</v>
      </c>
      <c r="J288" s="11" t="s">
        <v>35</v>
      </c>
    </row>
    <row r="289" ht="15.75" customHeight="1">
      <c r="A289" s="9">
        <f t="shared" si="5"/>
        <v>225</v>
      </c>
      <c r="B289" s="10" t="s">
        <v>611</v>
      </c>
      <c r="C289" s="11" t="s">
        <v>612</v>
      </c>
      <c r="D289" s="10" t="s">
        <v>50</v>
      </c>
      <c r="E289" s="9">
        <v>1.0</v>
      </c>
      <c r="F289" s="12">
        <v>2590.0</v>
      </c>
      <c r="G289" s="12">
        <f t="shared" si="2"/>
        <v>3108</v>
      </c>
      <c r="H289" s="9">
        <v>4900.0</v>
      </c>
      <c r="I289" s="9">
        <f t="shared" si="3"/>
        <v>5880</v>
      </c>
      <c r="J289" s="11" t="s">
        <v>19</v>
      </c>
    </row>
    <row r="290" ht="15.75" customHeight="1">
      <c r="A290" s="9">
        <f t="shared" si="5"/>
        <v>226</v>
      </c>
      <c r="B290" s="10" t="s">
        <v>613</v>
      </c>
      <c r="C290" s="11" t="s">
        <v>614</v>
      </c>
      <c r="D290" s="10" t="s">
        <v>34</v>
      </c>
      <c r="E290" s="9">
        <v>1.0</v>
      </c>
      <c r="F290" s="11" t="s">
        <v>15</v>
      </c>
      <c r="G290" s="12" t="str">
        <f t="shared" si="2"/>
        <v>#VALUE!</v>
      </c>
      <c r="H290" s="9">
        <v>102900.0</v>
      </c>
      <c r="I290" s="9">
        <f t="shared" si="3"/>
        <v>123480</v>
      </c>
      <c r="J290" s="11" t="s">
        <v>35</v>
      </c>
    </row>
    <row r="291" ht="15.75" customHeight="1">
      <c r="A291" s="9">
        <f t="shared" si="5"/>
        <v>227</v>
      </c>
      <c r="B291" s="10" t="s">
        <v>615</v>
      </c>
      <c r="C291" s="11" t="s">
        <v>616</v>
      </c>
      <c r="D291" s="10" t="s">
        <v>50</v>
      </c>
      <c r="E291" s="9">
        <v>1.0</v>
      </c>
      <c r="F291" s="12">
        <v>1450.0</v>
      </c>
      <c r="G291" s="12">
        <f t="shared" si="2"/>
        <v>1740</v>
      </c>
      <c r="H291" s="9">
        <v>3500.0</v>
      </c>
      <c r="I291" s="9">
        <f t="shared" si="3"/>
        <v>4200</v>
      </c>
      <c r="J291" s="11" t="s">
        <v>617</v>
      </c>
    </row>
    <row r="292" ht="15.75" customHeight="1">
      <c r="A292" s="9">
        <f t="shared" si="5"/>
        <v>228</v>
      </c>
      <c r="B292" s="10" t="s">
        <v>618</v>
      </c>
      <c r="C292" s="11" t="s">
        <v>619</v>
      </c>
      <c r="D292" s="10" t="s">
        <v>50</v>
      </c>
      <c r="E292" s="9">
        <v>1.0</v>
      </c>
      <c r="F292" s="11" t="s">
        <v>15</v>
      </c>
      <c r="G292" s="12" t="str">
        <f t="shared" si="2"/>
        <v>#VALUE!</v>
      </c>
      <c r="H292" s="9">
        <v>105200.0</v>
      </c>
      <c r="I292" s="9">
        <f t="shared" si="3"/>
        <v>126240</v>
      </c>
      <c r="J292" s="11" t="s">
        <v>35</v>
      </c>
    </row>
    <row r="293" ht="15.75" customHeight="1">
      <c r="A293" s="9">
        <f t="shared" si="5"/>
        <v>229</v>
      </c>
      <c r="B293" s="10" t="s">
        <v>620</v>
      </c>
      <c r="C293" s="11" t="s">
        <v>621</v>
      </c>
      <c r="D293" s="10" t="s">
        <v>14</v>
      </c>
      <c r="E293" s="9">
        <v>1.0</v>
      </c>
      <c r="F293" s="11" t="s">
        <v>15</v>
      </c>
      <c r="G293" s="12" t="str">
        <f t="shared" si="2"/>
        <v>#VALUE!</v>
      </c>
      <c r="H293" s="9">
        <v>22100.0</v>
      </c>
      <c r="I293" s="9">
        <f t="shared" si="3"/>
        <v>26520</v>
      </c>
      <c r="J293" s="11" t="s">
        <v>19</v>
      </c>
    </row>
    <row r="294" ht="15.75" customHeight="1">
      <c r="A294" s="9">
        <f t="shared" si="5"/>
        <v>230</v>
      </c>
      <c r="B294" s="10" t="s">
        <v>622</v>
      </c>
      <c r="C294" s="11" t="s">
        <v>623</v>
      </c>
      <c r="D294" s="10" t="s">
        <v>505</v>
      </c>
      <c r="E294" s="9">
        <v>1.0</v>
      </c>
      <c r="F294" s="11" t="s">
        <v>15</v>
      </c>
      <c r="G294" s="12" t="str">
        <f t="shared" si="2"/>
        <v>#VALUE!</v>
      </c>
      <c r="H294" s="9">
        <v>83800.0</v>
      </c>
      <c r="I294" s="9">
        <f t="shared" si="3"/>
        <v>100560</v>
      </c>
      <c r="J294" s="11" t="s">
        <v>19</v>
      </c>
    </row>
    <row r="295" ht="15.75" customHeight="1">
      <c r="A295" s="9">
        <f t="shared" si="5"/>
        <v>231</v>
      </c>
      <c r="B295" s="10" t="s">
        <v>624</v>
      </c>
      <c r="C295" s="11" t="s">
        <v>625</v>
      </c>
      <c r="D295" s="10" t="s">
        <v>170</v>
      </c>
      <c r="E295" s="9">
        <v>1.0</v>
      </c>
      <c r="F295" s="11" t="s">
        <v>15</v>
      </c>
      <c r="G295" s="12" t="str">
        <f t="shared" si="2"/>
        <v>#VALUE!</v>
      </c>
      <c r="H295" s="9">
        <v>51000.0</v>
      </c>
      <c r="I295" s="9">
        <f t="shared" si="3"/>
        <v>61200</v>
      </c>
      <c r="J295" s="11" t="s">
        <v>546</v>
      </c>
    </row>
    <row r="296" ht="15.75" customHeight="1">
      <c r="A296" s="9">
        <f t="shared" si="5"/>
        <v>232</v>
      </c>
      <c r="B296" s="10" t="s">
        <v>626</v>
      </c>
      <c r="C296" s="11" t="s">
        <v>627</v>
      </c>
      <c r="D296" s="10" t="s">
        <v>170</v>
      </c>
      <c r="E296" s="9">
        <v>1.0</v>
      </c>
      <c r="F296" s="11" t="s">
        <v>15</v>
      </c>
      <c r="G296" s="12" t="str">
        <f t="shared" si="2"/>
        <v>#VALUE!</v>
      </c>
      <c r="H296" s="9">
        <v>51000.0</v>
      </c>
      <c r="I296" s="9">
        <f t="shared" si="3"/>
        <v>61200</v>
      </c>
      <c r="J296" s="11" t="s">
        <v>628</v>
      </c>
    </row>
    <row r="297" ht="15.75" customHeight="1">
      <c r="A297" s="9">
        <f t="shared" si="5"/>
        <v>233</v>
      </c>
      <c r="B297" s="10" t="s">
        <v>629</v>
      </c>
      <c r="C297" s="11" t="s">
        <v>630</v>
      </c>
      <c r="D297" s="10" t="s">
        <v>170</v>
      </c>
      <c r="E297" s="9">
        <v>1.0</v>
      </c>
      <c r="F297" s="11" t="s">
        <v>15</v>
      </c>
      <c r="G297" s="12" t="str">
        <f t="shared" si="2"/>
        <v>#VALUE!</v>
      </c>
      <c r="H297" s="9">
        <v>51000.0</v>
      </c>
      <c r="I297" s="9">
        <f t="shared" si="3"/>
        <v>61200</v>
      </c>
      <c r="J297" s="11" t="s">
        <v>546</v>
      </c>
    </row>
    <row r="298" ht="15.75" customHeight="1">
      <c r="A298" s="9">
        <f t="shared" si="5"/>
        <v>234</v>
      </c>
      <c r="B298" s="10" t="s">
        <v>631</v>
      </c>
      <c r="C298" s="11" t="s">
        <v>632</v>
      </c>
      <c r="D298" s="10" t="s">
        <v>85</v>
      </c>
      <c r="E298" s="9">
        <v>1.0</v>
      </c>
      <c r="F298" s="11" t="s">
        <v>15</v>
      </c>
      <c r="G298" s="12" t="str">
        <f t="shared" si="2"/>
        <v>#VALUE!</v>
      </c>
      <c r="H298" s="9">
        <v>891100.0</v>
      </c>
      <c r="I298" s="9">
        <f t="shared" si="3"/>
        <v>1069320</v>
      </c>
      <c r="J298" s="11" t="s">
        <v>35</v>
      </c>
    </row>
    <row r="299" ht="15.75" customHeight="1">
      <c r="A299" s="9">
        <f t="shared" si="5"/>
        <v>235</v>
      </c>
      <c r="B299" s="10" t="s">
        <v>633</v>
      </c>
      <c r="C299" s="11" t="s">
        <v>634</v>
      </c>
      <c r="D299" s="10" t="s">
        <v>85</v>
      </c>
      <c r="E299" s="9">
        <v>1.0</v>
      </c>
      <c r="F299" s="11" t="s">
        <v>15</v>
      </c>
      <c r="G299" s="12" t="str">
        <f t="shared" si="2"/>
        <v>#VALUE!</v>
      </c>
      <c r="H299" s="9">
        <v>1132100.0</v>
      </c>
      <c r="I299" s="9">
        <f t="shared" si="3"/>
        <v>1358520</v>
      </c>
      <c r="J299" s="11" t="s">
        <v>35</v>
      </c>
    </row>
    <row r="300" ht="15.75" customHeight="1">
      <c r="A300" s="9">
        <f t="shared" si="5"/>
        <v>236</v>
      </c>
      <c r="B300" s="10" t="s">
        <v>635</v>
      </c>
      <c r="C300" s="11" t="s">
        <v>636</v>
      </c>
      <c r="D300" s="10" t="s">
        <v>85</v>
      </c>
      <c r="E300" s="9">
        <v>1.0</v>
      </c>
      <c r="F300" s="11" t="s">
        <v>15</v>
      </c>
      <c r="G300" s="12" t="str">
        <f t="shared" si="2"/>
        <v>#VALUE!</v>
      </c>
      <c r="H300" s="9">
        <v>1295800.0</v>
      </c>
      <c r="I300" s="9">
        <f t="shared" si="3"/>
        <v>1554960</v>
      </c>
      <c r="J300" s="11" t="s">
        <v>35</v>
      </c>
    </row>
    <row r="301" ht="15.75" customHeight="1">
      <c r="A301" s="9">
        <f t="shared" si="5"/>
        <v>237</v>
      </c>
      <c r="B301" s="10" t="s">
        <v>637</v>
      </c>
      <c r="C301" s="11" t="s">
        <v>638</v>
      </c>
      <c r="D301" s="10" t="s">
        <v>85</v>
      </c>
      <c r="E301" s="9">
        <v>1.0</v>
      </c>
      <c r="F301" s="11" t="s">
        <v>15</v>
      </c>
      <c r="G301" s="12" t="str">
        <f t="shared" si="2"/>
        <v>#VALUE!</v>
      </c>
      <c r="H301" s="9">
        <v>1269600.0</v>
      </c>
      <c r="I301" s="9">
        <f t="shared" si="3"/>
        <v>1523520</v>
      </c>
      <c r="J301" s="11" t="s">
        <v>19</v>
      </c>
    </row>
    <row r="302" ht="15.75" customHeight="1">
      <c r="A302" s="9">
        <f t="shared" si="5"/>
        <v>238</v>
      </c>
      <c r="B302" s="10" t="s">
        <v>639</v>
      </c>
      <c r="C302" s="11" t="s">
        <v>640</v>
      </c>
      <c r="D302" s="10" t="s">
        <v>34</v>
      </c>
      <c r="E302" s="9">
        <v>1.0</v>
      </c>
      <c r="F302" s="11" t="s">
        <v>15</v>
      </c>
      <c r="G302" s="12" t="str">
        <f t="shared" si="2"/>
        <v>#VALUE!</v>
      </c>
      <c r="H302" s="9">
        <v>14300.0</v>
      </c>
      <c r="I302" s="9">
        <f t="shared" si="3"/>
        <v>17160</v>
      </c>
      <c r="J302" s="11" t="s">
        <v>19</v>
      </c>
    </row>
    <row r="303" ht="15.75" customHeight="1">
      <c r="A303" s="9">
        <f t="shared" si="5"/>
        <v>239</v>
      </c>
      <c r="B303" s="10" t="s">
        <v>641</v>
      </c>
      <c r="C303" s="11" t="s">
        <v>642</v>
      </c>
      <c r="D303" s="10" t="s">
        <v>14</v>
      </c>
      <c r="E303" s="9">
        <v>1.0</v>
      </c>
      <c r="F303" s="12">
        <v>5220.0</v>
      </c>
      <c r="G303" s="12">
        <f t="shared" si="2"/>
        <v>6264</v>
      </c>
      <c r="H303" s="9">
        <v>8200.0</v>
      </c>
      <c r="I303" s="9">
        <f t="shared" si="3"/>
        <v>9840</v>
      </c>
      <c r="J303" s="11" t="s">
        <v>19</v>
      </c>
    </row>
    <row r="304" ht="15.75" customHeight="1">
      <c r="A304" s="9">
        <f t="shared" si="5"/>
        <v>240</v>
      </c>
      <c r="B304" s="10" t="s">
        <v>643</v>
      </c>
      <c r="C304" s="11" t="s">
        <v>644</v>
      </c>
      <c r="D304" s="10" t="s">
        <v>14</v>
      </c>
      <c r="E304" s="9">
        <v>1.0</v>
      </c>
      <c r="F304" s="11" t="s">
        <v>15</v>
      </c>
      <c r="G304" s="12" t="str">
        <f t="shared" si="2"/>
        <v>#VALUE!</v>
      </c>
      <c r="H304" s="9">
        <v>101000.0</v>
      </c>
      <c r="I304" s="9">
        <f t="shared" si="3"/>
        <v>121200</v>
      </c>
      <c r="J304" s="11" t="s">
        <v>537</v>
      </c>
    </row>
    <row r="305" ht="15.75" customHeight="1">
      <c r="A305" s="9">
        <f t="shared" si="5"/>
        <v>241</v>
      </c>
      <c r="B305" s="10" t="s">
        <v>645</v>
      </c>
      <c r="C305" s="11" t="s">
        <v>646</v>
      </c>
      <c r="D305" s="10" t="s">
        <v>27</v>
      </c>
      <c r="E305" s="9">
        <v>1.0</v>
      </c>
      <c r="F305" s="11" t="s">
        <v>15</v>
      </c>
      <c r="G305" s="12" t="str">
        <f t="shared" si="2"/>
        <v>#VALUE!</v>
      </c>
      <c r="H305" s="9">
        <v>75900.0</v>
      </c>
      <c r="I305" s="9">
        <f t="shared" si="3"/>
        <v>91080</v>
      </c>
      <c r="J305" s="11" t="s">
        <v>22</v>
      </c>
    </row>
    <row r="306" ht="15.75" customHeight="1">
      <c r="A306" s="9">
        <f t="shared" si="5"/>
        <v>242</v>
      </c>
      <c r="B306" s="10" t="s">
        <v>647</v>
      </c>
      <c r="C306" s="11" t="s">
        <v>648</v>
      </c>
      <c r="D306" s="10" t="s">
        <v>14</v>
      </c>
      <c r="E306" s="9">
        <v>1.0</v>
      </c>
      <c r="F306" s="11" t="s">
        <v>15</v>
      </c>
      <c r="G306" s="12" t="str">
        <f t="shared" si="2"/>
        <v>#VALUE!</v>
      </c>
      <c r="H306" s="9">
        <v>13500.0</v>
      </c>
      <c r="I306" s="9">
        <f t="shared" si="3"/>
        <v>16200</v>
      </c>
      <c r="J306" s="11" t="s">
        <v>19</v>
      </c>
    </row>
    <row r="307" ht="15.75" customHeight="1">
      <c r="A307" s="9">
        <f t="shared" si="5"/>
        <v>243</v>
      </c>
      <c r="B307" s="10" t="s">
        <v>649</v>
      </c>
      <c r="C307" s="11" t="s">
        <v>650</v>
      </c>
      <c r="D307" s="10" t="s">
        <v>14</v>
      </c>
      <c r="E307" s="9">
        <v>1.0</v>
      </c>
      <c r="F307" s="11" t="s">
        <v>15</v>
      </c>
      <c r="G307" s="12" t="str">
        <f t="shared" si="2"/>
        <v>#VALUE!</v>
      </c>
      <c r="H307" s="9">
        <v>13500.0</v>
      </c>
      <c r="I307" s="9">
        <f t="shared" si="3"/>
        <v>16200</v>
      </c>
      <c r="J307" s="11" t="s">
        <v>19</v>
      </c>
    </row>
    <row r="308" ht="15.75" customHeight="1">
      <c r="A308" s="9">
        <f t="shared" si="5"/>
        <v>244</v>
      </c>
      <c r="B308" s="10" t="s">
        <v>651</v>
      </c>
      <c r="C308" s="11" t="s">
        <v>652</v>
      </c>
      <c r="D308" s="10" t="s">
        <v>50</v>
      </c>
      <c r="E308" s="9">
        <v>1.0</v>
      </c>
      <c r="F308" s="12">
        <v>790.0</v>
      </c>
      <c r="G308" s="12">
        <f t="shared" si="2"/>
        <v>948</v>
      </c>
      <c r="H308" s="9">
        <v>2200.0</v>
      </c>
      <c r="I308" s="9">
        <f t="shared" si="3"/>
        <v>2640</v>
      </c>
      <c r="J308" s="11" t="s">
        <v>653</v>
      </c>
    </row>
    <row r="309" ht="15.75" customHeight="1">
      <c r="A309" s="9">
        <f t="shared" si="5"/>
        <v>245</v>
      </c>
      <c r="B309" s="10" t="s">
        <v>654</v>
      </c>
      <c r="C309" s="11" t="s">
        <v>655</v>
      </c>
      <c r="D309" s="10" t="s">
        <v>34</v>
      </c>
      <c r="E309" s="9">
        <v>1.0</v>
      </c>
      <c r="F309" s="11" t="s">
        <v>15</v>
      </c>
      <c r="G309" s="12" t="str">
        <f t="shared" si="2"/>
        <v>#VALUE!</v>
      </c>
      <c r="H309" s="9">
        <v>97000.0</v>
      </c>
      <c r="I309" s="9">
        <f t="shared" si="3"/>
        <v>116400</v>
      </c>
      <c r="J309" s="11" t="s">
        <v>19</v>
      </c>
    </row>
    <row r="310" ht="15.75" customHeight="1">
      <c r="A310" s="9">
        <f t="shared" si="5"/>
        <v>246</v>
      </c>
      <c r="B310" s="10" t="s">
        <v>656</v>
      </c>
      <c r="C310" s="11" t="s">
        <v>657</v>
      </c>
      <c r="D310" s="10" t="s">
        <v>14</v>
      </c>
      <c r="E310" s="9">
        <v>1.0</v>
      </c>
      <c r="F310" s="12">
        <v>3750.0</v>
      </c>
      <c r="G310" s="12">
        <f t="shared" si="2"/>
        <v>4500</v>
      </c>
      <c r="H310" s="9">
        <v>8100.0</v>
      </c>
      <c r="I310" s="9">
        <f t="shared" si="3"/>
        <v>9720</v>
      </c>
      <c r="J310" s="11" t="s">
        <v>19</v>
      </c>
    </row>
    <row r="311" ht="15.75" customHeight="1">
      <c r="A311" s="9">
        <f t="shared" si="5"/>
        <v>247</v>
      </c>
      <c r="B311" s="10" t="s">
        <v>658</v>
      </c>
      <c r="C311" s="11" t="s">
        <v>659</v>
      </c>
      <c r="D311" s="10" t="s">
        <v>14</v>
      </c>
      <c r="E311" s="9">
        <v>1.0</v>
      </c>
      <c r="F311" s="12">
        <v>4590.0</v>
      </c>
      <c r="G311" s="12">
        <f t="shared" si="2"/>
        <v>5508</v>
      </c>
      <c r="H311" s="9">
        <v>9900.0</v>
      </c>
      <c r="I311" s="9">
        <f t="shared" si="3"/>
        <v>11880</v>
      </c>
      <c r="J311" s="11" t="s">
        <v>22</v>
      </c>
    </row>
    <row r="312" ht="15.75" customHeight="1">
      <c r="A312" s="9">
        <f t="shared" si="5"/>
        <v>248</v>
      </c>
      <c r="B312" s="10" t="s">
        <v>658</v>
      </c>
      <c r="C312" s="11" t="s">
        <v>660</v>
      </c>
      <c r="D312" s="10" t="s">
        <v>14</v>
      </c>
      <c r="E312" s="9">
        <v>1.0</v>
      </c>
      <c r="F312" s="12">
        <v>1530.0</v>
      </c>
      <c r="G312" s="12">
        <f t="shared" si="2"/>
        <v>1836</v>
      </c>
      <c r="H312" s="9">
        <v>3300.0</v>
      </c>
      <c r="I312" s="9">
        <f t="shared" si="3"/>
        <v>3960</v>
      </c>
      <c r="J312" s="11" t="s">
        <v>22</v>
      </c>
    </row>
    <row r="313" ht="15.75" customHeight="1">
      <c r="A313" s="9">
        <f t="shared" si="5"/>
        <v>249</v>
      </c>
      <c r="B313" s="10" t="s">
        <v>658</v>
      </c>
      <c r="C313" s="11" t="s">
        <v>661</v>
      </c>
      <c r="D313" s="10" t="s">
        <v>14</v>
      </c>
      <c r="E313" s="9">
        <v>1.0</v>
      </c>
      <c r="F313" s="12">
        <v>1530.0</v>
      </c>
      <c r="G313" s="12">
        <f t="shared" si="2"/>
        <v>1836</v>
      </c>
      <c r="H313" s="9">
        <v>3300.0</v>
      </c>
      <c r="I313" s="9">
        <f t="shared" si="3"/>
        <v>3960</v>
      </c>
      <c r="J313" s="11" t="s">
        <v>22</v>
      </c>
    </row>
    <row r="314" ht="15.75" customHeight="1">
      <c r="A314" s="9">
        <f t="shared" si="5"/>
        <v>250</v>
      </c>
      <c r="B314" s="10" t="s">
        <v>658</v>
      </c>
      <c r="C314" s="11" t="s">
        <v>662</v>
      </c>
      <c r="D314" s="10" t="s">
        <v>14</v>
      </c>
      <c r="E314" s="9">
        <v>1.0</v>
      </c>
      <c r="F314" s="12">
        <v>1530.0</v>
      </c>
      <c r="G314" s="12">
        <f t="shared" si="2"/>
        <v>1836</v>
      </c>
      <c r="H314" s="9">
        <v>3300.0</v>
      </c>
      <c r="I314" s="9">
        <f t="shared" si="3"/>
        <v>3960</v>
      </c>
      <c r="J314" s="11" t="s">
        <v>22</v>
      </c>
    </row>
    <row r="315" ht="15.75" customHeight="1">
      <c r="A315" s="9">
        <f t="shared" si="5"/>
        <v>251</v>
      </c>
      <c r="B315" s="10" t="s">
        <v>656</v>
      </c>
      <c r="C315" s="11" t="s">
        <v>663</v>
      </c>
      <c r="D315" s="10" t="s">
        <v>50</v>
      </c>
      <c r="E315" s="9">
        <v>1.0</v>
      </c>
      <c r="F315" s="12">
        <v>1250.0</v>
      </c>
      <c r="G315" s="12">
        <f t="shared" si="2"/>
        <v>1500</v>
      </c>
      <c r="H315" s="9">
        <v>2700.0</v>
      </c>
      <c r="I315" s="9">
        <f t="shared" si="3"/>
        <v>3240</v>
      </c>
      <c r="J315" s="11" t="s">
        <v>19</v>
      </c>
    </row>
    <row r="316" ht="15.75" customHeight="1">
      <c r="A316" s="9">
        <f t="shared" si="5"/>
        <v>252</v>
      </c>
      <c r="B316" s="10" t="s">
        <v>656</v>
      </c>
      <c r="C316" s="11" t="s">
        <v>664</v>
      </c>
      <c r="D316" s="10" t="s">
        <v>50</v>
      </c>
      <c r="E316" s="9">
        <v>1.0</v>
      </c>
      <c r="F316" s="12">
        <v>1250.0</v>
      </c>
      <c r="G316" s="12">
        <f t="shared" si="2"/>
        <v>1500</v>
      </c>
      <c r="H316" s="9">
        <v>2700.0</v>
      </c>
      <c r="I316" s="9">
        <f t="shared" si="3"/>
        <v>3240</v>
      </c>
      <c r="J316" s="11" t="s">
        <v>19</v>
      </c>
    </row>
    <row r="317" ht="15.75" customHeight="1">
      <c r="A317" s="9">
        <f t="shared" si="5"/>
        <v>253</v>
      </c>
      <c r="B317" s="10" t="s">
        <v>656</v>
      </c>
      <c r="C317" s="11" t="s">
        <v>665</v>
      </c>
      <c r="D317" s="10" t="s">
        <v>50</v>
      </c>
      <c r="E317" s="9">
        <v>1.0</v>
      </c>
      <c r="F317" s="12">
        <v>1250.0</v>
      </c>
      <c r="G317" s="12">
        <f t="shared" si="2"/>
        <v>1500</v>
      </c>
      <c r="H317" s="9">
        <v>2700.0</v>
      </c>
      <c r="I317" s="9">
        <f t="shared" si="3"/>
        <v>3240</v>
      </c>
      <c r="J317" s="11" t="s">
        <v>19</v>
      </c>
    </row>
    <row r="318" ht="15.75" customHeight="1">
      <c r="A318" s="9">
        <f t="shared" si="5"/>
        <v>254</v>
      </c>
      <c r="B318" s="10" t="s">
        <v>666</v>
      </c>
      <c r="C318" s="11" t="s">
        <v>667</v>
      </c>
      <c r="D318" s="10" t="s">
        <v>14</v>
      </c>
      <c r="E318" s="9">
        <v>1.0</v>
      </c>
      <c r="F318" s="12">
        <v>6080.0</v>
      </c>
      <c r="G318" s="12">
        <f t="shared" si="2"/>
        <v>7296</v>
      </c>
      <c r="H318" s="9">
        <v>10000.0</v>
      </c>
      <c r="I318" s="9">
        <f t="shared" si="3"/>
        <v>12000</v>
      </c>
      <c r="J318" s="11" t="s">
        <v>19</v>
      </c>
    </row>
    <row r="319" ht="15.75" customHeight="1">
      <c r="A319" s="9">
        <f t="shared" si="5"/>
        <v>255</v>
      </c>
      <c r="B319" s="10" t="s">
        <v>668</v>
      </c>
      <c r="C319" s="11" t="s">
        <v>669</v>
      </c>
      <c r="D319" s="10" t="s">
        <v>14</v>
      </c>
      <c r="E319" s="9">
        <v>1.0</v>
      </c>
      <c r="F319" s="11" t="s">
        <v>15</v>
      </c>
      <c r="G319" s="12" t="str">
        <f t="shared" si="2"/>
        <v>#VALUE!</v>
      </c>
      <c r="H319" s="9">
        <v>15000.0</v>
      </c>
      <c r="I319" s="9">
        <f t="shared" si="3"/>
        <v>18000</v>
      </c>
      <c r="J319" s="11" t="s">
        <v>463</v>
      </c>
    </row>
    <row r="320" ht="15.75" customHeight="1">
      <c r="A320" s="9">
        <f t="shared" si="5"/>
        <v>256</v>
      </c>
      <c r="B320" s="10" t="s">
        <v>670</v>
      </c>
      <c r="C320" s="11" t="s">
        <v>671</v>
      </c>
      <c r="D320" s="10" t="s">
        <v>34</v>
      </c>
      <c r="E320" s="9">
        <v>1.0</v>
      </c>
      <c r="F320" s="11" t="s">
        <v>15</v>
      </c>
      <c r="G320" s="12" t="str">
        <f t="shared" si="2"/>
        <v>#VALUE!</v>
      </c>
      <c r="H320" s="9">
        <v>126700.0</v>
      </c>
      <c r="I320" s="9">
        <f t="shared" si="3"/>
        <v>152040</v>
      </c>
      <c r="J320" s="11" t="s">
        <v>672</v>
      </c>
    </row>
    <row r="321" ht="15.75" customHeight="1">
      <c r="A321" s="9">
        <f t="shared" si="5"/>
        <v>257</v>
      </c>
      <c r="B321" s="10" t="s">
        <v>673</v>
      </c>
      <c r="C321" s="11" t="s">
        <v>674</v>
      </c>
      <c r="D321" s="10" t="s">
        <v>50</v>
      </c>
      <c r="E321" s="9">
        <v>1.0</v>
      </c>
      <c r="F321" s="12">
        <v>1500.0</v>
      </c>
      <c r="G321" s="12">
        <f t="shared" si="2"/>
        <v>1800</v>
      </c>
      <c r="H321" s="9">
        <v>3400.0</v>
      </c>
      <c r="I321" s="9">
        <f t="shared" si="3"/>
        <v>4080</v>
      </c>
      <c r="J321" s="11" t="s">
        <v>135</v>
      </c>
    </row>
    <row r="322" ht="15.75" customHeight="1">
      <c r="A322" s="9">
        <f t="shared" si="5"/>
        <v>258</v>
      </c>
      <c r="B322" s="10" t="s">
        <v>675</v>
      </c>
      <c r="C322" s="11" t="s">
        <v>676</v>
      </c>
      <c r="D322" s="10" t="s">
        <v>50</v>
      </c>
      <c r="E322" s="9">
        <v>1.0</v>
      </c>
      <c r="F322" s="11" t="s">
        <v>15</v>
      </c>
      <c r="G322" s="12" t="str">
        <f t="shared" si="2"/>
        <v>#VALUE!</v>
      </c>
      <c r="H322" s="9">
        <v>5200.0</v>
      </c>
      <c r="I322" s="9">
        <f t="shared" si="3"/>
        <v>6240</v>
      </c>
      <c r="J322" s="11" t="s">
        <v>19</v>
      </c>
    </row>
    <row r="323" ht="15.75" customHeight="1">
      <c r="A323" s="9">
        <f t="shared" si="5"/>
        <v>259</v>
      </c>
      <c r="B323" s="10" t="s">
        <v>677</v>
      </c>
      <c r="C323" s="11" t="s">
        <v>678</v>
      </c>
      <c r="D323" s="10" t="s">
        <v>14</v>
      </c>
      <c r="E323" s="9">
        <v>1.0</v>
      </c>
      <c r="F323" s="11" t="s">
        <v>15</v>
      </c>
      <c r="G323" s="12" t="str">
        <f t="shared" si="2"/>
        <v>#VALUE!</v>
      </c>
      <c r="H323" s="9">
        <v>41000.0</v>
      </c>
      <c r="I323" s="9">
        <f t="shared" si="3"/>
        <v>49200</v>
      </c>
      <c r="J323" s="11" t="s">
        <v>100</v>
      </c>
    </row>
    <row r="324" ht="15.75" customHeight="1">
      <c r="A324" s="9">
        <f t="shared" si="5"/>
        <v>260</v>
      </c>
      <c r="B324" s="10" t="s">
        <v>679</v>
      </c>
      <c r="C324" s="11" t="s">
        <v>680</v>
      </c>
      <c r="D324" s="10" t="s">
        <v>146</v>
      </c>
      <c r="E324" s="9">
        <v>1.0</v>
      </c>
      <c r="F324" s="11" t="s">
        <v>15</v>
      </c>
      <c r="G324" s="12" t="str">
        <f t="shared" si="2"/>
        <v>#VALUE!</v>
      </c>
      <c r="H324" s="9">
        <v>39100.0</v>
      </c>
      <c r="I324" s="9">
        <f t="shared" si="3"/>
        <v>46920</v>
      </c>
      <c r="J324" s="11" t="s">
        <v>19</v>
      </c>
    </row>
    <row r="325" ht="15.75" customHeight="1">
      <c r="A325" s="9">
        <f t="shared" si="5"/>
        <v>261</v>
      </c>
      <c r="B325" s="10" t="s">
        <v>681</v>
      </c>
      <c r="C325" s="11" t="s">
        <v>682</v>
      </c>
      <c r="D325" s="10" t="s">
        <v>34</v>
      </c>
      <c r="E325" s="9">
        <v>1.0</v>
      </c>
      <c r="F325" s="11" t="s">
        <v>15</v>
      </c>
      <c r="G325" s="12" t="str">
        <f t="shared" si="2"/>
        <v>#VALUE!</v>
      </c>
      <c r="H325" s="9">
        <v>17500.0</v>
      </c>
      <c r="I325" s="9">
        <f t="shared" si="3"/>
        <v>21000</v>
      </c>
      <c r="J325" s="11" t="s">
        <v>19</v>
      </c>
    </row>
    <row r="326" ht="15.75" customHeight="1">
      <c r="A326" s="9">
        <f t="shared" si="5"/>
        <v>262</v>
      </c>
      <c r="B326" s="10" t="s">
        <v>596</v>
      </c>
      <c r="C326" s="11" t="s">
        <v>683</v>
      </c>
      <c r="D326" s="10" t="s">
        <v>50</v>
      </c>
      <c r="E326" s="9">
        <v>1.0</v>
      </c>
      <c r="F326" s="12">
        <v>6050.0</v>
      </c>
      <c r="G326" s="12">
        <f t="shared" si="2"/>
        <v>7260</v>
      </c>
      <c r="H326" s="9">
        <v>9100.0</v>
      </c>
      <c r="I326" s="9">
        <f t="shared" si="3"/>
        <v>10920</v>
      </c>
      <c r="J326" s="11" t="s">
        <v>19</v>
      </c>
    </row>
    <row r="327" ht="15.75" customHeight="1">
      <c r="A327" s="9">
        <f t="shared" si="5"/>
        <v>263</v>
      </c>
      <c r="B327" s="10" t="s">
        <v>684</v>
      </c>
      <c r="C327" s="11" t="s">
        <v>685</v>
      </c>
      <c r="D327" s="10" t="s">
        <v>27</v>
      </c>
      <c r="E327" s="9">
        <v>1.0</v>
      </c>
      <c r="F327" s="11" t="s">
        <v>15</v>
      </c>
      <c r="G327" s="12" t="str">
        <f t="shared" si="2"/>
        <v>#VALUE!</v>
      </c>
      <c r="H327" s="9">
        <v>75300.0</v>
      </c>
      <c r="I327" s="9">
        <f t="shared" si="3"/>
        <v>90360</v>
      </c>
      <c r="J327" s="11" t="s">
        <v>19</v>
      </c>
    </row>
    <row r="328" ht="15.75" customHeight="1">
      <c r="A328" s="9">
        <f t="shared" si="5"/>
        <v>264</v>
      </c>
      <c r="B328" s="10" t="s">
        <v>686</v>
      </c>
      <c r="C328" s="11" t="s">
        <v>687</v>
      </c>
      <c r="D328" s="10" t="s">
        <v>50</v>
      </c>
      <c r="E328" s="9">
        <v>1.0</v>
      </c>
      <c r="F328" s="12">
        <v>2310.0</v>
      </c>
      <c r="G328" s="12">
        <f t="shared" si="2"/>
        <v>2772</v>
      </c>
      <c r="H328" s="9">
        <v>4500.0</v>
      </c>
      <c r="I328" s="9">
        <f t="shared" si="3"/>
        <v>5400</v>
      </c>
      <c r="J328" s="11" t="s">
        <v>19</v>
      </c>
    </row>
    <row r="329" ht="15.75" customHeight="1">
      <c r="A329" s="9">
        <f t="shared" si="5"/>
        <v>265</v>
      </c>
      <c r="B329" s="10" t="s">
        <v>688</v>
      </c>
      <c r="C329" s="11" t="s">
        <v>689</v>
      </c>
      <c r="D329" s="10" t="s">
        <v>690</v>
      </c>
      <c r="E329" s="10">
        <v>1.0</v>
      </c>
      <c r="F329" s="11" t="s">
        <v>15</v>
      </c>
      <c r="G329" s="12" t="str">
        <f t="shared" si="2"/>
        <v>#VALUE!</v>
      </c>
      <c r="H329" s="10">
        <v>70800.0</v>
      </c>
      <c r="I329" s="9">
        <f t="shared" si="3"/>
        <v>84960</v>
      </c>
      <c r="J329" s="11" t="s">
        <v>19</v>
      </c>
    </row>
    <row r="330" ht="15.75" customHeight="1">
      <c r="A330" s="9">
        <f t="shared" si="5"/>
        <v>266</v>
      </c>
      <c r="B330" s="10" t="s">
        <v>691</v>
      </c>
      <c r="C330" s="11" t="s">
        <v>692</v>
      </c>
      <c r="D330" s="10" t="s">
        <v>146</v>
      </c>
      <c r="E330" s="10">
        <v>1.0</v>
      </c>
      <c r="F330" s="11" t="s">
        <v>15</v>
      </c>
      <c r="G330" s="12" t="str">
        <f t="shared" si="2"/>
        <v>#VALUE!</v>
      </c>
      <c r="H330" s="10">
        <v>70800.0</v>
      </c>
      <c r="I330" s="9">
        <f t="shared" si="3"/>
        <v>84960</v>
      </c>
      <c r="J330" s="11" t="s">
        <v>19</v>
      </c>
    </row>
    <row r="331" ht="15.75" customHeight="1">
      <c r="A331" s="9">
        <f t="shared" si="5"/>
        <v>267</v>
      </c>
      <c r="B331" s="10" t="s">
        <v>693</v>
      </c>
      <c r="C331" s="11" t="s">
        <v>694</v>
      </c>
      <c r="D331" s="10" t="s">
        <v>27</v>
      </c>
      <c r="E331" s="9">
        <v>1.0</v>
      </c>
      <c r="F331" s="12">
        <v>6750.0</v>
      </c>
      <c r="G331" s="12">
        <f t="shared" si="2"/>
        <v>8100</v>
      </c>
      <c r="H331" s="9">
        <v>10800.0</v>
      </c>
      <c r="I331" s="9">
        <f t="shared" si="3"/>
        <v>12960</v>
      </c>
      <c r="J331" s="11" t="s">
        <v>19</v>
      </c>
    </row>
    <row r="332" ht="15.75" customHeight="1">
      <c r="A332" s="9">
        <f t="shared" si="5"/>
        <v>268</v>
      </c>
      <c r="B332" s="10" t="s">
        <v>695</v>
      </c>
      <c r="C332" s="11" t="s">
        <v>696</v>
      </c>
      <c r="D332" s="10" t="s">
        <v>143</v>
      </c>
      <c r="E332" s="9">
        <v>1.0</v>
      </c>
      <c r="F332" s="11" t="s">
        <v>15</v>
      </c>
      <c r="G332" s="12" t="str">
        <f t="shared" si="2"/>
        <v>#VALUE!</v>
      </c>
      <c r="H332" s="9">
        <v>434700.0</v>
      </c>
      <c r="I332" s="9">
        <f t="shared" si="3"/>
        <v>521640</v>
      </c>
      <c r="J332" s="11" t="s">
        <v>31</v>
      </c>
    </row>
    <row r="333" ht="15.75" customHeight="1">
      <c r="A333" s="9">
        <f t="shared" si="5"/>
        <v>269</v>
      </c>
      <c r="B333" s="10" t="s">
        <v>697</v>
      </c>
      <c r="C333" s="11" t="s">
        <v>698</v>
      </c>
      <c r="D333" s="10" t="s">
        <v>50</v>
      </c>
      <c r="E333" s="9">
        <v>1.0</v>
      </c>
      <c r="F333" s="12">
        <v>13350.0</v>
      </c>
      <c r="G333" s="12">
        <f t="shared" si="2"/>
        <v>16020</v>
      </c>
      <c r="H333" s="9">
        <v>20500.0</v>
      </c>
      <c r="I333" s="9">
        <f t="shared" si="3"/>
        <v>24600</v>
      </c>
      <c r="J333" s="11" t="s">
        <v>19</v>
      </c>
    </row>
    <row r="334" ht="15.75" customHeight="1">
      <c r="A334" s="9">
        <f t="shared" si="5"/>
        <v>270</v>
      </c>
      <c r="B334" s="10" t="s">
        <v>699</v>
      </c>
      <c r="C334" s="11" t="s">
        <v>700</v>
      </c>
      <c r="D334" s="10" t="s">
        <v>701</v>
      </c>
      <c r="E334" s="9">
        <v>1.0</v>
      </c>
      <c r="F334" s="12">
        <v>2600.0</v>
      </c>
      <c r="G334" s="12">
        <f t="shared" si="2"/>
        <v>3120</v>
      </c>
      <c r="H334" s="9">
        <v>5100.0</v>
      </c>
      <c r="I334" s="9">
        <f t="shared" si="3"/>
        <v>6120</v>
      </c>
      <c r="J334" s="11" t="s">
        <v>702</v>
      </c>
    </row>
    <row r="335" ht="15.75" customHeight="1">
      <c r="A335" s="9">
        <f t="shared" si="5"/>
        <v>271</v>
      </c>
      <c r="B335" s="10" t="s">
        <v>703</v>
      </c>
      <c r="C335" s="11" t="s">
        <v>704</v>
      </c>
      <c r="D335" s="10" t="s">
        <v>701</v>
      </c>
      <c r="E335" s="9">
        <v>1.0</v>
      </c>
      <c r="F335" s="12">
        <v>2950.0</v>
      </c>
      <c r="G335" s="12">
        <f t="shared" si="2"/>
        <v>3540</v>
      </c>
      <c r="H335" s="9">
        <v>5300.0</v>
      </c>
      <c r="I335" s="9">
        <f t="shared" si="3"/>
        <v>6360</v>
      </c>
      <c r="J335" s="11" t="s">
        <v>705</v>
      </c>
    </row>
    <row r="336" ht="15.75" customHeight="1">
      <c r="A336" s="9">
        <f t="shared" si="5"/>
        <v>272</v>
      </c>
      <c r="B336" s="10" t="s">
        <v>706</v>
      </c>
      <c r="C336" s="11" t="s">
        <v>707</v>
      </c>
      <c r="D336" s="10" t="s">
        <v>27</v>
      </c>
      <c r="E336" s="9">
        <v>1.0</v>
      </c>
      <c r="F336" s="12">
        <v>3510.0</v>
      </c>
      <c r="G336" s="12">
        <f t="shared" si="2"/>
        <v>4212</v>
      </c>
      <c r="H336" s="9">
        <v>5900.0</v>
      </c>
      <c r="I336" s="9">
        <f t="shared" si="3"/>
        <v>7080</v>
      </c>
      <c r="J336" s="11" t="s">
        <v>135</v>
      </c>
    </row>
    <row r="337" ht="15.75" customHeight="1">
      <c r="A337" s="9">
        <f t="shared" si="5"/>
        <v>273</v>
      </c>
      <c r="B337" s="10" t="s">
        <v>708</v>
      </c>
      <c r="C337" s="11" t="s">
        <v>709</v>
      </c>
      <c r="D337" s="10" t="s">
        <v>27</v>
      </c>
      <c r="E337" s="9">
        <v>1.0</v>
      </c>
      <c r="F337" s="11" t="s">
        <v>15</v>
      </c>
      <c r="G337" s="12" t="str">
        <f t="shared" si="2"/>
        <v>#VALUE!</v>
      </c>
      <c r="H337" s="9">
        <v>4000.0</v>
      </c>
      <c r="I337" s="9">
        <f t="shared" si="3"/>
        <v>4800</v>
      </c>
      <c r="J337" s="11" t="s">
        <v>22</v>
      </c>
    </row>
    <row r="338" ht="15.75" customHeight="1">
      <c r="A338" s="9">
        <f t="shared" si="5"/>
        <v>274</v>
      </c>
      <c r="B338" s="10" t="s">
        <v>710</v>
      </c>
      <c r="C338" s="11" t="s">
        <v>711</v>
      </c>
      <c r="D338" s="10" t="s">
        <v>157</v>
      </c>
      <c r="E338" s="10">
        <v>1.0</v>
      </c>
      <c r="F338" s="11" t="s">
        <v>15</v>
      </c>
      <c r="G338" s="12" t="str">
        <f t="shared" si="2"/>
        <v>#VALUE!</v>
      </c>
      <c r="H338" s="10">
        <v>75900.0</v>
      </c>
      <c r="I338" s="9">
        <f t="shared" si="3"/>
        <v>91080</v>
      </c>
      <c r="J338" s="11" t="s">
        <v>35</v>
      </c>
    </row>
    <row r="339" ht="15.75" customHeight="1">
      <c r="A339" s="9">
        <f t="shared" si="5"/>
        <v>275</v>
      </c>
      <c r="B339" s="10" t="s">
        <v>712</v>
      </c>
      <c r="C339" s="11" t="s">
        <v>713</v>
      </c>
      <c r="D339" s="10" t="s">
        <v>157</v>
      </c>
      <c r="E339" s="10">
        <v>1.0</v>
      </c>
      <c r="F339" s="11" t="s">
        <v>15</v>
      </c>
      <c r="G339" s="12" t="str">
        <f t="shared" si="2"/>
        <v>#VALUE!</v>
      </c>
      <c r="H339" s="10">
        <v>75900.0</v>
      </c>
      <c r="I339" s="9">
        <f t="shared" si="3"/>
        <v>91080</v>
      </c>
      <c r="J339" s="11" t="s">
        <v>35</v>
      </c>
    </row>
    <row r="340" ht="15.75" customHeight="1">
      <c r="A340" s="9">
        <f t="shared" si="5"/>
        <v>276</v>
      </c>
      <c r="B340" s="10" t="s">
        <v>714</v>
      </c>
      <c r="C340" s="11" t="s">
        <v>715</v>
      </c>
      <c r="D340" s="10" t="s">
        <v>157</v>
      </c>
      <c r="E340" s="9">
        <v>1.0</v>
      </c>
      <c r="F340" s="11" t="s">
        <v>15</v>
      </c>
      <c r="G340" s="12" t="str">
        <f t="shared" si="2"/>
        <v>#VALUE!</v>
      </c>
      <c r="H340" s="9">
        <v>75900.0</v>
      </c>
      <c r="I340" s="9">
        <f t="shared" si="3"/>
        <v>91080</v>
      </c>
      <c r="J340" s="11" t="s">
        <v>22</v>
      </c>
    </row>
    <row r="341" ht="15.75" customHeight="1">
      <c r="A341" s="9">
        <f t="shared" si="5"/>
        <v>277</v>
      </c>
      <c r="B341" s="10" t="s">
        <v>716</v>
      </c>
      <c r="C341" s="11" t="s">
        <v>717</v>
      </c>
      <c r="D341" s="10" t="s">
        <v>85</v>
      </c>
      <c r="E341" s="9">
        <v>1.0</v>
      </c>
      <c r="F341" s="11" t="s">
        <v>15</v>
      </c>
      <c r="G341" s="12" t="str">
        <f t="shared" si="2"/>
        <v>#VALUE!</v>
      </c>
      <c r="H341" s="9">
        <v>341500.0</v>
      </c>
      <c r="I341" s="9">
        <f t="shared" si="3"/>
        <v>409800</v>
      </c>
      <c r="J341" s="11" t="s">
        <v>22</v>
      </c>
    </row>
    <row r="342" ht="15.75" customHeight="1">
      <c r="A342" s="9">
        <f t="shared" si="5"/>
        <v>278</v>
      </c>
      <c r="B342" s="10" t="s">
        <v>718</v>
      </c>
      <c r="C342" s="11" t="s">
        <v>719</v>
      </c>
      <c r="D342" s="10" t="s">
        <v>170</v>
      </c>
      <c r="E342" s="9">
        <v>1.0</v>
      </c>
      <c r="F342" s="11" t="s">
        <v>15</v>
      </c>
      <c r="G342" s="12" t="str">
        <f t="shared" si="2"/>
        <v>#VALUE!</v>
      </c>
      <c r="H342" s="9">
        <v>143500.0</v>
      </c>
      <c r="I342" s="9">
        <f t="shared" si="3"/>
        <v>172200</v>
      </c>
      <c r="J342" s="11" t="s">
        <v>22</v>
      </c>
    </row>
    <row r="343" ht="15.75" customHeight="1">
      <c r="A343" s="9">
        <f t="shared" si="5"/>
        <v>279</v>
      </c>
      <c r="B343" s="10" t="s">
        <v>720</v>
      </c>
      <c r="C343" s="11" t="s">
        <v>721</v>
      </c>
      <c r="D343" s="10" t="s">
        <v>14</v>
      </c>
      <c r="E343" s="9">
        <v>1.0</v>
      </c>
      <c r="F343" s="12">
        <v>3680.0</v>
      </c>
      <c r="G343" s="12">
        <f t="shared" si="2"/>
        <v>4416</v>
      </c>
      <c r="H343" s="9">
        <v>6500.0</v>
      </c>
      <c r="I343" s="9">
        <f t="shared" si="3"/>
        <v>7800</v>
      </c>
      <c r="J343" s="11" t="s">
        <v>19</v>
      </c>
    </row>
    <row r="344" ht="15.75" customHeight="1">
      <c r="A344" s="9">
        <f t="shared" si="5"/>
        <v>280</v>
      </c>
      <c r="B344" s="10" t="s">
        <v>722</v>
      </c>
      <c r="C344" s="11" t="s">
        <v>723</v>
      </c>
      <c r="D344" s="10" t="s">
        <v>14</v>
      </c>
      <c r="E344" s="9">
        <v>1.0</v>
      </c>
      <c r="F344" s="12">
        <v>5130.0</v>
      </c>
      <c r="G344" s="12">
        <f t="shared" si="2"/>
        <v>6156</v>
      </c>
      <c r="H344" s="9">
        <v>8000.0</v>
      </c>
      <c r="I344" s="9">
        <f t="shared" si="3"/>
        <v>9600</v>
      </c>
      <c r="J344" s="11" t="s">
        <v>19</v>
      </c>
    </row>
    <row r="345" ht="15.75" customHeight="1">
      <c r="A345" s="9">
        <f t="shared" si="5"/>
        <v>281</v>
      </c>
      <c r="B345" s="10" t="s">
        <v>724</v>
      </c>
      <c r="C345" s="11" t="s">
        <v>725</v>
      </c>
      <c r="D345" s="10" t="s">
        <v>50</v>
      </c>
      <c r="E345" s="9">
        <v>1.0</v>
      </c>
      <c r="F345" s="12">
        <v>1300.0</v>
      </c>
      <c r="G345" s="12">
        <f t="shared" si="2"/>
        <v>1560</v>
      </c>
      <c r="H345" s="9">
        <v>3500.0</v>
      </c>
      <c r="I345" s="9">
        <f t="shared" si="3"/>
        <v>4200</v>
      </c>
      <c r="J345" s="11" t="s">
        <v>19</v>
      </c>
    </row>
    <row r="346" ht="15.75" customHeight="1">
      <c r="A346" s="9">
        <f t="shared" si="5"/>
        <v>282</v>
      </c>
      <c r="B346" s="10" t="s">
        <v>726</v>
      </c>
      <c r="C346" s="11" t="s">
        <v>727</v>
      </c>
      <c r="D346" s="10" t="s">
        <v>14</v>
      </c>
      <c r="E346" s="9">
        <v>1.0</v>
      </c>
      <c r="F346" s="12">
        <v>1500.0</v>
      </c>
      <c r="G346" s="12">
        <f t="shared" si="2"/>
        <v>1800</v>
      </c>
      <c r="H346" s="9">
        <v>3400.0</v>
      </c>
      <c r="I346" s="9">
        <f t="shared" si="3"/>
        <v>4080</v>
      </c>
      <c r="J346" s="11" t="s">
        <v>22</v>
      </c>
    </row>
    <row r="347" ht="15.75" customHeight="1">
      <c r="A347" s="9">
        <f t="shared" si="5"/>
        <v>283</v>
      </c>
      <c r="B347" s="10" t="s">
        <v>728</v>
      </c>
      <c r="C347" s="11" t="s">
        <v>729</v>
      </c>
      <c r="D347" s="10" t="s">
        <v>34</v>
      </c>
      <c r="E347" s="9">
        <v>1.0</v>
      </c>
      <c r="F347" s="11" t="s">
        <v>15</v>
      </c>
      <c r="G347" s="12" t="str">
        <f t="shared" si="2"/>
        <v>#VALUE!</v>
      </c>
      <c r="H347" s="9">
        <v>78100.0</v>
      </c>
      <c r="I347" s="9">
        <f t="shared" si="3"/>
        <v>93720</v>
      </c>
      <c r="J347" s="11" t="s">
        <v>19</v>
      </c>
    </row>
    <row r="348" ht="15.75" customHeight="1">
      <c r="A348" s="9">
        <f t="shared" si="5"/>
        <v>284</v>
      </c>
      <c r="B348" s="10" t="s">
        <v>730</v>
      </c>
      <c r="C348" s="11" t="s">
        <v>728</v>
      </c>
      <c r="D348" s="10" t="s">
        <v>34</v>
      </c>
      <c r="E348" s="9">
        <v>1.0</v>
      </c>
      <c r="F348" s="11" t="s">
        <v>15</v>
      </c>
      <c r="G348" s="12" t="str">
        <f t="shared" si="2"/>
        <v>#VALUE!</v>
      </c>
      <c r="H348" s="9">
        <v>61300.0</v>
      </c>
      <c r="I348" s="9">
        <f t="shared" si="3"/>
        <v>73560</v>
      </c>
      <c r="J348" s="11" t="s">
        <v>19</v>
      </c>
    </row>
    <row r="349" ht="15.75" customHeight="1">
      <c r="A349" s="9">
        <f t="shared" si="5"/>
        <v>285</v>
      </c>
      <c r="B349" s="10" t="s">
        <v>731</v>
      </c>
      <c r="C349" s="11" t="s">
        <v>732</v>
      </c>
      <c r="D349" s="10" t="s">
        <v>34</v>
      </c>
      <c r="E349" s="9">
        <v>1.0</v>
      </c>
      <c r="F349" s="11" t="s">
        <v>15</v>
      </c>
      <c r="G349" s="12" t="str">
        <f t="shared" si="2"/>
        <v>#VALUE!</v>
      </c>
      <c r="H349" s="9">
        <v>75300.0</v>
      </c>
      <c r="I349" s="9">
        <f t="shared" si="3"/>
        <v>90360</v>
      </c>
      <c r="J349" s="11" t="s">
        <v>19</v>
      </c>
    </row>
    <row r="350" ht="15.75" customHeight="1">
      <c r="A350" s="9">
        <f t="shared" si="5"/>
        <v>286</v>
      </c>
      <c r="B350" s="10" t="s">
        <v>733</v>
      </c>
      <c r="C350" s="11" t="s">
        <v>734</v>
      </c>
      <c r="D350" s="10" t="s">
        <v>157</v>
      </c>
      <c r="E350" s="9">
        <v>1.0</v>
      </c>
      <c r="F350" s="12">
        <v>5480.0</v>
      </c>
      <c r="G350" s="12">
        <f t="shared" si="2"/>
        <v>6576</v>
      </c>
      <c r="H350" s="9">
        <v>8950.0</v>
      </c>
      <c r="I350" s="9">
        <f t="shared" si="3"/>
        <v>10740</v>
      </c>
      <c r="J350" s="11" t="s">
        <v>22</v>
      </c>
    </row>
    <row r="351" ht="15.75" customHeight="1">
      <c r="A351" s="9">
        <f t="shared" si="5"/>
        <v>287</v>
      </c>
      <c r="B351" s="10" t="s">
        <v>735</v>
      </c>
      <c r="C351" s="11" t="s">
        <v>736</v>
      </c>
      <c r="D351" s="10" t="s">
        <v>50</v>
      </c>
      <c r="E351" s="9">
        <v>1.0</v>
      </c>
      <c r="F351" s="11" t="s">
        <v>15</v>
      </c>
      <c r="G351" s="12" t="str">
        <f t="shared" si="2"/>
        <v>#VALUE!</v>
      </c>
      <c r="H351" s="9">
        <v>40000.0</v>
      </c>
      <c r="I351" s="9">
        <f t="shared" si="3"/>
        <v>48000</v>
      </c>
      <c r="J351" s="11" t="s">
        <v>737</v>
      </c>
    </row>
    <row r="352" ht="15.75" customHeight="1">
      <c r="A352" s="9">
        <f t="shared" si="5"/>
        <v>288</v>
      </c>
      <c r="B352" s="10" t="s">
        <v>738</v>
      </c>
      <c r="C352" s="11" t="s">
        <v>739</v>
      </c>
      <c r="D352" s="10" t="s">
        <v>14</v>
      </c>
      <c r="E352" s="9">
        <v>1.0</v>
      </c>
      <c r="F352" s="12">
        <v>5400.0</v>
      </c>
      <c r="G352" s="12">
        <f t="shared" si="2"/>
        <v>6480</v>
      </c>
      <c r="H352" s="9">
        <v>10500.0</v>
      </c>
      <c r="I352" s="9">
        <f t="shared" si="3"/>
        <v>12600</v>
      </c>
      <c r="J352" s="11" t="s">
        <v>19</v>
      </c>
    </row>
    <row r="353" ht="15.75" customHeight="1">
      <c r="A353" s="9">
        <f t="shared" si="5"/>
        <v>289</v>
      </c>
      <c r="B353" s="10" t="s">
        <v>740</v>
      </c>
      <c r="C353" s="11" t="s">
        <v>741</v>
      </c>
      <c r="D353" s="10" t="s">
        <v>34</v>
      </c>
      <c r="E353" s="9">
        <v>1.0</v>
      </c>
      <c r="F353" s="11" t="s">
        <v>15</v>
      </c>
      <c r="G353" s="12" t="str">
        <f t="shared" si="2"/>
        <v>#VALUE!</v>
      </c>
      <c r="H353" s="9">
        <v>78100.0</v>
      </c>
      <c r="I353" s="9">
        <f t="shared" si="3"/>
        <v>93720</v>
      </c>
      <c r="J353" s="11" t="s">
        <v>19</v>
      </c>
    </row>
    <row r="354" ht="15.75" customHeight="1">
      <c r="A354" s="9">
        <f t="shared" si="5"/>
        <v>290</v>
      </c>
      <c r="B354" s="10" t="s">
        <v>742</v>
      </c>
      <c r="C354" s="11" t="s">
        <v>743</v>
      </c>
      <c r="D354" s="10" t="s">
        <v>50</v>
      </c>
      <c r="E354" s="9">
        <v>1.0</v>
      </c>
      <c r="F354" s="12">
        <v>2880.0</v>
      </c>
      <c r="G354" s="12">
        <f t="shared" si="2"/>
        <v>3456</v>
      </c>
      <c r="H354" s="9">
        <v>5200.0</v>
      </c>
      <c r="I354" s="9">
        <f t="shared" si="3"/>
        <v>6240</v>
      </c>
      <c r="J354" s="11" t="s">
        <v>744</v>
      </c>
    </row>
    <row r="355" ht="15.75" customHeight="1">
      <c r="A355" s="9">
        <f t="shared" si="5"/>
        <v>291</v>
      </c>
      <c r="B355" s="10" t="s">
        <v>745</v>
      </c>
      <c r="C355" s="11" t="s">
        <v>743</v>
      </c>
      <c r="D355" s="10" t="s">
        <v>50</v>
      </c>
      <c r="E355" s="9">
        <v>1.0</v>
      </c>
      <c r="F355" s="12">
        <v>3830.0</v>
      </c>
      <c r="G355" s="12">
        <f t="shared" si="2"/>
        <v>4596</v>
      </c>
      <c r="H355" s="9">
        <v>6600.0</v>
      </c>
      <c r="I355" s="9">
        <f t="shared" si="3"/>
        <v>7920</v>
      </c>
      <c r="J355" s="11" t="s">
        <v>744</v>
      </c>
    </row>
    <row r="356" ht="15.75" customHeight="1">
      <c r="A356" s="9">
        <f t="shared" si="5"/>
        <v>292</v>
      </c>
      <c r="B356" s="10" t="s">
        <v>746</v>
      </c>
      <c r="C356" s="11" t="s">
        <v>747</v>
      </c>
      <c r="D356" s="10" t="s">
        <v>27</v>
      </c>
      <c r="E356" s="9">
        <v>1.0</v>
      </c>
      <c r="F356" s="12">
        <v>4020.0</v>
      </c>
      <c r="G356" s="12">
        <f t="shared" si="2"/>
        <v>4824</v>
      </c>
      <c r="H356" s="9">
        <v>6900.0</v>
      </c>
      <c r="I356" s="9">
        <f t="shared" si="3"/>
        <v>8280</v>
      </c>
      <c r="J356" s="11" t="s">
        <v>299</v>
      </c>
    </row>
    <row r="357" ht="15.75" customHeight="1">
      <c r="A357" s="9">
        <f t="shared" si="5"/>
        <v>293</v>
      </c>
      <c r="B357" s="10" t="s">
        <v>748</v>
      </c>
      <c r="C357" s="11" t="s">
        <v>749</v>
      </c>
      <c r="D357" s="10" t="s">
        <v>750</v>
      </c>
      <c r="E357" s="9">
        <v>1.0</v>
      </c>
      <c r="F357" s="12">
        <v>3860.0</v>
      </c>
      <c r="G357" s="12">
        <f t="shared" si="2"/>
        <v>4632</v>
      </c>
      <c r="H357" s="9">
        <v>5200.0</v>
      </c>
      <c r="I357" s="9">
        <f t="shared" si="3"/>
        <v>6240</v>
      </c>
      <c r="J357" s="11" t="s">
        <v>35</v>
      </c>
    </row>
    <row r="358" ht="15.75" customHeight="1">
      <c r="A358" s="9">
        <f t="shared" si="5"/>
        <v>294</v>
      </c>
      <c r="B358" s="10" t="s">
        <v>751</v>
      </c>
      <c r="C358" s="11" t="s">
        <v>752</v>
      </c>
      <c r="D358" s="10" t="s">
        <v>27</v>
      </c>
      <c r="E358" s="9">
        <v>1.0</v>
      </c>
      <c r="F358" s="11" t="s">
        <v>15</v>
      </c>
      <c r="G358" s="12" t="str">
        <f t="shared" si="2"/>
        <v>#VALUE!</v>
      </c>
      <c r="H358" s="9">
        <v>8600.0</v>
      </c>
      <c r="I358" s="9">
        <f t="shared" si="3"/>
        <v>10320</v>
      </c>
      <c r="J358" s="11" t="s">
        <v>19</v>
      </c>
    </row>
    <row r="359" ht="15.75" customHeight="1">
      <c r="A359" s="9">
        <f t="shared" si="5"/>
        <v>295</v>
      </c>
      <c r="B359" s="10" t="s">
        <v>753</v>
      </c>
      <c r="C359" s="11" t="s">
        <v>754</v>
      </c>
      <c r="D359" s="10" t="s">
        <v>14</v>
      </c>
      <c r="E359" s="9">
        <v>1.0</v>
      </c>
      <c r="F359" s="12">
        <v>4530.0</v>
      </c>
      <c r="G359" s="12">
        <f t="shared" si="2"/>
        <v>5436</v>
      </c>
      <c r="H359" s="9">
        <v>7600.0</v>
      </c>
      <c r="I359" s="9">
        <f t="shared" si="3"/>
        <v>9120</v>
      </c>
      <c r="J359" s="11" t="s">
        <v>19</v>
      </c>
    </row>
    <row r="360" ht="15.75" customHeight="1">
      <c r="A360" s="9">
        <f t="shared" si="5"/>
        <v>296</v>
      </c>
      <c r="B360" s="10" t="s">
        <v>753</v>
      </c>
      <c r="C360" s="11" t="s">
        <v>755</v>
      </c>
      <c r="D360" s="10" t="s">
        <v>14</v>
      </c>
      <c r="E360" s="9">
        <v>1.0</v>
      </c>
      <c r="F360" s="12">
        <v>4530.0</v>
      </c>
      <c r="G360" s="12">
        <f t="shared" si="2"/>
        <v>5436</v>
      </c>
      <c r="H360" s="9">
        <v>7600.0</v>
      </c>
      <c r="I360" s="9">
        <f t="shared" si="3"/>
        <v>9120</v>
      </c>
      <c r="J360" s="11" t="s">
        <v>19</v>
      </c>
    </row>
    <row r="361" ht="15.75" customHeight="1">
      <c r="A361" s="9">
        <f t="shared" si="5"/>
        <v>297</v>
      </c>
      <c r="B361" s="10" t="s">
        <v>756</v>
      </c>
      <c r="C361" s="11" t="s">
        <v>757</v>
      </c>
      <c r="D361" s="10" t="s">
        <v>14</v>
      </c>
      <c r="E361" s="9">
        <v>1.0</v>
      </c>
      <c r="F361" s="11" t="s">
        <v>15</v>
      </c>
      <c r="G361" s="12" t="str">
        <f t="shared" si="2"/>
        <v>#VALUE!</v>
      </c>
      <c r="H361" s="9">
        <v>10600.0</v>
      </c>
      <c r="I361" s="9">
        <f t="shared" si="3"/>
        <v>12720</v>
      </c>
      <c r="J361" s="11" t="s">
        <v>19</v>
      </c>
    </row>
    <row r="362" ht="15.75" customHeight="1">
      <c r="A362" s="9">
        <f t="shared" si="5"/>
        <v>298</v>
      </c>
      <c r="B362" s="10" t="s">
        <v>758</v>
      </c>
      <c r="C362" s="11" t="s">
        <v>759</v>
      </c>
      <c r="D362" s="10" t="s">
        <v>50</v>
      </c>
      <c r="E362" s="9">
        <v>1.0</v>
      </c>
      <c r="F362" s="12">
        <v>1310.0</v>
      </c>
      <c r="G362" s="12">
        <f t="shared" si="2"/>
        <v>1572</v>
      </c>
      <c r="H362" s="9">
        <v>3500.0</v>
      </c>
      <c r="I362" s="9">
        <f t="shared" si="3"/>
        <v>4200</v>
      </c>
      <c r="J362" s="11" t="s">
        <v>19</v>
      </c>
    </row>
    <row r="363" ht="15.75" customHeight="1">
      <c r="A363" s="9">
        <f t="shared" si="5"/>
        <v>299</v>
      </c>
      <c r="B363" s="10" t="s">
        <v>760</v>
      </c>
      <c r="C363" s="11" t="s">
        <v>761</v>
      </c>
      <c r="D363" s="10" t="s">
        <v>50</v>
      </c>
      <c r="E363" s="9">
        <v>1.0</v>
      </c>
      <c r="F363" s="12">
        <v>1950.0</v>
      </c>
      <c r="G363" s="12">
        <f t="shared" si="2"/>
        <v>2340</v>
      </c>
      <c r="H363" s="9">
        <v>4500.0</v>
      </c>
      <c r="I363" s="9">
        <f t="shared" si="3"/>
        <v>5400</v>
      </c>
      <c r="J363" s="11" t="s">
        <v>19</v>
      </c>
    </row>
    <row r="364" ht="15.75" customHeight="1">
      <c r="A364" s="9">
        <f t="shared" si="5"/>
        <v>300</v>
      </c>
      <c r="B364" s="10" t="s">
        <v>762</v>
      </c>
      <c r="C364" s="11" t="s">
        <v>763</v>
      </c>
      <c r="D364" s="10" t="s">
        <v>50</v>
      </c>
      <c r="E364" s="9">
        <v>1.0</v>
      </c>
      <c r="F364" s="11" t="s">
        <v>15</v>
      </c>
      <c r="G364" s="12" t="str">
        <f t="shared" si="2"/>
        <v>#VALUE!</v>
      </c>
      <c r="H364" s="9">
        <v>14600.0</v>
      </c>
      <c r="I364" s="9">
        <f t="shared" si="3"/>
        <v>17520</v>
      </c>
      <c r="J364" s="11" t="s">
        <v>334</v>
      </c>
    </row>
    <row r="365" ht="15.75" customHeight="1">
      <c r="A365" s="9">
        <f t="shared" si="5"/>
        <v>301</v>
      </c>
      <c r="B365" s="10" t="s">
        <v>764</v>
      </c>
      <c r="C365" s="11" t="s">
        <v>765</v>
      </c>
      <c r="D365" s="10" t="s">
        <v>27</v>
      </c>
      <c r="E365" s="9">
        <v>1.0</v>
      </c>
      <c r="F365" s="11" t="s">
        <v>15</v>
      </c>
      <c r="G365" s="12" t="str">
        <f t="shared" si="2"/>
        <v>#VALUE!</v>
      </c>
      <c r="H365" s="9">
        <v>75900.0</v>
      </c>
      <c r="I365" s="9">
        <f t="shared" si="3"/>
        <v>91080</v>
      </c>
      <c r="J365" s="11" t="s">
        <v>16</v>
      </c>
    </row>
    <row r="366" ht="15.75" customHeight="1">
      <c r="A366" s="9">
        <f t="shared" si="5"/>
        <v>302</v>
      </c>
      <c r="B366" s="10" t="s">
        <v>766</v>
      </c>
      <c r="C366" s="11" t="s">
        <v>767</v>
      </c>
      <c r="D366" s="10" t="s">
        <v>14</v>
      </c>
      <c r="E366" s="9">
        <v>1.0</v>
      </c>
      <c r="F366" s="11" t="s">
        <v>15</v>
      </c>
      <c r="G366" s="12" t="str">
        <f t="shared" si="2"/>
        <v>#VALUE!</v>
      </c>
      <c r="H366" s="9">
        <v>24200.0</v>
      </c>
      <c r="I366" s="9">
        <f t="shared" si="3"/>
        <v>29040</v>
      </c>
      <c r="J366" s="11" t="s">
        <v>19</v>
      </c>
    </row>
    <row r="367" ht="15.75" customHeight="1">
      <c r="A367" s="9">
        <f t="shared" si="5"/>
        <v>303</v>
      </c>
      <c r="B367" s="10" t="s">
        <v>768</v>
      </c>
      <c r="C367" s="11" t="s">
        <v>769</v>
      </c>
      <c r="D367" s="10" t="s">
        <v>27</v>
      </c>
      <c r="E367" s="9">
        <v>1.0</v>
      </c>
      <c r="F367" s="11" t="s">
        <v>15</v>
      </c>
      <c r="G367" s="12" t="str">
        <f t="shared" si="2"/>
        <v>#VALUE!</v>
      </c>
      <c r="H367" s="9">
        <v>73100.0</v>
      </c>
      <c r="I367" s="9">
        <f t="shared" si="3"/>
        <v>87720</v>
      </c>
      <c r="J367" s="11" t="s">
        <v>361</v>
      </c>
    </row>
    <row r="368" ht="15.75" customHeight="1">
      <c r="A368" s="9">
        <f t="shared" si="5"/>
        <v>304</v>
      </c>
      <c r="B368" s="10" t="s">
        <v>770</v>
      </c>
      <c r="C368" s="11" t="s">
        <v>771</v>
      </c>
      <c r="D368" s="10" t="s">
        <v>34</v>
      </c>
      <c r="E368" s="9">
        <v>1.0</v>
      </c>
      <c r="F368" s="11" t="s">
        <v>15</v>
      </c>
      <c r="G368" s="12" t="str">
        <f t="shared" si="2"/>
        <v>#VALUE!</v>
      </c>
      <c r="H368" s="9">
        <v>46300.0</v>
      </c>
      <c r="I368" s="9">
        <f t="shared" si="3"/>
        <v>55560</v>
      </c>
      <c r="J368" s="11" t="s">
        <v>463</v>
      </c>
    </row>
    <row r="369" ht="15.75" customHeight="1">
      <c r="A369" s="9">
        <f t="shared" si="5"/>
        <v>305</v>
      </c>
      <c r="B369" s="10" t="s">
        <v>772</v>
      </c>
      <c r="C369" s="11" t="s">
        <v>773</v>
      </c>
      <c r="D369" s="10" t="s">
        <v>157</v>
      </c>
      <c r="E369" s="10">
        <v>1.0</v>
      </c>
      <c r="F369" s="11" t="s">
        <v>15</v>
      </c>
      <c r="G369" s="12" t="str">
        <f t="shared" si="2"/>
        <v>#VALUE!</v>
      </c>
      <c r="H369" s="10">
        <v>75900.0</v>
      </c>
      <c r="I369" s="9">
        <f t="shared" si="3"/>
        <v>91080</v>
      </c>
      <c r="J369" s="11" t="s">
        <v>35</v>
      </c>
    </row>
    <row r="370" ht="15.75" customHeight="1">
      <c r="A370" s="9">
        <f t="shared" si="5"/>
        <v>306</v>
      </c>
      <c r="B370" s="10" t="s">
        <v>774</v>
      </c>
      <c r="C370" s="11" t="s">
        <v>775</v>
      </c>
      <c r="D370" s="10" t="s">
        <v>27</v>
      </c>
      <c r="E370" s="9">
        <v>1.0</v>
      </c>
      <c r="F370" s="11" t="s">
        <v>15</v>
      </c>
      <c r="G370" s="12" t="str">
        <f t="shared" si="2"/>
        <v>#VALUE!</v>
      </c>
      <c r="H370" s="9">
        <v>75900.0</v>
      </c>
      <c r="I370" s="9">
        <f t="shared" si="3"/>
        <v>91080</v>
      </c>
      <c r="J370" s="11" t="s">
        <v>361</v>
      </c>
    </row>
    <row r="371" ht="15.75" customHeight="1">
      <c r="A371" s="9">
        <f t="shared" si="5"/>
        <v>307</v>
      </c>
      <c r="B371" s="10" t="s">
        <v>776</v>
      </c>
      <c r="C371" s="11" t="s">
        <v>777</v>
      </c>
      <c r="D371" s="10" t="s">
        <v>14</v>
      </c>
      <c r="E371" s="9">
        <v>1.0</v>
      </c>
      <c r="F371" s="11" t="s">
        <v>15</v>
      </c>
      <c r="G371" s="12" t="str">
        <f t="shared" si="2"/>
        <v>#VALUE!</v>
      </c>
      <c r="H371" s="9">
        <v>104500.0</v>
      </c>
      <c r="I371" s="9">
        <f t="shared" si="3"/>
        <v>125400</v>
      </c>
      <c r="J371" s="11" t="s">
        <v>19</v>
      </c>
    </row>
    <row r="372" ht="15.75" customHeight="1">
      <c r="A372" s="9">
        <f t="shared" si="5"/>
        <v>308</v>
      </c>
      <c r="B372" s="10" t="s">
        <v>778</v>
      </c>
      <c r="C372" s="11" t="s">
        <v>779</v>
      </c>
      <c r="D372" s="10" t="s">
        <v>14</v>
      </c>
      <c r="E372" s="9">
        <v>1.0</v>
      </c>
      <c r="F372" s="11" t="s">
        <v>15</v>
      </c>
      <c r="G372" s="12" t="str">
        <f t="shared" si="2"/>
        <v>#VALUE!</v>
      </c>
      <c r="H372" s="9">
        <v>22300.0</v>
      </c>
      <c r="I372" s="9">
        <f t="shared" si="3"/>
        <v>26760</v>
      </c>
      <c r="J372" s="11" t="s">
        <v>19</v>
      </c>
    </row>
    <row r="373" ht="15.75" customHeight="1">
      <c r="A373" s="9">
        <f t="shared" si="5"/>
        <v>309</v>
      </c>
      <c r="B373" s="10" t="s">
        <v>780</v>
      </c>
      <c r="C373" s="11" t="s">
        <v>781</v>
      </c>
      <c r="D373" s="10" t="s">
        <v>782</v>
      </c>
      <c r="E373" s="9">
        <v>1.0</v>
      </c>
      <c r="F373" s="11" t="s">
        <v>15</v>
      </c>
      <c r="G373" s="12" t="str">
        <f t="shared" si="2"/>
        <v>#VALUE!</v>
      </c>
      <c r="H373" s="9">
        <v>133400.0</v>
      </c>
      <c r="I373" s="9">
        <f t="shared" si="3"/>
        <v>160080</v>
      </c>
      <c r="J373" s="11" t="s">
        <v>19</v>
      </c>
    </row>
    <row r="374" ht="15.75" customHeight="1">
      <c r="A374" s="9">
        <f t="shared" si="5"/>
        <v>310</v>
      </c>
      <c r="B374" s="10" t="s">
        <v>783</v>
      </c>
      <c r="C374" s="11" t="s">
        <v>784</v>
      </c>
      <c r="D374" s="10" t="s">
        <v>14</v>
      </c>
      <c r="E374" s="9">
        <v>1.0</v>
      </c>
      <c r="F374" s="11" t="s">
        <v>15</v>
      </c>
      <c r="G374" s="12" t="str">
        <f t="shared" si="2"/>
        <v>#VALUE!</v>
      </c>
      <c r="H374" s="9">
        <v>75300.0</v>
      </c>
      <c r="I374" s="9">
        <f t="shared" si="3"/>
        <v>90360</v>
      </c>
      <c r="J374" s="11" t="s">
        <v>19</v>
      </c>
    </row>
    <row r="375" ht="15.75" customHeight="1">
      <c r="A375" s="9">
        <f t="shared" si="5"/>
        <v>311</v>
      </c>
      <c r="B375" s="10" t="s">
        <v>785</v>
      </c>
      <c r="C375" s="11" t="s">
        <v>786</v>
      </c>
      <c r="D375" s="10" t="s">
        <v>50</v>
      </c>
      <c r="E375" s="9">
        <v>1.0</v>
      </c>
      <c r="F375" s="12">
        <v>2850.0</v>
      </c>
      <c r="G375" s="12">
        <f t="shared" si="2"/>
        <v>3420</v>
      </c>
      <c r="H375" s="9">
        <v>5500.0</v>
      </c>
      <c r="I375" s="9">
        <f t="shared" si="3"/>
        <v>6600</v>
      </c>
      <c r="J375" s="11" t="s">
        <v>787</v>
      </c>
    </row>
    <row r="376" ht="15.75" customHeight="1">
      <c r="A376" s="9">
        <f t="shared" si="5"/>
        <v>312</v>
      </c>
      <c r="B376" s="10" t="s">
        <v>788</v>
      </c>
      <c r="C376" s="11" t="s">
        <v>789</v>
      </c>
      <c r="D376" s="10" t="s">
        <v>750</v>
      </c>
      <c r="E376" s="9">
        <v>1.0</v>
      </c>
      <c r="F376" s="12">
        <v>2420.0</v>
      </c>
      <c r="G376" s="12">
        <f t="shared" si="2"/>
        <v>2904</v>
      </c>
      <c r="H376" s="9">
        <v>4400.0</v>
      </c>
      <c r="I376" s="9">
        <f t="shared" si="3"/>
        <v>5280</v>
      </c>
      <c r="J376" s="11" t="s">
        <v>35</v>
      </c>
    </row>
    <row r="377" ht="15.75" customHeight="1">
      <c r="A377" s="9">
        <f t="shared" si="5"/>
        <v>313</v>
      </c>
      <c r="B377" s="10" t="s">
        <v>790</v>
      </c>
      <c r="C377" s="11" t="s">
        <v>791</v>
      </c>
      <c r="D377" s="10" t="s">
        <v>14</v>
      </c>
      <c r="E377" s="9">
        <v>1.0</v>
      </c>
      <c r="F377" s="12">
        <v>5250.0</v>
      </c>
      <c r="G377" s="12">
        <f t="shared" si="2"/>
        <v>6300</v>
      </c>
      <c r="H377" s="9">
        <v>8600.0</v>
      </c>
      <c r="I377" s="9">
        <f t="shared" si="3"/>
        <v>10320</v>
      </c>
      <c r="J377" s="11" t="s">
        <v>366</v>
      </c>
    </row>
    <row r="378" ht="15.75" customHeight="1">
      <c r="A378" s="9">
        <f t="shared" si="5"/>
        <v>314</v>
      </c>
      <c r="B378" s="10" t="s">
        <v>792</v>
      </c>
      <c r="C378" s="11" t="s">
        <v>793</v>
      </c>
      <c r="D378" s="10" t="s">
        <v>34</v>
      </c>
      <c r="E378" s="9">
        <v>1.0</v>
      </c>
      <c r="F378" s="11" t="s">
        <v>15</v>
      </c>
      <c r="G378" s="12" t="str">
        <f t="shared" si="2"/>
        <v>#VALUE!</v>
      </c>
      <c r="H378" s="9">
        <v>29300.0</v>
      </c>
      <c r="I378" s="9">
        <f t="shared" si="3"/>
        <v>35160</v>
      </c>
      <c r="J378" s="11" t="s">
        <v>463</v>
      </c>
    </row>
    <row r="379" ht="15.75" customHeight="1">
      <c r="A379" s="9">
        <f t="shared" si="5"/>
        <v>315</v>
      </c>
      <c r="B379" s="10" t="s">
        <v>794</v>
      </c>
      <c r="C379" s="11" t="s">
        <v>795</v>
      </c>
      <c r="D379" s="10" t="s">
        <v>34</v>
      </c>
      <c r="E379" s="9">
        <v>1.0</v>
      </c>
      <c r="F379" s="11" t="s">
        <v>15</v>
      </c>
      <c r="G379" s="12" t="str">
        <f t="shared" si="2"/>
        <v>#VALUE!</v>
      </c>
      <c r="H379" s="9">
        <v>29300.0</v>
      </c>
      <c r="I379" s="9">
        <f t="shared" si="3"/>
        <v>35160</v>
      </c>
      <c r="J379" s="11" t="s">
        <v>334</v>
      </c>
    </row>
    <row r="380" ht="15.75" customHeight="1">
      <c r="A380" s="9">
        <f t="shared" si="5"/>
        <v>316</v>
      </c>
      <c r="B380" s="10" t="s">
        <v>796</v>
      </c>
      <c r="C380" s="11" t="s">
        <v>797</v>
      </c>
      <c r="D380" s="10" t="s">
        <v>14</v>
      </c>
      <c r="E380" s="9">
        <v>1.0</v>
      </c>
      <c r="F380" s="11" t="s">
        <v>15</v>
      </c>
      <c r="G380" s="12" t="str">
        <f t="shared" si="2"/>
        <v>#VALUE!</v>
      </c>
      <c r="H380" s="9">
        <v>12300.0</v>
      </c>
      <c r="I380" s="9">
        <f t="shared" si="3"/>
        <v>14760</v>
      </c>
      <c r="J380" s="11" t="s">
        <v>19</v>
      </c>
    </row>
    <row r="381" ht="15.75" customHeight="1">
      <c r="A381" s="9">
        <f t="shared" si="5"/>
        <v>317</v>
      </c>
      <c r="B381" s="10" t="s">
        <v>798</v>
      </c>
      <c r="C381" s="11" t="s">
        <v>799</v>
      </c>
      <c r="D381" s="10" t="s">
        <v>14</v>
      </c>
      <c r="E381" s="9">
        <v>1.0</v>
      </c>
      <c r="F381" s="11" t="s">
        <v>15</v>
      </c>
      <c r="G381" s="12" t="str">
        <f t="shared" si="2"/>
        <v>#VALUE!</v>
      </c>
      <c r="H381" s="9">
        <v>12300.0</v>
      </c>
      <c r="I381" s="9">
        <f t="shared" si="3"/>
        <v>14760</v>
      </c>
      <c r="J381" s="11" t="s">
        <v>19</v>
      </c>
    </row>
    <row r="382" ht="15.75" customHeight="1">
      <c r="A382" s="9">
        <f t="shared" si="5"/>
        <v>318</v>
      </c>
      <c r="B382" s="10" t="s">
        <v>800</v>
      </c>
      <c r="C382" s="11" t="s">
        <v>801</v>
      </c>
      <c r="D382" s="10" t="s">
        <v>264</v>
      </c>
      <c r="E382" s="9">
        <v>1.0</v>
      </c>
      <c r="F382" s="11" t="s">
        <v>15</v>
      </c>
      <c r="G382" s="12" t="str">
        <f t="shared" si="2"/>
        <v>#VALUE!</v>
      </c>
      <c r="H382" s="9">
        <v>10500.0</v>
      </c>
      <c r="I382" s="9">
        <f t="shared" si="3"/>
        <v>12600</v>
      </c>
      <c r="J382" s="11" t="s">
        <v>802</v>
      </c>
    </row>
    <row r="383" ht="15.75" customHeight="1">
      <c r="A383" s="9">
        <f t="shared" si="5"/>
        <v>319</v>
      </c>
      <c r="B383" s="10" t="s">
        <v>803</v>
      </c>
      <c r="C383" s="11" t="s">
        <v>804</v>
      </c>
      <c r="D383" s="10" t="s">
        <v>27</v>
      </c>
      <c r="E383" s="9">
        <v>1.0</v>
      </c>
      <c r="F383" s="11" t="s">
        <v>15</v>
      </c>
      <c r="G383" s="12" t="str">
        <f t="shared" si="2"/>
        <v>#VALUE!</v>
      </c>
      <c r="H383" s="9">
        <v>80500.0</v>
      </c>
      <c r="I383" s="9">
        <f t="shared" si="3"/>
        <v>96600</v>
      </c>
      <c r="J383" s="11" t="s">
        <v>19</v>
      </c>
    </row>
    <row r="384" ht="15.75" customHeight="1">
      <c r="A384" s="9">
        <f t="shared" si="5"/>
        <v>320</v>
      </c>
      <c r="B384" s="10" t="s">
        <v>805</v>
      </c>
      <c r="C384" s="11" t="s">
        <v>806</v>
      </c>
      <c r="D384" s="10" t="s">
        <v>34</v>
      </c>
      <c r="E384" s="9">
        <v>1.0</v>
      </c>
      <c r="F384" s="11" t="s">
        <v>15</v>
      </c>
      <c r="G384" s="12" t="str">
        <f t="shared" si="2"/>
        <v>#VALUE!</v>
      </c>
      <c r="H384" s="9">
        <v>9800.0</v>
      </c>
      <c r="I384" s="9">
        <f t="shared" si="3"/>
        <v>11760</v>
      </c>
      <c r="J384" s="11" t="s">
        <v>19</v>
      </c>
    </row>
    <row r="385" ht="15.75" customHeight="1">
      <c r="A385" s="9">
        <f t="shared" si="5"/>
        <v>321</v>
      </c>
      <c r="B385" s="10" t="s">
        <v>807</v>
      </c>
      <c r="C385" s="11" t="s">
        <v>807</v>
      </c>
      <c r="D385" s="10" t="s">
        <v>14</v>
      </c>
      <c r="E385" s="9">
        <v>1.0</v>
      </c>
      <c r="F385" s="11" t="s">
        <v>15</v>
      </c>
      <c r="G385" s="12" t="str">
        <f t="shared" si="2"/>
        <v>#VALUE!</v>
      </c>
      <c r="H385" s="9">
        <v>55600.0</v>
      </c>
      <c r="I385" s="9">
        <f t="shared" si="3"/>
        <v>66720</v>
      </c>
      <c r="J385" s="11" t="s">
        <v>19</v>
      </c>
    </row>
    <row r="386" ht="15.75" customHeight="1">
      <c r="A386" s="9">
        <f t="shared" si="5"/>
        <v>322</v>
      </c>
      <c r="B386" s="10" t="s">
        <v>808</v>
      </c>
      <c r="C386" s="11" t="s">
        <v>809</v>
      </c>
      <c r="D386" s="10" t="s">
        <v>14</v>
      </c>
      <c r="E386" s="9">
        <v>1.0</v>
      </c>
      <c r="F386" s="12">
        <v>15610.0</v>
      </c>
      <c r="G386" s="12">
        <f t="shared" si="2"/>
        <v>18732</v>
      </c>
      <c r="H386" s="9">
        <v>24500.0</v>
      </c>
      <c r="I386" s="9">
        <f t="shared" si="3"/>
        <v>29400</v>
      </c>
      <c r="J386" s="11" t="s">
        <v>19</v>
      </c>
    </row>
    <row r="387" ht="15.75" customHeight="1">
      <c r="A387" s="9">
        <f t="shared" si="5"/>
        <v>323</v>
      </c>
      <c r="B387" s="10" t="s">
        <v>810</v>
      </c>
      <c r="C387" s="11" t="s">
        <v>811</v>
      </c>
      <c r="D387" s="10" t="s">
        <v>14</v>
      </c>
      <c r="E387" s="9">
        <v>1.0</v>
      </c>
      <c r="F387" s="11" t="s">
        <v>15</v>
      </c>
      <c r="G387" s="12" t="str">
        <f t="shared" si="2"/>
        <v>#VALUE!</v>
      </c>
      <c r="H387" s="9">
        <v>88800.0</v>
      </c>
      <c r="I387" s="9">
        <f t="shared" si="3"/>
        <v>106560</v>
      </c>
      <c r="J387" s="11" t="s">
        <v>35</v>
      </c>
    </row>
    <row r="388" ht="15.75" customHeight="1">
      <c r="A388" s="9">
        <f t="shared" si="5"/>
        <v>324</v>
      </c>
      <c r="B388" s="10" t="s">
        <v>812</v>
      </c>
      <c r="C388" s="11" t="s">
        <v>813</v>
      </c>
      <c r="D388" s="10" t="s">
        <v>14</v>
      </c>
      <c r="E388" s="9">
        <v>1.0</v>
      </c>
      <c r="F388" s="11" t="s">
        <v>15</v>
      </c>
      <c r="G388" s="12" t="str">
        <f t="shared" si="2"/>
        <v>#VALUE!</v>
      </c>
      <c r="H388" s="9">
        <v>10600.0</v>
      </c>
      <c r="I388" s="9">
        <f t="shared" si="3"/>
        <v>12720</v>
      </c>
      <c r="J388" s="11" t="s">
        <v>19</v>
      </c>
    </row>
    <row r="389" ht="15.75" customHeight="1">
      <c r="A389" s="9">
        <f t="shared" si="5"/>
        <v>325</v>
      </c>
      <c r="B389" s="10" t="s">
        <v>814</v>
      </c>
      <c r="C389" s="11" t="s">
        <v>815</v>
      </c>
      <c r="D389" s="10" t="s">
        <v>14</v>
      </c>
      <c r="E389" s="9">
        <v>1.0</v>
      </c>
      <c r="F389" s="11" t="s">
        <v>15</v>
      </c>
      <c r="G389" s="12" t="str">
        <f t="shared" si="2"/>
        <v>#VALUE!</v>
      </c>
      <c r="H389" s="9">
        <v>10600.0</v>
      </c>
      <c r="I389" s="9">
        <f t="shared" si="3"/>
        <v>12720</v>
      </c>
      <c r="J389" s="11" t="s">
        <v>19</v>
      </c>
    </row>
    <row r="390" ht="15.75" customHeight="1">
      <c r="A390" s="9">
        <f t="shared" si="5"/>
        <v>326</v>
      </c>
      <c r="B390" s="10" t="s">
        <v>816</v>
      </c>
      <c r="C390" s="11" t="s">
        <v>817</v>
      </c>
      <c r="D390" s="10" t="s">
        <v>14</v>
      </c>
      <c r="E390" s="9">
        <v>1.0</v>
      </c>
      <c r="F390" s="11" t="s">
        <v>15</v>
      </c>
      <c r="G390" s="12" t="str">
        <f t="shared" si="2"/>
        <v>#VALUE!</v>
      </c>
      <c r="H390" s="9">
        <v>10600.0</v>
      </c>
      <c r="I390" s="9">
        <f t="shared" si="3"/>
        <v>12720</v>
      </c>
      <c r="J390" s="11" t="s">
        <v>19</v>
      </c>
    </row>
    <row r="391" ht="15.75" customHeight="1">
      <c r="A391" s="9">
        <f t="shared" si="5"/>
        <v>327</v>
      </c>
      <c r="B391" s="10" t="s">
        <v>818</v>
      </c>
      <c r="C391" s="11" t="s">
        <v>819</v>
      </c>
      <c r="D391" s="10" t="s">
        <v>14</v>
      </c>
      <c r="E391" s="9">
        <v>1.0</v>
      </c>
      <c r="F391" s="11" t="s">
        <v>15</v>
      </c>
      <c r="G391" s="12" t="str">
        <f t="shared" si="2"/>
        <v>#VALUE!</v>
      </c>
      <c r="H391" s="9">
        <v>10600.0</v>
      </c>
      <c r="I391" s="9">
        <f t="shared" si="3"/>
        <v>12720</v>
      </c>
      <c r="J391" s="11" t="s">
        <v>19</v>
      </c>
    </row>
    <row r="392" ht="15.75" customHeight="1">
      <c r="A392" s="9">
        <f t="shared" si="5"/>
        <v>328</v>
      </c>
      <c r="B392" s="10" t="s">
        <v>820</v>
      </c>
      <c r="C392" s="11" t="s">
        <v>821</v>
      </c>
      <c r="D392" s="10" t="s">
        <v>50</v>
      </c>
      <c r="E392" s="9">
        <v>1.0</v>
      </c>
      <c r="F392" s="11" t="s">
        <v>15</v>
      </c>
      <c r="G392" s="12" t="str">
        <f t="shared" si="2"/>
        <v>#VALUE!</v>
      </c>
      <c r="H392" s="9">
        <v>15750.0</v>
      </c>
      <c r="I392" s="9">
        <f t="shared" si="3"/>
        <v>18900</v>
      </c>
      <c r="J392" s="11" t="s">
        <v>19</v>
      </c>
    </row>
    <row r="393" ht="15.75" customHeight="1">
      <c r="A393" s="9">
        <f t="shared" si="5"/>
        <v>329</v>
      </c>
      <c r="B393" s="10" t="s">
        <v>822</v>
      </c>
      <c r="C393" s="11" t="s">
        <v>823</v>
      </c>
      <c r="D393" s="10" t="s">
        <v>146</v>
      </c>
      <c r="E393" s="9">
        <v>1.0</v>
      </c>
      <c r="F393" s="11" t="s">
        <v>15</v>
      </c>
      <c r="G393" s="12" t="str">
        <f t="shared" si="2"/>
        <v>#VALUE!</v>
      </c>
      <c r="H393" s="9">
        <v>7500.0</v>
      </c>
      <c r="I393" s="9">
        <f t="shared" si="3"/>
        <v>9000</v>
      </c>
      <c r="J393" s="11" t="s">
        <v>824</v>
      </c>
    </row>
    <row r="394" ht="15.75" customHeight="1">
      <c r="A394" s="9">
        <f t="shared" si="5"/>
        <v>330</v>
      </c>
      <c r="B394" s="10" t="s">
        <v>825</v>
      </c>
      <c r="C394" s="11" t="s">
        <v>826</v>
      </c>
      <c r="D394" s="10" t="s">
        <v>34</v>
      </c>
      <c r="E394" s="9">
        <v>1.0</v>
      </c>
      <c r="F394" s="11" t="s">
        <v>15</v>
      </c>
      <c r="G394" s="12" t="str">
        <f t="shared" si="2"/>
        <v>#VALUE!</v>
      </c>
      <c r="H394" s="9">
        <v>118300.0</v>
      </c>
      <c r="I394" s="9">
        <f t="shared" si="3"/>
        <v>141960</v>
      </c>
      <c r="J394" s="11" t="s">
        <v>35</v>
      </c>
    </row>
    <row r="395" ht="15.75" customHeight="1">
      <c r="A395" s="9">
        <f t="shared" si="5"/>
        <v>331</v>
      </c>
      <c r="B395" s="10" t="s">
        <v>827</v>
      </c>
      <c r="C395" s="11" t="s">
        <v>828</v>
      </c>
      <c r="D395" s="10" t="s">
        <v>34</v>
      </c>
      <c r="E395" s="9">
        <v>1.0</v>
      </c>
      <c r="F395" s="11" t="s">
        <v>15</v>
      </c>
      <c r="G395" s="12" t="str">
        <f t="shared" si="2"/>
        <v>#VALUE!</v>
      </c>
      <c r="H395" s="9">
        <v>118300.0</v>
      </c>
      <c r="I395" s="9">
        <f t="shared" si="3"/>
        <v>141960</v>
      </c>
      <c r="J395" s="11" t="s">
        <v>22</v>
      </c>
    </row>
    <row r="396" ht="15.75" customHeight="1">
      <c r="A396" s="9">
        <f t="shared" si="5"/>
        <v>332</v>
      </c>
      <c r="B396" s="10" t="s">
        <v>829</v>
      </c>
      <c r="C396" s="11" t="s">
        <v>830</v>
      </c>
      <c r="D396" s="10" t="s">
        <v>34</v>
      </c>
      <c r="E396" s="9">
        <v>1.0</v>
      </c>
      <c r="F396" s="11" t="s">
        <v>15</v>
      </c>
      <c r="G396" s="12" t="str">
        <f t="shared" si="2"/>
        <v>#VALUE!</v>
      </c>
      <c r="H396" s="9">
        <v>114000.0</v>
      </c>
      <c r="I396" s="9">
        <f t="shared" si="3"/>
        <v>136800</v>
      </c>
      <c r="J396" s="11" t="s">
        <v>35</v>
      </c>
    </row>
    <row r="397" ht="15.75" customHeight="1">
      <c r="A397" s="9">
        <f t="shared" si="5"/>
        <v>333</v>
      </c>
      <c r="B397" s="10" t="s">
        <v>831</v>
      </c>
      <c r="C397" s="11" t="s">
        <v>832</v>
      </c>
      <c r="D397" s="10" t="s">
        <v>27</v>
      </c>
      <c r="E397" s="9">
        <v>1.0</v>
      </c>
      <c r="F397" s="12">
        <v>4640.0</v>
      </c>
      <c r="G397" s="12">
        <f t="shared" si="2"/>
        <v>5568</v>
      </c>
      <c r="H397" s="9">
        <v>7800.0</v>
      </c>
      <c r="I397" s="9">
        <f t="shared" si="3"/>
        <v>9360</v>
      </c>
      <c r="J397" s="11" t="s">
        <v>19</v>
      </c>
    </row>
    <row r="398" ht="15.75" customHeight="1">
      <c r="A398" s="9">
        <f t="shared" si="5"/>
        <v>334</v>
      </c>
      <c r="B398" s="10" t="s">
        <v>833</v>
      </c>
      <c r="C398" s="11" t="s">
        <v>834</v>
      </c>
      <c r="D398" s="10" t="s">
        <v>27</v>
      </c>
      <c r="E398" s="9">
        <v>1.0</v>
      </c>
      <c r="F398" s="12">
        <v>2140.0</v>
      </c>
      <c r="G398" s="12">
        <f t="shared" si="2"/>
        <v>2568</v>
      </c>
      <c r="H398" s="9">
        <v>4100.0</v>
      </c>
      <c r="I398" s="9">
        <f t="shared" si="3"/>
        <v>4920</v>
      </c>
      <c r="J398" s="11" t="s">
        <v>19</v>
      </c>
    </row>
    <row r="399" ht="15.75" customHeight="1">
      <c r="A399" s="9">
        <f t="shared" si="5"/>
        <v>335</v>
      </c>
      <c r="B399" s="10" t="s">
        <v>835</v>
      </c>
      <c r="C399" s="11" t="s">
        <v>836</v>
      </c>
      <c r="D399" s="10" t="s">
        <v>50</v>
      </c>
      <c r="E399" s="9">
        <v>1.0</v>
      </c>
      <c r="F399" s="11" t="s">
        <v>15</v>
      </c>
      <c r="G399" s="12" t="str">
        <f t="shared" si="2"/>
        <v>#VALUE!</v>
      </c>
      <c r="H399" s="9">
        <v>153500.0</v>
      </c>
      <c r="I399" s="9">
        <f t="shared" si="3"/>
        <v>184200</v>
      </c>
      <c r="J399" s="11" t="s">
        <v>35</v>
      </c>
    </row>
    <row r="400" ht="15.75" customHeight="1">
      <c r="A400" s="9">
        <f t="shared" si="5"/>
        <v>336</v>
      </c>
      <c r="B400" s="10" t="s">
        <v>837</v>
      </c>
      <c r="C400" s="11" t="s">
        <v>838</v>
      </c>
      <c r="D400" s="10" t="s">
        <v>146</v>
      </c>
      <c r="E400" s="9">
        <v>1.0</v>
      </c>
      <c r="F400" s="11" t="s">
        <v>15</v>
      </c>
      <c r="G400" s="12" t="str">
        <f t="shared" si="2"/>
        <v>#VALUE!</v>
      </c>
      <c r="H400" s="9">
        <v>153500.0</v>
      </c>
      <c r="I400" s="9">
        <f t="shared" si="3"/>
        <v>184200</v>
      </c>
      <c r="J400" s="11" t="s">
        <v>35</v>
      </c>
    </row>
    <row r="401" ht="15.75" customHeight="1">
      <c r="A401" s="9">
        <f t="shared" si="5"/>
        <v>337</v>
      </c>
      <c r="B401" s="10" t="s">
        <v>839</v>
      </c>
      <c r="C401" s="11" t="s">
        <v>840</v>
      </c>
      <c r="D401" s="10" t="s">
        <v>14</v>
      </c>
      <c r="E401" s="9">
        <v>1.0</v>
      </c>
      <c r="F401" s="11" t="s">
        <v>15</v>
      </c>
      <c r="G401" s="12" t="str">
        <f t="shared" si="2"/>
        <v>#VALUE!</v>
      </c>
      <c r="H401" s="9">
        <v>15800.0</v>
      </c>
      <c r="I401" s="9">
        <f t="shared" si="3"/>
        <v>18960</v>
      </c>
      <c r="J401" s="11" t="s">
        <v>19</v>
      </c>
    </row>
    <row r="402" ht="15.75" customHeight="1">
      <c r="A402" s="9">
        <f t="shared" si="5"/>
        <v>338</v>
      </c>
      <c r="B402" s="10" t="s">
        <v>841</v>
      </c>
      <c r="C402" s="11" t="s">
        <v>842</v>
      </c>
      <c r="D402" s="10" t="s">
        <v>14</v>
      </c>
      <c r="E402" s="9">
        <v>1.0</v>
      </c>
      <c r="F402" s="11" t="s">
        <v>15</v>
      </c>
      <c r="G402" s="12" t="str">
        <f t="shared" si="2"/>
        <v>#VALUE!</v>
      </c>
      <c r="H402" s="9">
        <v>15800.0</v>
      </c>
      <c r="I402" s="9">
        <f t="shared" si="3"/>
        <v>18960</v>
      </c>
      <c r="J402" s="11" t="s">
        <v>19</v>
      </c>
    </row>
    <row r="403" ht="15.75" customHeight="1">
      <c r="A403" s="9">
        <f t="shared" si="5"/>
        <v>339</v>
      </c>
      <c r="B403" s="10" t="s">
        <v>596</v>
      </c>
      <c r="C403" s="11" t="s">
        <v>843</v>
      </c>
      <c r="D403" s="10" t="s">
        <v>50</v>
      </c>
      <c r="E403" s="9">
        <v>1.0</v>
      </c>
      <c r="F403" s="12">
        <v>6050.0</v>
      </c>
      <c r="G403" s="12">
        <f t="shared" si="2"/>
        <v>7260</v>
      </c>
      <c r="H403" s="9">
        <v>9100.0</v>
      </c>
      <c r="I403" s="9">
        <f t="shared" si="3"/>
        <v>10920</v>
      </c>
      <c r="J403" s="11" t="s">
        <v>19</v>
      </c>
    </row>
    <row r="404" ht="15.75" customHeight="1">
      <c r="A404" s="9">
        <f t="shared" si="5"/>
        <v>340</v>
      </c>
      <c r="B404" s="10" t="s">
        <v>844</v>
      </c>
      <c r="C404" s="11" t="s">
        <v>845</v>
      </c>
      <c r="D404" s="10" t="s">
        <v>50</v>
      </c>
      <c r="E404" s="9">
        <v>1.0</v>
      </c>
      <c r="F404" s="11" t="s">
        <v>15</v>
      </c>
      <c r="G404" s="12" t="str">
        <f t="shared" si="2"/>
        <v>#VALUE!</v>
      </c>
      <c r="H404" s="9">
        <v>24100.0</v>
      </c>
      <c r="I404" s="9">
        <f t="shared" si="3"/>
        <v>28920</v>
      </c>
      <c r="J404" s="11" t="s">
        <v>19</v>
      </c>
    </row>
    <row r="405" ht="15.75" customHeight="1">
      <c r="A405" s="9">
        <f t="shared" si="5"/>
        <v>341</v>
      </c>
      <c r="B405" s="10" t="s">
        <v>846</v>
      </c>
      <c r="C405" s="11" t="s">
        <v>847</v>
      </c>
      <c r="D405" s="10" t="s">
        <v>14</v>
      </c>
      <c r="E405" s="9">
        <v>1.0</v>
      </c>
      <c r="F405" s="12">
        <v>4470.0</v>
      </c>
      <c r="G405" s="12">
        <f t="shared" si="2"/>
        <v>5364</v>
      </c>
      <c r="H405" s="9">
        <v>7300.0</v>
      </c>
      <c r="I405" s="9">
        <f t="shared" si="3"/>
        <v>8760</v>
      </c>
      <c r="J405" s="11" t="s">
        <v>19</v>
      </c>
    </row>
    <row r="406" ht="15.75" customHeight="1">
      <c r="A406" s="9">
        <f t="shared" si="5"/>
        <v>342</v>
      </c>
      <c r="B406" s="10" t="s">
        <v>848</v>
      </c>
      <c r="C406" s="11" t="s">
        <v>849</v>
      </c>
      <c r="D406" s="10" t="s">
        <v>14</v>
      </c>
      <c r="E406" s="9">
        <v>1.0</v>
      </c>
      <c r="F406" s="11" t="s">
        <v>15</v>
      </c>
      <c r="G406" s="12" t="str">
        <f t="shared" si="2"/>
        <v>#VALUE!</v>
      </c>
      <c r="H406" s="9">
        <v>47200.0</v>
      </c>
      <c r="I406" s="9">
        <f t="shared" si="3"/>
        <v>56640</v>
      </c>
      <c r="J406" s="11" t="s">
        <v>850</v>
      </c>
    </row>
    <row r="407" ht="15.75" customHeight="1">
      <c r="A407" s="9">
        <f t="shared" si="5"/>
        <v>343</v>
      </c>
      <c r="B407" s="10" t="s">
        <v>851</v>
      </c>
      <c r="C407" s="11" t="s">
        <v>852</v>
      </c>
      <c r="D407" s="10" t="s">
        <v>264</v>
      </c>
      <c r="E407" s="9">
        <v>1.0</v>
      </c>
      <c r="F407" s="11" t="s">
        <v>15</v>
      </c>
      <c r="G407" s="12" t="str">
        <f t="shared" si="2"/>
        <v>#VALUE!</v>
      </c>
      <c r="H407" s="9">
        <v>24300.0</v>
      </c>
      <c r="I407" s="9">
        <f t="shared" si="3"/>
        <v>29160</v>
      </c>
      <c r="J407" s="11" t="s">
        <v>853</v>
      </c>
    </row>
    <row r="408" ht="15.75" customHeight="1">
      <c r="A408" s="9">
        <f t="shared" si="5"/>
        <v>344</v>
      </c>
      <c r="B408" s="10" t="s">
        <v>854</v>
      </c>
      <c r="C408" s="11" t="s">
        <v>855</v>
      </c>
      <c r="D408" s="10" t="s">
        <v>50</v>
      </c>
      <c r="E408" s="9">
        <v>1.0</v>
      </c>
      <c r="F408" s="11" t="s">
        <v>15</v>
      </c>
      <c r="G408" s="12" t="str">
        <f t="shared" si="2"/>
        <v>#VALUE!</v>
      </c>
      <c r="H408" s="9">
        <v>4800.0</v>
      </c>
      <c r="I408" s="9">
        <f t="shared" si="3"/>
        <v>5760</v>
      </c>
      <c r="J408" s="11" t="s">
        <v>19</v>
      </c>
    </row>
    <row r="409" ht="15.75" customHeight="1">
      <c r="A409" s="9">
        <f t="shared" si="5"/>
        <v>345</v>
      </c>
      <c r="B409" s="10" t="s">
        <v>856</v>
      </c>
      <c r="C409" s="11" t="s">
        <v>857</v>
      </c>
      <c r="D409" s="10" t="s">
        <v>50</v>
      </c>
      <c r="E409" s="9">
        <v>1.0</v>
      </c>
      <c r="F409" s="12">
        <v>1340.0</v>
      </c>
      <c r="G409" s="12">
        <f t="shared" si="2"/>
        <v>1608</v>
      </c>
      <c r="H409" s="9">
        <v>3500.0</v>
      </c>
      <c r="I409" s="9">
        <f t="shared" si="3"/>
        <v>4200</v>
      </c>
      <c r="J409" s="11" t="s">
        <v>19</v>
      </c>
    </row>
    <row r="410" ht="15.75" customHeight="1">
      <c r="A410" s="9">
        <f t="shared" si="5"/>
        <v>346</v>
      </c>
      <c r="B410" s="10" t="s">
        <v>858</v>
      </c>
      <c r="C410" s="11" t="s">
        <v>859</v>
      </c>
      <c r="D410" s="10" t="s">
        <v>14</v>
      </c>
      <c r="E410" s="9">
        <v>1.0</v>
      </c>
      <c r="F410" s="12">
        <v>1980.0</v>
      </c>
      <c r="G410" s="12">
        <f t="shared" si="2"/>
        <v>2376</v>
      </c>
      <c r="H410" s="9">
        <v>3800.0</v>
      </c>
      <c r="I410" s="9">
        <f t="shared" si="3"/>
        <v>4560</v>
      </c>
      <c r="J410" s="11" t="s">
        <v>22</v>
      </c>
    </row>
    <row r="411" ht="15.75" customHeight="1">
      <c r="A411" s="9">
        <f t="shared" si="5"/>
        <v>347</v>
      </c>
      <c r="B411" s="10" t="s">
        <v>860</v>
      </c>
      <c r="C411" s="11" t="s">
        <v>861</v>
      </c>
      <c r="D411" s="10" t="s">
        <v>157</v>
      </c>
      <c r="E411" s="10">
        <v>1.0</v>
      </c>
      <c r="F411" s="11" t="s">
        <v>15</v>
      </c>
      <c r="G411" s="12" t="str">
        <f t="shared" si="2"/>
        <v>#VALUE!</v>
      </c>
      <c r="H411" s="10">
        <v>75900.0</v>
      </c>
      <c r="I411" s="9">
        <f t="shared" si="3"/>
        <v>91080</v>
      </c>
      <c r="J411" s="11" t="s">
        <v>35</v>
      </c>
    </row>
    <row r="412" ht="15.75" customHeight="1">
      <c r="A412" s="9">
        <f t="shared" si="5"/>
        <v>348</v>
      </c>
      <c r="B412" s="10" t="s">
        <v>862</v>
      </c>
      <c r="C412" s="11" t="s">
        <v>863</v>
      </c>
      <c r="D412" s="10" t="s">
        <v>27</v>
      </c>
      <c r="E412" s="9">
        <v>1.0</v>
      </c>
      <c r="F412" s="11" t="s">
        <v>15</v>
      </c>
      <c r="G412" s="12" t="str">
        <f t="shared" si="2"/>
        <v>#VALUE!</v>
      </c>
      <c r="H412" s="9">
        <v>75900.0</v>
      </c>
      <c r="I412" s="9">
        <f t="shared" si="3"/>
        <v>91080</v>
      </c>
      <c r="J412" s="11" t="s">
        <v>22</v>
      </c>
    </row>
    <row r="413" ht="15.75" customHeight="1">
      <c r="A413" s="9">
        <f t="shared" si="5"/>
        <v>349</v>
      </c>
      <c r="B413" s="10" t="s">
        <v>864</v>
      </c>
      <c r="C413" s="11" t="s">
        <v>865</v>
      </c>
      <c r="D413" s="10" t="s">
        <v>14</v>
      </c>
      <c r="E413" s="9">
        <v>1.0</v>
      </c>
      <c r="F413" s="11" t="s">
        <v>15</v>
      </c>
      <c r="G413" s="12" t="str">
        <f t="shared" si="2"/>
        <v>#VALUE!</v>
      </c>
      <c r="H413" s="9">
        <v>192200.0</v>
      </c>
      <c r="I413" s="9">
        <f t="shared" si="3"/>
        <v>230640</v>
      </c>
      <c r="J413" s="11" t="s">
        <v>19</v>
      </c>
    </row>
    <row r="414" ht="15.75" customHeight="1">
      <c r="A414" s="9">
        <f t="shared" si="5"/>
        <v>350</v>
      </c>
      <c r="B414" s="10" t="s">
        <v>866</v>
      </c>
      <c r="C414" s="11" t="s">
        <v>867</v>
      </c>
      <c r="D414" s="10" t="s">
        <v>34</v>
      </c>
      <c r="E414" s="9">
        <v>1.0</v>
      </c>
      <c r="F414" s="11" t="s">
        <v>15</v>
      </c>
      <c r="G414" s="12" t="str">
        <f t="shared" si="2"/>
        <v>#VALUE!</v>
      </c>
      <c r="H414" s="9">
        <v>19400.0</v>
      </c>
      <c r="I414" s="9">
        <f t="shared" si="3"/>
        <v>23280</v>
      </c>
      <c r="J414" s="11" t="s">
        <v>19</v>
      </c>
    </row>
    <row r="415" ht="15.75" customHeight="1">
      <c r="A415" s="9">
        <f t="shared" si="5"/>
        <v>351</v>
      </c>
      <c r="B415" s="10" t="s">
        <v>868</v>
      </c>
      <c r="C415" s="11" t="s">
        <v>869</v>
      </c>
      <c r="D415" s="10" t="s">
        <v>264</v>
      </c>
      <c r="E415" s="9">
        <v>1.0</v>
      </c>
      <c r="F415" s="11" t="s">
        <v>15</v>
      </c>
      <c r="G415" s="12" t="str">
        <f t="shared" si="2"/>
        <v>#VALUE!</v>
      </c>
      <c r="H415" s="9">
        <v>19400.0</v>
      </c>
      <c r="I415" s="9">
        <f t="shared" si="3"/>
        <v>23280</v>
      </c>
      <c r="J415" s="11" t="s">
        <v>19</v>
      </c>
    </row>
    <row r="416" ht="15.75" customHeight="1">
      <c r="A416" s="9">
        <f t="shared" si="5"/>
        <v>352</v>
      </c>
      <c r="B416" s="10" t="s">
        <v>870</v>
      </c>
      <c r="C416" s="11" t="s">
        <v>871</v>
      </c>
      <c r="D416" s="10" t="s">
        <v>14</v>
      </c>
      <c r="E416" s="9">
        <v>1.0</v>
      </c>
      <c r="F416" s="11" t="s">
        <v>15</v>
      </c>
      <c r="G416" s="12" t="str">
        <f t="shared" si="2"/>
        <v>#VALUE!</v>
      </c>
      <c r="H416" s="9">
        <v>75900.0</v>
      </c>
      <c r="I416" s="9">
        <f t="shared" si="3"/>
        <v>91080</v>
      </c>
      <c r="J416" s="11" t="s">
        <v>19</v>
      </c>
    </row>
    <row r="417" ht="15.75" customHeight="1">
      <c r="A417" s="9">
        <f t="shared" si="5"/>
        <v>353</v>
      </c>
      <c r="B417" s="10" t="s">
        <v>872</v>
      </c>
      <c r="C417" s="11" t="s">
        <v>873</v>
      </c>
      <c r="D417" s="10" t="s">
        <v>34</v>
      </c>
      <c r="E417" s="9">
        <v>1.0</v>
      </c>
      <c r="F417" s="11" t="s">
        <v>15</v>
      </c>
      <c r="G417" s="12" t="str">
        <f t="shared" si="2"/>
        <v>#VALUE!</v>
      </c>
      <c r="H417" s="9">
        <v>20100.0</v>
      </c>
      <c r="I417" s="9">
        <f t="shared" si="3"/>
        <v>24120</v>
      </c>
      <c r="J417" s="11" t="s">
        <v>19</v>
      </c>
    </row>
    <row r="418" ht="15.75" customHeight="1">
      <c r="A418" s="9">
        <f t="shared" si="5"/>
        <v>354</v>
      </c>
      <c r="B418" s="10" t="s">
        <v>874</v>
      </c>
      <c r="C418" s="11" t="s">
        <v>875</v>
      </c>
      <c r="D418" s="10" t="s">
        <v>34</v>
      </c>
      <c r="E418" s="9">
        <v>1.0</v>
      </c>
      <c r="F418" s="11" t="s">
        <v>15</v>
      </c>
      <c r="G418" s="12" t="str">
        <f t="shared" si="2"/>
        <v>#VALUE!</v>
      </c>
      <c r="H418" s="9">
        <v>20100.0</v>
      </c>
      <c r="I418" s="9">
        <f t="shared" si="3"/>
        <v>24120</v>
      </c>
      <c r="J418" s="11" t="s">
        <v>19</v>
      </c>
    </row>
    <row r="419" ht="15.75" customHeight="1">
      <c r="A419" s="9">
        <f t="shared" si="5"/>
        <v>355</v>
      </c>
      <c r="B419" s="10" t="s">
        <v>876</v>
      </c>
      <c r="C419" s="11" t="s">
        <v>877</v>
      </c>
      <c r="D419" s="10" t="s">
        <v>157</v>
      </c>
      <c r="E419" s="9">
        <v>1.0</v>
      </c>
      <c r="F419" s="11" t="s">
        <v>15</v>
      </c>
      <c r="G419" s="12" t="str">
        <f t="shared" si="2"/>
        <v>#VALUE!</v>
      </c>
      <c r="H419" s="9">
        <v>13100.0</v>
      </c>
      <c r="I419" s="9">
        <f t="shared" si="3"/>
        <v>15720</v>
      </c>
      <c r="J419" s="11" t="s">
        <v>19</v>
      </c>
    </row>
    <row r="420" ht="15.75" customHeight="1">
      <c r="A420" s="9">
        <f t="shared" si="5"/>
        <v>356</v>
      </c>
      <c r="B420" s="10" t="s">
        <v>878</v>
      </c>
      <c r="C420" s="11" t="s">
        <v>879</v>
      </c>
      <c r="D420" s="10" t="s">
        <v>157</v>
      </c>
      <c r="E420" s="9">
        <v>1.0</v>
      </c>
      <c r="F420" s="11" t="s">
        <v>15</v>
      </c>
      <c r="G420" s="12" t="str">
        <f t="shared" si="2"/>
        <v>#VALUE!</v>
      </c>
      <c r="H420" s="9">
        <v>13100.0</v>
      </c>
      <c r="I420" s="9">
        <f t="shared" si="3"/>
        <v>15720</v>
      </c>
      <c r="J420" s="11" t="s">
        <v>19</v>
      </c>
    </row>
    <row r="421" ht="15.75" customHeight="1">
      <c r="A421" s="9">
        <f t="shared" si="5"/>
        <v>357</v>
      </c>
      <c r="B421" s="10" t="s">
        <v>880</v>
      </c>
      <c r="C421" s="11" t="s">
        <v>881</v>
      </c>
      <c r="D421" s="10" t="s">
        <v>50</v>
      </c>
      <c r="E421" s="9">
        <v>1.0</v>
      </c>
      <c r="F421" s="12">
        <v>1410.0</v>
      </c>
      <c r="G421" s="12">
        <f t="shared" si="2"/>
        <v>1692</v>
      </c>
      <c r="H421" s="9">
        <v>4000.0</v>
      </c>
      <c r="I421" s="9">
        <f t="shared" si="3"/>
        <v>4800</v>
      </c>
      <c r="J421" s="11" t="s">
        <v>19</v>
      </c>
    </row>
    <row r="422" ht="15.75" customHeight="1">
      <c r="A422" s="9">
        <f t="shared" si="5"/>
        <v>358</v>
      </c>
      <c r="B422" s="10" t="s">
        <v>882</v>
      </c>
      <c r="C422" s="11" t="s">
        <v>883</v>
      </c>
      <c r="D422" s="10" t="s">
        <v>50</v>
      </c>
      <c r="E422" s="9">
        <v>1.0</v>
      </c>
      <c r="F422" s="12">
        <v>1500.0</v>
      </c>
      <c r="G422" s="12">
        <f t="shared" si="2"/>
        <v>1800</v>
      </c>
      <c r="H422" s="9">
        <v>3500.0</v>
      </c>
      <c r="I422" s="9">
        <f t="shared" si="3"/>
        <v>4200</v>
      </c>
      <c r="J422" s="11" t="s">
        <v>19</v>
      </c>
    </row>
    <row r="423" ht="15.75" customHeight="1">
      <c r="A423" s="9">
        <f t="shared" si="5"/>
        <v>359</v>
      </c>
      <c r="B423" s="10" t="s">
        <v>884</v>
      </c>
      <c r="C423" s="11" t="s">
        <v>885</v>
      </c>
      <c r="D423" s="10" t="s">
        <v>14</v>
      </c>
      <c r="E423" s="9">
        <v>1.0</v>
      </c>
      <c r="F423" s="11" t="s">
        <v>15</v>
      </c>
      <c r="G423" s="12" t="str">
        <f t="shared" si="2"/>
        <v>#VALUE!</v>
      </c>
      <c r="H423" s="9">
        <v>32900.0</v>
      </c>
      <c r="I423" s="9">
        <f t="shared" si="3"/>
        <v>39480</v>
      </c>
      <c r="J423" s="11" t="s">
        <v>16</v>
      </c>
    </row>
    <row r="424" ht="15.75" customHeight="1">
      <c r="A424" s="9">
        <f t="shared" si="5"/>
        <v>360</v>
      </c>
      <c r="B424" s="10" t="s">
        <v>886</v>
      </c>
      <c r="C424" s="11" t="s">
        <v>887</v>
      </c>
      <c r="D424" s="10" t="s">
        <v>50</v>
      </c>
      <c r="E424" s="9">
        <v>1.0</v>
      </c>
      <c r="F424" s="11" t="s">
        <v>15</v>
      </c>
      <c r="G424" s="12" t="str">
        <f t="shared" si="2"/>
        <v>#VALUE!</v>
      </c>
      <c r="H424" s="9">
        <v>16200.0</v>
      </c>
      <c r="I424" s="9">
        <f t="shared" si="3"/>
        <v>19440</v>
      </c>
      <c r="J424" s="11" t="s">
        <v>888</v>
      </c>
    </row>
    <row r="425" ht="15.75" customHeight="1">
      <c r="A425" s="9">
        <f t="shared" si="5"/>
        <v>361</v>
      </c>
      <c r="B425" s="10" t="s">
        <v>889</v>
      </c>
      <c r="C425" s="11" t="s">
        <v>890</v>
      </c>
      <c r="D425" s="10" t="s">
        <v>50</v>
      </c>
      <c r="E425" s="9">
        <v>1.0</v>
      </c>
      <c r="F425" s="11" t="s">
        <v>15</v>
      </c>
      <c r="G425" s="12" t="str">
        <f t="shared" si="2"/>
        <v>#VALUE!</v>
      </c>
      <c r="H425" s="9">
        <v>15100.0</v>
      </c>
      <c r="I425" s="9">
        <f t="shared" si="3"/>
        <v>18120</v>
      </c>
      <c r="J425" s="11" t="s">
        <v>398</v>
      </c>
    </row>
    <row r="426" ht="15.75" customHeight="1">
      <c r="A426" s="9">
        <f t="shared" si="5"/>
        <v>362</v>
      </c>
      <c r="B426" s="10" t="s">
        <v>891</v>
      </c>
      <c r="C426" s="11" t="s">
        <v>892</v>
      </c>
      <c r="D426" s="10" t="s">
        <v>14</v>
      </c>
      <c r="E426" s="9">
        <v>1.0</v>
      </c>
      <c r="F426" s="11" t="s">
        <v>15</v>
      </c>
      <c r="G426" s="12" t="str">
        <f t="shared" si="2"/>
        <v>#VALUE!</v>
      </c>
      <c r="H426" s="9">
        <v>53300.0</v>
      </c>
      <c r="I426" s="9">
        <f t="shared" si="3"/>
        <v>63960</v>
      </c>
      <c r="J426" s="11" t="s">
        <v>19</v>
      </c>
    </row>
    <row r="427" ht="15.75" customHeight="1">
      <c r="A427" s="9">
        <f t="shared" si="5"/>
        <v>363</v>
      </c>
      <c r="B427" s="10" t="s">
        <v>893</v>
      </c>
      <c r="C427" s="11" t="s">
        <v>894</v>
      </c>
      <c r="D427" s="10" t="s">
        <v>14</v>
      </c>
      <c r="E427" s="9">
        <v>1.0</v>
      </c>
      <c r="F427" s="11" t="s">
        <v>15</v>
      </c>
      <c r="G427" s="12" t="str">
        <f t="shared" si="2"/>
        <v>#VALUE!</v>
      </c>
      <c r="H427" s="9">
        <v>53300.0</v>
      </c>
      <c r="I427" s="9">
        <f t="shared" si="3"/>
        <v>63960</v>
      </c>
      <c r="J427" s="11" t="s">
        <v>19</v>
      </c>
    </row>
    <row r="428" ht="15.75" customHeight="1">
      <c r="A428" s="9">
        <f t="shared" si="5"/>
        <v>364</v>
      </c>
      <c r="B428" s="10" t="s">
        <v>895</v>
      </c>
      <c r="C428" s="11" t="s">
        <v>896</v>
      </c>
      <c r="D428" s="10" t="s">
        <v>170</v>
      </c>
      <c r="E428" s="9">
        <v>1.0</v>
      </c>
      <c r="F428" s="11" t="s">
        <v>15</v>
      </c>
      <c r="G428" s="12" t="str">
        <f t="shared" si="2"/>
        <v>#VALUE!</v>
      </c>
      <c r="H428" s="9">
        <v>265900.0</v>
      </c>
      <c r="I428" s="9">
        <f t="shared" si="3"/>
        <v>319080</v>
      </c>
      <c r="J428" s="11" t="s">
        <v>19</v>
      </c>
    </row>
    <row r="429" ht="15.75" customHeight="1">
      <c r="A429" s="9">
        <f t="shared" si="5"/>
        <v>365</v>
      </c>
      <c r="B429" s="10" t="s">
        <v>897</v>
      </c>
      <c r="C429" s="11" t="s">
        <v>898</v>
      </c>
      <c r="D429" s="10" t="s">
        <v>50</v>
      </c>
      <c r="E429" s="9">
        <v>1.0</v>
      </c>
      <c r="F429" s="12">
        <v>1670.0</v>
      </c>
      <c r="G429" s="12">
        <f t="shared" si="2"/>
        <v>2004</v>
      </c>
      <c r="H429" s="9">
        <v>3500.0</v>
      </c>
      <c r="I429" s="9">
        <f t="shared" si="3"/>
        <v>4200</v>
      </c>
      <c r="J429" s="11" t="s">
        <v>899</v>
      </c>
    </row>
    <row r="430" ht="15.75" customHeight="1">
      <c r="A430" s="9">
        <f t="shared" si="5"/>
        <v>366</v>
      </c>
      <c r="B430" s="10" t="s">
        <v>900</v>
      </c>
      <c r="C430" s="11" t="s">
        <v>901</v>
      </c>
      <c r="D430" s="10" t="s">
        <v>50</v>
      </c>
      <c r="E430" s="9">
        <v>1.0</v>
      </c>
      <c r="F430" s="12">
        <v>2550.0</v>
      </c>
      <c r="G430" s="12">
        <f t="shared" si="2"/>
        <v>3060</v>
      </c>
      <c r="H430" s="9">
        <v>4700.0</v>
      </c>
      <c r="I430" s="9">
        <f t="shared" si="3"/>
        <v>5640</v>
      </c>
      <c r="J430" s="11" t="s">
        <v>899</v>
      </c>
    </row>
    <row r="431" ht="15.75" customHeight="1">
      <c r="A431" s="9">
        <f t="shared" si="5"/>
        <v>367</v>
      </c>
      <c r="B431" s="10" t="s">
        <v>902</v>
      </c>
      <c r="C431" s="11" t="s">
        <v>903</v>
      </c>
      <c r="D431" s="10" t="s">
        <v>50</v>
      </c>
      <c r="E431" s="9">
        <v>1.0</v>
      </c>
      <c r="F431" s="12">
        <v>1100.0</v>
      </c>
      <c r="G431" s="12">
        <f t="shared" si="2"/>
        <v>1320</v>
      </c>
      <c r="H431" s="9">
        <v>2750.0</v>
      </c>
      <c r="I431" s="9">
        <f t="shared" si="3"/>
        <v>3300</v>
      </c>
      <c r="J431" s="11" t="s">
        <v>299</v>
      </c>
    </row>
    <row r="432" ht="15.75" customHeight="1">
      <c r="A432" s="9">
        <f t="shared" si="5"/>
        <v>368</v>
      </c>
      <c r="B432" s="10" t="s">
        <v>904</v>
      </c>
      <c r="C432" s="11" t="s">
        <v>905</v>
      </c>
      <c r="D432" s="10" t="s">
        <v>50</v>
      </c>
      <c r="E432" s="9">
        <v>1.0</v>
      </c>
      <c r="F432" s="12">
        <v>3080.0</v>
      </c>
      <c r="G432" s="12">
        <f t="shared" si="2"/>
        <v>3696</v>
      </c>
      <c r="H432" s="9">
        <v>5600.0</v>
      </c>
      <c r="I432" s="9">
        <f t="shared" si="3"/>
        <v>6720</v>
      </c>
      <c r="J432" s="11" t="s">
        <v>744</v>
      </c>
    </row>
    <row r="433" ht="15.75" customHeight="1">
      <c r="A433" s="9">
        <f t="shared" si="5"/>
        <v>369</v>
      </c>
      <c r="B433" s="10" t="s">
        <v>906</v>
      </c>
      <c r="C433" s="11" t="s">
        <v>907</v>
      </c>
      <c r="D433" s="10" t="s">
        <v>27</v>
      </c>
      <c r="E433" s="9">
        <v>1.0</v>
      </c>
      <c r="F433" s="11" t="s">
        <v>15</v>
      </c>
      <c r="G433" s="12" t="str">
        <f t="shared" si="2"/>
        <v>#VALUE!</v>
      </c>
      <c r="H433" s="9">
        <v>75900.0</v>
      </c>
      <c r="I433" s="9">
        <f t="shared" si="3"/>
        <v>91080</v>
      </c>
      <c r="J433" s="11" t="s">
        <v>22</v>
      </c>
    </row>
    <row r="434" ht="15.75" customHeight="1">
      <c r="A434" s="9">
        <f t="shared" si="5"/>
        <v>370</v>
      </c>
      <c r="B434" s="14" t="s">
        <v>908</v>
      </c>
      <c r="C434" s="11" t="s">
        <v>909</v>
      </c>
      <c r="D434" s="10" t="s">
        <v>157</v>
      </c>
      <c r="E434" s="10">
        <v>1.0</v>
      </c>
      <c r="F434" s="11" t="s">
        <v>15</v>
      </c>
      <c r="G434" s="12" t="str">
        <f t="shared" si="2"/>
        <v>#VALUE!</v>
      </c>
      <c r="H434" s="10">
        <v>75900.0</v>
      </c>
      <c r="I434" s="9">
        <f t="shared" si="3"/>
        <v>91080</v>
      </c>
      <c r="J434" s="11" t="s">
        <v>35</v>
      </c>
    </row>
    <row r="435" ht="15.75" customHeight="1">
      <c r="A435" s="9">
        <f t="shared" si="5"/>
        <v>371</v>
      </c>
      <c r="B435" s="10" t="s">
        <v>910</v>
      </c>
      <c r="C435" s="11" t="s">
        <v>911</v>
      </c>
      <c r="D435" s="10" t="s">
        <v>505</v>
      </c>
      <c r="E435" s="9">
        <v>1.0</v>
      </c>
      <c r="F435" s="11" t="s">
        <v>15</v>
      </c>
      <c r="G435" s="12" t="str">
        <f t="shared" si="2"/>
        <v>#VALUE!</v>
      </c>
      <c r="H435" s="9">
        <v>943000.0</v>
      </c>
      <c r="I435" s="9">
        <f t="shared" si="3"/>
        <v>1131600</v>
      </c>
      <c r="J435" s="11" t="s">
        <v>19</v>
      </c>
    </row>
    <row r="436" ht="15.75" customHeight="1">
      <c r="A436" s="9">
        <f t="shared" si="5"/>
        <v>372</v>
      </c>
      <c r="B436" s="10" t="s">
        <v>912</v>
      </c>
      <c r="C436" s="11" t="s">
        <v>913</v>
      </c>
      <c r="D436" s="10" t="s">
        <v>50</v>
      </c>
      <c r="E436" s="9">
        <v>1.0</v>
      </c>
      <c r="F436" s="11" t="s">
        <v>15</v>
      </c>
      <c r="G436" s="12" t="str">
        <f t="shared" si="2"/>
        <v>#VALUE!</v>
      </c>
      <c r="H436" s="9">
        <v>7700.0</v>
      </c>
      <c r="I436" s="9">
        <f t="shared" si="3"/>
        <v>9240</v>
      </c>
      <c r="J436" s="11" t="s">
        <v>19</v>
      </c>
    </row>
    <row r="437" ht="15.75" customHeight="1">
      <c r="A437" s="9">
        <f t="shared" si="5"/>
        <v>373</v>
      </c>
      <c r="B437" s="10" t="s">
        <v>914</v>
      </c>
      <c r="C437" s="11" t="s">
        <v>915</v>
      </c>
      <c r="D437" s="10" t="s">
        <v>50</v>
      </c>
      <c r="E437" s="9">
        <v>1.0</v>
      </c>
      <c r="F437" s="11" t="s">
        <v>15</v>
      </c>
      <c r="G437" s="12" t="str">
        <f t="shared" si="2"/>
        <v>#VALUE!</v>
      </c>
      <c r="H437" s="9">
        <v>7700.0</v>
      </c>
      <c r="I437" s="9">
        <f t="shared" si="3"/>
        <v>9240</v>
      </c>
      <c r="J437" s="11" t="s">
        <v>19</v>
      </c>
    </row>
    <row r="438" ht="15.75" customHeight="1">
      <c r="A438" s="9">
        <f t="shared" si="5"/>
        <v>374</v>
      </c>
      <c r="B438" s="10" t="s">
        <v>916</v>
      </c>
      <c r="C438" s="11" t="s">
        <v>917</v>
      </c>
      <c r="D438" s="10" t="s">
        <v>34</v>
      </c>
      <c r="E438" s="9">
        <v>1.0</v>
      </c>
      <c r="F438" s="11" t="s">
        <v>15</v>
      </c>
      <c r="G438" s="12" t="str">
        <f t="shared" si="2"/>
        <v>#VALUE!</v>
      </c>
      <c r="H438" s="9">
        <v>146700.0</v>
      </c>
      <c r="I438" s="9">
        <f t="shared" si="3"/>
        <v>176040</v>
      </c>
      <c r="J438" s="11" t="s">
        <v>100</v>
      </c>
    </row>
    <row r="439" ht="15.75" customHeight="1">
      <c r="A439" s="9">
        <f t="shared" si="5"/>
        <v>375</v>
      </c>
      <c r="B439" s="10" t="s">
        <v>918</v>
      </c>
      <c r="C439" s="11" t="s">
        <v>919</v>
      </c>
      <c r="D439" s="10" t="s">
        <v>27</v>
      </c>
      <c r="E439" s="9">
        <v>1.0</v>
      </c>
      <c r="F439" s="11" t="s">
        <v>15</v>
      </c>
      <c r="G439" s="12" t="str">
        <f t="shared" si="2"/>
        <v>#VALUE!</v>
      </c>
      <c r="H439" s="9">
        <v>75900.0</v>
      </c>
      <c r="I439" s="9">
        <f t="shared" si="3"/>
        <v>91080</v>
      </c>
      <c r="J439" s="11" t="s">
        <v>226</v>
      </c>
    </row>
    <row r="440" ht="15.75" customHeight="1">
      <c r="A440" s="9">
        <f t="shared" si="5"/>
        <v>376</v>
      </c>
      <c r="B440" s="10" t="s">
        <v>920</v>
      </c>
      <c r="C440" s="11" t="s">
        <v>921</v>
      </c>
      <c r="D440" s="10" t="s">
        <v>14</v>
      </c>
      <c r="E440" s="9">
        <v>1.0</v>
      </c>
      <c r="F440" s="11" t="s">
        <v>15</v>
      </c>
      <c r="G440" s="12" t="str">
        <f t="shared" si="2"/>
        <v>#VALUE!</v>
      </c>
      <c r="H440" s="9">
        <v>16400.0</v>
      </c>
      <c r="I440" s="9">
        <f t="shared" si="3"/>
        <v>19680</v>
      </c>
      <c r="J440" s="11" t="s">
        <v>19</v>
      </c>
    </row>
    <row r="441" ht="15.75" customHeight="1">
      <c r="A441" s="9">
        <f t="shared" si="5"/>
        <v>377</v>
      </c>
      <c r="B441" s="10" t="s">
        <v>922</v>
      </c>
      <c r="C441" s="11" t="s">
        <v>923</v>
      </c>
      <c r="D441" s="10" t="s">
        <v>14</v>
      </c>
      <c r="E441" s="9">
        <v>1.0</v>
      </c>
      <c r="F441" s="11" t="s">
        <v>15</v>
      </c>
      <c r="G441" s="12" t="str">
        <f t="shared" si="2"/>
        <v>#VALUE!</v>
      </c>
      <c r="H441" s="9">
        <v>16400.0</v>
      </c>
      <c r="I441" s="9">
        <f t="shared" si="3"/>
        <v>19680</v>
      </c>
      <c r="J441" s="11" t="s">
        <v>19</v>
      </c>
    </row>
    <row r="442" ht="15.75" customHeight="1">
      <c r="A442" s="9">
        <f t="shared" si="5"/>
        <v>378</v>
      </c>
      <c r="B442" s="10" t="s">
        <v>924</v>
      </c>
      <c r="C442" s="11" t="s">
        <v>925</v>
      </c>
      <c r="D442" s="10" t="s">
        <v>50</v>
      </c>
      <c r="E442" s="9">
        <v>1.0</v>
      </c>
      <c r="F442" s="12">
        <v>4950.0</v>
      </c>
      <c r="G442" s="12">
        <f t="shared" si="2"/>
        <v>5940</v>
      </c>
      <c r="H442" s="9">
        <v>8200.0</v>
      </c>
      <c r="I442" s="9">
        <f t="shared" si="3"/>
        <v>9840</v>
      </c>
      <c r="J442" s="11" t="s">
        <v>299</v>
      </c>
    </row>
    <row r="443" ht="15.75" customHeight="1">
      <c r="A443" s="9">
        <f t="shared" si="5"/>
        <v>379</v>
      </c>
      <c r="B443" s="10" t="s">
        <v>926</v>
      </c>
      <c r="C443" s="11" t="s">
        <v>927</v>
      </c>
      <c r="D443" s="10" t="s">
        <v>14</v>
      </c>
      <c r="E443" s="9">
        <v>1.0</v>
      </c>
      <c r="F443" s="11" t="s">
        <v>15</v>
      </c>
      <c r="G443" s="12" t="str">
        <f t="shared" si="2"/>
        <v>#VALUE!</v>
      </c>
      <c r="H443" s="9">
        <v>300000.0</v>
      </c>
      <c r="I443" s="9">
        <f t="shared" si="3"/>
        <v>360000</v>
      </c>
      <c r="J443" s="11" t="s">
        <v>22</v>
      </c>
    </row>
    <row r="444" ht="15.75" customHeight="1">
      <c r="A444" s="9">
        <f t="shared" si="5"/>
        <v>380</v>
      </c>
      <c r="B444" s="10" t="s">
        <v>928</v>
      </c>
      <c r="C444" s="11" t="s">
        <v>929</v>
      </c>
      <c r="D444" s="10" t="s">
        <v>14</v>
      </c>
      <c r="E444" s="9">
        <v>1.0</v>
      </c>
      <c r="F444" s="12">
        <v>8810.0</v>
      </c>
      <c r="G444" s="12">
        <f t="shared" si="2"/>
        <v>10572</v>
      </c>
      <c r="H444" s="9">
        <v>13700.0</v>
      </c>
      <c r="I444" s="9">
        <f t="shared" si="3"/>
        <v>16440</v>
      </c>
      <c r="J444" s="11" t="s">
        <v>19</v>
      </c>
    </row>
    <row r="445" ht="15.75" customHeight="1">
      <c r="A445" s="9">
        <f t="shared" si="5"/>
        <v>381</v>
      </c>
      <c r="B445" s="10" t="s">
        <v>928</v>
      </c>
      <c r="C445" s="11" t="s">
        <v>930</v>
      </c>
      <c r="D445" s="10" t="s">
        <v>14</v>
      </c>
      <c r="E445" s="9">
        <v>1.0</v>
      </c>
      <c r="F445" s="12">
        <v>8810.0</v>
      </c>
      <c r="G445" s="12">
        <f t="shared" si="2"/>
        <v>10572</v>
      </c>
      <c r="H445" s="9">
        <v>13700.0</v>
      </c>
      <c r="I445" s="9">
        <f t="shared" si="3"/>
        <v>16440</v>
      </c>
      <c r="J445" s="11" t="s">
        <v>19</v>
      </c>
    </row>
    <row r="446" ht="15.75" customHeight="1">
      <c r="A446" s="9">
        <f t="shared" si="5"/>
        <v>382</v>
      </c>
      <c r="B446" s="10" t="s">
        <v>931</v>
      </c>
      <c r="C446" s="11" t="s">
        <v>932</v>
      </c>
      <c r="D446" s="10" t="s">
        <v>50</v>
      </c>
      <c r="E446" s="9">
        <v>1.0</v>
      </c>
      <c r="F446" s="11" t="s">
        <v>15</v>
      </c>
      <c r="G446" s="12" t="str">
        <f t="shared" si="2"/>
        <v>#VALUE!</v>
      </c>
      <c r="H446" s="9">
        <v>230000.0</v>
      </c>
      <c r="I446" s="9">
        <f t="shared" si="3"/>
        <v>276000</v>
      </c>
      <c r="J446" s="11" t="s">
        <v>933</v>
      </c>
    </row>
    <row r="447" ht="15.75" customHeight="1">
      <c r="A447" s="9">
        <f t="shared" si="5"/>
        <v>383</v>
      </c>
      <c r="B447" s="10" t="s">
        <v>934</v>
      </c>
      <c r="C447" s="11" t="s">
        <v>935</v>
      </c>
      <c r="D447" s="10" t="s">
        <v>14</v>
      </c>
      <c r="E447" s="9">
        <v>1.0</v>
      </c>
      <c r="F447" s="11" t="s">
        <v>15</v>
      </c>
      <c r="G447" s="12" t="str">
        <f t="shared" si="2"/>
        <v>#VALUE!</v>
      </c>
      <c r="H447" s="9">
        <v>148700.0</v>
      </c>
      <c r="I447" s="9">
        <f t="shared" si="3"/>
        <v>178440</v>
      </c>
      <c r="J447" s="11" t="s">
        <v>19</v>
      </c>
    </row>
    <row r="448" ht="15.75" customHeight="1">
      <c r="A448" s="9">
        <f t="shared" si="5"/>
        <v>384</v>
      </c>
      <c r="B448" s="10" t="s">
        <v>936</v>
      </c>
      <c r="C448" s="11" t="s">
        <v>937</v>
      </c>
      <c r="D448" s="10" t="s">
        <v>50</v>
      </c>
      <c r="E448" s="9">
        <v>1.0</v>
      </c>
      <c r="F448" s="12">
        <v>6840.0</v>
      </c>
      <c r="G448" s="12">
        <f t="shared" si="2"/>
        <v>8208</v>
      </c>
      <c r="H448" s="9">
        <v>11000.0</v>
      </c>
      <c r="I448" s="9">
        <f t="shared" si="3"/>
        <v>13200</v>
      </c>
      <c r="J448" s="11" t="s">
        <v>19</v>
      </c>
    </row>
    <row r="449" ht="15.75" customHeight="1">
      <c r="A449" s="9">
        <f t="shared" si="5"/>
        <v>385</v>
      </c>
      <c r="B449" s="10" t="s">
        <v>938</v>
      </c>
      <c r="C449" s="11" t="s">
        <v>939</v>
      </c>
      <c r="D449" s="10" t="s">
        <v>14</v>
      </c>
      <c r="E449" s="9">
        <v>1.0</v>
      </c>
      <c r="F449" s="12">
        <v>9130.0</v>
      </c>
      <c r="G449" s="12">
        <f t="shared" si="2"/>
        <v>10956</v>
      </c>
      <c r="H449" s="9">
        <v>14500.0</v>
      </c>
      <c r="I449" s="9">
        <f t="shared" si="3"/>
        <v>17400</v>
      </c>
      <c r="J449" s="11" t="s">
        <v>19</v>
      </c>
    </row>
    <row r="450" ht="15.75" customHeight="1">
      <c r="A450" s="9">
        <f t="shared" si="5"/>
        <v>386</v>
      </c>
      <c r="B450" s="10" t="s">
        <v>938</v>
      </c>
      <c r="C450" s="11" t="s">
        <v>940</v>
      </c>
      <c r="D450" s="10" t="s">
        <v>14</v>
      </c>
      <c r="E450" s="9">
        <v>1.0</v>
      </c>
      <c r="F450" s="12">
        <v>9130.0</v>
      </c>
      <c r="G450" s="12">
        <f t="shared" si="2"/>
        <v>10956</v>
      </c>
      <c r="H450" s="9">
        <v>14500.0</v>
      </c>
      <c r="I450" s="9">
        <f t="shared" si="3"/>
        <v>17400</v>
      </c>
      <c r="J450" s="11" t="s">
        <v>19</v>
      </c>
    </row>
    <row r="451" ht="15.75" customHeight="1">
      <c r="A451" s="9">
        <f t="shared" si="5"/>
        <v>387</v>
      </c>
      <c r="B451" s="10" t="s">
        <v>938</v>
      </c>
      <c r="C451" s="11" t="s">
        <v>941</v>
      </c>
      <c r="D451" s="10" t="s">
        <v>27</v>
      </c>
      <c r="E451" s="9">
        <v>1.0</v>
      </c>
      <c r="F451" s="12">
        <v>9130.0</v>
      </c>
      <c r="G451" s="12">
        <f t="shared" si="2"/>
        <v>10956</v>
      </c>
      <c r="H451" s="9">
        <v>14500.0</v>
      </c>
      <c r="I451" s="9">
        <f t="shared" si="3"/>
        <v>17400</v>
      </c>
      <c r="J451" s="11" t="s">
        <v>19</v>
      </c>
    </row>
    <row r="452" ht="15.75" customHeight="1">
      <c r="A452" s="9">
        <f t="shared" si="5"/>
        <v>388</v>
      </c>
      <c r="B452" s="10" t="s">
        <v>942</v>
      </c>
      <c r="C452" s="11" t="s">
        <v>943</v>
      </c>
      <c r="D452" s="10" t="s">
        <v>50</v>
      </c>
      <c r="E452" s="9">
        <v>1.0</v>
      </c>
      <c r="F452" s="12">
        <v>4530.0</v>
      </c>
      <c r="G452" s="12">
        <f t="shared" si="2"/>
        <v>5436</v>
      </c>
      <c r="H452" s="9">
        <v>7600.0</v>
      </c>
      <c r="I452" s="9">
        <f t="shared" si="3"/>
        <v>9120</v>
      </c>
      <c r="J452" s="11" t="s">
        <v>19</v>
      </c>
    </row>
    <row r="453" ht="15.75" customHeight="1">
      <c r="A453" s="9">
        <f t="shared" si="5"/>
        <v>389</v>
      </c>
      <c r="B453" s="10" t="s">
        <v>944</v>
      </c>
      <c r="C453" s="11" t="s">
        <v>945</v>
      </c>
      <c r="D453" s="10" t="s">
        <v>50</v>
      </c>
      <c r="E453" s="9">
        <v>1.0</v>
      </c>
      <c r="F453" s="12">
        <v>5230.0</v>
      </c>
      <c r="G453" s="12">
        <f t="shared" si="2"/>
        <v>6276</v>
      </c>
      <c r="H453" s="9">
        <v>8600.0</v>
      </c>
      <c r="I453" s="9">
        <f t="shared" si="3"/>
        <v>10320</v>
      </c>
      <c r="J453" s="11" t="s">
        <v>19</v>
      </c>
    </row>
    <row r="454" ht="15.75" customHeight="1">
      <c r="A454" s="9">
        <f t="shared" si="5"/>
        <v>390</v>
      </c>
      <c r="B454" s="10" t="s">
        <v>946</v>
      </c>
      <c r="C454" s="11" t="s">
        <v>947</v>
      </c>
      <c r="D454" s="10" t="s">
        <v>27</v>
      </c>
      <c r="E454" s="9">
        <v>1.0</v>
      </c>
      <c r="F454" s="12">
        <v>5850.0</v>
      </c>
      <c r="G454" s="12">
        <f t="shared" si="2"/>
        <v>7020</v>
      </c>
      <c r="H454" s="9">
        <v>9500.0</v>
      </c>
      <c r="I454" s="9">
        <f t="shared" si="3"/>
        <v>11400</v>
      </c>
      <c r="J454" s="11" t="s">
        <v>19</v>
      </c>
    </row>
    <row r="455" ht="15.75" customHeight="1">
      <c r="A455" s="9">
        <f t="shared" si="5"/>
        <v>391</v>
      </c>
      <c r="B455" s="10" t="s">
        <v>946</v>
      </c>
      <c r="C455" s="11" t="s">
        <v>948</v>
      </c>
      <c r="D455" s="10" t="s">
        <v>14</v>
      </c>
      <c r="E455" s="9">
        <v>1.0</v>
      </c>
      <c r="F455" s="12">
        <v>5850.0</v>
      </c>
      <c r="G455" s="12">
        <f t="shared" si="2"/>
        <v>7020</v>
      </c>
      <c r="H455" s="9">
        <v>9500.0</v>
      </c>
      <c r="I455" s="9">
        <f t="shared" si="3"/>
        <v>11400</v>
      </c>
      <c r="J455" s="11" t="s">
        <v>19</v>
      </c>
    </row>
    <row r="456" ht="15.75" customHeight="1">
      <c r="A456" s="9">
        <f t="shared" si="5"/>
        <v>392</v>
      </c>
      <c r="B456" s="10" t="s">
        <v>949</v>
      </c>
      <c r="C456" s="11" t="s">
        <v>950</v>
      </c>
      <c r="D456" s="10" t="s">
        <v>34</v>
      </c>
      <c r="E456" s="9">
        <v>1.0</v>
      </c>
      <c r="F456" s="11" t="s">
        <v>15</v>
      </c>
      <c r="G456" s="12" t="str">
        <f t="shared" si="2"/>
        <v>#VALUE!</v>
      </c>
      <c r="H456" s="9">
        <v>93600.0</v>
      </c>
      <c r="I456" s="9">
        <f t="shared" si="3"/>
        <v>112320</v>
      </c>
      <c r="J456" s="11" t="s">
        <v>19</v>
      </c>
    </row>
    <row r="457" ht="15.75" customHeight="1">
      <c r="A457" s="9">
        <f t="shared" si="5"/>
        <v>393</v>
      </c>
      <c r="B457" s="10" t="s">
        <v>951</v>
      </c>
      <c r="C457" s="11" t="s">
        <v>952</v>
      </c>
      <c r="D457" s="10" t="s">
        <v>27</v>
      </c>
      <c r="E457" s="9">
        <v>1.0</v>
      </c>
      <c r="F457" s="12">
        <v>7330.0</v>
      </c>
      <c r="G457" s="12">
        <f t="shared" si="2"/>
        <v>8796</v>
      </c>
      <c r="H457" s="9">
        <v>11200.0</v>
      </c>
      <c r="I457" s="9">
        <f t="shared" si="3"/>
        <v>13440</v>
      </c>
      <c r="J457" s="11" t="s">
        <v>19</v>
      </c>
    </row>
    <row r="458" ht="15.75" customHeight="1">
      <c r="A458" s="9">
        <f t="shared" si="5"/>
        <v>394</v>
      </c>
      <c r="B458" s="10" t="s">
        <v>946</v>
      </c>
      <c r="C458" s="11" t="s">
        <v>953</v>
      </c>
      <c r="D458" s="10" t="s">
        <v>14</v>
      </c>
      <c r="E458" s="9">
        <v>1.0</v>
      </c>
      <c r="F458" s="12">
        <v>5850.0</v>
      </c>
      <c r="G458" s="12">
        <f t="shared" si="2"/>
        <v>7020</v>
      </c>
      <c r="H458" s="9">
        <v>9500.0</v>
      </c>
      <c r="I458" s="9">
        <f t="shared" si="3"/>
        <v>11400</v>
      </c>
      <c r="J458" s="11" t="s">
        <v>19</v>
      </c>
    </row>
    <row r="459" ht="15.75" customHeight="1">
      <c r="A459" s="9">
        <f t="shared" si="5"/>
        <v>395</v>
      </c>
      <c r="B459" s="10" t="s">
        <v>954</v>
      </c>
      <c r="C459" s="11" t="s">
        <v>955</v>
      </c>
      <c r="D459" s="10" t="s">
        <v>34</v>
      </c>
      <c r="E459" s="9">
        <v>1.0</v>
      </c>
      <c r="F459" s="11" t="s">
        <v>15</v>
      </c>
      <c r="G459" s="12" t="str">
        <f t="shared" si="2"/>
        <v>#VALUE!</v>
      </c>
      <c r="H459" s="9">
        <v>76700.0</v>
      </c>
      <c r="I459" s="9">
        <f t="shared" si="3"/>
        <v>92040</v>
      </c>
      <c r="J459" s="11" t="s">
        <v>19</v>
      </c>
    </row>
    <row r="460" ht="15.75" customHeight="1">
      <c r="A460" s="9">
        <f t="shared" si="5"/>
        <v>396</v>
      </c>
      <c r="B460" s="10" t="s">
        <v>307</v>
      </c>
      <c r="C460" s="11" t="s">
        <v>956</v>
      </c>
      <c r="D460" s="10" t="s">
        <v>27</v>
      </c>
      <c r="E460" s="9">
        <v>1.0</v>
      </c>
      <c r="F460" s="12">
        <v>10420.0</v>
      </c>
      <c r="G460" s="12">
        <f t="shared" si="2"/>
        <v>12504</v>
      </c>
      <c r="H460" s="9">
        <v>15500.0</v>
      </c>
      <c r="I460" s="9">
        <f t="shared" si="3"/>
        <v>18600</v>
      </c>
      <c r="J460" s="11" t="s">
        <v>19</v>
      </c>
    </row>
    <row r="461" ht="15.75" customHeight="1">
      <c r="A461" s="9">
        <f t="shared" si="5"/>
        <v>397</v>
      </c>
      <c r="B461" s="10" t="s">
        <v>957</v>
      </c>
      <c r="C461" s="11" t="s">
        <v>958</v>
      </c>
      <c r="D461" s="10" t="s">
        <v>27</v>
      </c>
      <c r="E461" s="9">
        <v>1.0</v>
      </c>
      <c r="F461" s="12">
        <v>15700.0</v>
      </c>
      <c r="G461" s="12">
        <f t="shared" si="2"/>
        <v>18840</v>
      </c>
      <c r="H461" s="9">
        <v>23600.0</v>
      </c>
      <c r="I461" s="9">
        <f t="shared" si="3"/>
        <v>28320</v>
      </c>
      <c r="J461" s="11" t="s">
        <v>19</v>
      </c>
    </row>
    <row r="462" ht="15.75" customHeight="1">
      <c r="A462" s="9">
        <f t="shared" si="5"/>
        <v>398</v>
      </c>
      <c r="B462" s="10" t="s">
        <v>957</v>
      </c>
      <c r="C462" s="11" t="s">
        <v>959</v>
      </c>
      <c r="D462" s="10" t="s">
        <v>14</v>
      </c>
      <c r="E462" s="9">
        <v>1.0</v>
      </c>
      <c r="F462" s="12">
        <v>15700.0</v>
      </c>
      <c r="G462" s="12">
        <f t="shared" si="2"/>
        <v>18840</v>
      </c>
      <c r="H462" s="9">
        <v>23600.0</v>
      </c>
      <c r="I462" s="9">
        <f t="shared" si="3"/>
        <v>28320</v>
      </c>
      <c r="J462" s="11" t="s">
        <v>19</v>
      </c>
    </row>
    <row r="463" ht="15.75" customHeight="1">
      <c r="A463" s="9">
        <f t="shared" si="5"/>
        <v>399</v>
      </c>
      <c r="B463" s="10" t="s">
        <v>957</v>
      </c>
      <c r="C463" s="11" t="s">
        <v>960</v>
      </c>
      <c r="D463" s="10" t="s">
        <v>14</v>
      </c>
      <c r="E463" s="9">
        <v>1.0</v>
      </c>
      <c r="F463" s="12">
        <v>15700.0</v>
      </c>
      <c r="G463" s="12">
        <f t="shared" si="2"/>
        <v>18840</v>
      </c>
      <c r="H463" s="9">
        <v>23600.0</v>
      </c>
      <c r="I463" s="9">
        <f t="shared" si="3"/>
        <v>28320</v>
      </c>
      <c r="J463" s="11" t="s">
        <v>19</v>
      </c>
    </row>
    <row r="464" ht="15.75" customHeight="1">
      <c r="A464" s="9">
        <f t="shared" si="5"/>
        <v>400</v>
      </c>
      <c r="B464" s="10" t="s">
        <v>961</v>
      </c>
      <c r="C464" s="11" t="s">
        <v>962</v>
      </c>
      <c r="D464" s="10" t="s">
        <v>14</v>
      </c>
      <c r="E464" s="9">
        <v>1.0</v>
      </c>
      <c r="F464" s="11" t="s">
        <v>15</v>
      </c>
      <c r="G464" s="12" t="str">
        <f t="shared" si="2"/>
        <v>#VALUE!</v>
      </c>
      <c r="H464" s="9">
        <v>18000.0</v>
      </c>
      <c r="I464" s="9">
        <f t="shared" si="3"/>
        <v>21600</v>
      </c>
      <c r="J464" s="11" t="s">
        <v>19</v>
      </c>
    </row>
    <row r="465" ht="15.75" customHeight="1">
      <c r="A465" s="9">
        <f t="shared" si="5"/>
        <v>401</v>
      </c>
      <c r="B465" s="10" t="s">
        <v>963</v>
      </c>
      <c r="C465" s="11" t="s">
        <v>964</v>
      </c>
      <c r="D465" s="10" t="s">
        <v>14</v>
      </c>
      <c r="E465" s="9">
        <v>1.0</v>
      </c>
      <c r="F465" s="11" t="s">
        <v>15</v>
      </c>
      <c r="G465" s="12" t="str">
        <f t="shared" si="2"/>
        <v>#VALUE!</v>
      </c>
      <c r="H465" s="9">
        <v>21800.0</v>
      </c>
      <c r="I465" s="9">
        <f t="shared" si="3"/>
        <v>26160</v>
      </c>
      <c r="J465" s="11" t="s">
        <v>19</v>
      </c>
    </row>
    <row r="466" ht="15.75" customHeight="1">
      <c r="A466" s="9">
        <f t="shared" si="5"/>
        <v>402</v>
      </c>
      <c r="B466" s="10" t="s">
        <v>307</v>
      </c>
      <c r="C466" s="11" t="s">
        <v>965</v>
      </c>
      <c r="D466" s="10" t="s">
        <v>50</v>
      </c>
      <c r="E466" s="9">
        <v>1.0</v>
      </c>
      <c r="F466" s="12">
        <v>10420.0</v>
      </c>
      <c r="G466" s="12">
        <f t="shared" si="2"/>
        <v>12504</v>
      </c>
      <c r="H466" s="9">
        <v>15800.0</v>
      </c>
      <c r="I466" s="9">
        <f t="shared" si="3"/>
        <v>18960</v>
      </c>
      <c r="J466" s="11" t="s">
        <v>19</v>
      </c>
    </row>
    <row r="467" ht="15.75" customHeight="1">
      <c r="A467" s="9">
        <f t="shared" si="5"/>
        <v>403</v>
      </c>
      <c r="B467" s="10" t="s">
        <v>307</v>
      </c>
      <c r="C467" s="11" t="s">
        <v>966</v>
      </c>
      <c r="D467" s="10" t="s">
        <v>50</v>
      </c>
      <c r="E467" s="9">
        <v>1.0</v>
      </c>
      <c r="F467" s="12">
        <v>10420.0</v>
      </c>
      <c r="G467" s="12">
        <f t="shared" si="2"/>
        <v>12504</v>
      </c>
      <c r="H467" s="9">
        <v>15800.0</v>
      </c>
      <c r="I467" s="9">
        <f t="shared" si="3"/>
        <v>18960</v>
      </c>
      <c r="J467" s="11" t="s">
        <v>19</v>
      </c>
    </row>
    <row r="468" ht="15.75" customHeight="1">
      <c r="A468" s="9">
        <f t="shared" si="5"/>
        <v>404</v>
      </c>
      <c r="B468" s="10" t="s">
        <v>307</v>
      </c>
      <c r="C468" s="11" t="s">
        <v>967</v>
      </c>
      <c r="D468" s="10" t="s">
        <v>50</v>
      </c>
      <c r="E468" s="9">
        <v>1.0</v>
      </c>
      <c r="F468" s="12">
        <v>10420.0</v>
      </c>
      <c r="G468" s="12">
        <f t="shared" si="2"/>
        <v>12504</v>
      </c>
      <c r="H468" s="9">
        <v>15800.0</v>
      </c>
      <c r="I468" s="9">
        <f t="shared" si="3"/>
        <v>18960</v>
      </c>
      <c r="J468" s="11" t="s">
        <v>19</v>
      </c>
    </row>
    <row r="469" ht="15.75" customHeight="1">
      <c r="A469" s="9">
        <f t="shared" si="5"/>
        <v>405</v>
      </c>
      <c r="B469" s="10" t="s">
        <v>307</v>
      </c>
      <c r="C469" s="11" t="s">
        <v>968</v>
      </c>
      <c r="D469" s="10" t="s">
        <v>50</v>
      </c>
      <c r="E469" s="9">
        <v>1.0</v>
      </c>
      <c r="F469" s="12">
        <v>10420.0</v>
      </c>
      <c r="G469" s="12">
        <f t="shared" si="2"/>
        <v>12504</v>
      </c>
      <c r="H469" s="9">
        <v>15800.0</v>
      </c>
      <c r="I469" s="9">
        <f t="shared" si="3"/>
        <v>18960</v>
      </c>
      <c r="J469" s="11" t="s">
        <v>19</v>
      </c>
    </row>
    <row r="470" ht="15.75" customHeight="1">
      <c r="A470" s="9">
        <f t="shared" si="5"/>
        <v>406</v>
      </c>
      <c r="B470" s="10" t="s">
        <v>969</v>
      </c>
      <c r="C470" s="11" t="s">
        <v>970</v>
      </c>
      <c r="D470" s="10" t="s">
        <v>34</v>
      </c>
      <c r="E470" s="9">
        <v>1.0</v>
      </c>
      <c r="F470" s="11" t="s">
        <v>15</v>
      </c>
      <c r="G470" s="12" t="str">
        <f t="shared" si="2"/>
        <v>#VALUE!</v>
      </c>
      <c r="H470" s="9">
        <v>189800.0</v>
      </c>
      <c r="I470" s="9">
        <f t="shared" si="3"/>
        <v>227760</v>
      </c>
      <c r="J470" s="11" t="s">
        <v>19</v>
      </c>
    </row>
    <row r="471" ht="15.75" customHeight="1">
      <c r="A471" s="9">
        <f t="shared" si="5"/>
        <v>407</v>
      </c>
      <c r="B471" s="10" t="s">
        <v>971</v>
      </c>
      <c r="C471" s="11" t="s">
        <v>972</v>
      </c>
      <c r="D471" s="10" t="s">
        <v>14</v>
      </c>
      <c r="E471" s="9">
        <v>1.0</v>
      </c>
      <c r="F471" s="11" t="s">
        <v>15</v>
      </c>
      <c r="G471" s="12" t="str">
        <f t="shared" si="2"/>
        <v>#VALUE!</v>
      </c>
      <c r="H471" s="9">
        <v>58500.0</v>
      </c>
      <c r="I471" s="9">
        <f t="shared" si="3"/>
        <v>70200</v>
      </c>
      <c r="J471" s="11" t="s">
        <v>19</v>
      </c>
    </row>
    <row r="472" ht="15.75" customHeight="1">
      <c r="A472" s="9">
        <f t="shared" si="5"/>
        <v>408</v>
      </c>
      <c r="B472" s="10" t="s">
        <v>973</v>
      </c>
      <c r="C472" s="11" t="s">
        <v>974</v>
      </c>
      <c r="D472" s="10" t="s">
        <v>34</v>
      </c>
      <c r="E472" s="9">
        <v>1.0</v>
      </c>
      <c r="F472" s="11" t="s">
        <v>15</v>
      </c>
      <c r="G472" s="12" t="str">
        <f t="shared" si="2"/>
        <v>#VALUE!</v>
      </c>
      <c r="H472" s="9">
        <v>76800.0</v>
      </c>
      <c r="I472" s="9">
        <f t="shared" si="3"/>
        <v>92160</v>
      </c>
      <c r="J472" s="11" t="s">
        <v>19</v>
      </c>
    </row>
    <row r="473" ht="15.75" customHeight="1">
      <c r="A473" s="9">
        <f t="shared" si="5"/>
        <v>409</v>
      </c>
      <c r="B473" s="10" t="s">
        <v>975</v>
      </c>
      <c r="C473" s="11" t="s">
        <v>976</v>
      </c>
      <c r="D473" s="10" t="s">
        <v>50</v>
      </c>
      <c r="E473" s="9">
        <v>1.0</v>
      </c>
      <c r="F473" s="11" t="s">
        <v>15</v>
      </c>
      <c r="G473" s="12" t="str">
        <f t="shared" si="2"/>
        <v>#VALUE!</v>
      </c>
      <c r="H473" s="9">
        <v>10100.0</v>
      </c>
      <c r="I473" s="9">
        <f t="shared" si="3"/>
        <v>12120</v>
      </c>
      <c r="J473" s="11" t="s">
        <v>19</v>
      </c>
    </row>
    <row r="474" ht="15.75" customHeight="1">
      <c r="A474" s="9">
        <f t="shared" si="5"/>
        <v>410</v>
      </c>
      <c r="B474" s="10" t="s">
        <v>977</v>
      </c>
      <c r="C474" s="11" t="s">
        <v>978</v>
      </c>
      <c r="D474" s="10" t="s">
        <v>505</v>
      </c>
      <c r="E474" s="9">
        <v>1.0</v>
      </c>
      <c r="F474" s="11" t="s">
        <v>15</v>
      </c>
      <c r="G474" s="12" t="str">
        <f t="shared" si="2"/>
        <v>#VALUE!</v>
      </c>
      <c r="H474" s="9">
        <v>543400.0</v>
      </c>
      <c r="I474" s="9">
        <f t="shared" si="3"/>
        <v>652080</v>
      </c>
      <c r="J474" s="11" t="s">
        <v>19</v>
      </c>
    </row>
    <row r="475" ht="15.75" customHeight="1">
      <c r="A475" s="9">
        <f t="shared" si="5"/>
        <v>411</v>
      </c>
      <c r="B475" s="10" t="s">
        <v>979</v>
      </c>
      <c r="C475" s="11" t="s">
        <v>980</v>
      </c>
      <c r="D475" s="10" t="s">
        <v>34</v>
      </c>
      <c r="E475" s="9">
        <v>1.0</v>
      </c>
      <c r="F475" s="11" t="s">
        <v>15</v>
      </c>
      <c r="G475" s="12" t="str">
        <f t="shared" si="2"/>
        <v>#VALUE!</v>
      </c>
      <c r="H475" s="9">
        <v>91200.0</v>
      </c>
      <c r="I475" s="9">
        <f t="shared" si="3"/>
        <v>109440</v>
      </c>
      <c r="J475" s="11" t="s">
        <v>16</v>
      </c>
    </row>
    <row r="476" ht="15.75" customHeight="1">
      <c r="A476" s="9">
        <f t="shared" si="5"/>
        <v>412</v>
      </c>
      <c r="B476" s="10" t="s">
        <v>951</v>
      </c>
      <c r="C476" s="11" t="s">
        <v>981</v>
      </c>
      <c r="D476" s="10" t="s">
        <v>14</v>
      </c>
      <c r="E476" s="9">
        <v>1.0</v>
      </c>
      <c r="F476" s="12">
        <v>7330.0</v>
      </c>
      <c r="G476" s="12">
        <f t="shared" si="2"/>
        <v>8796</v>
      </c>
      <c r="H476" s="9">
        <v>11200.0</v>
      </c>
      <c r="I476" s="9">
        <f t="shared" si="3"/>
        <v>13440</v>
      </c>
      <c r="J476" s="11" t="s">
        <v>19</v>
      </c>
    </row>
    <row r="477" ht="15.75" customHeight="1">
      <c r="A477" s="9">
        <f t="shared" si="5"/>
        <v>413</v>
      </c>
      <c r="B477" s="10" t="s">
        <v>982</v>
      </c>
      <c r="C477" s="11" t="s">
        <v>983</v>
      </c>
      <c r="D477" s="10" t="s">
        <v>50</v>
      </c>
      <c r="E477" s="9">
        <v>1.0</v>
      </c>
      <c r="F477" s="11" t="s">
        <v>15</v>
      </c>
      <c r="G477" s="12" t="str">
        <f t="shared" si="2"/>
        <v>#VALUE!</v>
      </c>
      <c r="H477" s="9">
        <v>20700.0</v>
      </c>
      <c r="I477" s="9">
        <f t="shared" si="3"/>
        <v>24840</v>
      </c>
      <c r="J477" s="11" t="s">
        <v>19</v>
      </c>
    </row>
    <row r="478" ht="15.75" customHeight="1">
      <c r="A478" s="9">
        <f t="shared" si="5"/>
        <v>414</v>
      </c>
      <c r="B478" s="10" t="s">
        <v>984</v>
      </c>
      <c r="C478" s="11" t="s">
        <v>985</v>
      </c>
      <c r="D478" s="10" t="s">
        <v>27</v>
      </c>
      <c r="E478" s="9">
        <v>1.0</v>
      </c>
      <c r="F478" s="11" t="s">
        <v>15</v>
      </c>
      <c r="G478" s="12" t="str">
        <f t="shared" si="2"/>
        <v>#VALUE!</v>
      </c>
      <c r="H478" s="9">
        <v>22100.0</v>
      </c>
      <c r="I478" s="9">
        <f t="shared" si="3"/>
        <v>26520</v>
      </c>
      <c r="J478" s="11" t="s">
        <v>19</v>
      </c>
    </row>
    <row r="479" ht="15.75" customHeight="1">
      <c r="A479" s="9">
        <f t="shared" si="5"/>
        <v>415</v>
      </c>
      <c r="B479" s="10" t="s">
        <v>986</v>
      </c>
      <c r="C479" s="11" t="s">
        <v>987</v>
      </c>
      <c r="D479" s="10" t="s">
        <v>264</v>
      </c>
      <c r="E479" s="9">
        <v>1.0</v>
      </c>
      <c r="F479" s="11" t="s">
        <v>15</v>
      </c>
      <c r="G479" s="12" t="str">
        <f t="shared" si="2"/>
        <v>#VALUE!</v>
      </c>
      <c r="H479" s="9">
        <v>71200.0</v>
      </c>
      <c r="I479" s="9">
        <f t="shared" si="3"/>
        <v>85440</v>
      </c>
      <c r="J479" s="11" t="s">
        <v>19</v>
      </c>
    </row>
    <row r="480" ht="15.75" customHeight="1">
      <c r="A480" s="9">
        <f t="shared" si="5"/>
        <v>416</v>
      </c>
      <c r="B480" s="10" t="s">
        <v>307</v>
      </c>
      <c r="C480" s="11" t="s">
        <v>988</v>
      </c>
      <c r="D480" s="10" t="s">
        <v>50</v>
      </c>
      <c r="E480" s="9">
        <v>1.0</v>
      </c>
      <c r="F480" s="12">
        <v>10420.0</v>
      </c>
      <c r="G480" s="12">
        <f t="shared" si="2"/>
        <v>12504</v>
      </c>
      <c r="H480" s="9">
        <v>15800.0</v>
      </c>
      <c r="I480" s="9">
        <f t="shared" si="3"/>
        <v>18960</v>
      </c>
      <c r="J480" s="11" t="s">
        <v>19</v>
      </c>
    </row>
    <row r="481" ht="15.75" customHeight="1">
      <c r="A481" s="9">
        <f t="shared" si="5"/>
        <v>417</v>
      </c>
      <c r="B481" s="10" t="s">
        <v>307</v>
      </c>
      <c r="C481" s="11" t="s">
        <v>989</v>
      </c>
      <c r="D481" s="10" t="s">
        <v>50</v>
      </c>
      <c r="E481" s="9">
        <v>1.0</v>
      </c>
      <c r="F481" s="12">
        <v>10420.0</v>
      </c>
      <c r="G481" s="12">
        <f t="shared" si="2"/>
        <v>12504</v>
      </c>
      <c r="H481" s="9">
        <v>15800.0</v>
      </c>
      <c r="I481" s="9">
        <f t="shared" si="3"/>
        <v>18960</v>
      </c>
      <c r="J481" s="11" t="s">
        <v>19</v>
      </c>
    </row>
    <row r="482" ht="15.75" customHeight="1">
      <c r="A482" s="9">
        <f t="shared" si="5"/>
        <v>418</v>
      </c>
      <c r="B482" s="10" t="s">
        <v>990</v>
      </c>
      <c r="C482" s="11" t="s">
        <v>991</v>
      </c>
      <c r="D482" s="10" t="s">
        <v>264</v>
      </c>
      <c r="E482" s="9">
        <v>1.0</v>
      </c>
      <c r="F482" s="11" t="s">
        <v>15</v>
      </c>
      <c r="G482" s="12" t="str">
        <f t="shared" si="2"/>
        <v>#VALUE!</v>
      </c>
      <c r="H482" s="9">
        <v>60900.0</v>
      </c>
      <c r="I482" s="9">
        <f t="shared" si="3"/>
        <v>73080</v>
      </c>
      <c r="J482" s="11" t="s">
        <v>19</v>
      </c>
    </row>
    <row r="483" ht="15.75" customHeight="1">
      <c r="A483" s="9">
        <f t="shared" si="5"/>
        <v>419</v>
      </c>
      <c r="B483" s="10" t="s">
        <v>951</v>
      </c>
      <c r="C483" s="11" t="s">
        <v>992</v>
      </c>
      <c r="D483" s="10" t="s">
        <v>14</v>
      </c>
      <c r="E483" s="9">
        <v>1.0</v>
      </c>
      <c r="F483" s="12">
        <v>7330.0</v>
      </c>
      <c r="G483" s="12">
        <f t="shared" si="2"/>
        <v>8796</v>
      </c>
      <c r="H483" s="9">
        <v>11200.0</v>
      </c>
      <c r="I483" s="9">
        <f t="shared" si="3"/>
        <v>13440</v>
      </c>
      <c r="J483" s="11" t="s">
        <v>19</v>
      </c>
    </row>
    <row r="484" ht="15.75" customHeight="1">
      <c r="A484" s="9">
        <f t="shared" si="5"/>
        <v>420</v>
      </c>
      <c r="B484" s="10" t="s">
        <v>951</v>
      </c>
      <c r="C484" s="11" t="s">
        <v>993</v>
      </c>
      <c r="D484" s="10" t="s">
        <v>50</v>
      </c>
      <c r="E484" s="9">
        <v>1.0</v>
      </c>
      <c r="F484" s="12">
        <v>7330.0</v>
      </c>
      <c r="G484" s="12">
        <f t="shared" si="2"/>
        <v>8796</v>
      </c>
      <c r="H484" s="9">
        <v>11200.0</v>
      </c>
      <c r="I484" s="9">
        <f t="shared" si="3"/>
        <v>13440</v>
      </c>
      <c r="J484" s="11" t="s">
        <v>16</v>
      </c>
    </row>
    <row r="485" ht="15.75" customHeight="1">
      <c r="A485" s="9">
        <f t="shared" si="5"/>
        <v>421</v>
      </c>
      <c r="B485" s="10" t="s">
        <v>994</v>
      </c>
      <c r="C485" s="11" t="s">
        <v>995</v>
      </c>
      <c r="D485" s="10" t="s">
        <v>34</v>
      </c>
      <c r="E485" s="9">
        <v>1.0</v>
      </c>
      <c r="F485" s="11" t="s">
        <v>15</v>
      </c>
      <c r="G485" s="12" t="str">
        <f t="shared" si="2"/>
        <v>#VALUE!</v>
      </c>
      <c r="H485" s="9">
        <v>76700.0</v>
      </c>
      <c r="I485" s="9">
        <f t="shared" si="3"/>
        <v>92040</v>
      </c>
      <c r="J485" s="11" t="s">
        <v>19</v>
      </c>
    </row>
    <row r="486" ht="15.75" customHeight="1">
      <c r="A486" s="9">
        <f t="shared" si="5"/>
        <v>422</v>
      </c>
      <c r="B486" s="10" t="s">
        <v>996</v>
      </c>
      <c r="C486" s="11" t="s">
        <v>997</v>
      </c>
      <c r="D486" s="10" t="s">
        <v>50</v>
      </c>
      <c r="E486" s="9">
        <v>1.0</v>
      </c>
      <c r="F486" s="11" t="s">
        <v>15</v>
      </c>
      <c r="G486" s="12" t="str">
        <f t="shared" si="2"/>
        <v>#VALUE!</v>
      </c>
      <c r="H486" s="9">
        <v>12500.0</v>
      </c>
      <c r="I486" s="9">
        <f t="shared" si="3"/>
        <v>15000</v>
      </c>
      <c r="J486" s="11" t="s">
        <v>19</v>
      </c>
    </row>
    <row r="487" ht="15.75" customHeight="1">
      <c r="A487" s="9">
        <f t="shared" si="5"/>
        <v>423</v>
      </c>
      <c r="B487" s="10" t="s">
        <v>998</v>
      </c>
      <c r="C487" s="11" t="s">
        <v>999</v>
      </c>
      <c r="D487" s="10" t="s">
        <v>264</v>
      </c>
      <c r="E487" s="9">
        <v>1.0</v>
      </c>
      <c r="F487" s="11" t="s">
        <v>15</v>
      </c>
      <c r="G487" s="12" t="str">
        <f t="shared" si="2"/>
        <v>#VALUE!</v>
      </c>
      <c r="H487" s="9">
        <v>88600.0</v>
      </c>
      <c r="I487" s="9">
        <f t="shared" si="3"/>
        <v>106320</v>
      </c>
      <c r="J487" s="11" t="s">
        <v>19</v>
      </c>
    </row>
    <row r="488" ht="15.75" customHeight="1">
      <c r="A488" s="9">
        <f t="shared" si="5"/>
        <v>424</v>
      </c>
      <c r="B488" s="10" t="s">
        <v>1000</v>
      </c>
      <c r="C488" s="11" t="s">
        <v>1001</v>
      </c>
      <c r="D488" s="10" t="s">
        <v>14</v>
      </c>
      <c r="E488" s="9">
        <v>1.0</v>
      </c>
      <c r="F488" s="11" t="s">
        <v>15</v>
      </c>
      <c r="G488" s="12" t="str">
        <f t="shared" si="2"/>
        <v>#VALUE!</v>
      </c>
      <c r="H488" s="9">
        <v>19000.0</v>
      </c>
      <c r="I488" s="9">
        <f t="shared" si="3"/>
        <v>22800</v>
      </c>
      <c r="J488" s="11" t="s">
        <v>19</v>
      </c>
    </row>
    <row r="489" ht="15.75" customHeight="1">
      <c r="A489" s="9">
        <f t="shared" si="5"/>
        <v>425</v>
      </c>
      <c r="B489" s="10" t="s">
        <v>1002</v>
      </c>
      <c r="C489" s="11" t="s">
        <v>1003</v>
      </c>
      <c r="D489" s="10" t="s">
        <v>14</v>
      </c>
      <c r="E489" s="9">
        <v>1.0</v>
      </c>
      <c r="F489" s="11" t="s">
        <v>15</v>
      </c>
      <c r="G489" s="12" t="str">
        <f t="shared" si="2"/>
        <v>#VALUE!</v>
      </c>
      <c r="H489" s="9">
        <v>19000.0</v>
      </c>
      <c r="I489" s="9">
        <f t="shared" si="3"/>
        <v>22800</v>
      </c>
      <c r="J489" s="11" t="s">
        <v>19</v>
      </c>
    </row>
    <row r="490" ht="15.75" customHeight="1">
      <c r="A490" s="9">
        <f t="shared" si="5"/>
        <v>426</v>
      </c>
      <c r="B490" s="10" t="s">
        <v>1004</v>
      </c>
      <c r="C490" s="11" t="s">
        <v>1005</v>
      </c>
      <c r="D490" s="10" t="s">
        <v>50</v>
      </c>
      <c r="E490" s="9">
        <v>1.0</v>
      </c>
      <c r="F490" s="11" t="s">
        <v>15</v>
      </c>
      <c r="G490" s="12" t="str">
        <f t="shared" si="2"/>
        <v>#VALUE!</v>
      </c>
      <c r="H490" s="9">
        <v>21800.0</v>
      </c>
      <c r="I490" s="9">
        <f t="shared" si="3"/>
        <v>26160</v>
      </c>
      <c r="J490" s="11" t="s">
        <v>19</v>
      </c>
    </row>
    <row r="491" ht="15.75" customHeight="1">
      <c r="A491" s="9">
        <f t="shared" si="5"/>
        <v>427</v>
      </c>
      <c r="B491" s="10" t="s">
        <v>1006</v>
      </c>
      <c r="C491" s="11" t="s">
        <v>1007</v>
      </c>
      <c r="D491" s="10" t="s">
        <v>27</v>
      </c>
      <c r="E491" s="9">
        <v>1.0</v>
      </c>
      <c r="F491" s="12">
        <v>10980.0</v>
      </c>
      <c r="G491" s="12">
        <f t="shared" si="2"/>
        <v>13176</v>
      </c>
      <c r="H491" s="9">
        <v>17200.0</v>
      </c>
      <c r="I491" s="9">
        <f t="shared" si="3"/>
        <v>20640</v>
      </c>
      <c r="J491" s="11" t="s">
        <v>19</v>
      </c>
    </row>
    <row r="492" ht="15.75" customHeight="1">
      <c r="A492" s="9">
        <f t="shared" si="5"/>
        <v>428</v>
      </c>
      <c r="B492" s="10" t="s">
        <v>1008</v>
      </c>
      <c r="C492" s="11" t="s">
        <v>1009</v>
      </c>
      <c r="D492" s="10" t="s">
        <v>14</v>
      </c>
      <c r="E492" s="9">
        <v>1.0</v>
      </c>
      <c r="F492" s="11" t="s">
        <v>15</v>
      </c>
      <c r="G492" s="12" t="str">
        <f t="shared" si="2"/>
        <v>#VALUE!</v>
      </c>
      <c r="H492" s="9">
        <v>65200.0</v>
      </c>
      <c r="I492" s="9">
        <f t="shared" si="3"/>
        <v>78240</v>
      </c>
      <c r="J492" s="11" t="s">
        <v>100</v>
      </c>
    </row>
    <row r="493" ht="15.75" customHeight="1">
      <c r="A493" s="9">
        <f t="shared" si="5"/>
        <v>429</v>
      </c>
      <c r="B493" s="10" t="s">
        <v>1010</v>
      </c>
      <c r="C493" s="11" t="s">
        <v>1011</v>
      </c>
      <c r="D493" s="10" t="s">
        <v>14</v>
      </c>
      <c r="E493" s="9">
        <v>1.0</v>
      </c>
      <c r="F493" s="11" t="s">
        <v>15</v>
      </c>
      <c r="G493" s="12" t="str">
        <f t="shared" si="2"/>
        <v>#VALUE!</v>
      </c>
      <c r="H493" s="9">
        <v>67700.0</v>
      </c>
      <c r="I493" s="9">
        <f t="shared" si="3"/>
        <v>81240</v>
      </c>
      <c r="J493" s="11" t="s">
        <v>100</v>
      </c>
    </row>
    <row r="494" ht="15.75" customHeight="1">
      <c r="A494" s="9">
        <f t="shared" si="5"/>
        <v>430</v>
      </c>
      <c r="B494" s="10" t="s">
        <v>951</v>
      </c>
      <c r="C494" s="11" t="s">
        <v>1012</v>
      </c>
      <c r="D494" s="10" t="s">
        <v>14</v>
      </c>
      <c r="E494" s="9">
        <v>1.0</v>
      </c>
      <c r="F494" s="12">
        <v>7330.0</v>
      </c>
      <c r="G494" s="12">
        <f t="shared" si="2"/>
        <v>8796</v>
      </c>
      <c r="H494" s="9">
        <v>11200.0</v>
      </c>
      <c r="I494" s="9">
        <f t="shared" si="3"/>
        <v>13440</v>
      </c>
      <c r="J494" s="11" t="s">
        <v>19</v>
      </c>
    </row>
    <row r="495" ht="15.75" customHeight="1">
      <c r="A495" s="9">
        <f t="shared" si="5"/>
        <v>431</v>
      </c>
      <c r="B495" s="10" t="s">
        <v>1013</v>
      </c>
      <c r="C495" s="11" t="s">
        <v>1014</v>
      </c>
      <c r="D495" s="10" t="s">
        <v>14</v>
      </c>
      <c r="E495" s="9">
        <v>1.0</v>
      </c>
      <c r="F495" s="12">
        <v>2600.0</v>
      </c>
      <c r="G495" s="12">
        <f t="shared" si="2"/>
        <v>3120</v>
      </c>
      <c r="H495" s="9">
        <v>5100.0</v>
      </c>
      <c r="I495" s="9">
        <f t="shared" si="3"/>
        <v>6120</v>
      </c>
      <c r="J495" s="11" t="s">
        <v>135</v>
      </c>
    </row>
    <row r="496" ht="15.75" customHeight="1">
      <c r="A496" s="9">
        <f t="shared" si="5"/>
        <v>432</v>
      </c>
      <c r="B496" s="10" t="s">
        <v>1015</v>
      </c>
      <c r="C496" s="11" t="s">
        <v>1016</v>
      </c>
      <c r="D496" s="10" t="s">
        <v>14</v>
      </c>
      <c r="E496" s="9">
        <v>1.0</v>
      </c>
      <c r="F496" s="11" t="s">
        <v>15</v>
      </c>
      <c r="G496" s="12" t="str">
        <f t="shared" si="2"/>
        <v>#VALUE!</v>
      </c>
      <c r="H496" s="9">
        <v>40700.0</v>
      </c>
      <c r="I496" s="9">
        <f t="shared" si="3"/>
        <v>48840</v>
      </c>
      <c r="J496" s="11" t="s">
        <v>19</v>
      </c>
    </row>
    <row r="497" ht="15.75" customHeight="1">
      <c r="A497" s="9">
        <f t="shared" si="5"/>
        <v>433</v>
      </c>
      <c r="B497" s="10" t="s">
        <v>1017</v>
      </c>
      <c r="C497" s="11" t="s">
        <v>1018</v>
      </c>
      <c r="D497" s="10" t="s">
        <v>14</v>
      </c>
      <c r="E497" s="9">
        <v>1.0</v>
      </c>
      <c r="F497" s="11" t="s">
        <v>15</v>
      </c>
      <c r="G497" s="12" t="str">
        <f t="shared" si="2"/>
        <v>#VALUE!</v>
      </c>
      <c r="H497" s="9">
        <v>40700.0</v>
      </c>
      <c r="I497" s="9">
        <f t="shared" si="3"/>
        <v>48840</v>
      </c>
      <c r="J497" s="11" t="s">
        <v>19</v>
      </c>
    </row>
    <row r="498" ht="15.75" customHeight="1">
      <c r="A498" s="9">
        <f t="shared" si="5"/>
        <v>434</v>
      </c>
      <c r="B498" s="10" t="s">
        <v>951</v>
      </c>
      <c r="C498" s="11" t="s">
        <v>1019</v>
      </c>
      <c r="D498" s="10" t="s">
        <v>14</v>
      </c>
      <c r="E498" s="9">
        <v>1.0</v>
      </c>
      <c r="F498" s="12">
        <v>7330.0</v>
      </c>
      <c r="G498" s="12">
        <f t="shared" si="2"/>
        <v>8796</v>
      </c>
      <c r="H498" s="9">
        <v>11200.0</v>
      </c>
      <c r="I498" s="9">
        <f t="shared" si="3"/>
        <v>13440</v>
      </c>
      <c r="J498" s="11" t="s">
        <v>19</v>
      </c>
    </row>
    <row r="499" ht="15.75" customHeight="1">
      <c r="A499" s="9">
        <f t="shared" si="5"/>
        <v>435</v>
      </c>
      <c r="B499" s="10" t="s">
        <v>1020</v>
      </c>
      <c r="C499" s="11" t="s">
        <v>1021</v>
      </c>
      <c r="D499" s="10" t="s">
        <v>14</v>
      </c>
      <c r="E499" s="9">
        <v>1.0</v>
      </c>
      <c r="F499" s="11" t="s">
        <v>15</v>
      </c>
      <c r="G499" s="12" t="str">
        <f t="shared" si="2"/>
        <v>#VALUE!</v>
      </c>
      <c r="H499" s="9">
        <v>15000.0</v>
      </c>
      <c r="I499" s="9">
        <f t="shared" si="3"/>
        <v>18000</v>
      </c>
      <c r="J499" s="11" t="s">
        <v>334</v>
      </c>
    </row>
    <row r="500" ht="15.75" customHeight="1">
      <c r="A500" s="9">
        <f t="shared" si="5"/>
        <v>436</v>
      </c>
      <c r="B500" s="10" t="s">
        <v>1022</v>
      </c>
      <c r="C500" s="11" t="s">
        <v>1023</v>
      </c>
      <c r="D500" s="10" t="s">
        <v>146</v>
      </c>
      <c r="E500" s="10">
        <v>1.0</v>
      </c>
      <c r="F500" s="11" t="s">
        <v>15</v>
      </c>
      <c r="G500" s="12" t="str">
        <f t="shared" si="2"/>
        <v>#VALUE!</v>
      </c>
      <c r="H500" s="10">
        <v>70800.0</v>
      </c>
      <c r="I500" s="9">
        <f t="shared" si="3"/>
        <v>84960</v>
      </c>
      <c r="J500" s="11" t="s">
        <v>19</v>
      </c>
    </row>
    <row r="501" ht="15.75" customHeight="1">
      <c r="A501" s="9">
        <f t="shared" si="5"/>
        <v>437</v>
      </c>
      <c r="B501" s="10" t="s">
        <v>1024</v>
      </c>
      <c r="C501" s="11" t="s">
        <v>1025</v>
      </c>
      <c r="D501" s="10" t="s">
        <v>14</v>
      </c>
      <c r="E501" s="9">
        <v>1.0</v>
      </c>
      <c r="F501" s="12">
        <v>5400.0</v>
      </c>
      <c r="G501" s="12">
        <f t="shared" si="2"/>
        <v>6480</v>
      </c>
      <c r="H501" s="9">
        <v>10600.0</v>
      </c>
      <c r="I501" s="9">
        <f t="shared" si="3"/>
        <v>12720</v>
      </c>
      <c r="J501" s="11" t="s">
        <v>19</v>
      </c>
    </row>
    <row r="502" ht="15.75" customHeight="1">
      <c r="A502" s="9">
        <f t="shared" si="5"/>
        <v>438</v>
      </c>
      <c r="B502" s="10" t="s">
        <v>1026</v>
      </c>
      <c r="C502" s="11" t="s">
        <v>1027</v>
      </c>
      <c r="D502" s="10" t="s">
        <v>34</v>
      </c>
      <c r="E502" s="9">
        <v>1.0</v>
      </c>
      <c r="F502" s="11" t="s">
        <v>15</v>
      </c>
      <c r="G502" s="12" t="str">
        <f t="shared" si="2"/>
        <v>#VALUE!</v>
      </c>
      <c r="H502" s="9">
        <v>82300.0</v>
      </c>
      <c r="I502" s="9">
        <f t="shared" si="3"/>
        <v>98760</v>
      </c>
      <c r="J502" s="11" t="s">
        <v>226</v>
      </c>
    </row>
    <row r="503" ht="15.75" customHeight="1">
      <c r="A503" s="9">
        <f t="shared" si="5"/>
        <v>439</v>
      </c>
      <c r="B503" s="10" t="s">
        <v>1028</v>
      </c>
      <c r="C503" s="11" t="s">
        <v>1029</v>
      </c>
      <c r="D503" s="10" t="s">
        <v>34</v>
      </c>
      <c r="E503" s="9">
        <v>1.0</v>
      </c>
      <c r="F503" s="11" t="s">
        <v>15</v>
      </c>
      <c r="G503" s="12" t="str">
        <f t="shared" si="2"/>
        <v>#VALUE!</v>
      </c>
      <c r="H503" s="9">
        <v>82300.0</v>
      </c>
      <c r="I503" s="9">
        <f t="shared" si="3"/>
        <v>98760</v>
      </c>
      <c r="J503" s="11" t="s">
        <v>35</v>
      </c>
    </row>
    <row r="504" ht="15.75" customHeight="1">
      <c r="A504" s="9">
        <f t="shared" si="5"/>
        <v>440</v>
      </c>
      <c r="B504" s="10" t="s">
        <v>1030</v>
      </c>
      <c r="C504" s="11" t="s">
        <v>1031</v>
      </c>
      <c r="D504" s="10" t="s">
        <v>14</v>
      </c>
      <c r="E504" s="9">
        <v>1.0</v>
      </c>
      <c r="F504" s="12">
        <v>2310.0</v>
      </c>
      <c r="G504" s="12">
        <f t="shared" si="2"/>
        <v>2772</v>
      </c>
      <c r="H504" s="9">
        <v>4500.0</v>
      </c>
      <c r="I504" s="9">
        <f t="shared" si="3"/>
        <v>5400</v>
      </c>
      <c r="J504" s="11" t="s">
        <v>19</v>
      </c>
    </row>
    <row r="505" ht="15.75" customHeight="1">
      <c r="A505" s="9">
        <f t="shared" si="5"/>
        <v>441</v>
      </c>
      <c r="B505" s="10" t="s">
        <v>1032</v>
      </c>
      <c r="C505" s="11" t="s">
        <v>1033</v>
      </c>
      <c r="D505" s="10" t="s">
        <v>14</v>
      </c>
      <c r="E505" s="9">
        <v>1.0</v>
      </c>
      <c r="F505" s="12">
        <v>2620.0</v>
      </c>
      <c r="G505" s="12">
        <f t="shared" si="2"/>
        <v>3144</v>
      </c>
      <c r="H505" s="9">
        <v>4700.0</v>
      </c>
      <c r="I505" s="9">
        <f t="shared" si="3"/>
        <v>5640</v>
      </c>
      <c r="J505" s="11" t="s">
        <v>22</v>
      </c>
    </row>
    <row r="506" ht="15.75" customHeight="1">
      <c r="A506" s="9">
        <f t="shared" si="5"/>
        <v>442</v>
      </c>
      <c r="B506" s="10" t="s">
        <v>1034</v>
      </c>
      <c r="C506" s="11" t="s">
        <v>1035</v>
      </c>
      <c r="D506" s="10" t="s">
        <v>27</v>
      </c>
      <c r="E506" s="9">
        <v>1.0</v>
      </c>
      <c r="F506" s="11" t="s">
        <v>15</v>
      </c>
      <c r="G506" s="12" t="str">
        <f t="shared" si="2"/>
        <v>#VALUE!</v>
      </c>
      <c r="H506" s="9">
        <v>75900.0</v>
      </c>
      <c r="I506" s="9">
        <f t="shared" si="3"/>
        <v>91080</v>
      </c>
      <c r="J506" s="11" t="s">
        <v>35</v>
      </c>
    </row>
    <row r="507" ht="15.75" customHeight="1">
      <c r="A507" s="9">
        <f t="shared" si="5"/>
        <v>443</v>
      </c>
      <c r="B507" s="10" t="s">
        <v>1036</v>
      </c>
      <c r="C507" s="11" t="s">
        <v>1037</v>
      </c>
      <c r="D507" s="10" t="s">
        <v>50</v>
      </c>
      <c r="E507" s="9">
        <v>1.0</v>
      </c>
      <c r="F507" s="11" t="s">
        <v>15</v>
      </c>
      <c r="G507" s="12" t="str">
        <f t="shared" si="2"/>
        <v>#VALUE!</v>
      </c>
      <c r="H507" s="9">
        <v>83500.0</v>
      </c>
      <c r="I507" s="9">
        <f t="shared" si="3"/>
        <v>100200</v>
      </c>
      <c r="J507" s="11" t="s">
        <v>1038</v>
      </c>
    </row>
    <row r="508" ht="15.75" customHeight="1">
      <c r="A508" s="9">
        <f t="shared" si="5"/>
        <v>444</v>
      </c>
      <c r="B508" s="10" t="s">
        <v>1039</v>
      </c>
      <c r="C508" s="11" t="s">
        <v>1040</v>
      </c>
      <c r="D508" s="10" t="s">
        <v>34</v>
      </c>
      <c r="E508" s="9">
        <v>1.0</v>
      </c>
      <c r="F508" s="11" t="s">
        <v>15</v>
      </c>
      <c r="G508" s="12" t="str">
        <f t="shared" si="2"/>
        <v>#VALUE!</v>
      </c>
      <c r="H508" s="9">
        <v>73100.0</v>
      </c>
      <c r="I508" s="9">
        <f t="shared" si="3"/>
        <v>87720</v>
      </c>
      <c r="J508" s="11" t="s">
        <v>19</v>
      </c>
    </row>
    <row r="509" ht="15.75" customHeight="1">
      <c r="A509" s="9">
        <f t="shared" si="5"/>
        <v>445</v>
      </c>
      <c r="B509" s="10" t="s">
        <v>1041</v>
      </c>
      <c r="C509" s="11" t="s">
        <v>1042</v>
      </c>
      <c r="D509" s="10" t="s">
        <v>14</v>
      </c>
      <c r="E509" s="9">
        <v>1.0</v>
      </c>
      <c r="F509" s="12">
        <v>5040.0</v>
      </c>
      <c r="G509" s="12">
        <f t="shared" si="2"/>
        <v>6048</v>
      </c>
      <c r="H509" s="9">
        <v>8500.0</v>
      </c>
      <c r="I509" s="9">
        <f t="shared" si="3"/>
        <v>10200</v>
      </c>
      <c r="J509" s="11" t="s">
        <v>19</v>
      </c>
    </row>
    <row r="510" ht="15.75" customHeight="1">
      <c r="A510" s="9">
        <f t="shared" si="5"/>
        <v>446</v>
      </c>
      <c r="B510" s="10" t="s">
        <v>1043</v>
      </c>
      <c r="C510" s="11" t="s">
        <v>1044</v>
      </c>
      <c r="D510" s="10" t="s">
        <v>50</v>
      </c>
      <c r="E510" s="9">
        <v>1.0</v>
      </c>
      <c r="F510" s="11" t="s">
        <v>15</v>
      </c>
      <c r="G510" s="12" t="str">
        <f t="shared" si="2"/>
        <v>#VALUE!</v>
      </c>
      <c r="H510" s="9">
        <v>16800.0</v>
      </c>
      <c r="I510" s="9">
        <f t="shared" si="3"/>
        <v>20160</v>
      </c>
      <c r="J510" s="11" t="s">
        <v>19</v>
      </c>
    </row>
    <row r="511" ht="15.75" customHeight="1">
      <c r="A511" s="9">
        <f t="shared" si="5"/>
        <v>447</v>
      </c>
      <c r="B511" s="10" t="s">
        <v>1045</v>
      </c>
      <c r="C511" s="11" t="s">
        <v>1046</v>
      </c>
      <c r="D511" s="10" t="s">
        <v>146</v>
      </c>
      <c r="E511" s="9">
        <v>1.0</v>
      </c>
      <c r="F511" s="11" t="s">
        <v>15</v>
      </c>
      <c r="G511" s="12" t="str">
        <f t="shared" si="2"/>
        <v>#VALUE!</v>
      </c>
      <c r="H511" s="9">
        <v>63300.0</v>
      </c>
      <c r="I511" s="9">
        <f t="shared" si="3"/>
        <v>75960</v>
      </c>
      <c r="J511" s="11" t="s">
        <v>19</v>
      </c>
    </row>
    <row r="512" ht="15.75" customHeight="1">
      <c r="A512" s="9">
        <f t="shared" si="5"/>
        <v>448</v>
      </c>
      <c r="B512" s="10" t="s">
        <v>1047</v>
      </c>
      <c r="C512" s="11" t="s">
        <v>1048</v>
      </c>
      <c r="D512" s="10" t="s">
        <v>27</v>
      </c>
      <c r="E512" s="9">
        <v>1.0</v>
      </c>
      <c r="F512" s="11" t="s">
        <v>15</v>
      </c>
      <c r="G512" s="12" t="str">
        <f t="shared" si="2"/>
        <v>#VALUE!</v>
      </c>
      <c r="H512" s="9">
        <v>11200.0</v>
      </c>
      <c r="I512" s="9">
        <f t="shared" si="3"/>
        <v>13440</v>
      </c>
      <c r="J512" s="11" t="s">
        <v>22</v>
      </c>
    </row>
    <row r="513" ht="15.75" customHeight="1">
      <c r="A513" s="9">
        <f t="shared" si="5"/>
        <v>449</v>
      </c>
      <c r="B513" s="10" t="s">
        <v>1049</v>
      </c>
      <c r="C513" s="11" t="s">
        <v>1050</v>
      </c>
      <c r="D513" s="10" t="s">
        <v>73</v>
      </c>
      <c r="E513" s="9">
        <v>1.0</v>
      </c>
      <c r="F513" s="12">
        <v>6840.0</v>
      </c>
      <c r="G513" s="12">
        <f t="shared" si="2"/>
        <v>8208</v>
      </c>
      <c r="H513" s="9">
        <v>10900.0</v>
      </c>
      <c r="I513" s="9">
        <f t="shared" si="3"/>
        <v>13080</v>
      </c>
      <c r="J513" s="11" t="s">
        <v>19</v>
      </c>
    </row>
    <row r="514" ht="15.75" customHeight="1">
      <c r="A514" s="9">
        <f t="shared" si="5"/>
        <v>450</v>
      </c>
      <c r="B514" s="10" t="s">
        <v>1051</v>
      </c>
      <c r="C514" s="11" t="s">
        <v>1052</v>
      </c>
      <c r="D514" s="10" t="s">
        <v>142</v>
      </c>
      <c r="E514" s="9">
        <v>1.0</v>
      </c>
      <c r="F514" s="11" t="s">
        <v>205</v>
      </c>
      <c r="G514" s="12" t="str">
        <f t="shared" si="2"/>
        <v>#VALUE!</v>
      </c>
      <c r="H514" s="9">
        <v>7700.0</v>
      </c>
      <c r="I514" s="9">
        <f t="shared" si="3"/>
        <v>9240</v>
      </c>
      <c r="J514" s="11" t="s">
        <v>226</v>
      </c>
    </row>
    <row r="515" ht="15.75" customHeight="1">
      <c r="A515" s="9">
        <f t="shared" si="5"/>
        <v>451</v>
      </c>
      <c r="B515" s="10" t="s">
        <v>1053</v>
      </c>
      <c r="C515" s="11" t="s">
        <v>1054</v>
      </c>
      <c r="D515" s="10" t="s">
        <v>50</v>
      </c>
      <c r="E515" s="9">
        <v>1.0</v>
      </c>
      <c r="F515" s="12">
        <v>1420.0</v>
      </c>
      <c r="G515" s="12">
        <f t="shared" si="2"/>
        <v>1704</v>
      </c>
      <c r="H515" s="9">
        <v>3500.0</v>
      </c>
      <c r="I515" s="9">
        <f t="shared" si="3"/>
        <v>4200</v>
      </c>
      <c r="J515" s="11" t="s">
        <v>19</v>
      </c>
    </row>
    <row r="516" ht="15.75" customHeight="1">
      <c r="A516" s="9">
        <f t="shared" si="5"/>
        <v>452</v>
      </c>
      <c r="B516" s="10" t="s">
        <v>1055</v>
      </c>
      <c r="C516" s="11" t="s">
        <v>1056</v>
      </c>
      <c r="D516" s="10" t="s">
        <v>34</v>
      </c>
      <c r="E516" s="9">
        <v>1.0</v>
      </c>
      <c r="F516" s="11" t="s">
        <v>15</v>
      </c>
      <c r="G516" s="12" t="str">
        <f t="shared" si="2"/>
        <v>#VALUE!</v>
      </c>
      <c r="H516" s="9">
        <v>14000.0</v>
      </c>
      <c r="I516" s="9">
        <f t="shared" si="3"/>
        <v>16800</v>
      </c>
      <c r="J516" s="11" t="s">
        <v>19</v>
      </c>
    </row>
    <row r="517" ht="15.75" customHeight="1">
      <c r="A517" s="9">
        <f t="shared" si="5"/>
        <v>453</v>
      </c>
      <c r="B517" s="10" t="s">
        <v>1057</v>
      </c>
      <c r="C517" s="11" t="s">
        <v>1058</v>
      </c>
      <c r="D517" s="10" t="s">
        <v>34</v>
      </c>
      <c r="E517" s="9">
        <v>1.0</v>
      </c>
      <c r="F517" s="11" t="s">
        <v>15</v>
      </c>
      <c r="G517" s="12" t="str">
        <f t="shared" si="2"/>
        <v>#VALUE!</v>
      </c>
      <c r="H517" s="9">
        <v>14000.0</v>
      </c>
      <c r="I517" s="9">
        <f t="shared" si="3"/>
        <v>16800</v>
      </c>
      <c r="J517" s="11" t="s">
        <v>19</v>
      </c>
    </row>
    <row r="518" ht="15.75" customHeight="1">
      <c r="A518" s="9">
        <f t="shared" si="5"/>
        <v>454</v>
      </c>
      <c r="B518" s="10" t="s">
        <v>1059</v>
      </c>
      <c r="C518" s="11" t="s">
        <v>1060</v>
      </c>
      <c r="D518" s="10" t="s">
        <v>50</v>
      </c>
      <c r="E518" s="9">
        <v>1.0</v>
      </c>
      <c r="F518" s="12">
        <v>5400.0</v>
      </c>
      <c r="G518" s="12">
        <f t="shared" si="2"/>
        <v>6480</v>
      </c>
      <c r="H518" s="9">
        <v>8200.0</v>
      </c>
      <c r="I518" s="9">
        <f t="shared" si="3"/>
        <v>9840</v>
      </c>
      <c r="J518" s="11" t="s">
        <v>672</v>
      </c>
    </row>
    <row r="519" ht="15.75" customHeight="1">
      <c r="A519" s="9">
        <f t="shared" si="5"/>
        <v>455</v>
      </c>
      <c r="B519" s="10" t="s">
        <v>1061</v>
      </c>
      <c r="C519" s="11" t="s">
        <v>1062</v>
      </c>
      <c r="D519" s="10" t="s">
        <v>14</v>
      </c>
      <c r="E519" s="9">
        <v>1.0</v>
      </c>
      <c r="F519" s="11" t="s">
        <v>15</v>
      </c>
      <c r="G519" s="12" t="str">
        <f t="shared" si="2"/>
        <v>#VALUE!</v>
      </c>
      <c r="H519" s="9">
        <v>17500.0</v>
      </c>
      <c r="I519" s="9">
        <f t="shared" si="3"/>
        <v>21000</v>
      </c>
      <c r="J519" s="11" t="s">
        <v>1063</v>
      </c>
    </row>
    <row r="520" ht="15.75" customHeight="1">
      <c r="A520" s="9">
        <f t="shared" si="5"/>
        <v>456</v>
      </c>
      <c r="B520" s="10" t="s">
        <v>1064</v>
      </c>
      <c r="C520" s="11" t="s">
        <v>1065</v>
      </c>
      <c r="D520" s="10" t="s">
        <v>14</v>
      </c>
      <c r="E520" s="9">
        <v>1.0</v>
      </c>
      <c r="F520" s="11" t="s">
        <v>15</v>
      </c>
      <c r="G520" s="12" t="str">
        <f t="shared" si="2"/>
        <v>#VALUE!</v>
      </c>
      <c r="H520" s="9">
        <v>68150.0</v>
      </c>
      <c r="I520" s="9">
        <f t="shared" si="3"/>
        <v>81780</v>
      </c>
      <c r="J520" s="11" t="s">
        <v>19</v>
      </c>
    </row>
    <row r="521" ht="15.75" customHeight="1">
      <c r="A521" s="9">
        <f t="shared" si="5"/>
        <v>457</v>
      </c>
      <c r="B521" s="10" t="s">
        <v>1066</v>
      </c>
      <c r="C521" s="11" t="s">
        <v>1067</v>
      </c>
      <c r="D521" s="10" t="s">
        <v>73</v>
      </c>
      <c r="E521" s="9">
        <v>1.0</v>
      </c>
      <c r="F521" s="12">
        <v>8300.0</v>
      </c>
      <c r="G521" s="12">
        <f t="shared" si="2"/>
        <v>9960</v>
      </c>
      <c r="H521" s="9">
        <v>12600.0</v>
      </c>
      <c r="I521" s="9">
        <f t="shared" si="3"/>
        <v>15120</v>
      </c>
      <c r="J521" s="11" t="s">
        <v>35</v>
      </c>
    </row>
    <row r="522" ht="15.75" customHeight="1">
      <c r="A522" s="9">
        <f t="shared" si="5"/>
        <v>458</v>
      </c>
      <c r="B522" s="10" t="s">
        <v>1068</v>
      </c>
      <c r="C522" s="11" t="s">
        <v>1069</v>
      </c>
      <c r="D522" s="10" t="s">
        <v>34</v>
      </c>
      <c r="E522" s="9">
        <v>1.0</v>
      </c>
      <c r="F522" s="11" t="s">
        <v>15</v>
      </c>
      <c r="G522" s="12" t="str">
        <f t="shared" si="2"/>
        <v>#VALUE!</v>
      </c>
      <c r="H522" s="9">
        <v>72900.0</v>
      </c>
      <c r="I522" s="9">
        <f t="shared" si="3"/>
        <v>87480</v>
      </c>
      <c r="J522" s="11" t="s">
        <v>35</v>
      </c>
    </row>
    <row r="523" ht="15.75" customHeight="1">
      <c r="A523" s="9">
        <f t="shared" si="5"/>
        <v>459</v>
      </c>
      <c r="B523" s="10" t="s">
        <v>1070</v>
      </c>
      <c r="C523" s="11" t="s">
        <v>1071</v>
      </c>
      <c r="D523" s="10" t="s">
        <v>143</v>
      </c>
      <c r="E523" s="9">
        <v>1.0</v>
      </c>
      <c r="F523" s="11" t="s">
        <v>15</v>
      </c>
      <c r="G523" s="12" t="str">
        <f t="shared" si="2"/>
        <v>#VALUE!</v>
      </c>
      <c r="H523" s="9">
        <v>877800.0</v>
      </c>
      <c r="I523" s="9">
        <f t="shared" si="3"/>
        <v>1053360</v>
      </c>
      <c r="J523" s="11" t="s">
        <v>19</v>
      </c>
    </row>
    <row r="524" ht="15.75" customHeight="1">
      <c r="A524" s="9">
        <f t="shared" si="5"/>
        <v>460</v>
      </c>
      <c r="B524" s="10" t="s">
        <v>1072</v>
      </c>
      <c r="C524" s="11" t="s">
        <v>1073</v>
      </c>
      <c r="D524" s="10" t="s">
        <v>14</v>
      </c>
      <c r="E524" s="9">
        <v>1.0</v>
      </c>
      <c r="F524" s="11" t="s">
        <v>15</v>
      </c>
      <c r="G524" s="12" t="str">
        <f t="shared" si="2"/>
        <v>#VALUE!</v>
      </c>
      <c r="H524" s="9">
        <v>24100.0</v>
      </c>
      <c r="I524" s="9">
        <f t="shared" si="3"/>
        <v>28920</v>
      </c>
      <c r="J524" s="11" t="s">
        <v>19</v>
      </c>
    </row>
    <row r="525" ht="15.75" customHeight="1">
      <c r="A525" s="9">
        <f t="shared" si="5"/>
        <v>461</v>
      </c>
      <c r="B525" s="10" t="s">
        <v>596</v>
      </c>
      <c r="C525" s="11" t="s">
        <v>1074</v>
      </c>
      <c r="D525" s="10" t="s">
        <v>27</v>
      </c>
      <c r="E525" s="9">
        <v>1.0</v>
      </c>
      <c r="F525" s="12">
        <v>6050.0</v>
      </c>
      <c r="G525" s="12">
        <f t="shared" si="2"/>
        <v>7260</v>
      </c>
      <c r="H525" s="9">
        <v>9100.0</v>
      </c>
      <c r="I525" s="9">
        <f t="shared" si="3"/>
        <v>10920</v>
      </c>
      <c r="J525" s="11" t="s">
        <v>19</v>
      </c>
    </row>
    <row r="526" ht="15.75" customHeight="1">
      <c r="A526" s="9">
        <f t="shared" si="5"/>
        <v>462</v>
      </c>
      <c r="B526" s="10" t="s">
        <v>1075</v>
      </c>
      <c r="C526" s="11" t="s">
        <v>1076</v>
      </c>
      <c r="D526" s="10" t="s">
        <v>34</v>
      </c>
      <c r="E526" s="9">
        <v>1.0</v>
      </c>
      <c r="F526" s="11" t="s">
        <v>15</v>
      </c>
      <c r="G526" s="12" t="str">
        <f t="shared" si="2"/>
        <v>#VALUE!</v>
      </c>
      <c r="H526" s="9">
        <v>18800.0</v>
      </c>
      <c r="I526" s="9">
        <f t="shared" si="3"/>
        <v>22560</v>
      </c>
      <c r="J526" s="11" t="s">
        <v>22</v>
      </c>
    </row>
    <row r="527" ht="15.75" customHeight="1">
      <c r="A527" s="9">
        <f t="shared" si="5"/>
        <v>463</v>
      </c>
      <c r="B527" s="10" t="s">
        <v>1077</v>
      </c>
      <c r="C527" s="11" t="s">
        <v>1078</v>
      </c>
      <c r="D527" s="10" t="s">
        <v>34</v>
      </c>
      <c r="E527" s="9">
        <v>1.0</v>
      </c>
      <c r="F527" s="11" t="s">
        <v>15</v>
      </c>
      <c r="G527" s="12" t="str">
        <f t="shared" si="2"/>
        <v>#VALUE!</v>
      </c>
      <c r="H527" s="9">
        <v>25300.0</v>
      </c>
      <c r="I527" s="9">
        <f t="shared" si="3"/>
        <v>30360</v>
      </c>
      <c r="J527" s="11" t="s">
        <v>22</v>
      </c>
    </row>
    <row r="528" ht="15.75" customHeight="1">
      <c r="A528" s="9">
        <f t="shared" si="5"/>
        <v>464</v>
      </c>
      <c r="B528" s="10" t="s">
        <v>1079</v>
      </c>
      <c r="C528" s="11" t="s">
        <v>1080</v>
      </c>
      <c r="D528" s="10" t="s">
        <v>50</v>
      </c>
      <c r="E528" s="9">
        <v>1.0</v>
      </c>
      <c r="F528" s="12">
        <v>1470.0</v>
      </c>
      <c r="G528" s="12">
        <f t="shared" si="2"/>
        <v>1764</v>
      </c>
      <c r="H528" s="9">
        <v>3500.0</v>
      </c>
      <c r="I528" s="9">
        <f t="shared" si="3"/>
        <v>4200</v>
      </c>
      <c r="J528" s="11" t="s">
        <v>19</v>
      </c>
    </row>
    <row r="529" ht="15.75" customHeight="1">
      <c r="A529" s="9">
        <f t="shared" si="5"/>
        <v>465</v>
      </c>
      <c r="B529" s="10" t="s">
        <v>1081</v>
      </c>
      <c r="C529" s="11" t="s">
        <v>1082</v>
      </c>
      <c r="D529" s="10" t="s">
        <v>14</v>
      </c>
      <c r="E529" s="9">
        <v>1.0</v>
      </c>
      <c r="F529" s="12">
        <v>2140.0</v>
      </c>
      <c r="G529" s="12">
        <f t="shared" si="2"/>
        <v>2568</v>
      </c>
      <c r="H529" s="9">
        <v>4100.0</v>
      </c>
      <c r="I529" s="9">
        <f t="shared" si="3"/>
        <v>4920</v>
      </c>
      <c r="J529" s="11" t="s">
        <v>22</v>
      </c>
    </row>
    <row r="530" ht="15.75" customHeight="1">
      <c r="A530" s="9">
        <f t="shared" si="5"/>
        <v>466</v>
      </c>
      <c r="B530" s="10" t="s">
        <v>1083</v>
      </c>
      <c r="C530" s="11" t="s">
        <v>1084</v>
      </c>
      <c r="D530" s="10" t="s">
        <v>14</v>
      </c>
      <c r="E530" s="9">
        <v>1.0</v>
      </c>
      <c r="F530" s="11" t="s">
        <v>15</v>
      </c>
      <c r="G530" s="12" t="str">
        <f t="shared" si="2"/>
        <v>#VALUE!</v>
      </c>
      <c r="H530" s="9">
        <v>47000.0</v>
      </c>
      <c r="I530" s="9">
        <f t="shared" si="3"/>
        <v>56400</v>
      </c>
      <c r="J530" s="11" t="s">
        <v>16</v>
      </c>
    </row>
    <row r="531" ht="15.75" customHeight="1">
      <c r="A531" s="9">
        <f t="shared" si="5"/>
        <v>467</v>
      </c>
      <c r="B531" s="10" t="s">
        <v>1085</v>
      </c>
      <c r="C531" s="11" t="s">
        <v>1086</v>
      </c>
      <c r="D531" s="10" t="s">
        <v>50</v>
      </c>
      <c r="E531" s="9">
        <v>1.0</v>
      </c>
      <c r="F531" s="11" t="s">
        <v>15</v>
      </c>
      <c r="G531" s="12" t="str">
        <f t="shared" si="2"/>
        <v>#VALUE!</v>
      </c>
      <c r="H531" s="9">
        <v>18200.0</v>
      </c>
      <c r="I531" s="9">
        <f t="shared" si="3"/>
        <v>21840</v>
      </c>
      <c r="J531" s="11" t="s">
        <v>35</v>
      </c>
    </row>
    <row r="532" ht="15.75" customHeight="1">
      <c r="A532" s="9">
        <f t="shared" si="5"/>
        <v>468</v>
      </c>
      <c r="B532" s="10" t="s">
        <v>1087</v>
      </c>
      <c r="C532" s="11" t="s">
        <v>1088</v>
      </c>
      <c r="D532" s="10" t="s">
        <v>14</v>
      </c>
      <c r="E532" s="9">
        <v>1.0</v>
      </c>
      <c r="F532" s="11" t="s">
        <v>15</v>
      </c>
      <c r="G532" s="12" t="str">
        <f t="shared" si="2"/>
        <v>#VALUE!</v>
      </c>
      <c r="H532" s="9">
        <v>11000.0</v>
      </c>
      <c r="I532" s="9">
        <f t="shared" si="3"/>
        <v>13200</v>
      </c>
      <c r="J532" s="11" t="s">
        <v>19</v>
      </c>
    </row>
    <row r="533" ht="15.75" customHeight="1">
      <c r="A533" s="9">
        <f t="shared" si="5"/>
        <v>469</v>
      </c>
      <c r="B533" s="10" t="s">
        <v>1089</v>
      </c>
      <c r="C533" s="11" t="s">
        <v>1090</v>
      </c>
      <c r="D533" s="10" t="s">
        <v>14</v>
      </c>
      <c r="E533" s="9">
        <v>1.0</v>
      </c>
      <c r="F533" s="11" t="s">
        <v>15</v>
      </c>
      <c r="G533" s="12" t="str">
        <f t="shared" si="2"/>
        <v>#VALUE!</v>
      </c>
      <c r="H533" s="9">
        <v>5000.0</v>
      </c>
      <c r="I533" s="9">
        <f t="shared" si="3"/>
        <v>6000</v>
      </c>
      <c r="J533" s="11" t="s">
        <v>19</v>
      </c>
    </row>
    <row r="534" ht="15.75" customHeight="1">
      <c r="A534" s="9">
        <f t="shared" si="5"/>
        <v>470</v>
      </c>
      <c r="B534" s="10" t="s">
        <v>1091</v>
      </c>
      <c r="C534" s="11" t="s">
        <v>1092</v>
      </c>
      <c r="D534" s="10" t="s">
        <v>34</v>
      </c>
      <c r="E534" s="9">
        <v>1.0</v>
      </c>
      <c r="F534" s="11" t="s">
        <v>15</v>
      </c>
      <c r="G534" s="12" t="str">
        <f t="shared" si="2"/>
        <v>#VALUE!</v>
      </c>
      <c r="H534" s="9">
        <v>22800.0</v>
      </c>
      <c r="I534" s="9">
        <f t="shared" si="3"/>
        <v>27360</v>
      </c>
      <c r="J534" s="11" t="s">
        <v>22</v>
      </c>
    </row>
    <row r="535" ht="15.75" customHeight="1">
      <c r="A535" s="9">
        <f t="shared" si="5"/>
        <v>471</v>
      </c>
      <c r="B535" s="10" t="s">
        <v>1093</v>
      </c>
      <c r="C535" s="11" t="s">
        <v>1094</v>
      </c>
      <c r="D535" s="10" t="s">
        <v>34</v>
      </c>
      <c r="E535" s="9">
        <v>1.0</v>
      </c>
      <c r="F535" s="11" t="s">
        <v>15</v>
      </c>
      <c r="G535" s="12" t="str">
        <f t="shared" si="2"/>
        <v>#VALUE!</v>
      </c>
      <c r="H535" s="9">
        <v>22800.0</v>
      </c>
      <c r="I535" s="9">
        <f t="shared" si="3"/>
        <v>27360</v>
      </c>
      <c r="J535" s="11" t="s">
        <v>331</v>
      </c>
    </row>
    <row r="536" ht="15.75" customHeight="1">
      <c r="A536" s="9">
        <f t="shared" si="5"/>
        <v>472</v>
      </c>
      <c r="B536" s="10" t="s">
        <v>1095</v>
      </c>
      <c r="C536" s="11" t="s">
        <v>1096</v>
      </c>
      <c r="D536" s="10" t="s">
        <v>34</v>
      </c>
      <c r="E536" s="9">
        <v>1.0</v>
      </c>
      <c r="F536" s="11" t="s">
        <v>15</v>
      </c>
      <c r="G536" s="12" t="str">
        <f t="shared" si="2"/>
        <v>#VALUE!</v>
      </c>
      <c r="H536" s="9">
        <v>57300.0</v>
      </c>
      <c r="I536" s="9">
        <f t="shared" si="3"/>
        <v>68760</v>
      </c>
      <c r="J536" s="11" t="s">
        <v>38</v>
      </c>
    </row>
    <row r="537" ht="15.75" customHeight="1">
      <c r="A537" s="9">
        <f t="shared" si="5"/>
        <v>473</v>
      </c>
      <c r="B537" s="10" t="s">
        <v>1097</v>
      </c>
      <c r="C537" s="11" t="s">
        <v>1098</v>
      </c>
      <c r="D537" s="10" t="s">
        <v>50</v>
      </c>
      <c r="E537" s="9">
        <v>1.0</v>
      </c>
      <c r="F537" s="11" t="s">
        <v>15</v>
      </c>
      <c r="G537" s="12" t="str">
        <f t="shared" si="2"/>
        <v>#VALUE!</v>
      </c>
      <c r="H537" s="9">
        <v>21000.0</v>
      </c>
      <c r="I537" s="9">
        <f t="shared" si="3"/>
        <v>25200</v>
      </c>
      <c r="J537" s="11" t="s">
        <v>38</v>
      </c>
    </row>
    <row r="538" ht="15.75" customHeight="1">
      <c r="A538" s="9">
        <f t="shared" si="5"/>
        <v>474</v>
      </c>
      <c r="B538" s="10" t="s">
        <v>1099</v>
      </c>
      <c r="C538" s="11" t="s">
        <v>1100</v>
      </c>
      <c r="D538" s="10" t="s">
        <v>34</v>
      </c>
      <c r="E538" s="9">
        <v>1.0</v>
      </c>
      <c r="F538" s="11" t="s">
        <v>15</v>
      </c>
      <c r="G538" s="12" t="str">
        <f t="shared" si="2"/>
        <v>#VALUE!</v>
      </c>
      <c r="H538" s="9">
        <v>65200.0</v>
      </c>
      <c r="I538" s="9">
        <f t="shared" si="3"/>
        <v>78240</v>
      </c>
      <c r="J538" s="11" t="s">
        <v>19</v>
      </c>
    </row>
    <row r="539" ht="15.75" customHeight="1">
      <c r="A539" s="9">
        <f t="shared" si="5"/>
        <v>475</v>
      </c>
      <c r="B539" s="10" t="s">
        <v>1101</v>
      </c>
      <c r="C539" s="11" t="s">
        <v>1102</v>
      </c>
      <c r="D539" s="10" t="s">
        <v>14</v>
      </c>
      <c r="E539" s="9">
        <v>1.0</v>
      </c>
      <c r="F539" s="12">
        <v>6840.0</v>
      </c>
      <c r="G539" s="12">
        <f t="shared" si="2"/>
        <v>8208</v>
      </c>
      <c r="H539" s="9">
        <v>10900.0</v>
      </c>
      <c r="I539" s="9">
        <f t="shared" si="3"/>
        <v>13080</v>
      </c>
      <c r="J539" s="11" t="s">
        <v>19</v>
      </c>
    </row>
    <row r="540" ht="15.75" customHeight="1">
      <c r="A540" s="9">
        <f t="shared" si="5"/>
        <v>476</v>
      </c>
      <c r="B540" s="10" t="s">
        <v>1103</v>
      </c>
      <c r="C540" s="11" t="s">
        <v>1104</v>
      </c>
      <c r="D540" s="10" t="s">
        <v>264</v>
      </c>
      <c r="E540" s="9">
        <v>1.0</v>
      </c>
      <c r="F540" s="11" t="s">
        <v>15</v>
      </c>
      <c r="G540" s="12" t="str">
        <f t="shared" si="2"/>
        <v>#VALUE!</v>
      </c>
      <c r="H540" s="9">
        <v>78200.0</v>
      </c>
      <c r="I540" s="9">
        <f t="shared" si="3"/>
        <v>93840</v>
      </c>
      <c r="J540" s="11" t="s">
        <v>19</v>
      </c>
    </row>
    <row r="541" ht="15.75" customHeight="1">
      <c r="A541" s="9">
        <f t="shared" si="5"/>
        <v>477</v>
      </c>
      <c r="B541" s="10" t="s">
        <v>1105</v>
      </c>
      <c r="C541" s="11" t="s">
        <v>1106</v>
      </c>
      <c r="D541" s="10" t="s">
        <v>34</v>
      </c>
      <c r="E541" s="9">
        <v>1.0</v>
      </c>
      <c r="F541" s="11" t="s">
        <v>15</v>
      </c>
      <c r="G541" s="12" t="str">
        <f t="shared" si="2"/>
        <v>#VALUE!</v>
      </c>
      <c r="H541" s="9">
        <v>78100.0</v>
      </c>
      <c r="I541" s="9">
        <f t="shared" si="3"/>
        <v>93720</v>
      </c>
      <c r="J541" s="11" t="s">
        <v>1107</v>
      </c>
    </row>
    <row r="542" ht="15.75" customHeight="1">
      <c r="A542" s="15"/>
      <c r="B542" s="15"/>
      <c r="C542" s="3"/>
      <c r="D542" s="15"/>
      <c r="E542" s="15"/>
      <c r="F542" s="3"/>
      <c r="G542" s="3"/>
      <c r="H542" s="15"/>
      <c r="I542" s="15"/>
      <c r="J542" s="3"/>
    </row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7:$J$541">
    <filterColumn colId="2">
      <filters>
        <filter val="PRIMIDONA LIBRE, NIVEL PLASMATICO"/>
        <filter val="CALPROTECTINA CUANTITATIVA"/>
        <filter val="PROTEINAS TOTALES EN ORINA"/>
        <filter val="GAMMA GLUTAMILTRANSPEPTIDASA (GGT)"/>
        <filter val="ANTICUERPOS ANTI LKM-1"/>
        <filter val="ANTIGENOS VIRALES DETERM. DE ROTAVIRUS, POR CUALQUIER TECNICA"/>
        <filter val="INDICE ANTIGENO PROSTATICO  VENDER CODIGO 0305070 X2"/>
        <filter val="COBRE EN ORINA AISLADA"/>
        <filter val="VENOSA EN ADULTOS"/>
        <filter val="METANEFRINAS LIBRES EN PLASMA"/>
        <filter val="OPIACEOS EN ORINA POR LC-MS"/>
        <filter val="CULTIVO CORRIENTE (EXCEPTO COPROCULTIVO, HEMOCULTIVO Y"/>
        <filter val="SERTRALINA"/>
        <filter val="VELOCIDAD DE ERITROSEDIMENTACION (PROC. AUT.)"/>
        <filter val="ALDOSTERONA EN ORINA"/>
        <filter val="ALFA FETOPROTEINAS"/>
        <filter val="HEPATITIS B, ANTIGENO E"/>
        <filter val="ORINA, FISICO-QUIMICO"/>
        <filter val="NEISSERIA GONORRHOEAE (GONOCOCO)"/>
        <filter val="ACIDO MICOFENOLICO (MPA)"/>
        <filter val="CROMATOGRAFIA DE AZUCARES, CUALITATIVA"/>
        <filter val="COBALTO EN ORINA AISLADA"/>
        <filter val="BRUCELLA, ANTICUERPOS IgG"/>
        <filter val="SINDROME ANGELMAN, PRADER-WILLI"/>
        <filter val="LORAZEPAM NIVEL PLASMATICO"/>
        <filter val="11 - DEOXYCORTISOL POR LC-MS/MS"/>
        <filter val="CALCIO EN SANGRE"/>
        <filter val="BRUCELLA, ANTICUERPOS IgM"/>
        <filter val="ANTICUERPOS ESPECIFICOS Y OTROS AUTOANTICUERPOS"/>
        <filter val="ACIDO VAINILLILMANDELICO, mg/24 horas"/>
        <filter val="SHBG (SEX-HORMONE BINDING GLOBULIN)"/>
        <filter val="VARICELLA ZOSTER, ANTICUERPOS IgM,"/>
        <filter val="TRIQUINOSIS, ANTICUERPOS IgG, U"/>
        <filter val="SANGRIA, TIEMPO DE (DUKE) (NO INCLUYE DISPOSITIVO ASOCIADO)"/>
        <filter val="ANTI-B2-GLICOPROTEINA I, ANTICUERPOS IgG"/>
        <filter val="PEPTIDO NATRIURETICO TIPO B (NT - proBNP)"/>
        <filter val="ELECTROLITO SODIO"/>
        <filter val="HEPATITIS B, ANTICUERPOS CORE (ANTI HBc)"/>
        <filter val="CAROTENO CON SOBRECARGA"/>
        <filter val="PEPTIDO CITRULINADO, ANTICUERPOS IGG"/>
        <filter val="ÁCIDO VAINILLILMANDÉLICO EN ORINA AISLADA"/>
        <filter val="ANTIGENO DE GALACTOMANANO DE ASPERGILLUS"/>
        <filter val="BROMAZEPAM NIVEL PLASMATICO"/>
        <filter val="ANTI-B2-GLICOPROTEINA I, ANTICUERPOS IgM"/>
        <filter val="17 ALFA HIDROXIPROGESTERONA POR LC-MS/MS"/>
        <filter val="PROTEINASA 3 (PR-3) ANTICUERPOS, Index value"/>
        <filter val="FIBRINOGENO"/>
        <filter val="ANTICUERPOS ANTINUCLEARES (ANA)"/>
        <filter val="CORTISONA"/>
        <filter val="TOXOPLASMOSIS, ANTICUERPOS IgM, U"/>
        <filter val="ADENOCORTICOTROFINA (ACTH)"/>
        <filter val="LINFOCITOS B TOTALES CD19"/>
        <filter val="RECUENTO DE BASOFILOS (ABSOLUTO)"/>
        <filter val="TRANSAMINASAS  (GPT/ALT)"/>
        <filter val="EPSTEIN BARR VIRUS, ANTICUERPOS VCA IgM"/>
        <filter val="HEPATITIS B, ANTICUERPOS ANTI ANTIGENO E"/>
        <filter val="FACTOR II PROTROMBINA 20210 G&gt;A, MUTACION"/>
        <filter val="CLONAZEPAN, (RAVOTRIL )"/>
        <filter val="EPSTEIN BARR VIRUS, ANTICUERPOS VCA IgG"/>
        <filter val="TRANSAMINASAS  (GOT/AST)"/>
        <filter val="INFLUENZA A CON DETECCION SUBTIPO H1N1"/>
        <filter val="CROMO EN SUERO"/>
        <filter val="TINCION DE GRAM"/>
        <filter val="RECUENTO DE LINFOCITOS (ABSOLUTO)"/>
        <filter val="GRAHAM, EXAMEN DE (INCLUYE DIAGNOSTICO DE GUSANOS MACROSCOPICOS Y EXAMEN MICROSCOPICO DE 5 MUESTRAS"/>
        <filter val="SULFANILUREA EN SANGRE"/>
        <filter val="GRASA NEUTRAS O SUDAN III"/>
        <filter val="PROGESTERONA  POR LC-MASA MASA"/>
        <filter val="ELECTROLITO POTASIO"/>
        <filter val="OSMOLALIDAD EN ORINA AISLADA"/>
        <filter val="ESTUDIO GENETICO MOLECULAR DE 50 GENES"/>
        <filter val="BORDETELLA PERTUSSIS, ANTICUERPOS IgM"/>
        <filter val="BORDETELLA PERTUSSIS, ANTICUERPOS IgG"/>
        <filter val="AMILASA CUANTITATIVA EN ORINA"/>
        <filter val="DESHIDROGENASA LACTICA TOTAL (LDH)"/>
        <filter val="ANTICENTROMERO (ACA)"/>
        <filter val="PARASITOS: TEST RAPIDO ANTICUERPOS (CHAGAS Y OTROS)"/>
        <filter val="OPIACEOS,  DETECCION"/>
        <filter val="CLOZAPINA"/>
        <filter val="TRIGLICERIDOS (PROC.AUT.)"/>
        <filter val="HEMOGLOBINA EN SANGRE TOTAL (PROC. AUT.)"/>
        <filter val="COLESTEROL TOTAL (PROC.AUT.)"/>
        <filter val="MAGNESIO"/>
        <filter val="ETANOL PLASMATICO"/>
        <filter val="ESTRADIOL (17-BETA)"/>
        <filter val="CLAMIDIAS POR INMUNOFLUORESCENCIA, PEROXIDASA, ELISA O"/>
        <filter val="CERULOPLASMINA"/>
        <filter val="TROPONINA I CARDIACA (cTnl), ng/mL"/>
        <filter val="PERFIL BIOQUIMICO. INCLUYE:  (DETERMINACION  12 PARAMETROS : CALCIO - FOSFORO GLICEMIA BASAL- N.UREI"/>
        <filter val="CARGA VIRAL HEPATITIS C"/>
        <filter val="VIRUS PARAINFLUENZA TIPO 2"/>
        <filter val="TEST RAPIDO DE DETECCION DE STREPTOCOCCUS. (GRUPO A)"/>
        <filter val="VIRUS PARAINFLUENZA TIPO 1"/>
        <filter val="VIRUS SINCICIAL RESPIRATORIO, ANTICUERPOS IgG, U"/>
        <filter val="VENOSA EN NINOS Y LACTANTES"/>
        <filter val="HELICOBACTER PYLORI EN DEPOSICION"/>
        <filter val="MAGNESIO EN ORINA"/>
        <filter val="FIERRO SERICO  O  HIERRO SERICO"/>
        <filter val="TEST PACK INFLUENZA TIPO A Y TIPO B"/>
        <filter val="ALUMINIO EN SUERO"/>
        <filter val="ADENOVIRUS"/>
        <filter val="PERFIL LIPIDICO:  INCLUYE: COLESTEROL TOTAL, HDL, LDL, VLDL Y TRIGLICERIDOS"/>
        <filter val="HOMOCISTEINA"/>
        <filter val="ACIDO URICO, EN SANGRE"/>
        <filter val="NITRAZEPAM NIVEL PLASMATICO"/>
        <filter val="CARBAMAZEPINA LIBRE"/>
        <filter val="11 - DEOXYCORTICOSTERONA por LC-MS/MS"/>
        <filter val="INMUNOGLOBULINA DE SUB CLASE IgG2,"/>
        <filter val="ESTEATOCRITO"/>
        <filter val="IGF-IQ (INSULINE LIKE GROWTH FACTOR) IGF1"/>
        <filter val="ÁCIDOS GRASOS DE CADENAS MUY LARGA"/>
        <filter val="GUSANOS MACROSCOPICOS, DIAGNOSTICO DE"/>
        <filter val="ANTICUERPOS ANTI RECEPTOR DE TSH (TRAB)"/>
        <filter val="ELECTROLITOS (SODIO) EN ORINA"/>
        <filter val="TIFICAS, REACCIONES DE AGLUTINACION  (EBERTH H Y O, PARATYPHI A Y B) (WIDAL)"/>
        <filter val="VIRUS PARAINFLUENZA TIPO 3"/>
        <filter val="HALOPERIDOL NIVEL PLASMATICO"/>
        <filter val="VIRUS PAROTIDITIS, ANTICUERPOS IgM, Ratio"/>
        <filter val="TRIYODOTIRONINA (T3L) LIBRE, pg/mL"/>
        <filter val="ANTICUERPOS ANTI DNA GENOMICO DOBLE CADENA"/>
        <filter val="TEOFILINA, ug/mL"/>
        <filter val="PROTEINA (CUANTITATIVA), EN ORINA"/>
        <filter val="MARCADORES INMUNOLOGICOS EN DIABETES (IA2, GAD, ZnT8, IAA, ICA)"/>
        <filter val="PRIMIDONA"/>
        <filter val="DEHIDROEPIANDROSTERONA SULFATO POR LC-MASA MASA"/>
        <filter val="AZUCARES REDUCTORES (BENEDICT-FEHLING O SIMILAR)"/>
        <filter val="ANTICUERPO ANTIENDOMISIO IGA"/>
        <filter val="TACROLIMUS, NIVEL PLASMATICO"/>
        <filter val="INMUNOGLOBULINAS IGE TOTAL"/>
        <filter val="ANTICUERPOS ANTI TRANSGLUTAMINASA TISULAR, IgG"/>
        <filter val="TEST DE INTOLERANCIA ALIMENTARIA"/>
        <filter val="PORFIRINAS DIFERENCIADAS EN ORINA"/>
        <filter val="HEMOGLOBINA GLICADA A1C     (HEMOGLOBINA GLICOSILADA)"/>
        <filter val="ACTIVIDAD RENINA PLASMATICA"/>
        <filter val="SIROLIMUS, ng/mL"/>
        <filter val="TIROXINA LIBRE (T4L)"/>
        <filter val="L-CISTINA"/>
        <filter val="ANTICUERPOS ANTI RECEPTOR DE FOSFOLIPASA A2 (PLA2R)"/>
        <filter val="PAROXETINA NIVEL PLASMATICO"/>
        <filter val="NITROGENO UREICO Y/O UREA, EN SANGRE"/>
        <filter val="HEMOCROMATOSIS, ESTUDIO GENETICO MOLECULAR"/>
        <filter val="ESTUDIO HISTOPATOLOGICO CON TECNICAS DE INMUNOHISTOQUIMICA"/>
        <filter val="PRUEBA DE ANTIGLOBULINA DIRECTA  = (COOMBS DIRECTO, TEST DE)"/>
        <filter val="ANTICUERPOS ANTI MITOCONDRIALES M2 (AMA-M2)"/>
        <filter val="CULTIVO PARA LEVADURAS"/>
        <filter val="ALDOSTERONA POR LC-MS/MS"/>
        <filter val="ANTICUERPOS ANTI Ro (SS-A)"/>
        <filter val="ESTUDIO GENETICO MOLECULAR DE 113 GENES"/>
        <filter val="RENINA PLASMATICA, pg/mL"/>
        <filter val="CITOMEGALOVIRUS, ANTICUERPOS IgG"/>
        <filter val="ANTICUERPOS ANTICITOPLASMA DE NEUTROFILOS  (C-ANCA  AC-PR3)"/>
        <filter val="ANTICUERPOS ANTI-MEMBRANA BASAL GLOMERULAR IgG"/>
        <filter val="COLINESTERASA"/>
        <filter val="ANDROSTENEDIONA POR LC-MASA MASA"/>
        <filter val="ALBUMINA EN SANGRE(PARA INGRESAR A IRIS EL CODIGO ES 0302101)"/>
        <filter val="CREATININA EN SANGRE"/>
        <filter val="ISOENZIMAS DE FOSFATASA ALCALINA"/>
        <filter val="ALCOHOL"/>
        <filter val="CELULAS DE LUPUS"/>
        <filter val="RECUENTO DE RETICULOCITOS (ABSOLUTO O PORCENTUAL)"/>
        <filter val="HANTA VIRUS, ANTICUERPOS IgM"/>
        <filter val="ANTICUERPOS ANTI MITOCONDRIALES (AMA)"/>
        <filter val="BANDAS OLIGOCLONALES EN SUERO Y LCR"/>
        <filter val="VANCOMICINA, ug/mL"/>
        <filter val="ZINC EN ORINA AISLADA"/>
        <filter val="COBRE EN ORINA"/>
        <filter val="ACIDO 5-HIDROXINDOL ACETICO EN ORINA"/>
        <filter val="DIGOXINA"/>
        <filter val="TIEMPO DE PROTOMBINA (INCLUYE INR, RAZON INTERNACIONAL"/>
        <filter val="GASTRINA"/>
        <filter val="OLANZAPINA, NIVEL PLASMATICO"/>
        <filter val="ALUMINIO EN ORINA AISLADA, ug/g creatinina"/>
        <filter val="LITIO EN SANGRE"/>
        <filter val="LIPIDOS TOTALES"/>
        <filter val="V.D.R.L."/>
        <filter val="CAPACIDAD DE FIJACION DEL (INCLUYE FIERRO SERICO) TIBC"/>
        <filter val="ACIDO VALPROICO LIBRE, NIVEL PLASMATICO"/>
        <filter val="FOSFOLIPIDOS"/>
        <filter val="CITRATO EN ORINA AISLADA"/>
        <filter val="GLICOSAMINOGLICANOS"/>
        <filter val="CLOMIPRAMINA, NIVEL PLASMATICO"/>
        <filter val="TRIYODOTIRONINA (T3)"/>
        <filter val="ANTIGENO PROSTATICO ESPECIFICO"/>
        <filter val="LAMOTRIGINA"/>
        <filter val="CREATININA CUANTITATIVA EN ORINA"/>
        <filter val="GLUCOSA 6 FOSFATO DESHIDROGENASA"/>
        <filter val="HEPATITIS C, GENOTIPIFICACION"/>
        <filter val="AMINOACIDEMIA"/>
        <filter val="FOSFORO CUANTITATIVO EN ORINA"/>
        <filter val="HORMONA LUTEINIZANTE (LH)"/>
        <filter val="BARTONELLA HENSELAE, ANTICUERPOS IgG"/>
        <filter val="25-HIDROXIVITAMINA D, ng/mL"/>
        <filter val="ADENOVIRUS EN DEPOSICION"/>
        <filter val="FOSFORO EN ORINA AISLADA"/>
        <filter val="BARTONELLA HENSELAE, ANTICUERPOS IgM"/>
        <filter val="BETA HIDROXIBUTIRATO"/>
        <filter val="ACIDO 5-HIDROXINDOL ACETICO EN ORINA AISLADA"/>
        <filter val="FACTOR XII"/>
        <filter val="INSULINA"/>
        <filter val="DEHIDROEPIANDROSTERONA SULFATO (DHA, DHEAS)"/>
        <filter val="CROMO EN ORINA AISLADA"/>
        <filter val="MANGANESO EN ORINA AISLADA"/>
        <filter val="ARSENICO TOTAL EN ORINA AISLADA"/>
        <filter val="METAPNEUMOVIRUS HUMANO"/>
        <filter val="VIRUS HERPES SIMPLES TIPO 1, ANTICUERPOS IGM"/>
        <filter val="TOPIRAMATO, NIVEL PLASMATICO"/>
        <filter val="TEST GENETICO INTOLERANCIA A LA LACTOSA"/>
        <filter val="ANTICUERPOS ANTI RNP"/>
        <filter val="VIRUS HERPES SIMPLES TIPO 1, ANTICUERPOS IGG"/>
        <filter val="MERCURIO EN ORINA AISLADA"/>
        <filter val="ANTICUERPOS ANTI CENTRÓMERO"/>
        <filter val="25-OH-VITAMINA D3 (COLECALCIFEROL), ng/mL"/>
        <filter val="TALIO EN SANGRE TOTAL"/>
        <filter val="INSULINA POST-CARGA DE GLUCOSA"/>
        <filter val="BENZODIAZEPINAS"/>
        <filter val="LEVETIRACETAM, NIVEL PLASMATICO"/>
        <filter val="INTERLEUKINA HUMANA 6 (IL6)"/>
        <filter val="DIAZEPAM, NIVEL PLASMATICO"/>
        <filter val="ANTICUERPOS ANTI-SACCHAROMYCES CEREVISIAE, IgA e IgG"/>
        <filter val="AMINOACIDURIA"/>
        <filter val="PARVOVIRUS B19, ANTICUERPOS IGM, U"/>
        <filter val="RECUENTO DE EOSINOFILOS (ABSOLUTO)"/>
        <filter val="MYCOPLASMA PNEUMONIAE, ANTICUERPOS IgG"/>
        <filter val="ANTICUERPOS ANTI NEUMOCOCO, 23 SEROTIPOS"/>
        <filter val="ELECTROLITOS INCLUYE  (SODIO, POTASIO, CLORO) C/U, EN ORINA  AISLADA Y/O 24 HRS"/>
        <filter val="FENOBARBITAL TOTAL"/>
        <filter val="ANTICUERPOS ANTI Scl-70"/>
        <filter val="HEPATITIS B, AC. ANTI AG. DE SUPERFICIE"/>
        <filter val="MYCOPLASMA PNEUMONIAE, ANTICUERPOS IgM"/>
        <filter val="LINFOCITOS T HELPERS (CD3 TOTALES)"/>
        <filter val="INMUNOFIJACION INMUNOGLOBULINAS EN ORINA"/>
        <filter val="FLURAZEPAM NIVEL PLASMATICO"/>
        <filter val="ESTUDIO HISTOPATOLOGICO CORRIENTE DE BIOPSIA DIFERIDA"/>
        <filter val="PROTEINA S LIBRE"/>
        <filter val="INMUNOGLOBULINAS IGG"/>
        <filter val="ANTICUERPOS  ANTI TRANSGLUTAMINASA TISULAR IgA"/>
        <filter val="ANTIGLIADINAS, ANTICUERPOS IgG"/>
        <filter val="CICLOSPORINA"/>
        <filter val="FLUJO VAGINAL O SECRECION URETRAL"/>
        <filter val="ESTUDIO GENETICO MOLECULAR DEL GEN BRCA 1/2"/>
        <filter val="TESTOSTERONA LIBRE EN SANGRE (CODIGO BONO ELECTRONICO)"/>
        <filter val="INMUNOGLOBULINAS IGA"/>
        <filter val="ANTICUERPOS ANTITIROGLOBULINAS"/>
        <filter val="NITROGENO UREICO O UREA EN ORINA (CUANTITATIVO)"/>
        <filter val="ANTIGLIADINAS, ANTICUERPOS IgA"/>
        <filter val="HELICOBACTER PYLORI, ANTICUERPOS IgG"/>
        <filter val="TEST DE PATERNIDAD"/>
        <filter val="PROCALCITONINA"/>
        <filter val="OSMOLALIDAD EN SERICA"/>
        <filter val="INHIBINA B"/>
        <filter val="VITAMINA A (RETINOL)"/>
        <filter val="CINETICA DEL HIERRO O FIERRO INCLUYE CODIGO (0301029 - 0301026 - 0301082)"/>
        <filter val="CORTISOL LIBRE URINARIO"/>
        <filter val="LINFOCITOS NATURAL KILLERS (CD16-CD56)"/>
        <filter val="COPROPARASITOLOGICO SERIADO SIMPLE"/>
        <filter val="DIRECTO AL FRESCO C/S TINCION, (INCLUYE TRICHOMONAS)"/>
        <filter val="HEMORRAGIAS OCULTAS, CODIGO X 3  (BENCIDINA, GUAYACO O TEST DE WEBER Y SIMILARES), CUALQUIER METODO,"/>
        <filter val="TIROXINA O TETRAYODOTIRONINA (T4)"/>
        <filter val="ANTICUERPOS ANTI MIELOPEROXIDASA (MPO)"/>
        <filter val="RUBEOLA, ANTICUERPOS IGG"/>
        <filter val="ACIDO FOLICO"/>
        <filter val="BACILOSCOPIA POR METODO DE CONCENTRACION"/>
        <filter val="COBRE PLASMATICO"/>
        <filter val="BETA 2 MICROGLOBULINA"/>
        <filter val="PROTEINA C, RESISTENCIA"/>
        <filter val="INMUNOGLOBULINAS IGA SECRETORA"/>
        <filter val="PREALBUMINA"/>
        <filter val="FISICO-QUIMICO (INCLUYE ASPECTO, COLOR, PH, GLUCOSA,"/>
        <filter val="ANTICUERPOS ANTICITOPLASMA DE NEUTROFILOS (ANCA)"/>
        <filter val="PH"/>
        <filter val="CARGA VIRAL DE HEPATITIS B"/>
        <filter val="FACTOR V LEIDEN, MUTACION"/>
        <filter val="RUBEOLA, ANTICUERPOS IGM"/>
        <filter val="VIRUS HERPES SIMPLES TIPO 2, ANTICUERPOS IGG"/>
        <filter val="MERCURIO EN SANGRE TOTAL,"/>
        <filter val="FENOBARBITAL LIBRE"/>
        <filter val="BILIRRUBINA TOTAL (PROC.AUT.)"/>
        <filter val="DEFICIT DE ADHESION LEUCOCITARIA"/>
        <filter val="R.P.R."/>
        <filter val="FACTOR VON WILLEBRAND (FVW:AG)"/>
        <filter val="ANTICOAGULANTE LUPICO RATIO SCRENING (AS)"/>
        <filter val="PORFOBILINOGENO EN ORINA 24 HORAS"/>
        <filter val="HORMONA FOLICULO ESTIMULANTE (FSH)"/>
        <filter val="CLOBAZAN, NIVEL PLASMATICO"/>
        <filter val="COMPONENTE DE COMPLEMENTO C1q"/>
        <filter val="VIRUS HERPES SIMPLES TIPO 2, ANTICUERPOS IGM"/>
        <filter val="PROGESTERONA"/>
        <filter val="CATECOLAMINAS PLASMATICAS"/>
        <filter val="POOL DE PROLACTINA 3 MUESTRAS. COBRO CODIGO X 3"/>
        <filter val="IMIPRAMINA, NIVEL PLASMATICO"/>
        <filter val="VIRUS HEPATITIS B, ANTIGENO DE SUPERFICIE O ANTIGENO AUSTRALIANO"/>
        <filter val="LINFOCITOS T  HELPERS CD4+"/>
        <filter val="TIROESTIMULANTE (TSH), HORMONA (ADULTO, NINO O R.N.)"/>
        <filter val="ELECTROLITO CLORO"/>
        <filter val="INDICE ANDROGENICO LIBRE, %  CODIGOS ( 0303046 , 0303022)"/>
        <filter val="INMUNOFIJACION INMUNOGLOBULINAS"/>
        <filter val="ANTIGENO CA 15-3"/>
        <filter val="HAPTOGLOBINA"/>
        <filter val="COBALTO EN SANGRE TOTAL"/>
        <filter val="VIRUS PAROTIDITIS, ANTICUERPOS IgG, Ratio"/>
        <filter val="TESTOSTERONA LIBRE EN SANGRE (CODIGO BONO TRADICIONAL)"/>
        <filter val="TOXOPLASMOSIS, ANTICUERPOS IgG,"/>
        <filter val="INMUNOGLOBULINAS IGM"/>
        <filter val="STREPTOCOCCUS GRUPO B/ AGALACTIAE EN EMBARAZADA"/>
        <filter val="HEMOGLOBINA, ELECTROFORESIS"/>
        <filter val="ADENOSINDEAMINASA"/>
        <filter val="CROMO EN SANGRE"/>
        <filter val="INMUNOGLOBULINA E, ALERGENO ESPECIFICA (c/u)"/>
        <filter val="OXCARBAZEPINA, NIVEL PLASMATICO"/>
        <filter val="HOMA (MODELO DE EVALUACION HOMEOSTATICA) VENDER CODIGO 0302047, 0303017"/>
        <filter val="PNEUMOCYSTIS JIROVECCI (CARINII)"/>
        <filter val="FLUOXETINA NIVEL PLASMATICO"/>
        <filter val="AQUAPORINA 4, ANTICUERPOS (NMO-IGG)"/>
        <filter val="ANTI MUSCULO LISO (AML)"/>
        <filter val="DIOXIDO DE CARBONO"/>
        <filter val="CHLAMYDIA TRACHOMATIS, ANTICUERPOS IgG"/>
        <filter val="ANTICUERPOS ANTIGENOS NUCLEAR EXTRACTABLE (ENA)  ENAS."/>
        <filter val="EXAMEN DIRECTO AL FRESCO, C/S TINCION (INCLUYE TRICHOMONAS)"/>
        <filter val="RECUENTO DE ERITROCITOS, ABSOLUTO (PROC. AUT.)"/>
        <filter val="FLUNITRAZEPAM NIVEL PLASMATICO"/>
        <filter val="PERFIL ANTI-ENA (JO-1,RNP,Ro,LA,SCL,Sm)"/>
        <filter val="MYCOPLASMA Y UREAPLASMA, C/U. BONO SE VENDE X 2  POR LA TECNICA QUE SE REALIZA EN EL LAB"/>
        <filter val="CITALOPRAM NIVEL PLASMATICO"/>
        <filter val="FACTOR REUMATOIDEO POR TECNICA DE LATEX U OTRAS SIMILARES"/>
        <filter val="MANGANESO EN SUERO"/>
        <filter val="MIDAZOLAM Nivel Plasm?tico"/>
        <filter val="FOSFORO (FOSFATOS) EN SANGRE"/>
        <filter val="ANTICUERPOS ANTI TREPONEMA (FTA-ABS)"/>
        <filter val="CHLAMYDIA TRACHOMATIS, ANTICUERPOS IgM"/>
        <filter val="RECUENTO DIFERENCIAL O FORMULA LEUCOCITARIA (PROC.AUT.)"/>
        <filter val="CORTISOL EN SALIVA"/>
        <filter val="IGF BP1 (BINDING PROTEIN-1)(IGFBP1)"/>
        <filter val="CORTICOSTERONA"/>
        <filter val="FENITOINA TOTAL, NIVEL PLASMATICO"/>
        <filter val="CURVA DE INSULINA (MINIMO DOS DETERMINACIONES )"/>
        <filter val="DIHIDROTESTOSTERONA"/>
        <filter val="PLOMO EN SANGRE TOTAL"/>
        <filter val="OXALATO EN ORINA DE 24 HORAS"/>
        <filter val="CREATINQUINASA CK - MB  MIOCARDICA"/>
        <filter val="VIRUS SINCICIAL RESPIRATORIO, ANTICUERPOS IgM, U"/>
        <filter val="CITRATO EN ORINA DE 24 HORAS"/>
        <filter val="CALCULO RENALES O BILIARES"/>
        <filter val="APOLIPOPROTEINA B"/>
        <filter val="FACTOR VIII"/>
        <filter val="ANTICUERPOS ANTI DNA (DNA)"/>
        <filter val="TEST DE METILACION"/>
        <filter val="CORTISOL"/>
        <filter val="CLEARANCE DE CREATININA (PROC.AUT.)"/>
        <filter val="COMPLEMENTO C3"/>
        <filter val="ANTICUERPOS ANTI La (SS-B"/>
        <filter val="ANTICUERPOS ANTIMICROSOMALES"/>
        <filter val="COPROCULTIVO, C/U"/>
        <filter val="ARTROPODOS MACROSCOPICOS Y MICROSCOPICOS (IMAGOS Y/O PUPAS Y/O LARVAS), DIAGNOSTICO DE"/>
        <filter val="MUTACION C677T DE MTHFR"/>
        <filter val="TESTOSTERONA BIODISPONIBLE VENDER CODIGOS (0303022 - 0303046 - 0302101)"/>
        <filter val="ZINC PLASMATICO, ug/dL"/>
        <filter val="COOMBS INDIRECTO (DETECCION DE ANTICUERPOS IRREGULARES ERITROCITARIOS)"/>
        <filter val="COMPLEMENTO C4"/>
        <filter val="BORRELIA BURGDORFERI, ANTICUERPOS IgM"/>
        <filter val="ANTICUERPOS  ANTIPEPTIDO DEAMINADO DE GLIADINA IgA"/>
        <filter val="RELACION FOSFATURIA/CREATININURIA (0309015-0309010)"/>
        <filter val="CITOMEGALOVIRUS ANTICUERPOS IgM"/>
        <filter val="LINFOCITOS T SUPRESORES CD8+"/>
        <filter val="UROCULTIVO, RECUENTO DE COLONIAS Y ANTIBIOGRAMA (CUALQUIER"/>
        <filter val="BORRELIA BURGDORFERI, ANTICUERPOS IgG"/>
        <filter val="ANTICUERPOS  ANTIPEPTIDO DEAMINADO DE GLIADINA IgG"/>
        <filter val="MANGANESO EN SANGRE TOTAL, ug/L"/>
        <filter val="ANDROSTENEDIONA"/>
        <filter val="ELECTROLITOS PLASMATICOS INCLUYE (SODIO, POTASIO, CLORO)"/>
        <filter val="Anticuerpos anti membrana basal"/>
        <filter val="SELENIO EN SANGRE TOTAL"/>
        <filter val="CISTICERCOSIS, ANTICUERPOS IgG"/>
        <filter val="HEMOGLUCOTEST"/>
        <filter val="ZINC EN SUERO, ug/dL"/>
        <filter val="AMILASA, EN SANGRE"/>
        <filter val="TEST PACK RESPIRATORIO"/>
        <filter val="ANTIGENO CA 125"/>
        <filter val="DIHIDROTESTOSTERONA POR LC-MS/MS"/>
        <filter val="TEST DE ANTIGENO COVID-19"/>
        <filter val="GLUCOSA, PRUEBA DE TOLERANCIA A LA GLUCOSA ORAL (PTGO), (DOS"/>
        <filter val="ELECTROFORESIS PROTEINAS, (INCLUYE COD. 03-02-060)"/>
        <filter val="ANTICUERPOS ANTI CELULAS BETA (ICA)"/>
        <filter val="OSMOLALIDAD EN ORINA, 24 HORAS"/>
        <filter val="ARSENICO EN SANGRE TOTAL"/>
        <filter val="ANTICUERPOS ANTI PEROXIDASA"/>
        <filter val="PLOMO EN ORINA AISLADA, ug/g creatinina"/>
        <filter val="ANTITROMBINA III FUNCIONAL"/>
        <filter val="LEUCOCITOS FECALES"/>
        <filter val="ADENOVIRUS, ANTICUERPOS IgG"/>
        <filter val="IGF BINDING PROTEIN - 3 (IGFBP3)(IGFBP-3Q )"/>
        <filter val="GONADOTROFINA CORIONICA, SUB-UNIDAD BETA"/>
        <filter val="LACTATO EN SANGRE"/>
        <filter val="FERRITINA"/>
        <filter val="HEPATITIS E, ANTICUERPOS IgM"/>
        <filter val="COLESTEROL HDL (PROC. AUT.)"/>
        <filter val="HEPATITIS E, ANTICUERPOS IgG"/>
        <filter val="TIROGLOBULINA"/>
        <filter val="RELACION MICROALBUMINURIA/CREATININURIA (0309013-0309010) RAC"/>
        <filter val="ESTUDIO GENETICO MOLECULAR DEL GEN ( EGFR)"/>
        <filter val="ANTICUERPOS ANTI RECEPTORES DE ACETILCOLINA"/>
        <filter val="ALPRAZOLAM NIVEL PLASMATICO"/>
        <filter val="TOXOCARA, ANTICUERPOS IgG, U"/>
        <filter val="TRANSFERRINA"/>
        <filter val="BILIRRUBINA TOTAL Y CONJUGADA"/>
        <filter val="ORINA, SEDIMENTO (PROC. AUT.)"/>
        <filter val="ADENOVIRUS, ANTICUERPOS IgM"/>
        <filter val="ANTICUERPOS ANTICITOPLASMA DE NEUTROFILOS  (P-ANCA, AC-MPO )"/>
        <filter val="CALCIO IONIZADO"/>
        <filter val="FENTANILO EN ORINA AISLADA"/>
        <filter val="ANTIGENO URINARIO DE LEGIONELLA PNEUMOPHILA"/>
        <filter val="17 - HIDROXIPROGESTERONA"/>
        <filter val="ANTIBIOGRAMA CORRIENTE (MINIMO 10 FARMACOS) (EN CASO DE UROCULTIVO NO CORRESPONDE SU COBRO; INCLUIDO"/>
        <filter val="ANTICUERPOS ANTI CELULAS PARIETALES"/>
        <filter val="CISTATINA"/>
        <filter val="TESTOSTERONA EN SANGRE"/>
        <filter val="ANTICUERPOS ANTI JO (JO-1)"/>
        <filter val="PERFIL HEPATICO.  INCLUYE:  TIEMPO DE PROTROMBINA, BILIRRUBINA, TOTAL Y CONJUGADA, FOSFATASAS ALCALI"/>
        <filter val="RIPERIDONA NIVEL PLASMATICO"/>
        <filter val="ISOENZIMAS DE LDH"/>
        <filter val="HIDROXIPROLINA EN ORINA DE 24 HORAS"/>
        <filter val="PROTEINA C, COAGULACION"/>
        <filter val="PARVOVIRUS B19, ANTICUERPOS IGG"/>
        <filter val="CATECOLAMINAS EN ORINA"/>
        <filter val="CITODIAGNOSTICO CORRIENTE (PAP)"/>
        <filter val="CROMATOGRAFIA DE OLIGOSACARIDOS, CUALITATIVA"/>
        <filter val="TIEMPO DE COAGULACION"/>
        <filter val="CULTIVO PARA HONGOS FILAMENTOSOS"/>
        <filter val="ACIDO VALPROICO"/>
        <filter val="LIPASA"/>
        <filter val="APOLIPOPROTEINA A1"/>
        <filter val="CATECOLAMINA EN PLASMA"/>
        <filter val="ANTIGENO CA 19-9"/>
        <filter val="ALFA 1 ANTITRIPSINA"/>
        <filter val="NIQUEL EN ORINA AISLADA"/>
        <filter val="QUETIAPINA NIVEL PLASMATICO"/>
        <filter val="CORTISONA POR LC-MS/MS"/>
        <filter val="ANTIGENO CARCINOEMBRIONARIO (CEA)"/>
        <filter val="MONONUCLEOSIS, REACCION DE PAUL BUNNELL"/>
        <filter val="CALCIO CUANTITATIVO EN ORINA"/>
        <filter val="VIRUS LINFOTROPICO HUMANO TIPO 1 Y 2"/>
        <filter val="CADENAS LIVIANAS LIBRE, RAZON KAPPA/LAMBDA"/>
        <filter val="FENITOINA LIBRE"/>
        <filter val="ORINA COMPLETA, (INCLUYE COD. 03-09-023 Y 03-09-024)"/>
        <filter val="MUTACION 677C&gt;T Y 1298A&gt;T DEL GEN MTHFR"/>
        <filter val="ANTICOAGULANTE LÚPICO CONFIRMATORIO"/>
        <filter val="CAROTENO"/>
        <filter val="TROMBOPLASTINA, TIEMPO PARCIAL DE (TTPA,TTPK O SIMILARES)"/>
        <filter val="ESTRONA"/>
        <filter val="TRIAZOLAM, NIVEL PLASMATICO"/>
        <filter val="FOSFATASAS ALCALINAS TOTALES"/>
        <filter val="COCAINA"/>
        <filter val="EOSINOFILOS, RECUENTO DE"/>
        <filter val="ANTIGENO PROSTATICO LIBRE"/>
        <filter val="ANTICUERPOS VIRALES, DETERM. DE H.I.V."/>
        <filter val="ANTICUERPOS ANTI Sm"/>
        <filter val="CORTISOL MASA"/>
        <filter val="CARDIOLIPINAS, ANTICUERPOS IgM"/>
        <filter val="SCREENING DE MUCOPOLISACARIDOS CUANTITATIVO"/>
        <filter val="PARACETAMOL NIVEL PLASMATICO"/>
        <filter val="ÁCIDO ACETILSALICÍLICO, NIVEL PLASMÁTICO"/>
        <filter val="CARDIOLIPINAS, ANTICUERPOS IgG"/>
        <filter val="ANTIGENO DE NEUMOCOCO EN ORINA"/>
        <filter val="CHLAMYDIA PNEUMONIAE, ANTICUERPOS IgG"/>
        <filter val="MARIHUANA (DELTA 9 THC), ng/mL"/>
        <filter val="ALDOSTERONA"/>
        <filter val="TESTOSTERONA POR LC-MASA/MASA"/>
        <filter val="VIRUS HEPATITIS C, ANTICUERPOS DE (ANTI HCV)"/>
        <filter val="RECUENTO DE LEUCOCITOS, ABSOLUTO (PROC. AUT.)"/>
        <filter val="SINDROME X-FRAGIL"/>
        <filter val="HIDATIDOSIS, ANTICUERPOS IgG"/>
        <filter val="PROTEINAS TOTALES EN SANGRE"/>
        <filter val="CHLAMYDIA PNEUMONIAE, ANTICUERPOS IgM"/>
        <filter val="PROLACTINA (PRL)"/>
        <filter val="CARBAMAZEPINA TOTAL, NIVEL PLASMATICO"/>
        <filter val="ELECTROLITOS ( POTASIO )  EN ORINA"/>
        <filter val="ACIDO URICO O UREA EN ORINA (CUANTITATIVO)"/>
        <filter val="VIRUS SINCICIAL RESPIRATORIO"/>
        <filter val="ESPECIACION DE ARSENICO EN ORINA AISLADA"/>
        <filter val="RASPADO DE PIEL, EXAMEN MICROSCOPICO DE (&quot;ACAROTEST&quot;): DE 6"/>
        <filter val="COBRE EN SUERO"/>
        <filter val="SELENIO EN SUERO"/>
        <filter val="ELASTASA FECAL CUANTITATIVA"/>
        <filter val="PROTEINA C REACTIVA ULTRASENSIBLE"/>
        <filter val="VARICELLA ZOSTER, ANTICUERPOS IgG, U"/>
        <filter val="RECUENTO DE PLAQUETAS (ABSOLUTO)"/>
        <filter val="ESTUDIO HISTOPATOLOGICO CON TECNICAS HISTOQUIMICAS ESPECIALES"/>
        <filter val="DEHIDROEPIANDROSTERONA, POR LC-MASA MASA"/>
        <filter val="PEPTIDO C, ng/mL"/>
        <filter val="GLUCOSA EN SANGRE"/>
        <filter val="ETOSUXIMIDA TOTAL"/>
        <filter val="CADMIO EN SANGRE TOTAL"/>
        <filter val="MICROALBUMINURIA CUANTITATIVA"/>
        <filter val="ACIDO FOLICO ERITROCITARIO, FOLATO ERITROCITARIO"/>
        <filter val="INMUNOGLOBULINA DE SUB CLASE IgG1"/>
        <filter val="INMUNOGLOBULINA DE SUB CLASE IgG4"/>
        <filter val="HEMOGRAMA"/>
        <filter val="INMUNOGLOBULINA DE SUB CLASE IgG3"/>
        <filter val="ENZIMA CONVERTIDORA DE ANGIOTENSINA"/>
        <filter val="HEPATITIS B, ANTICUERPOS ANTI CORE IgM (Anti HBc-IgM)"/>
        <filter val="HEMATOCRITO (PROC. AUT.)"/>
        <filter val="OXALATO EN ORINA AISLADA,"/>
        <filter val="PROTEINA C REACTIVA POR TECNICAS NEFELOMETRICAS Y/O TURBIDIMETRICAS"/>
        <filter val="SARAMPION, ANTICUERPOS IgM"/>
        <filter val="ANTICUERPOS ANTI CELULAS PARIETALES IgG, RU/mL"/>
        <filter val="SARAMPION, ANTICUERPOS IgG"/>
        <filter val="CADMIO EN ORINA AISLADA"/>
        <filter val="VITAMINA E (ALFA TOCOFEROL), mg/L"/>
        <filter val="VIRUS HEPATITIS A, ANTICUERPOS IGM, IGG TOTALES C/U  CODIGO X2"/>
        <filter val="TEST PACK ADENOVIRUS Y VIRUS SINCICIAL"/>
        <filter val="INHIBIDOR DE C1q ESTERASA CUANTITATIVO"/>
        <filter val="DIMERO-D"/>
        <filter val="VITAMINA B1"/>
        <filter val="TRIPTASA"/>
        <filter val="HORMONA ANTIMULLERIANA (AMH)"/>
        <filter val="ANFETAMINA/METANFETAMINA"/>
        <filter val="GLUCOSA (CUANTITATIVO), EN ORINA"/>
        <filter val="EVEROLIMUS"/>
        <filter val="VITAMINA B6"/>
        <filter val="ANTIESTREPTOLISINA - O (ASO)"/>
        <filter val="BACILOSCOPIA ZIEHL-NEELSEN, C/U"/>
        <filter val="VORICONAZOL, mg/L"/>
        <filter val="CUERPOS CETONICOS"/>
        <filter val="ANTIMONIO ORINA AISLADA"/>
        <filter val="ELECTROLITOS ( CLORO) EN ORINA"/>
        <filter val="PARATHORMONA, HORMONA PARATIROIDEA O PTH."/>
        <filter val="HORMONA DE CRECIMIENTO (HGH) (SOMATOTROFINA)"/>
        <filter val="ELECTROFORESIS DE PROTEINAS EN ORINA"/>
        <filter val="CREATINQUINASA CK - TOTAL"/>
        <filter val="VITAMINA C,"/>
        <filter val="VIRUS INMUNODEFICIENCIA HUMANA 1 / 2, ANTICUERPOS"/>
        <filter val="CLASIFICACION SANGUINEA AB0 Y RHD (GRUPOS SANGUINEOS AB0 )"/>
      </filters>
    </filterColumn>
    <sortState ref="A7:J541">
      <sortCondition descending="1" ref="C7:C541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25.43"/>
    <col customWidth="1" min="3" max="3" width="31.0"/>
    <col customWidth="1" min="4" max="4" width="9.57"/>
    <col customWidth="1" min="5" max="5" width="12.0"/>
    <col customWidth="1" min="6" max="6" width="17.71"/>
    <col customWidth="1" min="7" max="7" width="12.71"/>
    <col customWidth="1" min="8" max="8" width="9.71"/>
    <col customWidth="1" min="9" max="9" width="11.0"/>
    <col customWidth="1" min="10" max="10" width="12.0"/>
    <col customWidth="1" min="11" max="11" width="9.86"/>
    <col customWidth="1" min="12" max="12" width="10.14"/>
    <col customWidth="1" min="13" max="13" width="10.29"/>
    <col customWidth="1" min="14" max="14" width="10.0"/>
    <col customWidth="1" min="16" max="16" width="8.14"/>
    <col customWidth="1" min="17" max="26" width="10.71"/>
  </cols>
  <sheetData>
    <row r="1">
      <c r="A1" s="16" t="s">
        <v>1108</v>
      </c>
    </row>
    <row r="2">
      <c r="A2" s="17" t="s">
        <v>1109</v>
      </c>
      <c r="B2" s="18"/>
      <c r="C2" s="18"/>
      <c r="D2" s="18"/>
      <c r="E2" s="19"/>
      <c r="F2" s="20">
        <v>30.99</v>
      </c>
    </row>
    <row r="3" ht="45.0" customHeight="1">
      <c r="A3" s="7" t="s">
        <v>1110</v>
      </c>
      <c r="B3" s="7" t="s">
        <v>6</v>
      </c>
      <c r="C3" s="7" t="s">
        <v>7</v>
      </c>
      <c r="D3" s="7" t="s">
        <v>8</v>
      </c>
      <c r="E3" s="8" t="s">
        <v>9</v>
      </c>
      <c r="F3" s="8" t="s">
        <v>1111</v>
      </c>
      <c r="G3" s="8" t="s">
        <v>1112</v>
      </c>
      <c r="H3" s="8" t="s">
        <v>1113</v>
      </c>
      <c r="I3" s="8" t="s">
        <v>1114</v>
      </c>
      <c r="J3" s="7" t="s">
        <v>10</v>
      </c>
      <c r="K3" s="7" t="s">
        <v>1115</v>
      </c>
      <c r="L3" s="8" t="s">
        <v>1112</v>
      </c>
      <c r="M3" s="8" t="s">
        <v>1113</v>
      </c>
      <c r="N3" s="8" t="s">
        <v>1114</v>
      </c>
      <c r="O3" s="8" t="s">
        <v>11</v>
      </c>
      <c r="P3" s="8" t="s">
        <v>1116</v>
      </c>
    </row>
    <row r="4" ht="15.0" customHeight="1">
      <c r="A4" s="10" t="s">
        <v>519</v>
      </c>
      <c r="B4" s="11" t="s">
        <v>520</v>
      </c>
      <c r="C4" s="10" t="s">
        <v>50</v>
      </c>
      <c r="D4" s="9">
        <v>1.0</v>
      </c>
      <c r="E4" s="21">
        <v>2980.0</v>
      </c>
      <c r="F4" s="22">
        <f t="shared" ref="F4:F10" si="1">((E4*20)/100)+E4</f>
        <v>3576</v>
      </c>
      <c r="G4" s="8"/>
      <c r="H4" s="8"/>
      <c r="I4" s="8"/>
      <c r="J4" s="23">
        <v>5300.0</v>
      </c>
      <c r="K4" s="24">
        <f t="shared" ref="K4:K10" si="2">((J4*28)/100)+J4</f>
        <v>6784</v>
      </c>
      <c r="L4" s="8"/>
      <c r="M4" s="8"/>
      <c r="N4" s="8"/>
      <c r="O4" s="25" t="s">
        <v>35</v>
      </c>
      <c r="P4" s="26"/>
    </row>
    <row r="5">
      <c r="A5" s="10" t="s">
        <v>656</v>
      </c>
      <c r="B5" s="11" t="s">
        <v>663</v>
      </c>
      <c r="C5" s="10" t="s">
        <v>50</v>
      </c>
      <c r="D5" s="9">
        <v>1.0</v>
      </c>
      <c r="E5" s="21">
        <v>1250.0</v>
      </c>
      <c r="F5" s="22">
        <f t="shared" si="1"/>
        <v>1500</v>
      </c>
      <c r="G5" s="27">
        <f>F12+P5</f>
        <v>36250</v>
      </c>
      <c r="H5" s="28">
        <f>$F12+$P6</f>
        <v>39250</v>
      </c>
      <c r="I5" s="29">
        <f>F12+P7</f>
        <v>40750</v>
      </c>
      <c r="J5" s="23">
        <v>2700.0</v>
      </c>
      <c r="K5" s="24">
        <f t="shared" si="2"/>
        <v>3456</v>
      </c>
      <c r="L5" s="30">
        <f>K12+P5</f>
        <v>52416</v>
      </c>
      <c r="M5" s="31">
        <f>K12+P6</f>
        <v>55416</v>
      </c>
      <c r="N5" s="32">
        <f>K12+P7</f>
        <v>56916</v>
      </c>
      <c r="O5" s="25" t="s">
        <v>19</v>
      </c>
      <c r="P5" s="26">
        <v>5000.0</v>
      </c>
    </row>
    <row r="6">
      <c r="A6" s="10" t="s">
        <v>656</v>
      </c>
      <c r="B6" s="11" t="s">
        <v>665</v>
      </c>
      <c r="C6" s="10" t="s">
        <v>50</v>
      </c>
      <c r="D6" s="9">
        <v>1.0</v>
      </c>
      <c r="E6" s="21">
        <v>1250.0</v>
      </c>
      <c r="F6" s="22">
        <f t="shared" si="1"/>
        <v>1500</v>
      </c>
      <c r="G6" s="33"/>
      <c r="H6" s="33"/>
      <c r="I6" s="33"/>
      <c r="J6" s="23">
        <v>2700.0</v>
      </c>
      <c r="K6" s="24">
        <f t="shared" si="2"/>
        <v>3456</v>
      </c>
      <c r="L6" s="33"/>
      <c r="M6" s="33"/>
      <c r="N6" s="33"/>
      <c r="O6" s="25" t="s">
        <v>19</v>
      </c>
      <c r="P6" s="34">
        <v>8000.0</v>
      </c>
    </row>
    <row r="7">
      <c r="A7" s="10" t="s">
        <v>656</v>
      </c>
      <c r="B7" s="11" t="s">
        <v>664</v>
      </c>
      <c r="C7" s="10" t="s">
        <v>50</v>
      </c>
      <c r="D7" s="9">
        <v>1.0</v>
      </c>
      <c r="E7" s="21">
        <v>1250.0</v>
      </c>
      <c r="F7" s="22">
        <f t="shared" si="1"/>
        <v>1500</v>
      </c>
      <c r="G7" s="33"/>
      <c r="H7" s="33"/>
      <c r="I7" s="33"/>
      <c r="J7" s="23">
        <v>2700.0</v>
      </c>
      <c r="K7" s="24">
        <f t="shared" si="2"/>
        <v>3456</v>
      </c>
      <c r="L7" s="33"/>
      <c r="M7" s="33"/>
      <c r="N7" s="33"/>
      <c r="O7" s="25" t="s">
        <v>19</v>
      </c>
      <c r="P7" s="34">
        <v>9500.0</v>
      </c>
    </row>
    <row r="8">
      <c r="A8" s="10" t="s">
        <v>300</v>
      </c>
      <c r="B8" s="11" t="s">
        <v>301</v>
      </c>
      <c r="C8" s="10" t="s">
        <v>50</v>
      </c>
      <c r="D8" s="9">
        <v>1.0</v>
      </c>
      <c r="E8" s="21">
        <v>6020.0</v>
      </c>
      <c r="F8" s="22">
        <f t="shared" si="1"/>
        <v>7224</v>
      </c>
      <c r="G8" s="33"/>
      <c r="H8" s="33"/>
      <c r="I8" s="33"/>
      <c r="J8" s="23">
        <v>9800.0</v>
      </c>
      <c r="K8" s="24">
        <f t="shared" si="2"/>
        <v>12544</v>
      </c>
      <c r="L8" s="33"/>
      <c r="M8" s="33"/>
      <c r="N8" s="33"/>
      <c r="O8" s="25" t="s">
        <v>19</v>
      </c>
    </row>
    <row r="9">
      <c r="A9" s="10" t="s">
        <v>305</v>
      </c>
      <c r="B9" s="11" t="s">
        <v>306</v>
      </c>
      <c r="C9" s="10" t="s">
        <v>14</v>
      </c>
      <c r="D9" s="9">
        <v>1.0</v>
      </c>
      <c r="E9" s="21">
        <v>8450.0</v>
      </c>
      <c r="F9" s="22">
        <f t="shared" si="1"/>
        <v>10140</v>
      </c>
      <c r="G9" s="33"/>
      <c r="H9" s="33"/>
      <c r="I9" s="33"/>
      <c r="J9" s="23">
        <v>12800.0</v>
      </c>
      <c r="K9" s="24">
        <f t="shared" si="2"/>
        <v>16384</v>
      </c>
      <c r="L9" s="33"/>
      <c r="M9" s="33"/>
      <c r="N9" s="33"/>
      <c r="O9" s="25" t="s">
        <v>19</v>
      </c>
    </row>
    <row r="10" ht="15.0" customHeight="1">
      <c r="A10" s="10" t="s">
        <v>345</v>
      </c>
      <c r="B10" s="11" t="s">
        <v>346</v>
      </c>
      <c r="C10" s="10" t="s">
        <v>50</v>
      </c>
      <c r="D10" s="9">
        <v>1.0</v>
      </c>
      <c r="E10" s="21">
        <v>1850.0</v>
      </c>
      <c r="F10" s="22">
        <f t="shared" si="1"/>
        <v>2220</v>
      </c>
      <c r="G10" s="33"/>
      <c r="H10" s="33"/>
      <c r="I10" s="33"/>
      <c r="J10" s="23">
        <v>4000.0</v>
      </c>
      <c r="K10" s="24">
        <f t="shared" si="2"/>
        <v>5120</v>
      </c>
      <c r="L10" s="33"/>
      <c r="M10" s="33"/>
      <c r="N10" s="33"/>
      <c r="O10" s="25" t="s">
        <v>22</v>
      </c>
    </row>
    <row r="11" ht="15.0" customHeight="1">
      <c r="A11" s="1"/>
      <c r="B11" s="11" t="s">
        <v>1117</v>
      </c>
      <c r="C11" s="10" t="s">
        <v>50</v>
      </c>
      <c r="D11" s="9">
        <v>1.0</v>
      </c>
      <c r="E11" s="21">
        <v>3590.0</v>
      </c>
      <c r="F11" s="22">
        <v>3590.0</v>
      </c>
      <c r="G11" s="33"/>
      <c r="H11" s="33"/>
      <c r="I11" s="33"/>
      <c r="J11" s="23"/>
      <c r="K11" s="24">
        <v>3000.0</v>
      </c>
      <c r="L11" s="33"/>
      <c r="M11" s="33"/>
      <c r="N11" s="33"/>
      <c r="O11" s="2"/>
    </row>
    <row r="12">
      <c r="B12" s="35"/>
      <c r="C12" s="10"/>
      <c r="D12" s="9"/>
      <c r="E12" s="36">
        <f t="shared" ref="E12:F12" si="3">SUM(E4:E11)</f>
        <v>26640</v>
      </c>
      <c r="F12" s="37">
        <f t="shared" si="3"/>
        <v>31250</v>
      </c>
      <c r="G12" s="38"/>
      <c r="H12" s="38"/>
      <c r="I12" s="38"/>
      <c r="J12" s="39">
        <f>SUM(J5:J10)</f>
        <v>34700</v>
      </c>
      <c r="K12" s="24">
        <f>SUM(K5:K11)</f>
        <v>47416</v>
      </c>
      <c r="L12" s="38"/>
      <c r="M12" s="38"/>
      <c r="N12" s="38"/>
    </row>
    <row r="13" ht="21.75" customHeight="1">
      <c r="A13" s="40"/>
      <c r="B13" s="40"/>
      <c r="C13" s="40"/>
      <c r="D13" s="41"/>
      <c r="E13" s="42" t="s">
        <v>1118</v>
      </c>
      <c r="F13" s="43">
        <f>F12-E12</f>
        <v>4610</v>
      </c>
      <c r="G13" s="43">
        <f>(G5-F12)+F13</f>
        <v>9610</v>
      </c>
      <c r="H13" s="43">
        <f>(H5-F12)+F13</f>
        <v>12610</v>
      </c>
      <c r="I13" s="43">
        <f>(I5-F12)+F13</f>
        <v>14110</v>
      </c>
      <c r="J13" s="44" t="s">
        <v>1118</v>
      </c>
      <c r="K13" s="45">
        <f>K12-J12</f>
        <v>12716</v>
      </c>
      <c r="L13" s="45">
        <f>(L5-K12)+K13</f>
        <v>17716</v>
      </c>
      <c r="M13" s="45">
        <f>(M5-K12)+K13</f>
        <v>20716</v>
      </c>
      <c r="N13" s="45">
        <f>(N5-K12)+K13</f>
        <v>22216</v>
      </c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D14" s="46"/>
      <c r="E14" s="47"/>
    </row>
    <row r="15">
      <c r="C15" s="47">
        <f>E9+E10+E4+E21</f>
        <v>14580</v>
      </c>
    </row>
    <row r="17">
      <c r="A17" s="17" t="s">
        <v>1119</v>
      </c>
      <c r="B17" s="18"/>
      <c r="C17" s="18"/>
      <c r="D17" s="18"/>
      <c r="E17" s="19"/>
      <c r="F17" s="48">
        <v>22100.0</v>
      </c>
    </row>
    <row r="18" ht="45.0" customHeight="1">
      <c r="A18" s="7" t="s">
        <v>1110</v>
      </c>
      <c r="B18" s="7" t="s">
        <v>6</v>
      </c>
      <c r="C18" s="7" t="s">
        <v>7</v>
      </c>
      <c r="D18" s="7" t="s">
        <v>8</v>
      </c>
      <c r="E18" s="8" t="s">
        <v>9</v>
      </c>
      <c r="F18" s="8" t="s">
        <v>1111</v>
      </c>
      <c r="G18" s="8" t="s">
        <v>1112</v>
      </c>
      <c r="H18" s="8" t="s">
        <v>1113</v>
      </c>
      <c r="I18" s="8" t="s">
        <v>1114</v>
      </c>
      <c r="J18" s="7" t="s">
        <v>10</v>
      </c>
      <c r="K18" s="7" t="s">
        <v>1115</v>
      </c>
      <c r="L18" s="8" t="s">
        <v>1112</v>
      </c>
      <c r="M18" s="8" t="s">
        <v>1113</v>
      </c>
      <c r="N18" s="8" t="s">
        <v>1114</v>
      </c>
      <c r="O18" s="8" t="s">
        <v>11</v>
      </c>
      <c r="P18" s="8" t="s">
        <v>1116</v>
      </c>
    </row>
    <row r="19" ht="15.0" customHeight="1">
      <c r="A19" s="10" t="s">
        <v>519</v>
      </c>
      <c r="B19" s="11" t="s">
        <v>520</v>
      </c>
      <c r="C19" s="10" t="s">
        <v>50</v>
      </c>
      <c r="D19" s="9">
        <v>1.0</v>
      </c>
      <c r="E19" s="21">
        <v>2980.0</v>
      </c>
      <c r="F19" s="49">
        <f t="shared" ref="F19:F25" si="4">((E19*20)/100)+E19</f>
        <v>3576</v>
      </c>
      <c r="G19" s="50">
        <f>F26+P19</f>
        <v>27068</v>
      </c>
      <c r="H19" s="51">
        <f>F26+P20</f>
        <v>30068</v>
      </c>
      <c r="I19" s="52">
        <f>F26+P21</f>
        <v>31568</v>
      </c>
      <c r="J19" s="23">
        <v>5300.0</v>
      </c>
      <c r="K19" s="37">
        <f t="shared" ref="K19:K25" si="5">((J19*28)/100)+J19</f>
        <v>6784</v>
      </c>
      <c r="L19" s="53">
        <f>K26+P19</f>
        <v>51976</v>
      </c>
      <c r="M19" s="54">
        <f>K26+P20</f>
        <v>54976</v>
      </c>
      <c r="N19" s="55">
        <f>K26+P21</f>
        <v>56476</v>
      </c>
      <c r="O19" s="25" t="s">
        <v>35</v>
      </c>
      <c r="P19" s="26">
        <v>5000.0</v>
      </c>
    </row>
    <row r="20" ht="15.0" customHeight="1">
      <c r="A20" s="10" t="s">
        <v>556</v>
      </c>
      <c r="B20" s="11" t="s">
        <v>557</v>
      </c>
      <c r="C20" s="10" t="s">
        <v>50</v>
      </c>
      <c r="D20" s="9">
        <v>1.0</v>
      </c>
      <c r="E20" s="21">
        <v>1210.0</v>
      </c>
      <c r="F20" s="49">
        <f t="shared" si="4"/>
        <v>1452</v>
      </c>
      <c r="G20" s="33"/>
      <c r="H20" s="33"/>
      <c r="I20" s="33"/>
      <c r="J20" s="23">
        <v>3000.0</v>
      </c>
      <c r="K20" s="37">
        <f t="shared" si="5"/>
        <v>3840</v>
      </c>
      <c r="L20" s="33"/>
      <c r="M20" s="33"/>
      <c r="N20" s="33"/>
      <c r="O20" s="25" t="s">
        <v>19</v>
      </c>
      <c r="P20" s="16">
        <v>8000.0</v>
      </c>
    </row>
    <row r="21" ht="15.0" customHeight="1">
      <c r="A21" s="10" t="s">
        <v>724</v>
      </c>
      <c r="B21" s="11" t="s">
        <v>725</v>
      </c>
      <c r="C21" s="10" t="s">
        <v>50</v>
      </c>
      <c r="D21" s="9">
        <v>1.0</v>
      </c>
      <c r="E21" s="21">
        <v>1300.0</v>
      </c>
      <c r="F21" s="49">
        <f t="shared" si="4"/>
        <v>1560</v>
      </c>
      <c r="G21" s="33"/>
      <c r="H21" s="33"/>
      <c r="I21" s="33"/>
      <c r="J21" s="23">
        <v>3500.0</v>
      </c>
      <c r="K21" s="37">
        <f t="shared" si="5"/>
        <v>4480</v>
      </c>
      <c r="L21" s="33"/>
      <c r="M21" s="33"/>
      <c r="N21" s="33"/>
      <c r="O21" s="25" t="s">
        <v>19</v>
      </c>
      <c r="P21" s="16">
        <v>9500.0</v>
      </c>
    </row>
    <row r="22" ht="15.0" customHeight="1">
      <c r="A22" s="10" t="s">
        <v>353</v>
      </c>
      <c r="B22" s="11" t="s">
        <v>354</v>
      </c>
      <c r="C22" s="10" t="s">
        <v>50</v>
      </c>
      <c r="D22" s="9">
        <v>1.0</v>
      </c>
      <c r="E22" s="21">
        <v>1280.0</v>
      </c>
      <c r="F22" s="49">
        <f t="shared" si="4"/>
        <v>1536</v>
      </c>
      <c r="G22" s="33"/>
      <c r="H22" s="33"/>
      <c r="I22" s="33"/>
      <c r="J22" s="23">
        <v>3000.0</v>
      </c>
      <c r="K22" s="37">
        <f t="shared" si="5"/>
        <v>3840</v>
      </c>
      <c r="L22" s="33"/>
      <c r="M22" s="33"/>
      <c r="N22" s="33"/>
      <c r="O22" s="25" t="s">
        <v>19</v>
      </c>
    </row>
    <row r="23" ht="15.0" customHeight="1">
      <c r="A23" s="10" t="s">
        <v>656</v>
      </c>
      <c r="B23" s="11" t="s">
        <v>657</v>
      </c>
      <c r="C23" s="10" t="s">
        <v>14</v>
      </c>
      <c r="D23" s="9">
        <v>1.0</v>
      </c>
      <c r="E23" s="21">
        <v>3750.0</v>
      </c>
      <c r="F23" s="49">
        <f t="shared" si="4"/>
        <v>4500</v>
      </c>
      <c r="G23" s="33"/>
      <c r="H23" s="33"/>
      <c r="I23" s="33"/>
      <c r="J23" s="23">
        <v>8100.0</v>
      </c>
      <c r="K23" s="37">
        <f t="shared" si="5"/>
        <v>10368</v>
      </c>
      <c r="L23" s="33"/>
      <c r="M23" s="33"/>
      <c r="N23" s="33"/>
      <c r="O23" s="25" t="s">
        <v>19</v>
      </c>
    </row>
    <row r="24" ht="15.0" customHeight="1">
      <c r="A24" s="10" t="s">
        <v>300</v>
      </c>
      <c r="B24" s="11" t="s">
        <v>301</v>
      </c>
      <c r="C24" s="10" t="s">
        <v>50</v>
      </c>
      <c r="D24" s="9">
        <v>1.0</v>
      </c>
      <c r="E24" s="21">
        <v>6020.0</v>
      </c>
      <c r="F24" s="49">
        <f t="shared" si="4"/>
        <v>7224</v>
      </c>
      <c r="G24" s="33"/>
      <c r="H24" s="33"/>
      <c r="I24" s="33"/>
      <c r="J24" s="23">
        <v>9800.0</v>
      </c>
      <c r="K24" s="37">
        <f t="shared" si="5"/>
        <v>12544</v>
      </c>
      <c r="L24" s="33"/>
      <c r="M24" s="33"/>
      <c r="N24" s="33"/>
      <c r="O24" s="25" t="s">
        <v>19</v>
      </c>
    </row>
    <row r="25" ht="15.0" customHeight="1">
      <c r="A25" s="10" t="s">
        <v>345</v>
      </c>
      <c r="B25" s="11" t="s">
        <v>346</v>
      </c>
      <c r="C25" s="10" t="s">
        <v>50</v>
      </c>
      <c r="D25" s="9">
        <v>1.0</v>
      </c>
      <c r="E25" s="21">
        <v>1850.0</v>
      </c>
      <c r="F25" s="49">
        <f t="shared" si="4"/>
        <v>2220</v>
      </c>
      <c r="G25" s="38"/>
      <c r="H25" s="38"/>
      <c r="I25" s="38"/>
      <c r="J25" s="23">
        <v>4000.0</v>
      </c>
      <c r="K25" s="37">
        <f t="shared" si="5"/>
        <v>5120</v>
      </c>
      <c r="L25" s="33"/>
      <c r="M25" s="33"/>
      <c r="N25" s="33"/>
      <c r="O25" s="25" t="s">
        <v>22</v>
      </c>
    </row>
    <row r="26" ht="15.0" customHeight="1">
      <c r="D26" s="56" t="s">
        <v>1120</v>
      </c>
      <c r="E26" s="57">
        <f t="shared" ref="E26:F26" si="6">SUM(E19:E25)</f>
        <v>18390</v>
      </c>
      <c r="F26" s="58">
        <f t="shared" si="6"/>
        <v>22068</v>
      </c>
      <c r="G26" s="59" t="s">
        <v>1120</v>
      </c>
      <c r="H26" s="18"/>
      <c r="I26" s="19"/>
      <c r="J26" s="57">
        <f t="shared" ref="J26:K26" si="7">SUM(J19:J25)</f>
        <v>36700</v>
      </c>
      <c r="K26" s="58">
        <f t="shared" si="7"/>
        <v>46976</v>
      </c>
      <c r="L26" s="38"/>
      <c r="M26" s="38"/>
      <c r="N26" s="38"/>
    </row>
    <row r="27" ht="24.0" customHeight="1">
      <c r="E27" s="60" t="s">
        <v>1118</v>
      </c>
      <c r="F27" s="61">
        <f>F26-E26</f>
        <v>3678</v>
      </c>
      <c r="G27" s="62">
        <f>(G19-F26)+F27</f>
        <v>8678</v>
      </c>
      <c r="H27" s="62">
        <f>(H19-F26)+F27</f>
        <v>11678</v>
      </c>
      <c r="I27" s="62">
        <f>(I19-F26)+F27</f>
        <v>13178</v>
      </c>
      <c r="J27" s="63" t="s">
        <v>1118</v>
      </c>
      <c r="K27" s="64">
        <f>K26-J26</f>
        <v>10276</v>
      </c>
      <c r="L27" s="64">
        <f>(L19-K26)+K27</f>
        <v>15276</v>
      </c>
      <c r="M27" s="64">
        <f>(M19-K26)+K27</f>
        <v>18276</v>
      </c>
      <c r="N27" s="64">
        <f>(N19-K26)+K27</f>
        <v>19776</v>
      </c>
    </row>
    <row r="28" ht="15.75" customHeight="1">
      <c r="B28" s="65" t="s">
        <v>1121</v>
      </c>
      <c r="C28" s="47">
        <f>SUM(E26,E36,E37,E38)</f>
        <v>29750</v>
      </c>
    </row>
    <row r="29" ht="15.75" customHeight="1"/>
    <row r="30" ht="4.5" customHeight="1"/>
    <row r="31" ht="37.5" customHeight="1">
      <c r="A31" s="17" t="s">
        <v>1122</v>
      </c>
      <c r="B31" s="18"/>
      <c r="C31" s="18"/>
      <c r="D31" s="18"/>
      <c r="E31" s="19"/>
      <c r="F31" s="48">
        <v>26000.0</v>
      </c>
    </row>
    <row r="32" ht="45.0" customHeight="1">
      <c r="A32" s="7" t="s">
        <v>1110</v>
      </c>
      <c r="B32" s="7" t="s">
        <v>6</v>
      </c>
      <c r="C32" s="7" t="s">
        <v>7</v>
      </c>
      <c r="D32" s="7" t="s">
        <v>8</v>
      </c>
      <c r="E32" s="8" t="s">
        <v>9</v>
      </c>
      <c r="F32" s="8" t="s">
        <v>1111</v>
      </c>
      <c r="G32" s="8" t="s">
        <v>1112</v>
      </c>
      <c r="H32" s="8" t="s">
        <v>1113</v>
      </c>
      <c r="I32" s="8" t="s">
        <v>1114</v>
      </c>
      <c r="J32" s="7" t="s">
        <v>10</v>
      </c>
      <c r="K32" s="7" t="s">
        <v>1115</v>
      </c>
      <c r="L32" s="8" t="s">
        <v>1112</v>
      </c>
      <c r="M32" s="8" t="s">
        <v>1113</v>
      </c>
      <c r="N32" s="8" t="s">
        <v>1114</v>
      </c>
      <c r="O32" s="8" t="s">
        <v>11</v>
      </c>
      <c r="P32" s="8" t="s">
        <v>1116</v>
      </c>
    </row>
    <row r="33" ht="15.0" customHeight="1">
      <c r="A33" s="10" t="s">
        <v>556</v>
      </c>
      <c r="B33" s="11" t="s">
        <v>557</v>
      </c>
      <c r="C33" s="10" t="s">
        <v>50</v>
      </c>
      <c r="D33" s="9">
        <v>1.0</v>
      </c>
      <c r="E33" s="21">
        <v>1210.0</v>
      </c>
      <c r="F33" s="49">
        <f t="shared" ref="F33:F39" si="8">((E33*20)/100)+E33</f>
        <v>1452</v>
      </c>
      <c r="G33" s="66">
        <f>F40+P33</f>
        <v>35732</v>
      </c>
      <c r="H33" s="66">
        <f>F40+P34</f>
        <v>38732</v>
      </c>
      <c r="I33" s="66">
        <f>F40+P35</f>
        <v>40232</v>
      </c>
      <c r="J33" s="23">
        <v>3000.0</v>
      </c>
      <c r="K33" s="37">
        <f t="shared" ref="K33:K39" si="9">((J33*28)/100)+J33</f>
        <v>3840</v>
      </c>
      <c r="L33" s="67">
        <f>K40+P33</f>
        <v>52872</v>
      </c>
      <c r="M33" s="67">
        <f>K40+P34</f>
        <v>55872</v>
      </c>
      <c r="N33" s="67">
        <f>K40+P35</f>
        <v>57372</v>
      </c>
      <c r="O33" s="11" t="s">
        <v>19</v>
      </c>
      <c r="P33" s="16">
        <v>5000.0</v>
      </c>
    </row>
    <row r="34" ht="15.0" customHeight="1">
      <c r="A34" s="10" t="s">
        <v>724</v>
      </c>
      <c r="B34" s="11" t="s">
        <v>725</v>
      </c>
      <c r="C34" s="10" t="s">
        <v>50</v>
      </c>
      <c r="D34" s="9">
        <v>1.0</v>
      </c>
      <c r="E34" s="21">
        <v>1300.0</v>
      </c>
      <c r="F34" s="49">
        <f t="shared" si="8"/>
        <v>1560</v>
      </c>
      <c r="J34" s="23">
        <v>3500.0</v>
      </c>
      <c r="K34" s="37">
        <f t="shared" si="9"/>
        <v>4480</v>
      </c>
      <c r="L34" s="33"/>
      <c r="M34" s="33"/>
      <c r="N34" s="33"/>
      <c r="O34" s="11" t="s">
        <v>19</v>
      </c>
      <c r="P34" s="16">
        <v>8000.0</v>
      </c>
    </row>
    <row r="35" ht="15.0" customHeight="1">
      <c r="A35" s="10" t="s">
        <v>302</v>
      </c>
      <c r="B35" s="11" t="s">
        <v>303</v>
      </c>
      <c r="C35" s="10" t="s">
        <v>50</v>
      </c>
      <c r="D35" s="9">
        <v>1.0</v>
      </c>
      <c r="E35" s="21">
        <v>9890.0</v>
      </c>
      <c r="F35" s="49">
        <f t="shared" si="8"/>
        <v>11868</v>
      </c>
      <c r="J35" s="23">
        <v>9800.0</v>
      </c>
      <c r="K35" s="37">
        <f t="shared" si="9"/>
        <v>12544</v>
      </c>
      <c r="L35" s="33"/>
      <c r="M35" s="33"/>
      <c r="N35" s="33"/>
      <c r="O35" s="11" t="s">
        <v>19</v>
      </c>
      <c r="P35" s="16">
        <v>9500.0</v>
      </c>
    </row>
    <row r="36" ht="15.75" customHeight="1">
      <c r="A36" s="10" t="s">
        <v>525</v>
      </c>
      <c r="B36" s="11" t="s">
        <v>526</v>
      </c>
      <c r="C36" s="10" t="s">
        <v>50</v>
      </c>
      <c r="D36" s="9">
        <v>1.0</v>
      </c>
      <c r="E36" s="21">
        <v>4380.0</v>
      </c>
      <c r="F36" s="49">
        <f t="shared" si="8"/>
        <v>5256</v>
      </c>
      <c r="J36" s="23">
        <v>7500.0</v>
      </c>
      <c r="K36" s="37">
        <f t="shared" si="9"/>
        <v>9600</v>
      </c>
      <c r="L36" s="33"/>
      <c r="M36" s="33"/>
      <c r="N36" s="33"/>
      <c r="O36" s="11" t="s">
        <v>35</v>
      </c>
    </row>
    <row r="37" ht="15.75" customHeight="1">
      <c r="A37" s="10" t="s">
        <v>378</v>
      </c>
      <c r="B37" s="11" t="s">
        <v>379</v>
      </c>
      <c r="C37" s="10" t="s">
        <v>14</v>
      </c>
      <c r="D37" s="9">
        <v>1.0</v>
      </c>
      <c r="E37" s="21">
        <v>2740.0</v>
      </c>
      <c r="F37" s="49">
        <f t="shared" si="8"/>
        <v>3288</v>
      </c>
      <c r="J37" s="23">
        <v>5100.0</v>
      </c>
      <c r="K37" s="37">
        <f t="shared" si="9"/>
        <v>6528</v>
      </c>
      <c r="L37" s="33"/>
      <c r="M37" s="33"/>
      <c r="N37" s="33"/>
      <c r="O37" s="11" t="s">
        <v>22</v>
      </c>
    </row>
    <row r="38" ht="15.0" customHeight="1">
      <c r="A38" s="10" t="s">
        <v>221</v>
      </c>
      <c r="B38" s="11" t="s">
        <v>222</v>
      </c>
      <c r="C38" s="10" t="s">
        <v>223</v>
      </c>
      <c r="D38" s="9">
        <v>1.0</v>
      </c>
      <c r="E38" s="21">
        <v>4240.0</v>
      </c>
      <c r="F38" s="49">
        <f t="shared" si="8"/>
        <v>5088</v>
      </c>
      <c r="J38" s="23">
        <v>8500.0</v>
      </c>
      <c r="K38" s="37">
        <f t="shared" si="9"/>
        <v>10880</v>
      </c>
      <c r="L38" s="33"/>
      <c r="M38" s="33"/>
      <c r="N38" s="33"/>
      <c r="O38" s="11" t="s">
        <v>22</v>
      </c>
    </row>
    <row r="39" ht="15.75" customHeight="1">
      <c r="A39" s="10" t="s">
        <v>345</v>
      </c>
      <c r="B39" s="11" t="s">
        <v>346</v>
      </c>
      <c r="C39" s="10" t="s">
        <v>50</v>
      </c>
      <c r="D39" s="68">
        <v>1.0</v>
      </c>
      <c r="E39" s="69">
        <v>1850.0</v>
      </c>
      <c r="F39" s="49">
        <f t="shared" si="8"/>
        <v>2220</v>
      </c>
      <c r="G39" s="70"/>
      <c r="H39" s="70"/>
      <c r="I39" s="70"/>
      <c r="J39" s="23">
        <v>4000.0</v>
      </c>
      <c r="K39" s="37">
        <f t="shared" si="9"/>
        <v>5120</v>
      </c>
      <c r="L39" s="38"/>
      <c r="M39" s="38"/>
      <c r="N39" s="38"/>
    </row>
    <row r="40" ht="21.75" customHeight="1">
      <c r="D40" s="71" t="s">
        <v>1120</v>
      </c>
      <c r="E40" s="72">
        <f t="shared" ref="E40:F40" si="10">SUM(E33:E39)</f>
        <v>25610</v>
      </c>
      <c r="F40" s="73">
        <f t="shared" si="10"/>
        <v>30732</v>
      </c>
      <c r="G40" s="74" t="s">
        <v>1123</v>
      </c>
      <c r="H40" s="75"/>
      <c r="I40" s="76"/>
      <c r="J40" s="72">
        <f t="shared" ref="J40:K40" si="11">SUM(J33:J38)</f>
        <v>37400</v>
      </c>
      <c r="K40" s="77">
        <f t="shared" si="11"/>
        <v>47872</v>
      </c>
    </row>
    <row r="41" ht="15.75" customHeight="1">
      <c r="E41" s="78" t="s">
        <v>1118</v>
      </c>
      <c r="F41" s="79">
        <f>F40-E40</f>
        <v>5122</v>
      </c>
      <c r="G41" s="62">
        <f>(G33-F40)+F41</f>
        <v>10122</v>
      </c>
      <c r="H41" s="62">
        <f>(H33-F40)+F41</f>
        <v>13122</v>
      </c>
      <c r="I41" s="62">
        <f>(I33-F40)+F41</f>
        <v>14622</v>
      </c>
      <c r="J41" s="63" t="s">
        <v>1118</v>
      </c>
      <c r="K41" s="64">
        <f>K40-J40</f>
        <v>10472</v>
      </c>
      <c r="L41" s="64">
        <f>(L33-K40)+K41</f>
        <v>15472</v>
      </c>
      <c r="M41" s="64">
        <f>(M33-K40)+K41</f>
        <v>18472</v>
      </c>
      <c r="N41" s="64">
        <f>(N33-K40)+K41</f>
        <v>19972</v>
      </c>
    </row>
    <row r="42" ht="15.75" customHeight="1"/>
    <row r="43" ht="15.75" customHeight="1">
      <c r="G43" s="47"/>
    </row>
    <row r="44" ht="15.75" customHeight="1"/>
    <row r="45" ht="15.75" customHeight="1">
      <c r="A45" s="17" t="s">
        <v>1124</v>
      </c>
      <c r="B45" s="18"/>
      <c r="C45" s="18"/>
      <c r="D45" s="18"/>
      <c r="E45" s="19"/>
      <c r="F45" s="48">
        <v>6600.0</v>
      </c>
    </row>
    <row r="46" ht="45.0" customHeight="1">
      <c r="A46" s="7" t="s">
        <v>1110</v>
      </c>
      <c r="B46" s="7" t="s">
        <v>6</v>
      </c>
      <c r="C46" s="7" t="s">
        <v>7</v>
      </c>
      <c r="D46" s="7" t="s">
        <v>8</v>
      </c>
      <c r="E46" s="8" t="s">
        <v>9</v>
      </c>
      <c r="F46" s="8" t="s">
        <v>1111</v>
      </c>
      <c r="G46" s="8" t="s">
        <v>1112</v>
      </c>
      <c r="H46" s="8" t="s">
        <v>1113</v>
      </c>
      <c r="I46" s="8" t="s">
        <v>1114</v>
      </c>
      <c r="J46" s="7" t="s">
        <v>10</v>
      </c>
      <c r="K46" s="7" t="s">
        <v>1115</v>
      </c>
      <c r="L46" s="8" t="s">
        <v>1112</v>
      </c>
      <c r="M46" s="8" t="s">
        <v>1113</v>
      </c>
      <c r="N46" s="8" t="s">
        <v>1114</v>
      </c>
      <c r="O46" s="8" t="s">
        <v>11</v>
      </c>
      <c r="P46" s="8" t="s">
        <v>1116</v>
      </c>
    </row>
    <row r="47" ht="15.75" customHeight="1">
      <c r="A47" s="10" t="s">
        <v>94</v>
      </c>
      <c r="B47" s="11" t="s">
        <v>95</v>
      </c>
      <c r="C47" s="10" t="s">
        <v>14</v>
      </c>
      <c r="D47" s="9">
        <v>1.0</v>
      </c>
      <c r="E47" s="21">
        <v>3580.0</v>
      </c>
      <c r="F47" s="80">
        <f t="shared" ref="F47:F48" si="12">((E47*29)/100)+E47</f>
        <v>4618.2</v>
      </c>
      <c r="G47" s="81">
        <f>F49+P47</f>
        <v>12004.7</v>
      </c>
      <c r="H47" s="81">
        <f>F49+P48</f>
        <v>15004.7</v>
      </c>
      <c r="I47" s="81">
        <f>F49+P49</f>
        <v>16504.7</v>
      </c>
      <c r="J47" s="39">
        <v>6200.0</v>
      </c>
      <c r="K47" s="37">
        <f t="shared" ref="K47:K48" si="13">((J47*28)/100)+J47</f>
        <v>7936</v>
      </c>
      <c r="L47" s="81">
        <f>K49+P47</f>
        <v>18056</v>
      </c>
      <c r="M47" s="81">
        <f>K49+P48</f>
        <v>21056</v>
      </c>
      <c r="N47" s="81">
        <f>K49+P49</f>
        <v>22556</v>
      </c>
      <c r="O47" s="11" t="s">
        <v>80</v>
      </c>
      <c r="P47" s="16">
        <v>5000.0</v>
      </c>
    </row>
    <row r="48" ht="15.75" customHeight="1">
      <c r="A48" s="10" t="s">
        <v>345</v>
      </c>
      <c r="B48" s="11" t="s">
        <v>346</v>
      </c>
      <c r="C48" s="10" t="s">
        <v>50</v>
      </c>
      <c r="D48" s="68">
        <v>1.0</v>
      </c>
      <c r="E48" s="69">
        <v>1850.0</v>
      </c>
      <c r="F48" s="80">
        <f t="shared" si="12"/>
        <v>2386.5</v>
      </c>
      <c r="G48" s="38"/>
      <c r="H48" s="38"/>
      <c r="I48" s="38"/>
      <c r="J48" s="67">
        <v>4000.0</v>
      </c>
      <c r="K48" s="37">
        <f t="shared" si="13"/>
        <v>5120</v>
      </c>
      <c r="L48" s="38"/>
      <c r="M48" s="38"/>
      <c r="N48" s="38"/>
      <c r="O48" s="11" t="s">
        <v>22</v>
      </c>
      <c r="P48" s="16">
        <v>8000.0</v>
      </c>
    </row>
    <row r="49" ht="23.25" customHeight="1">
      <c r="D49" s="71" t="s">
        <v>1120</v>
      </c>
      <c r="E49" s="82">
        <f t="shared" ref="E49:F49" si="14">SUM(E47:E48)</f>
        <v>5430</v>
      </c>
      <c r="F49" s="83">
        <f t="shared" si="14"/>
        <v>7004.7</v>
      </c>
      <c r="G49" s="84" t="s">
        <v>1125</v>
      </c>
      <c r="H49" s="18"/>
      <c r="I49" s="19"/>
      <c r="J49" s="85">
        <f t="shared" ref="J49:K49" si="15">SUM(J47:J48)</f>
        <v>10200</v>
      </c>
      <c r="K49" s="77">
        <f t="shared" si="15"/>
        <v>13056</v>
      </c>
      <c r="P49" s="16">
        <v>9500.0</v>
      </c>
    </row>
    <row r="50" ht="18.75" customHeight="1">
      <c r="E50" s="78" t="s">
        <v>1126</v>
      </c>
      <c r="F50" s="62">
        <f>F49-E49</f>
        <v>1574.7</v>
      </c>
      <c r="G50" s="62">
        <f>(G47-F49)+F50</f>
        <v>6574.7</v>
      </c>
      <c r="H50" s="62">
        <f>(H47-F49)+F50</f>
        <v>9574.7</v>
      </c>
      <c r="I50" s="62">
        <f>(I47-F49)+F50</f>
        <v>11074.7</v>
      </c>
      <c r="J50" s="63" t="s">
        <v>1126</v>
      </c>
      <c r="K50" s="64">
        <f>K49-J49</f>
        <v>2856</v>
      </c>
      <c r="L50" s="64">
        <f>(L47-K49)+K50</f>
        <v>7856</v>
      </c>
      <c r="M50" s="64">
        <f>(M47-K49)+K50</f>
        <v>10856</v>
      </c>
      <c r="N50" s="64">
        <f>(N47-K49)+K50</f>
        <v>12356</v>
      </c>
    </row>
    <row r="51" ht="15.75" customHeight="1"/>
    <row r="52" ht="15.75" customHeight="1"/>
    <row r="53" ht="15.75" customHeight="1"/>
    <row r="54" ht="24.0" customHeight="1">
      <c r="A54" s="17" t="s">
        <v>1127</v>
      </c>
      <c r="B54" s="18"/>
      <c r="C54" s="18"/>
      <c r="D54" s="18"/>
      <c r="E54" s="19"/>
      <c r="F54" s="48">
        <v>16800.0</v>
      </c>
    </row>
    <row r="55" ht="45.0" customHeight="1">
      <c r="A55" s="7" t="s">
        <v>1110</v>
      </c>
      <c r="B55" s="7" t="s">
        <v>6</v>
      </c>
      <c r="C55" s="7" t="s">
        <v>7</v>
      </c>
      <c r="D55" s="7" t="s">
        <v>8</v>
      </c>
      <c r="E55" s="8" t="s">
        <v>9</v>
      </c>
      <c r="F55" s="8" t="s">
        <v>1111</v>
      </c>
      <c r="G55" s="8" t="s">
        <v>1112</v>
      </c>
      <c r="H55" s="8" t="s">
        <v>1113</v>
      </c>
      <c r="I55" s="8" t="s">
        <v>1114</v>
      </c>
      <c r="J55" s="7" t="s">
        <v>10</v>
      </c>
      <c r="K55" s="7" t="s">
        <v>1115</v>
      </c>
      <c r="L55" s="8" t="s">
        <v>1112</v>
      </c>
      <c r="M55" s="8" t="s">
        <v>1113</v>
      </c>
      <c r="N55" s="8" t="s">
        <v>1114</v>
      </c>
      <c r="O55" s="8" t="s">
        <v>11</v>
      </c>
      <c r="P55" s="8" t="s">
        <v>1116</v>
      </c>
    </row>
    <row r="56" ht="15.75" customHeight="1">
      <c r="A56" s="10" t="s">
        <v>103</v>
      </c>
      <c r="B56" s="11" t="s">
        <v>104</v>
      </c>
      <c r="C56" s="10" t="s">
        <v>14</v>
      </c>
      <c r="D56" s="9">
        <v>1.0</v>
      </c>
      <c r="E56" s="21">
        <v>4550.0</v>
      </c>
      <c r="F56" s="22">
        <f t="shared" ref="F56:F58" si="16">((E56*20)/100)+E56</f>
        <v>5460</v>
      </c>
      <c r="G56" s="67">
        <f>F59+P56</f>
        <v>21764</v>
      </c>
      <c r="H56" s="86">
        <f>F59+P57</f>
        <v>24764</v>
      </c>
      <c r="I56" s="67">
        <f>F59+P58</f>
        <v>26264</v>
      </c>
      <c r="J56" s="23">
        <v>7500.0</v>
      </c>
      <c r="K56" s="37">
        <f t="shared" ref="K56:K58" si="17">((J56*28)/100)+J56</f>
        <v>9600</v>
      </c>
      <c r="L56" s="67">
        <f>K59+P56</f>
        <v>35080</v>
      </c>
      <c r="M56" s="67">
        <f>K59+P57</f>
        <v>38080</v>
      </c>
      <c r="N56" s="67">
        <f>K59+P58</f>
        <v>39580</v>
      </c>
      <c r="O56" s="11" t="s">
        <v>19</v>
      </c>
      <c r="P56" s="16">
        <v>5000.0</v>
      </c>
    </row>
    <row r="57" ht="15.75" customHeight="1">
      <c r="A57" s="10" t="s">
        <v>127</v>
      </c>
      <c r="B57" s="11" t="s">
        <v>128</v>
      </c>
      <c r="C57" s="10" t="s">
        <v>14</v>
      </c>
      <c r="D57" s="9">
        <v>1.0</v>
      </c>
      <c r="E57" s="21">
        <v>5040.0</v>
      </c>
      <c r="F57" s="22">
        <f t="shared" si="16"/>
        <v>6048</v>
      </c>
      <c r="G57" s="33"/>
      <c r="H57" s="33"/>
      <c r="I57" s="33"/>
      <c r="J57" s="23">
        <v>8500.0</v>
      </c>
      <c r="K57" s="37">
        <f t="shared" si="17"/>
        <v>10880</v>
      </c>
      <c r="L57" s="33"/>
      <c r="M57" s="33"/>
      <c r="N57" s="33"/>
      <c r="O57" s="11" t="s">
        <v>19</v>
      </c>
      <c r="P57" s="16">
        <v>8000.0</v>
      </c>
    </row>
    <row r="58" ht="15.75" customHeight="1">
      <c r="A58" s="10" t="s">
        <v>131</v>
      </c>
      <c r="B58" s="11" t="s">
        <v>132</v>
      </c>
      <c r="C58" s="10" t="s">
        <v>14</v>
      </c>
      <c r="D58" s="9">
        <v>1.0</v>
      </c>
      <c r="E58" s="21">
        <v>4380.0</v>
      </c>
      <c r="F58" s="22">
        <f t="shared" si="16"/>
        <v>5256</v>
      </c>
      <c r="G58" s="38"/>
      <c r="H58" s="38"/>
      <c r="I58" s="38"/>
      <c r="J58" s="23">
        <v>7500.0</v>
      </c>
      <c r="K58" s="37">
        <f t="shared" si="17"/>
        <v>9600</v>
      </c>
      <c r="L58" s="38"/>
      <c r="M58" s="38"/>
      <c r="N58" s="38"/>
      <c r="O58" s="11" t="s">
        <v>19</v>
      </c>
      <c r="P58" s="16">
        <v>9500.0</v>
      </c>
    </row>
    <row r="59" ht="22.5" customHeight="1">
      <c r="D59" s="34" t="s">
        <v>1120</v>
      </c>
      <c r="E59" s="87">
        <f t="shared" ref="E59:F59" si="18">SUM(E56:E58)</f>
        <v>13970</v>
      </c>
      <c r="F59" s="88">
        <f t="shared" si="18"/>
        <v>16764</v>
      </c>
      <c r="G59" s="89">
        <v>11.0</v>
      </c>
      <c r="H59" s="75"/>
      <c r="I59" s="76"/>
      <c r="J59" s="87">
        <f t="shared" ref="J59:K59" si="19">SUM(J56:J58)</f>
        <v>23500</v>
      </c>
      <c r="K59" s="88">
        <f t="shared" si="19"/>
        <v>30080</v>
      </c>
      <c r="L59" s="47"/>
      <c r="M59" s="47"/>
      <c r="N59" s="47"/>
    </row>
    <row r="60" ht="24.0" customHeight="1">
      <c r="E60" s="90" t="s">
        <v>1126</v>
      </c>
      <c r="F60" s="90">
        <f>F59-E59</f>
        <v>2794</v>
      </c>
      <c r="G60" s="90">
        <f>(G56-F59)+F60</f>
        <v>7794</v>
      </c>
      <c r="H60" s="90">
        <f>(H56-F59)+F60</f>
        <v>10794</v>
      </c>
      <c r="I60" s="90">
        <f>(I56-F59)+F60</f>
        <v>12294</v>
      </c>
      <c r="J60" s="91" t="s">
        <v>1126</v>
      </c>
      <c r="K60" s="91">
        <f>K59-J59</f>
        <v>6580</v>
      </c>
      <c r="L60" s="91">
        <f>(L56-K59)+K60</f>
        <v>11580</v>
      </c>
      <c r="M60" s="91">
        <f>(M56-K59)+K60</f>
        <v>14580</v>
      </c>
      <c r="N60" s="91">
        <f>(N56-K59)+K60</f>
        <v>16080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>
      <c r="F67" s="92" t="s">
        <v>1128</v>
      </c>
      <c r="G67" s="92" t="s">
        <v>1129</v>
      </c>
      <c r="H67" s="92" t="s">
        <v>1130</v>
      </c>
      <c r="I67" s="92" t="s">
        <v>1131</v>
      </c>
    </row>
    <row r="68" ht="15.75" customHeight="1">
      <c r="A68" s="9">
        <f t="shared" ref="A68:A76" si="20">A67+1</f>
        <v>1</v>
      </c>
      <c r="B68" s="10" t="s">
        <v>738</v>
      </c>
      <c r="C68" s="93" t="s">
        <v>739</v>
      </c>
      <c r="D68" s="10" t="s">
        <v>14</v>
      </c>
      <c r="E68" s="9">
        <v>1.0</v>
      </c>
      <c r="F68" s="12">
        <v>5400.0</v>
      </c>
      <c r="G68" s="94">
        <f t="shared" ref="G68:G75" si="21">((F68*20)/100)+F68</f>
        <v>6480</v>
      </c>
      <c r="H68" s="9">
        <v>10500.0</v>
      </c>
      <c r="I68" s="9">
        <f t="shared" ref="I68:I75" si="22">((H68*20)/100)+H68</f>
        <v>12600</v>
      </c>
      <c r="J68" s="11" t="s">
        <v>19</v>
      </c>
    </row>
    <row r="69" ht="15.75" customHeight="1">
      <c r="A69" s="9">
        <f t="shared" si="20"/>
        <v>2</v>
      </c>
      <c r="B69" s="10" t="s">
        <v>519</v>
      </c>
      <c r="C69" s="11" t="s">
        <v>520</v>
      </c>
      <c r="D69" s="10" t="s">
        <v>50</v>
      </c>
      <c r="E69" s="9">
        <v>1.0</v>
      </c>
      <c r="F69" s="12">
        <v>2980.0</v>
      </c>
      <c r="G69" s="94">
        <f t="shared" si="21"/>
        <v>3576</v>
      </c>
      <c r="H69" s="9">
        <v>5300.0</v>
      </c>
      <c r="I69" s="9">
        <f t="shared" si="22"/>
        <v>6360</v>
      </c>
      <c r="J69" s="11" t="s">
        <v>35</v>
      </c>
    </row>
    <row r="70" ht="15.75" customHeight="1">
      <c r="A70" s="9">
        <f t="shared" si="20"/>
        <v>3</v>
      </c>
      <c r="B70" s="10" t="s">
        <v>267</v>
      </c>
      <c r="C70" s="93" t="s">
        <v>268</v>
      </c>
      <c r="D70" s="10" t="s">
        <v>50</v>
      </c>
      <c r="E70" s="9">
        <v>1.0</v>
      </c>
      <c r="F70" s="12">
        <v>5880.0</v>
      </c>
      <c r="G70" s="94">
        <f t="shared" si="21"/>
        <v>7056</v>
      </c>
      <c r="H70" s="9">
        <v>10200.0</v>
      </c>
      <c r="I70" s="9">
        <f t="shared" si="22"/>
        <v>12240</v>
      </c>
      <c r="J70" s="11" t="s">
        <v>19</v>
      </c>
    </row>
    <row r="71" ht="15.75" customHeight="1">
      <c r="A71" s="9">
        <f t="shared" si="20"/>
        <v>4</v>
      </c>
      <c r="B71" s="10" t="s">
        <v>305</v>
      </c>
      <c r="C71" s="93" t="s">
        <v>306</v>
      </c>
      <c r="D71" s="10" t="s">
        <v>14</v>
      </c>
      <c r="E71" s="9">
        <v>1.0</v>
      </c>
      <c r="F71" s="12">
        <v>8450.0</v>
      </c>
      <c r="G71" s="94">
        <f t="shared" si="21"/>
        <v>10140</v>
      </c>
      <c r="H71" s="9">
        <v>12800.0</v>
      </c>
      <c r="I71" s="9">
        <f t="shared" si="22"/>
        <v>15360</v>
      </c>
      <c r="J71" s="11" t="s">
        <v>19</v>
      </c>
    </row>
    <row r="72" ht="15.75" customHeight="1">
      <c r="A72" s="9">
        <f t="shared" si="20"/>
        <v>5</v>
      </c>
      <c r="B72" s="10" t="s">
        <v>611</v>
      </c>
      <c r="C72" s="93" t="s">
        <v>612</v>
      </c>
      <c r="D72" s="10" t="s">
        <v>50</v>
      </c>
      <c r="E72" s="9">
        <v>1.0</v>
      </c>
      <c r="F72" s="12">
        <v>2590.0</v>
      </c>
      <c r="G72" s="94">
        <f t="shared" si="21"/>
        <v>3108</v>
      </c>
      <c r="H72" s="9">
        <v>4900.0</v>
      </c>
      <c r="I72" s="9">
        <f t="shared" si="22"/>
        <v>5880</v>
      </c>
      <c r="J72" s="11" t="s">
        <v>19</v>
      </c>
    </row>
    <row r="73" ht="15.75" customHeight="1">
      <c r="A73" s="9">
        <f t="shared" si="20"/>
        <v>6</v>
      </c>
      <c r="B73" s="10" t="s">
        <v>345</v>
      </c>
      <c r="C73" s="11" t="s">
        <v>346</v>
      </c>
      <c r="D73" s="10" t="s">
        <v>50</v>
      </c>
      <c r="E73" s="9">
        <v>1.0</v>
      </c>
      <c r="F73" s="12">
        <v>1850.0</v>
      </c>
      <c r="G73" s="94">
        <f t="shared" si="21"/>
        <v>2220</v>
      </c>
      <c r="H73" s="9">
        <v>4000.0</v>
      </c>
      <c r="I73" s="9">
        <f t="shared" si="22"/>
        <v>4800</v>
      </c>
      <c r="J73" s="11" t="s">
        <v>22</v>
      </c>
    </row>
    <row r="74" ht="15.75" customHeight="1">
      <c r="A74" s="9">
        <f t="shared" si="20"/>
        <v>7</v>
      </c>
      <c r="B74" s="10" t="s">
        <v>127</v>
      </c>
      <c r="C74" s="93" t="s">
        <v>128</v>
      </c>
      <c r="D74" s="10" t="s">
        <v>14</v>
      </c>
      <c r="E74" s="9">
        <v>1.0</v>
      </c>
      <c r="F74" s="12">
        <v>5040.0</v>
      </c>
      <c r="G74" s="94">
        <f t="shared" si="21"/>
        <v>6048</v>
      </c>
      <c r="H74" s="9">
        <v>8500.0</v>
      </c>
      <c r="I74" s="9">
        <f t="shared" si="22"/>
        <v>10200</v>
      </c>
      <c r="J74" s="11" t="s">
        <v>19</v>
      </c>
    </row>
    <row r="75" ht="15.75" customHeight="1">
      <c r="A75" s="9">
        <f t="shared" si="20"/>
        <v>8</v>
      </c>
      <c r="B75" s="10" t="s">
        <v>131</v>
      </c>
      <c r="C75" s="93" t="s">
        <v>132</v>
      </c>
      <c r="D75" s="10" t="s">
        <v>14</v>
      </c>
      <c r="E75" s="9">
        <v>1.0</v>
      </c>
      <c r="F75" s="12">
        <v>4380.0</v>
      </c>
      <c r="G75" s="94">
        <f t="shared" si="21"/>
        <v>5256</v>
      </c>
      <c r="H75" s="9">
        <v>7500.0</v>
      </c>
      <c r="I75" s="9">
        <f t="shared" si="22"/>
        <v>9000</v>
      </c>
      <c r="J75" s="11" t="s">
        <v>19</v>
      </c>
    </row>
    <row r="76">
      <c r="A76" s="9">
        <f t="shared" si="20"/>
        <v>9</v>
      </c>
      <c r="B76" s="10" t="s">
        <v>39</v>
      </c>
      <c r="C76" s="11" t="s">
        <v>40</v>
      </c>
      <c r="D76" s="10" t="s">
        <v>34</v>
      </c>
      <c r="E76" s="9">
        <v>1.0</v>
      </c>
      <c r="F76" s="11" t="s">
        <v>15</v>
      </c>
      <c r="G76" s="12" t="str">
        <f>((F76*$G$7)/100)+F76</f>
        <v>#VALUE!</v>
      </c>
      <c r="H76" s="9">
        <v>58100.0</v>
      </c>
      <c r="I76" s="9">
        <f>((H76*15)/100)+H76</f>
        <v>66815</v>
      </c>
      <c r="J76" s="11" t="s">
        <v>35</v>
      </c>
    </row>
    <row r="77" ht="15.75" customHeight="1">
      <c r="F77" s="95">
        <f t="shared" ref="F77:G77" si="23">SUM(F68,F69,F70,F71,F72,F73,F74,F75)</f>
        <v>36570</v>
      </c>
      <c r="G77" s="96">
        <f t="shared" si="23"/>
        <v>43884</v>
      </c>
    </row>
    <row r="78" ht="15.75" customHeight="1">
      <c r="F78" s="97" t="s">
        <v>1132</v>
      </c>
      <c r="G78" s="98">
        <f>G77+5000</f>
        <v>48884</v>
      </c>
    </row>
    <row r="79" ht="15.75" customHeight="1"/>
    <row r="80" ht="15.75" customHeight="1"/>
    <row r="81" ht="15.75" customHeight="1">
      <c r="E81" s="92" t="s">
        <v>1126</v>
      </c>
      <c r="F81" s="96">
        <f>G78-F77</f>
        <v>12314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G19:G25"/>
    <mergeCell ref="G33:G39"/>
    <mergeCell ref="H33:H39"/>
    <mergeCell ref="I33:I39"/>
    <mergeCell ref="L33:L39"/>
    <mergeCell ref="M33:M39"/>
    <mergeCell ref="N33:N39"/>
    <mergeCell ref="G40:I40"/>
    <mergeCell ref="G5:G12"/>
    <mergeCell ref="H19:H25"/>
    <mergeCell ref="I19:I25"/>
    <mergeCell ref="L19:L26"/>
    <mergeCell ref="M19:M26"/>
    <mergeCell ref="N19:N26"/>
    <mergeCell ref="G26:I26"/>
    <mergeCell ref="A2:E2"/>
    <mergeCell ref="H5:H12"/>
    <mergeCell ref="I5:I12"/>
    <mergeCell ref="L5:L12"/>
    <mergeCell ref="M5:M12"/>
    <mergeCell ref="N5:N12"/>
    <mergeCell ref="A17:E17"/>
    <mergeCell ref="A31:E31"/>
    <mergeCell ref="A45:E45"/>
    <mergeCell ref="G47:G48"/>
    <mergeCell ref="H47:H48"/>
    <mergeCell ref="L47:L48"/>
    <mergeCell ref="M47:M48"/>
    <mergeCell ref="N47:N48"/>
    <mergeCell ref="M56:M58"/>
    <mergeCell ref="N56:N58"/>
    <mergeCell ref="I47:I48"/>
    <mergeCell ref="G49:I49"/>
    <mergeCell ref="A54:E54"/>
    <mergeCell ref="G56:G58"/>
    <mergeCell ref="H56:H58"/>
    <mergeCell ref="I56:I58"/>
    <mergeCell ref="L56:L58"/>
    <mergeCell ref="G59:I5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2024-03-16T14:02:28Z</dcterms:created>
  <dc:creator>erika bustos</dc:creator>
</cp:coreProperties>
</file>