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<sst xmlns="http://schemas.openxmlformats.org/spreadsheetml/2006/main" count="401" uniqueCount="400">
  <si>
    <t>ik</t>
  </si>
  <si>
    <t>je</t>
  </si>
  <si>
    <t>het</t>
  </si>
  <si>
    <t>de</t>
  </si>
  <si>
    <t>dat</t>
  </si>
  <si>
    <t>is</t>
  </si>
  <si>
    <t>een</t>
  </si>
  <si>
    <t>one</t>
  </si>
  <si>
    <t>niet</t>
  </si>
  <si>
    <t>en</t>
  </si>
  <si>
    <t>van</t>
  </si>
  <si>
    <t>wat</t>
  </si>
  <si>
    <t>we</t>
  </si>
  <si>
    <t>in</t>
  </si>
  <si>
    <t>ze</t>
  </si>
  <si>
    <t>hij</t>
  </si>
  <si>
    <t>te</t>
  </si>
  <si>
    <t>zijn</t>
  </si>
  <si>
    <t>op</t>
  </si>
  <si>
    <t>maar</t>
  </si>
  <si>
    <t>er</t>
  </si>
  <si>
    <t>met</t>
  </si>
  <si>
    <t>voor</t>
  </si>
  <si>
    <t>die</t>
  </si>
  <si>
    <t>heb</t>
  </si>
  <si>
    <t>me</t>
  </si>
  <si>
    <t>als</t>
  </si>
  <si>
    <t>was</t>
  </si>
  <si>
    <t>ben</t>
  </si>
  <si>
    <t>om</t>
  </si>
  <si>
    <t>dit</t>
  </si>
  <si>
    <t>mijn</t>
  </si>
  <si>
    <t>aan</t>
  </si>
  <si>
    <t>u</t>
  </si>
  <si>
    <t>dan</t>
  </si>
  <si>
    <t>naar</t>
  </si>
  <si>
    <t>weet</t>
  </si>
  <si>
    <t>hier</t>
  </si>
  <si>
    <t>zo</t>
  </si>
  <si>
    <t>jij</t>
  </si>
  <si>
    <t>kan</t>
  </si>
  <si>
    <t>geen</t>
  </si>
  <si>
    <t>nog</t>
  </si>
  <si>
    <t>ja</t>
  </si>
  <si>
    <t>hem</t>
  </si>
  <si>
    <t>heeft</t>
  </si>
  <si>
    <t>wel</t>
  </si>
  <si>
    <t>moet</t>
  </si>
  <si>
    <t>wil</t>
  </si>
  <si>
    <t>hebben</t>
  </si>
  <si>
    <t>goed</t>
  </si>
  <si>
    <t>haar</t>
  </si>
  <si>
    <t>nee</t>
  </si>
  <si>
    <t>hoe</t>
  </si>
  <si>
    <t>nu</t>
  </si>
  <si>
    <t>waar</t>
  </si>
  <si>
    <t>over</t>
  </si>
  <si>
    <t>ook</t>
  </si>
  <si>
    <t>doen</t>
  </si>
  <si>
    <t>uit</t>
  </si>
  <si>
    <t>zou</t>
  </si>
  <si>
    <t>ga</t>
  </si>
  <si>
    <t>of</t>
  </si>
  <si>
    <t>gaan</t>
  </si>
  <si>
    <t>bent</t>
  </si>
  <si>
    <t>mij</t>
  </si>
  <si>
    <t>bij</t>
  </si>
  <si>
    <t>al</t>
  </si>
  <si>
    <t>had</t>
  </si>
  <si>
    <t>iets</t>
  </si>
  <si>
    <t>daar</t>
  </si>
  <si>
    <t>jullie</t>
  </si>
  <si>
    <t>gaat</t>
  </si>
  <si>
    <t>zal</t>
  </si>
  <si>
    <t>hebt</t>
  </si>
  <si>
    <t>kom</t>
  </si>
  <si>
    <t>waarom</t>
  </si>
  <si>
    <t>meer</t>
  </si>
  <si>
    <t>deze</t>
  </si>
  <si>
    <t>moeten</t>
  </si>
  <si>
    <t>laat</t>
  </si>
  <si>
    <t>kunnen</t>
  </si>
  <si>
    <t>dus</t>
  </si>
  <si>
    <t>jou</t>
  </si>
  <si>
    <t>denk</t>
  </si>
  <si>
    <t>wie</t>
  </si>
  <si>
    <t>alles</t>
  </si>
  <si>
    <t>echt</t>
  </si>
  <si>
    <t>doe</t>
  </si>
  <si>
    <t>door</t>
  </si>
  <si>
    <t>alleen</t>
  </si>
  <si>
    <t>toch</t>
  </si>
  <si>
    <t>zien</t>
  </si>
  <si>
    <t>weg</t>
  </si>
  <si>
    <t>eens</t>
  </si>
  <si>
    <t>man</t>
  </si>
  <si>
    <t>misschien</t>
  </si>
  <si>
    <t>laten</t>
  </si>
  <si>
    <t>nooit</t>
  </si>
  <si>
    <t>nou</t>
  </si>
  <si>
    <t>zei</t>
  </si>
  <si>
    <t>terug</t>
  </si>
  <si>
    <t>oke</t>
  </si>
  <si>
    <t>mee</t>
  </si>
  <si>
    <t>niets</t>
  </si>
  <si>
    <t>iemand</t>
  </si>
  <si>
    <t>komt</t>
  </si>
  <si>
    <t>toen</t>
  </si>
  <si>
    <t>veel</t>
  </si>
  <si>
    <t>even</t>
  </si>
  <si>
    <t>onze</t>
  </si>
  <si>
    <t>gewoon</t>
  </si>
  <si>
    <t>weten</t>
  </si>
  <si>
    <t>komen</t>
  </si>
  <si>
    <t>nodig</t>
  </si>
  <si>
    <t>mensen</t>
  </si>
  <si>
    <t>tot</t>
  </si>
  <si>
    <t>worden</t>
  </si>
  <si>
    <t>zeggen</t>
  </si>
  <si>
    <t>tijd</t>
  </si>
  <si>
    <t>weer</t>
  </si>
  <si>
    <t>leven</t>
  </si>
  <si>
    <t>twee</t>
  </si>
  <si>
    <t>net</t>
  </si>
  <si>
    <t>tegen</t>
  </si>
  <si>
    <t>maken</t>
  </si>
  <si>
    <t>uw</t>
  </si>
  <si>
    <t>zeg</t>
  </si>
  <si>
    <t>omdat</t>
  </si>
  <si>
    <t>zit</t>
  </si>
  <si>
    <t>wordt</t>
  </si>
  <si>
    <t>hou</t>
  </si>
  <si>
    <t>kijk</t>
  </si>
  <si>
    <t>heel</t>
  </si>
  <si>
    <t>wij</t>
  </si>
  <si>
    <t>altijd</t>
  </si>
  <si>
    <t>mag</t>
  </si>
  <si>
    <t>gedaan</t>
  </si>
  <si>
    <t>dood</t>
  </si>
  <si>
    <t>zeker</t>
  </si>
  <si>
    <t>af</t>
  </si>
  <si>
    <t>jaar</t>
  </si>
  <si>
    <t>hun</t>
  </si>
  <si>
    <t>wilde</t>
  </si>
  <si>
    <t>dag</t>
  </si>
  <si>
    <t>allemaal</t>
  </si>
  <si>
    <t>jouw</t>
  </si>
  <si>
    <t>huis</t>
  </si>
  <si>
    <t>dacht</t>
  </si>
  <si>
    <t>doet</t>
  </si>
  <si>
    <t>vader</t>
  </si>
  <si>
    <t>kunt</t>
  </si>
  <si>
    <t>wacht</t>
  </si>
  <si>
    <t>zie</t>
  </si>
  <si>
    <t>vrouw</t>
  </si>
  <si>
    <t>keer</t>
  </si>
  <si>
    <t>andere</t>
  </si>
  <si>
    <t>zoals</t>
  </si>
  <si>
    <t>zij</t>
  </si>
  <si>
    <t>dank</t>
  </si>
  <si>
    <t>anders</t>
  </si>
  <si>
    <t>geef</t>
  </si>
  <si>
    <t>waren</t>
  </si>
  <si>
    <t>willen</t>
  </si>
  <si>
    <t>zich</t>
  </si>
  <si>
    <t>bedankt</t>
  </si>
  <si>
    <t>erg</t>
  </si>
  <si>
    <t>wilt</t>
  </si>
  <si>
    <t>praten</t>
  </si>
  <si>
    <t>spijt</t>
  </si>
  <si>
    <t>geld</t>
  </si>
  <si>
    <t>kon</t>
  </si>
  <si>
    <t>werk</t>
  </si>
  <si>
    <t>iedereen</t>
  </si>
  <si>
    <t>beter</t>
  </si>
  <si>
    <t>werd</t>
  </si>
  <si>
    <t>moeder</t>
  </si>
  <si>
    <t>niemand</t>
  </si>
  <si>
    <t>vinden</t>
  </si>
  <si>
    <t>staat</t>
  </si>
  <si>
    <t>gezien</t>
  </si>
  <si>
    <t>niks</t>
  </si>
  <si>
    <t>binnen</t>
  </si>
  <si>
    <t>zitten</t>
  </si>
  <si>
    <t>zullen</t>
  </si>
  <si>
    <t>na</t>
  </si>
  <si>
    <t>helpen</t>
  </si>
  <si>
    <t>wist</t>
  </si>
  <si>
    <t>vind</t>
  </si>
  <si>
    <t>genoeg</t>
  </si>
  <si>
    <t>sorry</t>
  </si>
  <si>
    <t>vast</t>
  </si>
  <si>
    <t>elkaar</t>
  </si>
  <si>
    <t>ging</t>
  </si>
  <si>
    <t>uur</t>
  </si>
  <si>
    <t>klaar</t>
  </si>
  <si>
    <t>hele</t>
  </si>
  <si>
    <t>neem</t>
  </si>
  <si>
    <t>leuk</t>
  </si>
  <si>
    <t>natuurlijk</t>
  </si>
  <si>
    <t>alle</t>
  </si>
  <si>
    <t>god</t>
  </si>
  <si>
    <t>maak</t>
  </si>
  <si>
    <t>lang</t>
  </si>
  <si>
    <t>kwam</t>
  </si>
  <si>
    <t>graag</t>
  </si>
  <si>
    <t>toe</t>
  </si>
  <si>
    <t>drie</t>
  </si>
  <si>
    <t>zegt</t>
  </si>
  <si>
    <t>bedoel</t>
  </si>
  <si>
    <t>deed</t>
  </si>
  <si>
    <t>dingen</t>
  </si>
  <si>
    <t>maakt</t>
  </si>
  <si>
    <t>alsjeblieft</t>
  </si>
  <si>
    <t>eerste</t>
  </si>
  <si>
    <t>krijgen</t>
  </si>
  <si>
    <t>zonder</t>
  </si>
  <si>
    <t>steeds</t>
  </si>
  <si>
    <t>hallo</t>
  </si>
  <si>
    <t>houden</t>
  </si>
  <si>
    <t>vertellen</t>
  </si>
  <si>
    <t>ziet</t>
  </si>
  <si>
    <t>idee</t>
  </si>
  <si>
    <t>geven</t>
  </si>
  <si>
    <t>achter</t>
  </si>
  <si>
    <t>geweest</t>
  </si>
  <si>
    <t>blijven</t>
  </si>
  <si>
    <t>helemaal</t>
  </si>
  <si>
    <t>mooi</t>
  </si>
  <si>
    <t>onder</t>
  </si>
  <si>
    <t>kijken</t>
  </si>
  <si>
    <t>zag</t>
  </si>
  <si>
    <t>goede</t>
  </si>
  <si>
    <t>naam</t>
  </si>
  <si>
    <t>moest</t>
  </si>
  <si>
    <t>blijf</t>
  </si>
  <si>
    <t>kun</t>
  </si>
  <si>
    <t>auto</t>
  </si>
  <si>
    <t>luister</t>
  </si>
  <si>
    <t>grote</t>
  </si>
  <si>
    <t>lijkt</t>
  </si>
  <si>
    <t>snel</t>
  </si>
  <si>
    <t>ooit</t>
  </si>
  <si>
    <t>vragen</t>
  </si>
  <si>
    <t>paar</t>
  </si>
  <si>
    <t>wanneer</t>
  </si>
  <si>
    <t>want</t>
  </si>
  <si>
    <t>meneer</t>
  </si>
  <si>
    <t>nieuwe</t>
  </si>
  <si>
    <t>gebeurd</t>
  </si>
  <si>
    <t>zorgen</t>
  </si>
  <si>
    <t>vriend</t>
  </si>
  <si>
    <t>beetje</t>
  </si>
  <si>
    <t>kinderen</t>
  </si>
  <si>
    <t>gek</t>
  </si>
  <si>
    <t>hand</t>
  </si>
  <si>
    <t>vraag</t>
  </si>
  <si>
    <t>laatste</t>
  </si>
  <si>
    <t>geweldig</t>
  </si>
  <si>
    <t>hadden</t>
  </si>
  <si>
    <t>zelfs</t>
  </si>
  <si>
    <t>enige</t>
  </si>
  <si>
    <t>bang</t>
  </si>
  <si>
    <t>nemen</t>
  </si>
  <si>
    <t>samen</t>
  </si>
  <si>
    <t>eten</t>
  </si>
  <si>
    <t>zelf</t>
  </si>
  <si>
    <t>hoor</t>
  </si>
  <si>
    <t>geleden</t>
  </si>
  <si>
    <t>staan</t>
  </si>
  <si>
    <t>gevonden</t>
  </si>
  <si>
    <t>jongen</t>
  </si>
  <si>
    <t>denken</t>
  </si>
  <si>
    <t>vandaag</t>
  </si>
  <si>
    <t>denkt</t>
  </si>
  <si>
    <t>beste</t>
  </si>
  <si>
    <t>gezegd</t>
  </si>
  <si>
    <t>thuis</t>
  </si>
  <si>
    <t>wereld</t>
  </si>
  <si>
    <t>jongens</t>
  </si>
  <si>
    <t>heen</t>
  </si>
  <si>
    <t>ken</t>
  </si>
  <si>
    <t>hen</t>
  </si>
  <si>
    <t>eerst</t>
  </si>
  <si>
    <t>eigen</t>
  </si>
  <si>
    <t>zoon</t>
  </si>
  <si>
    <t>gelijk</t>
  </si>
  <si>
    <t>buiten</t>
  </si>
  <si>
    <t>vertel</t>
  </si>
  <si>
    <t>morgen</t>
  </si>
  <si>
    <t>meisje</t>
  </si>
  <si>
    <t>probleem</t>
  </si>
  <si>
    <t>alsof</t>
  </si>
  <si>
    <t>geloof</t>
  </si>
  <si>
    <t>halen</t>
  </si>
  <si>
    <t>familie</t>
  </si>
  <si>
    <t>elke</t>
  </si>
  <si>
    <t>zouden</t>
  </si>
  <si>
    <t>hoop</t>
  </si>
  <si>
    <t>politie</t>
  </si>
  <si>
    <t>mannen</t>
  </si>
  <si>
    <t>bijna</t>
  </si>
  <si>
    <t>vermoord</t>
  </si>
  <si>
    <t>eigenlijk</t>
  </si>
  <si>
    <t>werken</t>
  </si>
  <si>
    <t>verdomme</t>
  </si>
  <si>
    <t>horen</t>
  </si>
  <si>
    <t>manier</t>
  </si>
  <si>
    <t>zat</t>
  </si>
  <si>
    <t>vrienden</t>
  </si>
  <si>
    <t>precies</t>
  </si>
  <si>
    <t>kind</t>
  </si>
  <si>
    <t>kleine</t>
  </si>
  <si>
    <t>begrijp</t>
  </si>
  <si>
    <t>wou</t>
  </si>
  <si>
    <t>geeft</t>
  </si>
  <si>
    <t>orde</t>
  </si>
  <si>
    <t>houdt</t>
  </si>
  <si>
    <t>verder</t>
  </si>
  <si>
    <t>vroeg</t>
  </si>
  <si>
    <t>wachten</t>
  </si>
  <si>
    <t>rustig</t>
  </si>
  <si>
    <t>hoofd</t>
  </si>
  <si>
    <t>krijg</t>
  </si>
  <si>
    <t>daarom</t>
  </si>
  <si>
    <t>gebeurt</t>
  </si>
  <si>
    <t>soms</t>
  </si>
  <si>
    <t>volgens</t>
  </si>
  <si>
    <t>dagen</t>
  </si>
  <si>
    <t>vond</t>
  </si>
  <si>
    <t>krijgt</t>
  </si>
  <si>
    <t>gemaakt</t>
  </si>
  <si>
    <t>kant</t>
  </si>
  <si>
    <t>werkt</t>
  </si>
  <si>
    <t>open</t>
  </si>
  <si>
    <t>gehad</t>
  </si>
  <si>
    <t>voel</t>
  </si>
  <si>
    <t>zaak</t>
  </si>
  <si>
    <t>blij</t>
  </si>
  <si>
    <t>volgende</t>
  </si>
  <si>
    <t>zoek</t>
  </si>
  <si>
    <t>kans</t>
  </si>
  <si>
    <t>vanavond</t>
  </si>
  <si>
    <t>bel</t>
  </si>
  <si>
    <t>probeer</t>
  </si>
  <si>
    <t>zoeken</t>
  </si>
  <si>
    <t>oude</t>
  </si>
  <si>
    <t>ding</t>
  </si>
  <si>
    <t>moment</t>
  </si>
  <si>
    <t>best</t>
  </si>
  <si>
    <t>tussen</t>
  </si>
  <si>
    <t>plaats</t>
  </si>
  <si>
    <t>pas</t>
  </si>
  <si>
    <t>gehoord</t>
  </si>
  <si>
    <t>vijf</t>
  </si>
  <si>
    <t>verteld</t>
  </si>
  <si>
    <t>zet</t>
  </si>
  <si>
    <t>prima</t>
  </si>
  <si>
    <t>hulp</t>
  </si>
  <si>
    <t>stad</t>
  </si>
  <si>
    <t>vindt</t>
  </si>
  <si>
    <t>brengen</t>
  </si>
  <si>
    <t>pijn</t>
  </si>
  <si>
    <t>slecht</t>
  </si>
  <si>
    <t>geloven</t>
  </si>
  <si>
    <t>eruit</t>
  </si>
  <si>
    <t>minuten</t>
  </si>
  <si>
    <t>school</t>
  </si>
  <si>
    <t>broer</t>
  </si>
  <si>
    <t>pak</t>
  </si>
  <si>
    <t>jezelf</t>
  </si>
  <si>
    <t>hoeveel</t>
  </si>
  <si>
    <t>kamer</t>
  </si>
  <si>
    <t>betekent</t>
  </si>
  <si>
    <t>spreken</t>
  </si>
  <si>
    <t>juist</t>
  </si>
  <si>
    <t>heet</t>
  </si>
  <si>
    <t>soort</t>
  </si>
  <si>
    <t>haal</t>
  </si>
  <si>
    <t>ergens</t>
  </si>
  <si>
    <t>vier</t>
  </si>
  <si>
    <t>gebruiken</t>
  </si>
  <si>
    <t>ligt</t>
  </si>
  <si>
    <t>blijft</t>
  </si>
  <si>
    <t>welke</t>
  </si>
  <si>
    <t>proberen</t>
  </si>
  <si>
    <t>dokter</t>
  </si>
  <si>
    <t>agent</t>
  </si>
  <si>
    <t>later</t>
  </si>
  <si>
    <t>voordat</t>
  </si>
  <si>
    <t>ogen</t>
  </si>
  <si>
    <t>vrij</t>
  </si>
  <si>
    <t>klopt</t>
  </si>
  <si>
    <t>gaf</t>
  </si>
  <si>
    <t>foto</t>
  </si>
  <si>
    <t>word</t>
  </si>
  <si>
    <t>zodat</t>
  </si>
  <si>
    <t>dochter</t>
  </si>
  <si>
    <t>problemen</t>
  </si>
  <si>
    <t>plek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</si>
</sst>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B5187"/>
  <sheetViews>
    <sheetView tabSelected="1" workbookViewId="0">
      <selection activeCell="E396" sqref="E396"/>
    </sheetView>
  </sheetViews>
  <sheetFormatPr defaultColWidth="12.5740740740741" defaultRowHeight="15" customHeight="1" outlineLevelCol="1"/>
  <cols>
    <col min="1" max="3" width="12.5740740740741" customWidth="1"/>
  </cols>
  <sheetData>
    <row r="1" ht="15.75" customHeight="1" spans="1:2">
      <c r="A1" s="1" t="s">
        <v>0</v>
      </c>
      <c r="B1" s="2" t="str">
        <f>IFERROR(__xludf.DUMMYFUNCTION("GOOGLETRANSLATE(A1,""nl"",""en"")"),"I")</f>
        <v>I</v>
      </c>
    </row>
    <row r="2" ht="15.75" customHeight="1" spans="1:2">
      <c r="A2" s="1" t="s">
        <v>1</v>
      </c>
      <c r="B2" s="2" t="str">
        <f>IFERROR(__xludf.DUMMYFUNCTION("GOOGLETRANSLATE(A2,""nl"",""en"")"),"you")</f>
        <v>you</v>
      </c>
    </row>
    <row r="3" ht="15.75" customHeight="1" spans="1:2">
      <c r="A3" s="1" t="s">
        <v>2</v>
      </c>
      <c r="B3" s="2" t="str">
        <f>IFERROR(__xludf.DUMMYFUNCTION("GOOGLETRANSLATE(A3,""nl"",""en"")"),"the")</f>
        <v>the</v>
      </c>
    </row>
    <row r="4" ht="15.75" customHeight="1" spans="1:2">
      <c r="A4" s="1" t="s">
        <v>3</v>
      </c>
      <c r="B4" s="2" t="str">
        <f>IFERROR(__xludf.DUMMYFUNCTION("GOOGLETRANSLATE(A4,""nl"",""en"")"),"the")</f>
        <v>the</v>
      </c>
    </row>
    <row r="5" ht="15.75" customHeight="1" spans="1:2">
      <c r="A5" s="1" t="s">
        <v>4</v>
      </c>
      <c r="B5" s="2" t="str">
        <f>IFERROR(__xludf.DUMMYFUNCTION("GOOGLETRANSLATE(A5,""nl"",""en"")"),"Which")</f>
        <v>Which</v>
      </c>
    </row>
    <row r="6" ht="15.75" customHeight="1" spans="1:2">
      <c r="A6" s="1" t="s">
        <v>5</v>
      </c>
      <c r="B6" s="2" t="str">
        <f>IFERROR(__xludf.DUMMYFUNCTION("GOOGLETRANSLATE(A6,""nl"",""en"")"),"is")</f>
        <v>is</v>
      </c>
    </row>
    <row r="7" ht="15.75" customHeight="1" spans="1:2">
      <c r="A7" s="1" t="s">
        <v>6</v>
      </c>
      <c r="B7" s="2" t="s">
        <v>7</v>
      </c>
    </row>
    <row r="8" ht="15.75" customHeight="1" spans="1:2">
      <c r="A8" s="1" t="s">
        <v>8</v>
      </c>
      <c r="B8" s="2" t="str">
        <f>IFERROR(__xludf.DUMMYFUNCTION("GOOGLETRANSLATE(A8,""nl"",""en"")"),"not")</f>
        <v>not</v>
      </c>
    </row>
    <row r="9" ht="15.75" customHeight="1" spans="1:2">
      <c r="A9" s="1" t="s">
        <v>9</v>
      </c>
      <c r="B9" s="2" t="str">
        <f>IFERROR(__xludf.DUMMYFUNCTION("GOOGLETRANSLATE(A9,""nl"",""en"")"),"and")</f>
        <v>and</v>
      </c>
    </row>
    <row r="10" ht="15.75" customHeight="1" spans="1:2">
      <c r="A10" s="1" t="s">
        <v>10</v>
      </c>
      <c r="B10" s="2" t="str">
        <f>IFERROR(__xludf.DUMMYFUNCTION("GOOGLETRANSLATE(A10,""nl"",""en"")"),"from")</f>
        <v>from</v>
      </c>
    </row>
    <row r="11" ht="15.75" customHeight="1" spans="1:2">
      <c r="A11" s="1" t="s">
        <v>11</v>
      </c>
      <c r="B11" s="2" t="str">
        <f>IFERROR(__xludf.DUMMYFUNCTION("GOOGLETRANSLATE(A11,""nl"",""en"")"),"what")</f>
        <v>what</v>
      </c>
    </row>
    <row r="12" ht="15.75" customHeight="1" spans="1:2">
      <c r="A12" s="1" t="s">
        <v>12</v>
      </c>
      <c r="B12" s="2" t="str">
        <f>IFERROR(__xludf.DUMMYFUNCTION("GOOGLETRANSLATE(A12,""nl"",""en"")"),"we")</f>
        <v>we</v>
      </c>
    </row>
    <row r="13" ht="15.75" customHeight="1" spans="1:2">
      <c r="A13" s="1" t="s">
        <v>13</v>
      </c>
      <c r="B13" s="2" t="str">
        <f>IFERROR(__xludf.DUMMYFUNCTION("GOOGLETRANSLATE(A13,""nl"",""en"")"),"in")</f>
        <v>in</v>
      </c>
    </row>
    <row r="14" ht="15.75" customHeight="1" spans="1:2">
      <c r="A14" s="1" t="s">
        <v>14</v>
      </c>
      <c r="B14" s="2" t="str">
        <f>IFERROR(__xludf.DUMMYFUNCTION("GOOGLETRANSLATE(A14,""nl"",""en"")"),"they")</f>
        <v>they</v>
      </c>
    </row>
    <row r="15" ht="15.75" customHeight="1" spans="1:2">
      <c r="A15" s="1" t="s">
        <v>15</v>
      </c>
      <c r="B15" s="2" t="str">
        <f>IFERROR(__xludf.DUMMYFUNCTION("GOOGLETRANSLATE(A15,""nl"",""en"")"),"he")</f>
        <v>he</v>
      </c>
    </row>
    <row r="16" ht="15.75" customHeight="1" spans="1:2">
      <c r="A16" s="1" t="s">
        <v>16</v>
      </c>
      <c r="B16" s="2" t="str">
        <f>IFERROR(__xludf.DUMMYFUNCTION("GOOGLETRANSLATE(A16,""nl"",""en"")"),"at")</f>
        <v>at</v>
      </c>
    </row>
    <row r="17" ht="15.75" customHeight="1" spans="1:2">
      <c r="A17" s="1" t="s">
        <v>17</v>
      </c>
      <c r="B17" s="2" t="str">
        <f>IFERROR(__xludf.DUMMYFUNCTION("GOOGLETRANSLATE(A17,""nl"",""en"")"),"to be")</f>
        <v>to be</v>
      </c>
    </row>
    <row r="18" ht="15.75" customHeight="1" spans="1:2">
      <c r="A18" s="1" t="s">
        <v>18</v>
      </c>
      <c r="B18" s="2" t="str">
        <f>IFERROR(__xludf.DUMMYFUNCTION("GOOGLETRANSLATE(A18,""nl"",""en"")"),"on")</f>
        <v>on</v>
      </c>
    </row>
    <row r="19" ht="15.75" customHeight="1" spans="1:2">
      <c r="A19" s="1" t="s">
        <v>19</v>
      </c>
      <c r="B19" s="2" t="str">
        <f>IFERROR(__xludf.DUMMYFUNCTION("GOOGLETRANSLATE(A19,""nl"",""en"")"),"but")</f>
        <v>but</v>
      </c>
    </row>
    <row r="20" ht="15.75" customHeight="1" spans="1:2">
      <c r="A20" s="1" t="s">
        <v>20</v>
      </c>
      <c r="B20" s="2" t="str">
        <f>IFERROR(__xludf.DUMMYFUNCTION("GOOGLETRANSLATE(A20,""nl"",""en"")"),"there")</f>
        <v>there</v>
      </c>
    </row>
    <row r="21" ht="15.75" customHeight="1" spans="1:2">
      <c r="A21" s="1" t="s">
        <v>21</v>
      </c>
      <c r="B21" s="2" t="str">
        <f>IFERROR(__xludf.DUMMYFUNCTION("GOOGLETRANSLATE(A21,""nl"",""en"")"),"of")</f>
        <v>of</v>
      </c>
    </row>
    <row r="22" ht="15.75" customHeight="1" spans="1:2">
      <c r="A22" s="1" t="s">
        <v>22</v>
      </c>
      <c r="B22" s="2" t="str">
        <f>IFERROR(__xludf.DUMMYFUNCTION("GOOGLETRANSLATE(A22,""nl"",""en"")"),"in front of")</f>
        <v>in front of</v>
      </c>
    </row>
    <row r="23" ht="15.75" customHeight="1" spans="1:2">
      <c r="A23" s="1" t="s">
        <v>23</v>
      </c>
      <c r="B23" s="2" t="str">
        <f>IFERROR(__xludf.DUMMYFUNCTION("GOOGLETRANSLATE(A23,""nl"",""en"")"),"That")</f>
        <v>That</v>
      </c>
    </row>
    <row r="24" ht="15.75" customHeight="1" spans="1:2">
      <c r="A24" s="1" t="s">
        <v>24</v>
      </c>
      <c r="B24" s="2" t="str">
        <f>IFERROR(__xludf.DUMMYFUNCTION("GOOGLETRANSLATE(A24,""nl"",""en"")"),"have got")</f>
        <v>have got</v>
      </c>
    </row>
    <row r="25" ht="15.75" customHeight="1" spans="1:2">
      <c r="A25" s="1" t="s">
        <v>25</v>
      </c>
      <c r="B25" s="2" t="str">
        <f>IFERROR(__xludf.DUMMYFUNCTION("GOOGLETRANSLATE(A25,""nl"",""en"")"),"me")</f>
        <v>me</v>
      </c>
    </row>
    <row r="26" ht="15.75" customHeight="1" spans="1:2">
      <c r="A26" s="1" t="s">
        <v>26</v>
      </c>
      <c r="B26" s="2" t="str">
        <f>IFERROR(__xludf.DUMMYFUNCTION("GOOGLETRANSLATE(A26,""nl"",""en"")"),"as")</f>
        <v>as</v>
      </c>
    </row>
    <row r="27" ht="15.75" customHeight="1" spans="1:2">
      <c r="A27" s="1" t="s">
        <v>27</v>
      </c>
      <c r="B27" s="2" t="str">
        <f>IFERROR(__xludf.DUMMYFUNCTION("GOOGLETRANSLATE(A27,""nl"",""en"")"),"used to be")</f>
        <v>used to be</v>
      </c>
    </row>
    <row r="28" ht="15.75" customHeight="1" spans="1:2">
      <c r="A28" s="1" t="s">
        <v>28</v>
      </c>
      <c r="B28" s="2" t="str">
        <f>IFERROR(__xludf.DUMMYFUNCTION("GOOGLETRANSLATE(A28,""nl"",""en"")"),"am")</f>
        <v>am</v>
      </c>
    </row>
    <row r="29" ht="15.75" customHeight="1" spans="1:2">
      <c r="A29" s="1" t="s">
        <v>29</v>
      </c>
      <c r="B29" s="2" t="str">
        <f>IFERROR(__xludf.DUMMYFUNCTION("GOOGLETRANSLATE(A29,""nl"",""en"")"),"to")</f>
        <v>to</v>
      </c>
    </row>
    <row r="30" ht="15.75" customHeight="1" spans="1:2">
      <c r="A30" s="1" t="s">
        <v>30</v>
      </c>
      <c r="B30" s="2" t="str">
        <f>IFERROR(__xludf.DUMMYFUNCTION("GOOGLETRANSLATE(A30,""nl"",""en"")"),"this")</f>
        <v>this</v>
      </c>
    </row>
    <row r="31" ht="15.75" customHeight="1" spans="1:2">
      <c r="A31" s="1" t="s">
        <v>31</v>
      </c>
      <c r="B31" s="2" t="str">
        <f>IFERROR(__xludf.DUMMYFUNCTION("GOOGLETRANSLATE(A31,""nl"",""en"")"),"mine")</f>
        <v>mine</v>
      </c>
    </row>
    <row r="32" ht="15.75" customHeight="1" spans="1:2">
      <c r="A32" s="1" t="s">
        <v>32</v>
      </c>
      <c r="B32" s="2" t="str">
        <f>IFERROR(__xludf.DUMMYFUNCTION("GOOGLETRANSLATE(A32,""nl"",""en"")"),"at")</f>
        <v>at</v>
      </c>
    </row>
    <row r="33" ht="15.75" customHeight="1" spans="1:2">
      <c r="A33" s="1" t="s">
        <v>33</v>
      </c>
      <c r="B33" s="2" t="str">
        <f>IFERROR(__xludf.DUMMYFUNCTION("GOOGLETRANSLATE(A33,""nl"",""en"")"),"you")</f>
        <v>you</v>
      </c>
    </row>
    <row r="34" ht="15.75" customHeight="1" spans="1:2">
      <c r="A34" s="1" t="s">
        <v>34</v>
      </c>
      <c r="B34" s="2" t="str">
        <f>IFERROR(__xludf.DUMMYFUNCTION("GOOGLETRANSLATE(A34,""nl"",""en"")"),"than")</f>
        <v>than</v>
      </c>
    </row>
    <row r="35" ht="15.75" customHeight="1" spans="1:2">
      <c r="A35" s="1" t="s">
        <v>35</v>
      </c>
      <c r="B35" s="2" t="str">
        <f>IFERROR(__xludf.DUMMYFUNCTION("GOOGLETRANSLATE(A36,""nl"",""en"")"),"nasty")</f>
        <v>nasty</v>
      </c>
    </row>
    <row r="36" ht="15.75" customHeight="1" spans="1:2">
      <c r="A36" s="1" t="s">
        <v>36</v>
      </c>
      <c r="B36" s="2" t="str">
        <f>IFERROR(__xludf.DUMMYFUNCTION("GOOGLETRANSLATE(A37,""nl"",""en"")"),"know")</f>
        <v>know</v>
      </c>
    </row>
    <row r="37" ht="15.75" customHeight="1" spans="1:2">
      <c r="A37" s="1" t="s">
        <v>37</v>
      </c>
      <c r="B37" s="2" t="str">
        <f>IFERROR(__xludf.DUMMYFUNCTION("GOOGLETRANSLATE(A38,""nl"",""en"")"),"here")</f>
        <v>here</v>
      </c>
    </row>
    <row r="38" ht="15.75" customHeight="1" spans="1:2">
      <c r="A38" s="1" t="s">
        <v>38</v>
      </c>
      <c r="B38" s="2" t="str">
        <f>IFERROR(__xludf.DUMMYFUNCTION("GOOGLETRANSLATE(A39,""nl"",""en"")"),"like this")</f>
        <v>like this</v>
      </c>
    </row>
    <row r="39" ht="15.75" customHeight="1" spans="1:2">
      <c r="A39" s="1" t="s">
        <v>39</v>
      </c>
      <c r="B39" s="2" t="str">
        <f>IFERROR(__xludf.DUMMYFUNCTION("GOOGLETRANSLATE(A40,""nl"",""en"")"),"you")</f>
        <v>you</v>
      </c>
    </row>
    <row r="40" ht="15.75" customHeight="1" spans="1:2">
      <c r="A40" s="1" t="s">
        <v>40</v>
      </c>
      <c r="B40" s="2" t="str">
        <f>IFERROR(__xludf.DUMMYFUNCTION("GOOGLETRANSLATE(A41,""nl"",""en"")"),"can")</f>
        <v>can</v>
      </c>
    </row>
    <row r="41" ht="15.75" customHeight="1" spans="1:2">
      <c r="A41" s="1" t="s">
        <v>41</v>
      </c>
      <c r="B41" s="2" t="str">
        <f>IFERROR(__xludf.DUMMYFUNCTION("GOOGLETRANSLATE(A42,""nl"",""en"")"),"no")</f>
        <v>no</v>
      </c>
    </row>
    <row r="42" ht="15.75" customHeight="1" spans="1:2">
      <c r="A42" s="1" t="s">
        <v>42</v>
      </c>
      <c r="B42" s="2" t="str">
        <f>IFERROR(__xludf.DUMMYFUNCTION("GOOGLETRANSLATE(A43,""nl"",""en"")"),"yet")</f>
        <v>yet</v>
      </c>
    </row>
    <row r="43" ht="15.75" customHeight="1" spans="1:2">
      <c r="A43" s="1" t="s">
        <v>43</v>
      </c>
      <c r="B43" s="2" t="str">
        <f>IFERROR(__xludf.DUMMYFUNCTION("GOOGLETRANSLATE(A44,""nl"",""en"")"),"Yes")</f>
        <v>Yes</v>
      </c>
    </row>
    <row r="44" ht="15.75" customHeight="1" spans="1:2">
      <c r="A44" s="1" t="s">
        <v>44</v>
      </c>
      <c r="B44" s="2" t="str">
        <f>IFERROR(__xludf.DUMMYFUNCTION("GOOGLETRANSLATE(A45,""nl"",""en"")"),"it")</f>
        <v>it</v>
      </c>
    </row>
    <row r="45" ht="15.75" customHeight="1" spans="1:2">
      <c r="A45" s="1" t="s">
        <v>45</v>
      </c>
      <c r="B45" s="2" t="str">
        <f>IFERROR(__xludf.DUMMYFUNCTION("GOOGLETRANSLATE(A46,""nl"",""en"")"),"has")</f>
        <v>has</v>
      </c>
    </row>
    <row r="46" ht="15.75" customHeight="1" spans="1:2">
      <c r="A46" s="1" t="s">
        <v>46</v>
      </c>
      <c r="B46" s="2" t="str">
        <f>IFERROR(__xludf.DUMMYFUNCTION("GOOGLETRANSLATE(A47,""nl"",""en"")"),"well")</f>
        <v>well</v>
      </c>
    </row>
    <row r="47" ht="15.75" customHeight="1" spans="1:2">
      <c r="A47" s="1" t="s">
        <v>47</v>
      </c>
      <c r="B47" s="2" t="str">
        <f>IFERROR(__xludf.DUMMYFUNCTION("GOOGLETRANSLATE(A48,""nl"",""en"")"),"must")</f>
        <v>must</v>
      </c>
    </row>
    <row r="48" ht="15.75" customHeight="1" spans="1:2">
      <c r="A48" s="1" t="s">
        <v>48</v>
      </c>
      <c r="B48" s="2" t="str">
        <f>IFERROR(__xludf.DUMMYFUNCTION("GOOGLETRANSLATE(A49,""nl"",""en"")"),"want to")</f>
        <v>want to</v>
      </c>
    </row>
    <row r="49" ht="15.75" customHeight="1" spans="1:2">
      <c r="A49" s="1" t="s">
        <v>49</v>
      </c>
      <c r="B49" s="2" t="str">
        <f>IFERROR(__xludf.DUMMYFUNCTION("GOOGLETRANSLATE(A50,""nl"",""en"")"),"have")</f>
        <v>have</v>
      </c>
    </row>
    <row r="50" ht="15.75" customHeight="1" spans="1:2">
      <c r="A50" s="1" t="s">
        <v>50</v>
      </c>
      <c r="B50" s="2" t="str">
        <f>IFERROR(__xludf.DUMMYFUNCTION("GOOGLETRANSLATE(A51,""nl"",""en"")"),"good")</f>
        <v>good</v>
      </c>
    </row>
    <row r="51" ht="15.75" customHeight="1" spans="1:2">
      <c r="A51" s="1" t="s">
        <v>51</v>
      </c>
      <c r="B51" s="2" t="str">
        <f>IFERROR(__xludf.DUMMYFUNCTION("GOOGLETRANSLATE(A52,""nl"",""en"")"),"hair")</f>
        <v>hair</v>
      </c>
    </row>
    <row r="52" ht="15.75" customHeight="1" spans="1:2">
      <c r="A52" s="1" t="s">
        <v>52</v>
      </c>
      <c r="B52" s="2" t="str">
        <f>IFERROR(__xludf.DUMMYFUNCTION("GOOGLETRANSLATE(A53,""nl"",""en"")"),"new")</f>
        <v>new</v>
      </c>
    </row>
    <row r="53" ht="15.75" customHeight="1" spans="1:2">
      <c r="A53" s="1" t="s">
        <v>53</v>
      </c>
      <c r="B53" s="2" t="str">
        <f>IFERROR(__xludf.DUMMYFUNCTION("GOOGLETRANSLATE(A54,""nl"",""en"")"),"how")</f>
        <v>how</v>
      </c>
    </row>
    <row r="54" ht="15.75" customHeight="1" spans="1:2">
      <c r="A54" s="1" t="s">
        <v>54</v>
      </c>
      <c r="B54" s="2" t="str">
        <f>IFERROR(__xludf.DUMMYFUNCTION("GOOGLETRANSLATE(A55,""nl"",""en"")"),"now")</f>
        <v>now</v>
      </c>
    </row>
    <row r="55" ht="15.75" customHeight="1" spans="1:2">
      <c r="A55" s="1" t="s">
        <v>55</v>
      </c>
      <c r="B55" s="2" t="str">
        <f>IFERROR(__xludf.DUMMYFUNCTION("GOOGLETRANSLATE(A56,""nl"",""en"")"),"Where")</f>
        <v>Where</v>
      </c>
    </row>
    <row r="56" ht="15.75" customHeight="1" spans="1:2">
      <c r="A56" s="1" t="s">
        <v>56</v>
      </c>
      <c r="B56" s="2" t="str">
        <f>IFERROR(__xludf.DUMMYFUNCTION("GOOGLETRANSLATE(A57,""nl"",""en"")"),"about")</f>
        <v>about</v>
      </c>
    </row>
    <row r="57" ht="15.75" customHeight="1" spans="1:2">
      <c r="A57" s="1" t="s">
        <v>57</v>
      </c>
      <c r="B57" s="2" t="str">
        <f>IFERROR(__xludf.DUMMYFUNCTION("GOOGLETRANSLATE(A58,""nl"",""en"")"),"also")</f>
        <v>also</v>
      </c>
    </row>
    <row r="58" ht="15.75" customHeight="1" spans="1:2">
      <c r="A58" s="1" t="s">
        <v>58</v>
      </c>
      <c r="B58" s="2" t="str">
        <f>IFERROR(__xludf.DUMMYFUNCTION("GOOGLETRANSLATE(A59,""nl"",""en"")"),"to do")</f>
        <v>to do</v>
      </c>
    </row>
    <row r="59" ht="15.75" customHeight="1" spans="1:2">
      <c r="A59" s="1" t="s">
        <v>59</v>
      </c>
      <c r="B59" s="2" t="str">
        <f>IFERROR(__xludf.DUMMYFUNCTION("GOOGLETRANSLATE(A60,""nl"",""en"")"),"from")</f>
        <v>from</v>
      </c>
    </row>
    <row r="60" ht="15.75" customHeight="1" spans="1:2">
      <c r="A60" s="1" t="s">
        <v>60</v>
      </c>
      <c r="B60" s="2" t="str">
        <f>IFERROR(__xludf.DUMMYFUNCTION("GOOGLETRANSLATE(A61,""nl"",""en"")"),"would")</f>
        <v>would</v>
      </c>
    </row>
    <row r="61" ht="15.75" customHeight="1" spans="1:2">
      <c r="A61" s="1" t="s">
        <v>61</v>
      </c>
      <c r="B61" s="2" t="str">
        <f>IFERROR(__xludf.DUMMYFUNCTION("GOOGLETRANSLATE(A62,""nl"",""en"")"),"go")</f>
        <v>go</v>
      </c>
    </row>
    <row r="62" ht="15.75" customHeight="1" spans="1:2">
      <c r="A62" s="1" t="s">
        <v>62</v>
      </c>
      <c r="B62" s="2" t="str">
        <f>IFERROR(__xludf.DUMMYFUNCTION("GOOGLETRANSLATE(A63,""nl"",""en"")"),"or")</f>
        <v>or</v>
      </c>
    </row>
    <row r="63" ht="15.75" customHeight="1" spans="1:2">
      <c r="A63" s="1" t="s">
        <v>63</v>
      </c>
      <c r="B63" s="2" t="str">
        <f>IFERROR(__xludf.DUMMYFUNCTION("GOOGLETRANSLATE(A64,""nl"",""en"")"),"to go")</f>
        <v>to go</v>
      </c>
    </row>
    <row r="64" ht="15.75" customHeight="1" spans="1:2">
      <c r="A64" s="1" t="s">
        <v>64</v>
      </c>
      <c r="B64" s="2" t="str">
        <f>IFERROR(__xludf.DUMMYFUNCTION("GOOGLETRANSLATE(A65,""nl"",""en"")"),"are")</f>
        <v>are</v>
      </c>
    </row>
    <row r="65" ht="15.75" customHeight="1" spans="1:2">
      <c r="A65" s="1" t="s">
        <v>65</v>
      </c>
      <c r="B65" s="2" t="str">
        <f>IFERROR(__xludf.DUMMYFUNCTION("GOOGLETRANSLATE(A66,""nl"",""en"")"),"me")</f>
        <v>me</v>
      </c>
    </row>
    <row r="66" ht="15.75" customHeight="1" spans="1:2">
      <c r="A66" s="1" t="s">
        <v>66</v>
      </c>
      <c r="B66" s="2" t="str">
        <f>IFERROR(__xludf.DUMMYFUNCTION("GOOGLETRANSLATE(A67,""nl"",""en"")"),"Bee")</f>
        <v>Bee</v>
      </c>
    </row>
    <row r="67" ht="15.75" customHeight="1" spans="1:2">
      <c r="A67" s="1" t="s">
        <v>67</v>
      </c>
      <c r="B67" s="2" t="str">
        <f>IFERROR(__xludf.DUMMYFUNCTION("GOOGLETRANSLATE(A68,""nl"",""en"")"),"already")</f>
        <v>already</v>
      </c>
    </row>
    <row r="68" ht="15.75" customHeight="1" spans="1:2">
      <c r="A68" s="1" t="s">
        <v>68</v>
      </c>
      <c r="B68" s="2" t="str">
        <f>IFERROR(__xludf.DUMMYFUNCTION("GOOGLETRANSLATE(A70,""nl"",""en"")"),"had")</f>
        <v>had</v>
      </c>
    </row>
    <row r="69" ht="15.75" customHeight="1" spans="1:2">
      <c r="A69" s="1" t="s">
        <v>69</v>
      </c>
      <c r="B69" s="2" t="str">
        <f>IFERROR(__xludf.DUMMYFUNCTION("GOOGLETRANSLATE(A71,""nl"",""en"")"),"something")</f>
        <v>something</v>
      </c>
    </row>
    <row r="70" ht="15.75" customHeight="1" spans="1:2">
      <c r="A70" s="1" t="s">
        <v>70</v>
      </c>
      <c r="B70" s="2" t="str">
        <f>IFERROR(__xludf.DUMMYFUNCTION("GOOGLETRANSLATE(A72,""nl"",""en"")"),"there")</f>
        <v>there</v>
      </c>
    </row>
    <row r="71" ht="15.75" customHeight="1" spans="1:2">
      <c r="A71" s="1" t="s">
        <v>71</v>
      </c>
      <c r="B71" s="2" t="str">
        <f>IFERROR(__xludf.DUMMYFUNCTION("GOOGLETRANSLATE(A73,""nl"",""en"")"),"you")</f>
        <v>you</v>
      </c>
    </row>
    <row r="72" ht="15.75" customHeight="1" spans="1:2">
      <c r="A72" s="1" t="s">
        <v>72</v>
      </c>
      <c r="B72" s="2" t="str">
        <f>IFERROR(__xludf.DUMMYFUNCTION("GOOGLETRANSLATE(A74,""nl"",""en"")"),"goes")</f>
        <v>goes</v>
      </c>
    </row>
    <row r="73" ht="15.75" customHeight="1" spans="1:2">
      <c r="A73" s="1" t="s">
        <v>73</v>
      </c>
      <c r="B73" s="2" t="str">
        <f>IFERROR(__xludf.DUMMYFUNCTION("GOOGLETRANSLATE(A75,""nl"",""en"")"),"shall")</f>
        <v>shall</v>
      </c>
    </row>
    <row r="74" ht="15.75" customHeight="1" spans="1:2">
      <c r="A74" s="1" t="s">
        <v>74</v>
      </c>
      <c r="B74" s="2" t="str">
        <f>IFERROR(__xludf.DUMMYFUNCTION("GOOGLETRANSLATE(A77,""nl"",""en"")"),"have")</f>
        <v>have</v>
      </c>
    </row>
    <row r="75" ht="15.75" customHeight="1" spans="1:2">
      <c r="A75" s="1" t="s">
        <v>75</v>
      </c>
      <c r="B75" s="2" t="str">
        <f>IFERROR(__xludf.DUMMYFUNCTION("GOOGLETRANSLATE(A78,""nl"",""en"")"),"bowl")</f>
        <v>bowl</v>
      </c>
    </row>
    <row r="76" ht="15.75" customHeight="1" spans="1:2">
      <c r="A76" s="1" t="s">
        <v>76</v>
      </c>
      <c r="B76" s="2" t="str">
        <f>IFERROR(__xludf.DUMMYFUNCTION("GOOGLETRANSLATE(A79,""nl"",""en"")"),"Why")</f>
        <v>Why</v>
      </c>
    </row>
    <row r="77" ht="15.75" customHeight="1" spans="1:2">
      <c r="A77" s="1" t="s">
        <v>77</v>
      </c>
      <c r="B77" s="2" t="str">
        <f>IFERROR(__xludf.DUMMYFUNCTION("GOOGLETRANSLATE(A80,""nl"",""en"")"),"Lake")</f>
        <v>Lake</v>
      </c>
    </row>
    <row r="78" ht="15.75" customHeight="1" spans="1:2">
      <c r="A78" s="1" t="s">
        <v>78</v>
      </c>
      <c r="B78" s="2" t="str">
        <f>IFERROR(__xludf.DUMMYFUNCTION("GOOGLETRANSLATE(A81,""nl"",""en"")"),"this")</f>
        <v>this</v>
      </c>
    </row>
    <row r="79" ht="15.75" customHeight="1" spans="1:2">
      <c r="A79" s="1" t="s">
        <v>79</v>
      </c>
      <c r="B79" s="2" t="str">
        <f>IFERROR(__xludf.DUMMYFUNCTION("GOOGLETRANSLATE(A82,""nl"",""en"")"),"should")</f>
        <v>should</v>
      </c>
    </row>
    <row r="80" ht="15.75" customHeight="1" spans="1:2">
      <c r="A80" s="1" t="s">
        <v>80</v>
      </c>
      <c r="B80" s="2" t="str">
        <f>IFERROR(__xludf.DUMMYFUNCTION("GOOGLETRANSLATE(A84,""nl"",""en"")"),"leave")</f>
        <v>leave</v>
      </c>
    </row>
    <row r="81" ht="15.75" customHeight="1" spans="1:2">
      <c r="A81" s="1" t="s">
        <v>81</v>
      </c>
      <c r="B81" s="2" t="str">
        <f>IFERROR(__xludf.DUMMYFUNCTION("GOOGLETRANSLATE(A85,""nl"",""en"")"),"be able to")</f>
        <v>be able to</v>
      </c>
    </row>
    <row r="82" ht="15.75" customHeight="1" spans="1:2">
      <c r="A82" s="1" t="s">
        <v>82</v>
      </c>
      <c r="B82" s="2" t="str">
        <f>IFERROR(__xludf.DUMMYFUNCTION("GOOGLETRANSLATE(A86,""nl"",""en"")"),"So")</f>
        <v>So</v>
      </c>
    </row>
    <row r="83" ht="15.75" customHeight="1" spans="1:2">
      <c r="A83" s="1" t="s">
        <v>83</v>
      </c>
      <c r="B83" s="2" t="str">
        <f>IFERROR(__xludf.DUMMYFUNCTION("GOOGLETRANSLATE(A87,""nl"",""en"")"),"you")</f>
        <v>you</v>
      </c>
    </row>
    <row r="84" ht="15.75" customHeight="1" spans="1:2">
      <c r="A84" s="1" t="s">
        <v>84</v>
      </c>
      <c r="B84" s="2" t="str">
        <f>IFERROR(__xludf.DUMMYFUNCTION("GOOGLETRANSLATE(A88,""nl"",""en"")"),"think")</f>
        <v>think</v>
      </c>
    </row>
    <row r="85" ht="15.75" customHeight="1" spans="1:2">
      <c r="A85" s="1" t="s">
        <v>85</v>
      </c>
      <c r="B85" s="2" t="str">
        <f>IFERROR(__xludf.DUMMYFUNCTION("GOOGLETRANSLATE(A89,""nl"",""en"")"),"Who")</f>
        <v>Who</v>
      </c>
    </row>
    <row r="86" ht="15.75" customHeight="1" spans="1:2">
      <c r="A86" s="1" t="s">
        <v>86</v>
      </c>
      <c r="B86" s="2" t="str">
        <f>IFERROR(__xludf.DUMMYFUNCTION("GOOGLETRANSLATE(A90,""nl"",""en"")"),"everything")</f>
        <v>everything</v>
      </c>
    </row>
    <row r="87" ht="15.75" customHeight="1" spans="1:2">
      <c r="A87" s="1" t="s">
        <v>87</v>
      </c>
      <c r="B87" s="2" t="str">
        <f>IFERROR(__xludf.DUMMYFUNCTION("GOOGLETRANSLATE(A91,""nl"",""en"")"),"Real")</f>
        <v>Real</v>
      </c>
    </row>
    <row r="88" ht="15.75" customHeight="1" spans="1:2">
      <c r="A88" s="1" t="s">
        <v>88</v>
      </c>
      <c r="B88" s="2" t="str">
        <f>IFERROR(__xludf.DUMMYFUNCTION("GOOGLETRANSLATE(A92,""nl"",""en"")"),"do")</f>
        <v>do</v>
      </c>
    </row>
    <row r="89" ht="15.75" customHeight="1" spans="1:2">
      <c r="A89" s="1" t="s">
        <v>89</v>
      </c>
      <c r="B89" s="2" t="str">
        <f>IFERROR(__xludf.DUMMYFUNCTION("GOOGLETRANSLATE(A93,""nl"",""en"")"),"by means of")</f>
        <v>by means of</v>
      </c>
    </row>
    <row r="90" ht="15.75" customHeight="1" spans="1:2">
      <c r="A90" s="1" t="s">
        <v>90</v>
      </c>
      <c r="B90" s="2" t="str">
        <f>IFERROR(__xludf.DUMMYFUNCTION("GOOGLETRANSLATE(A94,""nl"",""en"")"),"alone")</f>
        <v>alone</v>
      </c>
    </row>
    <row r="91" ht="15.75" customHeight="1" spans="1:2">
      <c r="A91" s="1" t="s">
        <v>91</v>
      </c>
      <c r="B91" s="2" t="str">
        <f>IFERROR(__xludf.DUMMYFUNCTION("GOOGLETRANSLATE(A96,""nl"",""en"")"),"However")</f>
        <v>However</v>
      </c>
    </row>
    <row r="92" ht="15.75" customHeight="1" spans="1:2">
      <c r="A92" s="1" t="s">
        <v>92</v>
      </c>
      <c r="B92" s="2" t="str">
        <f>IFERROR(__xludf.DUMMYFUNCTION("GOOGLETRANSLATE(A97,""nl"",""en"")"),"see")</f>
        <v>see</v>
      </c>
    </row>
    <row r="93" ht="15.75" customHeight="1" spans="1:2">
      <c r="A93" s="1" t="s">
        <v>93</v>
      </c>
      <c r="B93" s="2" t="str">
        <f>IFERROR(__xludf.DUMMYFUNCTION("GOOGLETRANSLATE(A98,""nl"",""en"")"),"away")</f>
        <v>away</v>
      </c>
    </row>
    <row r="94" ht="15.75" customHeight="1" spans="1:2">
      <c r="A94" s="1" t="s">
        <v>94</v>
      </c>
      <c r="B94" s="2" t="str">
        <f>IFERROR(__xludf.DUMMYFUNCTION("GOOGLETRANSLATE(A99,""nl"",""en"")"),"once")</f>
        <v>once</v>
      </c>
    </row>
    <row r="95" ht="15.75" customHeight="1" spans="1:2">
      <c r="A95" s="1" t="s">
        <v>95</v>
      </c>
      <c r="B95" s="2" t="str">
        <f>IFERROR(__xludf.DUMMYFUNCTION("GOOGLETRANSLATE(A100,""nl"",""en"")"),"man")</f>
        <v>man</v>
      </c>
    </row>
    <row r="96" ht="15.75" customHeight="1" spans="1:2">
      <c r="A96" s="1" t="s">
        <v>96</v>
      </c>
      <c r="B96" s="2" t="str">
        <f>IFERROR(__xludf.DUMMYFUNCTION("GOOGLETRANSLATE(A101,""nl"",""en"")"),"perhaps")</f>
        <v>perhaps</v>
      </c>
    </row>
    <row r="97" ht="15.75" customHeight="1" spans="1:2">
      <c r="A97" s="1" t="s">
        <v>97</v>
      </c>
      <c r="B97" s="2" t="str">
        <f>IFERROR(__xludf.DUMMYFUNCTION("GOOGLETRANSLATE(A102,""nl"",""en"")"),"to leave")</f>
        <v>to leave</v>
      </c>
    </row>
    <row r="98" ht="15.75" customHeight="1" spans="1:2">
      <c r="A98" s="1" t="s">
        <v>98</v>
      </c>
      <c r="B98" s="2" t="str">
        <f>IFERROR(__xludf.DUMMYFUNCTION("GOOGLETRANSLATE(A103,""nl"",""en"")"),"never")</f>
        <v>never</v>
      </c>
    </row>
    <row r="99" ht="15.75" customHeight="1" spans="1:2">
      <c r="A99" s="1" t="s">
        <v>99</v>
      </c>
      <c r="B99" s="2" t="str">
        <f>IFERROR(__xludf.DUMMYFUNCTION("GOOGLETRANSLATE(A104,""nl"",""en"")"),"Well")</f>
        <v>Well</v>
      </c>
    </row>
    <row r="100" ht="15.75" customHeight="1" spans="1:2">
      <c r="A100" s="1" t="s">
        <v>100</v>
      </c>
      <c r="B100" s="2" t="str">
        <f>IFERROR(__xludf.DUMMYFUNCTION("GOOGLETRANSLATE(A105,""nl"",""en"")"),"said")</f>
        <v>said</v>
      </c>
    </row>
    <row r="101" ht="15.75" customHeight="1" spans="1:2">
      <c r="A101" s="1" t="s">
        <v>101</v>
      </c>
      <c r="B101" s="2" t="str">
        <f>IFERROR(__xludf.DUMMYFUNCTION("GOOGLETRANSLATE(A106,""nl"",""en"")"),"back")</f>
        <v>back</v>
      </c>
    </row>
    <row r="102" ht="15.75" customHeight="1" spans="1:2">
      <c r="A102" s="1" t="s">
        <v>102</v>
      </c>
      <c r="B102" s="2" t="str">
        <f>IFERROR(__xludf.DUMMYFUNCTION("GOOGLETRANSLATE(A107,""nl"",""en"")"),"Okay")</f>
        <v>Okay</v>
      </c>
    </row>
    <row r="103" ht="15.75" customHeight="1" spans="1:2">
      <c r="A103" s="1" t="s">
        <v>103</v>
      </c>
      <c r="B103" s="2" t="str">
        <f>IFERROR(__xludf.DUMMYFUNCTION("GOOGLETRANSLATE(A108,""nl"",""en"")"),"along")</f>
        <v>along</v>
      </c>
    </row>
    <row r="104" ht="15.75" customHeight="1" spans="1:2">
      <c r="A104" s="1" t="s">
        <v>104</v>
      </c>
      <c r="B104" s="2" t="str">
        <f>IFERROR(__xludf.DUMMYFUNCTION("GOOGLETRANSLATE(A109,""nl"",""en"")"),"nothing")</f>
        <v>nothing</v>
      </c>
    </row>
    <row r="105" ht="15.75" customHeight="1" spans="1:2">
      <c r="A105" s="1" t="s">
        <v>105</v>
      </c>
      <c r="B105" s="2" t="str">
        <f>IFERROR(__xludf.DUMMYFUNCTION("GOOGLETRANSLATE(A110,""nl"",""en"")"),"someone")</f>
        <v>someone</v>
      </c>
    </row>
    <row r="106" ht="15.75" customHeight="1" spans="1:2">
      <c r="A106" s="1" t="s">
        <v>106</v>
      </c>
      <c r="B106" s="2" t="str">
        <f>IFERROR(__xludf.DUMMYFUNCTION("GOOGLETRANSLATE(A111,""nl"",""en"")"),"comes")</f>
        <v>comes</v>
      </c>
    </row>
    <row r="107" ht="15.75" customHeight="1" spans="1:2">
      <c r="A107" s="1" t="s">
        <v>107</v>
      </c>
      <c r="B107" s="2" t="str">
        <f>IFERROR(__xludf.DUMMYFUNCTION("GOOGLETRANSLATE(A112,""nl"",""en"")"),"then")</f>
        <v>then</v>
      </c>
    </row>
    <row r="108" ht="15.75" customHeight="1" spans="1:2">
      <c r="A108" s="1" t="s">
        <v>108</v>
      </c>
      <c r="B108" s="2" t="str">
        <f>IFERROR(__xludf.DUMMYFUNCTION("GOOGLETRANSLATE(A113,""nl"",""en"")"),"a lot")</f>
        <v>a lot</v>
      </c>
    </row>
    <row r="109" ht="15.75" customHeight="1" spans="1:2">
      <c r="A109" s="1" t="s">
        <v>109</v>
      </c>
      <c r="B109" s="2" t="str">
        <f>IFERROR(__xludf.DUMMYFUNCTION("GOOGLETRANSLATE(A114,""nl"",""en"")"),"for a bit")</f>
        <v>for a bit</v>
      </c>
    </row>
    <row r="110" ht="15.75" customHeight="1" spans="1:2">
      <c r="A110" s="1" t="s">
        <v>110</v>
      </c>
      <c r="B110" s="2" t="str">
        <f>IFERROR(__xludf.DUMMYFUNCTION("GOOGLETRANSLATE(A115,""nl"",""en"")"),"our")</f>
        <v>our</v>
      </c>
    </row>
    <row r="111" ht="15.75" customHeight="1" spans="1:2">
      <c r="A111" s="1" t="s">
        <v>111</v>
      </c>
      <c r="B111" s="2" t="str">
        <f>IFERROR(__xludf.DUMMYFUNCTION("GOOGLETRANSLATE(A116,""nl"",""en"")"),"just")</f>
        <v>just</v>
      </c>
    </row>
    <row r="112" ht="15.75" customHeight="1" spans="1:2">
      <c r="A112" s="1" t="s">
        <v>112</v>
      </c>
      <c r="B112" s="2" t="str">
        <f>IFERROR(__xludf.DUMMYFUNCTION("GOOGLETRANSLATE(A117,""nl"",""en"")"),"know")</f>
        <v>know</v>
      </c>
    </row>
    <row r="113" ht="15.75" customHeight="1" spans="1:2">
      <c r="A113" s="1" t="s">
        <v>113</v>
      </c>
      <c r="B113" s="2" t="str">
        <f>IFERROR(__xludf.DUMMYFUNCTION("GOOGLETRANSLATE(A118,""nl"",""en"")"),"come")</f>
        <v>come</v>
      </c>
    </row>
    <row r="114" ht="15.75" customHeight="1" spans="1:2">
      <c r="A114" s="1" t="s">
        <v>114</v>
      </c>
      <c r="B114" s="2" t="str">
        <f>IFERROR(__xludf.DUMMYFUNCTION("GOOGLETRANSLATE(A119,""nl"",""en"")"),"necessary")</f>
        <v>necessary</v>
      </c>
    </row>
    <row r="115" ht="15.75" customHeight="1" spans="1:2">
      <c r="A115" s="1" t="s">
        <v>115</v>
      </c>
      <c r="B115" s="2" t="str">
        <f>IFERROR(__xludf.DUMMYFUNCTION("GOOGLETRANSLATE(A120,""nl"",""en"")"),"people")</f>
        <v>people</v>
      </c>
    </row>
    <row r="116" ht="15.75" customHeight="1" spans="1:2">
      <c r="A116" s="1" t="s">
        <v>116</v>
      </c>
      <c r="B116" s="2" t="str">
        <f>IFERROR(__xludf.DUMMYFUNCTION("GOOGLETRANSLATE(A121,""nl"",""en"")"),"until")</f>
        <v>until</v>
      </c>
    </row>
    <row r="117" ht="15.75" customHeight="1" spans="1:2">
      <c r="A117" s="1" t="s">
        <v>117</v>
      </c>
      <c r="B117" s="2" t="str">
        <f>IFERROR(__xludf.DUMMYFUNCTION("GOOGLETRANSLATE(A122,""nl"",""en"")"),"become")</f>
        <v>become</v>
      </c>
    </row>
    <row r="118" ht="15.75" customHeight="1" spans="1:2">
      <c r="A118" s="1" t="s">
        <v>118</v>
      </c>
      <c r="B118" s="2" t="str">
        <f>IFERROR(__xludf.DUMMYFUNCTION("GOOGLETRANSLATE(A123,""nl"",""en"")"),"say")</f>
        <v>say</v>
      </c>
    </row>
    <row r="119" ht="15.75" customHeight="1" spans="1:2">
      <c r="A119" s="1" t="s">
        <v>119</v>
      </c>
      <c r="B119" s="2" t="str">
        <f>IFERROR(__xludf.DUMMYFUNCTION("GOOGLETRANSLATE(A124,""nl"",""en"")"),"time")</f>
        <v>time</v>
      </c>
    </row>
    <row r="120" ht="15.75" customHeight="1" spans="1:2">
      <c r="A120" s="1" t="s">
        <v>120</v>
      </c>
      <c r="B120" s="2" t="str">
        <f>IFERROR(__xludf.DUMMYFUNCTION("GOOGLETRANSLATE(A125,""nl"",""en"")"),"again")</f>
        <v>again</v>
      </c>
    </row>
    <row r="121" ht="15.75" customHeight="1" spans="1:2">
      <c r="A121" s="1" t="s">
        <v>121</v>
      </c>
      <c r="B121" s="2" t="str">
        <f>IFERROR(__xludf.DUMMYFUNCTION("GOOGLETRANSLATE(A126,""nl"",""en"")"),"life")</f>
        <v>life</v>
      </c>
    </row>
    <row r="122" ht="15.75" customHeight="1" spans="1:2">
      <c r="A122" s="1" t="s">
        <v>122</v>
      </c>
      <c r="B122" s="2" t="str">
        <f>IFERROR(__xludf.DUMMYFUNCTION("GOOGLETRANSLATE(A127,""nl"",""en"")"),"two")</f>
        <v>two</v>
      </c>
    </row>
    <row r="123" ht="15.75" customHeight="1" spans="1:2">
      <c r="A123" s="1" t="s">
        <v>123</v>
      </c>
      <c r="B123" s="2" t="str">
        <f>IFERROR(__xludf.DUMMYFUNCTION("GOOGLETRANSLATE(A128,""nl"",""en"")"),"just")</f>
        <v>just</v>
      </c>
    </row>
    <row r="124" ht="15.75" customHeight="1" spans="1:2">
      <c r="A124" s="1" t="s">
        <v>124</v>
      </c>
      <c r="B124" s="2" t="str">
        <f>IFERROR(__xludf.DUMMYFUNCTION("GOOGLETRANSLATE(A129,""nl"",""en"")"),"against")</f>
        <v>against</v>
      </c>
    </row>
    <row r="125" ht="15.75" customHeight="1" spans="1:2">
      <c r="A125" s="1" t="s">
        <v>125</v>
      </c>
      <c r="B125" s="2" t="str">
        <f>IFERROR(__xludf.DUMMYFUNCTION("GOOGLETRANSLATE(A130,""nl"",""en"")"),"to make")</f>
        <v>to make</v>
      </c>
    </row>
    <row r="126" ht="15.75" customHeight="1" spans="1:2">
      <c r="A126" s="1" t="s">
        <v>126</v>
      </c>
      <c r="B126" s="2" t="str">
        <f>IFERROR(__xludf.DUMMYFUNCTION("GOOGLETRANSLATE(A131,""nl"",""en"")"),"your")</f>
        <v>your</v>
      </c>
    </row>
    <row r="127" ht="15.75" customHeight="1" spans="1:2">
      <c r="A127" s="1" t="s">
        <v>127</v>
      </c>
      <c r="B127" s="2" t="str">
        <f>IFERROR(__xludf.DUMMYFUNCTION("GOOGLETRANSLATE(A132,""nl"",""en"")"),"say")</f>
        <v>say</v>
      </c>
    </row>
    <row r="128" ht="15.75" customHeight="1" spans="1:2">
      <c r="A128" s="1" t="s">
        <v>128</v>
      </c>
      <c r="B128" s="2" t="str">
        <f>IFERROR(__xludf.DUMMYFUNCTION("GOOGLETRANSLATE(A133,""nl"",""en"")"),"because")</f>
        <v>because</v>
      </c>
    </row>
    <row r="129" ht="15.75" customHeight="1" spans="1:2">
      <c r="A129" s="1" t="s">
        <v>129</v>
      </c>
      <c r="B129" s="2" t="str">
        <f>IFERROR(__xludf.DUMMYFUNCTION("GOOGLETRANSLATE(A134,""nl"",""en"")"),"sit")</f>
        <v>sit</v>
      </c>
    </row>
    <row r="130" ht="15.75" customHeight="1" spans="1:2">
      <c r="A130" s="1" t="s">
        <v>130</v>
      </c>
      <c r="B130" s="2" t="str">
        <f>IFERROR(__xludf.DUMMYFUNCTION("GOOGLETRANSLATE(A135,""nl"",""en"")"),"is going to be")</f>
        <v>is going to be</v>
      </c>
    </row>
    <row r="131" ht="15.75" customHeight="1" spans="1:2">
      <c r="A131" s="1" t="s">
        <v>131</v>
      </c>
      <c r="B131" s="2" t="str">
        <f>IFERROR(__xludf.DUMMYFUNCTION("GOOGLETRANSLATE(A137,""nl"",""en"")"),"keep")</f>
        <v>keep</v>
      </c>
    </row>
    <row r="132" ht="15.75" customHeight="1" spans="1:2">
      <c r="A132" s="1" t="s">
        <v>132</v>
      </c>
      <c r="B132" s="2" t="str">
        <f>IFERROR(__xludf.DUMMYFUNCTION("GOOGLETRANSLATE(A138,""nl"",""en"")"),"look")</f>
        <v>look</v>
      </c>
    </row>
    <row r="133" ht="15.75" customHeight="1" spans="1:2">
      <c r="A133" s="1" t="s">
        <v>133</v>
      </c>
      <c r="B133" s="2" t="str">
        <f>IFERROR(__xludf.DUMMYFUNCTION("GOOGLETRANSLATE(A139,""nl"",""en"")"),"all")</f>
        <v>all</v>
      </c>
    </row>
    <row r="134" ht="15.75" customHeight="1" spans="1:2">
      <c r="A134" s="1" t="s">
        <v>134</v>
      </c>
      <c r="B134" s="2" t="str">
        <f>IFERROR(__xludf.DUMMYFUNCTION("GOOGLETRANSLATE(A140,""nl"",""en"")"),"we")</f>
        <v>we</v>
      </c>
    </row>
    <row r="135" ht="15.75" customHeight="1" spans="1:2">
      <c r="A135" s="1" t="s">
        <v>135</v>
      </c>
      <c r="B135" s="2" t="str">
        <f>IFERROR(__xludf.DUMMYFUNCTION("GOOGLETRANSLATE(A141,""nl"",""en"")"),"all the time")</f>
        <v>all the time</v>
      </c>
    </row>
    <row r="136" ht="15.75" customHeight="1" spans="1:2">
      <c r="A136" s="1" t="s">
        <v>136</v>
      </c>
      <c r="B136" s="2" t="str">
        <f>IFERROR(__xludf.DUMMYFUNCTION("GOOGLETRANSLATE(A142,""nl"",""en"")"),"allowed")</f>
        <v>allowed</v>
      </c>
    </row>
    <row r="137" ht="15.75" customHeight="1" spans="1:2">
      <c r="A137" s="1" t="s">
        <v>137</v>
      </c>
      <c r="B137" s="2" t="str">
        <f>IFERROR(__xludf.DUMMYFUNCTION("GOOGLETRANSLATE(A143,""nl"",""en"")"),"done")</f>
        <v>done</v>
      </c>
    </row>
    <row r="138" ht="15.75" customHeight="1" spans="1:2">
      <c r="A138" s="1" t="s">
        <v>138</v>
      </c>
      <c r="B138" s="2" t="str">
        <f>IFERROR(__xludf.DUMMYFUNCTION("GOOGLETRANSLATE(A144,""nl"",""en"")"),"dead")</f>
        <v>dead</v>
      </c>
    </row>
    <row r="139" ht="15.75" customHeight="1" spans="1:2">
      <c r="A139" s="1" t="s">
        <v>139</v>
      </c>
      <c r="B139" s="2" t="str">
        <f>IFERROR(__xludf.DUMMYFUNCTION("GOOGLETRANSLATE(A145,""nl"",""en"")"),"Certainly")</f>
        <v>Certainly</v>
      </c>
    </row>
    <row r="140" ht="15.75" customHeight="1" spans="1:2">
      <c r="A140" s="1" t="s">
        <v>140</v>
      </c>
      <c r="B140" s="2" t="str">
        <f>IFERROR(__xludf.DUMMYFUNCTION("GOOGLETRANSLATE(A146,""nl"",""en"")"),"off")</f>
        <v>off</v>
      </c>
    </row>
    <row r="141" ht="15.75" customHeight="1" spans="1:2">
      <c r="A141" s="1" t="s">
        <v>141</v>
      </c>
      <c r="B141" s="2" t="str">
        <f>IFERROR(__xludf.DUMMYFUNCTION("GOOGLETRANSLATE(A147,""nl"",""en"")"),"year-old")</f>
        <v>year-old</v>
      </c>
    </row>
    <row r="142" ht="15.75" customHeight="1" spans="1:2">
      <c r="A142" s="1" t="s">
        <v>142</v>
      </c>
      <c r="B142" s="2" t="str">
        <f>IFERROR(__xludf.DUMMYFUNCTION("GOOGLETRANSLATE(A148,""nl"",""en"")"),"their")</f>
        <v>their</v>
      </c>
    </row>
    <row r="143" ht="15.75" customHeight="1" spans="1:2">
      <c r="A143" s="1" t="s">
        <v>143</v>
      </c>
      <c r="B143" s="2" t="str">
        <f>IFERROR(__xludf.DUMMYFUNCTION("GOOGLETRANSLATE(A149,""nl"",""en"")"),"wanted to")</f>
        <v>wanted to</v>
      </c>
    </row>
    <row r="144" ht="15.75" customHeight="1" spans="1:2">
      <c r="A144" s="1" t="s">
        <v>144</v>
      </c>
      <c r="B144" s="2" t="str">
        <f>IFERROR(__xludf.DUMMYFUNCTION("GOOGLETRANSLATE(A150,""nl"",""en"")"),"day")</f>
        <v>day</v>
      </c>
    </row>
    <row r="145" ht="15.75" customHeight="1" spans="1:2">
      <c r="A145" s="1" t="s">
        <v>145</v>
      </c>
      <c r="B145" s="2" t="str">
        <f>IFERROR(__xludf.DUMMYFUNCTION("GOOGLETRANSLATE(A151,""nl"",""en"")"),"all")</f>
        <v>all</v>
      </c>
    </row>
    <row r="146" ht="15.75" customHeight="1" spans="1:2">
      <c r="A146" s="1" t="s">
        <v>146</v>
      </c>
      <c r="B146" s="2" t="str">
        <f>IFERROR(__xludf.DUMMYFUNCTION("GOOGLETRANSLATE(A152,""nl"",""en"")"),"your")</f>
        <v>your</v>
      </c>
    </row>
    <row r="147" ht="15.75" customHeight="1" spans="1:2">
      <c r="A147" s="1" t="s">
        <v>147</v>
      </c>
      <c r="B147" s="2" t="str">
        <f>IFERROR(__xludf.DUMMYFUNCTION("GOOGLETRANSLATE(A153,""nl"",""en"")"),"House")</f>
        <v>House</v>
      </c>
    </row>
    <row r="148" ht="15.75" customHeight="1" spans="1:2">
      <c r="A148" s="1" t="s">
        <v>148</v>
      </c>
      <c r="B148" s="2" t="str">
        <f>IFERROR(__xludf.DUMMYFUNCTION("GOOGLETRANSLATE(A154,""nl"",""en"")"),"thought")</f>
        <v>thought</v>
      </c>
    </row>
    <row r="149" ht="15.75" customHeight="1" spans="1:2">
      <c r="A149" s="1" t="s">
        <v>149</v>
      </c>
      <c r="B149" s="2" t="str">
        <f>IFERROR(__xludf.DUMMYFUNCTION("GOOGLETRANSLATE(A155,""nl"",""en"")"),"is doing")</f>
        <v>is doing</v>
      </c>
    </row>
    <row r="150" ht="15.75" customHeight="1" spans="1:2">
      <c r="A150" s="1" t="s">
        <v>150</v>
      </c>
      <c r="B150" s="2" t="str">
        <f>IFERROR(__xludf.DUMMYFUNCTION("GOOGLETRANSLATE(A156,""nl"",""en"")"),"father")</f>
        <v>father</v>
      </c>
    </row>
    <row r="151" ht="15.75" customHeight="1" spans="1:2">
      <c r="A151" s="1" t="s">
        <v>151</v>
      </c>
      <c r="B151" s="2" t="str">
        <f>IFERROR(__xludf.DUMMYFUNCTION("GOOGLETRANSLATE(A157,""nl"",""en"")"),"can")</f>
        <v>can</v>
      </c>
    </row>
    <row r="152" ht="15.75" customHeight="1" spans="1:2">
      <c r="A152" s="1" t="s">
        <v>152</v>
      </c>
      <c r="B152" s="2" t="str">
        <f>IFERROR(__xludf.DUMMYFUNCTION("GOOGLETRANSLATE(A158,""nl"",""en"")"),"wait")</f>
        <v>wait</v>
      </c>
    </row>
    <row r="153" ht="15.75" customHeight="1" spans="1:2">
      <c r="A153" s="1" t="s">
        <v>153</v>
      </c>
      <c r="B153" s="2" t="str">
        <f>IFERROR(__xludf.DUMMYFUNCTION("GOOGLETRANSLATE(A159,""nl"",""en"")"),"see")</f>
        <v>see</v>
      </c>
    </row>
    <row r="154" ht="15.75" customHeight="1" spans="1:2">
      <c r="A154" s="1" t="s">
        <v>154</v>
      </c>
      <c r="B154" s="2" t="str">
        <f>IFERROR(__xludf.DUMMYFUNCTION("GOOGLETRANSLATE(A160,""nl"",""en"")"),"female")</f>
        <v>female</v>
      </c>
    </row>
    <row r="155" ht="15.75" customHeight="1" spans="1:2">
      <c r="A155" s="1" t="s">
        <v>155</v>
      </c>
      <c r="B155" s="2" t="str">
        <f>IFERROR(__xludf.DUMMYFUNCTION("GOOGLETRANSLATE(A161,""nl"",""en"")"),"time")</f>
        <v>time</v>
      </c>
    </row>
    <row r="156" ht="15.75" customHeight="1" spans="1:2">
      <c r="A156" s="1" t="s">
        <v>156</v>
      </c>
      <c r="B156" s="2" t="str">
        <f>IFERROR(__xludf.DUMMYFUNCTION("GOOGLETRANSLATE(A162,""nl"",""en"")"),"Others")</f>
        <v>Others</v>
      </c>
    </row>
    <row r="157" ht="15.75" customHeight="1" spans="1:2">
      <c r="A157" s="1" t="s">
        <v>157</v>
      </c>
      <c r="B157" s="2" t="str">
        <f>IFERROR(__xludf.DUMMYFUNCTION("GOOGLETRANSLATE(A163,""nl"",""en"")"),"such as")</f>
        <v>such as</v>
      </c>
    </row>
    <row r="158" ht="15.75" customHeight="1" spans="1:2">
      <c r="A158" s="1" t="s">
        <v>158</v>
      </c>
      <c r="B158" s="2" t="str">
        <f>IFERROR(__xludf.DUMMYFUNCTION("GOOGLETRANSLATE(A164,""nl"",""en"")"),"she")</f>
        <v>she</v>
      </c>
    </row>
    <row r="159" ht="15.75" customHeight="1" spans="1:2">
      <c r="A159" s="1" t="s">
        <v>159</v>
      </c>
      <c r="B159" s="2" t="str">
        <f>IFERROR(__xludf.DUMMYFUNCTION("GOOGLETRANSLATE(A165,""nl"",""en"")"),"thanks")</f>
        <v>thanks</v>
      </c>
    </row>
    <row r="160" ht="15.75" customHeight="1" spans="1:2">
      <c r="A160" s="1" t="s">
        <v>160</v>
      </c>
      <c r="B160" s="2" t="str">
        <f>IFERROR(__xludf.DUMMYFUNCTION("GOOGLETRANSLATE(A166,""nl"",""en"")"),"different")</f>
        <v>different</v>
      </c>
    </row>
    <row r="161" ht="15.75" customHeight="1" spans="1:2">
      <c r="A161" s="1" t="s">
        <v>161</v>
      </c>
      <c r="B161" s="2" t="str">
        <f>IFERROR(__xludf.DUMMYFUNCTION("GOOGLETRANSLATE(A167,""nl"",""en"")"),"give")</f>
        <v>give</v>
      </c>
    </row>
    <row r="162" ht="15.75" customHeight="1" spans="1:2">
      <c r="A162" s="1" t="s">
        <v>162</v>
      </c>
      <c r="B162" s="2" t="str">
        <f>IFERROR(__xludf.DUMMYFUNCTION("GOOGLETRANSLATE(A168,""nl"",""en"")"),"goods")</f>
        <v>goods</v>
      </c>
    </row>
    <row r="163" ht="15.75" customHeight="1" spans="1:2">
      <c r="A163" s="1" t="s">
        <v>163</v>
      </c>
      <c r="B163" s="2" t="str">
        <f>IFERROR(__xludf.DUMMYFUNCTION("GOOGLETRANSLATE(A169,""nl"",""en"")"),"want")</f>
        <v>want</v>
      </c>
    </row>
    <row r="164" ht="15.75" customHeight="1" spans="1:2">
      <c r="A164" s="1" t="s">
        <v>164</v>
      </c>
      <c r="B164" s="2" t="str">
        <f>IFERROR(__xludf.DUMMYFUNCTION("GOOGLETRANSLATE(A170,""nl"",""en"")"),"herself")</f>
        <v>herself</v>
      </c>
    </row>
    <row r="165" ht="15.75" customHeight="1" spans="1:2">
      <c r="A165" s="1" t="s">
        <v>165</v>
      </c>
      <c r="B165" s="2" t="str">
        <f>IFERROR(__xludf.DUMMYFUNCTION("GOOGLETRANSLATE(A171,""nl"",""en"")"),"thanks")</f>
        <v>thanks</v>
      </c>
    </row>
    <row r="166" ht="15.75" customHeight="1" spans="1:2">
      <c r="A166" s="1" t="s">
        <v>6</v>
      </c>
      <c r="B166" s="2" t="str">
        <f>IFERROR(__xludf.DUMMYFUNCTION("GOOGLETRANSLATE(A172,""nl"",""en"")"),"a")</f>
        <v>a</v>
      </c>
    </row>
    <row r="167" ht="15.75" customHeight="1" spans="1:2">
      <c r="A167" s="1" t="s">
        <v>166</v>
      </c>
      <c r="B167" s="2" t="str">
        <f>IFERROR(__xludf.DUMMYFUNCTION("GOOGLETRANSLATE(A174,""nl"",""en"")"),"terribly")</f>
        <v>terribly</v>
      </c>
    </row>
    <row r="168" ht="15.75" customHeight="1" spans="1:2">
      <c r="A168" s="1" t="s">
        <v>167</v>
      </c>
      <c r="B168" s="2" t="str">
        <f>IFERROR(__xludf.DUMMYFUNCTION("GOOGLETRANSLATE(A175,""nl"",""en"")"),"want")</f>
        <v>want</v>
      </c>
    </row>
    <row r="169" ht="15.75" customHeight="1" spans="1:2">
      <c r="A169" s="1" t="s">
        <v>168</v>
      </c>
      <c r="B169" s="2" t="str">
        <f>IFERROR(__xludf.DUMMYFUNCTION("GOOGLETRANSLATE(A176,""nl"",""en"")"),"to talk")</f>
        <v>to talk</v>
      </c>
    </row>
    <row r="170" ht="15.75" customHeight="1" spans="1:2">
      <c r="A170" s="1" t="s">
        <v>169</v>
      </c>
      <c r="B170" s="2" t="str">
        <f>IFERROR(__xludf.DUMMYFUNCTION("GOOGLETRANSLATE(A177,""nl"",""en"")"),"regret")</f>
        <v>regret</v>
      </c>
    </row>
    <row r="171" ht="15.75" customHeight="1" spans="1:2">
      <c r="A171" s="1" t="s">
        <v>170</v>
      </c>
      <c r="B171" s="2" t="str">
        <f>IFERROR(__xludf.DUMMYFUNCTION("GOOGLETRANSLATE(A178,""nl"",""en"")"),"money")</f>
        <v>money</v>
      </c>
    </row>
    <row r="172" ht="15.75" customHeight="1" spans="1:2">
      <c r="A172" s="1" t="s">
        <v>171</v>
      </c>
      <c r="B172" s="2" t="str">
        <f>IFERROR(__xludf.DUMMYFUNCTION("GOOGLETRANSLATE(A179,""nl"",""en"")"),"could")</f>
        <v>could</v>
      </c>
    </row>
    <row r="173" ht="15.75" customHeight="1" spans="1:2">
      <c r="A173" s="1" t="s">
        <v>172</v>
      </c>
      <c r="B173" s="2" t="str">
        <f>IFERROR(__xludf.DUMMYFUNCTION("GOOGLETRANSLATE(A180,""nl"",""en"")"),"work")</f>
        <v>work</v>
      </c>
    </row>
    <row r="174" ht="15.75" customHeight="1" spans="1:2">
      <c r="A174" s="1" t="s">
        <v>173</v>
      </c>
      <c r="B174" s="2" t="str">
        <f>IFERROR(__xludf.DUMMYFUNCTION("GOOGLETRANSLATE(A182,""nl"",""en"")"),"everyone")</f>
        <v>everyone</v>
      </c>
    </row>
    <row r="175" ht="15.75" customHeight="1" spans="1:2">
      <c r="A175" s="1" t="s">
        <v>174</v>
      </c>
      <c r="B175" s="2" t="str">
        <f>IFERROR(__xludf.DUMMYFUNCTION("GOOGLETRANSLATE(A183,""nl"",""en"")"),"better")</f>
        <v>better</v>
      </c>
    </row>
    <row r="176" ht="15.75" customHeight="1" spans="1:2">
      <c r="A176" s="1" t="s">
        <v>175</v>
      </c>
      <c r="B176" s="2" t="str">
        <f>IFERROR(__xludf.DUMMYFUNCTION("GOOGLETRANSLATE(A184,""nl"",""en"")"),"became")</f>
        <v>became</v>
      </c>
    </row>
    <row r="177" ht="15.75" customHeight="1" spans="1:2">
      <c r="A177" s="1" t="s">
        <v>176</v>
      </c>
      <c r="B177" s="2" t="str">
        <f>IFERROR(__xludf.DUMMYFUNCTION("GOOGLETRANSLATE(A185,""nl"",""en"")"),"mother")</f>
        <v>mother</v>
      </c>
    </row>
    <row r="178" ht="15.75" customHeight="1" spans="1:2">
      <c r="A178" s="1" t="s">
        <v>177</v>
      </c>
      <c r="B178" s="2" t="str">
        <f>IFERROR(__xludf.DUMMYFUNCTION("GOOGLETRANSLATE(A186,""nl"",""en"")"),"nobody")</f>
        <v>nobody</v>
      </c>
    </row>
    <row r="179" ht="15.75" customHeight="1" spans="1:2">
      <c r="A179" s="1" t="s">
        <v>178</v>
      </c>
      <c r="B179" s="2" t="str">
        <f>IFERROR(__xludf.DUMMYFUNCTION("GOOGLETRANSLATE(A187,""nl"",""en"")"),"find")</f>
        <v>find</v>
      </c>
    </row>
    <row r="180" ht="15.75" customHeight="1" spans="1:2">
      <c r="A180" s="1" t="s">
        <v>179</v>
      </c>
      <c r="B180" s="2" t="str">
        <f>IFERROR(__xludf.DUMMYFUNCTION("GOOGLETRANSLATE(A188,""nl"",""en"")"),"stands")</f>
        <v>stands</v>
      </c>
    </row>
    <row r="181" ht="15.75" customHeight="1" spans="1:2">
      <c r="A181" s="1" t="s">
        <v>180</v>
      </c>
      <c r="B181" s="2" t="str">
        <f>IFERROR(__xludf.DUMMYFUNCTION("GOOGLETRANSLATE(A189,""nl"",""en"")"),"seen")</f>
        <v>seen</v>
      </c>
    </row>
    <row r="182" ht="15.75" customHeight="1" spans="1:2">
      <c r="A182" s="1" t="s">
        <v>181</v>
      </c>
      <c r="B182" s="2" t="str">
        <f>IFERROR(__xludf.DUMMYFUNCTION("GOOGLETRANSLATE(A190,""nl"",""en"")"),"nothing")</f>
        <v>nothing</v>
      </c>
    </row>
    <row r="183" ht="15.75" customHeight="1" spans="1:2">
      <c r="A183" s="1" t="s">
        <v>182</v>
      </c>
      <c r="B183" s="2" t="str">
        <f>IFERROR(__xludf.DUMMYFUNCTION("GOOGLETRANSLATE(A191,""nl"",""en"")"),"within")</f>
        <v>within</v>
      </c>
    </row>
    <row r="184" ht="15.75" customHeight="1" spans="1:2">
      <c r="A184" s="1" t="s">
        <v>183</v>
      </c>
      <c r="B184" s="2" t="str">
        <f>IFERROR(__xludf.DUMMYFUNCTION("GOOGLETRANSLATE(A192,""nl"",""en"")"),"to sit")</f>
        <v>to sit</v>
      </c>
    </row>
    <row r="185" ht="15.75" customHeight="1" spans="1:2">
      <c r="A185" s="1" t="s">
        <v>184</v>
      </c>
      <c r="B185" s="2" t="str">
        <f>IFERROR(__xludf.DUMMYFUNCTION("GOOGLETRANSLATE(A193,""nl"",""en"")"),"will")</f>
        <v>will</v>
      </c>
    </row>
    <row r="186" ht="15.75" customHeight="1" spans="1:2">
      <c r="A186" s="1" t="s">
        <v>185</v>
      </c>
      <c r="B186" s="2" t="str">
        <f>IFERROR(__xludf.DUMMYFUNCTION("GOOGLETRANSLATE(A194,""nl"",""en"")"),"after")</f>
        <v>after</v>
      </c>
    </row>
    <row r="187" ht="15.75" customHeight="1" spans="1:2">
      <c r="A187" s="1" t="s">
        <v>186</v>
      </c>
      <c r="B187" s="2" t="str">
        <f>IFERROR(__xludf.DUMMYFUNCTION("GOOGLETRANSLATE(A195,""nl"",""en"")"),"help out")</f>
        <v>help out</v>
      </c>
    </row>
    <row r="188" ht="15.75" customHeight="1" spans="1:2">
      <c r="A188" s="1" t="s">
        <v>187</v>
      </c>
      <c r="B188" s="2" t="str">
        <f>IFERROR(__xludf.DUMMYFUNCTION("GOOGLETRANSLATE(A196,""nl"",""en"")"),"knew")</f>
        <v>knew</v>
      </c>
    </row>
    <row r="189" ht="15.75" customHeight="1" spans="1:2">
      <c r="A189" s="1" t="s">
        <v>188</v>
      </c>
      <c r="B189" s="2" t="str">
        <f>IFERROR(__xludf.DUMMYFUNCTION("GOOGLETRANSLATE(A197,""nl"",""en"")"),"find")</f>
        <v>find</v>
      </c>
    </row>
    <row r="190" ht="15.75" customHeight="1" spans="1:2">
      <c r="A190" s="1" t="s">
        <v>189</v>
      </c>
      <c r="B190" s="2" t="str">
        <f>IFERROR(__xludf.DUMMYFUNCTION("GOOGLETRANSLATE(A198,""nl"",""en"")"),"enough")</f>
        <v>enough</v>
      </c>
    </row>
    <row r="191" ht="15.75" customHeight="1" spans="1:2">
      <c r="A191" s="1" t="s">
        <v>190</v>
      </c>
      <c r="B191" s="2" t="str">
        <f>IFERROR(__xludf.DUMMYFUNCTION("GOOGLETRANSLATE(A199,""nl"",""en"")"),"Sorry")</f>
        <v>Sorry</v>
      </c>
    </row>
    <row r="192" ht="15.75" customHeight="1" spans="1:2">
      <c r="A192" s="1" t="s">
        <v>191</v>
      </c>
      <c r="B192" s="2" t="str">
        <f>IFERROR(__xludf.DUMMYFUNCTION("GOOGLETRANSLATE(A200,""nl"",""en"")"),"fixed")</f>
        <v>fixed</v>
      </c>
    </row>
    <row r="193" ht="15.75" customHeight="1" spans="1:2">
      <c r="A193" s="1" t="s">
        <v>192</v>
      </c>
      <c r="B193" s="2" t="str">
        <f>IFERROR(__xludf.DUMMYFUNCTION("GOOGLETRANSLATE(A201,""nl"",""en"")"),"each other")</f>
        <v>each other</v>
      </c>
    </row>
    <row r="194" ht="15.75" customHeight="1" spans="1:2">
      <c r="A194" s="1" t="s">
        <v>193</v>
      </c>
      <c r="B194" s="2" t="str">
        <f>IFERROR(__xludf.DUMMYFUNCTION("GOOGLETRANSLATE(A202,""nl"",""en"")"),"went")</f>
        <v>went</v>
      </c>
    </row>
    <row r="195" ht="15.75" customHeight="1" spans="1:2">
      <c r="A195" s="1" t="s">
        <v>194</v>
      </c>
      <c r="B195" s="2" t="str">
        <f>IFERROR(__xludf.DUMMYFUNCTION("GOOGLETRANSLATE(A203,""nl"",""en"")"),"o'clock")</f>
        <v>o'clock</v>
      </c>
    </row>
    <row r="196" ht="15.75" customHeight="1" spans="1:2">
      <c r="A196" s="1" t="s">
        <v>195</v>
      </c>
      <c r="B196" s="2" t="str">
        <f>IFERROR(__xludf.DUMMYFUNCTION("GOOGLETRANSLATE(A204,""nl"",""en"")"),"finished")</f>
        <v>finished</v>
      </c>
    </row>
    <row r="197" ht="15.75" customHeight="1" spans="1:2">
      <c r="A197" s="1" t="s">
        <v>196</v>
      </c>
      <c r="B197" s="2" t="str">
        <f>IFERROR(__xludf.DUMMYFUNCTION("GOOGLETRANSLATE(A205,""nl"",""en"")"),"whole")</f>
        <v>whole</v>
      </c>
    </row>
    <row r="198" ht="15.75" customHeight="1" spans="1:2">
      <c r="A198" s="1" t="s">
        <v>197</v>
      </c>
      <c r="B198" s="2" t="str">
        <f>IFERROR(__xludf.DUMMYFUNCTION("GOOGLETRANSLATE(A206,""nl"",""en"")"),"take")</f>
        <v>take</v>
      </c>
    </row>
    <row r="199" ht="15.75" customHeight="1" spans="1:2">
      <c r="A199" s="1" t="s">
        <v>198</v>
      </c>
      <c r="B199" s="2" t="str">
        <f>IFERROR(__xludf.DUMMYFUNCTION("GOOGLETRANSLATE(A207,""nl"",""en"")"),"nice")</f>
        <v>nice</v>
      </c>
    </row>
    <row r="200" ht="15.75" customHeight="1" spans="1:2">
      <c r="A200" s="1" t="s">
        <v>199</v>
      </c>
      <c r="B200" s="2" t="str">
        <f>IFERROR(__xludf.DUMMYFUNCTION("GOOGLETRANSLATE(A208,""nl"",""en"")"),"naturally")</f>
        <v>naturally</v>
      </c>
    </row>
    <row r="201" ht="15.75" customHeight="1" spans="1:2">
      <c r="A201" s="1" t="s">
        <v>200</v>
      </c>
      <c r="B201" s="2" t="str">
        <f>IFERROR(__xludf.DUMMYFUNCTION("GOOGLETRANSLATE(A209,""nl"",""en"")"),"all")</f>
        <v>all</v>
      </c>
    </row>
    <row r="202" ht="15.75" customHeight="1" spans="1:2">
      <c r="A202" s="1" t="s">
        <v>201</v>
      </c>
      <c r="B202" s="2" t="str">
        <f>IFERROR(__xludf.DUMMYFUNCTION("GOOGLETRANSLATE(A210,""nl"",""en"")"),"God")</f>
        <v>God</v>
      </c>
    </row>
    <row r="203" ht="15.75" customHeight="1" spans="1:2">
      <c r="A203" s="1" t="s">
        <v>202</v>
      </c>
      <c r="B203" s="2" t="str">
        <f>IFERROR(__xludf.DUMMYFUNCTION("GOOGLETRANSLATE(A211,""nl"",""en"")"),"make")</f>
        <v>make</v>
      </c>
    </row>
    <row r="204" ht="15.75" customHeight="1" spans="1:2">
      <c r="A204" s="1" t="s">
        <v>203</v>
      </c>
      <c r="B204" s="2" t="str">
        <f>IFERROR(__xludf.DUMMYFUNCTION("GOOGLETRANSLATE(A212,""nl"",""en"")"),"long")</f>
        <v>long</v>
      </c>
    </row>
    <row r="205" ht="15.75" customHeight="1" spans="1:2">
      <c r="A205" s="1" t="s">
        <v>204</v>
      </c>
      <c r="B205" s="2" t="str">
        <f>IFERROR(__xludf.DUMMYFUNCTION("GOOGLETRANSLATE(A213,""nl"",""en"")"),"came")</f>
        <v>came</v>
      </c>
    </row>
    <row r="206" ht="15.75" customHeight="1" spans="1:2">
      <c r="A206" s="1" t="s">
        <v>205</v>
      </c>
      <c r="B206" s="2" t="str">
        <f>IFERROR(__xludf.DUMMYFUNCTION("GOOGLETRANSLATE(A214,""nl"",""en"")"),"Please")</f>
        <v>Please</v>
      </c>
    </row>
    <row r="207" ht="15.75" customHeight="1" spans="1:2">
      <c r="A207" s="1" t="s">
        <v>206</v>
      </c>
      <c r="B207" s="2" t="str">
        <f>IFERROR(__xludf.DUMMYFUNCTION("GOOGLETRANSLATE(A216,""nl"",""en"")"),"toast")</f>
        <v>toast</v>
      </c>
    </row>
    <row r="208" ht="15.75" customHeight="1" spans="1:2">
      <c r="A208" s="1" t="s">
        <v>207</v>
      </c>
      <c r="B208" s="2" t="str">
        <f>IFERROR(__xludf.DUMMYFUNCTION("GOOGLETRANSLATE(A217,""nl"",""en"")"),"three")</f>
        <v>three</v>
      </c>
    </row>
    <row r="209" ht="15.75" customHeight="1" spans="1:2">
      <c r="A209" s="1" t="s">
        <v>208</v>
      </c>
      <c r="B209" s="2" t="str">
        <f>IFERROR(__xludf.DUMMYFUNCTION("GOOGLETRANSLATE(A218,""nl"",""en"")"),"say")</f>
        <v>say</v>
      </c>
    </row>
    <row r="210" ht="15.75" customHeight="1" spans="1:2">
      <c r="A210" s="1" t="s">
        <v>209</v>
      </c>
      <c r="B210" s="2" t="str">
        <f>IFERROR(__xludf.DUMMYFUNCTION("GOOGLETRANSLATE(A219,""nl"",""en"")"),"mean")</f>
        <v>mean</v>
      </c>
    </row>
    <row r="211" ht="15.75" customHeight="1" spans="1:2">
      <c r="A211" s="1" t="s">
        <v>210</v>
      </c>
      <c r="B211" s="2" t="str">
        <f>IFERROR(__xludf.DUMMYFUNCTION("GOOGLETRANSLATE(A220,""nl"",""en"")"),"did")</f>
        <v>did</v>
      </c>
    </row>
    <row r="212" ht="15.75" customHeight="1" spans="1:2">
      <c r="A212" s="1" t="s">
        <v>211</v>
      </c>
      <c r="B212" s="2" t="str">
        <f>IFERROR(__xludf.DUMMYFUNCTION("GOOGLETRANSLATE(A221,""nl"",""en"")"),"things")</f>
        <v>things</v>
      </c>
    </row>
    <row r="213" ht="15.75" customHeight="1" spans="1:2">
      <c r="A213" s="1" t="s">
        <v>212</v>
      </c>
      <c r="B213" s="2" t="str">
        <f>IFERROR(__xludf.DUMMYFUNCTION("GOOGLETRANSLATE(A222,""nl"",""en"")"),"make")</f>
        <v>make</v>
      </c>
    </row>
    <row r="214" ht="15.75" customHeight="1" spans="1:2">
      <c r="A214" s="1" t="s">
        <v>213</v>
      </c>
      <c r="B214" s="2" t="str">
        <f>IFERROR(__xludf.DUMMYFUNCTION("GOOGLETRANSLATE(A223,""nl"",""en"")"),"please")</f>
        <v>please</v>
      </c>
    </row>
    <row r="215" ht="15.75" customHeight="1" spans="1:2">
      <c r="A215" s="1" t="s">
        <v>214</v>
      </c>
      <c r="B215" s="2" t="str">
        <f>IFERROR(__xludf.DUMMYFUNCTION("GOOGLETRANSLATE(A224,""nl"",""en"")"),"first")</f>
        <v>first</v>
      </c>
    </row>
    <row r="216" ht="15.75" customHeight="1" spans="1:2">
      <c r="A216" s="1" t="s">
        <v>215</v>
      </c>
      <c r="B216" s="2" t="str">
        <f>IFERROR(__xludf.DUMMYFUNCTION("GOOGLETRANSLATE(A225,""nl"",""en"")"),"to get")</f>
        <v>to get</v>
      </c>
    </row>
    <row r="217" ht="15.75" customHeight="1" spans="1:2">
      <c r="A217" s="1" t="s">
        <v>216</v>
      </c>
      <c r="B217" s="2" t="str">
        <f>IFERROR(__xludf.DUMMYFUNCTION("GOOGLETRANSLATE(A226,""nl"",""en"")"),"without")</f>
        <v>without</v>
      </c>
    </row>
    <row r="218" ht="15.75" customHeight="1" spans="1:2">
      <c r="A218" s="1" t="s">
        <v>217</v>
      </c>
      <c r="B218" s="2" t="str">
        <f>IFERROR(__xludf.DUMMYFUNCTION("GOOGLETRANSLATE(A227,""nl"",""en"")"),"still")</f>
        <v>still</v>
      </c>
    </row>
    <row r="219" ht="15.75" customHeight="1" spans="1:2">
      <c r="A219" s="1" t="s">
        <v>218</v>
      </c>
      <c r="B219" s="2" t="str">
        <f>IFERROR(__xludf.DUMMYFUNCTION("GOOGLETRANSLATE(A228,""nl"",""en"")"),"Hey")</f>
        <v>Hey</v>
      </c>
    </row>
    <row r="220" ht="15.75" customHeight="1" spans="1:2">
      <c r="A220" s="1" t="s">
        <v>219</v>
      </c>
      <c r="B220" s="2" t="str">
        <f>IFERROR(__xludf.DUMMYFUNCTION("GOOGLETRANSLATE(A229,""nl"",""en"")"),"to hold")</f>
        <v>to hold</v>
      </c>
    </row>
    <row r="221" ht="15.75" customHeight="1" spans="1:2">
      <c r="A221" s="1" t="s">
        <v>220</v>
      </c>
      <c r="B221" s="2" t="str">
        <f>IFERROR(__xludf.DUMMYFUNCTION("GOOGLETRANSLATE(A230,""nl"",""en"")"),"to tell")</f>
        <v>to tell</v>
      </c>
    </row>
    <row r="222" ht="15.75" customHeight="1" spans="1:2">
      <c r="A222" s="1" t="s">
        <v>221</v>
      </c>
      <c r="B222" s="2" t="str">
        <f>IFERROR(__xludf.DUMMYFUNCTION("GOOGLETRANSLATE(A231,""nl"",""en"")"),"sees")</f>
        <v>sees</v>
      </c>
    </row>
    <row r="223" ht="15.75" customHeight="1" spans="1:2">
      <c r="A223" s="1" t="s">
        <v>222</v>
      </c>
      <c r="B223" s="2" t="str">
        <f>IFERROR(__xludf.DUMMYFUNCTION("GOOGLETRANSLATE(A232,""nl"",""en"")"),"idea")</f>
        <v>idea</v>
      </c>
    </row>
    <row r="224" ht="15.75" customHeight="1" spans="1:2">
      <c r="A224" s="1" t="s">
        <v>223</v>
      </c>
      <c r="B224" s="2" t="str">
        <f>IFERROR(__xludf.DUMMYFUNCTION("GOOGLETRANSLATE(A233,""nl"",""en"")"),"to give")</f>
        <v>to give</v>
      </c>
    </row>
    <row r="225" ht="15.75" customHeight="1" spans="1:2">
      <c r="A225" s="1" t="s">
        <v>224</v>
      </c>
      <c r="B225" s="2" t="str">
        <f>IFERROR(__xludf.DUMMYFUNCTION("GOOGLETRANSLATE(A234,""nl"",""en"")"),"behind")</f>
        <v>behind</v>
      </c>
    </row>
    <row r="226" ht="15.75" customHeight="1" spans="1:2">
      <c r="A226" s="1" t="s">
        <v>225</v>
      </c>
      <c r="B226" s="2" t="str">
        <f>IFERROR(__xludf.DUMMYFUNCTION("GOOGLETRANSLATE(A235,""nl"",""en"")"),"been")</f>
        <v>been</v>
      </c>
    </row>
    <row r="227" ht="15.75" customHeight="1" spans="1:2">
      <c r="A227" s="1" t="s">
        <v>226</v>
      </c>
      <c r="B227" s="2" t="str">
        <f>IFERROR(__xludf.DUMMYFUNCTION("GOOGLETRANSLATE(A236,""nl"",""en"")"),"to stay")</f>
        <v>to stay</v>
      </c>
    </row>
    <row r="228" ht="15.75" customHeight="1" spans="1:2">
      <c r="A228" s="1" t="s">
        <v>227</v>
      </c>
      <c r="B228" s="2" t="str">
        <f>IFERROR(__xludf.DUMMYFUNCTION("GOOGLETRANSLATE(A237,""nl"",""en"")"),"all the way")</f>
        <v>all the way</v>
      </c>
    </row>
    <row r="229" ht="15.75" customHeight="1" spans="1:2">
      <c r="A229" s="1" t="s">
        <v>228</v>
      </c>
      <c r="B229" s="2" t="str">
        <f>IFERROR(__xludf.DUMMYFUNCTION("GOOGLETRANSLATE(A238,""nl"",""en"")"),"pretty")</f>
        <v>pretty</v>
      </c>
    </row>
    <row r="230" ht="15.75" customHeight="1" spans="1:2">
      <c r="A230" s="1" t="s">
        <v>229</v>
      </c>
      <c r="B230" s="2" t="str">
        <f>IFERROR(__xludf.DUMMYFUNCTION("GOOGLETRANSLATE(A239,""nl"",""en"")"),"below")</f>
        <v>below</v>
      </c>
    </row>
    <row r="231" ht="15.75" customHeight="1" spans="1:2">
      <c r="A231" s="1" t="s">
        <v>230</v>
      </c>
      <c r="B231" s="2" t="str">
        <f>IFERROR(__xludf.DUMMYFUNCTION("GOOGLETRANSLATE(A240,""nl"",""en"")"),"to look")</f>
        <v>to look</v>
      </c>
    </row>
    <row r="232" ht="15.75" customHeight="1" spans="1:2">
      <c r="A232" s="1" t="s">
        <v>231</v>
      </c>
      <c r="B232" s="2" t="str">
        <f>IFERROR(__xludf.DUMMYFUNCTION("GOOGLETRANSLATE(A241,""nl"",""en"")"),"saw")</f>
        <v>saw</v>
      </c>
    </row>
    <row r="233" ht="15.75" customHeight="1" spans="1:2">
      <c r="A233" s="1" t="s">
        <v>232</v>
      </c>
      <c r="B233" s="2" t="str">
        <f>IFERROR(__xludf.DUMMYFUNCTION("GOOGLETRANSLATE(A242,""nl"",""en"")"),"good")</f>
        <v>good</v>
      </c>
    </row>
    <row r="234" ht="15.75" customHeight="1" spans="1:2">
      <c r="A234" s="1" t="s">
        <v>233</v>
      </c>
      <c r="B234" s="2" t="str">
        <f>IFERROR(__xludf.DUMMYFUNCTION("GOOGLETRANSLATE(A243,""nl"",""en"")"),"name")</f>
        <v>name</v>
      </c>
    </row>
    <row r="235" ht="15.75" customHeight="1" spans="1:2">
      <c r="A235" s="1" t="s">
        <v>234</v>
      </c>
      <c r="B235" s="2" t="str">
        <f>IFERROR(__xludf.DUMMYFUNCTION("GOOGLETRANSLATE(A244,""nl"",""en"")"),"had to")</f>
        <v>had to</v>
      </c>
    </row>
    <row r="236" ht="15.75" customHeight="1" spans="1:2">
      <c r="A236" s="1" t="s">
        <v>235</v>
      </c>
      <c r="B236" s="2" t="str">
        <f>IFERROR(__xludf.DUMMYFUNCTION("GOOGLETRANSLATE(A245,""nl"",""en"")"),"stay")</f>
        <v>stay</v>
      </c>
    </row>
    <row r="237" ht="15.75" customHeight="1" spans="1:2">
      <c r="A237" s="1" t="s">
        <v>236</v>
      </c>
      <c r="B237" s="2" t="str">
        <f>IFERROR(__xludf.DUMMYFUNCTION("GOOGLETRANSLATE(A246,""nl"",""en"")"),"can")</f>
        <v>can</v>
      </c>
    </row>
    <row r="238" ht="15.75" customHeight="1" spans="1:2">
      <c r="A238" s="1" t="s">
        <v>237</v>
      </c>
      <c r="B238" s="2" t="str">
        <f>IFERROR(__xludf.DUMMYFUNCTION("GOOGLETRANSLATE(A247,""nl"",""en"")"),"car")</f>
        <v>car</v>
      </c>
    </row>
    <row r="239" ht="15.75" customHeight="1" spans="1:2">
      <c r="A239" s="1" t="s">
        <v>238</v>
      </c>
      <c r="B239" s="2" t="str">
        <f>IFERROR(__xludf.DUMMYFUNCTION("GOOGLETRANSLATE(A248,""nl"",""en"")"),"listen")</f>
        <v>listen</v>
      </c>
    </row>
    <row r="240" ht="15.75" customHeight="1" spans="1:2">
      <c r="A240" s="1" t="s">
        <v>239</v>
      </c>
      <c r="B240" s="2" t="str">
        <f>IFERROR(__xludf.DUMMYFUNCTION("GOOGLETRANSLATE(A249,""nl"",""en"")"),"great")</f>
        <v>great</v>
      </c>
    </row>
    <row r="241" ht="15.75" customHeight="1" spans="1:2">
      <c r="A241" s="1" t="s">
        <v>240</v>
      </c>
      <c r="B241" s="2" t="str">
        <f>IFERROR(__xludf.DUMMYFUNCTION("GOOGLETRANSLATE(A250,""nl"",""en"")"),"seems")</f>
        <v>seems</v>
      </c>
    </row>
    <row r="242" ht="15.75" customHeight="1" spans="1:2">
      <c r="A242" s="1" t="s">
        <v>241</v>
      </c>
      <c r="B242" s="2" t="str">
        <f>IFERROR(__xludf.DUMMYFUNCTION("GOOGLETRANSLATE(A251,""nl"",""en"")"),"fast")</f>
        <v>fast</v>
      </c>
    </row>
    <row r="243" ht="15.75" customHeight="1" spans="1:2">
      <c r="A243" s="1" t="s">
        <v>242</v>
      </c>
      <c r="B243" s="2" t="str">
        <f>IFERROR(__xludf.DUMMYFUNCTION("GOOGLETRANSLATE(A252,""nl"",""en"")"),"ever")</f>
        <v>ever</v>
      </c>
    </row>
    <row r="244" ht="15.75" customHeight="1" spans="1:2">
      <c r="A244" s="1" t="s">
        <v>243</v>
      </c>
      <c r="B244" s="2" t="str">
        <f>IFERROR(__xludf.DUMMYFUNCTION("GOOGLETRANSLATE(A253,""nl"",""en"")"),"to ask")</f>
        <v>to ask</v>
      </c>
    </row>
    <row r="245" ht="15.75" customHeight="1" spans="1:2">
      <c r="A245" s="1" t="s">
        <v>244</v>
      </c>
      <c r="B245" s="2" t="str">
        <f>IFERROR(__xludf.DUMMYFUNCTION("GOOGLETRANSLATE(A254,""nl"",""en"")"),"couple")</f>
        <v>couple</v>
      </c>
    </row>
    <row r="246" ht="15.75" customHeight="1" spans="1:2">
      <c r="A246" s="1" t="s">
        <v>245</v>
      </c>
      <c r="B246" s="2" t="str">
        <f>IFERROR(__xludf.DUMMYFUNCTION("GOOGLETRANSLATE(A255,""nl"",""en"")"),"when")</f>
        <v>when</v>
      </c>
    </row>
    <row r="247" ht="15.75" customHeight="1" spans="1:2">
      <c r="A247" s="1" t="s">
        <v>246</v>
      </c>
      <c r="B247" s="2" t="str">
        <f>IFERROR(__xludf.DUMMYFUNCTION("GOOGLETRANSLATE(A256,""nl"",""en"")"),"because")</f>
        <v>because</v>
      </c>
    </row>
    <row r="248" ht="15.75" customHeight="1" spans="1:2">
      <c r="A248" s="1" t="s">
        <v>247</v>
      </c>
      <c r="B248" s="2" t="str">
        <f>IFERROR(__xludf.DUMMYFUNCTION("GOOGLETRANSLATE(A257,""nl"",""en"")"),"Sir")</f>
        <v>Sir</v>
      </c>
    </row>
    <row r="249" ht="15.75" customHeight="1" spans="1:2">
      <c r="A249" s="1" t="s">
        <v>248</v>
      </c>
      <c r="B249" s="2" t="str">
        <f>IFERROR(__xludf.DUMMYFUNCTION("GOOGLETRANSLATE(A258,""nl"",""en"")"),"new ones")</f>
        <v>new ones</v>
      </c>
    </row>
    <row r="250" ht="15.75" customHeight="1" spans="1:2">
      <c r="A250" s="1" t="s">
        <v>249</v>
      </c>
      <c r="B250" s="2" t="str">
        <f>IFERROR(__xludf.DUMMYFUNCTION("GOOGLETRANSLATE(A259,""nl"",""en"")"),"happened")</f>
        <v>happened</v>
      </c>
    </row>
    <row r="251" ht="15.75" customHeight="1" spans="1:2">
      <c r="A251" s="1" t="s">
        <v>250</v>
      </c>
      <c r="B251" s="2" t="str">
        <f>IFERROR(__xludf.DUMMYFUNCTION("GOOGLETRANSLATE(A260,""nl"",""en"")"),"to care")</f>
        <v>to care</v>
      </c>
    </row>
    <row r="252" ht="15.75" customHeight="1" spans="1:2">
      <c r="A252" s="1" t="s">
        <v>251</v>
      </c>
      <c r="B252" s="2" t="str">
        <f>IFERROR(__xludf.DUMMYFUNCTION("GOOGLETRANSLATE(A261,""nl"",""en"")"),"friend")</f>
        <v>friend</v>
      </c>
    </row>
    <row r="253" ht="15.75" customHeight="1" spans="1:2">
      <c r="A253" s="1" t="s">
        <v>252</v>
      </c>
      <c r="B253" s="2" t="str">
        <f>IFERROR(__xludf.DUMMYFUNCTION("GOOGLETRANSLATE(A262,""nl"",""en"")"),"bit")</f>
        <v>bit</v>
      </c>
    </row>
    <row r="254" ht="15.75" customHeight="1" spans="1:2">
      <c r="A254" s="1" t="s">
        <v>253</v>
      </c>
      <c r="B254" s="2" t="str">
        <f>IFERROR(__xludf.DUMMYFUNCTION("GOOGLETRANSLATE(A263,""nl"",""en"")"),"children")</f>
        <v>children</v>
      </c>
    </row>
    <row r="255" ht="15.75" customHeight="1" spans="1:2">
      <c r="A255" s="1" t="s">
        <v>254</v>
      </c>
      <c r="B255" s="2" t="str">
        <f>IFERROR(__xludf.DUMMYFUNCTION("GOOGLETRANSLATE(A264,""nl"",""en"")"),"freak")</f>
        <v>freak</v>
      </c>
    </row>
    <row r="256" ht="15.75" customHeight="1" spans="1:2">
      <c r="A256" s="1" t="s">
        <v>255</v>
      </c>
      <c r="B256" s="2" t="str">
        <f>IFERROR(__xludf.DUMMYFUNCTION("GOOGLETRANSLATE(A265,""nl"",""en"")"),"hand")</f>
        <v>hand</v>
      </c>
    </row>
    <row r="257" ht="15.75" customHeight="1" spans="1:2">
      <c r="A257" s="1" t="s">
        <v>256</v>
      </c>
      <c r="B257" s="2" t="str">
        <f>IFERROR(__xludf.DUMMYFUNCTION("GOOGLETRANSLATE(A266,""nl"",""en"")"),"ask")</f>
        <v>ask</v>
      </c>
    </row>
    <row r="258" ht="15.75" customHeight="1" spans="1:2">
      <c r="A258" s="1" t="s">
        <v>257</v>
      </c>
      <c r="B258" s="2" t="str">
        <f>IFERROR(__xludf.DUMMYFUNCTION("GOOGLETRANSLATE(A267,""nl"",""en"")"),"last")</f>
        <v>last</v>
      </c>
    </row>
    <row r="259" ht="15.75" customHeight="1" spans="1:2">
      <c r="A259" s="1" t="s">
        <v>258</v>
      </c>
      <c r="B259" s="2" t="str">
        <f>IFERROR(__xludf.DUMMYFUNCTION("GOOGLETRANSLATE(A268,""nl"",""en"")"),"awesome")</f>
        <v>awesome</v>
      </c>
    </row>
    <row r="260" ht="15.75" customHeight="1" spans="1:2">
      <c r="A260" s="1" t="s">
        <v>259</v>
      </c>
      <c r="B260" s="2" t="str">
        <f>IFERROR(__xludf.DUMMYFUNCTION("GOOGLETRANSLATE(A269,""nl"",""en"")"),"had")</f>
        <v>had</v>
      </c>
    </row>
    <row r="261" ht="15.75" customHeight="1" spans="1:2">
      <c r="A261" s="1" t="s">
        <v>260</v>
      </c>
      <c r="B261" s="2" t="str">
        <f>IFERROR(__xludf.DUMMYFUNCTION("GOOGLETRANSLATE(A270,""nl"",""en"")"),"even")</f>
        <v>even</v>
      </c>
    </row>
    <row r="262" ht="15.75" customHeight="1" spans="1:2">
      <c r="A262" s="1" t="s">
        <v>261</v>
      </c>
      <c r="B262" s="2" t="str">
        <f>IFERROR(__xludf.DUMMYFUNCTION("GOOGLETRANSLATE(A271,""nl"",""en"")"),"some")</f>
        <v>some</v>
      </c>
    </row>
    <row r="263" ht="15.75" customHeight="1" spans="1:2">
      <c r="A263" s="1" t="s">
        <v>262</v>
      </c>
      <c r="B263" s="2" t="str">
        <f>IFERROR(__xludf.DUMMYFUNCTION("GOOGLETRANSLATE(A272,""nl"",""en"")"),"anxious")</f>
        <v>anxious</v>
      </c>
    </row>
    <row r="264" ht="15.75" customHeight="1" spans="1:2">
      <c r="A264" s="1" t="s">
        <v>263</v>
      </c>
      <c r="B264" s="2" t="str">
        <f>IFERROR(__xludf.DUMMYFUNCTION("GOOGLETRANSLATE(A273,""nl"",""en"")"),"take")</f>
        <v>take</v>
      </c>
    </row>
    <row r="265" ht="15.75" customHeight="1" spans="1:2">
      <c r="A265" s="1" t="s">
        <v>264</v>
      </c>
      <c r="B265" s="2" t="str">
        <f>IFERROR(__xludf.DUMMYFUNCTION("GOOGLETRANSLATE(A274,""nl"",""en"")"),"together")</f>
        <v>together</v>
      </c>
    </row>
    <row r="266" ht="15.75" customHeight="1" spans="1:2">
      <c r="A266" s="1" t="s">
        <v>265</v>
      </c>
      <c r="B266" s="2" t="str">
        <f>IFERROR(__xludf.DUMMYFUNCTION("GOOGLETRANSLATE(A275,""nl"",""en"")"),"food")</f>
        <v>food</v>
      </c>
    </row>
    <row r="267" ht="15.75" customHeight="1" spans="1:2">
      <c r="A267" s="1" t="s">
        <v>266</v>
      </c>
      <c r="B267" s="2" t="str">
        <f>IFERROR(__xludf.DUMMYFUNCTION("GOOGLETRANSLATE(A277,""nl"",""en"")"),"yourself")</f>
        <v>yourself</v>
      </c>
    </row>
    <row r="268" ht="15.75" customHeight="1" spans="1:2">
      <c r="A268" s="1" t="s">
        <v>267</v>
      </c>
      <c r="B268" s="2" t="str">
        <f>IFERROR(__xludf.DUMMYFUNCTION("GOOGLETRANSLATE(A278,""nl"",""en"")"),"hear")</f>
        <v>hear</v>
      </c>
    </row>
    <row r="269" ht="15.75" customHeight="1" spans="1:2">
      <c r="A269" s="1" t="s">
        <v>268</v>
      </c>
      <c r="B269" s="2" t="str">
        <f>IFERROR(__xludf.DUMMYFUNCTION("GOOGLETRANSLATE(A279,""nl"",""en"")"),"past")</f>
        <v>past</v>
      </c>
    </row>
    <row r="270" ht="15.75" customHeight="1" spans="1:2">
      <c r="A270" s="1" t="s">
        <v>269</v>
      </c>
      <c r="B270" s="2" t="str">
        <f>IFERROR(__xludf.DUMMYFUNCTION("GOOGLETRANSLATE(A280,""nl"",""en"")"),"to stand")</f>
        <v>to stand</v>
      </c>
    </row>
    <row r="271" ht="15.75" customHeight="1" spans="1:2">
      <c r="A271" s="1" t="s">
        <v>270</v>
      </c>
      <c r="B271" s="2" t="str">
        <f>IFERROR(__xludf.DUMMYFUNCTION("GOOGLETRANSLATE(A281,""nl"",""en"")"),"found it")</f>
        <v>found it</v>
      </c>
    </row>
    <row r="272" ht="15.75" customHeight="1" spans="1:2">
      <c r="A272" s="1" t="s">
        <v>271</v>
      </c>
      <c r="B272" s="2" t="str">
        <f>IFERROR(__xludf.DUMMYFUNCTION("GOOGLETRANSLATE(A282,""nl"",""en"")"),"boy")</f>
        <v>boy</v>
      </c>
    </row>
    <row r="273" ht="15.75" customHeight="1" spans="1:2">
      <c r="A273" s="1" t="s">
        <v>272</v>
      </c>
      <c r="B273" s="2" t="str">
        <f>IFERROR(__xludf.DUMMYFUNCTION("GOOGLETRANSLATE(A283,""nl"",""en"")"),"to think")</f>
        <v>to think</v>
      </c>
    </row>
    <row r="274" ht="15.75" customHeight="1" spans="1:2">
      <c r="A274" s="1" t="s">
        <v>273</v>
      </c>
      <c r="B274" s="2" t="str">
        <f>IFERROR(__xludf.DUMMYFUNCTION("GOOGLETRANSLATE(A284,""nl"",""en"")"),"Today")</f>
        <v>Today</v>
      </c>
    </row>
    <row r="275" ht="15.75" customHeight="1" spans="1:2">
      <c r="A275" s="1" t="s">
        <v>274</v>
      </c>
      <c r="B275" s="2" t="str">
        <f>IFERROR(__xludf.DUMMYFUNCTION("GOOGLETRANSLATE(A285,""nl"",""en"")"),"think")</f>
        <v>think</v>
      </c>
    </row>
    <row r="276" ht="15.75" customHeight="1" spans="1:2">
      <c r="A276" s="1" t="s">
        <v>275</v>
      </c>
      <c r="B276" s="2" t="str">
        <f>IFERROR(__xludf.DUMMYFUNCTION("GOOGLETRANSLATE(A286,""nl"",""en"")"),"Best")</f>
        <v>Best</v>
      </c>
    </row>
    <row r="277" ht="15.75" customHeight="1" spans="1:2">
      <c r="A277" s="1" t="s">
        <v>276</v>
      </c>
      <c r="B277" s="2" t="str">
        <f>IFERROR(__xludf.DUMMYFUNCTION("GOOGLETRANSLATE(A287,""nl"",""en"")"),"said")</f>
        <v>said</v>
      </c>
    </row>
    <row r="278" ht="15.75" customHeight="1" spans="1:2">
      <c r="A278" s="1" t="s">
        <v>277</v>
      </c>
      <c r="B278" s="2" t="str">
        <f>IFERROR(__xludf.DUMMYFUNCTION("GOOGLETRANSLATE(A288,""nl"",""en"")"),"At home")</f>
        <v>At home</v>
      </c>
    </row>
    <row r="279" ht="15.75" customHeight="1" spans="1:2">
      <c r="A279" s="1" t="s">
        <v>278</v>
      </c>
      <c r="B279" s="2" t="str">
        <f>IFERROR(__xludf.DUMMYFUNCTION("GOOGLETRANSLATE(A289,""nl"",""en"")"),"world")</f>
        <v>world</v>
      </c>
    </row>
    <row r="280" ht="15.75" customHeight="1" spans="1:2">
      <c r="A280" s="1" t="s">
        <v>279</v>
      </c>
      <c r="B280" s="2" t="str">
        <f>IFERROR(__xludf.DUMMYFUNCTION("GOOGLETRANSLATE(A290,""nl"",""en"")"),"boys")</f>
        <v>boys</v>
      </c>
    </row>
    <row r="281" ht="15.75" customHeight="1" spans="1:2">
      <c r="A281" s="1" t="s">
        <v>280</v>
      </c>
      <c r="B281" s="2" t="str">
        <f>IFERROR(__xludf.DUMMYFUNCTION("GOOGLETRANSLATE(A291,""nl"",""en"")"),"away")</f>
        <v>away</v>
      </c>
    </row>
    <row r="282" ht="15.75" customHeight="1" spans="1:2">
      <c r="A282" s="1" t="s">
        <v>281</v>
      </c>
      <c r="B282" s="2" t="str">
        <f>IFERROR(__xludf.DUMMYFUNCTION("GOOGLETRANSLATE(A292,""nl"",""en"")"),"know")</f>
        <v>know</v>
      </c>
    </row>
    <row r="283" ht="15.75" customHeight="1" spans="1:2">
      <c r="A283" s="1" t="s">
        <v>282</v>
      </c>
      <c r="B283" s="2" t="str">
        <f>IFERROR(__xludf.DUMMYFUNCTION("GOOGLETRANSLATE(A293,""nl"",""en"")"),"them")</f>
        <v>them</v>
      </c>
    </row>
    <row r="284" ht="15.75" customHeight="1" spans="1:2">
      <c r="A284" s="1" t="s">
        <v>283</v>
      </c>
      <c r="B284" s="2" t="str">
        <f>IFERROR(__xludf.DUMMYFUNCTION("GOOGLETRANSLATE(A294,""nl"",""en"")"),"first")</f>
        <v>first</v>
      </c>
    </row>
    <row r="285" ht="15.75" customHeight="1" spans="1:2">
      <c r="A285" s="1" t="s">
        <v>284</v>
      </c>
      <c r="B285" s="2" t="str">
        <f>IFERROR(__xludf.DUMMYFUNCTION("GOOGLETRANSLATE(A295,""nl"",""en"")"),"own")</f>
        <v>own</v>
      </c>
    </row>
    <row r="286" ht="15.75" customHeight="1" spans="1:2">
      <c r="A286" s="1" t="s">
        <v>285</v>
      </c>
      <c r="B286" s="2" t="str">
        <f>IFERROR(__xludf.DUMMYFUNCTION("GOOGLETRANSLATE(A296,""nl"",""en"")"),"son")</f>
        <v>son</v>
      </c>
    </row>
    <row r="287" ht="15.75" customHeight="1" spans="1:2">
      <c r="A287" s="1" t="s">
        <v>286</v>
      </c>
      <c r="B287" s="2" t="str">
        <f>IFERROR(__xludf.DUMMYFUNCTION("GOOGLETRANSLATE(A297,""nl"",""en"")"),"directly")</f>
        <v>directly</v>
      </c>
    </row>
    <row r="288" ht="15.75" customHeight="1" spans="1:2">
      <c r="A288" s="1" t="s">
        <v>287</v>
      </c>
      <c r="B288" s="2" t="str">
        <f>IFERROR(__xludf.DUMMYFUNCTION("GOOGLETRANSLATE(A298,""nl"",""en"")"),"Outside")</f>
        <v>Outside</v>
      </c>
    </row>
    <row r="289" ht="15.75" customHeight="1" spans="1:2">
      <c r="A289" s="1" t="s">
        <v>288</v>
      </c>
      <c r="B289" s="2" t="str">
        <f>IFERROR(__xludf.DUMMYFUNCTION("GOOGLETRANSLATE(A299,""nl"",""en"")"),"tell")</f>
        <v>tell</v>
      </c>
    </row>
    <row r="290" ht="15.75" customHeight="1" spans="1:2">
      <c r="A290" s="1" t="s">
        <v>289</v>
      </c>
      <c r="B290" s="2" t="str">
        <f>IFERROR(__xludf.DUMMYFUNCTION("GOOGLETRANSLATE(A300,""nl"",""en"")"),"tomorrow")</f>
        <v>tomorrow</v>
      </c>
    </row>
    <row r="291" ht="15.75" customHeight="1" spans="1:2">
      <c r="A291" s="1" t="s">
        <v>290</v>
      </c>
      <c r="B291" s="2" t="str">
        <f>IFERROR(__xludf.DUMMYFUNCTION("GOOGLETRANSLATE(A301,""nl"",""en"")"),"girl")</f>
        <v>girl</v>
      </c>
    </row>
    <row r="292" ht="15.75" customHeight="1" spans="1:2">
      <c r="A292" s="1" t="s">
        <v>291</v>
      </c>
      <c r="B292" s="2" t="str">
        <f>IFERROR(__xludf.DUMMYFUNCTION("GOOGLETRANSLATE(A302,""nl"",""en"")"),"problem")</f>
        <v>problem</v>
      </c>
    </row>
    <row r="293" ht="15.75" customHeight="1" spans="1:2">
      <c r="A293" s="1" t="s">
        <v>292</v>
      </c>
      <c r="B293" s="2" t="str">
        <f>IFERROR(__xludf.DUMMYFUNCTION("GOOGLETRANSLATE(A303,""nl"",""en"")"),"as if")</f>
        <v>as if</v>
      </c>
    </row>
    <row r="294" ht="15.75" customHeight="1" spans="1:2">
      <c r="A294" s="1" t="s">
        <v>293</v>
      </c>
      <c r="B294" s="2" t="str">
        <f>IFERROR(__xludf.DUMMYFUNCTION("GOOGLETRANSLATE(A304,""nl"",""en"")"),"believe")</f>
        <v>believe</v>
      </c>
    </row>
    <row r="295" ht="15.75" customHeight="1" spans="1:2">
      <c r="A295" s="1" t="s">
        <v>294</v>
      </c>
      <c r="B295" s="2" t="str">
        <f>IFERROR(__xludf.DUMMYFUNCTION("GOOGLETRANSLATE(A305,""nl"",""en"")"),"to fetch")</f>
        <v>to fetch</v>
      </c>
    </row>
    <row r="296" ht="15.75" customHeight="1" spans="1:2">
      <c r="A296" s="1" t="s">
        <v>295</v>
      </c>
      <c r="B296" s="2" t="str">
        <f>IFERROR(__xludf.DUMMYFUNCTION("GOOGLETRANSLATE(A306,""nl"",""en"")"),"family")</f>
        <v>family</v>
      </c>
    </row>
    <row r="297" ht="15.75" customHeight="1" spans="1:2">
      <c r="A297" s="1" t="s">
        <v>296</v>
      </c>
      <c r="B297" s="2" t="str">
        <f>IFERROR(__xludf.DUMMYFUNCTION("GOOGLETRANSLATE(A307,""nl"",""en"")"),"each")</f>
        <v>each</v>
      </c>
    </row>
    <row r="298" ht="15.75" customHeight="1" spans="1:2">
      <c r="A298" s="1" t="s">
        <v>297</v>
      </c>
      <c r="B298" s="2" t="str">
        <f>IFERROR(__xludf.DUMMYFUNCTION("GOOGLETRANSLATE(A308,""nl"",""en"")"),"would")</f>
        <v>would</v>
      </c>
    </row>
    <row r="299" ht="15.75" customHeight="1" spans="1:2">
      <c r="A299" s="1" t="s">
        <v>298</v>
      </c>
      <c r="B299" s="2" t="str">
        <f>IFERROR(__xludf.DUMMYFUNCTION("GOOGLETRANSLATE(A309,""nl"",""en"")"),"heap")</f>
        <v>heap</v>
      </c>
    </row>
    <row r="300" ht="15.75" customHeight="1" spans="1:2">
      <c r="A300" s="1" t="s">
        <v>299</v>
      </c>
      <c r="B300" s="2" t="str">
        <f>IFERROR(__xludf.DUMMYFUNCTION("GOOGLETRANSLATE(A310,""nl"",""en"")"),"Police")</f>
        <v>Police</v>
      </c>
    </row>
    <row r="301" ht="15.75" customHeight="1" spans="1:2">
      <c r="A301" s="1" t="s">
        <v>300</v>
      </c>
      <c r="B301" s="2" t="str">
        <f>IFERROR(__xludf.DUMMYFUNCTION("GOOGLETRANSLATE(A311,""nl"",""en"")"),"men")</f>
        <v>men</v>
      </c>
    </row>
    <row r="302" ht="15.75" customHeight="1" spans="1:2">
      <c r="A302" s="1" t="s">
        <v>301</v>
      </c>
      <c r="B302" s="2" t="str">
        <f>IFERROR(__xludf.DUMMYFUNCTION("GOOGLETRANSLATE(A312,""nl"",""en"")"),"almost")</f>
        <v>almost</v>
      </c>
    </row>
    <row r="303" ht="15.75" customHeight="1" spans="1:2">
      <c r="A303" s="1" t="s">
        <v>302</v>
      </c>
      <c r="B303" s="2" t="str">
        <f>IFERROR(__xludf.DUMMYFUNCTION("GOOGLETRANSLATE(A313,""nl"",""en"")"),"murdered")</f>
        <v>murdered</v>
      </c>
    </row>
    <row r="304" ht="15.75" customHeight="1" spans="1:2">
      <c r="A304" s="1" t="s">
        <v>303</v>
      </c>
      <c r="B304" s="2" t="str">
        <f>IFERROR(__xludf.DUMMYFUNCTION("GOOGLETRANSLATE(A314,""nl"",""en"")"),"actually")</f>
        <v>actually</v>
      </c>
    </row>
    <row r="305" ht="15.75" customHeight="1" spans="1:2">
      <c r="A305" s="1" t="s">
        <v>304</v>
      </c>
      <c r="B305" s="2" t="str">
        <f>IFERROR(__xludf.DUMMYFUNCTION("GOOGLETRANSLATE(A315,""nl"",""en"")"),"to work")</f>
        <v>to work</v>
      </c>
    </row>
    <row r="306" ht="15.75" customHeight="1" spans="1:2">
      <c r="A306" s="1" t="s">
        <v>305</v>
      </c>
      <c r="B306" s="2" t="str">
        <f>IFERROR(__xludf.DUMMYFUNCTION("GOOGLETRANSLATE(A316,""nl"",""en"")"),"damn")</f>
        <v>damn</v>
      </c>
    </row>
    <row r="307" ht="15.75" customHeight="1" spans="1:2">
      <c r="A307" s="1" t="s">
        <v>306</v>
      </c>
      <c r="B307" s="2" t="str">
        <f>IFERROR(__xludf.DUMMYFUNCTION("GOOGLETRANSLATE(A317,""nl"",""en"")"),"to hear")</f>
        <v>to hear</v>
      </c>
    </row>
    <row r="308" ht="15.75" customHeight="1" spans="1:2">
      <c r="A308" s="1" t="s">
        <v>307</v>
      </c>
      <c r="B308" s="2" t="str">
        <f>IFERROR(__xludf.DUMMYFUNCTION("GOOGLETRANSLATE(A318,""nl"",""en"")"),"way")</f>
        <v>way</v>
      </c>
    </row>
    <row r="309" ht="15.75" customHeight="1" spans="1:2">
      <c r="A309" s="1" t="s">
        <v>308</v>
      </c>
      <c r="B309" s="2" t="str">
        <f>IFERROR(__xludf.DUMMYFUNCTION("GOOGLETRANSLATE(A319,""nl"",""en"")"),"was sitting")</f>
        <v>was sitting</v>
      </c>
    </row>
    <row r="310" ht="15.75" customHeight="1" spans="1:2">
      <c r="A310" s="1" t="s">
        <v>309</v>
      </c>
      <c r="B310" s="2" t="str">
        <f>IFERROR(__xludf.DUMMYFUNCTION("GOOGLETRANSLATE(A320,""nl"",""en"")"),"friends")</f>
        <v>friends</v>
      </c>
    </row>
    <row r="311" ht="15.75" customHeight="1" spans="1:2">
      <c r="A311" s="1" t="s">
        <v>310</v>
      </c>
      <c r="B311" s="2" t="str">
        <f>IFERROR(__xludf.DUMMYFUNCTION("GOOGLETRANSLATE(A321,""nl"",""en"")"),"precisely")</f>
        <v>precisely</v>
      </c>
    </row>
    <row r="312" ht="15.75" customHeight="1" spans="1:2">
      <c r="A312" s="1" t="s">
        <v>311</v>
      </c>
      <c r="B312" s="2" t="str">
        <f>IFERROR(__xludf.DUMMYFUNCTION("GOOGLETRANSLATE(A322,""nl"",""en"")"),"child")</f>
        <v>child</v>
      </c>
    </row>
    <row r="313" ht="15.75" customHeight="1" spans="1:2">
      <c r="A313" s="1" t="s">
        <v>312</v>
      </c>
      <c r="B313" s="2" t="str">
        <f>IFERROR(__xludf.DUMMYFUNCTION("GOOGLETRANSLATE(A324,""nl"",""en"")"),"little")</f>
        <v>little</v>
      </c>
    </row>
    <row r="314" ht="15.75" customHeight="1" spans="1:2">
      <c r="A314" s="1" t="s">
        <v>313</v>
      </c>
      <c r="B314" s="2" t="str">
        <f>IFERROR(__xludf.DUMMYFUNCTION("GOOGLETRANSLATE(A325,""nl"",""en"")"),"understand")</f>
        <v>understand</v>
      </c>
    </row>
    <row r="315" ht="15.75" customHeight="1" spans="1:2">
      <c r="A315" s="1" t="s">
        <v>314</v>
      </c>
      <c r="B315" s="2" t="str">
        <f>IFERROR(__xludf.DUMMYFUNCTION("GOOGLETRANSLATE(A326,""nl"",""en"")"),"wish")</f>
        <v>wish</v>
      </c>
    </row>
    <row r="316" ht="15.75" customHeight="1" spans="1:2">
      <c r="A316" s="1" t="s">
        <v>315</v>
      </c>
      <c r="B316" s="2" t="str">
        <f>IFERROR(__xludf.DUMMYFUNCTION("GOOGLETRANSLATE(A327,""nl"",""en"")"),"gives")</f>
        <v>gives</v>
      </c>
    </row>
    <row r="317" ht="15.75" customHeight="1" spans="1:2">
      <c r="A317" s="1" t="s">
        <v>316</v>
      </c>
      <c r="B317" s="2" t="str">
        <f>IFERROR(__xludf.DUMMYFUNCTION("GOOGLETRANSLATE(A328,""nl"",""en"")"),"order")</f>
        <v>order</v>
      </c>
    </row>
    <row r="318" ht="15.75" customHeight="1" spans="1:2">
      <c r="A318" s="1" t="s">
        <v>317</v>
      </c>
      <c r="B318" s="2" t="str">
        <f>IFERROR(__xludf.DUMMYFUNCTION("GOOGLETRANSLATE(A329,""nl"",""en"")"),"holds")</f>
        <v>holds</v>
      </c>
    </row>
    <row r="319" ht="15.75" customHeight="1" spans="1:2">
      <c r="A319" s="1" t="s">
        <v>318</v>
      </c>
      <c r="B319" s="2" t="str">
        <f>IFERROR(__xludf.DUMMYFUNCTION("GOOGLETRANSLATE(A330,""nl"",""en"")"),"further")</f>
        <v>further</v>
      </c>
    </row>
    <row r="320" ht="15.75" customHeight="1" spans="1:2">
      <c r="A320" s="1" t="s">
        <v>319</v>
      </c>
      <c r="B320" s="2" t="str">
        <f>IFERROR(__xludf.DUMMYFUNCTION("GOOGLETRANSLATE(A331,""nl"",""en"")"),"early")</f>
        <v>early</v>
      </c>
    </row>
    <row r="321" ht="15.75" customHeight="1" spans="1:2">
      <c r="A321" s="1" t="s">
        <v>320</v>
      </c>
      <c r="B321" s="2" t="str">
        <f>IFERROR(__xludf.DUMMYFUNCTION("GOOGLETRANSLATE(A333,""nl"",""en"")"),"wait")</f>
        <v>wait</v>
      </c>
    </row>
    <row r="322" ht="15.75" customHeight="1" spans="1:2">
      <c r="A322" s="1" t="s">
        <v>321</v>
      </c>
      <c r="B322" s="2" t="str">
        <f>IFERROR(__xludf.DUMMYFUNCTION("GOOGLETRANSLATE(A334,""nl"",""en"")"),"Calm")</f>
        <v>Calm</v>
      </c>
    </row>
    <row r="323" ht="15.75" customHeight="1" spans="1:2">
      <c r="A323" s="1" t="s">
        <v>322</v>
      </c>
      <c r="B323" s="2" t="str">
        <f>IFERROR(__xludf.DUMMYFUNCTION("GOOGLETRANSLATE(A335,""nl"",""en"")"),"head")</f>
        <v>head</v>
      </c>
    </row>
    <row r="324" ht="15.75" customHeight="1" spans="1:2">
      <c r="A324" s="1" t="s">
        <v>323</v>
      </c>
      <c r="B324" s="2" t="str">
        <f>IFERROR(__xludf.DUMMYFUNCTION("GOOGLETRANSLATE(A336,""nl"",""en"")"),"receive")</f>
        <v>receive</v>
      </c>
    </row>
    <row r="325" ht="15.75" customHeight="1" spans="1:2">
      <c r="A325" s="1" t="s">
        <v>324</v>
      </c>
      <c r="B325" s="2" t="str">
        <f>IFERROR(__xludf.DUMMYFUNCTION("GOOGLETRANSLATE(A337,""nl"",""en"")"),"therefore")</f>
        <v>therefore</v>
      </c>
    </row>
    <row r="326" ht="15.75" customHeight="1" spans="1:2">
      <c r="A326" s="1" t="s">
        <v>325</v>
      </c>
      <c r="B326" s="2" t="str">
        <f>IFERROR(__xludf.DUMMYFUNCTION("GOOGLETRANSLATE(A338,""nl"",""en"")"),"happen")</f>
        <v>happen</v>
      </c>
    </row>
    <row r="327" ht="15.75" customHeight="1" spans="1:2">
      <c r="A327" s="1" t="s">
        <v>326</v>
      </c>
      <c r="B327" s="2" t="str">
        <f>IFERROR(__xludf.DUMMYFUNCTION("GOOGLETRANSLATE(A339,""nl"",""en"")"),"sometimes")</f>
        <v>sometimes</v>
      </c>
    </row>
    <row r="328" ht="15.75" customHeight="1" spans="1:2">
      <c r="A328" s="1" t="s">
        <v>327</v>
      </c>
      <c r="B328" s="2" t="str">
        <f>IFERROR(__xludf.DUMMYFUNCTION("GOOGLETRANSLATE(A340,""nl"",""en"")"),"according to")</f>
        <v>according to</v>
      </c>
    </row>
    <row r="329" ht="15.75" customHeight="1" spans="1:2">
      <c r="A329" s="1" t="s">
        <v>328</v>
      </c>
      <c r="B329" s="2" t="str">
        <f>IFERROR(__xludf.DUMMYFUNCTION("GOOGLETRANSLATE(A341,""nl"",""en"")"),"to dawn")</f>
        <v>to dawn</v>
      </c>
    </row>
    <row r="330" ht="15.75" customHeight="1" spans="1:2">
      <c r="A330" s="1" t="s">
        <v>329</v>
      </c>
      <c r="B330" s="2" t="str">
        <f>IFERROR(__xludf.DUMMYFUNCTION("GOOGLETRANSLATE(A342,""nl"",""en"")"),"found")</f>
        <v>found</v>
      </c>
    </row>
    <row r="331" ht="15.75" customHeight="1" spans="1:2">
      <c r="A331" s="1" t="s">
        <v>330</v>
      </c>
      <c r="B331" s="2" t="str">
        <f>IFERROR(__xludf.DUMMYFUNCTION("GOOGLETRANSLATE(A343,""nl"",""en"")"),"gets")</f>
        <v>gets</v>
      </c>
    </row>
    <row r="332" ht="15.75" customHeight="1" spans="1:2">
      <c r="A332" s="1" t="s">
        <v>331</v>
      </c>
      <c r="B332" s="2" t="str">
        <f>IFERROR(__xludf.DUMMYFUNCTION("GOOGLETRANSLATE(A344,""nl"",""en"")"),"made")</f>
        <v>made</v>
      </c>
    </row>
    <row r="333" ht="15.75" customHeight="1" spans="1:2">
      <c r="A333" s="1" t="s">
        <v>332</v>
      </c>
      <c r="B333" s="2" t="str">
        <f>IFERROR(__xludf.DUMMYFUNCTION("GOOGLETRANSLATE(A345,""nl"",""en"")"),"side")</f>
        <v>side</v>
      </c>
    </row>
    <row r="334" ht="15.75" customHeight="1" spans="1:2">
      <c r="A334" s="1" t="s">
        <v>333</v>
      </c>
      <c r="B334" s="2" t="str">
        <f>IFERROR(__xludf.DUMMYFUNCTION("GOOGLETRANSLATE(A346,""nl"",""en"")"),"works")</f>
        <v>works</v>
      </c>
    </row>
    <row r="335" ht="15.75" customHeight="1" spans="1:2">
      <c r="A335" s="1" t="s">
        <v>334</v>
      </c>
      <c r="B335" s="2" t="str">
        <f>IFERROR(__xludf.DUMMYFUNCTION("GOOGLETRANSLATE(A347,""nl"",""en"")"),"Open")</f>
        <v>Open</v>
      </c>
    </row>
    <row r="336" ht="15.75" customHeight="1" spans="1:2">
      <c r="A336" s="1" t="s">
        <v>335</v>
      </c>
      <c r="B336" s="2" t="str">
        <f>IFERROR(__xludf.DUMMYFUNCTION("GOOGLETRANSLATE(A348,""nl"",""en"")"),"had")</f>
        <v>had</v>
      </c>
    </row>
    <row r="337" ht="15.75" customHeight="1" spans="1:2">
      <c r="A337" s="1" t="s">
        <v>336</v>
      </c>
      <c r="B337" s="2" t="str">
        <f>IFERROR(__xludf.DUMMYFUNCTION("GOOGLETRANSLATE(A349,""nl"",""en"")"),"feeling")</f>
        <v>feeling</v>
      </c>
    </row>
    <row r="338" ht="15.75" customHeight="1" spans="1:2">
      <c r="A338" s="1" t="s">
        <v>337</v>
      </c>
      <c r="B338" s="2" t="str">
        <f>IFERROR(__xludf.DUMMYFUNCTION("GOOGLETRANSLATE(A350,""nl"",""en"")"),"case")</f>
        <v>case</v>
      </c>
    </row>
    <row r="339" ht="15.75" customHeight="1" spans="1:2">
      <c r="A339" s="1" t="s">
        <v>338</v>
      </c>
      <c r="B339" s="2" t="str">
        <f>IFERROR(__xludf.DUMMYFUNCTION("GOOGLETRANSLATE(A351,""nl"",""en"")"),"pleased")</f>
        <v>pleased</v>
      </c>
    </row>
    <row r="340" ht="15.75" customHeight="1" spans="1:2">
      <c r="A340" s="1" t="s">
        <v>339</v>
      </c>
      <c r="B340" s="2" t="str">
        <f>IFERROR(__xludf.DUMMYFUNCTION("GOOGLETRANSLATE(A352,""nl"",""en"")"),"next one")</f>
        <v>next one</v>
      </c>
    </row>
    <row r="341" ht="15.75" customHeight="1" spans="1:2">
      <c r="A341" s="1" t="s">
        <v>340</v>
      </c>
      <c r="B341" s="2" t="str">
        <f>IFERROR(__xludf.DUMMYFUNCTION("GOOGLETRANSLATE(A353,""nl"",""en"")"),"Search")</f>
        <v>Search</v>
      </c>
    </row>
    <row r="342" ht="15.75" customHeight="1" spans="1:2">
      <c r="A342" s="1" t="s">
        <v>341</v>
      </c>
      <c r="B342" s="2" t="str">
        <f>IFERROR(__xludf.DUMMYFUNCTION("GOOGLETRANSLATE(A354,""nl"",""en"")"),"opportunity")</f>
        <v>opportunity</v>
      </c>
    </row>
    <row r="343" ht="15.75" customHeight="1" spans="1:2">
      <c r="A343" s="1" t="s">
        <v>342</v>
      </c>
      <c r="B343" s="2" t="str">
        <f>IFERROR(__xludf.DUMMYFUNCTION("GOOGLETRANSLATE(A355,""nl"",""en"")"),"this evening")</f>
        <v>this evening</v>
      </c>
    </row>
    <row r="344" ht="15.75" customHeight="1" spans="1:2">
      <c r="A344" s="1" t="s">
        <v>343</v>
      </c>
      <c r="B344" s="2" t="str">
        <f>IFERROR(__xludf.DUMMYFUNCTION("GOOGLETRANSLATE(A356,""nl"",""en"")"),"bubble")</f>
        <v>bubble</v>
      </c>
    </row>
    <row r="345" ht="15.75" customHeight="1" spans="1:2">
      <c r="A345" s="1" t="s">
        <v>344</v>
      </c>
      <c r="B345" s="2" t="str">
        <f>IFERROR(__xludf.DUMMYFUNCTION("GOOGLETRANSLATE(A357,""nl"",""en"")"),"try")</f>
        <v>try</v>
      </c>
    </row>
    <row r="346" ht="15.75" customHeight="1" spans="1:2">
      <c r="A346" s="1" t="s">
        <v>345</v>
      </c>
      <c r="B346" s="2" t="str">
        <f>IFERROR(__xludf.DUMMYFUNCTION("GOOGLETRANSLATE(A358,""nl"",""en"")"),"Search")</f>
        <v>Search</v>
      </c>
    </row>
    <row r="347" ht="15.75" customHeight="1" spans="1:2">
      <c r="A347" s="1" t="s">
        <v>346</v>
      </c>
      <c r="B347" s="2" t="str">
        <f>IFERROR(__xludf.DUMMYFUNCTION("GOOGLETRANSLATE(A359,""nl"",""en"")"),"old")</f>
        <v>old</v>
      </c>
    </row>
    <row r="348" ht="15.75" customHeight="1" spans="1:2">
      <c r="A348" s="1" t="s">
        <v>347</v>
      </c>
      <c r="B348" s="2" t="str">
        <f>IFERROR(__xludf.DUMMYFUNCTION("GOOGLETRANSLATE(A360,""nl"",""en"")"),"thing")</f>
        <v>thing</v>
      </c>
    </row>
    <row r="349" ht="15.75" customHeight="1" spans="1:2">
      <c r="A349" s="1" t="s">
        <v>348</v>
      </c>
      <c r="B349" s="2" t="str">
        <f>IFERROR(__xludf.DUMMYFUNCTION("GOOGLETRANSLATE(A361,""nl"",""en"")"),"moment")</f>
        <v>moment</v>
      </c>
    </row>
    <row r="350" ht="15.75" customHeight="1" spans="1:2">
      <c r="A350" s="1" t="s">
        <v>349</v>
      </c>
      <c r="B350" s="2" t="str">
        <f>IFERROR(__xludf.DUMMYFUNCTION("GOOGLETRANSLATE(A362,""nl"",""en"")"),"best")</f>
        <v>best</v>
      </c>
    </row>
    <row r="351" ht="15.75" customHeight="1" spans="1:2">
      <c r="A351" s="1" t="s">
        <v>350</v>
      </c>
      <c r="B351" s="2" t="str">
        <f>IFERROR(__xludf.DUMMYFUNCTION("GOOGLETRANSLATE(A363,""nl"",""en"")"),"between")</f>
        <v>between</v>
      </c>
    </row>
    <row r="352" ht="15.75" customHeight="1" spans="1:2">
      <c r="A352" s="1" t="s">
        <v>351</v>
      </c>
      <c r="B352" s="2" t="str">
        <f>IFERROR(__xludf.DUMMYFUNCTION("GOOGLETRANSLATE(A364,""nl"",""en"")"),"Place")</f>
        <v>Place</v>
      </c>
    </row>
    <row r="353" ht="15.75" customHeight="1" spans="1:2">
      <c r="A353" s="1" t="s">
        <v>352</v>
      </c>
      <c r="B353" s="2" t="str">
        <f>IFERROR(__xludf.DUMMYFUNCTION("GOOGLETRANSLATE(A365,""nl"",""en"")"),"pass")</f>
        <v>pass</v>
      </c>
    </row>
    <row r="354" ht="15.75" customHeight="1" spans="1:2">
      <c r="A354" s="1" t="s">
        <v>353</v>
      </c>
      <c r="B354" s="2" t="str">
        <f>IFERROR(__xludf.DUMMYFUNCTION("GOOGLETRANSLATE(A366,""nl"",""en"")"),"heard")</f>
        <v>heard</v>
      </c>
    </row>
    <row r="355" ht="15.75" customHeight="1" spans="1:2">
      <c r="A355" s="1" t="s">
        <v>354</v>
      </c>
      <c r="B355" s="2" t="str">
        <f>IFERROR(__xludf.DUMMYFUNCTION("GOOGLETRANSLATE(A367,""nl"",""en"")"),"five")</f>
        <v>five</v>
      </c>
    </row>
    <row r="356" ht="15.75" customHeight="1" spans="1:2">
      <c r="A356" s="1" t="s">
        <v>355</v>
      </c>
      <c r="B356" s="2" t="str">
        <f>IFERROR(__xludf.DUMMYFUNCTION("GOOGLETRANSLATE(A368,""nl"",""en"")"),"told")</f>
        <v>told</v>
      </c>
    </row>
    <row r="357" ht="15.75" customHeight="1" spans="1:2">
      <c r="A357" s="1" t="s">
        <v>356</v>
      </c>
      <c r="B357" s="2" t="str">
        <f>IFERROR(__xludf.DUMMYFUNCTION("GOOGLETRANSLATE(A369,""nl"",""en"")"),"move")</f>
        <v>move</v>
      </c>
    </row>
    <row r="358" ht="15.75" customHeight="1" spans="1:2">
      <c r="A358" s="1" t="s">
        <v>357</v>
      </c>
      <c r="B358" s="2" t="str">
        <f>IFERROR(__xludf.DUMMYFUNCTION("GOOGLETRANSLATE(A370,""nl"",""en"")"),"fine")</f>
        <v>fine</v>
      </c>
    </row>
    <row r="359" ht="15.75" customHeight="1" spans="1:2">
      <c r="A359" s="1" t="s">
        <v>358</v>
      </c>
      <c r="B359" s="2" t="str">
        <f>IFERROR(__xludf.DUMMYFUNCTION("GOOGLETRANSLATE(A371,""nl"",""en"")"),"staff")</f>
        <v>staff</v>
      </c>
    </row>
    <row r="360" ht="15.75" customHeight="1" spans="1:2">
      <c r="A360" s="1" t="s">
        <v>359</v>
      </c>
      <c r="B360" s="2" t="str">
        <f>IFERROR(__xludf.DUMMYFUNCTION("GOOGLETRANSLATE(A372,""nl"",""en"")"),"city")</f>
        <v>city</v>
      </c>
    </row>
    <row r="361" ht="15.75" customHeight="1" spans="1:2">
      <c r="A361" s="1" t="s">
        <v>360</v>
      </c>
      <c r="B361" s="2" t="str">
        <f>IFERROR(__xludf.DUMMYFUNCTION("GOOGLETRANSLATE(A373,""nl"",""en"")"),"finds")</f>
        <v>finds</v>
      </c>
    </row>
    <row r="362" ht="15.75" customHeight="1" spans="1:2">
      <c r="A362" s="1" t="s">
        <v>361</v>
      </c>
      <c r="B362" s="2" t="str">
        <f>IFERROR(__xludf.DUMMYFUNCTION("GOOGLETRANSLATE(A374,""nl"",""en"")"),"to take")</f>
        <v>to take</v>
      </c>
    </row>
    <row r="363" ht="15.75" customHeight="1" spans="1:2">
      <c r="A363" s="1" t="s">
        <v>362</v>
      </c>
      <c r="B363" s="2" t="str">
        <f>IFERROR(__xludf.DUMMYFUNCTION("GOOGLETRANSLATE(A375,""nl"",""en"")"),"pain")</f>
        <v>pain</v>
      </c>
    </row>
    <row r="364" ht="15.75" customHeight="1" spans="1:2">
      <c r="A364" s="1" t="s">
        <v>363</v>
      </c>
      <c r="B364" s="2" t="str">
        <f>IFERROR(__xludf.DUMMYFUNCTION("GOOGLETRANSLATE(A376,""nl"",""en"")"),"bad")</f>
        <v>bad</v>
      </c>
    </row>
    <row r="365" ht="15.75" customHeight="1" spans="1:2">
      <c r="A365" s="1" t="s">
        <v>364</v>
      </c>
      <c r="B365" s="2" t="str">
        <f>IFERROR(__xludf.DUMMYFUNCTION("GOOGLETRANSLATE(A377,""nl"",""en"")"),"to believe")</f>
        <v>to believe</v>
      </c>
    </row>
    <row r="366" ht="15.75" customHeight="1" spans="1:2">
      <c r="A366" s="1" t="s">
        <v>365</v>
      </c>
      <c r="B366" s="2" t="str">
        <f>IFERROR(__xludf.DUMMYFUNCTION("GOOGLETRANSLATE(A378,""nl"",""en"")"),"get out")</f>
        <v>get out</v>
      </c>
    </row>
    <row r="367" ht="15.75" customHeight="1" spans="1:2">
      <c r="A367" s="1" t="s">
        <v>366</v>
      </c>
      <c r="B367" s="2" t="str">
        <f>IFERROR(__xludf.DUMMYFUNCTION("GOOGLETRANSLATE(A379,""nl"",""en"")"),"minutes")</f>
        <v>minutes</v>
      </c>
    </row>
    <row r="368" ht="15.75" customHeight="1" spans="1:2">
      <c r="A368" s="1" t="s">
        <v>367</v>
      </c>
      <c r="B368" s="2" t="str">
        <f>IFERROR(__xludf.DUMMYFUNCTION("GOOGLETRANSLATE(A380,""nl"",""en"")"),"school")</f>
        <v>school</v>
      </c>
    </row>
    <row r="369" ht="15.75" customHeight="1" spans="1:2">
      <c r="A369" s="1" t="s">
        <v>368</v>
      </c>
      <c r="B369" s="2" t="str">
        <f>IFERROR(__xludf.DUMMYFUNCTION("GOOGLETRANSLATE(A382,""nl"",""en"")"),"brother")</f>
        <v>brother</v>
      </c>
    </row>
    <row r="370" ht="15.75" customHeight="1" spans="1:2">
      <c r="A370" s="1" t="s">
        <v>369</v>
      </c>
      <c r="B370" s="2" t="str">
        <f>IFERROR(__xludf.DUMMYFUNCTION("GOOGLETRANSLATE(A383,""nl"",""en"")"),"business suit")</f>
        <v>business suit</v>
      </c>
    </row>
    <row r="371" ht="15.75" customHeight="1" spans="1:2">
      <c r="A371" s="1" t="s">
        <v>370</v>
      </c>
      <c r="B371" s="2" t="str">
        <f>IFERROR(__xludf.DUMMYFUNCTION("GOOGLETRANSLATE(A384,""nl"",""en"")"),"yourself")</f>
        <v>yourself</v>
      </c>
    </row>
    <row r="372" ht="15.75" customHeight="1" spans="1:2">
      <c r="A372" s="1" t="s">
        <v>371</v>
      </c>
      <c r="B372" s="2" t="str">
        <f>IFERROR(__xludf.DUMMYFUNCTION("GOOGLETRANSLATE(A385,""nl"",""en"")"),"How much")</f>
        <v>How much</v>
      </c>
    </row>
    <row r="373" ht="15.75" customHeight="1" spans="1:2">
      <c r="A373" s="1" t="s">
        <v>372</v>
      </c>
      <c r="B373" s="2" t="str">
        <f>IFERROR(__xludf.DUMMYFUNCTION("GOOGLETRANSLATE(A386,""nl"",""en"")"),"room")</f>
        <v>room</v>
      </c>
    </row>
    <row r="374" ht="15.75" customHeight="1" spans="1:2">
      <c r="A374" s="1" t="s">
        <v>373</v>
      </c>
      <c r="B374" s="2" t="str">
        <f>IFERROR(__xludf.DUMMYFUNCTION("GOOGLETRANSLATE(A387,""nl"",""en"")"),"means")</f>
        <v>means</v>
      </c>
    </row>
    <row r="375" ht="15.75" customHeight="1" spans="1:2">
      <c r="A375" s="1" t="s">
        <v>374</v>
      </c>
      <c r="B375" s="2" t="str">
        <f>IFERROR(__xludf.DUMMYFUNCTION("GOOGLETRANSLATE(A388,""nl"",""en"")"),"speak")</f>
        <v>speak</v>
      </c>
    </row>
    <row r="376" ht="15.75" customHeight="1" spans="1:2">
      <c r="A376" s="1" t="s">
        <v>375</v>
      </c>
      <c r="B376" s="2" t="str">
        <f>IFERROR(__xludf.DUMMYFUNCTION("GOOGLETRANSLATE(A389,""nl"",""en"")"),"right")</f>
        <v>right</v>
      </c>
    </row>
    <row r="377" ht="15.75" customHeight="1" spans="1:2">
      <c r="A377" s="1" t="s">
        <v>376</v>
      </c>
      <c r="B377" s="2" t="str">
        <f>IFERROR(__xludf.DUMMYFUNCTION("GOOGLETRANSLATE(A390,""nl"",""en"")"),"is called")</f>
        <v>is called</v>
      </c>
    </row>
    <row r="378" ht="15.75" customHeight="1" spans="1:2">
      <c r="A378" s="1" t="s">
        <v>377</v>
      </c>
      <c r="B378" s="2" t="str">
        <f>IFERROR(__xludf.DUMMYFUNCTION("GOOGLETRANSLATE(A391,""nl"",""en"")"),"kind")</f>
        <v>kind</v>
      </c>
    </row>
    <row r="379" ht="15.75" customHeight="1" spans="1:2">
      <c r="A379" s="1" t="s">
        <v>378</v>
      </c>
      <c r="B379" s="2" t="str">
        <f>IFERROR(__xludf.DUMMYFUNCTION("GOOGLETRANSLATE(A392,""nl"",""en"")"),"get")</f>
        <v>get</v>
      </c>
    </row>
    <row r="380" ht="15.75" customHeight="1" spans="1:2">
      <c r="A380" s="1" t="s">
        <v>379</v>
      </c>
      <c r="B380" s="2" t="str">
        <f>IFERROR(__xludf.DUMMYFUNCTION("GOOGLETRANSLATE(A393,""nl"",""en"")"),"somewhere")</f>
        <v>somewhere</v>
      </c>
    </row>
    <row r="381" ht="15.75" customHeight="1" spans="1:2">
      <c r="A381" s="1" t="s">
        <v>380</v>
      </c>
      <c r="B381" s="2" t="str">
        <f>IFERROR(__xludf.DUMMYFUNCTION("GOOGLETRANSLATE(A394,""nl"",""en"")"),"four")</f>
        <v>four</v>
      </c>
    </row>
    <row r="382" ht="15.75" customHeight="1" spans="1:2">
      <c r="A382" s="1" t="s">
        <v>381</v>
      </c>
      <c r="B382" s="2" t="str">
        <f>IFERROR(__xludf.DUMMYFUNCTION("GOOGLETRANSLATE(A395,""nl"",""en"")"),"use")</f>
        <v>use</v>
      </c>
    </row>
    <row r="383" ht="15.75" customHeight="1" spans="1:2">
      <c r="A383" s="1" t="s">
        <v>382</v>
      </c>
      <c r="B383" s="2" t="str">
        <f>IFERROR(__xludf.DUMMYFUNCTION("GOOGLETRANSLATE(A396,""nl"",""en"")"),"lies")</f>
        <v>lies</v>
      </c>
    </row>
    <row r="384" ht="15.75" customHeight="1" spans="1:2">
      <c r="A384" s="1" t="s">
        <v>383</v>
      </c>
      <c r="B384" s="2" t="str">
        <f>IFERROR(__xludf.DUMMYFUNCTION("GOOGLETRANSLATE(A397,""nl"",""en"")"),"stays")</f>
        <v>stays</v>
      </c>
    </row>
    <row r="385" ht="15.75" customHeight="1" spans="1:2">
      <c r="A385" s="1" t="s">
        <v>384</v>
      </c>
      <c r="B385" s="2" t="str">
        <f>IFERROR(__xludf.DUMMYFUNCTION("GOOGLETRANSLATE(A398,""nl"",""en"")"),"which")</f>
        <v>which</v>
      </c>
    </row>
    <row r="386" ht="15.75" customHeight="1" spans="1:2">
      <c r="A386" s="1" t="s">
        <v>385</v>
      </c>
      <c r="B386" s="2" t="str">
        <f>IFERROR(__xludf.DUMMYFUNCTION("GOOGLETRANSLATE(A399,""nl"",""en"")"),"to attempt")</f>
        <v>to attempt</v>
      </c>
    </row>
    <row r="387" ht="15.75" customHeight="1" spans="1:2">
      <c r="A387" s="1" t="s">
        <v>386</v>
      </c>
      <c r="B387" s="2" t="str">
        <f>IFERROR(__xludf.DUMMYFUNCTION("GOOGLETRANSLATE(A400,""nl"",""en"")"),"doctor")</f>
        <v>doctor</v>
      </c>
    </row>
    <row r="388" ht="15.75" customHeight="1" spans="1:2">
      <c r="A388" s="1" t="s">
        <v>387</v>
      </c>
      <c r="B388" s="2" t="str">
        <f>IFERROR(__xludf.DUMMYFUNCTION("GOOGLETRANSLATE(A401,""nl"",""en"")"),"agent")</f>
        <v>agent</v>
      </c>
    </row>
    <row r="389" ht="15.75" customHeight="1" spans="1:2">
      <c r="A389" s="1" t="s">
        <v>388</v>
      </c>
      <c r="B389" s="2" t="str">
        <f>IFERROR(__xludf.DUMMYFUNCTION("GOOGLETRANSLATE(A403,""nl"",""en"")"),"later")</f>
        <v>later</v>
      </c>
    </row>
    <row r="390" ht="15.75" customHeight="1" spans="1:2">
      <c r="A390" s="1" t="s">
        <v>389</v>
      </c>
      <c r="B390" s="2" t="str">
        <f>IFERROR(__xludf.DUMMYFUNCTION("GOOGLETRANSLATE(A404,""nl"",""en"")"),"before")</f>
        <v>before</v>
      </c>
    </row>
    <row r="391" ht="15.75" customHeight="1" spans="1:2">
      <c r="A391" s="1" t="s">
        <v>390</v>
      </c>
      <c r="B391" s="2" t="str">
        <f>IFERROR(__xludf.DUMMYFUNCTION("GOOGLETRANSLATE(A405,""nl"",""en"")"),"eyes")</f>
        <v>eyes</v>
      </c>
    </row>
    <row r="392" ht="15.75" customHeight="1" spans="1:2">
      <c r="A392" s="1" t="s">
        <v>391</v>
      </c>
      <c r="B392" s="2" t="str">
        <f>IFERROR(__xludf.DUMMYFUNCTION("GOOGLETRANSLATE(A406,""nl"",""en"")"),"free")</f>
        <v>free</v>
      </c>
    </row>
    <row r="393" ht="15.75" customHeight="1" spans="1:2">
      <c r="A393" s="1" t="s">
        <v>392</v>
      </c>
      <c r="B393" s="2" t="str">
        <f>IFERROR(__xludf.DUMMYFUNCTION("GOOGLETRANSLATE(A407,""nl"",""en"")"),"beats")</f>
        <v>beats</v>
      </c>
    </row>
    <row r="394" ht="15.75" customHeight="1" spans="1:2">
      <c r="A394" s="1" t="s">
        <v>393</v>
      </c>
      <c r="B394" s="2" t="str">
        <f>IFERROR(__xludf.DUMMYFUNCTION("GOOGLETRANSLATE(A408,""nl"",""en"")"),"gave")</f>
        <v>gave</v>
      </c>
    </row>
    <row r="395" ht="15.75" customHeight="1" spans="1:2">
      <c r="A395" s="1" t="s">
        <v>394</v>
      </c>
      <c r="B395" s="2" t="str">
        <f>IFERROR(__xludf.DUMMYFUNCTION("GOOGLETRANSLATE(A409,""nl"",""en"")"),"photo")</f>
        <v>photo</v>
      </c>
    </row>
    <row r="396" ht="15.75" customHeight="1" spans="1:2">
      <c r="A396" s="1" t="s">
        <v>395</v>
      </c>
      <c r="B396" s="2" t="str">
        <f>IFERROR(__xludf.DUMMYFUNCTION("GOOGLETRANSLATE(A410,""nl"",""en"")"),"become")</f>
        <v>become</v>
      </c>
    </row>
    <row r="397" ht="15.75" customHeight="1" spans="1:2">
      <c r="A397" s="1" t="s">
        <v>396</v>
      </c>
      <c r="B397" s="2" t="str">
        <f>IFERROR(__xludf.DUMMYFUNCTION("GOOGLETRANSLATE(A411,""nl"",""en"")"),"so that")</f>
        <v>so that</v>
      </c>
    </row>
    <row r="398" ht="15.75" customHeight="1" spans="1:2">
      <c r="A398" s="1" t="s">
        <v>397</v>
      </c>
      <c r="B398" s="2" t="str">
        <f>IFERROR(__xludf.DUMMYFUNCTION("GOOGLETRANSLATE(A412,""nl"",""en"")"),"daughter")</f>
        <v>daughter</v>
      </c>
    </row>
    <row r="399" ht="15.75" customHeight="1" spans="1:2">
      <c r="A399" s="1" t="s">
        <v>398</v>
      </c>
      <c r="B399" s="2" t="str">
        <f>IFERROR(__xludf.DUMMYFUNCTION("GOOGLETRANSLATE(A413,""nl"",""en"")"),"issues")</f>
        <v>issues</v>
      </c>
    </row>
    <row r="400" ht="15.75" customHeight="1" spans="1:2">
      <c r="A400" s="1" t="s">
        <v>399</v>
      </c>
      <c r="B400" s="2" t="str">
        <f>IFERROR(__xludf.DUMMYFUNCTION("GOOGLETRANSLATE(A414,""nl"",""en"")"),"place")</f>
        <v>place</v>
      </c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</sheetData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2022-03-27T19:17:00Z</dcterms:created>
  <dcterms:modified xsi:type="dcterms:W3CDTF">2022-03-30T18:55:15Z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5C5DC5570CE0423E9F67198FE0D1AAB5</vt:lpwstr>
  </property>
  <property fmtid="{D5CDD505-2E9C-101B-9397-08002B2CF9AE}" pid="3" name="KSOProductBuildVer">
    <vt:lpwstr>1033-11.2.0.10451</vt:lpwstr>
  </property>
</Properties>
</file>