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9B4A573-A051-48A0-8EB3-CBD002B9C864}" xr6:coauthVersionLast="47" xr6:coauthVersionMax="47" xr10:uidLastSave="{00000000-0000-0000-0000-000000000000}"/>
  <bookViews>
    <workbookView xWindow="-120" yWindow="-120" windowWidth="29040" windowHeight="15840" activeTab="2" xr2:uid="{69B8E4EE-65D3-490F-9A12-6EB49D5C012D}"/>
  </bookViews>
  <sheets>
    <sheet name="DD" sheetId="1" r:id="rId1"/>
    <sheet name="OP" sheetId="2" r:id="rId2"/>
    <sheet name="UOP-H" sheetId="3" r:id="rId3"/>
    <sheet name="EMIT" sheetId="4" r:id="rId4"/>
    <sheet name="DESC" sheetId="5" r:id="rId5"/>
  </sheets>
  <definedNames>
    <definedName name="_xlnm.Print_Area" localSheetId="2">'UOP-H'!#REF!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" i="5" l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1800" i="4"/>
  <c r="C1798" i="4"/>
  <c r="A1798" i="4"/>
  <c r="A1799" i="4" s="1"/>
  <c r="G1797" i="4"/>
  <c r="C1797" i="4"/>
  <c r="C1757" i="4"/>
  <c r="C1750" i="4"/>
  <c r="C1748" i="4"/>
  <c r="C1749" i="4" s="1"/>
  <c r="G1712" i="4"/>
  <c r="C1712" i="4"/>
  <c r="B1712" i="4"/>
  <c r="C1677" i="4"/>
  <c r="G1676" i="4"/>
  <c r="B1676" i="4"/>
  <c r="C1676" i="4" s="1"/>
  <c r="B1651" i="4"/>
  <c r="B1626" i="4"/>
  <c r="C1592" i="4"/>
  <c r="C1591" i="4"/>
  <c r="G1591" i="4" s="1"/>
  <c r="G1590" i="4"/>
  <c r="H1590" i="4" s="1"/>
  <c r="C1590" i="4"/>
  <c r="B1590" i="4"/>
  <c r="C1555" i="4"/>
  <c r="G1554" i="4"/>
  <c r="C1554" i="4"/>
  <c r="B1554" i="4"/>
  <c r="C1530" i="4"/>
  <c r="G1529" i="4"/>
  <c r="C1529" i="4"/>
  <c r="B1529" i="4"/>
  <c r="C1505" i="4"/>
  <c r="G1504" i="4"/>
  <c r="B1504" i="4"/>
  <c r="C1504" i="4" s="1"/>
  <c r="C1462" i="4"/>
  <c r="C1420" i="4"/>
  <c r="C1396" i="4"/>
  <c r="G1395" i="4"/>
  <c r="C1395" i="4"/>
  <c r="G1371" i="4"/>
  <c r="H1370" i="4" s="1"/>
  <c r="C1371" i="4"/>
  <c r="C1370" i="4"/>
  <c r="G1370" i="4" s="1"/>
  <c r="G1328" i="4"/>
  <c r="C1328" i="4"/>
  <c r="C1286" i="4"/>
  <c r="C1261" i="4"/>
  <c r="C1262" i="4" s="1"/>
  <c r="C1236" i="4"/>
  <c r="C1223" i="4"/>
  <c r="G1222" i="4"/>
  <c r="C1222" i="4"/>
  <c r="A1201" i="4"/>
  <c r="A1202" i="4" s="1"/>
  <c r="A1203" i="4" s="1"/>
  <c r="B1200" i="4" s="1"/>
  <c r="A1181" i="4"/>
  <c r="B1178" i="4" s="1"/>
  <c r="A1179" i="4"/>
  <c r="A1180" i="4" s="1"/>
  <c r="A1157" i="4"/>
  <c r="A1158" i="4" s="1"/>
  <c r="A1159" i="4" s="1"/>
  <c r="B1156" i="4" s="1"/>
  <c r="C1156" i="4"/>
  <c r="C1137" i="4"/>
  <c r="G1136" i="4"/>
  <c r="C1136" i="4"/>
  <c r="C1119" i="4"/>
  <c r="A1100" i="4"/>
  <c r="A1101" i="4" s="1"/>
  <c r="A1102" i="4" s="1"/>
  <c r="B1099" i="4" s="1"/>
  <c r="C1091" i="4"/>
  <c r="G1090" i="4"/>
  <c r="C1090" i="4"/>
  <c r="C1080" i="4"/>
  <c r="G1079" i="4"/>
  <c r="C1079" i="4"/>
  <c r="G1068" i="4"/>
  <c r="C1068" i="4"/>
  <c r="C1069" i="4" s="1"/>
  <c r="C1070" i="4" s="1"/>
  <c r="C1057" i="4"/>
  <c r="C1047" i="4"/>
  <c r="C1046" i="4"/>
  <c r="G1046" i="4" s="1"/>
  <c r="C1038" i="4"/>
  <c r="G1037" i="4"/>
  <c r="G1036" i="4"/>
  <c r="H1036" i="4" s="1"/>
  <c r="C1036" i="4"/>
  <c r="C1037" i="4" s="1"/>
  <c r="H1035" i="4"/>
  <c r="C1035" i="4"/>
  <c r="G1035" i="4" s="1"/>
  <c r="G1024" i="4"/>
  <c r="C1024" i="4"/>
  <c r="C993" i="4"/>
  <c r="C994" i="4" s="1"/>
  <c r="C992" i="4"/>
  <c r="G991" i="4"/>
  <c r="C991" i="4"/>
  <c r="C978" i="4"/>
  <c r="C976" i="4"/>
  <c r="C977" i="4" s="1"/>
  <c r="C975" i="4"/>
  <c r="H974" i="4"/>
  <c r="G974" i="4"/>
  <c r="G975" i="4" s="1"/>
  <c r="G976" i="4" s="1"/>
  <c r="C974" i="4"/>
  <c r="C939" i="4"/>
  <c r="G938" i="4"/>
  <c r="C938" i="4"/>
  <c r="A921" i="4"/>
  <c r="A920" i="4"/>
  <c r="A919" i="4"/>
  <c r="G918" i="4"/>
  <c r="B918" i="4"/>
  <c r="C918" i="4" s="1"/>
  <c r="C919" i="4" s="1"/>
  <c r="C887" i="4"/>
  <c r="C886" i="4"/>
  <c r="G885" i="4"/>
  <c r="C885" i="4"/>
  <c r="C857" i="4"/>
  <c r="C840" i="4"/>
  <c r="C828" i="4"/>
  <c r="C811" i="4"/>
  <c r="A786" i="4"/>
  <c r="A785" i="4"/>
  <c r="A784" i="4"/>
  <c r="C766" i="4"/>
  <c r="G765" i="4"/>
  <c r="C765" i="4"/>
  <c r="C753" i="4"/>
  <c r="C741" i="4"/>
  <c r="C742" i="4" s="1"/>
  <c r="C730" i="4"/>
  <c r="G711" i="4"/>
  <c r="C711" i="4"/>
  <c r="G710" i="4"/>
  <c r="C710" i="4"/>
  <c r="C691" i="4"/>
  <c r="G690" i="4"/>
  <c r="C690" i="4"/>
  <c r="C670" i="4"/>
  <c r="G651" i="4"/>
  <c r="C651" i="4"/>
  <c r="H650" i="4"/>
  <c r="G650" i="4"/>
  <c r="C650" i="4"/>
  <c r="C637" i="4"/>
  <c r="C636" i="4"/>
  <c r="G636" i="4" s="1"/>
  <c r="C617" i="4"/>
  <c r="C598" i="4"/>
  <c r="G597" i="4"/>
  <c r="C597" i="4"/>
  <c r="C578" i="4"/>
  <c r="G577" i="4"/>
  <c r="C577" i="4"/>
  <c r="C547" i="4"/>
  <c r="G546" i="4"/>
  <c r="C546" i="4"/>
  <c r="C516" i="4"/>
  <c r="G515" i="4"/>
  <c r="C515" i="4"/>
  <c r="C504" i="4"/>
  <c r="G493" i="4"/>
  <c r="C493" i="4"/>
  <c r="C481" i="4"/>
  <c r="C480" i="4"/>
  <c r="C472" i="4"/>
  <c r="C473" i="4" s="1"/>
  <c r="C445" i="4"/>
  <c r="C416" i="4"/>
  <c r="C394" i="4"/>
  <c r="G393" i="4"/>
  <c r="C393" i="4"/>
  <c r="C370" i="4"/>
  <c r="G369" i="4"/>
  <c r="C369" i="4"/>
  <c r="G332" i="4"/>
  <c r="C332" i="4"/>
  <c r="C314" i="4"/>
  <c r="C296" i="4"/>
  <c r="C276" i="4"/>
  <c r="C240" i="4"/>
  <c r="D211" i="4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D371" i="4" s="1"/>
  <c r="D372" i="4" s="1"/>
  <c r="D373" i="4" s="1"/>
  <c r="D374" i="4" s="1"/>
  <c r="D375" i="4" s="1"/>
  <c r="D376" i="4" s="1"/>
  <c r="D377" i="4" s="1"/>
  <c r="D378" i="4" s="1"/>
  <c r="D379" i="4" s="1"/>
  <c r="D380" i="4" s="1"/>
  <c r="D381" i="4" s="1"/>
  <c r="D382" i="4" s="1"/>
  <c r="D383" i="4" s="1"/>
  <c r="D384" i="4" s="1"/>
  <c r="D385" i="4" s="1"/>
  <c r="D386" i="4" s="1"/>
  <c r="D387" i="4" s="1"/>
  <c r="D388" i="4" s="1"/>
  <c r="D389" i="4" s="1"/>
  <c r="D390" i="4" s="1"/>
  <c r="D391" i="4" s="1"/>
  <c r="D392" i="4" s="1"/>
  <c r="D393" i="4" s="1"/>
  <c r="D394" i="4" s="1"/>
  <c r="D395" i="4" s="1"/>
  <c r="D396" i="4" s="1"/>
  <c r="D397" i="4" s="1"/>
  <c r="D398" i="4" s="1"/>
  <c r="D399" i="4" s="1"/>
  <c r="D400" i="4" s="1"/>
  <c r="D401" i="4" s="1"/>
  <c r="D402" i="4" s="1"/>
  <c r="D403" i="4" s="1"/>
  <c r="D404" i="4" s="1"/>
  <c r="D405" i="4" s="1"/>
  <c r="D406" i="4" s="1"/>
  <c r="D407" i="4" s="1"/>
  <c r="D408" i="4" s="1"/>
  <c r="D409" i="4" s="1"/>
  <c r="D410" i="4" s="1"/>
  <c r="D411" i="4" s="1"/>
  <c r="D412" i="4" s="1"/>
  <c r="D413" i="4" s="1"/>
  <c r="D414" i="4" s="1"/>
  <c r="D415" i="4" s="1"/>
  <c r="D416" i="4" s="1"/>
  <c r="D417" i="4" s="1"/>
  <c r="D418" i="4" s="1"/>
  <c r="D419" i="4" s="1"/>
  <c r="D420" i="4" s="1"/>
  <c r="D421" i="4" s="1"/>
  <c r="D422" i="4" s="1"/>
  <c r="D423" i="4" s="1"/>
  <c r="D424" i="4" s="1"/>
  <c r="D425" i="4" s="1"/>
  <c r="D426" i="4" s="1"/>
  <c r="D427" i="4" s="1"/>
  <c r="D428" i="4" s="1"/>
  <c r="D429" i="4" s="1"/>
  <c r="D430" i="4" s="1"/>
  <c r="D431" i="4" s="1"/>
  <c r="D432" i="4" s="1"/>
  <c r="D433" i="4" s="1"/>
  <c r="D434" i="4" s="1"/>
  <c r="D435" i="4" s="1"/>
  <c r="D436" i="4" s="1"/>
  <c r="D437" i="4" s="1"/>
  <c r="D438" i="4" s="1"/>
  <c r="D439" i="4" s="1"/>
  <c r="D440" i="4" s="1"/>
  <c r="D441" i="4" s="1"/>
  <c r="D442" i="4" s="1"/>
  <c r="D443" i="4" s="1"/>
  <c r="D444" i="4" s="1"/>
  <c r="D445" i="4" s="1"/>
  <c r="D446" i="4" s="1"/>
  <c r="D447" i="4" s="1"/>
  <c r="D448" i="4" s="1"/>
  <c r="D449" i="4" s="1"/>
  <c r="D450" i="4" s="1"/>
  <c r="D451" i="4" s="1"/>
  <c r="D452" i="4" s="1"/>
  <c r="D453" i="4" s="1"/>
  <c r="D454" i="4" s="1"/>
  <c r="D455" i="4" s="1"/>
  <c r="D456" i="4" s="1"/>
  <c r="D457" i="4" s="1"/>
  <c r="D458" i="4" s="1"/>
  <c r="D459" i="4" s="1"/>
  <c r="D460" i="4" s="1"/>
  <c r="D461" i="4" s="1"/>
  <c r="D462" i="4" s="1"/>
  <c r="D463" i="4" s="1"/>
  <c r="D464" i="4" s="1"/>
  <c r="D465" i="4" s="1"/>
  <c r="D466" i="4" s="1"/>
  <c r="D467" i="4" s="1"/>
  <c r="D468" i="4" s="1"/>
  <c r="D469" i="4" s="1"/>
  <c r="D470" i="4" s="1"/>
  <c r="D471" i="4" s="1"/>
  <c r="D472" i="4" s="1"/>
  <c r="D473" i="4" s="1"/>
  <c r="D474" i="4" s="1"/>
  <c r="D475" i="4" s="1"/>
  <c r="D476" i="4" s="1"/>
  <c r="D477" i="4" s="1"/>
  <c r="D478" i="4" s="1"/>
  <c r="D479" i="4" s="1"/>
  <c r="D480" i="4" s="1"/>
  <c r="D481" i="4" s="1"/>
  <c r="D482" i="4" s="1"/>
  <c r="D483" i="4" s="1"/>
  <c r="D484" i="4" s="1"/>
  <c r="D485" i="4" s="1"/>
  <c r="D486" i="4" s="1"/>
  <c r="D487" i="4" s="1"/>
  <c r="D488" i="4" s="1"/>
  <c r="D489" i="4" s="1"/>
  <c r="D490" i="4" s="1"/>
  <c r="D491" i="4" s="1"/>
  <c r="D492" i="4" s="1"/>
  <c r="D493" i="4" s="1"/>
  <c r="D494" i="4" s="1"/>
  <c r="D495" i="4" s="1"/>
  <c r="D496" i="4" s="1"/>
  <c r="D497" i="4" s="1"/>
  <c r="D498" i="4" s="1"/>
  <c r="D499" i="4" s="1"/>
  <c r="D500" i="4" s="1"/>
  <c r="D501" i="4" s="1"/>
  <c r="D502" i="4" s="1"/>
  <c r="D503" i="4" s="1"/>
  <c r="D504" i="4" s="1"/>
  <c r="D505" i="4" s="1"/>
  <c r="D506" i="4" s="1"/>
  <c r="D507" i="4" s="1"/>
  <c r="D508" i="4" s="1"/>
  <c r="D509" i="4" s="1"/>
  <c r="D510" i="4" s="1"/>
  <c r="D511" i="4" s="1"/>
  <c r="D512" i="4" s="1"/>
  <c r="D513" i="4" s="1"/>
  <c r="D514" i="4" s="1"/>
  <c r="D515" i="4" s="1"/>
  <c r="D516" i="4" s="1"/>
  <c r="D517" i="4" s="1"/>
  <c r="D518" i="4" s="1"/>
  <c r="D519" i="4" s="1"/>
  <c r="D520" i="4" s="1"/>
  <c r="D521" i="4" s="1"/>
  <c r="D522" i="4" s="1"/>
  <c r="D523" i="4" s="1"/>
  <c r="D524" i="4" s="1"/>
  <c r="D525" i="4" s="1"/>
  <c r="D526" i="4" s="1"/>
  <c r="D527" i="4" s="1"/>
  <c r="D528" i="4" s="1"/>
  <c r="D529" i="4" s="1"/>
  <c r="D530" i="4" s="1"/>
  <c r="D531" i="4" s="1"/>
  <c r="D532" i="4" s="1"/>
  <c r="D533" i="4" s="1"/>
  <c r="D534" i="4" s="1"/>
  <c r="D535" i="4" s="1"/>
  <c r="D536" i="4" s="1"/>
  <c r="D537" i="4" s="1"/>
  <c r="D538" i="4" s="1"/>
  <c r="D539" i="4" s="1"/>
  <c r="D540" i="4" s="1"/>
  <c r="D541" i="4" s="1"/>
  <c r="D542" i="4" s="1"/>
  <c r="D543" i="4" s="1"/>
  <c r="D544" i="4" s="1"/>
  <c r="D545" i="4" s="1"/>
  <c r="D546" i="4" s="1"/>
  <c r="D547" i="4" s="1"/>
  <c r="D548" i="4" s="1"/>
  <c r="D549" i="4" s="1"/>
  <c r="D550" i="4" s="1"/>
  <c r="D551" i="4" s="1"/>
  <c r="D552" i="4" s="1"/>
  <c r="D553" i="4" s="1"/>
  <c r="D554" i="4" s="1"/>
  <c r="D555" i="4" s="1"/>
  <c r="D556" i="4" s="1"/>
  <c r="D557" i="4" s="1"/>
  <c r="D558" i="4" s="1"/>
  <c r="D559" i="4" s="1"/>
  <c r="D560" i="4" s="1"/>
  <c r="D561" i="4" s="1"/>
  <c r="D562" i="4" s="1"/>
  <c r="D563" i="4" s="1"/>
  <c r="D564" i="4" s="1"/>
  <c r="D565" i="4" s="1"/>
  <c r="D566" i="4" s="1"/>
  <c r="D567" i="4" s="1"/>
  <c r="D568" i="4" s="1"/>
  <c r="D569" i="4" s="1"/>
  <c r="D570" i="4" s="1"/>
  <c r="D571" i="4" s="1"/>
  <c r="D572" i="4" s="1"/>
  <c r="D573" i="4" s="1"/>
  <c r="D574" i="4" s="1"/>
  <c r="D575" i="4" s="1"/>
  <c r="D576" i="4" s="1"/>
  <c r="D577" i="4" s="1"/>
  <c r="D578" i="4" s="1"/>
  <c r="D579" i="4" s="1"/>
  <c r="D580" i="4" s="1"/>
  <c r="D581" i="4" s="1"/>
  <c r="D582" i="4" s="1"/>
  <c r="D583" i="4" s="1"/>
  <c r="D584" i="4" s="1"/>
  <c r="D585" i="4" s="1"/>
  <c r="D586" i="4" s="1"/>
  <c r="D587" i="4" s="1"/>
  <c r="D588" i="4" s="1"/>
  <c r="D589" i="4" s="1"/>
  <c r="D590" i="4" s="1"/>
  <c r="D591" i="4" s="1"/>
  <c r="D592" i="4" s="1"/>
  <c r="D593" i="4" s="1"/>
  <c r="D594" i="4" s="1"/>
  <c r="D595" i="4" s="1"/>
  <c r="D596" i="4" s="1"/>
  <c r="D597" i="4" s="1"/>
  <c r="D598" i="4" s="1"/>
  <c r="D599" i="4" s="1"/>
  <c r="D600" i="4" s="1"/>
  <c r="D601" i="4" s="1"/>
  <c r="D602" i="4" s="1"/>
  <c r="D603" i="4" s="1"/>
  <c r="D604" i="4" s="1"/>
  <c r="D605" i="4" s="1"/>
  <c r="D606" i="4" s="1"/>
  <c r="D607" i="4" s="1"/>
  <c r="D608" i="4" s="1"/>
  <c r="D609" i="4" s="1"/>
  <c r="D610" i="4" s="1"/>
  <c r="D611" i="4" s="1"/>
  <c r="D612" i="4" s="1"/>
  <c r="D613" i="4" s="1"/>
  <c r="D614" i="4" s="1"/>
  <c r="D615" i="4" s="1"/>
  <c r="D616" i="4" s="1"/>
  <c r="D617" i="4" s="1"/>
  <c r="D618" i="4" s="1"/>
  <c r="D619" i="4" s="1"/>
  <c r="D620" i="4" s="1"/>
  <c r="D621" i="4" s="1"/>
  <c r="D622" i="4" s="1"/>
  <c r="D623" i="4" s="1"/>
  <c r="D624" i="4" s="1"/>
  <c r="D625" i="4" s="1"/>
  <c r="D626" i="4" s="1"/>
  <c r="D627" i="4" s="1"/>
  <c r="D628" i="4" s="1"/>
  <c r="D629" i="4" s="1"/>
  <c r="D630" i="4" s="1"/>
  <c r="D631" i="4" s="1"/>
  <c r="D632" i="4" s="1"/>
  <c r="D633" i="4" s="1"/>
  <c r="D634" i="4" s="1"/>
  <c r="D635" i="4" s="1"/>
  <c r="D636" i="4" s="1"/>
  <c r="D637" i="4" s="1"/>
  <c r="D638" i="4" s="1"/>
  <c r="D639" i="4" s="1"/>
  <c r="D640" i="4" s="1"/>
  <c r="D641" i="4" s="1"/>
  <c r="D642" i="4" s="1"/>
  <c r="D643" i="4" s="1"/>
  <c r="D644" i="4" s="1"/>
  <c r="D645" i="4" s="1"/>
  <c r="D646" i="4" s="1"/>
  <c r="D647" i="4" s="1"/>
  <c r="D648" i="4" s="1"/>
  <c r="D649" i="4" s="1"/>
  <c r="D650" i="4" s="1"/>
  <c r="D651" i="4" s="1"/>
  <c r="D652" i="4" s="1"/>
  <c r="D653" i="4" s="1"/>
  <c r="D654" i="4" s="1"/>
  <c r="D655" i="4" s="1"/>
  <c r="D656" i="4" s="1"/>
  <c r="D657" i="4" s="1"/>
  <c r="D658" i="4" s="1"/>
  <c r="D659" i="4" s="1"/>
  <c r="D660" i="4" s="1"/>
  <c r="D661" i="4" s="1"/>
  <c r="D662" i="4" s="1"/>
  <c r="D663" i="4" s="1"/>
  <c r="D664" i="4" s="1"/>
  <c r="D665" i="4" s="1"/>
  <c r="D666" i="4" s="1"/>
  <c r="D667" i="4" s="1"/>
  <c r="D668" i="4" s="1"/>
  <c r="D669" i="4" s="1"/>
  <c r="D670" i="4" s="1"/>
  <c r="D671" i="4" s="1"/>
  <c r="D672" i="4" s="1"/>
  <c r="D673" i="4" s="1"/>
  <c r="D674" i="4" s="1"/>
  <c r="D675" i="4" s="1"/>
  <c r="D676" i="4" s="1"/>
  <c r="D677" i="4" s="1"/>
  <c r="D678" i="4" s="1"/>
  <c r="D679" i="4" s="1"/>
  <c r="D680" i="4" s="1"/>
  <c r="D681" i="4" s="1"/>
  <c r="D682" i="4" s="1"/>
  <c r="D683" i="4" s="1"/>
  <c r="D684" i="4" s="1"/>
  <c r="D685" i="4" s="1"/>
  <c r="D686" i="4" s="1"/>
  <c r="D687" i="4" s="1"/>
  <c r="D688" i="4" s="1"/>
  <c r="D689" i="4" s="1"/>
  <c r="D690" i="4" s="1"/>
  <c r="D691" i="4" s="1"/>
  <c r="D692" i="4" s="1"/>
  <c r="D693" i="4" s="1"/>
  <c r="D694" i="4" s="1"/>
  <c r="D695" i="4" s="1"/>
  <c r="D696" i="4" s="1"/>
  <c r="D697" i="4" s="1"/>
  <c r="D698" i="4" s="1"/>
  <c r="D699" i="4" s="1"/>
  <c r="D700" i="4" s="1"/>
  <c r="D701" i="4" s="1"/>
  <c r="D702" i="4" s="1"/>
  <c r="D703" i="4" s="1"/>
  <c r="D704" i="4" s="1"/>
  <c r="D705" i="4" s="1"/>
  <c r="D706" i="4" s="1"/>
  <c r="D707" i="4" s="1"/>
  <c r="D708" i="4" s="1"/>
  <c r="D709" i="4" s="1"/>
  <c r="D710" i="4" s="1"/>
  <c r="D711" i="4" s="1"/>
  <c r="D712" i="4" s="1"/>
  <c r="D713" i="4" s="1"/>
  <c r="D714" i="4" s="1"/>
  <c r="D715" i="4" s="1"/>
  <c r="D716" i="4" s="1"/>
  <c r="D717" i="4" s="1"/>
  <c r="D718" i="4" s="1"/>
  <c r="D719" i="4" s="1"/>
  <c r="D720" i="4" s="1"/>
  <c r="D721" i="4" s="1"/>
  <c r="D722" i="4" s="1"/>
  <c r="D723" i="4" s="1"/>
  <c r="D724" i="4" s="1"/>
  <c r="D725" i="4" s="1"/>
  <c r="D726" i="4" s="1"/>
  <c r="D727" i="4" s="1"/>
  <c r="D728" i="4" s="1"/>
  <c r="D729" i="4" s="1"/>
  <c r="D730" i="4" s="1"/>
  <c r="D731" i="4" s="1"/>
  <c r="D732" i="4" s="1"/>
  <c r="D733" i="4" s="1"/>
  <c r="D734" i="4" s="1"/>
  <c r="D735" i="4" s="1"/>
  <c r="D736" i="4" s="1"/>
  <c r="D737" i="4" s="1"/>
  <c r="D738" i="4" s="1"/>
  <c r="D739" i="4" s="1"/>
  <c r="D740" i="4" s="1"/>
  <c r="D741" i="4" s="1"/>
  <c r="D742" i="4" s="1"/>
  <c r="D743" i="4" s="1"/>
  <c r="D744" i="4" s="1"/>
  <c r="D745" i="4" s="1"/>
  <c r="D746" i="4" s="1"/>
  <c r="D747" i="4" s="1"/>
  <c r="D748" i="4" s="1"/>
  <c r="D749" i="4" s="1"/>
  <c r="D750" i="4" s="1"/>
  <c r="D751" i="4" s="1"/>
  <c r="D752" i="4" s="1"/>
  <c r="D753" i="4" s="1"/>
  <c r="D754" i="4" s="1"/>
  <c r="D755" i="4" s="1"/>
  <c r="D756" i="4" s="1"/>
  <c r="D757" i="4" s="1"/>
  <c r="D758" i="4" s="1"/>
  <c r="D759" i="4" s="1"/>
  <c r="D760" i="4" s="1"/>
  <c r="D761" i="4" s="1"/>
  <c r="D762" i="4" s="1"/>
  <c r="D763" i="4" s="1"/>
  <c r="D764" i="4" s="1"/>
  <c r="D765" i="4" s="1"/>
  <c r="D766" i="4" s="1"/>
  <c r="D767" i="4" s="1"/>
  <c r="D768" i="4" s="1"/>
  <c r="D769" i="4" s="1"/>
  <c r="D770" i="4" s="1"/>
  <c r="D771" i="4" s="1"/>
  <c r="D772" i="4" s="1"/>
  <c r="D773" i="4" s="1"/>
  <c r="D774" i="4" s="1"/>
  <c r="D775" i="4" s="1"/>
  <c r="D776" i="4" s="1"/>
  <c r="D777" i="4" s="1"/>
  <c r="D778" i="4" s="1"/>
  <c r="D779" i="4" s="1"/>
  <c r="D780" i="4" s="1"/>
  <c r="D781" i="4" s="1"/>
  <c r="D782" i="4" s="1"/>
  <c r="D783" i="4" s="1"/>
  <c r="D784" i="4" s="1"/>
  <c r="D785" i="4" s="1"/>
  <c r="D786" i="4" s="1"/>
  <c r="D787" i="4" s="1"/>
  <c r="D788" i="4" s="1"/>
  <c r="D789" i="4" s="1"/>
  <c r="D790" i="4" s="1"/>
  <c r="D791" i="4" s="1"/>
  <c r="D792" i="4" s="1"/>
  <c r="D793" i="4" s="1"/>
  <c r="D794" i="4" s="1"/>
  <c r="D795" i="4" s="1"/>
  <c r="D796" i="4" s="1"/>
  <c r="D797" i="4" s="1"/>
  <c r="D798" i="4" s="1"/>
  <c r="D799" i="4" s="1"/>
  <c r="D800" i="4" s="1"/>
  <c r="D801" i="4" s="1"/>
  <c r="D802" i="4" s="1"/>
  <c r="D803" i="4" s="1"/>
  <c r="D804" i="4" s="1"/>
  <c r="D805" i="4" s="1"/>
  <c r="D806" i="4" s="1"/>
  <c r="D807" i="4" s="1"/>
  <c r="D808" i="4" s="1"/>
  <c r="D809" i="4" s="1"/>
  <c r="D810" i="4" s="1"/>
  <c r="D811" i="4" s="1"/>
  <c r="D812" i="4" s="1"/>
  <c r="D813" i="4" s="1"/>
  <c r="D814" i="4" s="1"/>
  <c r="D815" i="4" s="1"/>
  <c r="D816" i="4" s="1"/>
  <c r="D817" i="4" s="1"/>
  <c r="D818" i="4" s="1"/>
  <c r="D819" i="4" s="1"/>
  <c r="D820" i="4" s="1"/>
  <c r="D821" i="4" s="1"/>
  <c r="D822" i="4" s="1"/>
  <c r="D823" i="4" s="1"/>
  <c r="D824" i="4" s="1"/>
  <c r="D825" i="4" s="1"/>
  <c r="D826" i="4" s="1"/>
  <c r="D827" i="4" s="1"/>
  <c r="D828" i="4" s="1"/>
  <c r="D829" i="4" s="1"/>
  <c r="D830" i="4" s="1"/>
  <c r="D831" i="4" s="1"/>
  <c r="D832" i="4" s="1"/>
  <c r="D833" i="4" s="1"/>
  <c r="D834" i="4" s="1"/>
  <c r="D835" i="4" s="1"/>
  <c r="D836" i="4" s="1"/>
  <c r="D837" i="4" s="1"/>
  <c r="D838" i="4" s="1"/>
  <c r="D839" i="4" s="1"/>
  <c r="D840" i="4" s="1"/>
  <c r="D841" i="4" s="1"/>
  <c r="D842" i="4" s="1"/>
  <c r="D843" i="4" s="1"/>
  <c r="D844" i="4" s="1"/>
  <c r="D845" i="4" s="1"/>
  <c r="D846" i="4" s="1"/>
  <c r="D847" i="4" s="1"/>
  <c r="D848" i="4" s="1"/>
  <c r="D849" i="4" s="1"/>
  <c r="D850" i="4" s="1"/>
  <c r="D851" i="4" s="1"/>
  <c r="D852" i="4" s="1"/>
  <c r="D853" i="4" s="1"/>
  <c r="D854" i="4" s="1"/>
  <c r="D855" i="4" s="1"/>
  <c r="D856" i="4" s="1"/>
  <c r="D857" i="4" s="1"/>
  <c r="D858" i="4" s="1"/>
  <c r="D859" i="4" s="1"/>
  <c r="D860" i="4" s="1"/>
  <c r="D861" i="4" s="1"/>
  <c r="D862" i="4" s="1"/>
  <c r="D863" i="4" s="1"/>
  <c r="D864" i="4" s="1"/>
  <c r="D865" i="4" s="1"/>
  <c r="D866" i="4" s="1"/>
  <c r="D867" i="4" s="1"/>
  <c r="D868" i="4" s="1"/>
  <c r="D869" i="4" s="1"/>
  <c r="D870" i="4" s="1"/>
  <c r="D871" i="4" s="1"/>
  <c r="D872" i="4" s="1"/>
  <c r="D873" i="4" s="1"/>
  <c r="D874" i="4" s="1"/>
  <c r="D875" i="4" s="1"/>
  <c r="D876" i="4" s="1"/>
  <c r="D877" i="4" s="1"/>
  <c r="D878" i="4" s="1"/>
  <c r="D879" i="4" s="1"/>
  <c r="D880" i="4" s="1"/>
  <c r="D881" i="4" s="1"/>
  <c r="D882" i="4" s="1"/>
  <c r="D883" i="4" s="1"/>
  <c r="D884" i="4" s="1"/>
  <c r="D885" i="4" s="1"/>
  <c r="D886" i="4" s="1"/>
  <c r="D887" i="4" s="1"/>
  <c r="D888" i="4" s="1"/>
  <c r="D889" i="4" s="1"/>
  <c r="D890" i="4" s="1"/>
  <c r="D891" i="4" s="1"/>
  <c r="D892" i="4" s="1"/>
  <c r="D893" i="4" s="1"/>
  <c r="D894" i="4" s="1"/>
  <c r="D895" i="4" s="1"/>
  <c r="D896" i="4" s="1"/>
  <c r="D897" i="4" s="1"/>
  <c r="D898" i="4" s="1"/>
  <c r="D899" i="4" s="1"/>
  <c r="D900" i="4" s="1"/>
  <c r="D901" i="4" s="1"/>
  <c r="D902" i="4" s="1"/>
  <c r="D903" i="4" s="1"/>
  <c r="D904" i="4" s="1"/>
  <c r="D905" i="4" s="1"/>
  <c r="D906" i="4" s="1"/>
  <c r="D907" i="4" s="1"/>
  <c r="D908" i="4" s="1"/>
  <c r="D909" i="4" s="1"/>
  <c r="D910" i="4" s="1"/>
  <c r="D911" i="4" s="1"/>
  <c r="D912" i="4" s="1"/>
  <c r="D913" i="4" s="1"/>
  <c r="D914" i="4" s="1"/>
  <c r="D915" i="4" s="1"/>
  <c r="D916" i="4" s="1"/>
  <c r="D917" i="4" s="1"/>
  <c r="D918" i="4" s="1"/>
  <c r="D919" i="4" s="1"/>
  <c r="D920" i="4" s="1"/>
  <c r="D921" i="4" s="1"/>
  <c r="D922" i="4" s="1"/>
  <c r="D923" i="4" s="1"/>
  <c r="D924" i="4" s="1"/>
  <c r="D925" i="4" s="1"/>
  <c r="D926" i="4" s="1"/>
  <c r="D927" i="4" s="1"/>
  <c r="D928" i="4" s="1"/>
  <c r="D929" i="4" s="1"/>
  <c r="D930" i="4" s="1"/>
  <c r="D931" i="4" s="1"/>
  <c r="D932" i="4" s="1"/>
  <c r="D933" i="4" s="1"/>
  <c r="D934" i="4" s="1"/>
  <c r="D935" i="4" s="1"/>
  <c r="D936" i="4" s="1"/>
  <c r="D937" i="4" s="1"/>
  <c r="D938" i="4" s="1"/>
  <c r="D939" i="4" s="1"/>
  <c r="D940" i="4" s="1"/>
  <c r="D941" i="4" s="1"/>
  <c r="D942" i="4" s="1"/>
  <c r="D943" i="4" s="1"/>
  <c r="D944" i="4" s="1"/>
  <c r="D945" i="4" s="1"/>
  <c r="D946" i="4" s="1"/>
  <c r="D947" i="4" s="1"/>
  <c r="D948" i="4" s="1"/>
  <c r="D949" i="4" s="1"/>
  <c r="D950" i="4" s="1"/>
  <c r="D951" i="4" s="1"/>
  <c r="D952" i="4" s="1"/>
  <c r="D953" i="4" s="1"/>
  <c r="D954" i="4" s="1"/>
  <c r="D955" i="4" s="1"/>
  <c r="D956" i="4" s="1"/>
  <c r="D957" i="4" s="1"/>
  <c r="D958" i="4" s="1"/>
  <c r="D959" i="4" s="1"/>
  <c r="D960" i="4" s="1"/>
  <c r="D961" i="4" s="1"/>
  <c r="D962" i="4" s="1"/>
  <c r="D963" i="4" s="1"/>
  <c r="D964" i="4" s="1"/>
  <c r="D965" i="4" s="1"/>
  <c r="D966" i="4" s="1"/>
  <c r="D967" i="4" s="1"/>
  <c r="D968" i="4" s="1"/>
  <c r="D969" i="4" s="1"/>
  <c r="D970" i="4" s="1"/>
  <c r="D971" i="4" s="1"/>
  <c r="D972" i="4" s="1"/>
  <c r="D973" i="4" s="1"/>
  <c r="D974" i="4" s="1"/>
  <c r="C211" i="4"/>
  <c r="G210" i="4"/>
  <c r="C210" i="4"/>
  <c r="C181" i="4"/>
  <c r="C180" i="4"/>
  <c r="G171" i="4"/>
  <c r="C171" i="4"/>
  <c r="C172" i="4" s="1"/>
  <c r="C170" i="4"/>
  <c r="G169" i="4"/>
  <c r="C169" i="4"/>
  <c r="C146" i="4"/>
  <c r="G145" i="4"/>
  <c r="C145" i="4"/>
  <c r="C139" i="4"/>
  <c r="C130" i="4"/>
  <c r="G128" i="4"/>
  <c r="C128" i="4"/>
  <c r="C129" i="4" s="1"/>
  <c r="C127" i="4"/>
  <c r="G126" i="4"/>
  <c r="C126" i="4"/>
  <c r="C115" i="4"/>
  <c r="G104" i="4"/>
  <c r="C104" i="4"/>
  <c r="C105" i="4" s="1"/>
  <c r="C106" i="4" s="1"/>
  <c r="C97" i="4"/>
  <c r="G96" i="4"/>
  <c r="C96" i="4"/>
  <c r="G95" i="4"/>
  <c r="C95" i="4"/>
  <c r="C77" i="4"/>
  <c r="C72" i="4"/>
  <c r="G71" i="4"/>
  <c r="C71" i="4"/>
  <c r="C70" i="4"/>
  <c r="G69" i="4"/>
  <c r="C69" i="4"/>
  <c r="C67" i="4"/>
  <c r="C65" i="4"/>
  <c r="C64" i="4"/>
  <c r="G64" i="4" s="1"/>
  <c r="H63" i="4"/>
  <c r="G63" i="4"/>
  <c r="C63" i="4"/>
  <c r="C62" i="4"/>
  <c r="C61" i="4"/>
  <c r="G51" i="4"/>
  <c r="C51" i="4"/>
  <c r="C49" i="4"/>
  <c r="C48" i="4"/>
  <c r="G47" i="4"/>
  <c r="C47" i="4"/>
  <c r="G46" i="4"/>
  <c r="C46" i="4"/>
  <c r="G45" i="4"/>
  <c r="C45" i="4"/>
  <c r="G43" i="4"/>
  <c r="C43" i="4"/>
  <c r="C41" i="4"/>
  <c r="C40" i="4"/>
  <c r="G39" i="4"/>
  <c r="C39" i="4"/>
  <c r="G37" i="4"/>
  <c r="C37" i="4"/>
  <c r="C38" i="4" s="1"/>
  <c r="G35" i="4"/>
  <c r="C35" i="4"/>
  <c r="C36" i="4" s="1"/>
  <c r="G34" i="4"/>
  <c r="C34" i="4"/>
  <c r="G33" i="4"/>
  <c r="D33" i="4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C33" i="4"/>
  <c r="C24" i="4"/>
  <c r="G23" i="4"/>
  <c r="C23" i="4"/>
  <c r="C17" i="4"/>
  <c r="C15" i="4"/>
  <c r="C14" i="4"/>
  <c r="C13" i="4"/>
  <c r="D8" i="4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C8" i="4"/>
  <c r="G7" i="4"/>
  <c r="C7" i="4"/>
  <c r="D6" i="4"/>
  <c r="D7" i="4" s="1"/>
  <c r="D4" i="4"/>
  <c r="D5" i="4" s="1"/>
  <c r="D3" i="4"/>
  <c r="C3" i="4"/>
  <c r="G2" i="4"/>
  <c r="D2" i="4"/>
  <c r="C2" i="4"/>
  <c r="X1273" i="3"/>
  <c r="S1177" i="3"/>
  <c r="O969" i="3"/>
  <c r="O968" i="3"/>
  <c r="O904" i="3"/>
  <c r="M603" i="3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A3" i="1"/>
  <c r="D4" i="1" s="1" a="1"/>
  <c r="D4" i="1" s="1"/>
  <c r="D975" i="4" l="1"/>
  <c r="D976" i="4" s="1"/>
  <c r="D977" i="4" s="1"/>
  <c r="D978" i="4" s="1"/>
  <c r="D979" i="4" s="1"/>
  <c r="D980" i="4" s="1"/>
  <c r="D981" i="4" s="1"/>
  <c r="D982" i="4" s="1"/>
  <c r="D983" i="4" s="1"/>
  <c r="D984" i="4" s="1"/>
  <c r="D985" i="4" s="1"/>
  <c r="D986" i="4" s="1"/>
  <c r="D987" i="4" s="1"/>
  <c r="D988" i="4" s="1"/>
  <c r="D989" i="4" s="1"/>
  <c r="D990" i="4" s="1"/>
  <c r="D991" i="4" s="1"/>
  <c r="D992" i="4" s="1"/>
  <c r="D993" i="4" s="1"/>
  <c r="D994" i="4" s="1"/>
  <c r="D995" i="4" s="1"/>
  <c r="D996" i="4" s="1"/>
  <c r="D997" i="4" s="1"/>
  <c r="D998" i="4" s="1"/>
  <c r="D999" i="4" s="1"/>
  <c r="D1000" i="4" s="1"/>
  <c r="D1001" i="4" s="1"/>
  <c r="D1002" i="4" s="1"/>
  <c r="D1003" i="4" s="1"/>
  <c r="D1004" i="4" s="1"/>
  <c r="D1005" i="4" s="1"/>
  <c r="D1006" i="4" s="1"/>
  <c r="D1007" i="4" s="1"/>
  <c r="D1008" i="4" s="1"/>
  <c r="D1009" i="4" s="1"/>
  <c r="D1010" i="4" s="1"/>
  <c r="D1011" i="4" s="1"/>
  <c r="D1012" i="4" s="1"/>
  <c r="D1013" i="4" s="1"/>
  <c r="D1014" i="4" s="1"/>
  <c r="D1015" i="4" s="1"/>
  <c r="D1016" i="4" s="1"/>
  <c r="D1017" i="4" s="1"/>
  <c r="D1018" i="4" s="1"/>
  <c r="D1019" i="4" s="1"/>
  <c r="D1020" i="4" s="1"/>
  <c r="D1021" i="4" s="1"/>
  <c r="D1022" i="4" s="1"/>
  <c r="D1023" i="4" s="1"/>
  <c r="D1024" i="4" s="1"/>
  <c r="D1025" i="4" s="1"/>
  <c r="D1026" i="4" s="1"/>
  <c r="D1027" i="4" s="1"/>
  <c r="D1028" i="4" s="1"/>
  <c r="D1029" i="4" s="1"/>
  <c r="D1030" i="4" s="1"/>
  <c r="D1031" i="4" s="1"/>
  <c r="D1032" i="4" s="1"/>
  <c r="D1033" i="4" s="1"/>
  <c r="D1034" i="4" s="1"/>
  <c r="D1035" i="4" s="1"/>
  <c r="D1036" i="4" s="1"/>
  <c r="D1037" i="4" s="1"/>
  <c r="D1038" i="4" s="1"/>
  <c r="D1039" i="4" s="1"/>
  <c r="D1040" i="4" s="1"/>
  <c r="D1041" i="4" s="1"/>
  <c r="D1042" i="4" s="1"/>
  <c r="D1043" i="4" s="1"/>
  <c r="D1044" i="4" s="1"/>
  <c r="D1045" i="4" s="1"/>
  <c r="D1046" i="4" s="1"/>
  <c r="D1047" i="4" s="1"/>
  <c r="D1048" i="4" s="1"/>
  <c r="D1049" i="4" s="1"/>
  <c r="D1050" i="4" s="1"/>
  <c r="D1051" i="4" s="1"/>
  <c r="D1052" i="4" s="1"/>
  <c r="D1053" i="4" s="1"/>
  <c r="D1054" i="4" s="1"/>
  <c r="D1055" i="4" s="1"/>
  <c r="D1056" i="4" s="1"/>
  <c r="D1057" i="4" s="1"/>
  <c r="D1058" i="4" s="1"/>
  <c r="D1059" i="4" s="1"/>
  <c r="D1060" i="4" s="1"/>
  <c r="D1061" i="4" s="1"/>
  <c r="D1062" i="4" s="1"/>
  <c r="D1063" i="4" s="1"/>
  <c r="D1064" i="4" s="1"/>
  <c r="D1065" i="4" s="1"/>
  <c r="D1066" i="4" s="1"/>
  <c r="D1067" i="4" s="1"/>
  <c r="D1068" i="4" s="1"/>
  <c r="D1069" i="4" s="1"/>
  <c r="D1070" i="4" s="1"/>
  <c r="D1071" i="4" s="1"/>
  <c r="D1072" i="4" s="1"/>
  <c r="D1073" i="4" s="1"/>
  <c r="D1074" i="4" s="1"/>
  <c r="D1075" i="4" s="1"/>
  <c r="D1076" i="4" s="1"/>
  <c r="D1077" i="4" s="1"/>
  <c r="D1078" i="4" s="1"/>
  <c r="D1079" i="4" s="1"/>
  <c r="D1080" i="4" s="1"/>
  <c r="D1081" i="4" s="1"/>
  <c r="D1082" i="4" s="1"/>
  <c r="D1083" i="4" s="1"/>
  <c r="D1084" i="4" s="1"/>
  <c r="D1085" i="4" s="1"/>
  <c r="D1086" i="4" s="1"/>
  <c r="D1087" i="4" s="1"/>
  <c r="D1088" i="4" s="1"/>
  <c r="D1089" i="4" s="1"/>
  <c r="D1090" i="4" s="1"/>
  <c r="D1091" i="4" s="1"/>
  <c r="D1092" i="4" s="1"/>
  <c r="D1093" i="4" s="1"/>
  <c r="D1094" i="4" s="1"/>
  <c r="D1095" i="4" s="1"/>
  <c r="D1096" i="4" s="1"/>
  <c r="D1097" i="4" s="1"/>
  <c r="D1098" i="4" s="1"/>
  <c r="D1099" i="4" s="1"/>
  <c r="D1100" i="4" s="1"/>
  <c r="D1101" i="4" s="1"/>
  <c r="D1102" i="4" s="1"/>
  <c r="D1103" i="4" s="1"/>
  <c r="D1104" i="4" s="1"/>
  <c r="D1105" i="4" s="1"/>
  <c r="D1106" i="4" s="1"/>
  <c r="D1107" i="4" s="1"/>
  <c r="D1108" i="4" s="1"/>
  <c r="D1109" i="4" s="1"/>
  <c r="D1110" i="4" s="1"/>
  <c r="D1111" i="4" s="1"/>
  <c r="D1112" i="4" s="1"/>
  <c r="D1113" i="4" s="1"/>
  <c r="D1114" i="4" s="1"/>
  <c r="D1115" i="4" s="1"/>
  <c r="D1116" i="4" s="1"/>
  <c r="D1117" i="4" s="1"/>
  <c r="D1118" i="4" s="1"/>
  <c r="D1119" i="4" s="1"/>
  <c r="D1120" i="4" s="1"/>
  <c r="D1121" i="4" s="1"/>
  <c r="D1122" i="4" s="1"/>
  <c r="D1123" i="4" s="1"/>
  <c r="D1124" i="4" s="1"/>
  <c r="D1125" i="4" s="1"/>
  <c r="D1126" i="4" s="1"/>
  <c r="D1127" i="4" s="1"/>
  <c r="D1128" i="4" s="1"/>
  <c r="D1129" i="4" s="1"/>
  <c r="D1130" i="4" s="1"/>
  <c r="D1131" i="4" s="1"/>
  <c r="D1132" i="4" s="1"/>
  <c r="D1133" i="4" s="1"/>
  <c r="D1134" i="4" s="1"/>
  <c r="D1135" i="4" s="1"/>
  <c r="D1136" i="4" s="1"/>
  <c r="D1137" i="4" s="1"/>
  <c r="D1138" i="4" s="1"/>
  <c r="D1139" i="4" s="1"/>
  <c r="D1140" i="4" s="1"/>
  <c r="D1141" i="4" s="1"/>
  <c r="D1142" i="4" s="1"/>
  <c r="D1143" i="4" s="1"/>
  <c r="D1144" i="4" s="1"/>
  <c r="D1145" i="4" s="1"/>
  <c r="D1146" i="4" s="1"/>
  <c r="D1147" i="4" s="1"/>
  <c r="D1148" i="4" s="1"/>
  <c r="D1149" i="4" s="1"/>
  <c r="D1150" i="4" s="1"/>
  <c r="D1151" i="4" s="1"/>
  <c r="D1152" i="4" s="1"/>
  <c r="D1153" i="4" s="1"/>
  <c r="D1154" i="4" s="1"/>
  <c r="D1155" i="4" s="1"/>
  <c r="D1156" i="4" s="1"/>
  <c r="D1157" i="4" s="1"/>
  <c r="D1158" i="4" s="1"/>
  <c r="D1159" i="4" s="1"/>
  <c r="D1160" i="4" s="1"/>
  <c r="D1161" i="4" s="1"/>
  <c r="D1162" i="4" s="1"/>
  <c r="D1163" i="4" s="1"/>
  <c r="D1164" i="4" s="1"/>
  <c r="D1165" i="4" s="1"/>
  <c r="D1166" i="4" s="1"/>
  <c r="D1167" i="4" s="1"/>
  <c r="D1168" i="4" s="1"/>
  <c r="D1169" i="4" s="1"/>
  <c r="D1170" i="4" s="1"/>
  <c r="D1171" i="4" s="1"/>
  <c r="D1172" i="4" s="1"/>
  <c r="D1173" i="4" s="1"/>
  <c r="D1174" i="4" s="1"/>
  <c r="D1175" i="4" s="1"/>
  <c r="D1176" i="4" s="1"/>
  <c r="D1177" i="4" s="1"/>
  <c r="D1178" i="4" s="1"/>
  <c r="D1179" i="4" s="1"/>
  <c r="D1180" i="4" s="1"/>
  <c r="D1181" i="4" s="1"/>
  <c r="D1182" i="4" s="1"/>
  <c r="D1183" i="4" s="1"/>
  <c r="D1184" i="4" s="1"/>
  <c r="D1185" i="4" s="1"/>
  <c r="D1186" i="4" s="1"/>
  <c r="D1187" i="4" s="1"/>
  <c r="D1188" i="4" s="1"/>
  <c r="D1189" i="4" s="1"/>
  <c r="D1190" i="4" s="1"/>
  <c r="D1191" i="4" s="1"/>
  <c r="D1192" i="4" s="1"/>
  <c r="D1193" i="4" s="1"/>
  <c r="D1194" i="4" s="1"/>
  <c r="D1195" i="4" s="1"/>
  <c r="D1196" i="4" s="1"/>
  <c r="D1197" i="4" s="1"/>
  <c r="D1198" i="4" s="1"/>
  <c r="D1199" i="4" s="1"/>
  <c r="D1200" i="4" s="1"/>
  <c r="D1201" i="4" s="1"/>
  <c r="D1202" i="4" s="1"/>
  <c r="D1203" i="4" s="1"/>
  <c r="D1204" i="4" s="1"/>
  <c r="D1205" i="4" s="1"/>
  <c r="D1206" i="4" s="1"/>
  <c r="D1207" i="4" s="1"/>
  <c r="D1208" i="4" s="1"/>
  <c r="D1209" i="4" s="1"/>
  <c r="D1210" i="4" s="1"/>
  <c r="D1211" i="4" s="1"/>
  <c r="D1212" i="4" s="1"/>
  <c r="D1213" i="4" s="1"/>
  <c r="D1214" i="4" s="1"/>
  <c r="D1215" i="4" s="1"/>
  <c r="D1216" i="4" s="1"/>
  <c r="D1217" i="4" s="1"/>
  <c r="D1218" i="4" s="1"/>
  <c r="D1219" i="4" s="1"/>
  <c r="D1220" i="4" s="1"/>
  <c r="D1221" i="4" s="1"/>
  <c r="D1222" i="4" s="1"/>
  <c r="D1223" i="4" s="1"/>
  <c r="D1224" i="4" s="1"/>
  <c r="D1225" i="4" s="1"/>
  <c r="D1226" i="4" s="1"/>
  <c r="D1227" i="4" s="1"/>
  <c r="D1228" i="4" s="1"/>
  <c r="D1229" i="4" s="1"/>
  <c r="D1230" i="4" s="1"/>
  <c r="D1231" i="4" s="1"/>
  <c r="D1232" i="4" s="1"/>
  <c r="D1233" i="4" s="1"/>
  <c r="D1234" i="4" s="1"/>
  <c r="D1235" i="4" s="1"/>
  <c r="D1236" i="4" s="1"/>
  <c r="D1237" i="4" s="1"/>
  <c r="D1238" i="4" s="1"/>
  <c r="D1239" i="4" s="1"/>
  <c r="D1240" i="4" s="1"/>
  <c r="D1241" i="4" s="1"/>
  <c r="D1242" i="4" s="1"/>
  <c r="D1243" i="4" s="1"/>
  <c r="D1244" i="4" s="1"/>
  <c r="D1245" i="4" s="1"/>
  <c r="D1246" i="4" s="1"/>
  <c r="D1247" i="4" s="1"/>
  <c r="D1248" i="4" s="1"/>
  <c r="D1249" i="4" s="1"/>
  <c r="D1250" i="4" s="1"/>
  <c r="D1251" i="4" s="1"/>
  <c r="D1252" i="4" s="1"/>
  <c r="D1253" i="4" s="1"/>
  <c r="D1254" i="4" s="1"/>
  <c r="D1255" i="4" s="1"/>
  <c r="D1256" i="4" s="1"/>
  <c r="D1257" i="4" s="1"/>
  <c r="D1258" i="4" s="1"/>
  <c r="D1259" i="4" s="1"/>
  <c r="D1260" i="4" s="1"/>
  <c r="D1261" i="4" s="1"/>
  <c r="D1262" i="4" s="1"/>
  <c r="D1263" i="4" s="1"/>
  <c r="D1264" i="4" s="1"/>
  <c r="D1265" i="4" s="1"/>
  <c r="D1266" i="4" s="1"/>
  <c r="D1267" i="4" s="1"/>
  <c r="D1268" i="4" s="1"/>
  <c r="D1269" i="4" s="1"/>
  <c r="D1270" i="4" s="1"/>
  <c r="D1271" i="4" s="1"/>
  <c r="D1272" i="4" s="1"/>
  <c r="D1273" i="4" s="1"/>
  <c r="D1274" i="4" s="1"/>
  <c r="D1275" i="4" s="1"/>
  <c r="D1276" i="4" s="1"/>
  <c r="D1277" i="4" s="1"/>
  <c r="D1278" i="4" s="1"/>
  <c r="D1279" i="4" s="1"/>
  <c r="D1280" i="4" s="1"/>
  <c r="D1281" i="4" s="1"/>
  <c r="D1282" i="4" s="1"/>
  <c r="D1283" i="4" s="1"/>
  <c r="D1284" i="4" s="1"/>
  <c r="D1285" i="4" s="1"/>
  <c r="D1286" i="4" s="1"/>
  <c r="D1287" i="4" s="1"/>
  <c r="D1288" i="4" s="1"/>
  <c r="D1289" i="4" s="1"/>
  <c r="D1290" i="4" s="1"/>
  <c r="D1291" i="4" s="1"/>
  <c r="D1292" i="4" s="1"/>
  <c r="D1293" i="4" s="1"/>
  <c r="D1294" i="4" s="1"/>
  <c r="D1295" i="4" s="1"/>
  <c r="D1296" i="4" s="1"/>
  <c r="D1297" i="4" s="1"/>
  <c r="D1298" i="4" s="1"/>
  <c r="D1299" i="4" s="1"/>
  <c r="D1300" i="4" s="1"/>
  <c r="D1301" i="4" s="1"/>
  <c r="D1302" i="4" s="1"/>
  <c r="D1303" i="4" s="1"/>
  <c r="D1304" i="4" s="1"/>
  <c r="D1305" i="4" s="1"/>
  <c r="D1306" i="4" s="1"/>
  <c r="D1307" i="4" s="1"/>
  <c r="D1308" i="4" s="1"/>
  <c r="D1309" i="4" s="1"/>
  <c r="D1310" i="4" s="1"/>
  <c r="D1311" i="4" s="1"/>
  <c r="D1312" i="4" s="1"/>
  <c r="D1313" i="4" s="1"/>
  <c r="D1314" i="4" s="1"/>
  <c r="D1315" i="4" s="1"/>
  <c r="D1316" i="4" s="1"/>
  <c r="D1317" i="4" s="1"/>
  <c r="D1318" i="4" s="1"/>
  <c r="D1319" i="4" s="1"/>
  <c r="D1320" i="4" s="1"/>
  <c r="D1321" i="4" s="1"/>
  <c r="D1322" i="4" s="1"/>
  <c r="D1323" i="4" s="1"/>
  <c r="D1324" i="4" s="1"/>
  <c r="D1325" i="4" s="1"/>
  <c r="D1326" i="4" s="1"/>
  <c r="D1327" i="4" s="1"/>
  <c r="D1328" i="4" s="1"/>
  <c r="D1329" i="4" s="1"/>
  <c r="D1330" i="4" s="1"/>
  <c r="D1331" i="4" s="1"/>
  <c r="D1332" i="4" s="1"/>
  <c r="D1333" i="4" s="1"/>
  <c r="D1334" i="4" s="1"/>
  <c r="D1335" i="4" s="1"/>
  <c r="D1336" i="4" s="1"/>
  <c r="D1337" i="4" s="1"/>
  <c r="D1338" i="4" s="1"/>
  <c r="D1339" i="4" s="1"/>
  <c r="D1340" i="4" s="1"/>
  <c r="D1341" i="4" s="1"/>
  <c r="D1342" i="4" s="1"/>
  <c r="D1343" i="4" s="1"/>
  <c r="D1344" i="4" s="1"/>
  <c r="D1345" i="4" s="1"/>
  <c r="D1346" i="4" s="1"/>
  <c r="D1347" i="4" s="1"/>
  <c r="D1348" i="4" s="1"/>
  <c r="D1349" i="4" s="1"/>
  <c r="D1350" i="4" s="1"/>
  <c r="D1351" i="4" s="1"/>
  <c r="D1352" i="4" s="1"/>
  <c r="D1353" i="4" s="1"/>
  <c r="D1354" i="4" s="1"/>
  <c r="D1355" i="4" s="1"/>
  <c r="D1356" i="4" s="1"/>
  <c r="D1357" i="4" s="1"/>
  <c r="D1358" i="4" s="1"/>
  <c r="D1359" i="4" s="1"/>
  <c r="D1360" i="4" s="1"/>
  <c r="D1361" i="4" s="1"/>
  <c r="D1362" i="4" s="1"/>
  <c r="D1363" i="4" s="1"/>
  <c r="D1364" i="4" s="1"/>
  <c r="D1365" i="4" s="1"/>
  <c r="D1366" i="4" s="1"/>
  <c r="D1367" i="4" s="1"/>
  <c r="D1368" i="4" s="1"/>
  <c r="D1369" i="4" s="1"/>
  <c r="D1370" i="4" s="1"/>
  <c r="D1371" i="4" s="1"/>
  <c r="D1372" i="4" s="1"/>
  <c r="D1373" i="4" s="1"/>
  <c r="D1374" i="4" s="1"/>
  <c r="D1375" i="4" s="1"/>
  <c r="D1376" i="4" s="1"/>
  <c r="D1377" i="4" s="1"/>
  <c r="D1378" i="4" s="1"/>
  <c r="D1379" i="4" s="1"/>
  <c r="D1380" i="4" s="1"/>
  <c r="D1381" i="4" s="1"/>
  <c r="D1382" i="4" s="1"/>
  <c r="D1383" i="4" s="1"/>
  <c r="D1384" i="4" s="1"/>
  <c r="D1385" i="4" s="1"/>
  <c r="D1386" i="4" s="1"/>
  <c r="D1387" i="4" s="1"/>
  <c r="D1388" i="4" s="1"/>
  <c r="D1389" i="4" s="1"/>
  <c r="D1390" i="4" s="1"/>
  <c r="D1391" i="4" s="1"/>
  <c r="D1392" i="4" s="1"/>
  <c r="D1393" i="4" s="1"/>
  <c r="D1394" i="4" s="1"/>
  <c r="D1395" i="4" s="1"/>
  <c r="D1396" i="4" s="1"/>
  <c r="D1397" i="4" s="1"/>
  <c r="D1398" i="4" s="1"/>
  <c r="D1399" i="4" s="1"/>
  <c r="D1400" i="4" s="1"/>
  <c r="D1401" i="4" s="1"/>
  <c r="D1402" i="4" s="1"/>
  <c r="D1403" i="4" s="1"/>
  <c r="D1404" i="4" s="1"/>
  <c r="D1405" i="4" s="1"/>
  <c r="D1406" i="4" s="1"/>
  <c r="D1407" i="4" s="1"/>
  <c r="D1408" i="4" s="1"/>
  <c r="D1409" i="4" s="1"/>
  <c r="D1410" i="4" s="1"/>
  <c r="D1411" i="4" s="1"/>
  <c r="D1412" i="4" s="1"/>
  <c r="D1413" i="4" s="1"/>
  <c r="D1414" i="4" s="1"/>
  <c r="D1415" i="4" s="1"/>
  <c r="D1416" i="4" s="1"/>
  <c r="D1417" i="4" s="1"/>
  <c r="D1418" i="4" s="1"/>
  <c r="D1419" i="4" s="1"/>
  <c r="D1420" i="4" s="1"/>
  <c r="D1421" i="4" s="1"/>
  <c r="D1422" i="4" s="1"/>
  <c r="D1423" i="4" s="1"/>
  <c r="D1424" i="4" s="1"/>
  <c r="D1425" i="4" s="1"/>
  <c r="D1426" i="4" s="1"/>
  <c r="D1427" i="4" s="1"/>
  <c r="D1428" i="4" s="1"/>
  <c r="D1429" i="4" s="1"/>
  <c r="D1430" i="4" s="1"/>
  <c r="D1431" i="4" s="1"/>
  <c r="D1432" i="4" s="1"/>
  <c r="D1433" i="4" s="1"/>
  <c r="D1434" i="4" s="1"/>
  <c r="D1435" i="4" s="1"/>
  <c r="D1436" i="4" s="1"/>
  <c r="D1437" i="4" s="1"/>
  <c r="D1438" i="4" s="1"/>
  <c r="D1439" i="4" s="1"/>
  <c r="D1440" i="4" s="1"/>
  <c r="D1441" i="4" s="1"/>
  <c r="D1442" i="4" s="1"/>
  <c r="D1443" i="4" s="1"/>
  <c r="D1444" i="4" s="1"/>
  <c r="D1445" i="4" s="1"/>
  <c r="D1446" i="4" s="1"/>
  <c r="D1447" i="4" s="1"/>
  <c r="D1448" i="4" s="1"/>
  <c r="D1449" i="4" s="1"/>
  <c r="D1450" i="4" s="1"/>
  <c r="D1451" i="4" s="1"/>
  <c r="D1452" i="4" s="1"/>
  <c r="D1453" i="4" s="1"/>
  <c r="D1454" i="4" s="1"/>
  <c r="D1455" i="4" s="1"/>
  <c r="D1456" i="4" s="1"/>
  <c r="D1457" i="4" s="1"/>
  <c r="D1458" i="4" s="1"/>
  <c r="D1459" i="4" s="1"/>
  <c r="D1460" i="4" s="1"/>
  <c r="D1461" i="4" s="1"/>
  <c r="D1462" i="4" s="1"/>
  <c r="D1463" i="4" s="1"/>
  <c r="D1464" i="4" s="1"/>
  <c r="D1465" i="4" s="1"/>
  <c r="D1466" i="4" s="1"/>
  <c r="D1467" i="4" s="1"/>
  <c r="D1468" i="4" s="1"/>
  <c r="D1469" i="4" s="1"/>
  <c r="D1470" i="4" s="1"/>
  <c r="D1471" i="4" s="1"/>
  <c r="D1472" i="4" s="1"/>
  <c r="D1473" i="4" s="1"/>
  <c r="D1474" i="4" s="1"/>
  <c r="D1475" i="4" s="1"/>
  <c r="D1476" i="4" s="1"/>
  <c r="D1477" i="4" s="1"/>
  <c r="D1478" i="4" s="1"/>
  <c r="D1479" i="4" s="1"/>
  <c r="D1480" i="4" s="1"/>
  <c r="D1481" i="4" s="1"/>
  <c r="D1482" i="4" s="1"/>
  <c r="D1483" i="4" s="1"/>
  <c r="D1484" i="4" s="1"/>
  <c r="D1485" i="4" s="1"/>
  <c r="D1486" i="4" s="1"/>
  <c r="D1487" i="4" s="1"/>
  <c r="D1488" i="4" s="1"/>
  <c r="D1489" i="4" s="1"/>
  <c r="D1490" i="4" s="1"/>
  <c r="D1491" i="4" s="1"/>
  <c r="D1492" i="4" s="1"/>
  <c r="D1493" i="4" s="1"/>
  <c r="D1494" i="4" s="1"/>
  <c r="D1495" i="4" s="1"/>
  <c r="D1496" i="4" s="1"/>
  <c r="D1497" i="4" s="1"/>
  <c r="D1498" i="4" s="1"/>
  <c r="D1499" i="4" s="1"/>
  <c r="D1500" i="4" s="1"/>
  <c r="D1501" i="4" s="1"/>
  <c r="D1502" i="4" s="1"/>
  <c r="D1503" i="4" s="1"/>
  <c r="D1504" i="4" s="1"/>
  <c r="D1505" i="4" s="1"/>
  <c r="D1506" i="4" s="1"/>
  <c r="D1507" i="4" s="1"/>
  <c r="D1508" i="4" s="1"/>
  <c r="D1509" i="4" s="1"/>
  <c r="D1510" i="4" s="1"/>
  <c r="D1511" i="4" s="1"/>
  <c r="D1512" i="4" s="1"/>
  <c r="D1513" i="4" s="1"/>
  <c r="D1514" i="4" s="1"/>
  <c r="D1515" i="4" s="1"/>
  <c r="D1516" i="4" s="1"/>
  <c r="D1517" i="4" s="1"/>
  <c r="D1518" i="4" s="1"/>
  <c r="D1519" i="4" s="1"/>
  <c r="D1520" i="4" s="1"/>
  <c r="D1521" i="4" s="1"/>
  <c r="D1522" i="4" s="1"/>
  <c r="D1523" i="4" s="1"/>
  <c r="D1524" i="4" s="1"/>
  <c r="D1525" i="4" s="1"/>
  <c r="D1526" i="4" s="1"/>
  <c r="D1527" i="4" s="1"/>
  <c r="D1528" i="4" s="1"/>
  <c r="D1529" i="4" s="1"/>
  <c r="D1530" i="4" s="1"/>
  <c r="D1531" i="4" s="1"/>
  <c r="D1532" i="4" s="1"/>
  <c r="D1533" i="4" s="1"/>
  <c r="D1534" i="4" s="1"/>
  <c r="D1535" i="4" s="1"/>
  <c r="D1536" i="4" s="1"/>
  <c r="D1537" i="4" s="1"/>
  <c r="D1538" i="4" s="1"/>
  <c r="D1539" i="4" s="1"/>
  <c r="D1540" i="4" s="1"/>
  <c r="D1541" i="4" s="1"/>
  <c r="D1542" i="4" s="1"/>
  <c r="D1543" i="4" s="1"/>
  <c r="D1544" i="4" s="1"/>
  <c r="D1545" i="4" s="1"/>
  <c r="D1546" i="4" s="1"/>
  <c r="D1547" i="4" s="1"/>
  <c r="D1548" i="4" s="1"/>
  <c r="D1549" i="4" s="1"/>
  <c r="D1550" i="4" s="1"/>
  <c r="D1551" i="4" s="1"/>
  <c r="D1552" i="4" s="1"/>
  <c r="D1553" i="4" s="1"/>
  <c r="D1554" i="4" s="1"/>
  <c r="D1555" i="4" s="1"/>
  <c r="D1556" i="4" s="1"/>
  <c r="D1557" i="4" s="1"/>
  <c r="D1558" i="4" s="1"/>
  <c r="D1559" i="4" s="1"/>
  <c r="D1560" i="4" s="1"/>
  <c r="D1561" i="4" s="1"/>
  <c r="D1562" i="4" s="1"/>
  <c r="D1563" i="4" s="1"/>
  <c r="D1564" i="4" s="1"/>
  <c r="D1565" i="4" s="1"/>
  <c r="D1566" i="4" s="1"/>
  <c r="D1567" i="4" s="1"/>
  <c r="D1568" i="4" s="1"/>
  <c r="D1569" i="4" s="1"/>
  <c r="D1570" i="4" s="1"/>
  <c r="D1571" i="4" s="1"/>
  <c r="D1572" i="4" s="1"/>
  <c r="D1573" i="4" s="1"/>
  <c r="D1574" i="4" s="1"/>
  <c r="D1575" i="4" s="1"/>
  <c r="D1576" i="4" s="1"/>
  <c r="D1577" i="4" s="1"/>
  <c r="D1578" i="4" s="1"/>
  <c r="D1579" i="4" s="1"/>
  <c r="D1580" i="4" s="1"/>
  <c r="D1581" i="4" s="1"/>
  <c r="D1582" i="4" s="1"/>
  <c r="D1583" i="4" s="1"/>
  <c r="D1584" i="4" s="1"/>
  <c r="D1585" i="4" s="1"/>
  <c r="D1586" i="4" s="1"/>
  <c r="D1587" i="4" s="1"/>
  <c r="D1588" i="4" s="1"/>
  <c r="D1589" i="4" s="1"/>
  <c r="D1590" i="4" s="1"/>
  <c r="D1591" i="4" s="1"/>
  <c r="D1592" i="4" s="1"/>
  <c r="D1593" i="4" s="1"/>
  <c r="D1594" i="4" s="1"/>
  <c r="D1595" i="4" s="1"/>
  <c r="D1596" i="4" s="1"/>
  <c r="D1597" i="4" s="1"/>
  <c r="D1598" i="4" s="1"/>
  <c r="D1599" i="4" s="1"/>
  <c r="D1600" i="4" s="1"/>
  <c r="D1601" i="4" s="1"/>
  <c r="D1602" i="4" s="1"/>
  <c r="D1603" i="4" s="1"/>
  <c r="D1604" i="4" s="1"/>
  <c r="D1605" i="4" s="1"/>
  <c r="D1606" i="4" s="1"/>
  <c r="D1607" i="4" s="1"/>
  <c r="D1608" i="4" s="1"/>
  <c r="D1609" i="4" s="1"/>
  <c r="D1610" i="4" s="1"/>
  <c r="D1611" i="4" s="1"/>
  <c r="D1612" i="4" s="1"/>
  <c r="D1613" i="4" s="1"/>
  <c r="D1614" i="4" s="1"/>
  <c r="D1615" i="4" s="1"/>
  <c r="D1616" i="4" s="1"/>
  <c r="D1617" i="4" s="1"/>
  <c r="D1618" i="4" s="1"/>
  <c r="D1619" i="4" s="1"/>
  <c r="D1620" i="4" s="1"/>
  <c r="D1621" i="4" s="1"/>
  <c r="D1622" i="4" s="1"/>
  <c r="D1623" i="4" s="1"/>
  <c r="D1624" i="4" s="1"/>
  <c r="D1625" i="4" s="1"/>
  <c r="D1626" i="4" s="1"/>
  <c r="D1627" i="4" s="1"/>
  <c r="D1628" i="4" s="1"/>
  <c r="D1629" i="4" s="1"/>
  <c r="D1630" i="4" s="1"/>
  <c r="D1631" i="4" s="1"/>
  <c r="D1632" i="4" s="1"/>
  <c r="D1633" i="4" s="1"/>
  <c r="D1634" i="4" s="1"/>
  <c r="D1635" i="4" s="1"/>
  <c r="D1636" i="4" s="1"/>
  <c r="D1637" i="4" s="1"/>
  <c r="D1638" i="4" s="1"/>
  <c r="D1639" i="4" s="1"/>
  <c r="D1640" i="4" s="1"/>
  <c r="D1641" i="4" s="1"/>
  <c r="D1642" i="4" s="1"/>
  <c r="D1643" i="4" s="1"/>
  <c r="D1644" i="4" s="1"/>
  <c r="D1645" i="4" s="1"/>
  <c r="D1646" i="4" s="1"/>
  <c r="D1647" i="4" s="1"/>
  <c r="D1648" i="4" s="1"/>
  <c r="D1649" i="4" s="1"/>
  <c r="D1650" i="4" s="1"/>
  <c r="D1651" i="4" s="1"/>
  <c r="D1652" i="4" s="1"/>
  <c r="D1653" i="4" s="1"/>
  <c r="D1654" i="4" s="1"/>
  <c r="D1655" i="4" s="1"/>
  <c r="D1656" i="4" s="1"/>
  <c r="D1657" i="4" s="1"/>
  <c r="D1658" i="4" s="1"/>
  <c r="D1659" i="4" s="1"/>
  <c r="D1660" i="4" s="1"/>
  <c r="D1661" i="4" s="1"/>
  <c r="D1662" i="4" s="1"/>
  <c r="D1663" i="4" s="1"/>
  <c r="D1664" i="4" s="1"/>
  <c r="D1665" i="4" s="1"/>
  <c r="D1666" i="4" s="1"/>
  <c r="D1667" i="4" s="1"/>
  <c r="D1668" i="4" s="1"/>
  <c r="D1669" i="4" s="1"/>
  <c r="D1670" i="4" s="1"/>
  <c r="D1671" i="4" s="1"/>
  <c r="D1672" i="4" s="1"/>
  <c r="D1673" i="4" s="1"/>
  <c r="D1674" i="4" s="1"/>
  <c r="D1675" i="4" s="1"/>
  <c r="D1676" i="4" s="1"/>
  <c r="D1677" i="4" s="1"/>
  <c r="D1678" i="4" s="1"/>
  <c r="D1679" i="4" s="1"/>
  <c r="D1680" i="4" s="1"/>
  <c r="D1681" i="4" s="1"/>
  <c r="D1682" i="4" s="1"/>
  <c r="D1683" i="4" s="1"/>
  <c r="D1684" i="4" s="1"/>
  <c r="D1685" i="4" s="1"/>
  <c r="D1686" i="4" s="1"/>
  <c r="D1687" i="4" s="1"/>
  <c r="D1688" i="4" s="1"/>
  <c r="D1689" i="4" s="1"/>
  <c r="D1690" i="4" s="1"/>
  <c r="D1691" i="4" s="1"/>
  <c r="D1692" i="4" s="1"/>
  <c r="D1693" i="4" s="1"/>
  <c r="D1694" i="4" s="1"/>
  <c r="D1695" i="4" s="1"/>
  <c r="D1696" i="4" s="1"/>
  <c r="D1697" i="4" s="1"/>
  <c r="D1698" i="4" s="1"/>
  <c r="D1699" i="4" s="1"/>
  <c r="D1700" i="4" s="1"/>
  <c r="D1701" i="4" s="1"/>
  <c r="D1702" i="4" s="1"/>
  <c r="D1703" i="4" s="1"/>
  <c r="D1704" i="4" s="1"/>
  <c r="D1705" i="4" s="1"/>
  <c r="D1706" i="4" s="1"/>
  <c r="D1707" i="4" s="1"/>
  <c r="D1708" i="4" s="1"/>
  <c r="D1709" i="4" s="1"/>
  <c r="D1710" i="4" s="1"/>
  <c r="D1711" i="4" s="1"/>
  <c r="D1712" i="4" s="1"/>
  <c r="D1713" i="4" s="1"/>
  <c r="D1714" i="4" s="1"/>
  <c r="D1715" i="4" s="1"/>
  <c r="D1716" i="4" s="1"/>
  <c r="D1717" i="4" s="1"/>
  <c r="D1718" i="4" s="1"/>
  <c r="D1719" i="4" s="1"/>
  <c r="D1720" i="4" s="1"/>
  <c r="D1721" i="4" s="1"/>
  <c r="D1722" i="4" s="1"/>
  <c r="D1723" i="4" s="1"/>
  <c r="D1724" i="4" s="1"/>
  <c r="D1725" i="4" s="1"/>
  <c r="D1726" i="4" s="1"/>
  <c r="D1727" i="4" s="1"/>
  <c r="D1728" i="4" s="1"/>
  <c r="D1729" i="4" s="1"/>
  <c r="D1730" i="4" s="1"/>
  <c r="D1731" i="4" s="1"/>
  <c r="D1732" i="4" s="1"/>
  <c r="D1733" i="4" s="1"/>
  <c r="D1734" i="4" s="1"/>
  <c r="D1735" i="4" s="1"/>
  <c r="D1736" i="4" s="1"/>
  <c r="D1737" i="4" s="1"/>
  <c r="D1738" i="4" s="1"/>
  <c r="D1739" i="4" s="1"/>
  <c r="D1740" i="4" s="1"/>
  <c r="D1741" i="4" s="1"/>
  <c r="D1742" i="4" s="1"/>
  <c r="D1743" i="4" s="1"/>
  <c r="D1744" i="4" s="1"/>
  <c r="D1745" i="4" s="1"/>
  <c r="D1746" i="4" s="1"/>
  <c r="D1747" i="4" s="1"/>
  <c r="D1748" i="4" s="1"/>
  <c r="D1749" i="4" s="1"/>
  <c r="D1750" i="4" s="1"/>
  <c r="D1751" i="4" s="1"/>
  <c r="D1752" i="4" s="1"/>
  <c r="D1753" i="4" s="1"/>
  <c r="D1754" i="4" s="1"/>
  <c r="D1755" i="4" s="1"/>
  <c r="D1756" i="4" s="1"/>
  <c r="D1757" i="4" s="1"/>
  <c r="D1758" i="4" s="1"/>
  <c r="D1759" i="4" s="1"/>
  <c r="D1760" i="4" s="1"/>
  <c r="D1761" i="4" s="1"/>
  <c r="D1762" i="4" s="1"/>
  <c r="D1763" i="4" s="1"/>
  <c r="D1764" i="4" s="1"/>
  <c r="D1765" i="4" s="1"/>
  <c r="D1766" i="4" s="1"/>
  <c r="D1767" i="4" s="1"/>
  <c r="D1768" i="4" s="1"/>
  <c r="D1769" i="4" s="1"/>
  <c r="D1770" i="4" s="1"/>
  <c r="D1771" i="4" s="1"/>
  <c r="D1772" i="4" s="1"/>
  <c r="D1773" i="4" s="1"/>
  <c r="D1774" i="4" s="1"/>
  <c r="D1775" i="4" s="1"/>
  <c r="D1776" i="4" s="1"/>
  <c r="D1777" i="4" s="1"/>
  <c r="D1778" i="4" s="1"/>
  <c r="D1779" i="4" s="1"/>
  <c r="D1780" i="4" s="1"/>
  <c r="D1781" i="4" s="1"/>
  <c r="D1782" i="4" s="1"/>
  <c r="D1783" i="4" s="1"/>
  <c r="D1784" i="4" s="1"/>
  <c r="D1785" i="4" s="1"/>
  <c r="D1786" i="4" s="1"/>
  <c r="D1787" i="4" s="1"/>
  <c r="D1788" i="4" s="1"/>
  <c r="D1789" i="4" s="1"/>
  <c r="D1790" i="4" s="1"/>
  <c r="D1791" i="4" s="1"/>
  <c r="D1792" i="4" s="1"/>
  <c r="D1793" i="4" s="1"/>
  <c r="D1794" i="4" s="1"/>
  <c r="D1795" i="4" s="1"/>
  <c r="D1796" i="4" s="1"/>
  <c r="D1797" i="4" s="1"/>
  <c r="D1798" i="4" s="1"/>
  <c r="D1799" i="4" s="1"/>
  <c r="D1800" i="4" s="1"/>
  <c r="D1801" i="4" s="1"/>
  <c r="D1802" i="4" s="1"/>
  <c r="D1803" i="4" s="1"/>
  <c r="D1804" i="4" s="1"/>
  <c r="D1805" i="4" s="1"/>
  <c r="D1806" i="4" s="1"/>
  <c r="D1807" i="4" s="1"/>
  <c r="D1808" i="4" s="1"/>
  <c r="D1809" i="4" s="1"/>
  <c r="D1810" i="4" s="1"/>
  <c r="D1811" i="4" s="1"/>
  <c r="D1812" i="4" s="1"/>
  <c r="D1813" i="4" s="1"/>
  <c r="D1814" i="4" s="1"/>
  <c r="D1815" i="4" s="1"/>
  <c r="D1816" i="4" s="1"/>
  <c r="D1817" i="4" s="1"/>
  <c r="D1818" i="4" s="1"/>
  <c r="D1819" i="4" s="1"/>
  <c r="D1820" i="4" s="1"/>
  <c r="D1821" i="4" s="1"/>
  <c r="D1822" i="4" s="1"/>
  <c r="D1823" i="4" s="1"/>
  <c r="D1824" i="4" s="1"/>
  <c r="AH4" i="1"/>
  <c r="G4" i="1"/>
  <c r="AG4" i="1"/>
  <c r="F4" i="1"/>
  <c r="C297" i="4"/>
  <c r="G296" i="4"/>
  <c r="G598" i="4"/>
  <c r="C599" i="4"/>
  <c r="G1047" i="4"/>
  <c r="H1046" i="4" s="1"/>
  <c r="C1048" i="4"/>
  <c r="A4" i="1"/>
  <c r="A5" i="1" s="1"/>
  <c r="C52" i="4"/>
  <c r="C182" i="4"/>
  <c r="C9" i="4"/>
  <c r="G8" i="4"/>
  <c r="G211" i="4"/>
  <c r="H210" i="4" s="1"/>
  <c r="C212" i="4"/>
  <c r="C98" i="4"/>
  <c r="C140" i="4"/>
  <c r="G139" i="4"/>
  <c r="C1099" i="4"/>
  <c r="G1099" i="4"/>
  <c r="G97" i="4"/>
  <c r="G14" i="4"/>
  <c r="H13" i="4" s="1"/>
  <c r="H14" i="4"/>
  <c r="C73" i="4"/>
  <c r="G72" i="4"/>
  <c r="H71" i="4" s="1"/>
  <c r="C131" i="4"/>
  <c r="G130" i="4"/>
  <c r="G40" i="4"/>
  <c r="H39" i="4" s="1"/>
  <c r="G48" i="4"/>
  <c r="H48" i="4" s="1"/>
  <c r="G61" i="4"/>
  <c r="H61" i="4" s="1"/>
  <c r="C16" i="4"/>
  <c r="G15" i="4"/>
  <c r="G129" i="4"/>
  <c r="H128" i="4" s="1"/>
  <c r="G62" i="4"/>
  <c r="H62" i="4"/>
  <c r="C68" i="4"/>
  <c r="G67" i="4"/>
  <c r="C371" i="4"/>
  <c r="G370" i="4"/>
  <c r="H369" i="4" s="1"/>
  <c r="C417" i="4"/>
  <c r="G416" i="4"/>
  <c r="G38" i="4"/>
  <c r="H37" i="4" s="1"/>
  <c r="H38" i="4"/>
  <c r="G172" i="4"/>
  <c r="H171" i="4" s="1"/>
  <c r="C173" i="4"/>
  <c r="G481" i="4"/>
  <c r="C482" i="4"/>
  <c r="C78" i="4"/>
  <c r="G77" i="4"/>
  <c r="G276" i="4"/>
  <c r="C277" i="4"/>
  <c r="G504" i="4"/>
  <c r="C505" i="4"/>
  <c r="C829" i="4"/>
  <c r="G828" i="4"/>
  <c r="C4" i="4"/>
  <c r="G3" i="4"/>
  <c r="H2" i="4" s="1"/>
  <c r="C25" i="4"/>
  <c r="G24" i="4"/>
  <c r="H23" i="4" s="1"/>
  <c r="G36" i="4"/>
  <c r="H126" i="4"/>
  <c r="H577" i="4"/>
  <c r="G13" i="4"/>
  <c r="C18" i="4"/>
  <c r="G17" i="4"/>
  <c r="G70" i="4"/>
  <c r="H69" i="4" s="1"/>
  <c r="C107" i="4"/>
  <c r="H127" i="4"/>
  <c r="G127" i="4"/>
  <c r="G240" i="4"/>
  <c r="C241" i="4"/>
  <c r="H46" i="4"/>
  <c r="C50" i="4"/>
  <c r="G49" i="4"/>
  <c r="H95" i="4"/>
  <c r="G445" i="4"/>
  <c r="C446" i="4"/>
  <c r="H480" i="4"/>
  <c r="G480" i="4"/>
  <c r="H546" i="4"/>
  <c r="C731" i="4"/>
  <c r="G730" i="4"/>
  <c r="C1200" i="4"/>
  <c r="G1200" i="4" s="1"/>
  <c r="H7" i="4"/>
  <c r="H33" i="4"/>
  <c r="C66" i="4"/>
  <c r="G65" i="4"/>
  <c r="H70" i="4"/>
  <c r="C474" i="4"/>
  <c r="G473" i="4"/>
  <c r="G146" i="4"/>
  <c r="H145" i="4" s="1"/>
  <c r="C333" i="4"/>
  <c r="H393" i="4"/>
  <c r="H515" i="4"/>
  <c r="C1237" i="4"/>
  <c r="G1236" i="4"/>
  <c r="H34" i="4"/>
  <c r="C44" i="4"/>
  <c r="G314" i="4"/>
  <c r="C315" i="4"/>
  <c r="H690" i="4"/>
  <c r="C1157" i="4"/>
  <c r="C42" i="4"/>
  <c r="G41" i="4"/>
  <c r="H40" i="4" s="1"/>
  <c r="C116" i="4"/>
  <c r="G115" i="4"/>
  <c r="C147" i="4"/>
  <c r="G472" i="4"/>
  <c r="G1156" i="4"/>
  <c r="H45" i="4"/>
  <c r="H96" i="4"/>
  <c r="G105" i="4"/>
  <c r="G106" i="4" s="1"/>
  <c r="G170" i="4"/>
  <c r="H169" i="4" s="1"/>
  <c r="H597" i="4"/>
  <c r="C712" i="4"/>
  <c r="C841" i="4"/>
  <c r="G840" i="4"/>
  <c r="G919" i="4"/>
  <c r="H918" i="4" s="1"/>
  <c r="C920" i="4"/>
  <c r="G978" i="4"/>
  <c r="C979" i="4"/>
  <c r="G516" i="4"/>
  <c r="C517" i="4"/>
  <c r="A787" i="4"/>
  <c r="A788" i="4"/>
  <c r="A789" i="4" s="1"/>
  <c r="B783" i="4" s="1"/>
  <c r="C1039" i="4"/>
  <c r="G1038" i="4"/>
  <c r="H1037" i="4" s="1"/>
  <c r="C494" i="4"/>
  <c r="C671" i="4"/>
  <c r="G670" i="4"/>
  <c r="C767" i="4"/>
  <c r="G766" i="4"/>
  <c r="H976" i="4"/>
  <c r="C395" i="4"/>
  <c r="G394" i="4"/>
  <c r="G547" i="4"/>
  <c r="C548" i="4"/>
  <c r="C1593" i="4"/>
  <c r="G180" i="4"/>
  <c r="G181" i="4" s="1"/>
  <c r="C638" i="4"/>
  <c r="G637" i="4"/>
  <c r="G1137" i="4"/>
  <c r="C1138" i="4"/>
  <c r="G1592" i="4"/>
  <c r="H1591" i="4" s="1"/>
  <c r="G578" i="4"/>
  <c r="C858" i="4"/>
  <c r="G857" i="4"/>
  <c r="C1120" i="4"/>
  <c r="G1119" i="4"/>
  <c r="C743" i="4"/>
  <c r="C888" i="4"/>
  <c r="C940" i="4"/>
  <c r="G939" i="4"/>
  <c r="G1080" i="4"/>
  <c r="C1081" i="4"/>
  <c r="C1178" i="4"/>
  <c r="G1178" i="4" s="1"/>
  <c r="C579" i="4"/>
  <c r="C618" i="4"/>
  <c r="G617" i="4"/>
  <c r="G691" i="4"/>
  <c r="C692" i="4"/>
  <c r="H710" i="4"/>
  <c r="G741" i="4"/>
  <c r="C754" i="4"/>
  <c r="G753" i="4"/>
  <c r="H975" i="4"/>
  <c r="C995" i="4"/>
  <c r="C1421" i="4"/>
  <c r="G1420" i="4"/>
  <c r="C652" i="4"/>
  <c r="C812" i="4"/>
  <c r="G811" i="4"/>
  <c r="C1025" i="4"/>
  <c r="G977" i="4"/>
  <c r="C1071" i="4"/>
  <c r="C1263" i="4"/>
  <c r="G1261" i="4"/>
  <c r="C1626" i="4"/>
  <c r="G886" i="4"/>
  <c r="H885" i="4" s="1"/>
  <c r="C1092" i="4"/>
  <c r="G1091" i="4"/>
  <c r="H1090" i="4" s="1"/>
  <c r="C1678" i="4"/>
  <c r="G1677" i="4"/>
  <c r="G992" i="4"/>
  <c r="G1069" i="4"/>
  <c r="G1070" i="4" s="1"/>
  <c r="C1463" i="4"/>
  <c r="G1057" i="4"/>
  <c r="C1058" i="4"/>
  <c r="H1136" i="4"/>
  <c r="G1462" i="4"/>
  <c r="C1372" i="4"/>
  <c r="C1224" i="4"/>
  <c r="C1397" i="4"/>
  <c r="G1396" i="4"/>
  <c r="H1395" i="4" s="1"/>
  <c r="G1223" i="4"/>
  <c r="H1222" i="4" s="1"/>
  <c r="G1286" i="4"/>
  <c r="C1287" i="4"/>
  <c r="C1329" i="4"/>
  <c r="H1504" i="4"/>
  <c r="C1506" i="4"/>
  <c r="G1505" i="4"/>
  <c r="H1529" i="4"/>
  <c r="C1531" i="4"/>
  <c r="G1530" i="4"/>
  <c r="C1556" i="4"/>
  <c r="G1555" i="4"/>
  <c r="H1554" i="4" s="1"/>
  <c r="C1758" i="4"/>
  <c r="G1757" i="4"/>
  <c r="C1713" i="4"/>
  <c r="C1651" i="4"/>
  <c r="C1751" i="4"/>
  <c r="G1798" i="4"/>
  <c r="C1799" i="4"/>
  <c r="H1676" i="4"/>
  <c r="G1748" i="4"/>
  <c r="O970" i="3" l="1"/>
  <c r="H106" i="4"/>
  <c r="H504" i="4"/>
  <c r="Q1088" i="3"/>
  <c r="H1677" i="4"/>
  <c r="H857" i="4"/>
  <c r="H753" i="4"/>
  <c r="H840" i="4"/>
  <c r="H181" i="4"/>
  <c r="AA992" i="3"/>
  <c r="H766" i="4"/>
  <c r="H8" i="4"/>
  <c r="T1273" i="3"/>
  <c r="Q53" i="3"/>
  <c r="H1462" i="4"/>
  <c r="H1080" i="4"/>
  <c r="O846" i="3"/>
  <c r="G1749" i="4"/>
  <c r="C755" i="4"/>
  <c r="G754" i="4"/>
  <c r="C1238" i="4"/>
  <c r="G1237" i="4"/>
  <c r="O485" i="3"/>
  <c r="G505" i="4"/>
  <c r="C506" i="4"/>
  <c r="G98" i="4"/>
  <c r="H97" i="4" s="1"/>
  <c r="C99" i="4"/>
  <c r="D5" i="1" a="1"/>
  <c r="D5" i="1" s="1"/>
  <c r="A6" i="1"/>
  <c r="G1506" i="4"/>
  <c r="H1505" i="4" s="1"/>
  <c r="C1507" i="4"/>
  <c r="G812" i="4"/>
  <c r="C813" i="4"/>
  <c r="H1038" i="4"/>
  <c r="H105" i="4"/>
  <c r="G42" i="4"/>
  <c r="H41" i="4" s="1"/>
  <c r="P511" i="3"/>
  <c r="C213" i="4"/>
  <c r="G212" i="4"/>
  <c r="C1373" i="4"/>
  <c r="G1372" i="4"/>
  <c r="H1371" i="4" s="1"/>
  <c r="O624" i="3"/>
  <c r="G638" i="4"/>
  <c r="H637" i="4" s="1"/>
  <c r="C639" i="4"/>
  <c r="O394" i="3"/>
  <c r="C278" i="4"/>
  <c r="G277" i="4"/>
  <c r="H276" i="4" s="1"/>
  <c r="C1049" i="4"/>
  <c r="G1048" i="4"/>
  <c r="H1047" i="4" s="1"/>
  <c r="C1264" i="4"/>
  <c r="C783" i="4"/>
  <c r="G783" i="4" s="1"/>
  <c r="H24" i="4"/>
  <c r="H211" i="4"/>
  <c r="G1678" i="4"/>
  <c r="C1679" i="4"/>
  <c r="G692" i="4"/>
  <c r="C693" i="4"/>
  <c r="H180" i="4"/>
  <c r="U603" i="3"/>
  <c r="P22" i="3"/>
  <c r="H47" i="4"/>
  <c r="G1593" i="4"/>
  <c r="C1594" i="4"/>
  <c r="C316" i="4"/>
  <c r="G315" i="4"/>
  <c r="H314" i="4" s="1"/>
  <c r="P14" i="3"/>
  <c r="E2" i="4"/>
  <c r="F2" i="4" s="1"/>
  <c r="H129" i="4"/>
  <c r="C1398" i="4"/>
  <c r="G1397" i="4"/>
  <c r="H1396" i="4" s="1"/>
  <c r="C1627" i="4"/>
  <c r="P543" i="3"/>
  <c r="G1463" i="4"/>
  <c r="C1464" i="4"/>
  <c r="G1626" i="4"/>
  <c r="C1026" i="4"/>
  <c r="G1025" i="4"/>
  <c r="H1024" i="4" s="1"/>
  <c r="G742" i="4"/>
  <c r="G743" i="4" s="1"/>
  <c r="G395" i="4"/>
  <c r="H394" i="4" s="1"/>
  <c r="C396" i="4"/>
  <c r="G979" i="4"/>
  <c r="C980" i="4"/>
  <c r="H170" i="4"/>
  <c r="C117" i="4"/>
  <c r="G116" i="4"/>
  <c r="H115" i="4" s="1"/>
  <c r="C475" i="4"/>
  <c r="G474" i="4"/>
  <c r="H473" i="4" s="1"/>
  <c r="G73" i="4"/>
  <c r="H72" i="4" s="1"/>
  <c r="C74" i="4"/>
  <c r="G52" i="4"/>
  <c r="H51" i="4" s="1"/>
  <c r="C53" i="4"/>
  <c r="T1336" i="3"/>
  <c r="C1752" i="4"/>
  <c r="Q155" i="3"/>
  <c r="C1422" i="4"/>
  <c r="G1421" i="4"/>
  <c r="H1420" i="4" s="1"/>
  <c r="C941" i="4"/>
  <c r="G940" i="4"/>
  <c r="H1592" i="4"/>
  <c r="C768" i="4"/>
  <c r="G767" i="4"/>
  <c r="G517" i="4"/>
  <c r="H516" i="4" s="1"/>
  <c r="C518" i="4"/>
  <c r="C842" i="4"/>
  <c r="G841" i="4"/>
  <c r="H472" i="4"/>
  <c r="H146" i="4"/>
  <c r="G50" i="4"/>
  <c r="H49" i="4" s="1"/>
  <c r="H50" i="4"/>
  <c r="C1100" i="4"/>
  <c r="G9" i="4"/>
  <c r="C10" i="4"/>
  <c r="C600" i="4"/>
  <c r="G599" i="4"/>
  <c r="H598" i="4" s="1"/>
  <c r="C298" i="4"/>
  <c r="G297" i="4"/>
  <c r="H296" i="4" s="1"/>
  <c r="O104" i="3"/>
  <c r="C26" i="4"/>
  <c r="G25" i="4"/>
  <c r="G1287" i="4"/>
  <c r="H1286" i="4" s="1"/>
  <c r="C1288" i="4"/>
  <c r="H691" i="4"/>
  <c r="C1652" i="4"/>
  <c r="C1059" i="4"/>
  <c r="G1058" i="4"/>
  <c r="H1057" i="4" s="1"/>
  <c r="G1092" i="4"/>
  <c r="C1093" i="4"/>
  <c r="C1072" i="4"/>
  <c r="G1071" i="4"/>
  <c r="C619" i="4"/>
  <c r="G618" i="4"/>
  <c r="H617" i="4" s="1"/>
  <c r="G887" i="4"/>
  <c r="C549" i="4"/>
  <c r="G548" i="4"/>
  <c r="H547" i="4" s="1"/>
  <c r="G18" i="4"/>
  <c r="H17" i="4" s="1"/>
  <c r="C19" i="4"/>
  <c r="C5" i="4"/>
  <c r="G4" i="4"/>
  <c r="H3" i="4" s="1"/>
  <c r="G78" i="4"/>
  <c r="H77" i="4" s="1"/>
  <c r="C79" i="4"/>
  <c r="G417" i="4"/>
  <c r="H416" i="4" s="1"/>
  <c r="C418" i="4"/>
  <c r="Q1044" i="3"/>
  <c r="H939" i="4"/>
  <c r="H938" i="4"/>
  <c r="G1651" i="4"/>
  <c r="W1177" i="3"/>
  <c r="H1091" i="4"/>
  <c r="C996" i="4"/>
  <c r="X1274" i="3"/>
  <c r="C672" i="4"/>
  <c r="G671" i="4"/>
  <c r="C713" i="4"/>
  <c r="G712" i="4"/>
  <c r="H711" i="4" s="1"/>
  <c r="C148" i="4"/>
  <c r="G147" i="4"/>
  <c r="G44" i="4"/>
  <c r="H43" i="4" s="1"/>
  <c r="G241" i="4"/>
  <c r="H240" i="4" s="1"/>
  <c r="C242" i="4"/>
  <c r="H1079" i="4"/>
  <c r="O370" i="3"/>
  <c r="G16" i="4"/>
  <c r="H15" i="4" s="1"/>
  <c r="H16" i="4"/>
  <c r="H4" i="1"/>
  <c r="AI4" i="1" s="1"/>
  <c r="G1556" i="4"/>
  <c r="H1555" i="4" s="1"/>
  <c r="C1557" i="4"/>
  <c r="H765" i="4"/>
  <c r="G1531" i="4"/>
  <c r="H1530" i="4" s="1"/>
  <c r="C1532" i="4"/>
  <c r="P812" i="3"/>
  <c r="H977" i="4"/>
  <c r="O905" i="3"/>
  <c r="C580" i="4"/>
  <c r="G579" i="4"/>
  <c r="H578" i="4" s="1"/>
  <c r="G888" i="4"/>
  <c r="C889" i="4"/>
  <c r="C1139" i="4"/>
  <c r="G1138" i="4"/>
  <c r="H1137" i="4" s="1"/>
  <c r="C732" i="4"/>
  <c r="G731" i="4"/>
  <c r="H730" i="4" s="1"/>
  <c r="G482" i="4"/>
  <c r="H481" i="4" s="1"/>
  <c r="C483" i="4"/>
  <c r="C132" i="4"/>
  <c r="G131" i="4"/>
  <c r="C141" i="4"/>
  <c r="G140" i="4"/>
  <c r="H139" i="4" s="1"/>
  <c r="G182" i="4"/>
  <c r="C183" i="4"/>
  <c r="H104" i="4"/>
  <c r="C1225" i="4"/>
  <c r="G1224" i="4"/>
  <c r="H1223" i="4" s="1"/>
  <c r="H1069" i="4"/>
  <c r="H1068" i="4"/>
  <c r="H811" i="4"/>
  <c r="C744" i="4"/>
  <c r="G1758" i="4"/>
  <c r="H1757" i="4" s="1"/>
  <c r="C1759" i="4"/>
  <c r="G993" i="4"/>
  <c r="H991" i="4"/>
  <c r="H636" i="4"/>
  <c r="G1081" i="4"/>
  <c r="C1082" i="4"/>
  <c r="G920" i="4"/>
  <c r="H919" i="4" s="1"/>
  <c r="C921" i="4"/>
  <c r="C447" i="4"/>
  <c r="G446" i="4"/>
  <c r="H445" i="4" s="1"/>
  <c r="H36" i="4"/>
  <c r="H35" i="4"/>
  <c r="G68" i="4"/>
  <c r="H67" i="4" s="1"/>
  <c r="H64" i="4"/>
  <c r="G1799" i="4"/>
  <c r="C1800" i="4"/>
  <c r="T1247" i="3"/>
  <c r="C1121" i="4"/>
  <c r="G1120" i="4"/>
  <c r="H1119" i="4" s="1"/>
  <c r="C1040" i="4"/>
  <c r="G1039" i="4"/>
  <c r="O105" i="3"/>
  <c r="G66" i="4"/>
  <c r="H65" i="4" s="1"/>
  <c r="C108" i="4"/>
  <c r="G107" i="4"/>
  <c r="C174" i="4"/>
  <c r="G173" i="4"/>
  <c r="H172" i="4" s="1"/>
  <c r="H1798" i="4"/>
  <c r="H1797" i="4"/>
  <c r="C653" i="4"/>
  <c r="G652" i="4"/>
  <c r="H651" i="4" s="1"/>
  <c r="O906" i="3"/>
  <c r="G1157" i="4"/>
  <c r="H1156" i="4" s="1"/>
  <c r="C1158" i="4"/>
  <c r="Q179" i="3"/>
  <c r="O179" i="3"/>
  <c r="O980" i="3"/>
  <c r="C1330" i="4"/>
  <c r="G1329" i="4"/>
  <c r="H1328" i="4" s="1"/>
  <c r="G1262" i="4"/>
  <c r="H1261" i="4" s="1"/>
  <c r="C334" i="4"/>
  <c r="G333" i="4"/>
  <c r="H332" i="4" s="1"/>
  <c r="G858" i="4"/>
  <c r="C859" i="4"/>
  <c r="C1201" i="4"/>
  <c r="G1713" i="4"/>
  <c r="H1712" i="4" s="1"/>
  <c r="C1714" i="4"/>
  <c r="X1247" i="3"/>
  <c r="C1179" i="4"/>
  <c r="G494" i="4"/>
  <c r="H493" i="4" s="1"/>
  <c r="C495" i="4"/>
  <c r="Q511" i="3"/>
  <c r="G829" i="4"/>
  <c r="H828" i="4" s="1"/>
  <c r="C830" i="4"/>
  <c r="C372" i="4"/>
  <c r="G371" i="4"/>
  <c r="H370" i="4" s="1"/>
  <c r="L77" i="3"/>
  <c r="W1104" i="3" l="1"/>
  <c r="M148" i="3"/>
  <c r="P544" i="3"/>
  <c r="E3" i="4"/>
  <c r="P15" i="3"/>
  <c r="O573" i="3"/>
  <c r="E49" i="4"/>
  <c r="O847" i="3"/>
  <c r="O477" i="3"/>
  <c r="X1248" i="3"/>
  <c r="H1799" i="4"/>
  <c r="M448" i="3"/>
  <c r="O106" i="3"/>
  <c r="H147" i="4"/>
  <c r="U1131" i="3"/>
  <c r="S1203" i="3"/>
  <c r="Q1089" i="3"/>
  <c r="H25" i="4"/>
  <c r="O272" i="3"/>
  <c r="Q1045" i="3"/>
  <c r="T1274" i="3"/>
  <c r="H1071" i="4"/>
  <c r="H979" i="4"/>
  <c r="H671" i="4"/>
  <c r="H182" i="4"/>
  <c r="H888" i="4"/>
  <c r="O486" i="3"/>
  <c r="G1652" i="4"/>
  <c r="H1651" i="4" s="1"/>
  <c r="C1653" i="4"/>
  <c r="C299" i="4"/>
  <c r="G298" i="4"/>
  <c r="H297" i="4" s="1"/>
  <c r="C20" i="4"/>
  <c r="G19" i="4"/>
  <c r="H18" i="4" s="1"/>
  <c r="R765" i="3"/>
  <c r="O907" i="3"/>
  <c r="O956" i="3"/>
  <c r="Q1065" i="3"/>
  <c r="C1073" i="4"/>
  <c r="G1072" i="4"/>
  <c r="G1093" i="4"/>
  <c r="H1092" i="4" s="1"/>
  <c r="C1094" i="4"/>
  <c r="G10" i="4"/>
  <c r="H9" i="4" s="1"/>
  <c r="C11" i="4"/>
  <c r="H116" i="4"/>
  <c r="C1595" i="4"/>
  <c r="G1594" i="4"/>
  <c r="H1593" i="4" s="1"/>
  <c r="H42" i="4"/>
  <c r="G99" i="4"/>
  <c r="C100" i="4"/>
  <c r="W1203" i="3"/>
  <c r="H1236" i="4"/>
  <c r="N783" i="3"/>
  <c r="H1070" i="4"/>
  <c r="C1202" i="4"/>
  <c r="G1201" i="4"/>
  <c r="H1200" i="4" s="1"/>
  <c r="Y1131" i="3"/>
  <c r="H173" i="4"/>
  <c r="G1082" i="4"/>
  <c r="H1081" i="4" s="1"/>
  <c r="C1083" i="4"/>
  <c r="G483" i="4"/>
  <c r="H482" i="4" s="1"/>
  <c r="C484" i="4"/>
  <c r="C890" i="4"/>
  <c r="G889" i="4"/>
  <c r="O625" i="3"/>
  <c r="AA993" i="3"/>
  <c r="M418" i="3"/>
  <c r="H670" i="4"/>
  <c r="C843" i="4"/>
  <c r="G842" i="4"/>
  <c r="H841" i="4" s="1"/>
  <c r="G117" i="4"/>
  <c r="C118" i="4"/>
  <c r="C1399" i="4"/>
  <c r="G1398" i="4"/>
  <c r="H1397" i="4" s="1"/>
  <c r="C694" i="4"/>
  <c r="G693" i="4"/>
  <c r="H692" i="4" s="1"/>
  <c r="H277" i="4"/>
  <c r="S1178" i="3"/>
  <c r="O115" i="3"/>
  <c r="H98" i="4"/>
  <c r="H978" i="4"/>
  <c r="Q331" i="3"/>
  <c r="S1401" i="3"/>
  <c r="U604" i="3"/>
  <c r="N312" i="3"/>
  <c r="C1050" i="4"/>
  <c r="G1049" i="4"/>
  <c r="H1048" i="4" s="1"/>
  <c r="O116" i="3"/>
  <c r="C1715" i="4"/>
  <c r="G1714" i="4"/>
  <c r="H1713" i="4" s="1"/>
  <c r="P189" i="3"/>
  <c r="W993" i="3"/>
  <c r="X1336" i="3"/>
  <c r="G148" i="4"/>
  <c r="C149" i="4"/>
  <c r="Q180" i="3"/>
  <c r="O180" i="3"/>
  <c r="O114" i="3"/>
  <c r="G518" i="4"/>
  <c r="H517" i="4" s="1"/>
  <c r="C519" i="4"/>
  <c r="N687" i="3"/>
  <c r="C175" i="4"/>
  <c r="G174" i="4"/>
  <c r="O1025" i="3"/>
  <c r="H68" i="4"/>
  <c r="C184" i="4"/>
  <c r="G183" i="4"/>
  <c r="O645" i="3"/>
  <c r="G1532" i="4"/>
  <c r="H1531" i="4" s="1"/>
  <c r="C1533" i="4"/>
  <c r="W992" i="3"/>
  <c r="C714" i="4"/>
  <c r="G713" i="4"/>
  <c r="H712" i="4" s="1"/>
  <c r="O85" i="3"/>
  <c r="O992" i="3"/>
  <c r="C54" i="4"/>
  <c r="G53" i="4"/>
  <c r="H52" i="4" s="1"/>
  <c r="C981" i="4"/>
  <c r="G980" i="4"/>
  <c r="C1374" i="4"/>
  <c r="G1373" i="4"/>
  <c r="H1372" i="4" s="1"/>
  <c r="H741" i="4"/>
  <c r="G506" i="4"/>
  <c r="H505" i="4" s="1"/>
  <c r="C507" i="4"/>
  <c r="G372" i="4"/>
  <c r="C373" i="4"/>
  <c r="N734" i="3"/>
  <c r="G768" i="4"/>
  <c r="C769" i="4"/>
  <c r="S992" i="3"/>
  <c r="C831" i="4"/>
  <c r="G830" i="4"/>
  <c r="H829" i="4" s="1"/>
  <c r="N752" i="3"/>
  <c r="C1289" i="4"/>
  <c r="G1288" i="4"/>
  <c r="H1287" i="4" s="1"/>
  <c r="C942" i="4"/>
  <c r="G941" i="4"/>
  <c r="H940" i="4" s="1"/>
  <c r="O670" i="3"/>
  <c r="C997" i="4"/>
  <c r="C496" i="4"/>
  <c r="G495" i="4"/>
  <c r="H494" i="4" s="1"/>
  <c r="C1423" i="4"/>
  <c r="G1422" i="4"/>
  <c r="H1421" i="4" s="1"/>
  <c r="T1337" i="3"/>
  <c r="R922" i="3"/>
  <c r="H731" i="4"/>
  <c r="C550" i="4"/>
  <c r="G549" i="4"/>
  <c r="G1100" i="4"/>
  <c r="H1099" i="4" s="1"/>
  <c r="C1101" i="4"/>
  <c r="P512" i="3"/>
  <c r="Q65" i="3"/>
  <c r="C1680" i="4"/>
  <c r="G1679" i="4"/>
  <c r="H1678" i="4" s="1"/>
  <c r="C814" i="4"/>
  <c r="G813" i="4"/>
  <c r="H1749" i="4"/>
  <c r="G1750" i="4"/>
  <c r="R1442" i="3"/>
  <c r="O868" i="3"/>
  <c r="E1798" i="4"/>
  <c r="R1443" i="3"/>
  <c r="H66" i="4"/>
  <c r="X1275" i="3"/>
  <c r="C922" i="4"/>
  <c r="G921" i="4"/>
  <c r="C1628" i="4"/>
  <c r="G1627" i="4"/>
  <c r="H1626" i="4" s="1"/>
  <c r="C1159" i="4"/>
  <c r="G1158" i="4"/>
  <c r="H1157" i="4" s="1"/>
  <c r="G316" i="4"/>
  <c r="C317" i="4"/>
  <c r="H1262" i="4"/>
  <c r="H1138" i="4"/>
  <c r="O126" i="3"/>
  <c r="P23" i="3"/>
  <c r="G1139" i="4"/>
  <c r="C1140" i="4"/>
  <c r="C1027" i="4"/>
  <c r="G1026" i="4"/>
  <c r="H1025" i="4" s="1"/>
  <c r="C80" i="4"/>
  <c r="G79" i="4"/>
  <c r="H78" i="4" s="1"/>
  <c r="C784" i="4"/>
  <c r="O971" i="3"/>
  <c r="P190" i="3"/>
  <c r="C1180" i="4"/>
  <c r="G1179" i="4"/>
  <c r="H1178" i="4" s="1"/>
  <c r="M604" i="3"/>
  <c r="C1122" i="4"/>
  <c r="G1121" i="4"/>
  <c r="H1120" i="4" s="1"/>
  <c r="G994" i="4"/>
  <c r="H993" i="4" s="1"/>
  <c r="G732" i="4"/>
  <c r="C733" i="4"/>
  <c r="N686" i="3"/>
  <c r="G242" i="4"/>
  <c r="H241" i="4" s="1"/>
  <c r="C243" i="4"/>
  <c r="H886" i="4"/>
  <c r="H887" i="4"/>
  <c r="C1060" i="4"/>
  <c r="G1059" i="4"/>
  <c r="H1058" i="4" s="1"/>
  <c r="G74" i="4"/>
  <c r="H73" i="4" s="1"/>
  <c r="C75" i="4"/>
  <c r="B2" i="5" a="1"/>
  <c r="B2" i="5" s="1"/>
  <c r="F3" i="4"/>
  <c r="P37" i="3"/>
  <c r="C1265" i="4"/>
  <c r="H1748" i="4"/>
  <c r="H130" i="4"/>
  <c r="G5" i="4"/>
  <c r="H4" i="4" s="1"/>
  <c r="C6" i="4"/>
  <c r="O395" i="3"/>
  <c r="P33" i="3"/>
  <c r="O981" i="3"/>
  <c r="C640" i="4"/>
  <c r="G639" i="4"/>
  <c r="H638" i="4" s="1"/>
  <c r="G447" i="4"/>
  <c r="H446" i="4" s="1"/>
  <c r="C448" i="4"/>
  <c r="G141" i="4"/>
  <c r="H140" i="4" s="1"/>
  <c r="C142" i="4"/>
  <c r="C620" i="4"/>
  <c r="G619" i="4"/>
  <c r="H618" i="4" s="1"/>
  <c r="C1753" i="4"/>
  <c r="H395" i="4"/>
  <c r="Q54" i="3"/>
  <c r="R511" i="3"/>
  <c r="C1508" i="4"/>
  <c r="G1507" i="4"/>
  <c r="H1506" i="4" s="1"/>
  <c r="N499" i="3"/>
  <c r="H333" i="4"/>
  <c r="S993" i="3"/>
  <c r="I4" i="1"/>
  <c r="H44" i="4"/>
  <c r="Q156" i="3"/>
  <c r="H742" i="4"/>
  <c r="T1248" i="3"/>
  <c r="C335" i="4"/>
  <c r="G334" i="4"/>
  <c r="C1801" i="4"/>
  <c r="G1800" i="4"/>
  <c r="O45" i="3"/>
  <c r="O476" i="3"/>
  <c r="G475" i="4"/>
  <c r="H474" i="4" s="1"/>
  <c r="C476" i="4"/>
  <c r="A7" i="1"/>
  <c r="D6" i="1" a="1"/>
  <c r="D6" i="1" s="1"/>
  <c r="C133" i="4"/>
  <c r="G132" i="4"/>
  <c r="G600" i="4"/>
  <c r="H599" i="4" s="1"/>
  <c r="C601" i="4"/>
  <c r="F5" i="1"/>
  <c r="G5" i="1" s="1"/>
  <c r="AG5" i="1"/>
  <c r="G1238" i="4"/>
  <c r="H1237" i="4" s="1"/>
  <c r="C1239" i="4"/>
  <c r="G1225" i="4"/>
  <c r="H1224" i="4" s="1"/>
  <c r="C1226" i="4"/>
  <c r="C419" i="4"/>
  <c r="G418" i="4"/>
  <c r="H417" i="4" s="1"/>
  <c r="W1178" i="3"/>
  <c r="C1331" i="4"/>
  <c r="G1330" i="4"/>
  <c r="H1329" i="4" s="1"/>
  <c r="G1040" i="4"/>
  <c r="H1039" i="4" s="1"/>
  <c r="C1041" i="4"/>
  <c r="Q512" i="3"/>
  <c r="G26" i="4"/>
  <c r="C27" i="4"/>
  <c r="G1464" i="4"/>
  <c r="H1463" i="4" s="1"/>
  <c r="C1465" i="4"/>
  <c r="G278" i="4"/>
  <c r="C279" i="4"/>
  <c r="C756" i="4"/>
  <c r="G755" i="4"/>
  <c r="H754" i="4" s="1"/>
  <c r="C860" i="4"/>
  <c r="G859" i="4"/>
  <c r="H858" i="4" s="1"/>
  <c r="O371" i="3"/>
  <c r="H371" i="4"/>
  <c r="C654" i="4"/>
  <c r="G653" i="4"/>
  <c r="H652" i="4" s="1"/>
  <c r="C109" i="4"/>
  <c r="G108" i="4"/>
  <c r="H107" i="4" s="1"/>
  <c r="H992" i="4"/>
  <c r="G1759" i="4"/>
  <c r="H1758" i="4" s="1"/>
  <c r="C1760" i="4"/>
  <c r="G744" i="4"/>
  <c r="H743" i="4" s="1"/>
  <c r="C745" i="4"/>
  <c r="G580" i="4"/>
  <c r="H579" i="4" s="1"/>
  <c r="C581" i="4"/>
  <c r="C1558" i="4"/>
  <c r="G1557" i="4"/>
  <c r="H1556" i="4" s="1"/>
  <c r="P235" i="3"/>
  <c r="G672" i="4"/>
  <c r="C673" i="4"/>
  <c r="O867" i="3"/>
  <c r="O293" i="3"/>
  <c r="L78" i="3"/>
  <c r="C397" i="4"/>
  <c r="G396" i="4"/>
  <c r="G1263" i="4"/>
  <c r="G213" i="4"/>
  <c r="C214" i="4"/>
  <c r="O1026" i="3" l="1"/>
  <c r="N784" i="3"/>
  <c r="M605" i="3"/>
  <c r="O659" i="3"/>
  <c r="P16" i="3"/>
  <c r="E4" i="4"/>
  <c r="F4" i="4" s="1"/>
  <c r="O869" i="3"/>
  <c r="H372" i="4"/>
  <c r="X1310" i="3"/>
  <c r="H1072" i="4"/>
  <c r="H768" i="4"/>
  <c r="H316" i="4"/>
  <c r="N500" i="3"/>
  <c r="O982" i="3"/>
  <c r="S1105" i="3"/>
  <c r="O957" i="3"/>
  <c r="R924" i="3"/>
  <c r="AI5" i="1"/>
  <c r="H5" i="1"/>
  <c r="R766" i="3"/>
  <c r="Q1066" i="3"/>
  <c r="G1760" i="4"/>
  <c r="C1761" i="4"/>
  <c r="W1105" i="3"/>
  <c r="P191" i="3"/>
  <c r="C244" i="4"/>
  <c r="G243" i="4"/>
  <c r="H242" i="4" s="1"/>
  <c r="G27" i="4"/>
  <c r="H26" i="4" s="1"/>
  <c r="C28" i="4"/>
  <c r="O658" i="3"/>
  <c r="H639" i="4"/>
  <c r="G843" i="4"/>
  <c r="C844" i="4"/>
  <c r="C1123" i="4"/>
  <c r="G1122" i="4"/>
  <c r="G890" i="4"/>
  <c r="H889" i="4" s="1"/>
  <c r="C891" i="4"/>
  <c r="AH5" i="1"/>
  <c r="G75" i="4"/>
  <c r="H74" i="4" s="1"/>
  <c r="C76" i="4"/>
  <c r="C582" i="4"/>
  <c r="G581" i="4"/>
  <c r="G109" i="4"/>
  <c r="C110" i="4"/>
  <c r="H755" i="4"/>
  <c r="M419" i="3"/>
  <c r="L79" i="3"/>
  <c r="H1750" i="4"/>
  <c r="G1751" i="4"/>
  <c r="R512" i="3"/>
  <c r="S1204" i="3"/>
  <c r="G1374" i="4"/>
  <c r="C1375" i="4"/>
  <c r="H518" i="4"/>
  <c r="C1716" i="4"/>
  <c r="G1715" i="4"/>
  <c r="C695" i="4"/>
  <c r="G694" i="4"/>
  <c r="O487" i="3"/>
  <c r="Y1065" i="3"/>
  <c r="G100" i="4"/>
  <c r="H99" i="4" s="1"/>
  <c r="C101" i="4"/>
  <c r="AA994" i="3"/>
  <c r="O46" i="3"/>
  <c r="H131" i="4"/>
  <c r="P813" i="3"/>
  <c r="T1338" i="3"/>
  <c r="C1051" i="4"/>
  <c r="G1050" i="4"/>
  <c r="H1049" i="4" s="1"/>
  <c r="O127" i="3"/>
  <c r="Y1132" i="3"/>
  <c r="H447" i="4"/>
  <c r="C923" i="4"/>
  <c r="G922" i="4"/>
  <c r="H921" i="4" s="1"/>
  <c r="C300" i="4"/>
  <c r="G299" i="4"/>
  <c r="H298" i="4" s="1"/>
  <c r="G1331" i="4"/>
  <c r="H1330" i="4" s="1"/>
  <c r="C1332" i="4"/>
  <c r="C1754" i="4"/>
  <c r="C1028" i="4"/>
  <c r="G1027" i="4"/>
  <c r="C998" i="4"/>
  <c r="P24" i="3"/>
  <c r="C215" i="4"/>
  <c r="G214" i="4"/>
  <c r="H213" i="4" s="1"/>
  <c r="I2" i="4"/>
  <c r="H1121" i="4"/>
  <c r="O657" i="3"/>
  <c r="Q55" i="3"/>
  <c r="O117" i="3"/>
  <c r="X1249" i="3"/>
  <c r="Q603" i="3"/>
  <c r="O671" i="3"/>
  <c r="O574" i="3"/>
  <c r="H1373" i="4"/>
  <c r="C1095" i="4"/>
  <c r="G1094" i="4"/>
  <c r="H1093" i="4" s="1"/>
  <c r="H315" i="4"/>
  <c r="S995" i="3"/>
  <c r="P545" i="3"/>
  <c r="G756" i="4"/>
  <c r="C757" i="4"/>
  <c r="G419" i="4"/>
  <c r="H418" i="4" s="1"/>
  <c r="C420" i="4"/>
  <c r="C477" i="4"/>
  <c r="G476" i="4"/>
  <c r="C1802" i="4"/>
  <c r="G1801" i="4"/>
  <c r="H1800" i="4" s="1"/>
  <c r="C1509" i="4"/>
  <c r="G1508" i="4"/>
  <c r="H1507" i="4" s="1"/>
  <c r="C621" i="4"/>
  <c r="G620" i="4"/>
  <c r="L138" i="3"/>
  <c r="C734" i="4"/>
  <c r="G733" i="4"/>
  <c r="H732" i="4" s="1"/>
  <c r="O86" i="3"/>
  <c r="P38" i="3"/>
  <c r="G1159" i="4"/>
  <c r="H1158" i="4" s="1"/>
  <c r="C1160" i="4"/>
  <c r="E1749" i="4"/>
  <c r="S1374" i="3"/>
  <c r="G1423" i="4"/>
  <c r="H1422" i="4" s="1"/>
  <c r="C1424" i="4"/>
  <c r="C832" i="4"/>
  <c r="G831" i="4"/>
  <c r="H830" i="4" s="1"/>
  <c r="C374" i="4"/>
  <c r="G373" i="4"/>
  <c r="P513" i="3"/>
  <c r="O908" i="3"/>
  <c r="W1179" i="3"/>
  <c r="H212" i="4"/>
  <c r="H812" i="4"/>
  <c r="Q1046" i="3"/>
  <c r="G1073" i="4"/>
  <c r="C1074" i="4"/>
  <c r="P815" i="3"/>
  <c r="E1758" i="4"/>
  <c r="S1402" i="3"/>
  <c r="Q332" i="3"/>
  <c r="C508" i="4"/>
  <c r="G507" i="4"/>
  <c r="H506" i="4" s="1"/>
  <c r="S1104" i="3"/>
  <c r="R1444" i="3"/>
  <c r="H1759" i="4"/>
  <c r="B3" i="5" a="1"/>
  <c r="B3" i="5" s="1"/>
  <c r="I49" i="4" s="1"/>
  <c r="C551" i="4"/>
  <c r="G550" i="4"/>
  <c r="H549" i="4" s="1"/>
  <c r="H842" i="4"/>
  <c r="Q604" i="3"/>
  <c r="C1141" i="4"/>
  <c r="G1140" i="4"/>
  <c r="H1139" i="4" s="1"/>
  <c r="O646" i="3"/>
  <c r="C1534" i="4"/>
  <c r="G1533" i="4"/>
  <c r="E979" i="4"/>
  <c r="O909" i="3"/>
  <c r="C861" i="4"/>
  <c r="G860" i="4"/>
  <c r="H859" i="4" s="1"/>
  <c r="AG6" i="1"/>
  <c r="G6" i="1"/>
  <c r="H6" i="1" s="1"/>
  <c r="F6" i="1"/>
  <c r="AH6" i="1" s="1"/>
  <c r="G1653" i="4"/>
  <c r="H1652" i="4" s="1"/>
  <c r="C1654" i="4"/>
  <c r="Q157" i="3"/>
  <c r="H1557" i="4"/>
  <c r="A8" i="1"/>
  <c r="D7" i="1" a="1"/>
  <c r="D7" i="1" s="1"/>
  <c r="C785" i="4"/>
  <c r="G784" i="4"/>
  <c r="H783" i="4" s="1"/>
  <c r="G484" i="4"/>
  <c r="H483" i="4" s="1"/>
  <c r="C485" i="4"/>
  <c r="H580" i="4"/>
  <c r="C655" i="4"/>
  <c r="G654" i="4"/>
  <c r="O478" i="3"/>
  <c r="J4" i="1"/>
  <c r="AK4" i="1"/>
  <c r="C143" i="4"/>
  <c r="G142" i="4"/>
  <c r="H141" i="4" s="1"/>
  <c r="R33" i="3"/>
  <c r="S1373" i="3"/>
  <c r="O993" i="3"/>
  <c r="U1065" i="3"/>
  <c r="H79" i="4"/>
  <c r="T1310" i="3"/>
  <c r="G942" i="4"/>
  <c r="H941" i="4" s="1"/>
  <c r="C943" i="4"/>
  <c r="C176" i="4"/>
  <c r="G175" i="4"/>
  <c r="H174" i="4" s="1"/>
  <c r="O107" i="3"/>
  <c r="C1400" i="4"/>
  <c r="G1399" i="4"/>
  <c r="H1398" i="4" s="1"/>
  <c r="G1083" i="4"/>
  <c r="H1082" i="4" s="1"/>
  <c r="C1084" i="4"/>
  <c r="G1202" i="4"/>
  <c r="H1201" i="4" s="1"/>
  <c r="C1203" i="4"/>
  <c r="C21" i="4"/>
  <c r="G20" i="4"/>
  <c r="H19" i="4" s="1"/>
  <c r="G1465" i="4"/>
  <c r="C1466" i="4"/>
  <c r="C770" i="4"/>
  <c r="G769" i="4"/>
  <c r="G1680" i="4"/>
  <c r="H1679" i="4" s="1"/>
  <c r="C1681" i="4"/>
  <c r="T1275" i="3"/>
  <c r="O273" i="3"/>
  <c r="G640" i="4"/>
  <c r="C641" i="4"/>
  <c r="S1179" i="3"/>
  <c r="N753" i="3"/>
  <c r="H548" i="4"/>
  <c r="C674" i="4"/>
  <c r="G673" i="4"/>
  <c r="H672" i="4" s="1"/>
  <c r="C746" i="4"/>
  <c r="G745" i="4"/>
  <c r="H744" i="4" s="1"/>
  <c r="H653" i="4"/>
  <c r="C280" i="4"/>
  <c r="G279" i="4"/>
  <c r="H278" i="4" s="1"/>
  <c r="C1042" i="4"/>
  <c r="G1041" i="4"/>
  <c r="H1040" i="4" s="1"/>
  <c r="G1226" i="4"/>
  <c r="H1225" i="4" s="1"/>
  <c r="C1227" i="4"/>
  <c r="C602" i="4"/>
  <c r="G601" i="4"/>
  <c r="H600" i="4" s="1"/>
  <c r="H475" i="4"/>
  <c r="AJ4" i="1"/>
  <c r="M149" i="3"/>
  <c r="R14" i="3"/>
  <c r="G1180" i="4"/>
  <c r="C1181" i="4"/>
  <c r="C81" i="4"/>
  <c r="G80" i="4"/>
  <c r="H1627" i="4"/>
  <c r="G1101" i="4"/>
  <c r="H1100" i="4" s="1"/>
  <c r="C1102" i="4"/>
  <c r="U1132" i="3"/>
  <c r="C982" i="4"/>
  <c r="G981" i="4"/>
  <c r="O626" i="3"/>
  <c r="W994" i="3"/>
  <c r="S994" i="3"/>
  <c r="H1594" i="4"/>
  <c r="H767" i="4"/>
  <c r="C55" i="4"/>
  <c r="G54" i="4"/>
  <c r="H53" i="4" s="1"/>
  <c r="W1204" i="3"/>
  <c r="G6" i="4"/>
  <c r="H5" i="4" s="1"/>
  <c r="Q181" i="3"/>
  <c r="O181" i="3"/>
  <c r="H920" i="4"/>
  <c r="C134" i="4"/>
  <c r="G133" i="4"/>
  <c r="U605" i="3"/>
  <c r="H108" i="4"/>
  <c r="C150" i="4"/>
  <c r="G149" i="4"/>
  <c r="H148" i="4" s="1"/>
  <c r="C398" i="4"/>
  <c r="G397" i="4"/>
  <c r="H396" i="4" s="1"/>
  <c r="O372" i="3"/>
  <c r="O972" i="3"/>
  <c r="Q1090" i="3"/>
  <c r="G1264" i="4"/>
  <c r="C1061" i="4"/>
  <c r="G1060" i="4"/>
  <c r="H1179" i="4"/>
  <c r="C1629" i="4"/>
  <c r="G1628" i="4"/>
  <c r="C815" i="4"/>
  <c r="G814" i="4"/>
  <c r="H813" i="4" s="1"/>
  <c r="O1004" i="3"/>
  <c r="H495" i="4"/>
  <c r="C715" i="4"/>
  <c r="G714" i="4"/>
  <c r="H713" i="4" s="1"/>
  <c r="C119" i="4"/>
  <c r="G118" i="4"/>
  <c r="H117" i="4" s="1"/>
  <c r="X1276" i="3"/>
  <c r="P34" i="3"/>
  <c r="M449" i="3"/>
  <c r="G1239" i="4"/>
  <c r="H1238" i="4" s="1"/>
  <c r="C1240" i="4"/>
  <c r="O396" i="3"/>
  <c r="G11" i="4"/>
  <c r="H10" i="4" s="1"/>
  <c r="C12" i="4"/>
  <c r="C318" i="4"/>
  <c r="G317" i="4"/>
  <c r="R923" i="3"/>
  <c r="P236" i="3"/>
  <c r="C1559" i="4"/>
  <c r="G1558" i="4"/>
  <c r="X1337" i="3"/>
  <c r="T1249" i="3"/>
  <c r="C520" i="4"/>
  <c r="G519" i="4"/>
  <c r="H1464" i="4"/>
  <c r="C336" i="4"/>
  <c r="G335" i="4"/>
  <c r="H334" i="4" s="1"/>
  <c r="C449" i="4"/>
  <c r="G448" i="4"/>
  <c r="C1266" i="4"/>
  <c r="P814" i="3"/>
  <c r="G995" i="4"/>
  <c r="H994" i="4" s="1"/>
  <c r="G496" i="4"/>
  <c r="C497" i="4"/>
  <c r="C1290" i="4"/>
  <c r="G1289" i="4"/>
  <c r="H1288" i="4" s="1"/>
  <c r="Q66" i="3"/>
  <c r="C185" i="4"/>
  <c r="G184" i="4"/>
  <c r="H183" i="4" s="1"/>
  <c r="G1595" i="4"/>
  <c r="C1596" i="4"/>
  <c r="O294" i="3"/>
  <c r="Q909" i="3" l="1"/>
  <c r="I979" i="4"/>
  <c r="R15" i="3"/>
  <c r="U1402" i="3"/>
  <c r="R34" i="3"/>
  <c r="I1758" i="4"/>
  <c r="N736" i="3"/>
  <c r="I6" i="1"/>
  <c r="AJ6" i="1" s="1"/>
  <c r="AI6" i="1"/>
  <c r="N754" i="3"/>
  <c r="Q333" i="3"/>
  <c r="H1533" i="4"/>
  <c r="P816" i="3"/>
  <c r="H1760" i="4"/>
  <c r="R925" i="3"/>
  <c r="Q514" i="3"/>
  <c r="B4" i="5" a="1"/>
  <c r="B4" i="5" s="1"/>
  <c r="R16" i="3" s="1"/>
  <c r="F5" i="4"/>
  <c r="H1180" i="4"/>
  <c r="H1374" i="4"/>
  <c r="W1180" i="3"/>
  <c r="H1073" i="4"/>
  <c r="T1250" i="3"/>
  <c r="T1339" i="3"/>
  <c r="M150" i="3"/>
  <c r="O849" i="3"/>
  <c r="P29" i="3"/>
  <c r="Q1047" i="3"/>
  <c r="O647" i="3"/>
  <c r="H1628" i="4"/>
  <c r="H640" i="4"/>
  <c r="G1227" i="4"/>
  <c r="H1226" i="4" s="1"/>
  <c r="C1228" i="4"/>
  <c r="G300" i="4"/>
  <c r="H299" i="4" s="1"/>
  <c r="C301" i="4"/>
  <c r="G150" i="4"/>
  <c r="C151" i="4"/>
  <c r="W995" i="3"/>
  <c r="Q1091" i="3"/>
  <c r="N735" i="3"/>
  <c r="O973" i="3"/>
  <c r="T1276" i="3"/>
  <c r="O983" i="3"/>
  <c r="G336" i="4"/>
  <c r="H335" i="4" s="1"/>
  <c r="C337" i="4"/>
  <c r="I3" i="4"/>
  <c r="H1508" i="4"/>
  <c r="C1755" i="4"/>
  <c r="N314" i="3"/>
  <c r="C56" i="4"/>
  <c r="G55" i="4"/>
  <c r="G21" i="4"/>
  <c r="H20" i="4" s="1"/>
  <c r="C22" i="4"/>
  <c r="C1510" i="4"/>
  <c r="G1509" i="4"/>
  <c r="G28" i="4"/>
  <c r="H27" i="4" s="1"/>
  <c r="C29" i="4"/>
  <c r="K4" i="1"/>
  <c r="U1374" i="3"/>
  <c r="C1291" i="4"/>
  <c r="G1290" i="4"/>
  <c r="H1289" i="4" s="1"/>
  <c r="G1265" i="4"/>
  <c r="G815" i="4"/>
  <c r="H814" i="4" s="1"/>
  <c r="C816" i="4"/>
  <c r="O397" i="3"/>
  <c r="E941" i="4"/>
  <c r="O870" i="3"/>
  <c r="H1026" i="4"/>
  <c r="C735" i="4"/>
  <c r="G734" i="4"/>
  <c r="H733" i="4" s="1"/>
  <c r="C1096" i="4"/>
  <c r="G1095" i="4"/>
  <c r="H1331" i="4"/>
  <c r="G582" i="4"/>
  <c r="C583" i="4"/>
  <c r="E1555" i="4"/>
  <c r="E840" i="4"/>
  <c r="E597" i="4"/>
  <c r="E1137" i="4"/>
  <c r="G449" i="4"/>
  <c r="C450" i="4"/>
  <c r="H1059" i="4"/>
  <c r="G655" i="4"/>
  <c r="H654" i="4" s="1"/>
  <c r="C656" i="4"/>
  <c r="G1028" i="4"/>
  <c r="H1027" i="4" s="1"/>
  <c r="C1029" i="4"/>
  <c r="O672" i="3"/>
  <c r="C421" i="4"/>
  <c r="G420" i="4"/>
  <c r="G641" i="4"/>
  <c r="C642" i="4"/>
  <c r="G1240" i="4"/>
  <c r="C1241" i="4"/>
  <c r="S1106" i="3"/>
  <c r="C944" i="4"/>
  <c r="G943" i="4"/>
  <c r="H942" i="4" s="1"/>
  <c r="C509" i="4"/>
  <c r="G508" i="4"/>
  <c r="H507" i="4" s="1"/>
  <c r="C924" i="4"/>
  <c r="G923" i="4"/>
  <c r="W1205" i="3"/>
  <c r="O488" i="3"/>
  <c r="C498" i="4"/>
  <c r="G497" i="4"/>
  <c r="H496" i="4" s="1"/>
  <c r="G318" i="4"/>
  <c r="H317" i="4" s="1"/>
  <c r="C319" i="4"/>
  <c r="O479" i="3"/>
  <c r="C281" i="4"/>
  <c r="G280" i="4"/>
  <c r="H279" i="4" s="1"/>
  <c r="E829" i="4"/>
  <c r="E277" i="4"/>
  <c r="C771" i="4"/>
  <c r="G770" i="4"/>
  <c r="H769" i="4" s="1"/>
  <c r="C1204" i="4"/>
  <c r="G1203" i="4"/>
  <c r="H1653" i="4"/>
  <c r="E671" i="4"/>
  <c r="I1749" i="4"/>
  <c r="H1094" i="4"/>
  <c r="C999" i="4"/>
  <c r="E1329" i="4"/>
  <c r="G1752" i="4"/>
  <c r="G1123" i="4"/>
  <c r="H1122" i="4" s="1"/>
  <c r="C1124" i="4"/>
  <c r="E841" i="4"/>
  <c r="E1090" i="4"/>
  <c r="E95" i="4"/>
  <c r="E617" i="4"/>
  <c r="E1505" i="4"/>
  <c r="E473" i="4"/>
  <c r="H980" i="4"/>
  <c r="U1066" i="3"/>
  <c r="G785" i="4"/>
  <c r="H784" i="4" s="1"/>
  <c r="C786" i="4"/>
  <c r="Q605" i="3"/>
  <c r="G551" i="4"/>
  <c r="H550" i="4" s="1"/>
  <c r="C552" i="4"/>
  <c r="O373" i="3"/>
  <c r="G996" i="4"/>
  <c r="H118" i="4"/>
  <c r="G674" i="4"/>
  <c r="C675" i="4"/>
  <c r="G215" i="4"/>
  <c r="H214" i="4" s="1"/>
  <c r="C216" i="4"/>
  <c r="P18" i="3"/>
  <c r="P35" i="3"/>
  <c r="C1425" i="4"/>
  <c r="G1424" i="4"/>
  <c r="H1423" i="4" s="1"/>
  <c r="P26" i="3"/>
  <c r="P39" i="3"/>
  <c r="P25" i="3"/>
  <c r="P28" i="3"/>
  <c r="P27" i="3"/>
  <c r="G1400" i="4"/>
  <c r="H1399" i="4" s="1"/>
  <c r="C1401" i="4"/>
  <c r="C1333" i="4"/>
  <c r="G1332" i="4"/>
  <c r="H619" i="4"/>
  <c r="C1075" i="4"/>
  <c r="G1074" i="4"/>
  <c r="C1630" i="4"/>
  <c r="G1629" i="4"/>
  <c r="G398" i="4"/>
  <c r="H397" i="4" s="1"/>
  <c r="C399" i="4"/>
  <c r="C82" i="4"/>
  <c r="G81" i="4"/>
  <c r="H80" i="4" s="1"/>
  <c r="M606" i="3"/>
  <c r="Y1066" i="3"/>
  <c r="C1655" i="4"/>
  <c r="G1654" i="4"/>
  <c r="N785" i="3"/>
  <c r="C1161" i="4"/>
  <c r="G1160" i="4"/>
  <c r="R1445" i="3"/>
  <c r="E18" i="4"/>
  <c r="C1376" i="4"/>
  <c r="G1375" i="4"/>
  <c r="S1375" i="3"/>
  <c r="H1263" i="4"/>
  <c r="G844" i="4"/>
  <c r="H843" i="4" s="1"/>
  <c r="C845" i="4"/>
  <c r="P237" i="3"/>
  <c r="C1762" i="4"/>
  <c r="G1761" i="4"/>
  <c r="I5" i="1"/>
  <c r="AJ5" i="1"/>
  <c r="E64" i="4"/>
  <c r="E393" i="4"/>
  <c r="E547" i="4"/>
  <c r="E1035" i="4"/>
  <c r="E210" i="4"/>
  <c r="E24" i="4"/>
  <c r="O128" i="3"/>
  <c r="X1277" i="3"/>
  <c r="G695" i="4"/>
  <c r="H694" i="4" s="1"/>
  <c r="C696" i="4"/>
  <c r="E1100" i="4"/>
  <c r="O1005" i="3"/>
  <c r="P546" i="3"/>
  <c r="C622" i="4"/>
  <c r="G621" i="4"/>
  <c r="H620" i="4" s="1"/>
  <c r="E131" i="4"/>
  <c r="L139" i="3"/>
  <c r="C120" i="4"/>
  <c r="G119" i="4"/>
  <c r="Q67" i="3"/>
  <c r="M420" i="3"/>
  <c r="O108" i="3"/>
  <c r="H132" i="4"/>
  <c r="H1714" i="4"/>
  <c r="C144" i="4"/>
  <c r="G143" i="4"/>
  <c r="H142" i="4" s="1"/>
  <c r="H419" i="4"/>
  <c r="C1043" i="4"/>
  <c r="G1042" i="4"/>
  <c r="H1041" i="4" s="1"/>
  <c r="C758" i="4"/>
  <c r="G757" i="4"/>
  <c r="H756" i="4" s="1"/>
  <c r="C1717" i="4"/>
  <c r="G1716" i="4"/>
  <c r="H1715" i="4" s="1"/>
  <c r="M450" i="3"/>
  <c r="Q56" i="3"/>
  <c r="S996" i="3"/>
  <c r="E183" i="4"/>
  <c r="P192" i="3"/>
  <c r="G12" i="4"/>
  <c r="H11" i="4" s="1"/>
  <c r="H714" i="4"/>
  <c r="E5" i="4"/>
  <c r="P17" i="3"/>
  <c r="C1467" i="4"/>
  <c r="G1466" i="4"/>
  <c r="H1465" i="4" s="1"/>
  <c r="H1202" i="4"/>
  <c r="I1798" i="4"/>
  <c r="E783" i="4"/>
  <c r="N705" i="3"/>
  <c r="E1652" i="4"/>
  <c r="X1311" i="3"/>
  <c r="C1535" i="4"/>
  <c r="G1534" i="4"/>
  <c r="R767" i="3"/>
  <c r="Q1067" i="3"/>
  <c r="E130" i="4"/>
  <c r="G1802" i="4"/>
  <c r="C1803" i="4"/>
  <c r="H1532" i="4"/>
  <c r="T1443" i="3"/>
  <c r="H243" i="4"/>
  <c r="E445" i="4"/>
  <c r="E139" i="4"/>
  <c r="E504" i="4"/>
  <c r="E918" i="4"/>
  <c r="E1057" i="4"/>
  <c r="E14" i="4"/>
  <c r="E598" i="4"/>
  <c r="E394" i="4"/>
  <c r="E369" i="4"/>
  <c r="C521" i="4"/>
  <c r="G520" i="4"/>
  <c r="E148" i="4"/>
  <c r="Q158" i="3"/>
  <c r="C747" i="4"/>
  <c r="G746" i="4"/>
  <c r="H745" i="4" s="1"/>
  <c r="G1102" i="4"/>
  <c r="H1101" i="4" s="1"/>
  <c r="C1103" i="4"/>
  <c r="C177" i="4"/>
  <c r="G176" i="4"/>
  <c r="H175" i="4" s="1"/>
  <c r="F7" i="1"/>
  <c r="G477" i="4"/>
  <c r="H476" i="4" s="1"/>
  <c r="C478" i="4"/>
  <c r="L80" i="3"/>
  <c r="E74" i="4"/>
  <c r="G134" i="4"/>
  <c r="H133" i="4" s="1"/>
  <c r="C135" i="4"/>
  <c r="H673" i="4"/>
  <c r="D8" i="1" a="1"/>
  <c r="D8" i="1" s="1"/>
  <c r="A9" i="1"/>
  <c r="G832" i="4"/>
  <c r="C833" i="4"/>
  <c r="C102" i="4"/>
  <c r="G101" i="4"/>
  <c r="H100" i="4" s="1"/>
  <c r="G110" i="4"/>
  <c r="H109" i="4" s="1"/>
  <c r="C111" i="4"/>
  <c r="C1597" i="4"/>
  <c r="G1596" i="4"/>
  <c r="H1595" i="4" s="1"/>
  <c r="G1061" i="4"/>
  <c r="H1060" i="4" s="1"/>
  <c r="C1062" i="4"/>
  <c r="O118" i="3"/>
  <c r="O47" i="3"/>
  <c r="O87" i="3"/>
  <c r="N501" i="3"/>
  <c r="O1027" i="3"/>
  <c r="C1682" i="4"/>
  <c r="G1681" i="4"/>
  <c r="H1680" i="4" s="1"/>
  <c r="C486" i="4"/>
  <c r="G485" i="4"/>
  <c r="H922" i="4"/>
  <c r="C892" i="4"/>
  <c r="G891" i="4"/>
  <c r="H890" i="4" s="1"/>
  <c r="O848" i="3"/>
  <c r="E1627" i="4"/>
  <c r="T1311" i="3"/>
  <c r="Q513" i="3"/>
  <c r="C1142" i="4"/>
  <c r="G1141" i="4"/>
  <c r="S1403" i="3"/>
  <c r="S1205" i="3"/>
  <c r="N313" i="3"/>
  <c r="G1051" i="4"/>
  <c r="H1050" i="4" s="1"/>
  <c r="C1052" i="4"/>
  <c r="N689" i="3"/>
  <c r="U1133" i="3"/>
  <c r="C983" i="4"/>
  <c r="G982" i="4"/>
  <c r="H981" i="4" s="1"/>
  <c r="O274" i="3"/>
  <c r="R513" i="3"/>
  <c r="AA995" i="3"/>
  <c r="Y1133" i="3"/>
  <c r="P514" i="3"/>
  <c r="C1267" i="4"/>
  <c r="O627" i="3"/>
  <c r="H184" i="4"/>
  <c r="H693" i="4"/>
  <c r="N688" i="3"/>
  <c r="E1287" i="4"/>
  <c r="C186" i="4"/>
  <c r="G185" i="4"/>
  <c r="C1560" i="4"/>
  <c r="G1559" i="4"/>
  <c r="H1558" i="4" s="1"/>
  <c r="G715" i="4"/>
  <c r="C716" i="4"/>
  <c r="H149" i="4"/>
  <c r="H6" i="4"/>
  <c r="C1182" i="4"/>
  <c r="G1181" i="4"/>
  <c r="G602" i="4"/>
  <c r="H601" i="4" s="1"/>
  <c r="C603" i="4"/>
  <c r="O660" i="3"/>
  <c r="C1085" i="4"/>
  <c r="G1084" i="4"/>
  <c r="H1083" i="4" s="1"/>
  <c r="Q182" i="3"/>
  <c r="O182" i="3"/>
  <c r="C862" i="4"/>
  <c r="G861" i="4"/>
  <c r="H860" i="4" s="1"/>
  <c r="E333" i="4"/>
  <c r="G374" i="4"/>
  <c r="H373" i="4" s="1"/>
  <c r="C375" i="4"/>
  <c r="H1159" i="4"/>
  <c r="S1180" i="3"/>
  <c r="O295" i="3"/>
  <c r="E116" i="4"/>
  <c r="E417" i="4"/>
  <c r="G76" i="4"/>
  <c r="H75" i="4" s="1"/>
  <c r="H76" i="4"/>
  <c r="G244" i="4"/>
  <c r="C245" i="4"/>
  <c r="E578" i="4"/>
  <c r="E975" i="4"/>
  <c r="E651" i="4"/>
  <c r="E370" i="4"/>
  <c r="E811" i="4"/>
  <c r="E170" i="4"/>
  <c r="E181" i="4"/>
  <c r="E480" i="4"/>
  <c r="R35" i="3" l="1"/>
  <c r="U607" i="3"/>
  <c r="H1534" i="4"/>
  <c r="H1181" i="4"/>
  <c r="O576" i="3"/>
  <c r="O374" i="3"/>
  <c r="X1278" i="3"/>
  <c r="E496" i="4"/>
  <c r="H1240" i="4"/>
  <c r="X1339" i="3"/>
  <c r="E20" i="4"/>
  <c r="O48" i="3"/>
  <c r="E860" i="4"/>
  <c r="N786" i="3"/>
  <c r="H832" i="4"/>
  <c r="O1006" i="3"/>
  <c r="P20" i="3"/>
  <c r="R20" i="3" s="1"/>
  <c r="R18" i="3"/>
  <c r="G1510" i="4"/>
  <c r="H1509" i="4" s="1"/>
  <c r="C1511" i="4"/>
  <c r="G7" i="1"/>
  <c r="AG7" i="1"/>
  <c r="M151" i="3"/>
  <c r="R768" i="3"/>
  <c r="C584" i="4"/>
  <c r="G583" i="4"/>
  <c r="G22" i="4"/>
  <c r="H22" i="4" s="1"/>
  <c r="H1716" i="4"/>
  <c r="C83" i="4"/>
  <c r="G82" i="4"/>
  <c r="H81" i="4" s="1"/>
  <c r="C1242" i="4"/>
  <c r="G1241" i="4"/>
  <c r="G1717" i="4"/>
  <c r="C1718" i="4"/>
  <c r="H1074" i="4"/>
  <c r="H215" i="4"/>
  <c r="O275" i="3"/>
  <c r="C736" i="4"/>
  <c r="G735" i="4"/>
  <c r="L4" i="1"/>
  <c r="AM4" i="1"/>
  <c r="H21" i="4"/>
  <c r="G486" i="4"/>
  <c r="H485" i="4" s="1"/>
  <c r="C487" i="4"/>
  <c r="C1076" i="4"/>
  <c r="G1075" i="4"/>
  <c r="G498" i="4"/>
  <c r="C499" i="4"/>
  <c r="AL4" i="1"/>
  <c r="G786" i="4"/>
  <c r="H785" i="4" s="1"/>
  <c r="C787" i="4"/>
  <c r="W996" i="3"/>
  <c r="H1239" i="4"/>
  <c r="O850" i="3"/>
  <c r="O995" i="3"/>
  <c r="C834" i="4"/>
  <c r="G833" i="4"/>
  <c r="AH7" i="1"/>
  <c r="G1803" i="4"/>
  <c r="H1802" i="4" s="1"/>
  <c r="C1804" i="4"/>
  <c r="M421" i="3"/>
  <c r="C1631" i="4"/>
  <c r="G1630" i="4"/>
  <c r="H1629" i="4" s="1"/>
  <c r="C772" i="4"/>
  <c r="G771" i="4"/>
  <c r="C1097" i="4"/>
  <c r="G1096" i="4"/>
  <c r="H1095" i="4" s="1"/>
  <c r="U1134" i="3"/>
  <c r="T1251" i="3"/>
  <c r="C717" i="4"/>
  <c r="G716" i="4"/>
  <c r="H715" i="4" s="1"/>
  <c r="P238" i="3"/>
  <c r="S997" i="3"/>
  <c r="O661" i="3"/>
  <c r="C1229" i="4"/>
  <c r="G1228" i="4"/>
  <c r="E507" i="4"/>
  <c r="N502" i="3"/>
  <c r="Q1092" i="3"/>
  <c r="G1052" i="4"/>
  <c r="C1053" i="4"/>
  <c r="T1340" i="3"/>
  <c r="Y1067" i="3"/>
  <c r="G758" i="4"/>
  <c r="H757" i="4" s="1"/>
  <c r="C759" i="4"/>
  <c r="E118" i="4"/>
  <c r="O129" i="3"/>
  <c r="N706" i="3"/>
  <c r="E784" i="4"/>
  <c r="H1227" i="4"/>
  <c r="I4" i="4"/>
  <c r="C846" i="4"/>
  <c r="G845" i="4"/>
  <c r="O628" i="3"/>
  <c r="E317" i="4"/>
  <c r="N315" i="3"/>
  <c r="E733" i="4"/>
  <c r="O648" i="3"/>
  <c r="H143" i="4"/>
  <c r="H449" i="4"/>
  <c r="P40" i="3"/>
  <c r="R514" i="3"/>
  <c r="H484" i="4"/>
  <c r="W1106" i="3"/>
  <c r="L141" i="3"/>
  <c r="E133" i="4"/>
  <c r="C1183" i="4"/>
  <c r="G1182" i="4"/>
  <c r="O911" i="3"/>
  <c r="O984" i="3"/>
  <c r="G1682" i="4"/>
  <c r="C1683" i="4"/>
  <c r="H101" i="4"/>
  <c r="W1206" i="3"/>
  <c r="O974" i="3"/>
  <c r="H621" i="4"/>
  <c r="G997" i="4"/>
  <c r="H996" i="4" s="1"/>
  <c r="C1125" i="4"/>
  <c r="G1124" i="4"/>
  <c r="H1123" i="4" s="1"/>
  <c r="C510" i="4"/>
  <c r="G509" i="4"/>
  <c r="H641" i="4"/>
  <c r="O994" i="3"/>
  <c r="G216" i="4"/>
  <c r="C217" i="4"/>
  <c r="E11" i="4"/>
  <c r="P30" i="3"/>
  <c r="O296" i="3"/>
  <c r="H300" i="4"/>
  <c r="X1312" i="3"/>
  <c r="T1277" i="3"/>
  <c r="O673" i="3"/>
  <c r="B5" i="5" a="1"/>
  <c r="B5" i="5" s="1"/>
  <c r="R17" i="3" s="1"/>
  <c r="F6" i="4"/>
  <c r="H374" i="4"/>
  <c r="H982" i="4"/>
  <c r="H1140" i="4"/>
  <c r="E890" i="4"/>
  <c r="I890" i="4"/>
  <c r="P817" i="3"/>
  <c r="R817" i="3" s="1"/>
  <c r="H1681" i="4"/>
  <c r="O109" i="3"/>
  <c r="O183" i="3"/>
  <c r="Q183" i="3"/>
  <c r="C1536" i="4"/>
  <c r="G1535" i="4"/>
  <c r="H1466" i="4"/>
  <c r="H995" i="4"/>
  <c r="O1028" i="3"/>
  <c r="O871" i="3"/>
  <c r="C1756" i="4"/>
  <c r="AK6" i="1"/>
  <c r="J6" i="1"/>
  <c r="H1801" i="4"/>
  <c r="C121" i="4"/>
  <c r="G120" i="4"/>
  <c r="H119" i="4" s="1"/>
  <c r="H12" i="4"/>
  <c r="H602" i="4"/>
  <c r="C984" i="4"/>
  <c r="G983" i="4"/>
  <c r="C103" i="4"/>
  <c r="G102" i="4"/>
  <c r="G1333" i="4"/>
  <c r="H1332" i="4" s="1"/>
  <c r="C1334" i="4"/>
  <c r="N690" i="3"/>
  <c r="H831" i="4"/>
  <c r="T1312" i="3"/>
  <c r="G301" i="4"/>
  <c r="C302" i="4"/>
  <c r="C604" i="4"/>
  <c r="G603" i="4"/>
  <c r="G696" i="4"/>
  <c r="H695" i="4" s="1"/>
  <c r="C697" i="4"/>
  <c r="H581" i="4"/>
  <c r="H582" i="4"/>
  <c r="H734" i="4"/>
  <c r="X1251" i="3"/>
  <c r="C1030" i="4"/>
  <c r="G1029" i="4"/>
  <c r="H1028" i="4" s="1"/>
  <c r="S1181" i="3"/>
  <c r="G375" i="4"/>
  <c r="C376" i="4"/>
  <c r="C136" i="4"/>
  <c r="G135" i="4"/>
  <c r="H134" i="4" s="1"/>
  <c r="O959" i="3"/>
  <c r="Y1134" i="3"/>
  <c r="H54" i="4"/>
  <c r="H55" i="4"/>
  <c r="U1067" i="3"/>
  <c r="P193" i="3"/>
  <c r="C748" i="4"/>
  <c r="G747" i="4"/>
  <c r="H746" i="4" s="1"/>
  <c r="E76" i="4"/>
  <c r="C893" i="4"/>
  <c r="G892" i="4"/>
  <c r="E75" i="4"/>
  <c r="L81" i="3"/>
  <c r="C1086" i="4"/>
  <c r="G1085" i="4"/>
  <c r="H1084" i="4" s="1"/>
  <c r="Q159" i="3"/>
  <c r="C187" i="4"/>
  <c r="G186" i="4"/>
  <c r="H185" i="4" s="1"/>
  <c r="H891" i="4"/>
  <c r="G1062" i="4"/>
  <c r="H1061" i="4" s="1"/>
  <c r="C1063" i="4"/>
  <c r="C178" i="4"/>
  <c r="G177" i="4"/>
  <c r="H176" i="4" s="1"/>
  <c r="P19" i="3"/>
  <c r="P36" i="3"/>
  <c r="AA996" i="3"/>
  <c r="H770" i="4"/>
  <c r="G944" i="4"/>
  <c r="C945" i="4"/>
  <c r="H1265" i="4"/>
  <c r="G1266" i="4"/>
  <c r="H1264" i="4"/>
  <c r="S1404" i="3"/>
  <c r="C246" i="4"/>
  <c r="G245" i="4"/>
  <c r="H244" i="4" s="1"/>
  <c r="G1142" i="4"/>
  <c r="H1141" i="4" s="1"/>
  <c r="C1143" i="4"/>
  <c r="F8" i="1"/>
  <c r="AG8" i="1" s="1"/>
  <c r="Q1068" i="3"/>
  <c r="E6" i="4"/>
  <c r="E446" i="4"/>
  <c r="E977" i="4"/>
  <c r="E1713" i="4"/>
  <c r="E23" i="4"/>
  <c r="E1712" i="4"/>
  <c r="E46" i="4"/>
  <c r="E974" i="4"/>
  <c r="E1286" i="4"/>
  <c r="E888" i="4"/>
  <c r="E992" i="4"/>
  <c r="E38" i="4"/>
  <c r="E104" i="4"/>
  <c r="E1504" i="4"/>
  <c r="E416" i="4"/>
  <c r="E991" i="4"/>
  <c r="E332" i="4"/>
  <c r="E710" i="4"/>
  <c r="E1262" i="4"/>
  <c r="E78" i="4"/>
  <c r="E858" i="4"/>
  <c r="E36" i="4"/>
  <c r="E1328" i="4"/>
  <c r="E711" i="4"/>
  <c r="E938" i="4"/>
  <c r="E276" i="4"/>
  <c r="E730" i="4"/>
  <c r="E16" i="4"/>
  <c r="E1024" i="4"/>
  <c r="E505" i="4"/>
  <c r="E140" i="4"/>
  <c r="E34" i="4"/>
  <c r="E72" i="4"/>
  <c r="E472" i="4"/>
  <c r="E77" i="4"/>
  <c r="E691" i="4"/>
  <c r="E1036" i="4"/>
  <c r="E515" i="4"/>
  <c r="E939" i="4"/>
  <c r="E828" i="4"/>
  <c r="E1119" i="4"/>
  <c r="E516" i="4"/>
  <c r="E240" i="4"/>
  <c r="E765" i="4"/>
  <c r="E1651" i="4"/>
  <c r="E107" i="4"/>
  <c r="E1626" i="4"/>
  <c r="E494" i="4"/>
  <c r="E1462" i="4"/>
  <c r="E17" i="4"/>
  <c r="E919" i="4"/>
  <c r="E105" i="4"/>
  <c r="E1079" i="4"/>
  <c r="E48" i="4"/>
  <c r="E1261" i="4"/>
  <c r="E741" i="4"/>
  <c r="E637" i="4"/>
  <c r="E857" i="4"/>
  <c r="E753" i="4"/>
  <c r="E692" i="4"/>
  <c r="E1421" i="4"/>
  <c r="E766" i="4"/>
  <c r="E146" i="4"/>
  <c r="E40" i="4"/>
  <c r="E742" i="4"/>
  <c r="E68" i="4"/>
  <c r="E241" i="4"/>
  <c r="E493" i="4"/>
  <c r="E993" i="4"/>
  <c r="E481" i="4"/>
  <c r="E1676" i="4"/>
  <c r="E44" i="4"/>
  <c r="E1068" i="4"/>
  <c r="E127" i="4"/>
  <c r="E618" i="4"/>
  <c r="E211" i="4"/>
  <c r="E1099" i="4"/>
  <c r="E636" i="4"/>
  <c r="E297" i="4"/>
  <c r="E1463" i="4"/>
  <c r="E670" i="4"/>
  <c r="E1371" i="4"/>
  <c r="E96" i="4"/>
  <c r="E1025" i="4"/>
  <c r="E1529" i="4"/>
  <c r="E1554" i="4"/>
  <c r="E9" i="4"/>
  <c r="E1677" i="4"/>
  <c r="E1395" i="4"/>
  <c r="E731" i="4"/>
  <c r="E52" i="4"/>
  <c r="E577" i="4"/>
  <c r="E8" i="4"/>
  <c r="E546" i="4"/>
  <c r="E1236" i="4"/>
  <c r="C1561" i="4"/>
  <c r="G1560" i="4"/>
  <c r="H1559" i="4" s="1"/>
  <c r="C1268" i="4"/>
  <c r="G1267" i="4"/>
  <c r="E768" i="4"/>
  <c r="E315" i="4"/>
  <c r="O119" i="3"/>
  <c r="C522" i="4"/>
  <c r="G521" i="4"/>
  <c r="H520" i="4" s="1"/>
  <c r="E1396" i="4"/>
  <c r="L140" i="3"/>
  <c r="E1370" i="4"/>
  <c r="G1376" i="4"/>
  <c r="H1375" i="4" s="1"/>
  <c r="C1377" i="4"/>
  <c r="E80" i="4"/>
  <c r="O88" i="3"/>
  <c r="O575" i="3"/>
  <c r="E7" i="4"/>
  <c r="E1237" i="4"/>
  <c r="G1204" i="4"/>
  <c r="H1203" i="4" s="1"/>
  <c r="C1205" i="4"/>
  <c r="C422" i="4"/>
  <c r="G421" i="4"/>
  <c r="H420" i="4" s="1"/>
  <c r="M607" i="3"/>
  <c r="E1420" i="4"/>
  <c r="E51" i="4"/>
  <c r="E812" i="4"/>
  <c r="E10" i="4"/>
  <c r="H448" i="4"/>
  <c r="E994" i="4"/>
  <c r="C1104" i="4"/>
  <c r="G1103" i="4"/>
  <c r="H1102" i="4" s="1"/>
  <c r="C1468" i="4"/>
  <c r="G1467" i="4"/>
  <c r="H144" i="4"/>
  <c r="G144" i="4"/>
  <c r="G622" i="4"/>
  <c r="C623" i="4"/>
  <c r="E145" i="4"/>
  <c r="J5" i="1"/>
  <c r="C1402" i="4"/>
  <c r="G1401" i="4"/>
  <c r="H1400" i="4" s="1"/>
  <c r="G552" i="4"/>
  <c r="C553" i="4"/>
  <c r="C1000" i="4"/>
  <c r="E1058" i="4"/>
  <c r="G642" i="4"/>
  <c r="C643" i="4"/>
  <c r="E180" i="4"/>
  <c r="E98" i="4"/>
  <c r="G1291" i="4"/>
  <c r="C1292" i="4"/>
  <c r="C30" i="4"/>
  <c r="G29" i="4"/>
  <c r="H28" i="4" s="1"/>
  <c r="E1046" i="4"/>
  <c r="C479" i="4"/>
  <c r="G478" i="4"/>
  <c r="X1338" i="3"/>
  <c r="G399" i="4"/>
  <c r="C400" i="4"/>
  <c r="W1181" i="3"/>
  <c r="S1206" i="3"/>
  <c r="Q515" i="3"/>
  <c r="C282" i="4"/>
  <c r="G281" i="4"/>
  <c r="H280" i="4" s="1"/>
  <c r="C451" i="4"/>
  <c r="G450" i="4"/>
  <c r="E1591" i="4"/>
  <c r="E42" i="4"/>
  <c r="C817" i="4"/>
  <c r="G816" i="4"/>
  <c r="C57" i="4"/>
  <c r="G56" i="4"/>
  <c r="G337" i="4"/>
  <c r="C338" i="4"/>
  <c r="G1597" i="4"/>
  <c r="H1596" i="4" s="1"/>
  <c r="C1598" i="4"/>
  <c r="D9" i="1" a="1"/>
  <c r="D9" i="1" s="1"/>
  <c r="A10" i="1"/>
  <c r="O480" i="3"/>
  <c r="C1044" i="4"/>
  <c r="G1043" i="4"/>
  <c r="H1042" i="4" s="1"/>
  <c r="O398" i="3"/>
  <c r="H1424" i="4"/>
  <c r="C676" i="4"/>
  <c r="G675" i="4"/>
  <c r="H674" i="4" s="1"/>
  <c r="H551" i="4"/>
  <c r="E314" i="4"/>
  <c r="G1753" i="4"/>
  <c r="H1752" i="4" s="1"/>
  <c r="G319" i="4"/>
  <c r="H318" i="4" s="1"/>
  <c r="C320" i="4"/>
  <c r="E1530" i="4"/>
  <c r="O958" i="3"/>
  <c r="E814" i="4"/>
  <c r="N737" i="3"/>
  <c r="Q57" i="3"/>
  <c r="E335" i="4"/>
  <c r="Q334" i="3"/>
  <c r="C152" i="4"/>
  <c r="G151" i="4"/>
  <c r="H150" i="4" s="1"/>
  <c r="E213" i="4"/>
  <c r="H519" i="4"/>
  <c r="X1250" i="3"/>
  <c r="E580" i="4"/>
  <c r="E885" i="4"/>
  <c r="C1763" i="4"/>
  <c r="G1762" i="4"/>
  <c r="H1761" i="4" s="1"/>
  <c r="G1655" i="4"/>
  <c r="H1654" i="4" s="1"/>
  <c r="C1656" i="4"/>
  <c r="G1425" i="4"/>
  <c r="C1426" i="4"/>
  <c r="O910" i="3"/>
  <c r="H1751" i="4"/>
  <c r="C925" i="4"/>
  <c r="G924" i="4"/>
  <c r="E1136" i="4"/>
  <c r="H336" i="4"/>
  <c r="C863" i="4"/>
  <c r="G862" i="4"/>
  <c r="H861" i="4" s="1"/>
  <c r="U606" i="3"/>
  <c r="C112" i="4"/>
  <c r="G111" i="4"/>
  <c r="H110" i="4" s="1"/>
  <c r="Q606" i="3"/>
  <c r="E1047" i="4"/>
  <c r="E886" i="4"/>
  <c r="E600" i="4"/>
  <c r="E296" i="4"/>
  <c r="C1162" i="4"/>
  <c r="G1161" i="4"/>
  <c r="H1160" i="4" s="1"/>
  <c r="E66" i="4"/>
  <c r="E71" i="4"/>
  <c r="G656" i="4"/>
  <c r="H655" i="4" s="1"/>
  <c r="C657" i="4"/>
  <c r="E62" i="4"/>
  <c r="E754" i="4"/>
  <c r="E1139" i="4"/>
  <c r="S1377" i="3" l="1"/>
  <c r="G246" i="4"/>
  <c r="C247" i="4"/>
  <c r="C658" i="4"/>
  <c r="G657" i="4"/>
  <c r="H656" i="4" s="1"/>
  <c r="Q184" i="3"/>
  <c r="O184" i="3"/>
  <c r="H103" i="4"/>
  <c r="G103" i="4"/>
  <c r="H102" i="4" s="1"/>
  <c r="M452" i="3"/>
  <c r="P515" i="3"/>
  <c r="H1467" i="4"/>
  <c r="P547" i="3"/>
  <c r="Q1049" i="3"/>
  <c r="E1059" i="4"/>
  <c r="C423" i="4"/>
  <c r="G422" i="4"/>
  <c r="O593" i="3"/>
  <c r="Q160" i="3"/>
  <c r="W1182" i="3"/>
  <c r="H1267" i="4"/>
  <c r="H509" i="4"/>
  <c r="O975" i="3"/>
  <c r="Y1068" i="3"/>
  <c r="H844" i="4"/>
  <c r="H845" i="4"/>
  <c r="E743" i="4"/>
  <c r="K5" i="1"/>
  <c r="O1029" i="3"/>
  <c r="G400" i="4"/>
  <c r="H399" i="4" s="1"/>
  <c r="C401" i="4"/>
  <c r="AK5" i="1"/>
  <c r="H923" i="4"/>
  <c r="H398" i="4"/>
  <c r="E842" i="4"/>
  <c r="E1080" i="4"/>
  <c r="H892" i="4"/>
  <c r="C1031" i="4"/>
  <c r="G1030" i="4"/>
  <c r="H1029" i="4" s="1"/>
  <c r="O375" i="3"/>
  <c r="P41" i="3"/>
  <c r="I996" i="4"/>
  <c r="R927" i="3"/>
  <c r="T927" i="3" s="1"/>
  <c r="E996" i="4"/>
  <c r="E859" i="4"/>
  <c r="H1075" i="4"/>
  <c r="E215" i="4"/>
  <c r="I215" i="4"/>
  <c r="G282" i="4"/>
  <c r="H281" i="4" s="1"/>
  <c r="C283" i="4"/>
  <c r="G863" i="4"/>
  <c r="H862" i="4" s="1"/>
  <c r="C864" i="4"/>
  <c r="C1335" i="4"/>
  <c r="G1334" i="4"/>
  <c r="H1333" i="4" s="1"/>
  <c r="C1293" i="4"/>
  <c r="G1292" i="4"/>
  <c r="O297" i="3"/>
  <c r="C58" i="4"/>
  <c r="G57" i="4"/>
  <c r="H56" i="4" s="1"/>
  <c r="X1313" i="3"/>
  <c r="H815" i="4"/>
  <c r="O912" i="3"/>
  <c r="G925" i="4"/>
  <c r="H924" i="4" s="1"/>
  <c r="C926" i="4"/>
  <c r="E27" i="4"/>
  <c r="F9" i="1"/>
  <c r="AG9" i="1"/>
  <c r="H642" i="4"/>
  <c r="E619" i="4"/>
  <c r="E13" i="4"/>
  <c r="C894" i="4"/>
  <c r="G893" i="4"/>
  <c r="E495" i="4"/>
  <c r="H301" i="4"/>
  <c r="E143" i="4"/>
  <c r="M152" i="3"/>
  <c r="C773" i="4"/>
  <c r="G772" i="4"/>
  <c r="H771" i="4" s="1"/>
  <c r="E620" i="4"/>
  <c r="G187" i="4"/>
  <c r="H186" i="4" s="1"/>
  <c r="C188" i="4"/>
  <c r="E1653" i="4"/>
  <c r="E117" i="4"/>
  <c r="C1657" i="4"/>
  <c r="G1656" i="4"/>
  <c r="H1655" i="4" s="1"/>
  <c r="C1105" i="4"/>
  <c r="G1104" i="4"/>
  <c r="H1103" i="4" s="1"/>
  <c r="E22" i="4"/>
  <c r="E517" i="4"/>
  <c r="C1599" i="4"/>
  <c r="G1598" i="4"/>
  <c r="H1597" i="4" s="1"/>
  <c r="P516" i="3"/>
  <c r="E1070" i="4"/>
  <c r="W1108" i="3"/>
  <c r="O577" i="3"/>
  <c r="O662" i="3"/>
  <c r="H552" i="4"/>
  <c r="H375" i="4"/>
  <c r="H1290" i="4"/>
  <c r="H1291" i="4"/>
  <c r="R19" i="3"/>
  <c r="P21" i="3"/>
  <c r="R21" i="3" s="1"/>
  <c r="G1754" i="4"/>
  <c r="E79" i="4"/>
  <c r="C1001" i="4"/>
  <c r="E599" i="4"/>
  <c r="C946" i="4"/>
  <c r="G945" i="4"/>
  <c r="H944" i="4" s="1"/>
  <c r="E485" i="4"/>
  <c r="O490" i="3"/>
  <c r="M422" i="3"/>
  <c r="E12" i="4"/>
  <c r="E1288" i="4"/>
  <c r="E755" i="4"/>
  <c r="E1678" i="4"/>
  <c r="E767" i="4"/>
  <c r="E744" i="4"/>
  <c r="E1592" i="4"/>
  <c r="E447" i="4"/>
  <c r="E212" i="4"/>
  <c r="E579" i="4"/>
  <c r="E1397" i="4"/>
  <c r="E418" i="4"/>
  <c r="E1092" i="4"/>
  <c r="E638" i="4"/>
  <c r="E106" i="4"/>
  <c r="E672" i="4"/>
  <c r="E1238" i="4"/>
  <c r="E1120" i="4"/>
  <c r="E1714" i="4"/>
  <c r="E830" i="4"/>
  <c r="E1263" i="4"/>
  <c r="E1422" i="4"/>
  <c r="E813" i="4"/>
  <c r="E298" i="4"/>
  <c r="E53" i="4"/>
  <c r="E548" i="4"/>
  <c r="E1091" i="4"/>
  <c r="E147" i="4"/>
  <c r="E1556" i="4"/>
  <c r="E97" i="4"/>
  <c r="E334" i="4"/>
  <c r="E940" i="4"/>
  <c r="E1101" i="4"/>
  <c r="E1330" i="4"/>
  <c r="E756" i="4"/>
  <c r="E25" i="4"/>
  <c r="E482" i="4"/>
  <c r="E732" i="4"/>
  <c r="E242" i="4"/>
  <c r="E474" i="4"/>
  <c r="E278" i="4"/>
  <c r="E26" i="4"/>
  <c r="E182" i="4"/>
  <c r="E1506" i="4"/>
  <c r="E316" i="4"/>
  <c r="E141" i="4"/>
  <c r="E1026" i="4"/>
  <c r="E639" i="4"/>
  <c r="E1372" i="4"/>
  <c r="E395" i="4"/>
  <c r="E15" i="4"/>
  <c r="E1531" i="4"/>
  <c r="E712" i="4"/>
  <c r="E132" i="4"/>
  <c r="E1464" i="4"/>
  <c r="E506" i="4"/>
  <c r="E1069" i="4"/>
  <c r="E1628" i="4"/>
  <c r="E1081" i="4"/>
  <c r="E1048" i="4"/>
  <c r="E652" i="4"/>
  <c r="E920" i="4"/>
  <c r="E1802" i="4"/>
  <c r="R1447" i="3"/>
  <c r="C31" i="4"/>
  <c r="G30" i="4"/>
  <c r="H29" i="4" s="1"/>
  <c r="G83" i="4"/>
  <c r="H82" i="4" s="1"/>
  <c r="C84" i="4"/>
  <c r="Y1135" i="3"/>
  <c r="G112" i="4"/>
  <c r="H111" i="4" s="1"/>
  <c r="C113" i="4"/>
  <c r="H477" i="4"/>
  <c r="E19" i="4"/>
  <c r="X1279" i="3"/>
  <c r="O276" i="3"/>
  <c r="G479" i="4"/>
  <c r="H478" i="4" s="1"/>
  <c r="E887" i="4"/>
  <c r="H943" i="4"/>
  <c r="I185" i="4"/>
  <c r="E185" i="4"/>
  <c r="P194" i="3"/>
  <c r="R194" i="3" s="1"/>
  <c r="L142" i="3"/>
  <c r="H486" i="4"/>
  <c r="T1313" i="3"/>
  <c r="S1376" i="3"/>
  <c r="G1268" i="4"/>
  <c r="C1269" i="4"/>
  <c r="C1632" i="4"/>
  <c r="G1631" i="4"/>
  <c r="H1630" i="4" s="1"/>
  <c r="N756" i="3"/>
  <c r="E770" i="4"/>
  <c r="I770" i="4"/>
  <c r="N691" i="3"/>
  <c r="P691" i="3" s="1"/>
  <c r="W997" i="3"/>
  <c r="N755" i="3"/>
  <c r="I5" i="4"/>
  <c r="G846" i="4"/>
  <c r="C847" i="4"/>
  <c r="G1718" i="4"/>
  <c r="H1717" i="4" s="1"/>
  <c r="C1719" i="4"/>
  <c r="H1085" i="4"/>
  <c r="O130" i="3"/>
  <c r="Q335" i="3"/>
  <c r="C1427" i="4"/>
  <c r="G1426" i="4"/>
  <c r="H1425" i="4" s="1"/>
  <c r="S1207" i="3"/>
  <c r="H1161" i="4"/>
  <c r="G338" i="4"/>
  <c r="H337" i="4" s="1"/>
  <c r="C339" i="4"/>
  <c r="N787" i="3"/>
  <c r="O120" i="3"/>
  <c r="D10" i="1" a="1"/>
  <c r="D10" i="1" s="1"/>
  <c r="A11" i="1"/>
  <c r="E28" i="4"/>
  <c r="Q58" i="3"/>
  <c r="O1007" i="3"/>
  <c r="G8" i="1"/>
  <c r="H1266" i="4"/>
  <c r="R36" i="3"/>
  <c r="O960" i="3"/>
  <c r="P548" i="3"/>
  <c r="H497" i="4"/>
  <c r="K6" i="1"/>
  <c r="H1051" i="4"/>
  <c r="C1805" i="4"/>
  <c r="G1804" i="4"/>
  <c r="H1803" i="4" s="1"/>
  <c r="C488" i="4"/>
  <c r="G487" i="4"/>
  <c r="O89" i="3"/>
  <c r="S998" i="3"/>
  <c r="M608" i="3"/>
  <c r="G136" i="4"/>
  <c r="H135" i="4" s="1"/>
  <c r="C137" i="4"/>
  <c r="R926" i="3"/>
  <c r="Q1093" i="3"/>
  <c r="H1043" i="4"/>
  <c r="T1278" i="3"/>
  <c r="T1341" i="3"/>
  <c r="C1764" i="4"/>
  <c r="G1763" i="4"/>
  <c r="H1762" i="4" s="1"/>
  <c r="H151" i="4"/>
  <c r="C1045" i="4"/>
  <c r="G1044" i="4"/>
  <c r="C644" i="4"/>
  <c r="G643" i="4"/>
  <c r="H1204" i="4"/>
  <c r="H1376" i="4"/>
  <c r="G522" i="4"/>
  <c r="C523" i="4"/>
  <c r="H1560" i="4"/>
  <c r="G1063" i="4"/>
  <c r="H1062" i="4" s="1"/>
  <c r="C1064" i="4"/>
  <c r="G1086" i="4"/>
  <c r="C1087" i="4"/>
  <c r="H747" i="4"/>
  <c r="H508" i="4"/>
  <c r="H758" i="4"/>
  <c r="C1230" i="4"/>
  <c r="G1229" i="4"/>
  <c r="H1228" i="4" s="1"/>
  <c r="G834" i="4"/>
  <c r="H833" i="4" s="1"/>
  <c r="C835" i="4"/>
  <c r="M4" i="1"/>
  <c r="AN4" i="1"/>
  <c r="S1108" i="3"/>
  <c r="Q516" i="3"/>
  <c r="H177" i="4"/>
  <c r="C760" i="4"/>
  <c r="G759" i="4"/>
  <c r="G510" i="4"/>
  <c r="C511" i="4"/>
  <c r="O674" i="3"/>
  <c r="C153" i="4"/>
  <c r="G152" i="4"/>
  <c r="E144" i="4"/>
  <c r="C1378" i="4"/>
  <c r="G1377" i="4"/>
  <c r="G1561" i="4"/>
  <c r="C1562" i="4"/>
  <c r="C1144" i="4"/>
  <c r="G1143" i="4"/>
  <c r="O996" i="3"/>
  <c r="C749" i="4"/>
  <c r="G748" i="4"/>
  <c r="C122" i="4"/>
  <c r="G121" i="4"/>
  <c r="H120" i="4" s="1"/>
  <c r="O489" i="3"/>
  <c r="O629" i="3"/>
  <c r="C698" i="4"/>
  <c r="G697" i="4"/>
  <c r="H696" i="4" s="1"/>
  <c r="C554" i="4"/>
  <c r="G553" i="4"/>
  <c r="Q68" i="3"/>
  <c r="C179" i="4"/>
  <c r="G178" i="4"/>
  <c r="H7" i="1"/>
  <c r="AI7" i="1" s="1"/>
  <c r="S1182" i="3"/>
  <c r="G604" i="4"/>
  <c r="H603" i="4" s="1"/>
  <c r="C605" i="4"/>
  <c r="C1537" i="4"/>
  <c r="G1536" i="4"/>
  <c r="H1535" i="4" s="1"/>
  <c r="O110" i="3"/>
  <c r="C1184" i="4"/>
  <c r="G1183" i="4"/>
  <c r="H1182" i="4" s="1"/>
  <c r="C1512" i="4"/>
  <c r="G1511" i="4"/>
  <c r="H1510" i="4" s="1"/>
  <c r="M451" i="3"/>
  <c r="E448" i="4"/>
  <c r="C985" i="4"/>
  <c r="G984" i="4"/>
  <c r="H983" i="4" s="1"/>
  <c r="C1206" i="4"/>
  <c r="G1205" i="4"/>
  <c r="U608" i="3"/>
  <c r="W1207" i="3"/>
  <c r="H1142" i="4"/>
  <c r="P818" i="3"/>
  <c r="G1125" i="4"/>
  <c r="H1124" i="4" s="1"/>
  <c r="C1126" i="4"/>
  <c r="G717" i="4"/>
  <c r="H716" i="4" s="1"/>
  <c r="C718" i="4"/>
  <c r="AA997" i="3"/>
  <c r="C788" i="4"/>
  <c r="G787" i="4"/>
  <c r="H786" i="4" s="1"/>
  <c r="G1076" i="4"/>
  <c r="C1077" i="4"/>
  <c r="C737" i="4"/>
  <c r="G736" i="4"/>
  <c r="H735" i="4" s="1"/>
  <c r="C585" i="4"/>
  <c r="G584" i="4"/>
  <c r="H583" i="4" s="1"/>
  <c r="T1252" i="3"/>
  <c r="X1340" i="3"/>
  <c r="C624" i="4"/>
  <c r="G623" i="4"/>
  <c r="H622" i="4" s="1"/>
  <c r="Q69" i="3"/>
  <c r="B6" i="5" a="1"/>
  <c r="B6" i="5" s="1"/>
  <c r="P752" i="3" s="1"/>
  <c r="F7" i="4"/>
  <c r="S1107" i="3"/>
  <c r="S1405" i="3"/>
  <c r="G817" i="4"/>
  <c r="H816" i="4" s="1"/>
  <c r="C818" i="4"/>
  <c r="G376" i="4"/>
  <c r="C377" i="4"/>
  <c r="C1054" i="4"/>
  <c r="G1053" i="4"/>
  <c r="H1052" i="4" s="1"/>
  <c r="C500" i="4"/>
  <c r="G499" i="4"/>
  <c r="H498" i="4" s="1"/>
  <c r="E21" i="4"/>
  <c r="O49" i="3"/>
  <c r="U1068" i="3"/>
  <c r="Q607" i="3"/>
  <c r="C218" i="4"/>
  <c r="G217" i="4"/>
  <c r="H216" i="4" s="1"/>
  <c r="X1252" i="3"/>
  <c r="G676" i="4"/>
  <c r="C677" i="4"/>
  <c r="Q1069" i="3"/>
  <c r="C321" i="4"/>
  <c r="G320" i="4"/>
  <c r="H319" i="4" s="1"/>
  <c r="C452" i="4"/>
  <c r="G451" i="4"/>
  <c r="G1402" i="4"/>
  <c r="H1401" i="4" s="1"/>
  <c r="C1403" i="4"/>
  <c r="G1162" i="4"/>
  <c r="C1163" i="4"/>
  <c r="N316" i="3"/>
  <c r="C1469" i="4"/>
  <c r="G1468" i="4"/>
  <c r="P239" i="3"/>
  <c r="W1107" i="3"/>
  <c r="O649" i="3"/>
  <c r="G302" i="4"/>
  <c r="C303" i="4"/>
  <c r="R1446" i="3"/>
  <c r="Q1048" i="3"/>
  <c r="G998" i="4"/>
  <c r="G1683" i="4"/>
  <c r="H1682" i="4" s="1"/>
  <c r="C1684" i="4"/>
  <c r="C1098" i="4"/>
  <c r="G1097" i="4"/>
  <c r="H1096" i="4" s="1"/>
  <c r="E785" i="4"/>
  <c r="N707" i="3"/>
  <c r="G1242" i="4"/>
  <c r="H1241" i="4" s="1"/>
  <c r="C1243" i="4"/>
  <c r="Z1310" i="3" l="1"/>
  <c r="Q272" i="3"/>
  <c r="S511" i="3"/>
  <c r="Q1004" i="3"/>
  <c r="I1504" i="4"/>
  <c r="W1131" i="3"/>
  <c r="Y1203" i="3"/>
  <c r="Q670" i="3"/>
  <c r="I840" i="4"/>
  <c r="I690" i="4"/>
  <c r="R189" i="3"/>
  <c r="I240" i="4"/>
  <c r="I23" i="4"/>
  <c r="I296" i="4"/>
  <c r="I753" i="4"/>
  <c r="Q85" i="3"/>
  <c r="I493" i="4"/>
  <c r="I314" i="4"/>
  <c r="I1395" i="4"/>
  <c r="O418" i="3"/>
  <c r="R22" i="3"/>
  <c r="W603" i="3"/>
  <c r="Q846" i="3"/>
  <c r="Z1247" i="3"/>
  <c r="I885" i="4"/>
  <c r="Q992" i="3"/>
  <c r="V1273" i="3"/>
  <c r="O448" i="3"/>
  <c r="S53" i="3"/>
  <c r="I974" i="4"/>
  <c r="V1336" i="3"/>
  <c r="I445" i="4"/>
  <c r="I1420" i="4"/>
  <c r="I515" i="4"/>
  <c r="I1024" i="4"/>
  <c r="P783" i="3"/>
  <c r="O148" i="3"/>
  <c r="I650" i="4"/>
  <c r="I504" i="4"/>
  <c r="I1236" i="4"/>
  <c r="I145" i="4"/>
  <c r="I670" i="4"/>
  <c r="I472" i="4"/>
  <c r="AA1131" i="3"/>
  <c r="Q394" i="3"/>
  <c r="P312" i="3"/>
  <c r="I1046" i="4"/>
  <c r="I7" i="4"/>
  <c r="I130" i="4"/>
  <c r="I783" i="4"/>
  <c r="I1119" i="4"/>
  <c r="I1079" i="4"/>
  <c r="I597" i="4"/>
  <c r="P499" i="3"/>
  <c r="I1554" i="4"/>
  <c r="T765" i="3"/>
  <c r="I17" i="4"/>
  <c r="N138" i="3"/>
  <c r="I276" i="4"/>
  <c r="I918" i="4"/>
  <c r="O913" i="3"/>
  <c r="I816" i="4"/>
  <c r="E816" i="4"/>
  <c r="N739" i="3"/>
  <c r="P739" i="3" s="1"/>
  <c r="O111" i="3"/>
  <c r="H451" i="4"/>
  <c r="U609" i="3"/>
  <c r="S1406" i="3"/>
  <c r="N317" i="3"/>
  <c r="O873" i="3"/>
  <c r="H1268" i="4"/>
  <c r="H422" i="4"/>
  <c r="Q1094" i="3"/>
  <c r="E1803" i="4"/>
  <c r="R1448" i="3"/>
  <c r="O400" i="3"/>
  <c r="O986" i="3"/>
  <c r="O852" i="3"/>
  <c r="E862" i="4"/>
  <c r="I862" i="4"/>
  <c r="N788" i="3"/>
  <c r="P788" i="3" s="1"/>
  <c r="E478" i="4"/>
  <c r="O482" i="3"/>
  <c r="H676" i="4"/>
  <c r="O131" i="3"/>
  <c r="N757" i="3"/>
  <c r="T1314" i="3"/>
  <c r="AA998" i="3"/>
  <c r="S1208" i="3"/>
  <c r="S1109" i="3"/>
  <c r="W1183" i="3"/>
  <c r="O578" i="3"/>
  <c r="G749" i="4"/>
  <c r="H748" i="4" s="1"/>
  <c r="C750" i="4"/>
  <c r="Q161" i="3"/>
  <c r="G773" i="4"/>
  <c r="H772" i="4" s="1"/>
  <c r="C774" i="4"/>
  <c r="Y1136" i="3"/>
  <c r="O851" i="3"/>
  <c r="L5" i="1"/>
  <c r="C678" i="4"/>
  <c r="G677" i="4"/>
  <c r="H623" i="4"/>
  <c r="O663" i="3"/>
  <c r="G1805" i="4"/>
  <c r="H1804" i="4" s="1"/>
  <c r="C1806" i="4"/>
  <c r="C114" i="4"/>
  <c r="G113" i="4"/>
  <c r="H112" i="4" s="1"/>
  <c r="AL5" i="1"/>
  <c r="G624" i="4"/>
  <c r="C625" i="4"/>
  <c r="X1253" i="3"/>
  <c r="Y1069" i="3"/>
  <c r="L6" i="1"/>
  <c r="AM6" i="1" s="1"/>
  <c r="H479" i="4"/>
  <c r="H450" i="4"/>
  <c r="C1336" i="4"/>
  <c r="G1335" i="4"/>
  <c r="O961" i="3"/>
  <c r="A12" i="1"/>
  <c r="D11" i="1" a="1"/>
  <c r="D11" i="1" s="1"/>
  <c r="O491" i="3"/>
  <c r="C947" i="4"/>
  <c r="G946" i="4"/>
  <c r="C424" i="4"/>
  <c r="G423" i="4"/>
  <c r="G1378" i="4"/>
  <c r="H1377" i="4" s="1"/>
  <c r="C1379" i="4"/>
  <c r="AG10" i="1"/>
  <c r="G10" i="1"/>
  <c r="H10" i="1" s="1"/>
  <c r="F10" i="1"/>
  <c r="AH10" i="1"/>
  <c r="G1719" i="4"/>
  <c r="C1720" i="4"/>
  <c r="Q517" i="3"/>
  <c r="C865" i="4"/>
  <c r="G864" i="4"/>
  <c r="C1032" i="4"/>
  <c r="G1031" i="4"/>
  <c r="H1030" i="4" s="1"/>
  <c r="G401" i="4"/>
  <c r="C402" i="4"/>
  <c r="R770" i="3"/>
  <c r="G1684" i="4"/>
  <c r="H1683" i="4" s="1"/>
  <c r="C1685" i="4"/>
  <c r="G511" i="4"/>
  <c r="H510" i="4" s="1"/>
  <c r="C512" i="4"/>
  <c r="C645" i="4"/>
  <c r="G644" i="4"/>
  <c r="H643" i="4" s="1"/>
  <c r="C1428" i="4"/>
  <c r="G1427" i="4"/>
  <c r="H1598" i="4"/>
  <c r="C304" i="4"/>
  <c r="G303" i="4"/>
  <c r="C1164" i="4"/>
  <c r="G1163" i="4"/>
  <c r="H1162" i="4" s="1"/>
  <c r="C819" i="4"/>
  <c r="G818" i="4"/>
  <c r="G1206" i="4"/>
  <c r="H1205" i="4" s="1"/>
  <c r="C1207" i="4"/>
  <c r="C1244" i="4"/>
  <c r="G1243" i="4"/>
  <c r="C1404" i="4"/>
  <c r="G1403" i="4"/>
  <c r="H817" i="4"/>
  <c r="H787" i="4"/>
  <c r="Z1273" i="3"/>
  <c r="I1529" i="4"/>
  <c r="P705" i="3"/>
  <c r="G554" i="4"/>
  <c r="H553" i="4" s="1"/>
  <c r="C555" i="4"/>
  <c r="G523" i="4"/>
  <c r="H522" i="4" s="1"/>
  <c r="C524" i="4"/>
  <c r="H675" i="4"/>
  <c r="O985" i="3"/>
  <c r="Q968" i="3"/>
  <c r="I210" i="4"/>
  <c r="I546" i="4"/>
  <c r="I943" i="4"/>
  <c r="E943" i="4"/>
  <c r="O872" i="3"/>
  <c r="Q872" i="3" s="1"/>
  <c r="E29" i="4"/>
  <c r="Q59" i="3"/>
  <c r="R516" i="3"/>
  <c r="G1105" i="4"/>
  <c r="H1104" i="4" s="1"/>
  <c r="C1106" i="4"/>
  <c r="G9" i="1"/>
  <c r="O277" i="3"/>
  <c r="G247" i="4"/>
  <c r="C248" i="4"/>
  <c r="Q1070" i="3"/>
  <c r="X1314" i="3"/>
  <c r="C59" i="4"/>
  <c r="G58" i="4"/>
  <c r="H57" i="4" s="1"/>
  <c r="O121" i="3"/>
  <c r="X1280" i="3"/>
  <c r="O976" i="3"/>
  <c r="C1633" i="4"/>
  <c r="G1632" i="4"/>
  <c r="C719" i="4"/>
  <c r="G718" i="4"/>
  <c r="U1069" i="3"/>
  <c r="P819" i="3"/>
  <c r="T1342" i="3"/>
  <c r="C738" i="4"/>
  <c r="G737" i="4"/>
  <c r="H736" i="4" s="1"/>
  <c r="O630" i="3"/>
  <c r="O1030" i="3"/>
  <c r="T1253" i="3"/>
  <c r="Q904" i="3"/>
  <c r="O997" i="3"/>
  <c r="I1099" i="4"/>
  <c r="H1426" i="4"/>
  <c r="I393" i="4"/>
  <c r="V1310" i="3"/>
  <c r="C1270" i="4"/>
  <c r="G1269" i="4"/>
  <c r="C189" i="4"/>
  <c r="G188" i="4"/>
  <c r="H187" i="4" s="1"/>
  <c r="H863" i="4"/>
  <c r="M609" i="3"/>
  <c r="N504" i="3"/>
  <c r="C1470" i="4"/>
  <c r="G1469" i="4"/>
  <c r="H1468" i="4" s="1"/>
  <c r="P549" i="3"/>
  <c r="S1183" i="3"/>
  <c r="U1136" i="3"/>
  <c r="Q70" i="3"/>
  <c r="W1109" i="3"/>
  <c r="U1135" i="3"/>
  <c r="W1208" i="3"/>
  <c r="AL6" i="1"/>
  <c r="O376" i="3"/>
  <c r="S999" i="3"/>
  <c r="H421" i="4"/>
  <c r="O650" i="3"/>
  <c r="N4" i="1"/>
  <c r="X1341" i="3"/>
  <c r="R769" i="3"/>
  <c r="C322" i="4"/>
  <c r="G321" i="4"/>
  <c r="G377" i="4"/>
  <c r="H376" i="4" s="1"/>
  <c r="C378" i="4"/>
  <c r="B7" i="5" a="1"/>
  <c r="B7" i="5" s="1"/>
  <c r="P735" i="3" s="1"/>
  <c r="F8" i="4"/>
  <c r="C1078" i="4"/>
  <c r="G1077" i="4"/>
  <c r="H1076" i="4" s="1"/>
  <c r="H717" i="4"/>
  <c r="I636" i="4"/>
  <c r="C1513" i="4"/>
  <c r="G1512" i="4"/>
  <c r="H1511" i="4" s="1"/>
  <c r="G1184" i="4"/>
  <c r="H1183" i="4" s="1"/>
  <c r="C1185" i="4"/>
  <c r="H121" i="4"/>
  <c r="I828" i="4"/>
  <c r="L143" i="3"/>
  <c r="I77" i="4"/>
  <c r="S331" i="3"/>
  <c r="C1002" i="4"/>
  <c r="P195" i="3"/>
  <c r="N738" i="3"/>
  <c r="C761" i="4"/>
  <c r="G760" i="4"/>
  <c r="H759" i="4" s="1"/>
  <c r="H1242" i="4"/>
  <c r="H1402" i="4"/>
  <c r="C986" i="4"/>
  <c r="G985" i="4"/>
  <c r="H984" i="4" s="1"/>
  <c r="I7" i="1"/>
  <c r="AJ7" i="1"/>
  <c r="C32" i="4"/>
  <c r="G31" i="4"/>
  <c r="H30" i="4" s="1"/>
  <c r="H1656" i="4"/>
  <c r="H217" i="4"/>
  <c r="H584" i="4"/>
  <c r="C1088" i="4"/>
  <c r="G1087" i="4"/>
  <c r="O594" i="3"/>
  <c r="G218" i="4"/>
  <c r="C219" i="4"/>
  <c r="G1537" i="4"/>
  <c r="H1536" i="4" s="1"/>
  <c r="C1538" i="4"/>
  <c r="G1230" i="4"/>
  <c r="H1229" i="4" s="1"/>
  <c r="C1231" i="4"/>
  <c r="H245" i="4"/>
  <c r="R515" i="3"/>
  <c r="C1127" i="4"/>
  <c r="G1126" i="4"/>
  <c r="H1125" i="4" s="1"/>
  <c r="O675" i="3"/>
  <c r="H8" i="1"/>
  <c r="AH8" i="1"/>
  <c r="C1600" i="4"/>
  <c r="G1599" i="4"/>
  <c r="C501" i="4"/>
  <c r="G500" i="4"/>
  <c r="H499" i="4" s="1"/>
  <c r="C1065" i="4"/>
  <c r="G1064" i="4"/>
  <c r="H1063" i="4" s="1"/>
  <c r="C848" i="4"/>
  <c r="G847" i="4"/>
  <c r="H846" i="4" s="1"/>
  <c r="G999" i="4"/>
  <c r="H997" i="4"/>
  <c r="I765" i="4"/>
  <c r="Q45" i="3"/>
  <c r="Q980" i="3"/>
  <c r="U1203" i="3"/>
  <c r="Q485" i="3"/>
  <c r="S65" i="3"/>
  <c r="R543" i="3"/>
  <c r="I1370" i="4"/>
  <c r="I139" i="4"/>
  <c r="I617" i="4"/>
  <c r="I332" i="4"/>
  <c r="U992" i="3"/>
  <c r="S1044" i="3"/>
  <c r="Q104" i="3"/>
  <c r="Q1025" i="3"/>
  <c r="I1462" i="4"/>
  <c r="Y992" i="3"/>
  <c r="I1286" i="4"/>
  <c r="P686" i="3"/>
  <c r="I1068" i="4"/>
  <c r="I1626" i="4"/>
  <c r="I104" i="4"/>
  <c r="Q476" i="3"/>
  <c r="I710" i="4"/>
  <c r="T922" i="3"/>
  <c r="Q657" i="3"/>
  <c r="I730" i="4"/>
  <c r="I1057" i="4"/>
  <c r="Q956" i="3"/>
  <c r="Y1104" i="3"/>
  <c r="I480" i="4"/>
  <c r="Q114" i="3"/>
  <c r="I180" i="4"/>
  <c r="Q573" i="3"/>
  <c r="I811" i="4"/>
  <c r="I95" i="4"/>
  <c r="U1177" i="3"/>
  <c r="Q1050" i="3"/>
  <c r="C606" i="4"/>
  <c r="G605" i="4"/>
  <c r="H604" i="4" s="1"/>
  <c r="G122" i="4"/>
  <c r="C123" i="4"/>
  <c r="C836" i="4"/>
  <c r="G835" i="4"/>
  <c r="H834" i="4" s="1"/>
  <c r="I71" i="4"/>
  <c r="C489" i="4"/>
  <c r="G488" i="4"/>
  <c r="H487" i="4" s="1"/>
  <c r="I369" i="4"/>
  <c r="I51" i="4"/>
  <c r="I1651" i="4"/>
  <c r="I741" i="4"/>
  <c r="G84" i="4"/>
  <c r="H83" i="4" s="1"/>
  <c r="C85" i="4"/>
  <c r="C659" i="4"/>
  <c r="G658" i="4"/>
  <c r="H657" i="4" s="1"/>
  <c r="G788" i="4"/>
  <c r="C789" i="4"/>
  <c r="W998" i="3"/>
  <c r="E103" i="4"/>
  <c r="G179" i="4"/>
  <c r="H178" i="4" s="1"/>
  <c r="H521" i="4"/>
  <c r="H1334" i="4"/>
  <c r="C699" i="4"/>
  <c r="G698" i="4"/>
  <c r="H697" i="4" s="1"/>
  <c r="Q185" i="3"/>
  <c r="O185" i="3"/>
  <c r="G1657" i="4"/>
  <c r="C1658" i="4"/>
  <c r="W1110" i="3"/>
  <c r="G585" i="4"/>
  <c r="C586" i="4"/>
  <c r="C1765" i="4"/>
  <c r="G1764" i="4"/>
  <c r="C453" i="4"/>
  <c r="G452" i="4"/>
  <c r="N503" i="3"/>
  <c r="C138" i="4"/>
  <c r="G137" i="4"/>
  <c r="H136" i="4" s="1"/>
  <c r="O298" i="3"/>
  <c r="I857" i="4"/>
  <c r="G1144" i="4"/>
  <c r="H1143" i="4" s="1"/>
  <c r="C1145" i="4"/>
  <c r="T1279" i="3"/>
  <c r="C340" i="4"/>
  <c r="G339" i="4"/>
  <c r="H338" i="4" s="1"/>
  <c r="I1676" i="4"/>
  <c r="P734" i="3"/>
  <c r="I1035" i="4"/>
  <c r="I991" i="4"/>
  <c r="U1104" i="3"/>
  <c r="I82" i="4"/>
  <c r="E82" i="4"/>
  <c r="O90" i="3"/>
  <c r="Q90" i="3" s="1"/>
  <c r="G1755" i="4"/>
  <c r="H1754" i="4" s="1"/>
  <c r="G894" i="4"/>
  <c r="H893" i="4" s="1"/>
  <c r="C895" i="4"/>
  <c r="C927" i="4"/>
  <c r="G926" i="4"/>
  <c r="H925" i="4" s="1"/>
  <c r="G1293" i="4"/>
  <c r="H1292" i="4" s="1"/>
  <c r="C1294" i="4"/>
  <c r="G1098" i="4"/>
  <c r="H1097" i="4" s="1"/>
  <c r="G1054" i="4"/>
  <c r="H1053" i="4" s="1"/>
  <c r="C1055" i="4"/>
  <c r="E786" i="4"/>
  <c r="N708" i="3"/>
  <c r="C1563" i="4"/>
  <c r="G1562" i="4"/>
  <c r="H1561" i="4" s="1"/>
  <c r="G153" i="4"/>
  <c r="H152" i="4" s="1"/>
  <c r="C154" i="4"/>
  <c r="G1045" i="4"/>
  <c r="H1044" i="4" s="1"/>
  <c r="Q336" i="3"/>
  <c r="I1261" i="4"/>
  <c r="R812" i="3"/>
  <c r="I1712" i="4"/>
  <c r="E477" i="4"/>
  <c r="O481" i="3"/>
  <c r="H1753" i="4"/>
  <c r="O1008" i="3"/>
  <c r="N692" i="3"/>
  <c r="G283" i="4"/>
  <c r="H282" i="4" s="1"/>
  <c r="C284" i="4"/>
  <c r="O399" i="3"/>
  <c r="I72" i="4" l="1"/>
  <c r="Y1204" i="3"/>
  <c r="I1371" i="4"/>
  <c r="S332" i="3"/>
  <c r="I919" i="4"/>
  <c r="P313" i="3"/>
  <c r="Q574" i="3"/>
  <c r="S512" i="3"/>
  <c r="I8" i="4"/>
  <c r="I939" i="4"/>
  <c r="I96" i="4"/>
  <c r="I105" i="4"/>
  <c r="I370" i="4"/>
  <c r="I784" i="4"/>
  <c r="Q273" i="3"/>
  <c r="Q294" i="3"/>
  <c r="Q1005" i="3"/>
  <c r="S54" i="3"/>
  <c r="Q981" i="3"/>
  <c r="T923" i="3"/>
  <c r="V1248" i="3"/>
  <c r="I598" i="4"/>
  <c r="I1713" i="4"/>
  <c r="I1137" i="4"/>
  <c r="I886" i="4"/>
  <c r="I1463" i="4"/>
  <c r="I1555" i="4"/>
  <c r="I417" i="4"/>
  <c r="I146" i="4"/>
  <c r="I140" i="4"/>
  <c r="O419" i="3"/>
  <c r="I473" i="4"/>
  <c r="S66" i="3"/>
  <c r="I1421" i="4"/>
  <c r="I481" i="4"/>
  <c r="L144" i="3"/>
  <c r="O377" i="3"/>
  <c r="H1087" i="4"/>
  <c r="I10" i="1"/>
  <c r="O91" i="3"/>
  <c r="P518" i="3"/>
  <c r="N758" i="3"/>
  <c r="S1184" i="3"/>
  <c r="O987" i="3"/>
  <c r="AA999" i="3"/>
  <c r="H1657" i="4"/>
  <c r="M610" i="3"/>
  <c r="S1379" i="3"/>
  <c r="O651" i="3"/>
  <c r="S1000" i="3"/>
  <c r="H247" i="4"/>
  <c r="O595" i="3"/>
  <c r="P820" i="3"/>
  <c r="Q1071" i="3"/>
  <c r="U610" i="3"/>
  <c r="U1070" i="3"/>
  <c r="E57" i="4"/>
  <c r="Q71" i="3"/>
  <c r="H1243" i="4"/>
  <c r="O962" i="3"/>
  <c r="Q518" i="3"/>
  <c r="H1427" i="4"/>
  <c r="N505" i="3"/>
  <c r="G719" i="4"/>
  <c r="H718" i="4" s="1"/>
  <c r="C720" i="4"/>
  <c r="N709" i="3"/>
  <c r="G678" i="4"/>
  <c r="H677" i="4" s="1"/>
  <c r="C679" i="4"/>
  <c r="M454" i="3"/>
  <c r="O1031" i="3"/>
  <c r="S1110" i="3"/>
  <c r="C820" i="4"/>
  <c r="G819" i="4"/>
  <c r="H818" i="4" s="1"/>
  <c r="H302" i="4"/>
  <c r="C700" i="4"/>
  <c r="G699" i="4"/>
  <c r="C502" i="4"/>
  <c r="G501" i="4"/>
  <c r="G1078" i="4"/>
  <c r="H1078" i="4" s="1"/>
  <c r="W1209" i="3"/>
  <c r="C305" i="4"/>
  <c r="G304" i="4"/>
  <c r="H303" i="4" s="1"/>
  <c r="H1031" i="4"/>
  <c r="O122" i="3"/>
  <c r="M5" i="1"/>
  <c r="AN5" i="1" s="1"/>
  <c r="Q1051" i="3"/>
  <c r="C790" i="4"/>
  <c r="G789" i="4"/>
  <c r="H788" i="4" s="1"/>
  <c r="E30" i="4"/>
  <c r="Q60" i="3"/>
  <c r="H1631" i="4"/>
  <c r="H400" i="4"/>
  <c r="C425" i="4"/>
  <c r="G424" i="4"/>
  <c r="H423" i="4" s="1"/>
  <c r="G114" i="4"/>
  <c r="H113" i="4" s="1"/>
  <c r="AM5" i="1"/>
  <c r="C1659" i="4"/>
  <c r="G1658" i="4"/>
  <c r="N789" i="3"/>
  <c r="G1685" i="4"/>
  <c r="H1684" i="4" s="1"/>
  <c r="C1686" i="4"/>
  <c r="AI10" i="1"/>
  <c r="G1563" i="4"/>
  <c r="H1562" i="4" s="1"/>
  <c r="C1564" i="4"/>
  <c r="C124" i="4"/>
  <c r="G123" i="4"/>
  <c r="C1766" i="4"/>
  <c r="G1765" i="4"/>
  <c r="H1764" i="4" s="1"/>
  <c r="H1763" i="4"/>
  <c r="O853" i="3"/>
  <c r="H1098" i="4"/>
  <c r="C928" i="4"/>
  <c r="G927" i="4"/>
  <c r="C285" i="4"/>
  <c r="G284" i="4"/>
  <c r="S1378" i="3"/>
  <c r="C896" i="4"/>
  <c r="G895" i="4"/>
  <c r="G85" i="4"/>
  <c r="C86" i="4"/>
  <c r="I829" i="4"/>
  <c r="G1065" i="4"/>
  <c r="C1066" i="4"/>
  <c r="X1254" i="3"/>
  <c r="C1089" i="4"/>
  <c r="G1088" i="4"/>
  <c r="H985" i="4"/>
  <c r="H1184" i="4"/>
  <c r="O631" i="3"/>
  <c r="C323" i="4"/>
  <c r="G322" i="4"/>
  <c r="H321" i="4" s="1"/>
  <c r="H320" i="4"/>
  <c r="I992" i="4"/>
  <c r="G1164" i="4"/>
  <c r="C1165" i="4"/>
  <c r="C513" i="4"/>
  <c r="G512" i="4"/>
  <c r="H511" i="4" s="1"/>
  <c r="G402" i="4"/>
  <c r="H401" i="4" s="1"/>
  <c r="C403" i="4"/>
  <c r="C1721" i="4"/>
  <c r="G1720" i="4"/>
  <c r="H1719" i="4" s="1"/>
  <c r="D12" i="1" a="1"/>
  <c r="D12" i="1" s="1"/>
  <c r="A13" i="1"/>
  <c r="N693" i="3"/>
  <c r="H246" i="4"/>
  <c r="H1086" i="4"/>
  <c r="O278" i="3"/>
  <c r="C1186" i="4"/>
  <c r="G1185" i="4"/>
  <c r="Q609" i="3"/>
  <c r="C1146" i="4"/>
  <c r="G1145" i="4"/>
  <c r="H1144" i="4" s="1"/>
  <c r="H698" i="4"/>
  <c r="H500" i="4"/>
  <c r="H1718" i="4"/>
  <c r="C607" i="4"/>
  <c r="G606" i="4"/>
  <c r="H1126" i="4"/>
  <c r="C1634" i="4"/>
  <c r="G1633" i="4"/>
  <c r="H1632" i="4" s="1"/>
  <c r="G453" i="4"/>
  <c r="C454" i="4"/>
  <c r="G1127" i="4"/>
  <c r="C1128" i="4"/>
  <c r="C1033" i="4"/>
  <c r="G1032" i="4"/>
  <c r="T1280" i="3"/>
  <c r="O492" i="3"/>
  <c r="H58" i="4"/>
  <c r="I1652" i="4"/>
  <c r="R771" i="3"/>
  <c r="P240" i="3"/>
  <c r="I1329" i="4"/>
  <c r="P196" i="3"/>
  <c r="G1270" i="4"/>
  <c r="H1269" i="4" s="1"/>
  <c r="C1271" i="4"/>
  <c r="G738" i="4"/>
  <c r="C739" i="4"/>
  <c r="C60" i="4"/>
  <c r="G59" i="4"/>
  <c r="I394" i="4"/>
  <c r="C1208" i="4"/>
  <c r="G1207" i="4"/>
  <c r="H1206" i="4" s="1"/>
  <c r="T1343" i="3"/>
  <c r="C866" i="4"/>
  <c r="G865" i="4"/>
  <c r="H864" i="4" s="1"/>
  <c r="G947" i="4"/>
  <c r="H946" i="4" s="1"/>
  <c r="C948" i="4"/>
  <c r="C1337" i="4"/>
  <c r="G1336" i="4"/>
  <c r="H1335" i="4" s="1"/>
  <c r="R1449" i="3"/>
  <c r="C751" i="4"/>
  <c r="G750" i="4"/>
  <c r="H749" i="4" s="1"/>
  <c r="C1003" i="4"/>
  <c r="M424" i="3"/>
  <c r="H894" i="4"/>
  <c r="H84" i="4"/>
  <c r="H605" i="4"/>
  <c r="H1077" i="4"/>
  <c r="N740" i="3"/>
  <c r="C837" i="4"/>
  <c r="G836" i="4"/>
  <c r="H835" i="4" s="1"/>
  <c r="G1000" i="4"/>
  <c r="O676" i="3"/>
  <c r="M423" i="3"/>
  <c r="S1209" i="3"/>
  <c r="C1601" i="4"/>
  <c r="G1600" i="4"/>
  <c r="Q969" i="3"/>
  <c r="I671" i="4"/>
  <c r="V1311" i="3"/>
  <c r="I731" i="4"/>
  <c r="C849" i="4"/>
  <c r="G848" i="4"/>
  <c r="H847" i="4" s="1"/>
  <c r="C1232" i="4"/>
  <c r="G1231" i="4"/>
  <c r="H945" i="4"/>
  <c r="Q646" i="3"/>
  <c r="C379" i="4"/>
  <c r="G378" i="4"/>
  <c r="H377" i="4" s="1"/>
  <c r="O4" i="1"/>
  <c r="AP4" i="1" s="1"/>
  <c r="H737" i="4"/>
  <c r="G1106" i="4"/>
  <c r="H1105" i="4" s="1"/>
  <c r="C1107" i="4"/>
  <c r="G1404" i="4"/>
  <c r="H1403" i="4" s="1"/>
  <c r="C1405" i="4"/>
  <c r="Y1070" i="3"/>
  <c r="G1428" i="4"/>
  <c r="C1429" i="4"/>
  <c r="O664" i="3"/>
  <c r="C155" i="4"/>
  <c r="G154" i="4"/>
  <c r="H153" i="4" s="1"/>
  <c r="P550" i="3"/>
  <c r="Q162" i="3"/>
  <c r="C220" i="4"/>
  <c r="G219" i="4"/>
  <c r="H218" i="4" s="1"/>
  <c r="R928" i="3"/>
  <c r="Y1137" i="3"/>
  <c r="C1471" i="4"/>
  <c r="G1470" i="4"/>
  <c r="H1469" i="4" s="1"/>
  <c r="C1295" i="4"/>
  <c r="G1294" i="4"/>
  <c r="H1293" i="4" s="1"/>
  <c r="H32" i="4"/>
  <c r="G32" i="4"/>
  <c r="H31" i="4" s="1"/>
  <c r="P784" i="3"/>
  <c r="I618" i="4"/>
  <c r="I766" i="4"/>
  <c r="I333" i="4"/>
  <c r="I1505" i="4"/>
  <c r="I841" i="4"/>
  <c r="AA1132" i="3"/>
  <c r="R190" i="3"/>
  <c r="I18" i="4"/>
  <c r="I52" i="4"/>
  <c r="Q477" i="3"/>
  <c r="V1274" i="3"/>
  <c r="I711" i="4"/>
  <c r="I1802" i="4"/>
  <c r="I1262" i="4"/>
  <c r="I1627" i="4"/>
  <c r="S1045" i="3"/>
  <c r="Z1311" i="3"/>
  <c r="Q671" i="3"/>
  <c r="Z1337" i="3"/>
  <c r="I24" i="4"/>
  <c r="R38" i="3"/>
  <c r="Q658" i="3"/>
  <c r="W1132" i="3"/>
  <c r="I812" i="4"/>
  <c r="I494" i="4"/>
  <c r="U1178" i="3"/>
  <c r="Q371" i="3"/>
  <c r="I277" i="4"/>
  <c r="Q868" i="3"/>
  <c r="T766" i="3"/>
  <c r="I181" i="4"/>
  <c r="I297" i="4"/>
  <c r="Q957" i="3"/>
  <c r="Y1105" i="3"/>
  <c r="R544" i="3"/>
  <c r="P753" i="3"/>
  <c r="I1036" i="4"/>
  <c r="U1105" i="3"/>
  <c r="P500" i="3"/>
  <c r="Q993" i="3"/>
  <c r="Q46" i="3"/>
  <c r="I446" i="4"/>
  <c r="Q115" i="3"/>
  <c r="I975" i="4"/>
  <c r="I1058" i="4"/>
  <c r="I547" i="4"/>
  <c r="I754" i="4"/>
  <c r="O149" i="3"/>
  <c r="R236" i="3"/>
  <c r="I637" i="4"/>
  <c r="R23" i="3"/>
  <c r="P706" i="3"/>
  <c r="Z1248" i="3"/>
  <c r="U1204" i="3"/>
  <c r="I858" i="4"/>
  <c r="Q86" i="3"/>
  <c r="I1100" i="4"/>
  <c r="H9" i="1"/>
  <c r="AI9" i="1" s="1"/>
  <c r="G1806" i="4"/>
  <c r="H1805" i="4" s="1"/>
  <c r="C1807" i="4"/>
  <c r="Q186" i="3"/>
  <c r="H179" i="4"/>
  <c r="Q337" i="3"/>
  <c r="I116" i="4"/>
  <c r="N139" i="3"/>
  <c r="I241" i="4"/>
  <c r="I8" i="1"/>
  <c r="AJ8" i="1"/>
  <c r="Q1095" i="3"/>
  <c r="T1447" i="3"/>
  <c r="J7" i="1"/>
  <c r="AK7" i="1"/>
  <c r="I315" i="4"/>
  <c r="AO4" i="1"/>
  <c r="C190" i="4"/>
  <c r="G189" i="4"/>
  <c r="H188" i="4" s="1"/>
  <c r="R813" i="3"/>
  <c r="O1009" i="3"/>
  <c r="M453" i="3"/>
  <c r="C1056" i="4"/>
  <c r="G1055" i="4"/>
  <c r="H1054" i="4" s="1"/>
  <c r="W1184" i="3"/>
  <c r="W1111" i="3"/>
  <c r="X1315" i="3"/>
  <c r="T1254" i="3"/>
  <c r="X1281" i="3"/>
  <c r="G761" i="4"/>
  <c r="H760" i="4" s="1"/>
  <c r="C762" i="4"/>
  <c r="O132" i="3"/>
  <c r="I1237" i="4"/>
  <c r="AH9" i="1"/>
  <c r="C490" i="4"/>
  <c r="G489" i="4"/>
  <c r="H488" i="4" s="1"/>
  <c r="I131" i="4"/>
  <c r="V1337" i="3"/>
  <c r="I505" i="4"/>
  <c r="I78" i="4"/>
  <c r="O998" i="3"/>
  <c r="AI8" i="1"/>
  <c r="H1230" i="4"/>
  <c r="O914" i="3"/>
  <c r="I742" i="4"/>
  <c r="Q608" i="3"/>
  <c r="C1380" i="4"/>
  <c r="G1379" i="4"/>
  <c r="H1378" i="4" s="1"/>
  <c r="E479" i="4"/>
  <c r="C626" i="4"/>
  <c r="G625" i="4"/>
  <c r="H624" i="4" s="1"/>
  <c r="G1756" i="4"/>
  <c r="H1756" i="4" s="1"/>
  <c r="P517" i="3"/>
  <c r="H998" i="4"/>
  <c r="B8" i="5" a="1"/>
  <c r="B8" i="5" s="1"/>
  <c r="F9" i="4"/>
  <c r="G138" i="4"/>
  <c r="H137" i="4" s="1"/>
  <c r="H138" i="4"/>
  <c r="C1514" i="4"/>
  <c r="G1513" i="4"/>
  <c r="H1512" i="4" s="1"/>
  <c r="C249" i="4"/>
  <c r="G248" i="4"/>
  <c r="U1137" i="3"/>
  <c r="O977" i="3"/>
  <c r="H1045" i="4"/>
  <c r="H926" i="4"/>
  <c r="C660" i="4"/>
  <c r="G659" i="4"/>
  <c r="H658" i="4" s="1"/>
  <c r="C341" i="4"/>
  <c r="G340" i="4"/>
  <c r="H339" i="4" s="1"/>
  <c r="G586" i="4"/>
  <c r="H585" i="4" s="1"/>
  <c r="C587" i="4"/>
  <c r="I211" i="4"/>
  <c r="H1064" i="4"/>
  <c r="C1539" i="4"/>
  <c r="G1538" i="4"/>
  <c r="H1537" i="4" s="1"/>
  <c r="C987" i="4"/>
  <c r="G986" i="4"/>
  <c r="I1287" i="4"/>
  <c r="C525" i="4"/>
  <c r="G524" i="4"/>
  <c r="H523" i="4" s="1"/>
  <c r="C556" i="4"/>
  <c r="G555" i="4"/>
  <c r="H554" i="4" s="1"/>
  <c r="G1244" i="4"/>
  <c r="C1245" i="4"/>
  <c r="H1163" i="4"/>
  <c r="G645" i="4"/>
  <c r="H644" i="4" s="1"/>
  <c r="C646" i="4"/>
  <c r="G11" i="1"/>
  <c r="F11" i="1"/>
  <c r="AG11" i="1" s="1"/>
  <c r="M6" i="1"/>
  <c r="AN6" i="1"/>
  <c r="O579" i="3"/>
  <c r="G774" i="4"/>
  <c r="H773" i="4" s="1"/>
  <c r="C775" i="4"/>
  <c r="O875" i="3" l="1"/>
  <c r="E1078" i="4"/>
  <c r="N790" i="3"/>
  <c r="O402" i="3"/>
  <c r="N319" i="3"/>
  <c r="O300" i="3"/>
  <c r="P197" i="3"/>
  <c r="X1343" i="3"/>
  <c r="O677" i="3"/>
  <c r="E31" i="4"/>
  <c r="Q61" i="3"/>
  <c r="E56" i="4"/>
  <c r="E108" i="4"/>
  <c r="E54" i="4"/>
  <c r="E1289" i="4"/>
  <c r="E142" i="4"/>
  <c r="E1094" i="4"/>
  <c r="E843" i="4"/>
  <c r="E1039" i="4"/>
  <c r="E1028" i="4"/>
  <c r="E486" i="4"/>
  <c r="E119" i="4"/>
  <c r="E1239" i="4"/>
  <c r="E921" i="4"/>
  <c r="E1264" i="4"/>
  <c r="E1373" i="4"/>
  <c r="E55" i="4"/>
  <c r="E178" i="4"/>
  <c r="E549" i="4"/>
  <c r="E1423" i="4"/>
  <c r="E831" i="4"/>
  <c r="E497" i="4"/>
  <c r="E134" i="4"/>
  <c r="E734" i="4"/>
  <c r="E984" i="4"/>
  <c r="E1061" i="4"/>
  <c r="E1398" i="4"/>
  <c r="E1102" i="4"/>
  <c r="E1331" i="4"/>
  <c r="E1072" i="4"/>
  <c r="E1465" i="4"/>
  <c r="E508" i="4"/>
  <c r="E1050" i="4"/>
  <c r="E1083" i="4"/>
  <c r="E1122" i="4"/>
  <c r="Q163" i="3"/>
  <c r="T1316" i="3"/>
  <c r="H699" i="4"/>
  <c r="N506" i="3"/>
  <c r="S1185" i="3"/>
  <c r="O493" i="3"/>
  <c r="O988" i="3"/>
  <c r="T1255" i="3"/>
  <c r="Y1138" i="3"/>
  <c r="H1032" i="4"/>
  <c r="H123" i="4"/>
  <c r="H738" i="4"/>
  <c r="Q338" i="3"/>
  <c r="W1210" i="3"/>
  <c r="S1408" i="3"/>
  <c r="R25" i="3"/>
  <c r="R24" i="3"/>
  <c r="R27" i="3"/>
  <c r="R28" i="3"/>
  <c r="I9" i="4"/>
  <c r="C342" i="4"/>
  <c r="G341" i="4"/>
  <c r="H340" i="4" s="1"/>
  <c r="R929" i="3"/>
  <c r="G1001" i="4"/>
  <c r="H1000" i="4" s="1"/>
  <c r="W999" i="3"/>
  <c r="C1381" i="4"/>
  <c r="G1380" i="4"/>
  <c r="H1379" i="4" s="1"/>
  <c r="G1405" i="4"/>
  <c r="H1404" i="4" s="1"/>
  <c r="C1406" i="4"/>
  <c r="G739" i="4"/>
  <c r="C740" i="4"/>
  <c r="G1686" i="4"/>
  <c r="H1685" i="4" s="1"/>
  <c r="C1687" i="4"/>
  <c r="C791" i="4"/>
  <c r="G790" i="4"/>
  <c r="J10" i="1"/>
  <c r="AK10" i="1" s="1"/>
  <c r="H11" i="1"/>
  <c r="AI11" i="1" s="1"/>
  <c r="E1045" i="4"/>
  <c r="E179" i="4"/>
  <c r="H154" i="4"/>
  <c r="C1338" i="4"/>
  <c r="G1337" i="4"/>
  <c r="P241" i="3"/>
  <c r="C701" i="4"/>
  <c r="G700" i="4"/>
  <c r="S1210" i="3"/>
  <c r="AJ10" i="1"/>
  <c r="L145" i="3"/>
  <c r="C949" i="4"/>
  <c r="G948" i="4"/>
  <c r="G720" i="4"/>
  <c r="H719" i="4" s="1"/>
  <c r="C721" i="4"/>
  <c r="W1000" i="3"/>
  <c r="AH11" i="1"/>
  <c r="E1756" i="4"/>
  <c r="C763" i="4"/>
  <c r="G762" i="4"/>
  <c r="G220" i="4"/>
  <c r="H219" i="4" s="1"/>
  <c r="C221" i="4"/>
  <c r="P821" i="3"/>
  <c r="G987" i="4"/>
  <c r="H986" i="4" s="1"/>
  <c r="C988" i="4"/>
  <c r="P551" i="3"/>
  <c r="G626" i="4"/>
  <c r="C627" i="4"/>
  <c r="C647" i="4"/>
  <c r="G646" i="4"/>
  <c r="H645" i="4" s="1"/>
  <c r="X1255" i="3"/>
  <c r="O596" i="3"/>
  <c r="Q1072" i="3"/>
  <c r="G1539" i="4"/>
  <c r="C1540" i="4"/>
  <c r="O854" i="3"/>
  <c r="B9" i="5" a="1"/>
  <c r="B9" i="5" s="1"/>
  <c r="T925" i="3" s="1"/>
  <c r="F10" i="4"/>
  <c r="S1001" i="3"/>
  <c r="G60" i="4"/>
  <c r="H59" i="4" s="1"/>
  <c r="C455" i="4"/>
  <c r="G454" i="4"/>
  <c r="H453" i="4" s="1"/>
  <c r="Q610" i="3"/>
  <c r="G1766" i="4"/>
  <c r="H1765" i="4" s="1"/>
  <c r="C1767" i="4"/>
  <c r="O963" i="3"/>
  <c r="N6" i="1"/>
  <c r="AO6" i="1"/>
  <c r="C1808" i="4"/>
  <c r="G1807" i="4"/>
  <c r="H1806" i="4" s="1"/>
  <c r="Q1052" i="3"/>
  <c r="C1004" i="4"/>
  <c r="H1336" i="4"/>
  <c r="R39" i="3"/>
  <c r="E138" i="4"/>
  <c r="I9" i="1"/>
  <c r="H378" i="4"/>
  <c r="C1147" i="4"/>
  <c r="G1146" i="4"/>
  <c r="H1145" i="4" s="1"/>
  <c r="C380" i="4"/>
  <c r="G379" i="4"/>
  <c r="C1635" i="4"/>
  <c r="G1634" i="4"/>
  <c r="H1633" i="4" s="1"/>
  <c r="H1599" i="4"/>
  <c r="Q519" i="3"/>
  <c r="G556" i="4"/>
  <c r="H555" i="4" s="1"/>
  <c r="C557" i="4"/>
  <c r="O580" i="3"/>
  <c r="H283" i="4"/>
  <c r="H947" i="4"/>
  <c r="H512" i="4"/>
  <c r="G124" i="4"/>
  <c r="C125" i="4"/>
  <c r="T1315" i="3"/>
  <c r="H122" i="4"/>
  <c r="H452" i="4"/>
  <c r="C1515" i="4"/>
  <c r="G1514" i="4"/>
  <c r="U1138" i="3"/>
  <c r="P4" i="1"/>
  <c r="N710" i="3"/>
  <c r="P242" i="3"/>
  <c r="H789" i="4"/>
  <c r="R517" i="3"/>
  <c r="O378" i="3"/>
  <c r="C1722" i="4"/>
  <c r="G1721" i="4"/>
  <c r="H1720" i="4" s="1"/>
  <c r="J8" i="1"/>
  <c r="AK8" i="1" s="1"/>
  <c r="C1209" i="4"/>
  <c r="G1208" i="4"/>
  <c r="H1207" i="4" s="1"/>
  <c r="O401" i="3"/>
  <c r="G1471" i="4"/>
  <c r="H1470" i="4" s="1"/>
  <c r="C1472" i="4"/>
  <c r="E58" i="4"/>
  <c r="Q72" i="3"/>
  <c r="O632" i="3"/>
  <c r="H1755" i="4"/>
  <c r="P519" i="3"/>
  <c r="G587" i="4"/>
  <c r="H586" i="4" s="1"/>
  <c r="C588" i="4"/>
  <c r="M611" i="3"/>
  <c r="H625" i="4"/>
  <c r="Q1096" i="3"/>
  <c r="H761" i="4"/>
  <c r="E32" i="4"/>
  <c r="G751" i="4"/>
  <c r="C752" i="4"/>
  <c r="G1033" i="4"/>
  <c r="C1034" i="4"/>
  <c r="G86" i="4"/>
  <c r="C87" i="4"/>
  <c r="C897" i="4"/>
  <c r="G896" i="4"/>
  <c r="H895" i="4" s="1"/>
  <c r="O123" i="3"/>
  <c r="U611" i="3"/>
  <c r="U1071" i="3"/>
  <c r="C503" i="4"/>
  <c r="G502" i="4"/>
  <c r="H501" i="4" s="1"/>
  <c r="S1111" i="3"/>
  <c r="C1660" i="4"/>
  <c r="G1659" i="4"/>
  <c r="H1658" i="4" s="1"/>
  <c r="G1295" i="4"/>
  <c r="H1294" i="4" s="1"/>
  <c r="C1296" i="4"/>
  <c r="R772" i="3"/>
  <c r="Y1071" i="3"/>
  <c r="O652" i="3"/>
  <c r="O92" i="3"/>
  <c r="C404" i="4"/>
  <c r="G403" i="4"/>
  <c r="H402" i="4" s="1"/>
  <c r="T1344" i="3"/>
  <c r="G155" i="4"/>
  <c r="C156" i="4"/>
  <c r="H836" i="4"/>
  <c r="G285" i="4"/>
  <c r="C286" i="4"/>
  <c r="X1316" i="3"/>
  <c r="N694" i="3"/>
  <c r="H524" i="4"/>
  <c r="C191" i="4"/>
  <c r="G190" i="4"/>
  <c r="C1129" i="4"/>
  <c r="G1128" i="4"/>
  <c r="H1127" i="4" s="1"/>
  <c r="C608" i="4"/>
  <c r="G607" i="4"/>
  <c r="H606" i="4" s="1"/>
  <c r="G1186" i="4"/>
  <c r="H1185" i="4" s="1"/>
  <c r="C1187" i="4"/>
  <c r="G513" i="4"/>
  <c r="C514" i="4"/>
  <c r="N318" i="3"/>
  <c r="G323" i="4"/>
  <c r="H322" i="4" s="1"/>
  <c r="C324" i="4"/>
  <c r="G1089" i="4"/>
  <c r="H1088" i="4" s="1"/>
  <c r="G1564" i="4"/>
  <c r="H1563" i="4" s="1"/>
  <c r="C1565" i="4"/>
  <c r="H114" i="4"/>
  <c r="N5" i="1"/>
  <c r="AO5" i="1"/>
  <c r="N741" i="3"/>
  <c r="R518" i="3"/>
  <c r="C1233" i="4"/>
  <c r="G1232" i="4"/>
  <c r="H1231" i="4" s="1"/>
  <c r="G425" i="4"/>
  <c r="H424" i="4" s="1"/>
  <c r="C426" i="4"/>
  <c r="O999" i="3"/>
  <c r="C1067" i="4"/>
  <c r="G1066" i="4"/>
  <c r="H1065" i="4" s="1"/>
  <c r="C1246" i="4"/>
  <c r="G1245" i="4"/>
  <c r="H1244" i="4" s="1"/>
  <c r="R1450" i="3"/>
  <c r="G1601" i="4"/>
  <c r="C1602" i="4"/>
  <c r="H999" i="4"/>
  <c r="W1185" i="3"/>
  <c r="N759" i="3"/>
  <c r="C306" i="4"/>
  <c r="G305" i="4"/>
  <c r="C491" i="4"/>
  <c r="G490" i="4"/>
  <c r="H489" i="4" s="1"/>
  <c r="C850" i="4"/>
  <c r="G849" i="4"/>
  <c r="H848" i="4" s="1"/>
  <c r="O665" i="3"/>
  <c r="O299" i="3"/>
  <c r="G1056" i="4"/>
  <c r="H1055" i="4" s="1"/>
  <c r="G1429" i="4"/>
  <c r="H1428" i="4" s="1"/>
  <c r="C1430" i="4"/>
  <c r="C1108" i="4"/>
  <c r="G1107" i="4"/>
  <c r="H1106" i="4" s="1"/>
  <c r="C867" i="4"/>
  <c r="G866" i="4"/>
  <c r="H865" i="4" s="1"/>
  <c r="C1272" i="4"/>
  <c r="G1271" i="4"/>
  <c r="H1270" i="4" s="1"/>
  <c r="D13" i="1" a="1"/>
  <c r="D13" i="1" s="1"/>
  <c r="A14" i="1"/>
  <c r="C1166" i="4"/>
  <c r="G1165" i="4"/>
  <c r="H1164" i="4" s="1"/>
  <c r="E1098" i="4"/>
  <c r="T1281" i="3"/>
  <c r="C838" i="4"/>
  <c r="G837" i="4"/>
  <c r="O1032" i="3"/>
  <c r="O915" i="3"/>
  <c r="G775" i="4"/>
  <c r="H774" i="4" s="1"/>
  <c r="C776" i="4"/>
  <c r="R26" i="3"/>
  <c r="G249" i="4"/>
  <c r="C250" i="4"/>
  <c r="G525" i="4"/>
  <c r="C526" i="4"/>
  <c r="G660" i="4"/>
  <c r="H659" i="4" s="1"/>
  <c r="C661" i="4"/>
  <c r="AL7" i="1"/>
  <c r="K7" i="1"/>
  <c r="H1538" i="4"/>
  <c r="O1010" i="3"/>
  <c r="O874" i="3"/>
  <c r="W1112" i="3"/>
  <c r="X1342" i="3"/>
  <c r="F12" i="1"/>
  <c r="G12" i="1" s="1"/>
  <c r="AG12" i="1"/>
  <c r="C929" i="4"/>
  <c r="G928" i="4"/>
  <c r="S1407" i="3"/>
  <c r="M425" i="3"/>
  <c r="G820" i="4"/>
  <c r="C821" i="4"/>
  <c r="G679" i="4"/>
  <c r="H678" i="4" s="1"/>
  <c r="C680" i="4"/>
  <c r="I600" i="4" l="1"/>
  <c r="Q481" i="3"/>
  <c r="P315" i="3"/>
  <c r="I118" i="4"/>
  <c r="I133" i="4"/>
  <c r="S72" i="3"/>
  <c r="I941" i="4"/>
  <c r="O451" i="3"/>
  <c r="R40" i="3"/>
  <c r="I58" i="4"/>
  <c r="I580" i="4"/>
  <c r="I477" i="4"/>
  <c r="I213" i="4"/>
  <c r="S334" i="3"/>
  <c r="I30" i="4"/>
  <c r="P502" i="3"/>
  <c r="Q48" i="3"/>
  <c r="Q490" i="3"/>
  <c r="I80" i="4"/>
  <c r="Q129" i="3"/>
  <c r="I768" i="4"/>
  <c r="R546" i="3"/>
  <c r="I317" i="4"/>
  <c r="I1139" i="4"/>
  <c r="S1186" i="3"/>
  <c r="O989" i="3"/>
  <c r="H948" i="4"/>
  <c r="O1033" i="3"/>
  <c r="M456" i="3"/>
  <c r="H12" i="1"/>
  <c r="H1337" i="4"/>
  <c r="Q73" i="3"/>
  <c r="E59" i="4"/>
  <c r="E922" i="4"/>
  <c r="E184" i="4"/>
  <c r="E1269" i="4"/>
  <c r="E585" i="4"/>
  <c r="E1805" i="4"/>
  <c r="E1142" i="4"/>
  <c r="E924" i="4"/>
  <c r="E846" i="4"/>
  <c r="E581" i="4"/>
  <c r="H190" i="4"/>
  <c r="T1317" i="3"/>
  <c r="O633" i="3"/>
  <c r="H820" i="4"/>
  <c r="H1601" i="4"/>
  <c r="Q1053" i="3"/>
  <c r="R931" i="3"/>
  <c r="R773" i="3"/>
  <c r="W1211" i="3"/>
  <c r="W1113" i="3"/>
  <c r="U1072" i="3"/>
  <c r="P822" i="3"/>
  <c r="H928" i="4"/>
  <c r="O494" i="3"/>
  <c r="U1139" i="3"/>
  <c r="Y1072" i="3"/>
  <c r="H1514" i="4"/>
  <c r="H305" i="4"/>
  <c r="O1011" i="3"/>
  <c r="H739" i="4"/>
  <c r="W1186" i="3"/>
  <c r="X1282" i="3"/>
  <c r="H1056" i="4"/>
  <c r="Q4" i="1"/>
  <c r="AR4" i="1"/>
  <c r="C989" i="4"/>
  <c r="G988" i="4"/>
  <c r="H987" i="4" s="1"/>
  <c r="O653" i="3"/>
  <c r="Q520" i="3"/>
  <c r="E114" i="4"/>
  <c r="H660" i="4"/>
  <c r="O581" i="3"/>
  <c r="C681" i="4"/>
  <c r="G680" i="4"/>
  <c r="H679" i="4" s="1"/>
  <c r="N791" i="3"/>
  <c r="G426" i="4"/>
  <c r="H425" i="4" s="1"/>
  <c r="C427" i="4"/>
  <c r="C1130" i="4"/>
  <c r="G1129" i="4"/>
  <c r="H1128" i="4" s="1"/>
  <c r="I496" i="4"/>
  <c r="S1380" i="3"/>
  <c r="G125" i="4"/>
  <c r="H125" i="4" s="1"/>
  <c r="H1146" i="4"/>
  <c r="R1451" i="3"/>
  <c r="G1767" i="4"/>
  <c r="H1766" i="4" s="1"/>
  <c r="C1768" i="4"/>
  <c r="H1513" i="4"/>
  <c r="H304" i="4"/>
  <c r="Q88" i="3"/>
  <c r="P689" i="3"/>
  <c r="H927" i="4"/>
  <c r="G929" i="4"/>
  <c r="C930" i="4"/>
  <c r="C251" i="4"/>
  <c r="G250" i="4"/>
  <c r="H249" i="4" s="1"/>
  <c r="C192" i="4"/>
  <c r="G191" i="4"/>
  <c r="T1345" i="3"/>
  <c r="U612" i="3"/>
  <c r="C1234" i="4"/>
  <c r="G1233" i="4"/>
  <c r="H1232" i="4" s="1"/>
  <c r="E1720" i="4"/>
  <c r="X1344" i="3"/>
  <c r="C222" i="4"/>
  <c r="G221" i="4"/>
  <c r="C702" i="4"/>
  <c r="G701" i="4"/>
  <c r="H700" i="4" s="1"/>
  <c r="H1686" i="4"/>
  <c r="H490" i="4"/>
  <c r="O5" i="1"/>
  <c r="C1005" i="4"/>
  <c r="O916" i="3"/>
  <c r="O134" i="3"/>
  <c r="AH12" i="1"/>
  <c r="G1067" i="4"/>
  <c r="H1067" i="4" s="1"/>
  <c r="P520" i="3"/>
  <c r="C1210" i="4"/>
  <c r="G1209" i="4"/>
  <c r="H1208" i="4" s="1"/>
  <c r="C1516" i="4"/>
  <c r="G1515" i="4"/>
  <c r="H220" i="4"/>
  <c r="M612" i="3"/>
  <c r="B10" i="5" a="1"/>
  <c r="B10" i="5" s="1"/>
  <c r="I478" i="4" s="1"/>
  <c r="F11" i="4"/>
  <c r="G1381" i="4"/>
  <c r="H1380" i="4" s="1"/>
  <c r="C1382" i="4"/>
  <c r="H1600" i="4"/>
  <c r="G1272" i="4"/>
  <c r="H1271" i="4" s="1"/>
  <c r="C1273" i="4"/>
  <c r="H1295" i="4"/>
  <c r="M455" i="3"/>
  <c r="Q164" i="3"/>
  <c r="C1431" i="4"/>
  <c r="G1430" i="4"/>
  <c r="C307" i="4"/>
  <c r="G306" i="4"/>
  <c r="G1565" i="4"/>
  <c r="H1564" i="4" s="1"/>
  <c r="C1566" i="4"/>
  <c r="H514" i="4"/>
  <c r="G514" i="4"/>
  <c r="H513" i="4" s="1"/>
  <c r="R29" i="3"/>
  <c r="O403" i="3"/>
  <c r="I814" i="4"/>
  <c r="Q611" i="3"/>
  <c r="L7" i="1"/>
  <c r="C527" i="4"/>
  <c r="G526" i="4"/>
  <c r="H525" i="4" s="1"/>
  <c r="H819" i="4"/>
  <c r="H866" i="4"/>
  <c r="H1429" i="4"/>
  <c r="I507" i="4"/>
  <c r="M426" i="3"/>
  <c r="T1282" i="3"/>
  <c r="P786" i="3"/>
  <c r="C157" i="4"/>
  <c r="G156" i="4"/>
  <c r="H155" i="4" s="1"/>
  <c r="O133" i="3"/>
  <c r="C1148" i="4"/>
  <c r="G1147" i="4"/>
  <c r="C1809" i="4"/>
  <c r="G1808" i="4"/>
  <c r="H1807" i="4" s="1"/>
  <c r="I1765" i="4"/>
  <c r="E1765" i="4"/>
  <c r="S1409" i="3"/>
  <c r="U1409" i="3" s="1"/>
  <c r="H740" i="4"/>
  <c r="G740" i="4"/>
  <c r="Q339" i="3"/>
  <c r="H85" i="4"/>
  <c r="C88" i="4"/>
  <c r="G87" i="4"/>
  <c r="H86" i="4" s="1"/>
  <c r="Y1139" i="3"/>
  <c r="O1000" i="3"/>
  <c r="C287" i="4"/>
  <c r="G286" i="4"/>
  <c r="AK9" i="1"/>
  <c r="J9" i="1"/>
  <c r="G763" i="4"/>
  <c r="H762" i="4" s="1"/>
  <c r="C764" i="4"/>
  <c r="H1066" i="4"/>
  <c r="H607" i="4"/>
  <c r="R519" i="3"/>
  <c r="AQ4" i="1"/>
  <c r="G1034" i="4"/>
  <c r="H1033" i="4" s="1"/>
  <c r="H1034" i="4"/>
  <c r="C1109" i="4"/>
  <c r="G1108" i="4"/>
  <c r="C822" i="4"/>
  <c r="G821" i="4"/>
  <c r="C777" i="4"/>
  <c r="G776" i="4"/>
  <c r="H775" i="4" s="1"/>
  <c r="Q1073" i="3"/>
  <c r="G867" i="4"/>
  <c r="C868" i="4"/>
  <c r="S1211" i="3"/>
  <c r="P737" i="3"/>
  <c r="C405" i="4"/>
  <c r="G404" i="4"/>
  <c r="H189" i="4"/>
  <c r="K8" i="1"/>
  <c r="AL8" i="1"/>
  <c r="O876" i="3"/>
  <c r="O379" i="3"/>
  <c r="C456" i="4"/>
  <c r="G455" i="4"/>
  <c r="H454" i="4" s="1"/>
  <c r="H284" i="4"/>
  <c r="F13" i="1"/>
  <c r="AG13" i="1" s="1"/>
  <c r="G324" i="4"/>
  <c r="C325" i="4"/>
  <c r="C1541" i="4"/>
  <c r="G1540" i="4"/>
  <c r="C558" i="4"/>
  <c r="G557" i="4"/>
  <c r="H556" i="4" s="1"/>
  <c r="G1406" i="4"/>
  <c r="H1405" i="4" s="1"/>
  <c r="C1407" i="4"/>
  <c r="H323" i="4"/>
  <c r="N711" i="3"/>
  <c r="N507" i="3"/>
  <c r="C662" i="4"/>
  <c r="G661" i="4"/>
  <c r="C609" i="4"/>
  <c r="G608" i="4"/>
  <c r="G1338" i="4"/>
  <c r="C1339" i="4"/>
  <c r="O964" i="3"/>
  <c r="N760" i="3"/>
  <c r="C851" i="4"/>
  <c r="G850" i="4"/>
  <c r="H849" i="4" s="1"/>
  <c r="N695" i="3"/>
  <c r="I74" i="4"/>
  <c r="P708" i="3"/>
  <c r="H750" i="4"/>
  <c r="C381" i="4"/>
  <c r="G380" i="4"/>
  <c r="H379" i="4" s="1"/>
  <c r="N141" i="3"/>
  <c r="G791" i="4"/>
  <c r="H790" i="4" s="1"/>
  <c r="C792" i="4"/>
  <c r="C343" i="4"/>
  <c r="G342" i="4"/>
  <c r="H341" i="4" s="1"/>
  <c r="C1661" i="4"/>
  <c r="G1660" i="4"/>
  <c r="O678" i="3"/>
  <c r="I11" i="1"/>
  <c r="X1256" i="3"/>
  <c r="C492" i="4"/>
  <c r="G491" i="4"/>
  <c r="N320" i="3"/>
  <c r="H60" i="4"/>
  <c r="O597" i="3"/>
  <c r="K10" i="1"/>
  <c r="G1722" i="4"/>
  <c r="H1721" i="4" s="1"/>
  <c r="C1723" i="4"/>
  <c r="AJ9" i="1"/>
  <c r="C648" i="4"/>
  <c r="G647" i="4"/>
  <c r="H646" i="4" s="1"/>
  <c r="C1297" i="4"/>
  <c r="G1296" i="4"/>
  <c r="C1473" i="4"/>
  <c r="G1472" i="4"/>
  <c r="H1471" i="4" s="1"/>
  <c r="I20" i="4"/>
  <c r="C898" i="4"/>
  <c r="G897" i="4"/>
  <c r="H896" i="4" s="1"/>
  <c r="I335" i="4"/>
  <c r="C589" i="4"/>
  <c r="G588" i="4"/>
  <c r="H587" i="4" s="1"/>
  <c r="O279" i="3"/>
  <c r="C1636" i="4"/>
  <c r="G1635" i="4"/>
  <c r="H1634" i="4" s="1"/>
  <c r="C628" i="4"/>
  <c r="G627" i="4"/>
  <c r="H626" i="4" s="1"/>
  <c r="G1002" i="4"/>
  <c r="H1001" i="4" s="1"/>
  <c r="S1047" i="3"/>
  <c r="H248" i="4"/>
  <c r="C839" i="4"/>
  <c r="G838" i="4"/>
  <c r="H837" i="4" s="1"/>
  <c r="S60" i="3"/>
  <c r="H1165" i="4"/>
  <c r="C1167" i="4"/>
  <c r="G1166" i="4"/>
  <c r="R930" i="3"/>
  <c r="S1112" i="3"/>
  <c r="W1001" i="3"/>
  <c r="H1186" i="4"/>
  <c r="Q648" i="3"/>
  <c r="X1317" i="3"/>
  <c r="A15" i="1"/>
  <c r="D14" i="1" a="1"/>
  <c r="D14" i="1" s="1"/>
  <c r="C1603" i="4"/>
  <c r="G1602" i="4"/>
  <c r="G1246" i="4"/>
  <c r="H1245" i="4" s="1"/>
  <c r="C1247" i="4"/>
  <c r="E1231" i="4"/>
  <c r="Q1097" i="3"/>
  <c r="H1089" i="4"/>
  <c r="C1188" i="4"/>
  <c r="G1187" i="4"/>
  <c r="H1659" i="4"/>
  <c r="G503" i="4"/>
  <c r="H502" i="4" s="1"/>
  <c r="H503" i="4"/>
  <c r="G752" i="4"/>
  <c r="H751" i="4" s="1"/>
  <c r="I10" i="4"/>
  <c r="P552" i="3"/>
  <c r="O6" i="1"/>
  <c r="AP6" i="1"/>
  <c r="I860" i="4"/>
  <c r="I448" i="4"/>
  <c r="C722" i="4"/>
  <c r="G721" i="4"/>
  <c r="G949" i="4"/>
  <c r="C950" i="4"/>
  <c r="C1688" i="4"/>
  <c r="G1687" i="4"/>
  <c r="I786" i="4"/>
  <c r="I485" i="4"/>
  <c r="I11" i="4" l="1"/>
  <c r="E1634" i="4"/>
  <c r="T1318" i="3"/>
  <c r="W1212" i="3"/>
  <c r="H1540" i="4"/>
  <c r="H608" i="4"/>
  <c r="O965" i="3"/>
  <c r="H1147" i="4"/>
  <c r="P521" i="3"/>
  <c r="H1602" i="4"/>
  <c r="E86" i="4"/>
  <c r="O94" i="3"/>
  <c r="R932" i="3"/>
  <c r="E751" i="4"/>
  <c r="O667" i="3"/>
  <c r="E125" i="4"/>
  <c r="N696" i="3"/>
  <c r="H721" i="4"/>
  <c r="W1114" i="3"/>
  <c r="E1067" i="4"/>
  <c r="R774" i="3"/>
  <c r="P244" i="3"/>
  <c r="E514" i="4"/>
  <c r="O654" i="3"/>
  <c r="P199" i="3"/>
  <c r="E190" i="4"/>
  <c r="O598" i="3"/>
  <c r="E1659" i="4"/>
  <c r="X1318" i="3"/>
  <c r="G1566" i="4"/>
  <c r="H1565" i="4" s="1"/>
  <c r="C1567" i="4"/>
  <c r="G722" i="4"/>
  <c r="C723" i="4"/>
  <c r="E322" i="4"/>
  <c r="E789" i="4"/>
  <c r="T1283" i="3"/>
  <c r="E1106" i="4"/>
  <c r="E302" i="4"/>
  <c r="G1723" i="4"/>
  <c r="C1724" i="4"/>
  <c r="C610" i="4"/>
  <c r="G609" i="4"/>
  <c r="G777" i="4"/>
  <c r="H776" i="4" s="1"/>
  <c r="C778" i="4"/>
  <c r="G702" i="4"/>
  <c r="C703" i="4"/>
  <c r="C682" i="4"/>
  <c r="G681" i="4"/>
  <c r="E1470" i="4"/>
  <c r="E605" i="4"/>
  <c r="E818" i="4"/>
  <c r="E757" i="4"/>
  <c r="A16" i="1"/>
  <c r="D15" i="1" a="1"/>
  <c r="D15" i="1" s="1"/>
  <c r="C326" i="4"/>
  <c r="G325" i="4"/>
  <c r="Q1098" i="3"/>
  <c r="E1146" i="4"/>
  <c r="Q1054" i="3"/>
  <c r="T1257" i="3"/>
  <c r="E1125" i="4"/>
  <c r="E603" i="4"/>
  <c r="E216" i="4"/>
  <c r="E422" i="4"/>
  <c r="E339" i="4"/>
  <c r="E187" i="4"/>
  <c r="Y1140" i="3"/>
  <c r="G1661" i="4"/>
  <c r="H1660" i="4" s="1"/>
  <c r="C1662" i="4"/>
  <c r="O666" i="3"/>
  <c r="N321" i="3"/>
  <c r="O679" i="3"/>
  <c r="C158" i="4"/>
  <c r="G157" i="4"/>
  <c r="H156" i="4" s="1"/>
  <c r="X1283" i="3"/>
  <c r="R520" i="3"/>
  <c r="H720" i="4"/>
  <c r="C1235" i="4"/>
  <c r="G1234" i="4"/>
  <c r="H1233" i="4" s="1"/>
  <c r="H124" i="4"/>
  <c r="E553" i="4"/>
  <c r="E152" i="4"/>
  <c r="E847" i="4"/>
  <c r="E1144" i="4"/>
  <c r="E401" i="4"/>
  <c r="E320" i="4"/>
  <c r="E153" i="4"/>
  <c r="E1126" i="4"/>
  <c r="E300" i="4"/>
  <c r="E338" i="4"/>
  <c r="E521" i="4"/>
  <c r="E399" i="4"/>
  <c r="E946" i="4"/>
  <c r="E1205" i="4"/>
  <c r="I12" i="1"/>
  <c r="E503" i="4"/>
  <c r="C559" i="4"/>
  <c r="G558" i="4"/>
  <c r="H557" i="4" s="1"/>
  <c r="C1432" i="4"/>
  <c r="G1431" i="4"/>
  <c r="H1430" i="4" s="1"/>
  <c r="C1517" i="4"/>
  <c r="G1516" i="4"/>
  <c r="H1515" i="4" s="1"/>
  <c r="E1766" i="4"/>
  <c r="I1766" i="4"/>
  <c r="S1410" i="3"/>
  <c r="U1410" i="3" s="1"/>
  <c r="E1056" i="4"/>
  <c r="P6" i="1"/>
  <c r="H839" i="4"/>
  <c r="G839" i="4"/>
  <c r="H838" i="4" s="1"/>
  <c r="P553" i="3"/>
  <c r="E60" i="4"/>
  <c r="R1452" i="3"/>
  <c r="N792" i="3"/>
  <c r="O495" i="3"/>
  <c r="O855" i="3"/>
  <c r="E604" i="4"/>
  <c r="E584" i="4"/>
  <c r="E815" i="4"/>
  <c r="G851" i="4"/>
  <c r="H850" i="4" s="1"/>
  <c r="C852" i="4"/>
  <c r="E1686" i="4"/>
  <c r="T1346" i="3"/>
  <c r="Q612" i="3"/>
  <c r="H1539" i="4"/>
  <c r="E522" i="4"/>
  <c r="E1684" i="4"/>
  <c r="E217" i="4"/>
  <c r="C590" i="4"/>
  <c r="G589" i="4"/>
  <c r="C1542" i="4"/>
  <c r="G1541" i="4"/>
  <c r="C1110" i="4"/>
  <c r="G1109" i="4"/>
  <c r="H1108" i="4" s="1"/>
  <c r="C1810" i="4"/>
  <c r="G1809" i="4"/>
  <c r="H1808" i="4" s="1"/>
  <c r="O856" i="3"/>
  <c r="C1248" i="4"/>
  <c r="G1247" i="4"/>
  <c r="H1246" i="4" s="1"/>
  <c r="H1722" i="4"/>
  <c r="G1688" i="4"/>
  <c r="C1689" i="4"/>
  <c r="S1113" i="3"/>
  <c r="P823" i="3"/>
  <c r="G1473" i="4"/>
  <c r="H1472" i="4" s="1"/>
  <c r="C1474" i="4"/>
  <c r="G492" i="4"/>
  <c r="H492" i="4" s="1"/>
  <c r="C1408" i="4"/>
  <c r="G1407" i="4"/>
  <c r="M457" i="3"/>
  <c r="K9" i="1"/>
  <c r="AL9" i="1" s="1"/>
  <c r="H87" i="4"/>
  <c r="C1006" i="4"/>
  <c r="H250" i="4"/>
  <c r="T1256" i="3"/>
  <c r="H1107" i="4"/>
  <c r="H285" i="4"/>
  <c r="E1426" i="4"/>
  <c r="E863" i="4"/>
  <c r="E186" i="4"/>
  <c r="E1161" i="4"/>
  <c r="E519" i="4"/>
  <c r="E773" i="4"/>
  <c r="E787" i="4"/>
  <c r="AI12" i="1"/>
  <c r="E1089" i="4"/>
  <c r="J11" i="1"/>
  <c r="AK11" i="1"/>
  <c r="C1168" i="4"/>
  <c r="G1167" i="4"/>
  <c r="H1166" i="4" s="1"/>
  <c r="E844" i="4"/>
  <c r="H588" i="4"/>
  <c r="Y1073" i="3"/>
  <c r="R30" i="3"/>
  <c r="F14" i="1"/>
  <c r="E1034" i="4"/>
  <c r="G427" i="4"/>
  <c r="H426" i="4" s="1"/>
  <c r="C428" i="4"/>
  <c r="E1632" i="4"/>
  <c r="E771" i="4"/>
  <c r="X1345" i="3"/>
  <c r="E1428" i="4"/>
  <c r="G192" i="4"/>
  <c r="H191" i="4" s="1"/>
  <c r="C193" i="4"/>
  <c r="E893" i="4"/>
  <c r="E377" i="4"/>
  <c r="E248" i="4"/>
  <c r="P243" i="3"/>
  <c r="AM10" i="1"/>
  <c r="L10" i="1"/>
  <c r="C663" i="4"/>
  <c r="G662" i="4"/>
  <c r="H661" i="4" s="1"/>
  <c r="E1405" i="4"/>
  <c r="W1187" i="3"/>
  <c r="G13" i="1"/>
  <c r="AH13" i="1" s="1"/>
  <c r="G868" i="4"/>
  <c r="C869" i="4"/>
  <c r="G822" i="4"/>
  <c r="C823" i="4"/>
  <c r="G88" i="4"/>
  <c r="C89" i="4"/>
  <c r="E740" i="4"/>
  <c r="C1149" i="4"/>
  <c r="G1148" i="4"/>
  <c r="G527" i="4"/>
  <c r="H526" i="4" s="1"/>
  <c r="C528" i="4"/>
  <c r="C1383" i="4"/>
  <c r="G1382" i="4"/>
  <c r="H1381" i="4" s="1"/>
  <c r="G251" i="4"/>
  <c r="C252" i="4"/>
  <c r="O917" i="3"/>
  <c r="E997" i="4"/>
  <c r="E925" i="4"/>
  <c r="E1334" i="4"/>
  <c r="E244" i="4"/>
  <c r="E891" i="4"/>
  <c r="E995" i="4"/>
  <c r="E451" i="4"/>
  <c r="E1682" i="4"/>
  <c r="E1103" i="4"/>
  <c r="E817" i="4"/>
  <c r="I21" i="4"/>
  <c r="I31" i="4"/>
  <c r="I75" i="4"/>
  <c r="O152" i="3"/>
  <c r="Q482" i="3"/>
  <c r="AQ5" i="1"/>
  <c r="P5" i="1"/>
  <c r="AJ11" i="1"/>
  <c r="C406" i="4"/>
  <c r="G405" i="4"/>
  <c r="H404" i="4" s="1"/>
  <c r="E321" i="4"/>
  <c r="L8" i="1"/>
  <c r="AM8" i="1" s="1"/>
  <c r="U1140" i="3"/>
  <c r="E336" i="4"/>
  <c r="E1127" i="4"/>
  <c r="Q340" i="3"/>
  <c r="N742" i="3"/>
  <c r="U613" i="3"/>
  <c r="E1401" i="4"/>
  <c r="E1292" i="4"/>
  <c r="E1183" i="4"/>
  <c r="O877" i="3"/>
  <c r="E1336" i="4"/>
  <c r="E424" i="4"/>
  <c r="C1274" i="4"/>
  <c r="G1273" i="4"/>
  <c r="H1272" i="4" s="1"/>
  <c r="M613" i="3"/>
  <c r="E1123" i="4"/>
  <c r="I59" i="4"/>
  <c r="G343" i="4"/>
  <c r="H342" i="4" s="1"/>
  <c r="C344" i="4"/>
  <c r="P198" i="3"/>
  <c r="R41" i="3"/>
  <c r="H701" i="4"/>
  <c r="E1290" i="4"/>
  <c r="E1403" i="4"/>
  <c r="E1378" i="4"/>
  <c r="AL10" i="1"/>
  <c r="C457" i="4"/>
  <c r="G456" i="4"/>
  <c r="H455" i="4" s="1"/>
  <c r="S61" i="3"/>
  <c r="M7" i="1"/>
  <c r="G307" i="4"/>
  <c r="H306" i="4" s="1"/>
  <c r="C308" i="4"/>
  <c r="E220" i="4"/>
  <c r="C223" i="4"/>
  <c r="G222" i="4"/>
  <c r="H221" i="4" s="1"/>
  <c r="G930" i="4"/>
  <c r="C931" i="4"/>
  <c r="C990" i="4"/>
  <c r="G989" i="4"/>
  <c r="H988" i="4" s="1"/>
  <c r="E1105" i="4"/>
  <c r="E280" i="4"/>
  <c r="E1424" i="4"/>
  <c r="E1468" i="4"/>
  <c r="E83" i="4"/>
  <c r="E84" i="4"/>
  <c r="E1240" i="4"/>
  <c r="E523" i="4"/>
  <c r="E583" i="4"/>
  <c r="E1242" i="4"/>
  <c r="S1212" i="3"/>
  <c r="C1637" i="4"/>
  <c r="G1636" i="4"/>
  <c r="H1635" i="4" s="1"/>
  <c r="O1034" i="3"/>
  <c r="G648" i="4"/>
  <c r="H647" i="4" s="1"/>
  <c r="C649" i="4"/>
  <c r="E379" i="4"/>
  <c r="O380" i="3"/>
  <c r="O1001" i="3"/>
  <c r="E151" i="4"/>
  <c r="G1003" i="4"/>
  <c r="H1002" i="4" s="1"/>
  <c r="O280" i="3"/>
  <c r="H403" i="4"/>
  <c r="G1130" i="4"/>
  <c r="H1129" i="4" s="1"/>
  <c r="C1131" i="4"/>
  <c r="H680" i="4"/>
  <c r="E926" i="4"/>
  <c r="E246" i="4"/>
  <c r="S73" i="3"/>
  <c r="C382" i="4"/>
  <c r="G381" i="4"/>
  <c r="H380" i="4" s="1"/>
  <c r="E340" i="4"/>
  <c r="E155" i="4"/>
  <c r="Q165" i="3"/>
  <c r="C1211" i="4"/>
  <c r="G1210" i="4"/>
  <c r="H1209" i="4" s="1"/>
  <c r="O302" i="3"/>
  <c r="X1284" i="3"/>
  <c r="E1376" i="4"/>
  <c r="E81" i="4"/>
  <c r="E554" i="4"/>
  <c r="E1244" i="4"/>
  <c r="G764" i="4"/>
  <c r="H763" i="4" s="1"/>
  <c r="H764" i="4"/>
  <c r="M427" i="3"/>
  <c r="N743" i="3"/>
  <c r="Q1074" i="3"/>
  <c r="E85" i="4"/>
  <c r="O93" i="3"/>
  <c r="I143" i="4"/>
  <c r="AM7" i="1"/>
  <c r="E1380" i="4"/>
  <c r="S1187" i="3"/>
  <c r="E304" i="4"/>
  <c r="O301" i="3"/>
  <c r="E865" i="4"/>
  <c r="E375" i="4"/>
  <c r="E759" i="4"/>
  <c r="E1227" i="4"/>
  <c r="E772" i="4"/>
  <c r="E944" i="4"/>
  <c r="E1140" i="4"/>
  <c r="E188" i="4"/>
  <c r="E552" i="4"/>
  <c r="E218" i="4"/>
  <c r="E861" i="4"/>
  <c r="E453" i="4"/>
  <c r="E999" i="4"/>
  <c r="E626" i="4"/>
  <c r="O582" i="3"/>
  <c r="H752" i="4"/>
  <c r="U1073" i="3"/>
  <c r="G898" i="4"/>
  <c r="H897" i="4" s="1"/>
  <c r="C899" i="4"/>
  <c r="C793" i="4"/>
  <c r="G792" i="4"/>
  <c r="C951" i="4"/>
  <c r="G950" i="4"/>
  <c r="H949" i="4" s="1"/>
  <c r="G1603" i="4"/>
  <c r="C1604" i="4"/>
  <c r="G628" i="4"/>
  <c r="H627" i="4" s="1"/>
  <c r="C629" i="4"/>
  <c r="N712" i="3"/>
  <c r="G1339" i="4"/>
  <c r="H1338" i="4" s="1"/>
  <c r="C1340" i="4"/>
  <c r="Q521" i="3"/>
  <c r="C1189" i="4"/>
  <c r="G1188" i="4"/>
  <c r="H1187" i="4" s="1"/>
  <c r="I837" i="4"/>
  <c r="E837" i="4"/>
  <c r="N761" i="3"/>
  <c r="P761" i="3" s="1"/>
  <c r="G1297" i="4"/>
  <c r="H1296" i="4" s="1"/>
  <c r="C1298" i="4"/>
  <c r="H791" i="4"/>
  <c r="G287" i="4"/>
  <c r="C288" i="4"/>
  <c r="N508" i="3"/>
  <c r="B11" i="5" a="1"/>
  <c r="B11" i="5" s="1"/>
  <c r="F12" i="4"/>
  <c r="AP5" i="1"/>
  <c r="C1769" i="4"/>
  <c r="G1768" i="4"/>
  <c r="H1767" i="4" s="1"/>
  <c r="R4" i="1"/>
  <c r="AS4" i="1" s="1"/>
  <c r="E1294" i="4"/>
  <c r="E318" i="4"/>
  <c r="E1181" i="4"/>
  <c r="E1267" i="4"/>
  <c r="Q341" i="3" l="1"/>
  <c r="E342" i="4"/>
  <c r="O1035" i="3"/>
  <c r="E1767" i="4"/>
  <c r="S1411" i="3"/>
  <c r="E1472" i="4"/>
  <c r="W1213" i="3"/>
  <c r="Y1074" i="3"/>
  <c r="O918" i="3"/>
  <c r="H88" i="4"/>
  <c r="E426" i="4"/>
  <c r="M428" i="3"/>
  <c r="O583" i="3"/>
  <c r="R933" i="3"/>
  <c r="E1430" i="4"/>
  <c r="S1213" i="3"/>
  <c r="H681" i="4"/>
  <c r="U1141" i="3"/>
  <c r="R1453" i="3"/>
  <c r="O1013" i="3"/>
  <c r="P522" i="3"/>
  <c r="M614" i="3"/>
  <c r="E850" i="4"/>
  <c r="R775" i="3"/>
  <c r="X1319" i="3"/>
  <c r="H1603" i="4"/>
  <c r="O381" i="3"/>
  <c r="O405" i="3"/>
  <c r="I191" i="4"/>
  <c r="E191" i="4"/>
  <c r="P200" i="3"/>
  <c r="R200" i="3" s="1"/>
  <c r="E492" i="4"/>
  <c r="Q522" i="3"/>
  <c r="I156" i="4"/>
  <c r="Q166" i="3"/>
  <c r="S166" i="3" s="1"/>
  <c r="E156" i="4"/>
  <c r="G223" i="4"/>
  <c r="H222" i="4" s="1"/>
  <c r="C224" i="4"/>
  <c r="C853" i="4"/>
  <c r="G852" i="4"/>
  <c r="H851" i="4" s="1"/>
  <c r="H157" i="4"/>
  <c r="G990" i="4"/>
  <c r="H989" i="4" s="1"/>
  <c r="H990" i="4"/>
  <c r="X1258" i="3"/>
  <c r="C1475" i="4"/>
  <c r="G1474" i="4"/>
  <c r="H1473" i="4" s="1"/>
  <c r="C591" i="4"/>
  <c r="G590" i="4"/>
  <c r="H589" i="4" s="1"/>
  <c r="K11" i="1"/>
  <c r="AL11" i="1"/>
  <c r="G252" i="4"/>
  <c r="H251" i="4" s="1"/>
  <c r="C253" i="4"/>
  <c r="G703" i="4"/>
  <c r="C704" i="4"/>
  <c r="Q1055" i="3"/>
  <c r="O878" i="3"/>
  <c r="C309" i="4"/>
  <c r="G308" i="4"/>
  <c r="H307" i="4" s="1"/>
  <c r="C90" i="4"/>
  <c r="G89" i="4"/>
  <c r="C1111" i="4"/>
  <c r="G1110" i="4"/>
  <c r="X1257" i="3"/>
  <c r="C1725" i="4"/>
  <c r="G1724" i="4"/>
  <c r="H1723" i="4" s="1"/>
  <c r="H867" i="4"/>
  <c r="H929" i="4"/>
  <c r="H821" i="4"/>
  <c r="G288" i="4"/>
  <c r="H287" i="4" s="1"/>
  <c r="C289" i="4"/>
  <c r="E647" i="4"/>
  <c r="O599" i="3"/>
  <c r="Q599" i="3" s="1"/>
  <c r="I647" i="4"/>
  <c r="C345" i="4"/>
  <c r="G344" i="4"/>
  <c r="C1690" i="4"/>
  <c r="G1689" i="4"/>
  <c r="H1688" i="4" s="1"/>
  <c r="C779" i="4"/>
  <c r="G778" i="4"/>
  <c r="C870" i="4"/>
  <c r="G869" i="4"/>
  <c r="H868" i="4" s="1"/>
  <c r="E720" i="4"/>
  <c r="O634" i="3"/>
  <c r="N697" i="3"/>
  <c r="H286" i="4"/>
  <c r="P824" i="3"/>
  <c r="H343" i="4"/>
  <c r="P554" i="3"/>
  <c r="H1809" i="4"/>
  <c r="O635" i="3"/>
  <c r="C1132" i="4"/>
  <c r="G1131" i="4"/>
  <c r="H1130" i="4" s="1"/>
  <c r="C194" i="4"/>
  <c r="G193" i="4"/>
  <c r="G1810" i="4"/>
  <c r="C1811" i="4"/>
  <c r="O135" i="3"/>
  <c r="D16" i="1" a="1"/>
  <c r="D16" i="1" s="1"/>
  <c r="A17" i="1"/>
  <c r="C724" i="4"/>
  <c r="G723" i="4"/>
  <c r="H722" i="4" s="1"/>
  <c r="E1107" i="4"/>
  <c r="O1012" i="3"/>
  <c r="O95" i="3"/>
  <c r="E87" i="4"/>
  <c r="G528" i="4"/>
  <c r="H527" i="4" s="1"/>
  <c r="C529" i="4"/>
  <c r="H192" i="4"/>
  <c r="C1409" i="4"/>
  <c r="G1408" i="4"/>
  <c r="H1109" i="4"/>
  <c r="G559" i="4"/>
  <c r="H558" i="4" s="1"/>
  <c r="C560" i="4"/>
  <c r="G1298" i="4"/>
  <c r="H1297" i="4" s="1"/>
  <c r="C1299" i="4"/>
  <c r="E752" i="4"/>
  <c r="E403" i="4"/>
  <c r="O404" i="3"/>
  <c r="E306" i="4"/>
  <c r="O303" i="3"/>
  <c r="W1115" i="3"/>
  <c r="E838" i="4"/>
  <c r="I838" i="4"/>
  <c r="N762" i="3"/>
  <c r="P762" i="3" s="1"/>
  <c r="G1662" i="4"/>
  <c r="C1663" i="4"/>
  <c r="G899" i="4"/>
  <c r="H898" i="4" s="1"/>
  <c r="C900" i="4"/>
  <c r="P563" i="3"/>
  <c r="E791" i="4"/>
  <c r="N713" i="3"/>
  <c r="C407" i="4"/>
  <c r="G406" i="4"/>
  <c r="H405" i="4" s="1"/>
  <c r="O281" i="3"/>
  <c r="C1433" i="4"/>
  <c r="G1432" i="4"/>
  <c r="H1431" i="4" s="1"/>
  <c r="C1605" i="4"/>
  <c r="G1604" i="4"/>
  <c r="Q613" i="3"/>
  <c r="T1319" i="3"/>
  <c r="F15" i="1"/>
  <c r="AG15" i="1" s="1"/>
  <c r="G15" i="1"/>
  <c r="H15" i="1" s="1"/>
  <c r="H777" i="4"/>
  <c r="R521" i="3"/>
  <c r="C383" i="4"/>
  <c r="G382" i="4"/>
  <c r="C664" i="4"/>
  <c r="G663" i="4"/>
  <c r="H662" i="4" s="1"/>
  <c r="S4" i="1"/>
  <c r="AT4" i="1"/>
  <c r="U1074" i="3"/>
  <c r="C932" i="4"/>
  <c r="G931" i="4"/>
  <c r="H930" i="4" s="1"/>
  <c r="G1274" i="4"/>
  <c r="H1273" i="4" s="1"/>
  <c r="C1275" i="4"/>
  <c r="G14" i="1"/>
  <c r="Q1075" i="3"/>
  <c r="S1114" i="3"/>
  <c r="E839" i="4"/>
  <c r="J12" i="1"/>
  <c r="AK12" i="1" s="1"/>
  <c r="H491" i="4"/>
  <c r="E250" i="4"/>
  <c r="P245" i="3"/>
  <c r="AR6" i="1"/>
  <c r="Q6" i="1"/>
  <c r="E764" i="4"/>
  <c r="C458" i="4"/>
  <c r="G457" i="4"/>
  <c r="H456" i="4" s="1"/>
  <c r="G1149" i="4"/>
  <c r="H1148" i="4" s="1"/>
  <c r="C1150" i="4"/>
  <c r="E763" i="4"/>
  <c r="O680" i="3"/>
  <c r="G158" i="4"/>
  <c r="C159" i="4"/>
  <c r="H1687" i="4"/>
  <c r="C1770" i="4"/>
  <c r="G1769" i="4"/>
  <c r="H1768" i="4" s="1"/>
  <c r="G1211" i="4"/>
  <c r="H1210" i="4" s="1"/>
  <c r="C1212" i="4"/>
  <c r="H1406" i="4"/>
  <c r="C429" i="4"/>
  <c r="G428" i="4"/>
  <c r="AG14" i="1"/>
  <c r="L9" i="1"/>
  <c r="AM9" i="1"/>
  <c r="H1188" i="4"/>
  <c r="Q5" i="1"/>
  <c r="AR5" i="1"/>
  <c r="H13" i="1"/>
  <c r="AI13" i="1"/>
  <c r="E1722" i="4"/>
  <c r="X1346" i="3"/>
  <c r="AJ12" i="1"/>
  <c r="H1661" i="4"/>
  <c r="C1568" i="4"/>
  <c r="G1567" i="4"/>
  <c r="H1566" i="4" s="1"/>
  <c r="H324" i="4"/>
  <c r="U614" i="3"/>
  <c r="G1235" i="4"/>
  <c r="H1234" i="4" s="1"/>
  <c r="H1235" i="4"/>
  <c r="E1602" i="4"/>
  <c r="X1285" i="3"/>
  <c r="H648" i="4"/>
  <c r="M8" i="1"/>
  <c r="C1384" i="4"/>
  <c r="G1383" i="4"/>
  <c r="H1382" i="4" s="1"/>
  <c r="C1638" i="4"/>
  <c r="G1637" i="4"/>
  <c r="H1636" i="4" s="1"/>
  <c r="H1003" i="4"/>
  <c r="G1004" i="4"/>
  <c r="C1007" i="4"/>
  <c r="C683" i="4"/>
  <c r="G682" i="4"/>
  <c r="C1341" i="4"/>
  <c r="G1340" i="4"/>
  <c r="H1339" i="4" s="1"/>
  <c r="C1169" i="4"/>
  <c r="G1168" i="4"/>
  <c r="C1249" i="4"/>
  <c r="G1248" i="4"/>
  <c r="H1247" i="4" s="1"/>
  <c r="C1543" i="4"/>
  <c r="G1542" i="4"/>
  <c r="H1541" i="4" s="1"/>
  <c r="T1258" i="3"/>
  <c r="T1284" i="3"/>
  <c r="G610" i="4"/>
  <c r="C611" i="4"/>
  <c r="G951" i="4"/>
  <c r="H950" i="4" s="1"/>
  <c r="C952" i="4"/>
  <c r="B12" i="5" a="1"/>
  <c r="B12" i="5" s="1"/>
  <c r="F13" i="4"/>
  <c r="C1190" i="4"/>
  <c r="G1189" i="4"/>
  <c r="C630" i="4"/>
  <c r="G629" i="4"/>
  <c r="H628" i="4" s="1"/>
  <c r="N7" i="1"/>
  <c r="AO7" i="1" s="1"/>
  <c r="Y1141" i="3"/>
  <c r="C794" i="4"/>
  <c r="G793" i="4"/>
  <c r="H792" i="4" s="1"/>
  <c r="G649" i="4"/>
  <c r="H649" i="4"/>
  <c r="I221" i="4"/>
  <c r="E221" i="4"/>
  <c r="AN7" i="1"/>
  <c r="M458" i="3"/>
  <c r="S1188" i="3"/>
  <c r="C824" i="4"/>
  <c r="G823" i="4"/>
  <c r="H822" i="4" s="1"/>
  <c r="M10" i="1"/>
  <c r="AN10" i="1"/>
  <c r="AQ6" i="1"/>
  <c r="C1518" i="4"/>
  <c r="G1517" i="4"/>
  <c r="Q1099" i="3"/>
  <c r="G326" i="4"/>
  <c r="H325" i="4" s="1"/>
  <c r="C327" i="4"/>
  <c r="I15" i="1" l="1"/>
  <c r="AJ15" i="1" s="1"/>
  <c r="AI15" i="1"/>
  <c r="O1036" i="3"/>
  <c r="N745" i="3"/>
  <c r="E1541" i="4"/>
  <c r="X1259" i="3"/>
  <c r="T1348" i="3"/>
  <c r="H703" i="4"/>
  <c r="O858" i="3"/>
  <c r="E1636" i="4"/>
  <c r="T1320" i="3"/>
  <c r="M615" i="3"/>
  <c r="S1214" i="3"/>
  <c r="Q523" i="3"/>
  <c r="R776" i="3"/>
  <c r="Y1075" i="3"/>
  <c r="S1115" i="3"/>
  <c r="P246" i="3"/>
  <c r="N794" i="3"/>
  <c r="H1110" i="4"/>
  <c r="O879" i="3"/>
  <c r="P523" i="3"/>
  <c r="N714" i="3"/>
  <c r="O283" i="3"/>
  <c r="E1566" i="4"/>
  <c r="T1285" i="3"/>
  <c r="I325" i="4"/>
  <c r="E325" i="4"/>
  <c r="N323" i="3"/>
  <c r="P323" i="3" s="1"/>
  <c r="H1168" i="4"/>
  <c r="E192" i="4"/>
  <c r="P201" i="3"/>
  <c r="R522" i="3"/>
  <c r="C1519" i="4"/>
  <c r="G1518" i="4"/>
  <c r="H1517" i="4" s="1"/>
  <c r="C430" i="4"/>
  <c r="G429" i="4"/>
  <c r="H428" i="4" s="1"/>
  <c r="C1691" i="4"/>
  <c r="G1690" i="4"/>
  <c r="C328" i="4"/>
  <c r="G327" i="4"/>
  <c r="H326" i="4" s="1"/>
  <c r="G194" i="4"/>
  <c r="H193" i="4" s="1"/>
  <c r="C195" i="4"/>
  <c r="H1689" i="4"/>
  <c r="C1250" i="4"/>
  <c r="G1249" i="4"/>
  <c r="H1248" i="4" s="1"/>
  <c r="P825" i="3"/>
  <c r="Q342" i="3"/>
  <c r="C953" i="4"/>
  <c r="G952" i="4"/>
  <c r="H951" i="4" s="1"/>
  <c r="H1167" i="4"/>
  <c r="M9" i="1"/>
  <c r="G932" i="4"/>
  <c r="C933" i="4"/>
  <c r="U1142" i="3"/>
  <c r="H381" i="4"/>
  <c r="O857" i="3"/>
  <c r="L11" i="1"/>
  <c r="H1407" i="4"/>
  <c r="B13" i="5" a="1"/>
  <c r="B13" i="5" s="1"/>
  <c r="I132" i="4" s="1"/>
  <c r="F14" i="4"/>
  <c r="S1412" i="3"/>
  <c r="C290" i="4"/>
  <c r="G289" i="4"/>
  <c r="H288" i="4" s="1"/>
  <c r="G1169" i="4"/>
  <c r="C1170" i="4"/>
  <c r="H1516" i="4"/>
  <c r="G1770" i="4"/>
  <c r="H1769" i="4" s="1"/>
  <c r="C1771" i="4"/>
  <c r="C1276" i="4"/>
  <c r="G1275" i="4"/>
  <c r="H1274" i="4" s="1"/>
  <c r="O636" i="3"/>
  <c r="G591" i="4"/>
  <c r="H590" i="4" s="1"/>
  <c r="C592" i="4"/>
  <c r="G1638" i="4"/>
  <c r="H1637" i="4" s="1"/>
  <c r="C1639" i="4"/>
  <c r="AJ13" i="1"/>
  <c r="I13" i="1"/>
  <c r="U1075" i="3"/>
  <c r="C254" i="4"/>
  <c r="G253" i="4"/>
  <c r="G824" i="4"/>
  <c r="H823" i="4" s="1"/>
  <c r="C825" i="4"/>
  <c r="O7" i="1"/>
  <c r="AP7" i="1"/>
  <c r="C1569" i="4"/>
  <c r="G1568" i="4"/>
  <c r="E821" i="4"/>
  <c r="N744" i="3"/>
  <c r="G853" i="4"/>
  <c r="H852" i="4" s="1"/>
  <c r="C854" i="4"/>
  <c r="X1286" i="3"/>
  <c r="C384" i="4"/>
  <c r="G383" i="4"/>
  <c r="H382" i="4" s="1"/>
  <c r="C561" i="4"/>
  <c r="G560" i="4"/>
  <c r="H559" i="4" s="1"/>
  <c r="D17" i="1" a="1"/>
  <c r="D17" i="1" s="1"/>
  <c r="A18" i="1"/>
  <c r="H252" i="4"/>
  <c r="C225" i="4"/>
  <c r="G224" i="4"/>
  <c r="O496" i="3"/>
  <c r="G1663" i="4"/>
  <c r="H1662" i="4" s="1"/>
  <c r="C1664" i="4"/>
  <c r="G1299" i="4"/>
  <c r="C1300" i="4"/>
  <c r="E222" i="4"/>
  <c r="O584" i="3"/>
  <c r="G630" i="4"/>
  <c r="H629" i="4" s="1"/>
  <c r="C631" i="4"/>
  <c r="G683" i="4"/>
  <c r="H682" i="4" s="1"/>
  <c r="C684" i="4"/>
  <c r="C1385" i="4"/>
  <c r="G1384" i="4"/>
  <c r="H1383" i="4" s="1"/>
  <c r="R6" i="1"/>
  <c r="AS6" i="1"/>
  <c r="E405" i="4"/>
  <c r="O406" i="3"/>
  <c r="H1298" i="4"/>
  <c r="G1132" i="4"/>
  <c r="H1131" i="4" s="1"/>
  <c r="C1133" i="4"/>
  <c r="G345" i="4"/>
  <c r="H344" i="4" s="1"/>
  <c r="C346" i="4"/>
  <c r="N793" i="3"/>
  <c r="E1148" i="4"/>
  <c r="I1148" i="4"/>
  <c r="Q1056" i="3"/>
  <c r="S1056" i="3" s="1"/>
  <c r="G1409" i="4"/>
  <c r="C1410" i="4"/>
  <c r="R1454" i="3"/>
  <c r="C780" i="4"/>
  <c r="G779" i="4"/>
  <c r="H778" i="4" s="1"/>
  <c r="H1567" i="4"/>
  <c r="M459" i="3"/>
  <c r="C530" i="4"/>
  <c r="G529" i="4"/>
  <c r="H528" i="4" s="1"/>
  <c r="Q614" i="3"/>
  <c r="E1235" i="4"/>
  <c r="R5" i="1"/>
  <c r="W1116" i="3"/>
  <c r="G724" i="4"/>
  <c r="H723" i="4" s="1"/>
  <c r="C725" i="4"/>
  <c r="W1214" i="3"/>
  <c r="H702" i="4"/>
  <c r="Q1100" i="3"/>
  <c r="W1188" i="3"/>
  <c r="C901" i="4"/>
  <c r="G900" i="4"/>
  <c r="H899" i="4" s="1"/>
  <c r="K12" i="1"/>
  <c r="H931" i="4"/>
  <c r="AG16" i="1"/>
  <c r="F16" i="1"/>
  <c r="G16" i="1" s="1"/>
  <c r="N8" i="1"/>
  <c r="AO8" i="1"/>
  <c r="N322" i="3"/>
  <c r="E324" i="4"/>
  <c r="C1213" i="4"/>
  <c r="G1212" i="4"/>
  <c r="N698" i="3"/>
  <c r="C408" i="4"/>
  <c r="G407" i="4"/>
  <c r="H406" i="4" s="1"/>
  <c r="C1112" i="4"/>
  <c r="G1111" i="4"/>
  <c r="R934" i="3"/>
  <c r="X1347" i="3"/>
  <c r="G1543" i="4"/>
  <c r="H1542" i="4" s="1"/>
  <c r="C1544" i="4"/>
  <c r="T1347" i="3"/>
  <c r="C665" i="4"/>
  <c r="G664" i="4"/>
  <c r="H663" i="4" s="1"/>
  <c r="C160" i="4"/>
  <c r="G159" i="4"/>
  <c r="H158" i="4" s="1"/>
  <c r="C91" i="4"/>
  <c r="G90" i="4"/>
  <c r="H89" i="4" s="1"/>
  <c r="Y1142" i="3"/>
  <c r="AN8" i="1"/>
  <c r="E1661" i="4"/>
  <c r="X1320" i="3"/>
  <c r="O1014" i="3"/>
  <c r="H427" i="4"/>
  <c r="E990" i="4"/>
  <c r="H609" i="4"/>
  <c r="E157" i="4"/>
  <c r="Q167" i="3"/>
  <c r="E88" i="4"/>
  <c r="O96" i="3"/>
  <c r="Q96" i="3" s="1"/>
  <c r="I88" i="4"/>
  <c r="C1726" i="4"/>
  <c r="G1725" i="4"/>
  <c r="C795" i="4"/>
  <c r="G794" i="4"/>
  <c r="H793" i="4" s="1"/>
  <c r="G1433" i="4"/>
  <c r="C1434" i="4"/>
  <c r="H1724" i="4"/>
  <c r="G458" i="4"/>
  <c r="H457" i="4" s="1"/>
  <c r="C459" i="4"/>
  <c r="T4" i="1"/>
  <c r="AU4" i="1"/>
  <c r="C1476" i="4"/>
  <c r="G1475" i="4"/>
  <c r="H1474" i="4" s="1"/>
  <c r="S1189" i="3"/>
  <c r="H14" i="1"/>
  <c r="AI14" i="1" s="1"/>
  <c r="C1191" i="4"/>
  <c r="G1190" i="4"/>
  <c r="H1189" i="4" s="1"/>
  <c r="C1008" i="4"/>
  <c r="C1812" i="4"/>
  <c r="G1811" i="4"/>
  <c r="H1810" i="4" s="1"/>
  <c r="G870" i="4"/>
  <c r="H869" i="4" s="1"/>
  <c r="C871" i="4"/>
  <c r="O304" i="3"/>
  <c r="O919" i="3"/>
  <c r="AH14" i="1"/>
  <c r="E649" i="4"/>
  <c r="C612" i="4"/>
  <c r="G611" i="4"/>
  <c r="E648" i="4"/>
  <c r="I648" i="4"/>
  <c r="O600" i="3"/>
  <c r="Q600" i="3" s="1"/>
  <c r="N10" i="1"/>
  <c r="G1341" i="4"/>
  <c r="C1342" i="4"/>
  <c r="H1004" i="4"/>
  <c r="G1005" i="4"/>
  <c r="C1151" i="4"/>
  <c r="G1150" i="4"/>
  <c r="H1149" i="4" s="1"/>
  <c r="AH15" i="1"/>
  <c r="C1606" i="4"/>
  <c r="G1605" i="4"/>
  <c r="O282" i="3"/>
  <c r="E286" i="4"/>
  <c r="C310" i="4"/>
  <c r="G309" i="4"/>
  <c r="H308" i="4" s="1"/>
  <c r="G704" i="4"/>
  <c r="C705" i="4"/>
  <c r="P555" i="3"/>
  <c r="O383" i="3" l="1"/>
  <c r="O637" i="3"/>
  <c r="H1409" i="4"/>
  <c r="S5" i="1"/>
  <c r="AT5" i="1"/>
  <c r="AS5" i="1"/>
  <c r="R777" i="3"/>
  <c r="R935" i="3"/>
  <c r="H1341" i="4"/>
  <c r="C872" i="4"/>
  <c r="G871" i="4"/>
  <c r="H870" i="4" s="1"/>
  <c r="E793" i="4"/>
  <c r="N715" i="3"/>
  <c r="E1131" i="4"/>
  <c r="O1037" i="3"/>
  <c r="Q524" i="3"/>
  <c r="N795" i="3"/>
  <c r="H253" i="4"/>
  <c r="Q1057" i="3"/>
  <c r="U1076" i="3"/>
  <c r="M460" i="3"/>
  <c r="P826" i="3"/>
  <c r="S1190" i="3"/>
  <c r="E158" i="4"/>
  <c r="Q168" i="3"/>
  <c r="O284" i="3"/>
  <c r="G1112" i="4"/>
  <c r="H1111" i="4" s="1"/>
  <c r="C1113" i="4"/>
  <c r="T1321" i="3"/>
  <c r="H1690" i="4"/>
  <c r="P202" i="3"/>
  <c r="E193" i="4"/>
  <c r="P524" i="3"/>
  <c r="E344" i="4"/>
  <c r="Q343" i="3"/>
  <c r="O880" i="3"/>
  <c r="O10" i="1"/>
  <c r="AP10" i="1"/>
  <c r="AO10" i="1"/>
  <c r="T1260" i="3"/>
  <c r="E1769" i="4"/>
  <c r="S1413" i="3"/>
  <c r="H610" i="4"/>
  <c r="X1321" i="3"/>
  <c r="L12" i="1"/>
  <c r="AL12" i="1"/>
  <c r="M616" i="3"/>
  <c r="H16" i="1"/>
  <c r="AH16" i="1"/>
  <c r="M430" i="3"/>
  <c r="C562" i="4"/>
  <c r="G561" i="4"/>
  <c r="H560" i="4" s="1"/>
  <c r="C1435" i="4"/>
  <c r="G1434" i="4"/>
  <c r="H1433" i="4" s="1"/>
  <c r="N699" i="3"/>
  <c r="O97" i="3"/>
  <c r="E89" i="4"/>
  <c r="H529" i="4"/>
  <c r="C1009" i="4"/>
  <c r="G530" i="4"/>
  <c r="C531" i="4"/>
  <c r="E252" i="4"/>
  <c r="P247" i="3"/>
  <c r="N746" i="3"/>
  <c r="C1152" i="4"/>
  <c r="G1151" i="4"/>
  <c r="H1150" i="4" s="1"/>
  <c r="U1143" i="3"/>
  <c r="C1301" i="4"/>
  <c r="G1300" i="4"/>
  <c r="H1299" i="4" s="1"/>
  <c r="C385" i="4"/>
  <c r="G384" i="4"/>
  <c r="H383" i="4" s="1"/>
  <c r="Q1077" i="3"/>
  <c r="C1607" i="4"/>
  <c r="G1606" i="4"/>
  <c r="H1605" i="4" s="1"/>
  <c r="H664" i="4"/>
  <c r="C347" i="4"/>
  <c r="G346" i="4"/>
  <c r="H345" i="4" s="1"/>
  <c r="C311" i="4"/>
  <c r="G310" i="4"/>
  <c r="X1348" i="3"/>
  <c r="M429" i="3"/>
  <c r="G1006" i="4"/>
  <c r="G1476" i="4"/>
  <c r="H1475" i="4" s="1"/>
  <c r="C1477" i="4"/>
  <c r="X1260" i="3"/>
  <c r="O859" i="3"/>
  <c r="Q615" i="3"/>
  <c r="G1664" i="4"/>
  <c r="H1663" i="4" s="1"/>
  <c r="C1665" i="4"/>
  <c r="J13" i="1"/>
  <c r="AK13" i="1"/>
  <c r="P556" i="3"/>
  <c r="W1117" i="3"/>
  <c r="C1692" i="4"/>
  <c r="G1691" i="4"/>
  <c r="H1432" i="4"/>
  <c r="H1604" i="4"/>
  <c r="U616" i="3"/>
  <c r="C1277" i="4"/>
  <c r="G1276" i="4"/>
  <c r="H1275" i="4" s="1"/>
  <c r="O1015" i="3"/>
  <c r="C460" i="4"/>
  <c r="G459" i="4"/>
  <c r="H458" i="4" s="1"/>
  <c r="C226" i="4"/>
  <c r="G225" i="4"/>
  <c r="G290" i="4"/>
  <c r="H289" i="4" s="1"/>
  <c r="C291" i="4"/>
  <c r="C855" i="4"/>
  <c r="G854" i="4"/>
  <c r="H853" i="4" s="1"/>
  <c r="G430" i="4"/>
  <c r="H429" i="4" s="1"/>
  <c r="C431" i="4"/>
  <c r="G408" i="4"/>
  <c r="H407" i="4" s="1"/>
  <c r="C409" i="4"/>
  <c r="C1813" i="4"/>
  <c r="G1812" i="4"/>
  <c r="C1192" i="4"/>
  <c r="G1191" i="4"/>
  <c r="H1190" i="4" s="1"/>
  <c r="G665" i="4"/>
  <c r="C666" i="4"/>
  <c r="C1214" i="4"/>
  <c r="G1213" i="4"/>
  <c r="H1212" i="4" s="1"/>
  <c r="O8" i="1"/>
  <c r="AP8" i="1"/>
  <c r="E1516" i="4"/>
  <c r="T1259" i="3"/>
  <c r="E381" i="4"/>
  <c r="O382" i="3"/>
  <c r="G1250" i="4"/>
  <c r="H1249" i="4" s="1"/>
  <c r="C1251" i="4"/>
  <c r="E326" i="4"/>
  <c r="N324" i="3"/>
  <c r="G1410" i="4"/>
  <c r="C1411" i="4"/>
  <c r="G1342" i="4"/>
  <c r="C1343" i="4"/>
  <c r="C902" i="4"/>
  <c r="G901" i="4"/>
  <c r="H900" i="4" s="1"/>
  <c r="G612" i="4"/>
  <c r="H611" i="4" s="1"/>
  <c r="C613" i="4"/>
  <c r="H1408" i="4"/>
  <c r="U4" i="1"/>
  <c r="AV4" i="1" s="1"/>
  <c r="O407" i="3"/>
  <c r="C954" i="4"/>
  <c r="G953" i="4"/>
  <c r="H952" i="4" s="1"/>
  <c r="C92" i="4"/>
  <c r="G91" i="4"/>
  <c r="H90" i="4" s="1"/>
  <c r="R1455" i="3"/>
  <c r="H1340" i="4"/>
  <c r="H1811" i="4"/>
  <c r="H1211" i="4"/>
  <c r="C632" i="4"/>
  <c r="G631" i="4"/>
  <c r="H630" i="4" s="1"/>
  <c r="A19" i="1"/>
  <c r="D18" i="1" a="1"/>
  <c r="D18" i="1" s="1"/>
  <c r="C1570" i="4"/>
  <c r="G1569" i="4"/>
  <c r="H1568" i="4" s="1"/>
  <c r="C1171" i="4"/>
  <c r="G1170" i="4"/>
  <c r="H1169" i="4" s="1"/>
  <c r="M11" i="1"/>
  <c r="AN11" i="1"/>
  <c r="N9" i="1"/>
  <c r="AO9" i="1"/>
  <c r="G328" i="4"/>
  <c r="H327" i="4" s="1"/>
  <c r="C329" i="4"/>
  <c r="G1519" i="4"/>
  <c r="H1518" i="4" s="1"/>
  <c r="C1520" i="4"/>
  <c r="R523" i="3"/>
  <c r="P564" i="3"/>
  <c r="C826" i="4"/>
  <c r="G825" i="4"/>
  <c r="H824" i="4" s="1"/>
  <c r="W1189" i="3"/>
  <c r="G780" i="4"/>
  <c r="C781" i="4"/>
  <c r="G1639" i="4"/>
  <c r="H1638" i="4" s="1"/>
  <c r="C1640" i="4"/>
  <c r="H223" i="4"/>
  <c r="E308" i="4"/>
  <c r="O305" i="3"/>
  <c r="T1286" i="3"/>
  <c r="G1385" i="4"/>
  <c r="H1384" i="4" s="1"/>
  <c r="C1386" i="4"/>
  <c r="E629" i="4"/>
  <c r="O585" i="3"/>
  <c r="F17" i="1"/>
  <c r="G17" i="1" s="1"/>
  <c r="AM11" i="1"/>
  <c r="AN9" i="1"/>
  <c r="T1349" i="3"/>
  <c r="G1726" i="4"/>
  <c r="H1725" i="4" s="1"/>
  <c r="C1727" i="4"/>
  <c r="I14" i="1"/>
  <c r="AJ14" i="1"/>
  <c r="G1771" i="4"/>
  <c r="C1772" i="4"/>
  <c r="C706" i="4"/>
  <c r="G705" i="4"/>
  <c r="G160" i="4"/>
  <c r="H159" i="4" s="1"/>
  <c r="C161" i="4"/>
  <c r="G725" i="4"/>
  <c r="H724" i="4" s="1"/>
  <c r="C726" i="4"/>
  <c r="S1116" i="3"/>
  <c r="W1215" i="3"/>
  <c r="C796" i="4"/>
  <c r="G795" i="4"/>
  <c r="H794" i="4" s="1"/>
  <c r="G254" i="4"/>
  <c r="C255" i="4"/>
  <c r="B14" i="5" a="1"/>
  <c r="B14" i="5" s="1"/>
  <c r="F15" i="4"/>
  <c r="Q1076" i="3"/>
  <c r="J15" i="1"/>
  <c r="AK15" i="1"/>
  <c r="G1544" i="4"/>
  <c r="H1543" i="4" s="1"/>
  <c r="C1545" i="4"/>
  <c r="U615" i="3"/>
  <c r="C1134" i="4"/>
  <c r="G1133" i="4"/>
  <c r="H1132" i="4" s="1"/>
  <c r="S6" i="1"/>
  <c r="AT6" i="1"/>
  <c r="G684" i="4"/>
  <c r="H683" i="4" s="1"/>
  <c r="C685" i="4"/>
  <c r="P7" i="1"/>
  <c r="AQ7" i="1"/>
  <c r="C593" i="4"/>
  <c r="G592" i="4"/>
  <c r="H591" i="4" s="1"/>
  <c r="C934" i="4"/>
  <c r="G933" i="4"/>
  <c r="H932" i="4" s="1"/>
  <c r="C196" i="4"/>
  <c r="G195" i="4"/>
  <c r="H194" i="4" s="1"/>
  <c r="E383" i="4" l="1"/>
  <c r="O384" i="3"/>
  <c r="O285" i="3"/>
  <c r="H225" i="4"/>
  <c r="O586" i="3"/>
  <c r="H1812" i="4"/>
  <c r="W1216" i="3"/>
  <c r="P566" i="3"/>
  <c r="U1077" i="3"/>
  <c r="Q169" i="3"/>
  <c r="E159" i="4"/>
  <c r="H17" i="1"/>
  <c r="O408" i="3"/>
  <c r="X1322" i="3"/>
  <c r="S1216" i="3"/>
  <c r="E90" i="4"/>
  <c r="O98" i="3"/>
  <c r="E627" i="4"/>
  <c r="H1342" i="4"/>
  <c r="X1288" i="3"/>
  <c r="U1144" i="3"/>
  <c r="E1150" i="4"/>
  <c r="Q1058" i="3"/>
  <c r="Y1077" i="3"/>
  <c r="I1767" i="4"/>
  <c r="U1411" i="3"/>
  <c r="M12" i="1"/>
  <c r="AN12" i="1"/>
  <c r="C162" i="4"/>
  <c r="G161" i="4"/>
  <c r="H160" i="4" s="1"/>
  <c r="G954" i="4"/>
  <c r="H953" i="4" s="1"/>
  <c r="C955" i="4"/>
  <c r="M617" i="3"/>
  <c r="C563" i="4"/>
  <c r="G562" i="4"/>
  <c r="H561" i="4" s="1"/>
  <c r="AM12" i="1"/>
  <c r="P8" i="1"/>
  <c r="AQ8" i="1"/>
  <c r="C461" i="4"/>
  <c r="G460" i="4"/>
  <c r="F18" i="1"/>
  <c r="W1191" i="3"/>
  <c r="O9" i="1"/>
  <c r="A20" i="1"/>
  <c r="D19" i="1" a="1"/>
  <c r="D19" i="1" s="1"/>
  <c r="C432" i="4"/>
  <c r="G431" i="4"/>
  <c r="G1007" i="4"/>
  <c r="C312" i="4"/>
  <c r="G311" i="4"/>
  <c r="P10" i="1"/>
  <c r="N747" i="3"/>
  <c r="G1214" i="4"/>
  <c r="C1215" i="4"/>
  <c r="M431" i="3"/>
  <c r="T6" i="1"/>
  <c r="AU6" i="1" s="1"/>
  <c r="H195" i="4"/>
  <c r="G1520" i="4"/>
  <c r="H1519" i="4" s="1"/>
  <c r="C1521" i="4"/>
  <c r="G1134" i="4"/>
  <c r="C1135" i="4"/>
  <c r="K15" i="1"/>
  <c r="AL15" i="1"/>
  <c r="B15" i="5" a="1"/>
  <c r="B15" i="5" s="1"/>
  <c r="F16" i="4"/>
  <c r="J14" i="1"/>
  <c r="AK14" i="1" s="1"/>
  <c r="C330" i="4"/>
  <c r="G329" i="4"/>
  <c r="H328" i="4" s="1"/>
  <c r="C1571" i="4"/>
  <c r="G1570" i="4"/>
  <c r="H1569" i="4" s="1"/>
  <c r="O881" i="3"/>
  <c r="H612" i="4"/>
  <c r="C227" i="4"/>
  <c r="G226" i="4"/>
  <c r="G1665" i="4"/>
  <c r="H1664" i="4" s="1"/>
  <c r="C1666" i="4"/>
  <c r="G1477" i="4"/>
  <c r="H1476" i="4" s="1"/>
  <c r="C1478" i="4"/>
  <c r="Q525" i="3"/>
  <c r="R524" i="3"/>
  <c r="H224" i="4"/>
  <c r="X1287" i="3"/>
  <c r="O860" i="3"/>
  <c r="Q7" i="1"/>
  <c r="AR7" i="1"/>
  <c r="Y1076" i="3"/>
  <c r="P827" i="3"/>
  <c r="C256" i="4"/>
  <c r="G255" i="4"/>
  <c r="H254" i="4" s="1"/>
  <c r="H901" i="4"/>
  <c r="H384" i="4"/>
  <c r="AG17" i="1"/>
  <c r="G385" i="4"/>
  <c r="C386" i="4"/>
  <c r="C873" i="4"/>
  <c r="G872" i="4"/>
  <c r="H871" i="4" s="1"/>
  <c r="G1192" i="4"/>
  <c r="C1193" i="4"/>
  <c r="H1005" i="4"/>
  <c r="C707" i="4"/>
  <c r="G706" i="4"/>
  <c r="H705" i="4" s="1"/>
  <c r="AH17" i="1"/>
  <c r="S1191" i="3"/>
  <c r="E223" i="4"/>
  <c r="T1322" i="3"/>
  <c r="H825" i="4"/>
  <c r="N11" i="1"/>
  <c r="AO11" i="1"/>
  <c r="H631" i="4"/>
  <c r="E1275" i="4"/>
  <c r="W1118" i="3"/>
  <c r="H309" i="4"/>
  <c r="C1153" i="4"/>
  <c r="G1152" i="4"/>
  <c r="H1151" i="4" s="1"/>
  <c r="I16" i="1"/>
  <c r="AI16" i="1"/>
  <c r="H704" i="4"/>
  <c r="E327" i="4"/>
  <c r="N325" i="3"/>
  <c r="M461" i="3"/>
  <c r="C1773" i="4"/>
  <c r="G1772" i="4"/>
  <c r="H1771" i="4" s="1"/>
  <c r="H459" i="4"/>
  <c r="C1728" i="4"/>
  <c r="G1727" i="4"/>
  <c r="H1726" i="4" s="1"/>
  <c r="G934" i="4"/>
  <c r="H933" i="4" s="1"/>
  <c r="C935" i="4"/>
  <c r="C686" i="4"/>
  <c r="G685" i="4"/>
  <c r="G1640" i="4"/>
  <c r="H1639" i="4" s="1"/>
  <c r="C1641" i="4"/>
  <c r="H1213" i="4"/>
  <c r="S1215" i="3"/>
  <c r="C1344" i="4"/>
  <c r="G1343" i="4"/>
  <c r="T1350" i="3"/>
  <c r="H1770" i="4"/>
  <c r="C782" i="4"/>
  <c r="G781" i="4"/>
  <c r="C827" i="4"/>
  <c r="G826" i="4"/>
  <c r="Q1078" i="3"/>
  <c r="E1811" i="4"/>
  <c r="R1456" i="3"/>
  <c r="V4" i="1"/>
  <c r="AW4" i="1"/>
  <c r="R778" i="3"/>
  <c r="C1608" i="4"/>
  <c r="G1607" i="4"/>
  <c r="C1302" i="4"/>
  <c r="G1301" i="4"/>
  <c r="H1300" i="4" s="1"/>
  <c r="C532" i="4"/>
  <c r="G531" i="4"/>
  <c r="H530" i="4" s="1"/>
  <c r="C614" i="4"/>
  <c r="G613" i="4"/>
  <c r="P525" i="3"/>
  <c r="C292" i="4"/>
  <c r="G291" i="4"/>
  <c r="H290" i="4" s="1"/>
  <c r="T5" i="1"/>
  <c r="AU5" i="1"/>
  <c r="C903" i="4"/>
  <c r="G902" i="4"/>
  <c r="C1010" i="4"/>
  <c r="G1386" i="4"/>
  <c r="H1385" i="4" s="1"/>
  <c r="C1387" i="4"/>
  <c r="Y1144" i="3"/>
  <c r="Y1143" i="3"/>
  <c r="W1190" i="3"/>
  <c r="G1411" i="4"/>
  <c r="H1410" i="4" s="1"/>
  <c r="C1412" i="4"/>
  <c r="C667" i="4"/>
  <c r="G666" i="4"/>
  <c r="H665" i="4" s="1"/>
  <c r="C1814" i="4"/>
  <c r="G1813" i="4"/>
  <c r="C1278" i="4"/>
  <c r="G1277" i="4"/>
  <c r="H1276" i="4" s="1"/>
  <c r="G1692" i="4"/>
  <c r="H1691" i="4" s="1"/>
  <c r="C1693" i="4"/>
  <c r="K13" i="1"/>
  <c r="Q344" i="3"/>
  <c r="C1436" i="4"/>
  <c r="G1435" i="4"/>
  <c r="H1434" i="4" s="1"/>
  <c r="E253" i="4"/>
  <c r="P248" i="3"/>
  <c r="C410" i="4"/>
  <c r="G409" i="4"/>
  <c r="H408" i="4" s="1"/>
  <c r="X1349" i="3"/>
  <c r="N796" i="3"/>
  <c r="Q616" i="3"/>
  <c r="P565" i="3"/>
  <c r="H684" i="4"/>
  <c r="P557" i="3"/>
  <c r="N716" i="3"/>
  <c r="C1172" i="4"/>
  <c r="G1171" i="4"/>
  <c r="H1170" i="4" s="1"/>
  <c r="C93" i="4"/>
  <c r="G92" i="4"/>
  <c r="H91" i="4" s="1"/>
  <c r="C1252" i="4"/>
  <c r="G1251" i="4"/>
  <c r="H1250" i="4" s="1"/>
  <c r="G855" i="4"/>
  <c r="H854" i="4" s="1"/>
  <c r="C856" i="4"/>
  <c r="H346" i="4"/>
  <c r="G1113" i="4"/>
  <c r="H1112" i="4" s="1"/>
  <c r="C1114" i="4"/>
  <c r="G1545" i="4"/>
  <c r="H1544" i="4" s="1"/>
  <c r="C1546" i="4"/>
  <c r="E194" i="4"/>
  <c r="P203" i="3"/>
  <c r="X1261" i="3"/>
  <c r="G632" i="4"/>
  <c r="C633" i="4"/>
  <c r="O1038" i="3"/>
  <c r="G726" i="4"/>
  <c r="H725" i="4" s="1"/>
  <c r="C727" i="4"/>
  <c r="H779" i="4"/>
  <c r="G196" i="4"/>
  <c r="C197" i="4"/>
  <c r="C594" i="4"/>
  <c r="G593" i="4"/>
  <c r="H592" i="4" s="1"/>
  <c r="G796" i="4"/>
  <c r="H795" i="4" s="1"/>
  <c r="C797" i="4"/>
  <c r="O638" i="3"/>
  <c r="T1261" i="3"/>
  <c r="T1287" i="3"/>
  <c r="S1117" i="3"/>
  <c r="C348" i="4"/>
  <c r="G347" i="4"/>
  <c r="O1016" i="3"/>
  <c r="O639" i="3" l="1"/>
  <c r="E1300" i="4"/>
  <c r="U1145" i="3"/>
  <c r="O861" i="3"/>
  <c r="U618" i="3"/>
  <c r="Q1059" i="3"/>
  <c r="N717" i="3"/>
  <c r="E795" i="4"/>
  <c r="M618" i="3"/>
  <c r="X1323" i="3"/>
  <c r="H1134" i="4"/>
  <c r="E328" i="4"/>
  <c r="N326" i="3"/>
  <c r="E592" i="4"/>
  <c r="P558" i="3"/>
  <c r="S1415" i="3"/>
  <c r="H311" i="4"/>
  <c r="X1262" i="3"/>
  <c r="I1410" i="4"/>
  <c r="E1410" i="4"/>
  <c r="W1192" i="3"/>
  <c r="Y1192" i="3" s="1"/>
  <c r="G903" i="4"/>
  <c r="H902" i="4" s="1"/>
  <c r="C904" i="4"/>
  <c r="Q526" i="3"/>
  <c r="G348" i="4"/>
  <c r="H347" i="4" s="1"/>
  <c r="C349" i="4"/>
  <c r="C615" i="4"/>
  <c r="G614" i="4"/>
  <c r="H613" i="4" s="1"/>
  <c r="H329" i="4"/>
  <c r="C163" i="4"/>
  <c r="G162" i="4"/>
  <c r="E346" i="4"/>
  <c r="Q345" i="3"/>
  <c r="C1279" i="4"/>
  <c r="G1278" i="4"/>
  <c r="H1277" i="4" s="1"/>
  <c r="C1154" i="4"/>
  <c r="G1153" i="4"/>
  <c r="H1152" i="4" s="1"/>
  <c r="G563" i="4"/>
  <c r="C564" i="4"/>
  <c r="E1342" i="4"/>
  <c r="Y1145" i="3"/>
  <c r="C1547" i="4"/>
  <c r="G1546" i="4"/>
  <c r="H1545" i="4" s="1"/>
  <c r="G1387" i="4"/>
  <c r="H1386" i="4" s="1"/>
  <c r="C1388" i="4"/>
  <c r="O11" i="1"/>
  <c r="O385" i="3"/>
  <c r="C198" i="4"/>
  <c r="G197" i="4"/>
  <c r="H196" i="4" s="1"/>
  <c r="E1213" i="4"/>
  <c r="Y1078" i="3"/>
  <c r="H934" i="4"/>
  <c r="H1772" i="4"/>
  <c r="H1606" i="4"/>
  <c r="AS7" i="1"/>
  <c r="R7" i="1"/>
  <c r="C462" i="4"/>
  <c r="G461" i="4"/>
  <c r="H460" i="4" s="1"/>
  <c r="N12" i="1"/>
  <c r="C874" i="4"/>
  <c r="G873" i="4"/>
  <c r="H872" i="4" s="1"/>
  <c r="C1216" i="4"/>
  <c r="G1215" i="4"/>
  <c r="H1214" i="4" s="1"/>
  <c r="G727" i="4"/>
  <c r="C728" i="4"/>
  <c r="O409" i="3"/>
  <c r="L13" i="1"/>
  <c r="AM13" i="1" s="1"/>
  <c r="G667" i="4"/>
  <c r="C668" i="4"/>
  <c r="C1345" i="4"/>
  <c r="G1344" i="4"/>
  <c r="H1343" i="4" s="1"/>
  <c r="J16" i="1"/>
  <c r="AK16" i="1"/>
  <c r="H796" i="4"/>
  <c r="H726" i="4"/>
  <c r="O1017" i="3"/>
  <c r="G1412" i="4"/>
  <c r="C1413" i="4"/>
  <c r="H1191" i="4"/>
  <c r="H1133" i="4"/>
  <c r="S1217" i="3"/>
  <c r="H1692" i="4"/>
  <c r="H1411" i="4"/>
  <c r="H291" i="4"/>
  <c r="G782" i="4"/>
  <c r="H782" i="4" s="1"/>
  <c r="G1728" i="4"/>
  <c r="C1729" i="4"/>
  <c r="H430" i="4"/>
  <c r="G1571" i="4"/>
  <c r="H1570" i="4" s="1"/>
  <c r="C1572" i="4"/>
  <c r="E646" i="4"/>
  <c r="H310" i="4"/>
  <c r="O286" i="3"/>
  <c r="M462" i="3"/>
  <c r="Q170" i="3"/>
  <c r="G292" i="4"/>
  <c r="C293" i="4"/>
  <c r="C1303" i="4"/>
  <c r="G1302" i="4"/>
  <c r="H1135" i="4"/>
  <c r="G1135" i="4"/>
  <c r="C634" i="4"/>
  <c r="G633" i="4"/>
  <c r="H632" i="4" s="1"/>
  <c r="H92" i="4"/>
  <c r="E1169" i="4"/>
  <c r="N797" i="3"/>
  <c r="E224" i="4"/>
  <c r="Q10" i="1"/>
  <c r="AR10" i="1"/>
  <c r="AG18" i="1"/>
  <c r="U617" i="3"/>
  <c r="W1217" i="3"/>
  <c r="C1815" i="4"/>
  <c r="G1814" i="4"/>
  <c r="H1813" i="4" s="1"/>
  <c r="D20" i="1" a="1"/>
  <c r="D20" i="1" s="1"/>
  <c r="A21" i="1"/>
  <c r="C1011" i="4"/>
  <c r="C1642" i="4"/>
  <c r="G1641" i="4"/>
  <c r="H1640" i="4" s="1"/>
  <c r="C387" i="4"/>
  <c r="G386" i="4"/>
  <c r="H385" i="4" s="1"/>
  <c r="P9" i="1"/>
  <c r="AQ9" i="1"/>
  <c r="Q8" i="1"/>
  <c r="H780" i="4"/>
  <c r="C595" i="4"/>
  <c r="G594" i="4"/>
  <c r="H593" i="4" s="1"/>
  <c r="G935" i="4"/>
  <c r="C936" i="4"/>
  <c r="C1479" i="4"/>
  <c r="G1478" i="4"/>
  <c r="H1477" i="4" s="1"/>
  <c r="P219" i="3"/>
  <c r="C1609" i="4"/>
  <c r="G1608" i="4"/>
  <c r="H1607" i="4" s="1"/>
  <c r="N748" i="3"/>
  <c r="K14" i="1"/>
  <c r="AL14" i="1"/>
  <c r="E836" i="4"/>
  <c r="Q1079" i="3"/>
  <c r="C1173" i="4"/>
  <c r="G1172" i="4"/>
  <c r="H1171" i="4" s="1"/>
  <c r="T1323" i="3"/>
  <c r="E254" i="4"/>
  <c r="P249" i="3"/>
  <c r="C1667" i="4"/>
  <c r="G1666" i="4"/>
  <c r="H1665" i="4" s="1"/>
  <c r="AP9" i="1"/>
  <c r="I17" i="1"/>
  <c r="G1252" i="4"/>
  <c r="H1251" i="4" s="1"/>
  <c r="C1253" i="4"/>
  <c r="S1414" i="3"/>
  <c r="R1457" i="3"/>
  <c r="O587" i="3"/>
  <c r="L15" i="1"/>
  <c r="H562" i="4"/>
  <c r="C331" i="4"/>
  <c r="G330" i="4"/>
  <c r="G1773" i="4"/>
  <c r="C1774" i="4"/>
  <c r="G432" i="4"/>
  <c r="H431" i="4" s="1"/>
  <c r="C433" i="4"/>
  <c r="P828" i="3"/>
  <c r="AQ10" i="1"/>
  <c r="E407" i="4"/>
  <c r="O306" i="3"/>
  <c r="P567" i="3"/>
  <c r="G827" i="4"/>
  <c r="H826" i="4" s="1"/>
  <c r="G256" i="4"/>
  <c r="H255" i="4" s="1"/>
  <c r="C257" i="4"/>
  <c r="C1522" i="4"/>
  <c r="G1521" i="4"/>
  <c r="G312" i="4"/>
  <c r="C313" i="4"/>
  <c r="G18" i="1"/>
  <c r="AH18" i="1" s="1"/>
  <c r="AI17" i="1"/>
  <c r="C1437" i="4"/>
  <c r="G1436" i="4"/>
  <c r="H1435" i="4" s="1"/>
  <c r="E1276" i="4"/>
  <c r="I1276" i="4"/>
  <c r="W1119" i="3"/>
  <c r="Y1119" i="3" s="1"/>
  <c r="C228" i="4"/>
  <c r="G227" i="4"/>
  <c r="H226" i="4" s="1"/>
  <c r="E91" i="4"/>
  <c r="O99" i="3"/>
  <c r="P204" i="3"/>
  <c r="G93" i="4"/>
  <c r="C94" i="4"/>
  <c r="I1385" i="4"/>
  <c r="E1385" i="4"/>
  <c r="S1192" i="3"/>
  <c r="U1192" i="3" s="1"/>
  <c r="AG19" i="1"/>
  <c r="F19" i="1"/>
  <c r="G19" i="1" s="1"/>
  <c r="Q617" i="3"/>
  <c r="C708" i="4"/>
  <c r="G707" i="4"/>
  <c r="H706" i="4" s="1"/>
  <c r="U6" i="1"/>
  <c r="E779" i="4"/>
  <c r="N700" i="3"/>
  <c r="G797" i="4"/>
  <c r="C798" i="4"/>
  <c r="R779" i="3"/>
  <c r="H409" i="4"/>
  <c r="P526" i="3"/>
  <c r="C411" i="4"/>
  <c r="G410" i="4"/>
  <c r="G955" i="4"/>
  <c r="H954" i="4" s="1"/>
  <c r="C956" i="4"/>
  <c r="E819" i="4"/>
  <c r="G856" i="4"/>
  <c r="H855" i="4" s="1"/>
  <c r="C1115" i="4"/>
  <c r="G1114" i="4"/>
  <c r="H1113" i="4" s="1"/>
  <c r="AL13" i="1"/>
  <c r="U5" i="1"/>
  <c r="AV5" i="1" s="1"/>
  <c r="R525" i="3"/>
  <c r="C1694" i="4"/>
  <c r="G1693" i="4"/>
  <c r="X1350" i="3"/>
  <c r="AJ16" i="1"/>
  <c r="R936" i="3"/>
  <c r="T1262" i="3"/>
  <c r="G1008" i="4"/>
  <c r="E1250" i="4"/>
  <c r="S1118" i="3"/>
  <c r="T1351" i="3"/>
  <c r="G532" i="4"/>
  <c r="C533" i="4"/>
  <c r="W4" i="1"/>
  <c r="AX4" i="1"/>
  <c r="C687" i="4"/>
  <c r="G686" i="4"/>
  <c r="H685" i="4" s="1"/>
  <c r="H1727" i="4"/>
  <c r="C1194" i="4"/>
  <c r="G1193" i="4"/>
  <c r="T1288" i="3"/>
  <c r="B16" i="5" a="1"/>
  <c r="B16" i="5" s="1"/>
  <c r="F17" i="4"/>
  <c r="H1520" i="4"/>
  <c r="H1006" i="4"/>
  <c r="O882" i="3"/>
  <c r="S1193" i="3" l="1"/>
  <c r="E593" i="4"/>
  <c r="P559" i="3"/>
  <c r="Q618" i="3"/>
  <c r="H1693" i="4"/>
  <c r="AI19" i="1"/>
  <c r="AH19" i="1"/>
  <c r="H19" i="1"/>
  <c r="P250" i="3"/>
  <c r="P829" i="3"/>
  <c r="R780" i="3"/>
  <c r="I1251" i="4"/>
  <c r="E1251" i="4"/>
  <c r="S1119" i="3"/>
  <c r="U1119" i="3" s="1"/>
  <c r="M433" i="3"/>
  <c r="H727" i="4"/>
  <c r="H1521" i="4"/>
  <c r="X1324" i="3"/>
  <c r="X1290" i="3"/>
  <c r="I1343" i="4"/>
  <c r="E1343" i="4"/>
  <c r="Y1146" i="3"/>
  <c r="AA1146" i="3" s="1"/>
  <c r="M463" i="3"/>
  <c r="E782" i="4"/>
  <c r="N798" i="3"/>
  <c r="R937" i="3"/>
  <c r="V6" i="1"/>
  <c r="C434" i="4"/>
  <c r="G433" i="4"/>
  <c r="S1416" i="3"/>
  <c r="T1263" i="3"/>
  <c r="X1351" i="3"/>
  <c r="G228" i="4"/>
  <c r="H227" i="4" s="1"/>
  <c r="C229" i="4"/>
  <c r="M15" i="1"/>
  <c r="E934" i="4"/>
  <c r="O862" i="3"/>
  <c r="O883" i="3"/>
  <c r="AM15" i="1"/>
  <c r="R8" i="1"/>
  <c r="G1572" i="4"/>
  <c r="C1573" i="4"/>
  <c r="H686" i="4"/>
  <c r="C1775" i="4"/>
  <c r="G1774" i="4"/>
  <c r="H1773" i="4" s="1"/>
  <c r="G1479" i="4"/>
  <c r="C1480" i="4"/>
  <c r="C1304" i="4"/>
  <c r="G1303" i="4"/>
  <c r="T1289" i="3"/>
  <c r="N718" i="3"/>
  <c r="X1263" i="3"/>
  <c r="G708" i="4"/>
  <c r="H707" i="4" s="1"/>
  <c r="C709" i="4"/>
  <c r="C1643" i="4"/>
  <c r="G1642" i="4"/>
  <c r="H1641" i="4" s="1"/>
  <c r="W1193" i="3"/>
  <c r="C258" i="4"/>
  <c r="G257" i="4"/>
  <c r="C294" i="4"/>
  <c r="G293" i="4"/>
  <c r="H292" i="4" s="1"/>
  <c r="G1009" i="4"/>
  <c r="C1195" i="4"/>
  <c r="G1194" i="4"/>
  <c r="H666" i="4"/>
  <c r="H432" i="4"/>
  <c r="G387" i="4"/>
  <c r="C388" i="4"/>
  <c r="X1289" i="3"/>
  <c r="C1389" i="4"/>
  <c r="G1388" i="4"/>
  <c r="H1387" i="4" s="1"/>
  <c r="E1135" i="4"/>
  <c r="C957" i="4"/>
  <c r="G956" i="4"/>
  <c r="Y1079" i="3"/>
  <c r="G1522" i="4"/>
  <c r="C1523" i="4"/>
  <c r="F20" i="1"/>
  <c r="AG20" i="1" s="1"/>
  <c r="O287" i="3"/>
  <c r="J17" i="1"/>
  <c r="T1352" i="3"/>
  <c r="N327" i="3"/>
  <c r="AY4" i="1"/>
  <c r="X4" i="1"/>
  <c r="E1435" i="4"/>
  <c r="I1435" i="4"/>
  <c r="S1218" i="3"/>
  <c r="U1218" i="3" s="1"/>
  <c r="AJ17" i="1"/>
  <c r="G1815" i="4"/>
  <c r="C1816" i="4"/>
  <c r="O588" i="3"/>
  <c r="E310" i="4"/>
  <c r="O307" i="3"/>
  <c r="H531" i="4"/>
  <c r="K16" i="1"/>
  <c r="AL16" i="1"/>
  <c r="H873" i="4"/>
  <c r="P205" i="3"/>
  <c r="E613" i="4"/>
  <c r="P568" i="3"/>
  <c r="H903" i="4"/>
  <c r="H781" i="4"/>
  <c r="O410" i="3"/>
  <c r="E409" i="4"/>
  <c r="C1254" i="4"/>
  <c r="G1253" i="4"/>
  <c r="H1252" i="4" s="1"/>
  <c r="AV6" i="1"/>
  <c r="M13" i="1"/>
  <c r="AN13" i="1" s="1"/>
  <c r="U619" i="3"/>
  <c r="H1301" i="4"/>
  <c r="D21" i="1" a="1"/>
  <c r="D21" i="1" s="1"/>
  <c r="A22" i="1"/>
  <c r="O12" i="1"/>
  <c r="C905" i="4"/>
  <c r="G904" i="4"/>
  <c r="C534" i="4"/>
  <c r="G533" i="4"/>
  <c r="H532" i="4" s="1"/>
  <c r="G94" i="4"/>
  <c r="H94" i="4" s="1"/>
  <c r="H256" i="4"/>
  <c r="H1172" i="4"/>
  <c r="G936" i="4"/>
  <c r="H935" i="4" s="1"/>
  <c r="C937" i="4"/>
  <c r="E780" i="4"/>
  <c r="I780" i="4"/>
  <c r="N701" i="3"/>
  <c r="P701" i="3" s="1"/>
  <c r="G634" i="4"/>
  <c r="H633" i="4" s="1"/>
  <c r="C635" i="4"/>
  <c r="H161" i="4"/>
  <c r="G1413" i="4"/>
  <c r="H1412" i="4" s="1"/>
  <c r="C1414" i="4"/>
  <c r="C875" i="4"/>
  <c r="G874" i="4"/>
  <c r="C463" i="4"/>
  <c r="G462" i="4"/>
  <c r="H461" i="4" s="1"/>
  <c r="G1154" i="4"/>
  <c r="H1153" i="4" s="1"/>
  <c r="C1155" i="4"/>
  <c r="Q527" i="3"/>
  <c r="H856" i="4"/>
  <c r="E726" i="4"/>
  <c r="O640" i="3"/>
  <c r="V5" i="1"/>
  <c r="AW5" i="1" s="1"/>
  <c r="E92" i="4"/>
  <c r="O100" i="3"/>
  <c r="C164" i="4"/>
  <c r="G163" i="4"/>
  <c r="H162" i="4" s="1"/>
  <c r="E1191" i="4"/>
  <c r="U1078" i="3"/>
  <c r="C412" i="4"/>
  <c r="G411" i="4"/>
  <c r="H410" i="4" s="1"/>
  <c r="C1438" i="4"/>
  <c r="G1437" i="4"/>
  <c r="H1436" i="4" s="1"/>
  <c r="E1171" i="4"/>
  <c r="Q1080" i="3"/>
  <c r="C1012" i="4"/>
  <c r="M432" i="3"/>
  <c r="G1345" i="4"/>
  <c r="H1344" i="4" s="1"/>
  <c r="C1346" i="4"/>
  <c r="C729" i="4"/>
  <c r="G728" i="4"/>
  <c r="S7" i="1"/>
  <c r="AT7" i="1" s="1"/>
  <c r="C199" i="4"/>
  <c r="G198" i="4"/>
  <c r="H197" i="4" s="1"/>
  <c r="W1120" i="3"/>
  <c r="C616" i="4"/>
  <c r="G615" i="4"/>
  <c r="H614" i="4" s="1"/>
  <c r="H1192" i="4"/>
  <c r="E226" i="4"/>
  <c r="P220" i="3"/>
  <c r="G1609" i="4"/>
  <c r="H1608" i="4" s="1"/>
  <c r="C1610" i="4"/>
  <c r="E1477" i="4"/>
  <c r="I1477" i="4"/>
  <c r="W1218" i="3"/>
  <c r="Y1218" i="3" s="1"/>
  <c r="H1478" i="4"/>
  <c r="AR8" i="1"/>
  <c r="O1039" i="3"/>
  <c r="C688" i="4"/>
  <c r="G687" i="4"/>
  <c r="Q9" i="1"/>
  <c r="AR9" i="1"/>
  <c r="Q1060" i="3"/>
  <c r="H18" i="1"/>
  <c r="N749" i="3"/>
  <c r="G1667" i="4"/>
  <c r="H1666" i="4" s="1"/>
  <c r="C1668" i="4"/>
  <c r="C1174" i="4"/>
  <c r="G1173" i="4"/>
  <c r="E385" i="4"/>
  <c r="O386" i="3"/>
  <c r="R10" i="1"/>
  <c r="AS10" i="1" s="1"/>
  <c r="C1730" i="4"/>
  <c r="G1729" i="4"/>
  <c r="H1728" i="4" s="1"/>
  <c r="P11" i="1"/>
  <c r="AQ11" i="1"/>
  <c r="C350" i="4"/>
  <c r="G349" i="4"/>
  <c r="H348" i="4" s="1"/>
  <c r="B17" i="5" a="1"/>
  <c r="B17" i="5" s="1"/>
  <c r="F18" i="4"/>
  <c r="G564" i="4"/>
  <c r="H563" i="4" s="1"/>
  <c r="C565" i="4"/>
  <c r="C596" i="4"/>
  <c r="G595" i="4"/>
  <c r="T1324" i="3"/>
  <c r="O1040" i="3"/>
  <c r="G798" i="4"/>
  <c r="H797" i="4" s="1"/>
  <c r="C799" i="4"/>
  <c r="R1458" i="3"/>
  <c r="H1571" i="4"/>
  <c r="G1216" i="4"/>
  <c r="H1215" i="4" s="1"/>
  <c r="C1217" i="4"/>
  <c r="AO12" i="1"/>
  <c r="C1548" i="4"/>
  <c r="G1547" i="4"/>
  <c r="H1546" i="4" s="1"/>
  <c r="O308" i="3"/>
  <c r="L14" i="1"/>
  <c r="AM14" i="1"/>
  <c r="H1814" i="4"/>
  <c r="O1018" i="3"/>
  <c r="H1007" i="4"/>
  <c r="C1116" i="4"/>
  <c r="G1115" i="4"/>
  <c r="R526" i="3"/>
  <c r="G331" i="4"/>
  <c r="H330" i="4" s="1"/>
  <c r="C1695" i="4"/>
  <c r="G1694" i="4"/>
  <c r="H1114" i="4"/>
  <c r="H313" i="4"/>
  <c r="G313" i="4"/>
  <c r="H312" i="4" s="1"/>
  <c r="H827" i="4"/>
  <c r="C669" i="4"/>
  <c r="G668" i="4"/>
  <c r="AP11" i="1"/>
  <c r="C1280" i="4"/>
  <c r="G1279" i="4"/>
  <c r="H1278" i="4" s="1"/>
  <c r="Q346" i="3"/>
  <c r="E532" i="4" l="1"/>
  <c r="P528" i="3"/>
  <c r="S1219" i="3"/>
  <c r="H874" i="4"/>
  <c r="H1115" i="4"/>
  <c r="E1215" i="4"/>
  <c r="Y1080" i="3"/>
  <c r="O411" i="3"/>
  <c r="U620" i="3"/>
  <c r="X1264" i="3"/>
  <c r="H1522" i="4"/>
  <c r="E614" i="4"/>
  <c r="P569" i="3"/>
  <c r="R569" i="3" s="1"/>
  <c r="I614" i="4"/>
  <c r="Q1061" i="3"/>
  <c r="H595" i="4"/>
  <c r="E1387" i="4"/>
  <c r="I1387" i="4"/>
  <c r="S1194" i="3"/>
  <c r="U1194" i="3" s="1"/>
  <c r="E94" i="4"/>
  <c r="I1412" i="4"/>
  <c r="E1412" i="4"/>
  <c r="W1194" i="3"/>
  <c r="Y1194" i="3" s="1"/>
  <c r="P221" i="3"/>
  <c r="H1173" i="4"/>
  <c r="H904" i="4"/>
  <c r="E797" i="4"/>
  <c r="N719" i="3"/>
  <c r="Q172" i="3"/>
  <c r="I935" i="4"/>
  <c r="E935" i="4"/>
  <c r="O863" i="3"/>
  <c r="Q863" i="3" s="1"/>
  <c r="H1303" i="4"/>
  <c r="E781" i="4"/>
  <c r="N702" i="3"/>
  <c r="P702" i="3" s="1"/>
  <c r="I781" i="4"/>
  <c r="H594" i="4"/>
  <c r="E292" i="4"/>
  <c r="O288" i="3"/>
  <c r="S8" i="1"/>
  <c r="AT8" i="1" s="1"/>
  <c r="C230" i="4"/>
  <c r="G229" i="4"/>
  <c r="C1218" i="4"/>
  <c r="G1217" i="4"/>
  <c r="H1216" i="4" s="1"/>
  <c r="C535" i="4"/>
  <c r="G534" i="4"/>
  <c r="H533" i="4" s="1"/>
  <c r="S1417" i="3"/>
  <c r="AS8" i="1"/>
  <c r="H1193" i="4"/>
  <c r="I330" i="4"/>
  <c r="N328" i="3"/>
  <c r="P328" i="3" s="1"/>
  <c r="E330" i="4"/>
  <c r="C295" i="4"/>
  <c r="G294" i="4"/>
  <c r="C1776" i="4"/>
  <c r="G1775" i="4"/>
  <c r="H1774" i="4" s="1"/>
  <c r="H228" i="4"/>
  <c r="H93" i="4"/>
  <c r="G1389" i="4"/>
  <c r="H1388" i="4" s="1"/>
  <c r="C1390" i="4"/>
  <c r="H955" i="4"/>
  <c r="G669" i="4"/>
  <c r="H668" i="4" s="1"/>
  <c r="U1079" i="3"/>
  <c r="C165" i="4"/>
  <c r="G164" i="4"/>
  <c r="H163" i="4" s="1"/>
  <c r="K17" i="1"/>
  <c r="AL17" i="1"/>
  <c r="G20" i="1"/>
  <c r="G1010" i="4"/>
  <c r="E1278" i="4"/>
  <c r="I1278" i="4"/>
  <c r="W1121" i="3"/>
  <c r="Y1121" i="3" s="1"/>
  <c r="G565" i="4"/>
  <c r="C566" i="4"/>
  <c r="C1696" i="4"/>
  <c r="G1695" i="4"/>
  <c r="H1694" i="4" s="1"/>
  <c r="H386" i="4"/>
  <c r="E312" i="4"/>
  <c r="O309" i="3"/>
  <c r="R938" i="3"/>
  <c r="R1459" i="3"/>
  <c r="C1549" i="4"/>
  <c r="G1548" i="4"/>
  <c r="H1547" i="4" s="1"/>
  <c r="G1668" i="4"/>
  <c r="C1669" i="4"/>
  <c r="G1346" i="4"/>
  <c r="H1345" i="4" s="1"/>
  <c r="C1347" i="4"/>
  <c r="P251" i="3"/>
  <c r="G905" i="4"/>
  <c r="C906" i="4"/>
  <c r="G709" i="4"/>
  <c r="H709" i="4" s="1"/>
  <c r="N15" i="1"/>
  <c r="H1302" i="4"/>
  <c r="E313" i="4"/>
  <c r="C800" i="4"/>
  <c r="G799" i="4"/>
  <c r="H798" i="4" s="1"/>
  <c r="C1439" i="4"/>
  <c r="G1438" i="4"/>
  <c r="H1437" i="4" s="1"/>
  <c r="M434" i="3"/>
  <c r="O641" i="3"/>
  <c r="G1730" i="4"/>
  <c r="H1729" i="4" s="1"/>
  <c r="C1731" i="4"/>
  <c r="W1219" i="3"/>
  <c r="L16" i="1"/>
  <c r="AM16" i="1" s="1"/>
  <c r="G463" i="4"/>
  <c r="H462" i="4" s="1"/>
  <c r="C464" i="4"/>
  <c r="P527" i="3"/>
  <c r="E531" i="4"/>
  <c r="Q1081" i="3"/>
  <c r="G1816" i="4"/>
  <c r="H1815" i="4" s="1"/>
  <c r="C1817" i="4"/>
  <c r="H349" i="4"/>
  <c r="H615" i="4"/>
  <c r="H634" i="4"/>
  <c r="S1120" i="3"/>
  <c r="Y4" i="1"/>
  <c r="AZ4" i="1"/>
  <c r="T1325" i="3"/>
  <c r="C435" i="4"/>
  <c r="G434" i="4"/>
  <c r="M14" i="1"/>
  <c r="AN14" i="1" s="1"/>
  <c r="P206" i="3"/>
  <c r="Q171" i="3"/>
  <c r="X1352" i="3"/>
  <c r="E856" i="4"/>
  <c r="P12" i="1"/>
  <c r="AQ12" i="1"/>
  <c r="C1196" i="4"/>
  <c r="G1195" i="4"/>
  <c r="T1290" i="3"/>
  <c r="G388" i="4"/>
  <c r="C389" i="4"/>
  <c r="G635" i="4"/>
  <c r="H635" i="4" s="1"/>
  <c r="C958" i="4"/>
  <c r="G957" i="4"/>
  <c r="H956" i="4" s="1"/>
  <c r="H1008" i="4"/>
  <c r="G350" i="4"/>
  <c r="C351" i="4"/>
  <c r="C1013" i="4"/>
  <c r="G875" i="4"/>
  <c r="C876" i="4"/>
  <c r="O589" i="3"/>
  <c r="A23" i="1"/>
  <c r="D22" i="1" a="1"/>
  <c r="D22" i="1" s="1"/>
  <c r="C1524" i="4"/>
  <c r="G1523" i="4"/>
  <c r="G1304" i="4"/>
  <c r="C1305" i="4"/>
  <c r="W6" i="1"/>
  <c r="AX6" i="1" s="1"/>
  <c r="X1325" i="3"/>
  <c r="Y1147" i="3"/>
  <c r="T1264" i="3"/>
  <c r="N13" i="1"/>
  <c r="AO13" i="1" s="1"/>
  <c r="G596" i="4"/>
  <c r="H596" i="4" s="1"/>
  <c r="M464" i="3"/>
  <c r="H331" i="4"/>
  <c r="Q619" i="3"/>
  <c r="O1019" i="3"/>
  <c r="H1279" i="4"/>
  <c r="E563" i="4"/>
  <c r="Q528" i="3"/>
  <c r="G688" i="4"/>
  <c r="H687" i="4" s="1"/>
  <c r="C689" i="4"/>
  <c r="C1611" i="4"/>
  <c r="G1610" i="4"/>
  <c r="H1609" i="4" s="1"/>
  <c r="F21" i="1"/>
  <c r="AG21" i="1" s="1"/>
  <c r="G1254" i="4"/>
  <c r="H1253" i="4" s="1"/>
  <c r="C1255" i="4"/>
  <c r="C259" i="4"/>
  <c r="G258" i="4"/>
  <c r="H257" i="4" s="1"/>
  <c r="G1643" i="4"/>
  <c r="H1642" i="4" s="1"/>
  <c r="C1644" i="4"/>
  <c r="AW6" i="1"/>
  <c r="H667" i="4"/>
  <c r="S10" i="1"/>
  <c r="E873" i="4"/>
  <c r="N799" i="3"/>
  <c r="G937" i="4"/>
  <c r="H936" i="4" s="1"/>
  <c r="T1353" i="3"/>
  <c r="P830" i="3"/>
  <c r="G199" i="4"/>
  <c r="C200" i="4"/>
  <c r="T7" i="1"/>
  <c r="AP12" i="1"/>
  <c r="E348" i="4"/>
  <c r="Q347" i="3"/>
  <c r="C413" i="4"/>
  <c r="G412" i="4"/>
  <c r="H411" i="4" s="1"/>
  <c r="AK17" i="1"/>
  <c r="W5" i="1"/>
  <c r="G1414" i="4"/>
  <c r="H1413" i="4" s="1"/>
  <c r="C1415" i="4"/>
  <c r="I1301" i="4"/>
  <c r="E1301" i="4"/>
  <c r="U1146" i="3"/>
  <c r="W1146" i="3" s="1"/>
  <c r="C1574" i="4"/>
  <c r="G1573" i="4"/>
  <c r="H1572" i="4" s="1"/>
  <c r="C1281" i="4"/>
  <c r="G1280" i="4"/>
  <c r="G616" i="4"/>
  <c r="H616" i="4" s="1"/>
  <c r="I18" i="1"/>
  <c r="AJ18" i="1"/>
  <c r="H564" i="4"/>
  <c r="C1175" i="4"/>
  <c r="G1174" i="4"/>
  <c r="AI18" i="1"/>
  <c r="E1608" i="4"/>
  <c r="X1291" i="3"/>
  <c r="G729" i="4"/>
  <c r="H729" i="4" s="1"/>
  <c r="G1155" i="4"/>
  <c r="H1154" i="4" s="1"/>
  <c r="E827" i="4"/>
  <c r="C1117" i="4"/>
  <c r="G1116" i="4"/>
  <c r="B18" i="5" a="1"/>
  <c r="B18" i="5" s="1"/>
  <c r="Q11" i="1"/>
  <c r="AR11" i="1" s="1"/>
  <c r="H1667" i="4"/>
  <c r="AS9" i="1"/>
  <c r="R9" i="1"/>
  <c r="M619" i="3"/>
  <c r="C1481" i="4"/>
  <c r="G1480" i="4"/>
  <c r="H1479" i="4" s="1"/>
  <c r="AN15" i="1"/>
  <c r="I19" i="1"/>
  <c r="AJ19" i="1" s="1"/>
  <c r="E596" i="4" l="1"/>
  <c r="E616" i="4"/>
  <c r="E709" i="4"/>
  <c r="H434" i="4"/>
  <c r="H1668" i="4"/>
  <c r="H350" i="4"/>
  <c r="X1353" i="3"/>
  <c r="E163" i="4"/>
  <c r="Q173" i="3"/>
  <c r="E1694" i="4"/>
  <c r="T1354" i="3"/>
  <c r="S1195" i="3"/>
  <c r="O412" i="3"/>
  <c r="E411" i="4"/>
  <c r="E956" i="4"/>
  <c r="O885" i="3"/>
  <c r="H1195" i="4"/>
  <c r="H229" i="4"/>
  <c r="H1523" i="4"/>
  <c r="I1437" i="4"/>
  <c r="E1437" i="4"/>
  <c r="S1220" i="3"/>
  <c r="U1220" i="3" s="1"/>
  <c r="I1345" i="4"/>
  <c r="E1345" i="4"/>
  <c r="Y1148" i="3"/>
  <c r="AA1148" i="3" s="1"/>
  <c r="E668" i="4"/>
  <c r="M621" i="3"/>
  <c r="H388" i="4"/>
  <c r="M465" i="3"/>
  <c r="H1280" i="4"/>
  <c r="E729" i="4"/>
  <c r="E635" i="4"/>
  <c r="C1440" i="4"/>
  <c r="G1439" i="4"/>
  <c r="H1438" i="4" s="1"/>
  <c r="E93" i="4"/>
  <c r="O101" i="3"/>
  <c r="E1109" i="4"/>
  <c r="E1432" i="4"/>
  <c r="E1005" i="4"/>
  <c r="E1568" i="4"/>
  <c r="E704" i="4"/>
  <c r="E225" i="4"/>
  <c r="E777" i="4"/>
  <c r="E871" i="4"/>
  <c r="E195" i="4"/>
  <c r="E853" i="4"/>
  <c r="E1476" i="4"/>
  <c r="E930" i="4"/>
  <c r="E724" i="4"/>
  <c r="E851" i="4"/>
  <c r="E459" i="4"/>
  <c r="E382" i="4"/>
  <c r="E307" i="4"/>
  <c r="E1809" i="4"/>
  <c r="E1474" i="4"/>
  <c r="E1167" i="4"/>
  <c r="E1248" i="4"/>
  <c r="E1407" i="4"/>
  <c r="E1234" i="4"/>
  <c r="E950" i="4"/>
  <c r="E611" i="4"/>
  <c r="E824" i="4"/>
  <c r="E1384" i="4"/>
  <c r="E290" i="4"/>
  <c r="E1111" i="4"/>
  <c r="E1813" i="4"/>
  <c r="E1520" i="4"/>
  <c r="E682" i="4"/>
  <c r="E1409" i="4"/>
  <c r="E952" i="4"/>
  <c r="E664" i="4"/>
  <c r="E684" i="4"/>
  <c r="E1132" i="4"/>
  <c r="E1665" i="4"/>
  <c r="E1518" i="4"/>
  <c r="E1298" i="4"/>
  <c r="E826" i="4"/>
  <c r="E1382" i="4"/>
  <c r="E680" i="4"/>
  <c r="E430" i="4"/>
  <c r="E702" i="4"/>
  <c r="E609" i="4"/>
  <c r="E932" i="4"/>
  <c r="E1545" i="4"/>
  <c r="E529" i="4"/>
  <c r="E1113" i="4"/>
  <c r="E428" i="4"/>
  <c r="E855" i="4"/>
  <c r="E160" i="4"/>
  <c r="E1211" i="4"/>
  <c r="E1606" i="4"/>
  <c r="E901" i="4"/>
  <c r="E899" i="4"/>
  <c r="E989" i="4"/>
  <c r="E1340" i="4"/>
  <c r="E1152" i="4"/>
  <c r="E1134" i="4"/>
  <c r="E632" i="4"/>
  <c r="E869" i="4"/>
  <c r="E1003" i="4"/>
  <c r="E196" i="4"/>
  <c r="E706" i="4"/>
  <c r="E1434" i="4"/>
  <c r="E457" i="4"/>
  <c r="E630" i="4"/>
  <c r="E1640" i="4"/>
  <c r="E1726" i="4"/>
  <c r="E1690" i="4"/>
  <c r="E562" i="4"/>
  <c r="E954" i="4"/>
  <c r="E408" i="4"/>
  <c r="E1570" i="4"/>
  <c r="E560" i="4"/>
  <c r="E1297" i="4"/>
  <c r="E1692" i="4"/>
  <c r="E1189" i="4"/>
  <c r="E666" i="4"/>
  <c r="E903" i="4"/>
  <c r="R527" i="3"/>
  <c r="C1348" i="4"/>
  <c r="G1347" i="4"/>
  <c r="H1346" i="4" s="1"/>
  <c r="G1011" i="4"/>
  <c r="H1010" i="4" s="1"/>
  <c r="E1193" i="4"/>
  <c r="U1080" i="3"/>
  <c r="Q1082" i="3"/>
  <c r="E1667" i="4"/>
  <c r="X1326" i="3"/>
  <c r="Q529" i="3"/>
  <c r="E564" i="4"/>
  <c r="T10" i="1"/>
  <c r="AU10" i="1"/>
  <c r="W1122" i="3"/>
  <c r="G1196" i="4"/>
  <c r="C1197" i="4"/>
  <c r="C1550" i="4"/>
  <c r="G1549" i="4"/>
  <c r="H1009" i="4"/>
  <c r="H669" i="4"/>
  <c r="S1418" i="3"/>
  <c r="E1115" i="4"/>
  <c r="O1020" i="3"/>
  <c r="Q1062" i="3"/>
  <c r="E257" i="4"/>
  <c r="P252" i="3"/>
  <c r="C436" i="4"/>
  <c r="G435" i="4"/>
  <c r="C801" i="4"/>
  <c r="G800" i="4"/>
  <c r="H799" i="4" s="1"/>
  <c r="C1777" i="4"/>
  <c r="G1776" i="4"/>
  <c r="AK18" i="1"/>
  <c r="J18" i="1"/>
  <c r="I1253" i="4"/>
  <c r="E1253" i="4"/>
  <c r="S1121" i="3"/>
  <c r="U1121" i="3" s="1"/>
  <c r="H1695" i="4"/>
  <c r="H1775" i="4"/>
  <c r="H433" i="4"/>
  <c r="H708" i="4"/>
  <c r="X1292" i="3"/>
  <c r="H463" i="4"/>
  <c r="E1479" i="4"/>
  <c r="I1479" i="4"/>
  <c r="W1220" i="3"/>
  <c r="Y1220" i="3" s="1"/>
  <c r="S9" i="1"/>
  <c r="C1118" i="4"/>
  <c r="G1117" i="4"/>
  <c r="H1116" i="4" s="1"/>
  <c r="H957" i="4"/>
  <c r="O15" i="1"/>
  <c r="G1218" i="4"/>
  <c r="C1219" i="4"/>
  <c r="H387" i="4"/>
  <c r="H1194" i="4"/>
  <c r="C1645" i="4"/>
  <c r="G1644" i="4"/>
  <c r="P831" i="3"/>
  <c r="C1176" i="4"/>
  <c r="G1175" i="4"/>
  <c r="H1174" i="4" s="1"/>
  <c r="I615" i="4"/>
  <c r="E615" i="4"/>
  <c r="P570" i="3"/>
  <c r="R570" i="3" s="1"/>
  <c r="A24" i="1"/>
  <c r="D23" i="1" a="1"/>
  <c r="D23" i="1" s="1"/>
  <c r="R11" i="1"/>
  <c r="AS11" i="1"/>
  <c r="G1415" i="4"/>
  <c r="C1416" i="4"/>
  <c r="E1773" i="4"/>
  <c r="H1414" i="4"/>
  <c r="U7" i="1"/>
  <c r="AV7" i="1"/>
  <c r="H293" i="4"/>
  <c r="M620" i="3"/>
  <c r="G21" i="1"/>
  <c r="H1610" i="4"/>
  <c r="C1014" i="4"/>
  <c r="G389" i="4"/>
  <c r="C390" i="4"/>
  <c r="G1817" i="4"/>
  <c r="H1816" i="4" s="1"/>
  <c r="C1818" i="4"/>
  <c r="G566" i="4"/>
  <c r="H565" i="4" s="1"/>
  <c r="C567" i="4"/>
  <c r="C1391" i="4"/>
  <c r="G1390" i="4"/>
  <c r="H1389" i="4" s="1"/>
  <c r="P529" i="3"/>
  <c r="E533" i="4"/>
  <c r="H728" i="4"/>
  <c r="C877" i="4"/>
  <c r="G876" i="4"/>
  <c r="I1303" i="4"/>
  <c r="E1303" i="4"/>
  <c r="U1148" i="3"/>
  <c r="W1148" i="3" s="1"/>
  <c r="G1255" i="4"/>
  <c r="H1254" i="4" s="1"/>
  <c r="C1256" i="4"/>
  <c r="E227" i="4"/>
  <c r="E461" i="4"/>
  <c r="Q12" i="1"/>
  <c r="AR12" i="1" s="1"/>
  <c r="G1696" i="4"/>
  <c r="C1697" i="4"/>
  <c r="X5" i="1"/>
  <c r="AU7" i="1"/>
  <c r="E936" i="4"/>
  <c r="I936" i="4"/>
  <c r="O864" i="3"/>
  <c r="Q864" i="3" s="1"/>
  <c r="C1612" i="4"/>
  <c r="G1611" i="4"/>
  <c r="E1815" i="4"/>
  <c r="R1460" i="3"/>
  <c r="AN16" i="1"/>
  <c r="M16" i="1"/>
  <c r="U1147" i="3"/>
  <c r="E1007" i="4"/>
  <c r="H295" i="4"/>
  <c r="G295" i="4"/>
  <c r="H294" i="4" s="1"/>
  <c r="E162" i="4"/>
  <c r="R528" i="3"/>
  <c r="G1731" i="4"/>
  <c r="H1730" i="4" s="1"/>
  <c r="C1732" i="4"/>
  <c r="E386" i="4"/>
  <c r="O387" i="3"/>
  <c r="E1522" i="4"/>
  <c r="T1265" i="3"/>
  <c r="J19" i="1"/>
  <c r="E1642" i="4"/>
  <c r="T1326" i="3"/>
  <c r="AG22" i="1"/>
  <c r="F22" i="1"/>
  <c r="E228" i="4"/>
  <c r="P222" i="3"/>
  <c r="H1643" i="4"/>
  <c r="E331" i="4"/>
  <c r="Q348" i="3"/>
  <c r="E595" i="4"/>
  <c r="P561" i="3"/>
  <c r="E1572" i="4"/>
  <c r="T1291" i="3"/>
  <c r="AT10" i="1"/>
  <c r="H20" i="1"/>
  <c r="AI20" i="1"/>
  <c r="AH20" i="1"/>
  <c r="H1155" i="4"/>
  <c r="T8" i="1"/>
  <c r="AU8" i="1"/>
  <c r="C1306" i="4"/>
  <c r="G1305" i="4"/>
  <c r="H1304" i="4" s="1"/>
  <c r="C201" i="4"/>
  <c r="G200" i="4"/>
  <c r="H199" i="4" s="1"/>
  <c r="H937" i="4"/>
  <c r="H689" i="4"/>
  <c r="G689" i="4"/>
  <c r="C352" i="4"/>
  <c r="G351" i="4"/>
  <c r="G165" i="4"/>
  <c r="H164" i="4" s="1"/>
  <c r="C166" i="4"/>
  <c r="G535" i="4"/>
  <c r="C536" i="4"/>
  <c r="X6" i="1"/>
  <c r="AY6" i="1"/>
  <c r="E634" i="4"/>
  <c r="O590" i="3"/>
  <c r="E1547" i="4"/>
  <c r="X1265" i="3"/>
  <c r="G413" i="4"/>
  <c r="H412" i="4" s="1"/>
  <c r="C414" i="4"/>
  <c r="C959" i="4"/>
  <c r="G958" i="4"/>
  <c r="E161" i="4"/>
  <c r="N720" i="3"/>
  <c r="C465" i="4"/>
  <c r="G464" i="4"/>
  <c r="G230" i="4"/>
  <c r="C231" i="4"/>
  <c r="G1574" i="4"/>
  <c r="H1573" i="4" s="1"/>
  <c r="C1575" i="4"/>
  <c r="W1195" i="3"/>
  <c r="C907" i="4"/>
  <c r="G906" i="4"/>
  <c r="H905" i="4" s="1"/>
  <c r="L17" i="1"/>
  <c r="Q620" i="3"/>
  <c r="O13" i="1"/>
  <c r="AP13" i="1"/>
  <c r="N14" i="1"/>
  <c r="E1172" i="4"/>
  <c r="E432" i="4"/>
  <c r="E256" i="4"/>
  <c r="H198" i="4"/>
  <c r="E1216" i="4"/>
  <c r="Y1081" i="3"/>
  <c r="P560" i="3"/>
  <c r="E410" i="4"/>
  <c r="N800" i="3"/>
  <c r="H258" i="4"/>
  <c r="C1670" i="4"/>
  <c r="G1669" i="4"/>
  <c r="O884" i="3"/>
  <c r="G259" i="4"/>
  <c r="C260" i="4"/>
  <c r="AX5" i="1"/>
  <c r="E686" i="4"/>
  <c r="G1481" i="4"/>
  <c r="H1480" i="4" s="1"/>
  <c r="C1482" i="4"/>
  <c r="C1282" i="4"/>
  <c r="G1281" i="4"/>
  <c r="H688" i="4"/>
  <c r="C1525" i="4"/>
  <c r="G1524" i="4"/>
  <c r="R939" i="3"/>
  <c r="E1728" i="4"/>
  <c r="Z4" i="1"/>
  <c r="AO15" i="1"/>
  <c r="H1217" i="4"/>
  <c r="E1480" i="4" l="1"/>
  <c r="W1221" i="3"/>
  <c r="H1644" i="4"/>
  <c r="H1776" i="4"/>
  <c r="E1389" i="4"/>
  <c r="I1389" i="4"/>
  <c r="S1196" i="3"/>
  <c r="U1196" i="3" s="1"/>
  <c r="E199" i="4"/>
  <c r="P208" i="3"/>
  <c r="H1669" i="4"/>
  <c r="H1218" i="4"/>
  <c r="R941" i="3"/>
  <c r="H958" i="4"/>
  <c r="S1122" i="3"/>
  <c r="I294" i="4"/>
  <c r="E294" i="4"/>
  <c r="O290" i="3"/>
  <c r="Q290" i="3" s="1"/>
  <c r="AA4" i="1"/>
  <c r="BB4" i="1" s="1"/>
  <c r="E1009" i="4"/>
  <c r="R940" i="3"/>
  <c r="Q349" i="3"/>
  <c r="E198" i="4"/>
  <c r="P207" i="3"/>
  <c r="P13" i="1"/>
  <c r="AQ13" i="1" s="1"/>
  <c r="C353" i="4"/>
  <c r="G352" i="4"/>
  <c r="H351" i="4" s="1"/>
  <c r="T1327" i="3"/>
  <c r="C1392" i="4"/>
  <c r="G1391" i="4"/>
  <c r="V7" i="1"/>
  <c r="AW7" i="1" s="1"/>
  <c r="T1355" i="3"/>
  <c r="X1327" i="3"/>
  <c r="S11" i="1"/>
  <c r="AT11" i="1"/>
  <c r="E434" i="4"/>
  <c r="M436" i="3"/>
  <c r="C202" i="4"/>
  <c r="G201" i="4"/>
  <c r="H200" i="4" s="1"/>
  <c r="K19" i="1"/>
  <c r="R1461" i="3"/>
  <c r="O886" i="3"/>
  <c r="C167" i="4"/>
  <c r="G166" i="4"/>
  <c r="H165" i="4" s="1"/>
  <c r="AZ5" i="1"/>
  <c r="Y5" i="1"/>
  <c r="Q530" i="3"/>
  <c r="D24" i="1" a="1"/>
  <c r="D24" i="1" s="1"/>
  <c r="A25" i="1"/>
  <c r="E463" i="4"/>
  <c r="I463" i="4"/>
  <c r="M466" i="3"/>
  <c r="O466" i="3" s="1"/>
  <c r="AP14" i="1"/>
  <c r="O14" i="1"/>
  <c r="E164" i="4"/>
  <c r="Q174" i="3"/>
  <c r="U8" i="1"/>
  <c r="AV8" i="1"/>
  <c r="I728" i="4"/>
  <c r="E728" i="4"/>
  <c r="O642" i="3"/>
  <c r="Q642" i="3" s="1"/>
  <c r="P15" i="1"/>
  <c r="AQ15" i="1"/>
  <c r="H875" i="4"/>
  <c r="C232" i="4"/>
  <c r="G231" i="4"/>
  <c r="H230" i="4" s="1"/>
  <c r="Y6" i="1"/>
  <c r="R529" i="3"/>
  <c r="C1671" i="4"/>
  <c r="G1670" i="4"/>
  <c r="C415" i="4"/>
  <c r="G414" i="4"/>
  <c r="H413" i="4" s="1"/>
  <c r="G22" i="1"/>
  <c r="G1732" i="4"/>
  <c r="H1731" i="4" s="1"/>
  <c r="C1733" i="4"/>
  <c r="H1390" i="4"/>
  <c r="C1015" i="4"/>
  <c r="I293" i="4"/>
  <c r="E293" i="4"/>
  <c r="O289" i="3"/>
  <c r="Q289" i="3" s="1"/>
  <c r="M435" i="3"/>
  <c r="E669" i="4"/>
  <c r="U10" i="1"/>
  <c r="AV10" i="1"/>
  <c r="H1011" i="4"/>
  <c r="G1012" i="4"/>
  <c r="G1282" i="4"/>
  <c r="H1281" i="4" s="1"/>
  <c r="C1283" i="4"/>
  <c r="G465" i="4"/>
  <c r="H464" i="4" s="1"/>
  <c r="C466" i="4"/>
  <c r="E1730" i="4"/>
  <c r="X1354" i="3"/>
  <c r="AS12" i="1"/>
  <c r="R12" i="1"/>
  <c r="C1551" i="4"/>
  <c r="G1550" i="4"/>
  <c r="H1549" i="4" s="1"/>
  <c r="H1548" i="4"/>
  <c r="C568" i="4"/>
  <c r="G567" i="4"/>
  <c r="H566" i="4" s="1"/>
  <c r="E1438" i="4"/>
  <c r="S1221" i="3"/>
  <c r="AK19" i="1"/>
  <c r="G1645" i="4"/>
  <c r="C1646" i="4"/>
  <c r="C1198" i="4"/>
  <c r="G1197" i="4"/>
  <c r="H1196" i="4" s="1"/>
  <c r="O389" i="3"/>
  <c r="AY5" i="1"/>
  <c r="E1610" i="4"/>
  <c r="X1293" i="3"/>
  <c r="H1439" i="4"/>
  <c r="C1483" i="4"/>
  <c r="G1482" i="4"/>
  <c r="H1481" i="4" s="1"/>
  <c r="AO14" i="1"/>
  <c r="T1292" i="3"/>
  <c r="E1155" i="4"/>
  <c r="H534" i="4"/>
  <c r="E1194" i="4"/>
  <c r="U1081" i="3"/>
  <c r="AP15" i="1"/>
  <c r="I1116" i="4"/>
  <c r="E1116" i="4"/>
  <c r="O1021" i="3"/>
  <c r="Q1021" i="3" s="1"/>
  <c r="C802" i="4"/>
  <c r="G801" i="4"/>
  <c r="H800" i="4" s="1"/>
  <c r="C1526" i="4"/>
  <c r="G1525" i="4"/>
  <c r="H1524" i="4" s="1"/>
  <c r="E905" i="4"/>
  <c r="P832" i="3"/>
  <c r="E1775" i="4"/>
  <c r="S1419" i="3"/>
  <c r="C261" i="4"/>
  <c r="G260" i="4"/>
  <c r="H259" i="4" s="1"/>
  <c r="E412" i="4"/>
  <c r="O413" i="3"/>
  <c r="C878" i="4"/>
  <c r="G877" i="4"/>
  <c r="C1778" i="4"/>
  <c r="G1777" i="4"/>
  <c r="P223" i="3"/>
  <c r="E688" i="4"/>
  <c r="Q621" i="3"/>
  <c r="E799" i="4"/>
  <c r="N721" i="3"/>
  <c r="C1349" i="4"/>
  <c r="G1348" i="4"/>
  <c r="H1347" i="4" s="1"/>
  <c r="E689" i="4"/>
  <c r="N16" i="1"/>
  <c r="AI21" i="1"/>
  <c r="H21" i="1"/>
  <c r="I387" i="4"/>
  <c r="E387" i="4"/>
  <c r="O388" i="3"/>
  <c r="Q388" i="3" s="1"/>
  <c r="E937" i="4"/>
  <c r="C537" i="4"/>
  <c r="G536" i="4"/>
  <c r="H535" i="4" s="1"/>
  <c r="I1414" i="4"/>
  <c r="E1414" i="4"/>
  <c r="W1196" i="3"/>
  <c r="Y1196" i="3" s="1"/>
  <c r="E1346" i="4"/>
  <c r="Y1149" i="3"/>
  <c r="U1082" i="3"/>
  <c r="C1257" i="4"/>
  <c r="G1256" i="4"/>
  <c r="H1255" i="4" s="1"/>
  <c r="E295" i="4"/>
  <c r="C1613" i="4"/>
  <c r="G1612" i="4"/>
  <c r="H1611" i="4" s="1"/>
  <c r="C391" i="4"/>
  <c r="G390" i="4"/>
  <c r="H389" i="4" s="1"/>
  <c r="E1174" i="4"/>
  <c r="Q1083" i="3"/>
  <c r="C1220" i="4"/>
  <c r="G1219" i="4"/>
  <c r="G1118" i="4"/>
  <c r="H1117" i="4" s="1"/>
  <c r="K18" i="1"/>
  <c r="AL18" i="1"/>
  <c r="Y1082" i="3"/>
  <c r="P253" i="3"/>
  <c r="W1123" i="3"/>
  <c r="BA4" i="1"/>
  <c r="G907" i="4"/>
  <c r="H906" i="4" s="1"/>
  <c r="C908" i="4"/>
  <c r="E1304" i="4"/>
  <c r="U1149" i="3"/>
  <c r="G1818" i="4"/>
  <c r="H1817" i="4" s="1"/>
  <c r="C1819" i="4"/>
  <c r="T1266" i="3"/>
  <c r="C1307" i="4"/>
  <c r="G1306" i="4"/>
  <c r="H1305" i="4" s="1"/>
  <c r="AG23" i="1"/>
  <c r="G23" i="1"/>
  <c r="F23" i="1"/>
  <c r="AH23" i="1" s="1"/>
  <c r="C1441" i="4"/>
  <c r="G1440" i="4"/>
  <c r="C1576" i="4"/>
  <c r="G1575" i="4"/>
  <c r="H1574" i="4"/>
  <c r="M17" i="1"/>
  <c r="AN17" i="1" s="1"/>
  <c r="G1416" i="4"/>
  <c r="H1415" i="4" s="1"/>
  <c r="C1417" i="4"/>
  <c r="AH21" i="1"/>
  <c r="T9" i="1"/>
  <c r="G436" i="4"/>
  <c r="H435" i="4" s="1"/>
  <c r="C437" i="4"/>
  <c r="AM17" i="1"/>
  <c r="C960" i="4"/>
  <c r="G959" i="4"/>
  <c r="I20" i="1"/>
  <c r="AJ20" i="1"/>
  <c r="G1697" i="4"/>
  <c r="H1696" i="4" s="1"/>
  <c r="C1698" i="4"/>
  <c r="G1176" i="4"/>
  <c r="H1175" i="4" s="1"/>
  <c r="C1177" i="4"/>
  <c r="AT9" i="1"/>
  <c r="E708" i="4"/>
  <c r="U621" i="3"/>
  <c r="E1549" i="4" l="1"/>
  <c r="X1267" i="3"/>
  <c r="E165" i="4"/>
  <c r="Q175" i="3"/>
  <c r="H1777" i="4"/>
  <c r="E906" i="4"/>
  <c r="P833" i="3"/>
  <c r="P254" i="3"/>
  <c r="I1117" i="4"/>
  <c r="E1117" i="4"/>
  <c r="O1022" i="3"/>
  <c r="Q1022" i="3" s="1"/>
  <c r="H877" i="4"/>
  <c r="N722" i="3"/>
  <c r="E1481" i="4"/>
  <c r="I1481" i="4"/>
  <c r="W1222" i="3"/>
  <c r="Y1222" i="3" s="1"/>
  <c r="H959" i="4"/>
  <c r="E200" i="4"/>
  <c r="P209" i="3"/>
  <c r="E535" i="4"/>
  <c r="P531" i="3"/>
  <c r="AI23" i="1"/>
  <c r="E1524" i="4"/>
  <c r="T1267" i="3"/>
  <c r="C1672" i="4"/>
  <c r="G1671" i="4"/>
  <c r="H1670" i="4" s="1"/>
  <c r="H876" i="4"/>
  <c r="E1574" i="4"/>
  <c r="T1293" i="3"/>
  <c r="R1462" i="3"/>
  <c r="G1257" i="4"/>
  <c r="H1256" i="4" s="1"/>
  <c r="C1258" i="4"/>
  <c r="O16" i="1"/>
  <c r="AP16" i="1" s="1"/>
  <c r="C1734" i="4"/>
  <c r="G1733" i="4"/>
  <c r="H1732" i="4" s="1"/>
  <c r="H166" i="4"/>
  <c r="L18" i="1"/>
  <c r="G167" i="4"/>
  <c r="C168" i="4"/>
  <c r="G568" i="4"/>
  <c r="C569" i="4"/>
  <c r="Z6" i="1"/>
  <c r="BA6" i="1" s="1"/>
  <c r="H1118" i="4"/>
  <c r="C538" i="4"/>
  <c r="G537" i="4"/>
  <c r="H536" i="4" s="1"/>
  <c r="H22" i="1"/>
  <c r="AI22" i="1"/>
  <c r="AZ6" i="1"/>
  <c r="S1420" i="3"/>
  <c r="H23" i="1"/>
  <c r="I1439" i="4"/>
  <c r="E1439" i="4"/>
  <c r="S1222" i="3"/>
  <c r="U1222" i="3" s="1"/>
  <c r="M467" i="3"/>
  <c r="E1669" i="4"/>
  <c r="X1328" i="3"/>
  <c r="H390" i="4"/>
  <c r="S1123" i="3"/>
  <c r="I21" i="1"/>
  <c r="AJ21" i="1" s="1"/>
  <c r="G1778" i="4"/>
  <c r="C1779" i="4"/>
  <c r="S12" i="1"/>
  <c r="AT12" i="1" s="1"/>
  <c r="E1011" i="4"/>
  <c r="R942" i="3"/>
  <c r="C1016" i="4"/>
  <c r="P14" i="1"/>
  <c r="AQ14" i="1" s="1"/>
  <c r="L19" i="1"/>
  <c r="E1696" i="4"/>
  <c r="T1356" i="3"/>
  <c r="M437" i="3"/>
  <c r="C879" i="4"/>
  <c r="G878" i="4"/>
  <c r="H567" i="4"/>
  <c r="H201" i="4"/>
  <c r="U9" i="1"/>
  <c r="C203" i="4"/>
  <c r="G202" i="4"/>
  <c r="X1266" i="3"/>
  <c r="E230" i="4"/>
  <c r="P224" i="3"/>
  <c r="G1417" i="4"/>
  <c r="H1416" i="4" s="1"/>
  <c r="C1418" i="4"/>
  <c r="I1305" i="4"/>
  <c r="E1305" i="4"/>
  <c r="U1150" i="3"/>
  <c r="W1150" i="3" s="1"/>
  <c r="C909" i="4"/>
  <c r="G908" i="4"/>
  <c r="H907" i="4" s="1"/>
  <c r="C1221" i="4"/>
  <c r="G1220" i="4"/>
  <c r="G1526" i="4"/>
  <c r="C1527" i="4"/>
  <c r="P530" i="3"/>
  <c r="C1647" i="4"/>
  <c r="G1646" i="4"/>
  <c r="H1645" i="4" s="1"/>
  <c r="H1550" i="4"/>
  <c r="H465" i="4"/>
  <c r="F24" i="1"/>
  <c r="AG24" i="1"/>
  <c r="AH22" i="1"/>
  <c r="C1699" i="4"/>
  <c r="G1698" i="4"/>
  <c r="G391" i="4"/>
  <c r="C392" i="4"/>
  <c r="E566" i="4"/>
  <c r="Q531" i="3"/>
  <c r="X1294" i="3"/>
  <c r="X1355" i="3"/>
  <c r="Q15" i="1"/>
  <c r="AR15" i="1"/>
  <c r="G1613" i="4"/>
  <c r="C1614" i="4"/>
  <c r="Q13" i="1"/>
  <c r="AR13" i="1"/>
  <c r="E1415" i="4"/>
  <c r="W1197" i="3"/>
  <c r="G1576" i="4"/>
  <c r="H1575" i="4" s="1"/>
  <c r="C1577" i="4"/>
  <c r="C1308" i="4"/>
  <c r="G1307" i="4"/>
  <c r="H1306" i="4" s="1"/>
  <c r="G1283" i="4"/>
  <c r="H1282" i="4" s="1"/>
  <c r="C1284" i="4"/>
  <c r="G415" i="4"/>
  <c r="H415" i="4" s="1"/>
  <c r="C233" i="4"/>
  <c r="G232" i="4"/>
  <c r="H231" i="4" s="1"/>
  <c r="V8" i="1"/>
  <c r="AO17" i="1"/>
  <c r="N17" i="1"/>
  <c r="O390" i="3"/>
  <c r="Q350" i="3"/>
  <c r="C354" i="4"/>
  <c r="G353" i="4"/>
  <c r="H352" i="4" s="1"/>
  <c r="AB4" i="1"/>
  <c r="J20" i="1"/>
  <c r="AK20" i="1" s="1"/>
  <c r="W7" i="1"/>
  <c r="AX7" i="1"/>
  <c r="G960" i="4"/>
  <c r="C961" i="4"/>
  <c r="E1347" i="4"/>
  <c r="I1347" i="4"/>
  <c r="Y1150" i="3"/>
  <c r="AA1150" i="3" s="1"/>
  <c r="G1551" i="4"/>
  <c r="C1552" i="4"/>
  <c r="E1281" i="4"/>
  <c r="W1124" i="3"/>
  <c r="C1393" i="4"/>
  <c r="G1392" i="4"/>
  <c r="H1391" i="4" s="1"/>
  <c r="G1819" i="4"/>
  <c r="H1818" i="4" s="1"/>
  <c r="C1820" i="4"/>
  <c r="E1390" i="4"/>
  <c r="S1197" i="3"/>
  <c r="E958" i="4"/>
  <c r="O887" i="3"/>
  <c r="G437" i="4"/>
  <c r="H436" i="4" s="1"/>
  <c r="C438" i="4"/>
  <c r="AO16" i="1"/>
  <c r="G1483" i="4"/>
  <c r="H1482" i="4" s="1"/>
  <c r="C1484" i="4"/>
  <c r="AU9" i="1"/>
  <c r="C467" i="4"/>
  <c r="G466" i="4"/>
  <c r="E1218" i="4"/>
  <c r="Y1083" i="3"/>
  <c r="G1198" i="4"/>
  <c r="C1199" i="4"/>
  <c r="E413" i="4"/>
  <c r="O414" i="3"/>
  <c r="D25" i="1" a="1"/>
  <c r="D25" i="1" s="1"/>
  <c r="A26" i="1"/>
  <c r="E1644" i="4"/>
  <c r="T1328" i="3"/>
  <c r="G1177" i="4"/>
  <c r="H1176" i="4" s="1"/>
  <c r="C1350" i="4"/>
  <c r="G1349" i="4"/>
  <c r="H1348" i="4" s="1"/>
  <c r="C262" i="4"/>
  <c r="G261" i="4"/>
  <c r="H260" i="4" s="1"/>
  <c r="C803" i="4"/>
  <c r="G802" i="4"/>
  <c r="H801" i="4" s="1"/>
  <c r="V10" i="1"/>
  <c r="AW10" i="1"/>
  <c r="T11" i="1"/>
  <c r="E1196" i="4"/>
  <c r="U1083" i="3"/>
  <c r="Q1084" i="3"/>
  <c r="G1441" i="4"/>
  <c r="H1440" i="4" s="1"/>
  <c r="C1442" i="4"/>
  <c r="G1013" i="4"/>
  <c r="H1012" i="4" s="1"/>
  <c r="E875" i="4"/>
  <c r="N801" i="3"/>
  <c r="Z5" i="1"/>
  <c r="BA5" i="1"/>
  <c r="AL19" i="1"/>
  <c r="E1482" i="4" l="1"/>
  <c r="W1223" i="3"/>
  <c r="E1282" i="4"/>
  <c r="W1125" i="3"/>
  <c r="E1732" i="4"/>
  <c r="X1356" i="3"/>
  <c r="E1012" i="4"/>
  <c r="R943" i="3"/>
  <c r="E1348" i="4"/>
  <c r="Y1151" i="3"/>
  <c r="H1220" i="4"/>
  <c r="P225" i="3"/>
  <c r="H568" i="4"/>
  <c r="E536" i="4"/>
  <c r="P532" i="3"/>
  <c r="E415" i="4"/>
  <c r="E1440" i="4"/>
  <c r="S1223" i="3"/>
  <c r="H466" i="4"/>
  <c r="R1463" i="3"/>
  <c r="AA5" i="1"/>
  <c r="BB5" i="1" s="1"/>
  <c r="H1697" i="4"/>
  <c r="C1615" i="4"/>
  <c r="G1614" i="4"/>
  <c r="H1613" i="4" s="1"/>
  <c r="E801" i="4"/>
  <c r="N723" i="3"/>
  <c r="G803" i="4"/>
  <c r="H802" i="4" s="1"/>
  <c r="C804" i="4"/>
  <c r="D26" i="1" a="1"/>
  <c r="D26" i="1" s="1"/>
  <c r="A27" i="1"/>
  <c r="G1577" i="4"/>
  <c r="H1576" i="4" s="1"/>
  <c r="C1578" i="4"/>
  <c r="P255" i="3"/>
  <c r="E260" i="4"/>
  <c r="C263" i="4"/>
  <c r="G262" i="4"/>
  <c r="H1612" i="4"/>
  <c r="O17" i="1"/>
  <c r="C1285" i="4"/>
  <c r="G1284" i="4"/>
  <c r="G24" i="1"/>
  <c r="H414" i="4"/>
  <c r="E1416" i="4"/>
  <c r="W1198" i="3"/>
  <c r="V9" i="1"/>
  <c r="AW9" i="1"/>
  <c r="M18" i="1"/>
  <c r="AN18" i="1"/>
  <c r="AA6" i="1"/>
  <c r="C570" i="4"/>
  <c r="G569" i="4"/>
  <c r="E1777" i="4"/>
  <c r="S1421" i="3"/>
  <c r="G1350" i="4"/>
  <c r="C1351" i="4"/>
  <c r="C1821" i="4"/>
  <c r="G1820" i="4"/>
  <c r="H1219" i="4"/>
  <c r="AX10" i="1"/>
  <c r="W10" i="1"/>
  <c r="W8" i="1"/>
  <c r="AX8" i="1" s="1"/>
  <c r="H1197" i="4"/>
  <c r="N802" i="3"/>
  <c r="E1391" i="4"/>
  <c r="S1198" i="3"/>
  <c r="C1309" i="4"/>
  <c r="G1308" i="4"/>
  <c r="H1671" i="4"/>
  <c r="E347" i="4"/>
  <c r="E465" i="4"/>
  <c r="I465" i="4"/>
  <c r="M468" i="3"/>
  <c r="O468" i="3" s="1"/>
  <c r="H1349" i="4"/>
  <c r="E1550" i="4"/>
  <c r="X1268" i="3"/>
  <c r="M19" i="1"/>
  <c r="C1443" i="4"/>
  <c r="G1442" i="4"/>
  <c r="H1441" i="4" s="1"/>
  <c r="C1700" i="4"/>
  <c r="G1699" i="4"/>
  <c r="H1698" i="4" s="1"/>
  <c r="AW8" i="1"/>
  <c r="H1392" i="4"/>
  <c r="G168" i="4"/>
  <c r="H167" i="4" s="1"/>
  <c r="C1259" i="4"/>
  <c r="G1258" i="4"/>
  <c r="H1257" i="4" s="1"/>
  <c r="C1673" i="4"/>
  <c r="G1672" i="4"/>
  <c r="E959" i="4"/>
  <c r="O888" i="3"/>
  <c r="T12" i="1"/>
  <c r="U11" i="1"/>
  <c r="AV11" i="1" s="1"/>
  <c r="X7" i="1"/>
  <c r="H1283" i="4"/>
  <c r="E567" i="4"/>
  <c r="Q532" i="3"/>
  <c r="Q176" i="3"/>
  <c r="E166" i="4"/>
  <c r="G1552" i="4"/>
  <c r="H1551" i="4" s="1"/>
  <c r="C1553" i="4"/>
  <c r="G1221" i="4"/>
  <c r="H1221" i="4"/>
  <c r="AM19" i="1"/>
  <c r="H1177" i="4"/>
  <c r="G1647" i="4"/>
  <c r="H1646" i="4" s="1"/>
  <c r="C1648" i="4"/>
  <c r="AK21" i="1"/>
  <c r="J21" i="1"/>
  <c r="E1306" i="4"/>
  <c r="U1151" i="3"/>
  <c r="R530" i="3"/>
  <c r="C439" i="4"/>
  <c r="G438" i="4"/>
  <c r="H437" i="4" s="1"/>
  <c r="G1527" i="4"/>
  <c r="H1526" i="4" s="1"/>
  <c r="C1528" i="4"/>
  <c r="C204" i="4"/>
  <c r="G203" i="4"/>
  <c r="H202" i="4" s="1"/>
  <c r="H1525" i="4"/>
  <c r="E1256" i="4"/>
  <c r="S1124" i="3"/>
  <c r="C1485" i="4"/>
  <c r="G1484" i="4"/>
  <c r="H1483" i="4" s="1"/>
  <c r="R531" i="3"/>
  <c r="C1780" i="4"/>
  <c r="G1779" i="4"/>
  <c r="H1778" i="4" s="1"/>
  <c r="T1329" i="3"/>
  <c r="AR14" i="1"/>
  <c r="Q14" i="1"/>
  <c r="R13" i="1"/>
  <c r="AS13" i="1"/>
  <c r="C1017" i="4"/>
  <c r="G1393" i="4"/>
  <c r="C1394" i="4"/>
  <c r="C468" i="4"/>
  <c r="G467" i="4"/>
  <c r="C539" i="4"/>
  <c r="G538" i="4"/>
  <c r="E255" i="4"/>
  <c r="P210" i="3"/>
  <c r="G1199" i="4"/>
  <c r="H1198" i="4" s="1"/>
  <c r="AU11" i="1"/>
  <c r="K20" i="1"/>
  <c r="AL20" i="1" s="1"/>
  <c r="E877" i="4"/>
  <c r="N803" i="3"/>
  <c r="E1176" i="4"/>
  <c r="Q1085" i="3"/>
  <c r="E907" i="4"/>
  <c r="P834" i="3"/>
  <c r="I22" i="1"/>
  <c r="AJ22" i="1" s="1"/>
  <c r="AC4" i="1"/>
  <c r="BD4" i="1"/>
  <c r="G879" i="4"/>
  <c r="H878" i="4" s="1"/>
  <c r="C880" i="4"/>
  <c r="C1735" i="4"/>
  <c r="G1734" i="4"/>
  <c r="H1733" i="4" s="1"/>
  <c r="BC4" i="1"/>
  <c r="C910" i="4"/>
  <c r="G909" i="4"/>
  <c r="H908" i="4" s="1"/>
  <c r="P16" i="1"/>
  <c r="AQ16" i="1"/>
  <c r="X1329" i="3"/>
  <c r="E436" i="4"/>
  <c r="I436" i="4"/>
  <c r="M438" i="3"/>
  <c r="O438" i="3" s="1"/>
  <c r="G1014" i="4"/>
  <c r="H1013" i="4" s="1"/>
  <c r="E352" i="4"/>
  <c r="Q351" i="3"/>
  <c r="C234" i="4"/>
  <c r="G233" i="4"/>
  <c r="H232" i="4" s="1"/>
  <c r="F25" i="1"/>
  <c r="AG25" i="1" s="1"/>
  <c r="C962" i="4"/>
  <c r="G961" i="4"/>
  <c r="H960" i="4" s="1"/>
  <c r="H353" i="4"/>
  <c r="G1418" i="4"/>
  <c r="C1419" i="4"/>
  <c r="I390" i="4"/>
  <c r="E390" i="4"/>
  <c r="O391" i="3"/>
  <c r="Q391" i="3" s="1"/>
  <c r="I23" i="1"/>
  <c r="AJ23" i="1" s="1"/>
  <c r="G354" i="4"/>
  <c r="C355" i="4"/>
  <c r="T1294" i="3"/>
  <c r="R15" i="1"/>
  <c r="AS15" i="1"/>
  <c r="G392" i="4"/>
  <c r="H391" i="4" s="1"/>
  <c r="H1417" i="4"/>
  <c r="AV9" i="1"/>
  <c r="E1118" i="4"/>
  <c r="AM18" i="1"/>
  <c r="X1296" i="3" l="1"/>
  <c r="E1698" i="4"/>
  <c r="T1358" i="3"/>
  <c r="E1013" i="4"/>
  <c r="R944" i="3"/>
  <c r="H1308" i="4"/>
  <c r="T1269" i="3"/>
  <c r="N724" i="3"/>
  <c r="H1672" i="4"/>
  <c r="H569" i="4"/>
  <c r="E1198" i="4"/>
  <c r="U1085" i="3"/>
  <c r="E908" i="4"/>
  <c r="P835" i="3"/>
  <c r="W1199" i="3"/>
  <c r="C235" i="4"/>
  <c r="G234" i="4"/>
  <c r="H233" i="4" s="1"/>
  <c r="E1349" i="4"/>
  <c r="Y1152" i="3"/>
  <c r="C805" i="4"/>
  <c r="G804" i="4"/>
  <c r="E391" i="4"/>
  <c r="I391" i="4"/>
  <c r="O392" i="3"/>
  <c r="Q392" i="3" s="1"/>
  <c r="Q352" i="3"/>
  <c r="S1199" i="3"/>
  <c r="H261" i="4"/>
  <c r="H803" i="4"/>
  <c r="H961" i="4"/>
  <c r="H24" i="1"/>
  <c r="AI24" i="1"/>
  <c r="G962" i="4"/>
  <c r="C963" i="4"/>
  <c r="G25" i="1"/>
  <c r="H1307" i="4"/>
  <c r="AH25" i="1"/>
  <c r="H1819" i="4"/>
  <c r="H537" i="4"/>
  <c r="M439" i="3"/>
  <c r="K21" i="1"/>
  <c r="H168" i="4"/>
  <c r="X1295" i="3"/>
  <c r="E1612" i="4"/>
  <c r="F26" i="1"/>
  <c r="G26" i="1" s="1"/>
  <c r="H1614" i="4"/>
  <c r="C1018" i="4"/>
  <c r="V11" i="1"/>
  <c r="H1199" i="4"/>
  <c r="H392" i="4"/>
  <c r="H1442" i="4"/>
  <c r="C540" i="4"/>
  <c r="G539" i="4"/>
  <c r="H538" i="4" s="1"/>
  <c r="C1674" i="4"/>
  <c r="G1673" i="4"/>
  <c r="AR16" i="1"/>
  <c r="Q16" i="1"/>
  <c r="C881" i="4"/>
  <c r="G880" i="4"/>
  <c r="R14" i="1"/>
  <c r="AS14" i="1"/>
  <c r="U1084" i="3"/>
  <c r="C571" i="4"/>
  <c r="G570" i="4"/>
  <c r="N18" i="1"/>
  <c r="AO18" i="1" s="1"/>
  <c r="S1422" i="3"/>
  <c r="J23" i="1"/>
  <c r="AK23" i="1"/>
  <c r="E1177" i="4"/>
  <c r="H1014" i="4"/>
  <c r="G1015" i="4"/>
  <c r="N804" i="3"/>
  <c r="C469" i="4"/>
  <c r="G468" i="4"/>
  <c r="H467" i="4" s="1"/>
  <c r="E1221" i="4"/>
  <c r="E1257" i="4"/>
  <c r="S1125" i="3"/>
  <c r="N19" i="1"/>
  <c r="AO19" i="1" s="1"/>
  <c r="C1310" i="4"/>
  <c r="G1309" i="4"/>
  <c r="AB6" i="1"/>
  <c r="BC6" i="1" s="1"/>
  <c r="G1285" i="4"/>
  <c r="H1284" i="4" s="1"/>
  <c r="E1646" i="4"/>
  <c r="T1330" i="3"/>
  <c r="C1736" i="4"/>
  <c r="G1735" i="4"/>
  <c r="H879" i="4"/>
  <c r="G1394" i="4"/>
  <c r="H1393" i="4" s="1"/>
  <c r="E1483" i="4"/>
  <c r="W1224" i="3"/>
  <c r="W1126" i="3"/>
  <c r="AN19" i="1"/>
  <c r="BB6" i="1"/>
  <c r="G1578" i="4"/>
  <c r="H1577" i="4" s="1"/>
  <c r="C1579" i="4"/>
  <c r="E1525" i="4"/>
  <c r="T1268" i="3"/>
  <c r="C440" i="4"/>
  <c r="G439" i="4"/>
  <c r="H438" i="4" s="1"/>
  <c r="J22" i="1"/>
  <c r="AK22" i="1"/>
  <c r="E202" i="4"/>
  <c r="P211" i="3"/>
  <c r="E466" i="4"/>
  <c r="M469" i="3"/>
  <c r="C264" i="4"/>
  <c r="G263" i="4"/>
  <c r="H262" i="4" s="1"/>
  <c r="G910" i="4"/>
  <c r="H909" i="4" s="1"/>
  <c r="C911" i="4"/>
  <c r="G1485" i="4"/>
  <c r="C1486" i="4"/>
  <c r="G1553" i="4"/>
  <c r="H1553" i="4" s="1"/>
  <c r="Y7" i="1"/>
  <c r="G1259" i="4"/>
  <c r="H1258" i="4" s="1"/>
  <c r="C1260" i="4"/>
  <c r="X8" i="1"/>
  <c r="G1351" i="4"/>
  <c r="H1350" i="4" s="1"/>
  <c r="C1352" i="4"/>
  <c r="P17" i="1"/>
  <c r="E1576" i="4"/>
  <c r="T1295" i="3"/>
  <c r="AH24" i="1"/>
  <c r="C1649" i="4"/>
  <c r="G1648" i="4"/>
  <c r="U12" i="1"/>
  <c r="AV12" i="1" s="1"/>
  <c r="G1700" i="4"/>
  <c r="H1699" i="4" s="1"/>
  <c r="C1701" i="4"/>
  <c r="E1671" i="4"/>
  <c r="X1330" i="3"/>
  <c r="Y1084" i="3"/>
  <c r="E568" i="4"/>
  <c r="Q533" i="3"/>
  <c r="E960" i="4"/>
  <c r="O889" i="3"/>
  <c r="C1781" i="4"/>
  <c r="G1780" i="4"/>
  <c r="AU12" i="1"/>
  <c r="E1441" i="4"/>
  <c r="S1224" i="3"/>
  <c r="E414" i="4"/>
  <c r="O415" i="3"/>
  <c r="X1357" i="3"/>
  <c r="T1357" i="3"/>
  <c r="AT15" i="1"/>
  <c r="S15" i="1"/>
  <c r="L20" i="1"/>
  <c r="AM20" i="1"/>
  <c r="S13" i="1"/>
  <c r="G204" i="4"/>
  <c r="H203" i="4" s="1"/>
  <c r="C205" i="4"/>
  <c r="G1443" i="4"/>
  <c r="C1444" i="4"/>
  <c r="BC5" i="1"/>
  <c r="AB5" i="1"/>
  <c r="G1528" i="4"/>
  <c r="H1527" i="4" s="1"/>
  <c r="H1528" i="4"/>
  <c r="C1822" i="4"/>
  <c r="G1821" i="4"/>
  <c r="H1820" i="4" s="1"/>
  <c r="E1220" i="4"/>
  <c r="Y1085" i="3"/>
  <c r="G355" i="4"/>
  <c r="H354" i="4" s="1"/>
  <c r="C356" i="4"/>
  <c r="G1419" i="4"/>
  <c r="H1418" i="4" s="1"/>
  <c r="H1419" i="4"/>
  <c r="E232" i="4"/>
  <c r="P226" i="3"/>
  <c r="AD4" i="1"/>
  <c r="BE4" i="1" s="1"/>
  <c r="X1269" i="3"/>
  <c r="AY7" i="1"/>
  <c r="E167" i="4"/>
  <c r="Q177" i="3"/>
  <c r="E594" i="4"/>
  <c r="E1817" i="4"/>
  <c r="X10" i="1"/>
  <c r="W9" i="1"/>
  <c r="AP17" i="1"/>
  <c r="A28" i="1"/>
  <c r="D27" i="1" a="1"/>
  <c r="D27" i="1" s="1"/>
  <c r="C1616" i="4"/>
  <c r="G1615" i="4"/>
  <c r="R532" i="3"/>
  <c r="E262" i="4" l="1"/>
  <c r="P257" i="3"/>
  <c r="H26" i="1"/>
  <c r="AI26" i="1"/>
  <c r="I538" i="4"/>
  <c r="E538" i="4"/>
  <c r="P534" i="3"/>
  <c r="H1780" i="4"/>
  <c r="H1648" i="4"/>
  <c r="E1553" i="4"/>
  <c r="S1126" i="3"/>
  <c r="H1615" i="4"/>
  <c r="H880" i="4"/>
  <c r="E203" i="4"/>
  <c r="P212" i="3"/>
  <c r="E1820" i="4"/>
  <c r="H1735" i="4"/>
  <c r="R1464" i="3"/>
  <c r="E1308" i="4"/>
  <c r="U1153" i="3"/>
  <c r="G1260" i="4"/>
  <c r="H1259" i="4" s="1"/>
  <c r="K22" i="1"/>
  <c r="I24" i="1"/>
  <c r="AJ24" i="1"/>
  <c r="X9" i="1"/>
  <c r="C1019" i="4"/>
  <c r="K23" i="1"/>
  <c r="E1528" i="4"/>
  <c r="E1419" i="4"/>
  <c r="M20" i="1"/>
  <c r="AN20" i="1" s="1"/>
  <c r="E1442" i="4"/>
  <c r="S1225" i="3"/>
  <c r="H1552" i="4"/>
  <c r="H355" i="4"/>
  <c r="F27" i="1"/>
  <c r="AG27" i="1" s="1"/>
  <c r="H1484" i="4"/>
  <c r="G205" i="4"/>
  <c r="H204" i="4" s="1"/>
  <c r="C206" i="4"/>
  <c r="H1647" i="4"/>
  <c r="C912" i="4"/>
  <c r="G911" i="4"/>
  <c r="R945" i="3"/>
  <c r="G571" i="4"/>
  <c r="H570" i="4" s="1"/>
  <c r="C572" i="4"/>
  <c r="W11" i="1"/>
  <c r="AX11" i="1"/>
  <c r="E537" i="4"/>
  <c r="P533" i="3"/>
  <c r="AE4" i="1"/>
  <c r="AF4" i="1" s="1"/>
  <c r="BF4" i="1"/>
  <c r="E909" i="4"/>
  <c r="P836" i="3"/>
  <c r="I569" i="4"/>
  <c r="E569" i="4"/>
  <c r="Q534" i="3"/>
  <c r="AU13" i="1"/>
  <c r="T13" i="1"/>
  <c r="H1285" i="4"/>
  <c r="E879" i="4"/>
  <c r="N805" i="3"/>
  <c r="G1701" i="4"/>
  <c r="H1700" i="4" s="1"/>
  <c r="C1702" i="4"/>
  <c r="Q17" i="1"/>
  <c r="AR17" i="1"/>
  <c r="S14" i="1"/>
  <c r="O890" i="3"/>
  <c r="Y10" i="1"/>
  <c r="AZ10" i="1" s="1"/>
  <c r="T1359" i="3"/>
  <c r="H1779" i="4"/>
  <c r="AY10" i="1"/>
  <c r="E1418" i="4"/>
  <c r="W1200" i="3"/>
  <c r="AC5" i="1"/>
  <c r="BD5" i="1"/>
  <c r="T15" i="1"/>
  <c r="AU15" i="1" s="1"/>
  <c r="C1353" i="4"/>
  <c r="G1352" i="4"/>
  <c r="H1351" i="4" s="1"/>
  <c r="C1737" i="4"/>
  <c r="G1736" i="4"/>
  <c r="L21" i="1"/>
  <c r="AM21" i="1" s="1"/>
  <c r="H25" i="1"/>
  <c r="P256" i="3"/>
  <c r="E1672" i="4"/>
  <c r="X1331" i="3"/>
  <c r="AT13" i="1"/>
  <c r="Z7" i="1"/>
  <c r="BA7" i="1" s="1"/>
  <c r="H1734" i="4"/>
  <c r="V12" i="1"/>
  <c r="E1350" i="4"/>
  <c r="Y1153" i="3"/>
  <c r="G1486" i="4"/>
  <c r="H1485" i="4" s="1"/>
  <c r="C1487" i="4"/>
  <c r="G1310" i="4"/>
  <c r="C1311" i="4"/>
  <c r="C882" i="4"/>
  <c r="G881" i="4"/>
  <c r="E392" i="4"/>
  <c r="AH26" i="1"/>
  <c r="AL21" i="1"/>
  <c r="D28" i="1" a="1"/>
  <c r="D28" i="1" s="1"/>
  <c r="A29" i="1"/>
  <c r="AX9" i="1"/>
  <c r="I438" i="4"/>
  <c r="E438" i="4"/>
  <c r="M440" i="3"/>
  <c r="O440" i="3" s="1"/>
  <c r="G235" i="4"/>
  <c r="H234" i="4" s="1"/>
  <c r="C236" i="4"/>
  <c r="C441" i="4"/>
  <c r="G440" i="4"/>
  <c r="H439" i="4" s="1"/>
  <c r="E354" i="4"/>
  <c r="Q353" i="3"/>
  <c r="C1445" i="4"/>
  <c r="G1444" i="4"/>
  <c r="H1443" i="4" s="1"/>
  <c r="O18" i="1"/>
  <c r="AP18" i="1"/>
  <c r="R16" i="1"/>
  <c r="G805" i="4"/>
  <c r="H804" i="4" s="1"/>
  <c r="C806" i="4"/>
  <c r="C1782" i="4"/>
  <c r="G1781" i="4"/>
  <c r="E1284" i="4"/>
  <c r="W1127" i="3"/>
  <c r="G540" i="4"/>
  <c r="H539" i="4" s="1"/>
  <c r="C541" i="4"/>
  <c r="AZ7" i="1"/>
  <c r="E803" i="4"/>
  <c r="N725" i="3"/>
  <c r="C357" i="4"/>
  <c r="G356" i="4"/>
  <c r="Y8" i="1"/>
  <c r="AZ8" i="1" s="1"/>
  <c r="O19" i="1"/>
  <c r="E1199" i="4"/>
  <c r="G963" i="4"/>
  <c r="H962" i="4" s="1"/>
  <c r="C964" i="4"/>
  <c r="T1296" i="3"/>
  <c r="C1675" i="4"/>
  <c r="G1674" i="4"/>
  <c r="H1673" i="4" s="1"/>
  <c r="E1393" i="4"/>
  <c r="S1200" i="3"/>
  <c r="E233" i="4"/>
  <c r="P227" i="3"/>
  <c r="H1394" i="4"/>
  <c r="AG26" i="1"/>
  <c r="G1822" i="4"/>
  <c r="C1823" i="4"/>
  <c r="AC6" i="1"/>
  <c r="BD6" i="1" s="1"/>
  <c r="E1307" i="4"/>
  <c r="U1152" i="3"/>
  <c r="G264" i="4"/>
  <c r="H263" i="4" s="1"/>
  <c r="C265" i="4"/>
  <c r="E467" i="4"/>
  <c r="M470" i="3"/>
  <c r="E1614" i="4"/>
  <c r="X1297" i="3"/>
  <c r="E168" i="4"/>
  <c r="E201" i="4"/>
  <c r="E388" i="4"/>
  <c r="E1527" i="4"/>
  <c r="T1270" i="3"/>
  <c r="AQ17" i="1"/>
  <c r="C470" i="4"/>
  <c r="G469" i="4"/>
  <c r="H468" i="4" s="1"/>
  <c r="C1617" i="4"/>
  <c r="G1616" i="4"/>
  <c r="G1649" i="4"/>
  <c r="C1650" i="4"/>
  <c r="AY8" i="1"/>
  <c r="H910" i="4"/>
  <c r="C1580" i="4"/>
  <c r="G1579" i="4"/>
  <c r="H1578" i="4" s="1"/>
  <c r="G1016" i="4"/>
  <c r="AW11" i="1"/>
  <c r="W1226" i="3" l="1"/>
  <c r="P228" i="3"/>
  <c r="E234" i="4"/>
  <c r="N726" i="3"/>
  <c r="H1310" i="4"/>
  <c r="Y1154" i="3"/>
  <c r="P535" i="3"/>
  <c r="E539" i="4"/>
  <c r="E570" i="4"/>
  <c r="Q535" i="3"/>
  <c r="E1578" i="4"/>
  <c r="T1297" i="3"/>
  <c r="E439" i="4"/>
  <c r="M441" i="3"/>
  <c r="E204" i="4"/>
  <c r="P213" i="3"/>
  <c r="C913" i="4"/>
  <c r="G912" i="4"/>
  <c r="H911" i="4" s="1"/>
  <c r="G1580" i="4"/>
  <c r="H1579" i="4" s="1"/>
  <c r="C1581" i="4"/>
  <c r="P19" i="1"/>
  <c r="AQ19" i="1"/>
  <c r="C807" i="4"/>
  <c r="G806" i="4"/>
  <c r="F28" i="1"/>
  <c r="AG28" i="1" s="1"/>
  <c r="G28" i="1"/>
  <c r="P258" i="3"/>
  <c r="G1487" i="4"/>
  <c r="H1486" i="4" s="1"/>
  <c r="C1488" i="4"/>
  <c r="X11" i="1"/>
  <c r="E1647" i="4"/>
  <c r="T1331" i="3"/>
  <c r="Q354" i="3"/>
  <c r="S1424" i="3"/>
  <c r="E468" i="4"/>
  <c r="M471" i="3"/>
  <c r="C1354" i="4"/>
  <c r="G1353" i="4"/>
  <c r="H1352" i="4" s="1"/>
  <c r="G206" i="4"/>
  <c r="H205" i="4" s="1"/>
  <c r="C207" i="4"/>
  <c r="L22" i="1"/>
  <c r="AM22" i="1" s="1"/>
  <c r="S534" i="3"/>
  <c r="R534" i="3"/>
  <c r="L23" i="1"/>
  <c r="AM23" i="1" s="1"/>
  <c r="N806" i="3"/>
  <c r="E880" i="4"/>
  <c r="H571" i="4"/>
  <c r="G27" i="1"/>
  <c r="E1552" i="4"/>
  <c r="X1270" i="3"/>
  <c r="AL23" i="1"/>
  <c r="S16" i="1"/>
  <c r="E1484" i="4"/>
  <c r="W1225" i="3"/>
  <c r="H1260" i="4"/>
  <c r="G964" i="4"/>
  <c r="H963" i="4" s="1"/>
  <c r="C965" i="4"/>
  <c r="AS16" i="1"/>
  <c r="AD5" i="1"/>
  <c r="BE5" i="1"/>
  <c r="I26" i="1"/>
  <c r="H1675" i="4"/>
  <c r="G1675" i="4"/>
  <c r="R17" i="1"/>
  <c r="AS17" i="1"/>
  <c r="I25" i="1"/>
  <c r="C542" i="4"/>
  <c r="G541" i="4"/>
  <c r="H540" i="4" s="1"/>
  <c r="AI25" i="1"/>
  <c r="X1359" i="3"/>
  <c r="G1445" i="4"/>
  <c r="C1446" i="4"/>
  <c r="Z10" i="1"/>
  <c r="BA10" i="1" s="1"/>
  <c r="H1701" i="4"/>
  <c r="E1615" i="4"/>
  <c r="X1298" i="3"/>
  <c r="H1016" i="4"/>
  <c r="G1017" i="4"/>
  <c r="AD6" i="1"/>
  <c r="E962" i="4"/>
  <c r="O891" i="3"/>
  <c r="W12" i="1"/>
  <c r="AX12" i="1"/>
  <c r="C1020" i="4"/>
  <c r="Y9" i="1"/>
  <c r="E1394" i="4"/>
  <c r="P837" i="3"/>
  <c r="G1702" i="4"/>
  <c r="C1703" i="4"/>
  <c r="AK24" i="1"/>
  <c r="J24" i="1"/>
  <c r="H1444" i="4"/>
  <c r="C573" i="4"/>
  <c r="G572" i="4"/>
  <c r="H1309" i="4"/>
  <c r="C1824" i="4"/>
  <c r="G1823" i="4"/>
  <c r="C358" i="4"/>
  <c r="G357" i="4"/>
  <c r="H356" i="4" s="1"/>
  <c r="P18" i="1"/>
  <c r="C883" i="4"/>
  <c r="G882" i="4"/>
  <c r="H881" i="4" s="1"/>
  <c r="AW12" i="1"/>
  <c r="G1737" i="4"/>
  <c r="H1736" i="4" s="1"/>
  <c r="C1738" i="4"/>
  <c r="T14" i="1"/>
  <c r="AU14" i="1"/>
  <c r="E1285" i="4"/>
  <c r="R533" i="3"/>
  <c r="G1617" i="4"/>
  <c r="H1616" i="4" s="1"/>
  <c r="C1618" i="4"/>
  <c r="C266" i="4"/>
  <c r="G265" i="4"/>
  <c r="H264" i="4" s="1"/>
  <c r="S1226" i="3"/>
  <c r="C237" i="4"/>
  <c r="G236" i="4"/>
  <c r="H235" i="4" s="1"/>
  <c r="E1700" i="4"/>
  <c r="T1360" i="3"/>
  <c r="G1650" i="4"/>
  <c r="H1649" i="4" s="1"/>
  <c r="H1650" i="4"/>
  <c r="M21" i="1"/>
  <c r="AN21" i="1" s="1"/>
  <c r="X1332" i="3"/>
  <c r="E1734" i="4"/>
  <c r="X1358" i="3"/>
  <c r="AT14" i="1"/>
  <c r="AV13" i="1"/>
  <c r="U13" i="1"/>
  <c r="H1821" i="4"/>
  <c r="D29" i="1" a="1"/>
  <c r="D29" i="1" s="1"/>
  <c r="A30" i="1"/>
  <c r="E1779" i="4"/>
  <c r="S1423" i="3"/>
  <c r="G441" i="4"/>
  <c r="H440" i="4" s="1"/>
  <c r="C442" i="4"/>
  <c r="T1332" i="3"/>
  <c r="AP19" i="1"/>
  <c r="AA7" i="1"/>
  <c r="U15" i="1"/>
  <c r="AV15" i="1"/>
  <c r="AL22" i="1"/>
  <c r="G470" i="4"/>
  <c r="H469" i="4" s="1"/>
  <c r="C471" i="4"/>
  <c r="Z8" i="1"/>
  <c r="BA8" i="1"/>
  <c r="E1259" i="4"/>
  <c r="S1127" i="3"/>
  <c r="H1015" i="4"/>
  <c r="H1674" i="4"/>
  <c r="G1782" i="4"/>
  <c r="H1781" i="4" s="1"/>
  <c r="C1783" i="4"/>
  <c r="C1312" i="4"/>
  <c r="G1311" i="4"/>
  <c r="N20" i="1"/>
  <c r="AO20" i="1"/>
  <c r="AY9" i="1"/>
  <c r="E235" i="4" l="1"/>
  <c r="P229" i="3"/>
  <c r="E264" i="4"/>
  <c r="P259" i="3"/>
  <c r="H1311" i="4"/>
  <c r="E1486" i="4"/>
  <c r="W1227" i="3"/>
  <c r="E1649" i="4"/>
  <c r="T1333" i="3"/>
  <c r="E469" i="4"/>
  <c r="I469" i="4"/>
  <c r="M472" i="3"/>
  <c r="O472" i="3" s="1"/>
  <c r="E540" i="4"/>
  <c r="P536" i="3"/>
  <c r="G266" i="4"/>
  <c r="H265" i="4" s="1"/>
  <c r="C267" i="4"/>
  <c r="E1701" i="4"/>
  <c r="T1361" i="3"/>
  <c r="H541" i="4"/>
  <c r="H1617" i="4"/>
  <c r="T16" i="1"/>
  <c r="AU16" i="1" s="1"/>
  <c r="Q19" i="1"/>
  <c r="AR19" i="1" s="1"/>
  <c r="C1739" i="4"/>
  <c r="G1738" i="4"/>
  <c r="H27" i="1"/>
  <c r="AI27" i="1" s="1"/>
  <c r="Y11" i="1"/>
  <c r="AW15" i="1"/>
  <c r="V15" i="1"/>
  <c r="C914" i="4"/>
  <c r="G913" i="4"/>
  <c r="H912" i="4" s="1"/>
  <c r="AB7" i="1"/>
  <c r="H1737" i="4"/>
  <c r="G1488" i="4"/>
  <c r="H1487" i="4" s="1"/>
  <c r="C1489" i="4"/>
  <c r="E1616" i="4"/>
  <c r="X1299" i="3"/>
  <c r="AA10" i="1"/>
  <c r="BB10" i="1"/>
  <c r="E881" i="4"/>
  <c r="N807" i="3"/>
  <c r="AE5" i="1"/>
  <c r="AF5" i="1" s="1"/>
  <c r="BF5" i="1"/>
  <c r="O20" i="1"/>
  <c r="AP20" i="1"/>
  <c r="J25" i="1"/>
  <c r="E1821" i="4"/>
  <c r="H236" i="4"/>
  <c r="Z9" i="1"/>
  <c r="BA9" i="1" s="1"/>
  <c r="AJ25" i="1"/>
  <c r="AH27" i="1"/>
  <c r="Q18" i="1"/>
  <c r="AR18" i="1"/>
  <c r="E1444" i="4"/>
  <c r="S1227" i="3"/>
  <c r="AZ9" i="1"/>
  <c r="C1447" i="4"/>
  <c r="G1446" i="4"/>
  <c r="H1445" i="4" s="1"/>
  <c r="C966" i="4"/>
  <c r="G965" i="4"/>
  <c r="H964" i="4" s="1"/>
  <c r="E1352" i="4"/>
  <c r="Y1155" i="3"/>
  <c r="H28" i="1"/>
  <c r="AI28" i="1" s="1"/>
  <c r="R535" i="3"/>
  <c r="H1822" i="4"/>
  <c r="V13" i="1"/>
  <c r="AW13" i="1"/>
  <c r="AQ18" i="1"/>
  <c r="AL24" i="1"/>
  <c r="K24" i="1"/>
  <c r="G1018" i="4"/>
  <c r="AT17" i="1"/>
  <c r="S17" i="1"/>
  <c r="O892" i="3"/>
  <c r="H1353" i="4"/>
  <c r="AH28" i="1"/>
  <c r="G1581" i="4"/>
  <c r="C1582" i="4"/>
  <c r="E1310" i="4"/>
  <c r="U1155" i="3"/>
  <c r="X12" i="1"/>
  <c r="AY12" i="1"/>
  <c r="E571" i="4"/>
  <c r="Q536" i="3"/>
  <c r="F29" i="1"/>
  <c r="AE6" i="1"/>
  <c r="AF6" i="1" s="1"/>
  <c r="E205" i="4"/>
  <c r="P214" i="3"/>
  <c r="C238" i="4"/>
  <c r="G237" i="4"/>
  <c r="C1313" i="4"/>
  <c r="G1312" i="4"/>
  <c r="G471" i="4"/>
  <c r="H470" i="4" s="1"/>
  <c r="G442" i="4"/>
  <c r="C443" i="4"/>
  <c r="Q355" i="3"/>
  <c r="E356" i="4"/>
  <c r="R947" i="3"/>
  <c r="C1355" i="4"/>
  <c r="G1354" i="4"/>
  <c r="H1580" i="4"/>
  <c r="E1650" i="4"/>
  <c r="E1674" i="4"/>
  <c r="X1333" i="3"/>
  <c r="E1736" i="4"/>
  <c r="X1360" i="3"/>
  <c r="AY11" i="1"/>
  <c r="E1015" i="4"/>
  <c r="R946" i="3"/>
  <c r="M22" i="1"/>
  <c r="AN22" i="1" s="1"/>
  <c r="BB7" i="1"/>
  <c r="U1154" i="3"/>
  <c r="G542" i="4"/>
  <c r="C543" i="4"/>
  <c r="G883" i="4"/>
  <c r="H882" i="4" s="1"/>
  <c r="C884" i="4"/>
  <c r="BE6" i="1"/>
  <c r="C1784" i="4"/>
  <c r="G1783" i="4"/>
  <c r="H1782" i="4" s="1"/>
  <c r="M442" i="3"/>
  <c r="E440" i="4"/>
  <c r="N21" i="1"/>
  <c r="AO21" i="1"/>
  <c r="C1704" i="4"/>
  <c r="G1703" i="4"/>
  <c r="H1702" i="4" s="1"/>
  <c r="C1021" i="4"/>
  <c r="E1675" i="4"/>
  <c r="M23" i="1"/>
  <c r="AN23" i="1" s="1"/>
  <c r="H805" i="4"/>
  <c r="E1579" i="4"/>
  <c r="T1298" i="3"/>
  <c r="J26" i="1"/>
  <c r="AK26" i="1"/>
  <c r="H1824" i="4"/>
  <c r="G1824" i="4"/>
  <c r="H1823" i="4" s="1"/>
  <c r="C1619" i="4"/>
  <c r="G1618" i="4"/>
  <c r="A31" i="1"/>
  <c r="D30" i="1" a="1"/>
  <c r="D30" i="1" s="1"/>
  <c r="C808" i="4"/>
  <c r="G807" i="4"/>
  <c r="H806" i="4" s="1"/>
  <c r="C208" i="4"/>
  <c r="G207" i="4"/>
  <c r="H206" i="4" s="1"/>
  <c r="G573" i="4"/>
  <c r="H572" i="4" s="1"/>
  <c r="C574" i="4"/>
  <c r="AT16" i="1"/>
  <c r="AA8" i="1"/>
  <c r="BB8" i="1"/>
  <c r="E1781" i="4"/>
  <c r="S1425" i="3"/>
  <c r="H441" i="4"/>
  <c r="U14" i="1"/>
  <c r="C359" i="4"/>
  <c r="G358" i="4"/>
  <c r="H357" i="4" s="1"/>
  <c r="AJ26" i="1"/>
  <c r="E1260" i="4"/>
  <c r="E911" i="4"/>
  <c r="P838" i="3"/>
  <c r="I470" i="4" l="1"/>
  <c r="E470" i="4"/>
  <c r="M473" i="3"/>
  <c r="O473" i="3" s="1"/>
  <c r="H1312" i="4"/>
  <c r="E1487" i="4"/>
  <c r="W1228" i="3"/>
  <c r="H237" i="4"/>
  <c r="E806" i="4"/>
  <c r="N728" i="3"/>
  <c r="Q537" i="3"/>
  <c r="E1823" i="4"/>
  <c r="I882" i="4"/>
  <c r="E882" i="4"/>
  <c r="N808" i="3"/>
  <c r="P808" i="3" s="1"/>
  <c r="E441" i="4"/>
  <c r="M443" i="3"/>
  <c r="E805" i="4"/>
  <c r="N727" i="3"/>
  <c r="R536" i="3"/>
  <c r="E236" i="4"/>
  <c r="P230" i="3"/>
  <c r="K26" i="1"/>
  <c r="AL26" i="1"/>
  <c r="H573" i="4"/>
  <c r="C1705" i="4"/>
  <c r="G1704" i="4"/>
  <c r="G884" i="4"/>
  <c r="H883" i="4" s="1"/>
  <c r="L24" i="1"/>
  <c r="AM24" i="1" s="1"/>
  <c r="G1447" i="4"/>
  <c r="H1446" i="4" s="1"/>
  <c r="C1448" i="4"/>
  <c r="H1488" i="4"/>
  <c r="W15" i="1"/>
  <c r="E1824" i="4"/>
  <c r="E1590" i="4"/>
  <c r="E650" i="4"/>
  <c r="E690" i="4"/>
  <c r="E61" i="4"/>
  <c r="E1037" i="4"/>
  <c r="E976" i="4"/>
  <c r="E39" i="4"/>
  <c r="E45" i="4"/>
  <c r="E37" i="4"/>
  <c r="E169" i="4"/>
  <c r="E41" i="4"/>
  <c r="E33" i="4"/>
  <c r="F19" i="4" s="1"/>
  <c r="E70" i="4"/>
  <c r="E126" i="4"/>
  <c r="E128" i="4"/>
  <c r="E63" i="4"/>
  <c r="E69" i="4"/>
  <c r="E65" i="4"/>
  <c r="E129" i="4"/>
  <c r="E171" i="4"/>
  <c r="E50" i="4"/>
  <c r="E35" i="4"/>
  <c r="E518" i="4"/>
  <c r="E174" i="4"/>
  <c r="E1223" i="4"/>
  <c r="E172" i="4"/>
  <c r="E978" i="4"/>
  <c r="E43" i="4"/>
  <c r="E47" i="4"/>
  <c r="E115" i="4"/>
  <c r="E67" i="4"/>
  <c r="E99" i="4"/>
  <c r="E1594" i="4"/>
  <c r="E1157" i="4"/>
  <c r="E1201" i="4"/>
  <c r="E1680" i="4"/>
  <c r="E1799" i="4"/>
  <c r="E550" i="4"/>
  <c r="E1750" i="4"/>
  <c r="E1121" i="4"/>
  <c r="E372" i="4"/>
  <c r="E1759" i="4"/>
  <c r="E1158" i="4"/>
  <c r="E1558" i="4"/>
  <c r="E73" i="4"/>
  <c r="E1225" i="4"/>
  <c r="E173" i="4"/>
  <c r="E1179" i="4"/>
  <c r="E1040" i="4"/>
  <c r="E373" i="4"/>
  <c r="E601" i="4"/>
  <c r="E1533" i="4"/>
  <c r="E769" i="4"/>
  <c r="E449" i="4"/>
  <c r="E214" i="4"/>
  <c r="E981" i="4"/>
  <c r="E980" i="4"/>
  <c r="E1159" i="4"/>
  <c r="E149" i="4"/>
  <c r="E1508" i="4"/>
  <c r="E1374" i="4"/>
  <c r="E1042" i="4"/>
  <c r="E714" i="4"/>
  <c r="E175" i="4"/>
  <c r="E1203" i="4"/>
  <c r="E397" i="4"/>
  <c r="E942" i="4"/>
  <c r="E420" i="4"/>
  <c r="E109" i="4"/>
  <c r="E889" i="4"/>
  <c r="E1073" i="4"/>
  <c r="E100" i="4"/>
  <c r="E745" i="4"/>
  <c r="E746" i="4"/>
  <c r="E923" i="4"/>
  <c r="E176" i="4"/>
  <c r="E101" i="4"/>
  <c r="E498" i="4"/>
  <c r="E398" i="4"/>
  <c r="E1762" i="4"/>
  <c r="E1124" i="4"/>
  <c r="E1630" i="4"/>
  <c r="E177" i="4"/>
  <c r="E1062" i="4"/>
  <c r="E982" i="4"/>
  <c r="E520" i="4"/>
  <c r="E747" i="4"/>
  <c r="E1241" i="4"/>
  <c r="E1716" i="4"/>
  <c r="E110" i="4"/>
  <c r="E120" i="4"/>
  <c r="E551" i="4"/>
  <c r="E1375" i="4"/>
  <c r="E642" i="4"/>
  <c r="E1095" i="4"/>
  <c r="E509" i="4"/>
  <c r="E1075" i="4"/>
  <c r="E135" i="4"/>
  <c r="E1400" i="4"/>
  <c r="E1425" i="4"/>
  <c r="E484" i="4"/>
  <c r="E1084" i="4"/>
  <c r="E1291" i="4"/>
  <c r="E845" i="4"/>
  <c r="E1333" i="4"/>
  <c r="E832" i="4"/>
  <c r="E1266" i="4"/>
  <c r="E150" i="4"/>
  <c r="E696" i="4"/>
  <c r="E656" i="4"/>
  <c r="E1051" i="4"/>
  <c r="E1467" i="4"/>
  <c r="E136" i="4"/>
  <c r="E758" i="4"/>
  <c r="E1598" i="4"/>
  <c r="E245" i="4"/>
  <c r="E111" i="4"/>
  <c r="E623" i="4"/>
  <c r="E1029" i="4"/>
  <c r="E735" i="4"/>
  <c r="E834" i="4"/>
  <c r="E1655" i="4"/>
  <c r="E301" i="4"/>
  <c r="E1104" i="4"/>
  <c r="E644" i="4"/>
  <c r="E835" i="4"/>
  <c r="E1055" i="4"/>
  <c r="E1764" i="4"/>
  <c r="E658" i="4"/>
  <c r="E1086" i="4"/>
  <c r="E737" i="4"/>
  <c r="E676" i="4"/>
  <c r="E718" i="4"/>
  <c r="E1053" i="4"/>
  <c r="E376" i="4"/>
  <c r="E112" i="4"/>
  <c r="E1097" i="4"/>
  <c r="E748" i="4"/>
  <c r="E1753" i="4"/>
  <c r="E1044" i="4"/>
  <c r="E121" i="4"/>
  <c r="E500" i="4"/>
  <c r="E985" i="4"/>
  <c r="E102" i="4"/>
  <c r="E1537" i="4"/>
  <c r="E487" i="4"/>
  <c r="E113" i="4"/>
  <c r="E1064" i="4"/>
  <c r="E1031" i="4"/>
  <c r="E1185" i="4"/>
  <c r="E123" i="4"/>
  <c r="E749" i="4"/>
  <c r="E1163" i="4"/>
  <c r="E1562" i="4"/>
  <c r="E678" i="4"/>
  <c r="E489" i="4"/>
  <c r="E1077" i="4"/>
  <c r="E137" i="4"/>
  <c r="E511" i="4"/>
  <c r="E698" i="4"/>
  <c r="E1001" i="4"/>
  <c r="E219" i="4"/>
  <c r="E775" i="4"/>
  <c r="E283" i="4"/>
  <c r="E895" i="4"/>
  <c r="E284" i="4"/>
  <c r="E1088" i="4"/>
  <c r="E154" i="4"/>
  <c r="E502" i="4"/>
  <c r="E1033" i="4"/>
  <c r="E556" i="4"/>
  <c r="E848" i="4"/>
  <c r="E525" i="4"/>
  <c r="E948" i="4"/>
  <c r="E122" i="4"/>
  <c r="E1165" i="4"/>
  <c r="E739" i="4"/>
  <c r="E761" i="4"/>
  <c r="E189" i="4"/>
  <c r="E1066" i="4"/>
  <c r="E1512" i="4"/>
  <c r="E987" i="4"/>
  <c r="E513" i="4"/>
  <c r="E897" i="4"/>
  <c r="E928" i="4"/>
  <c r="E1272" i="4"/>
  <c r="E762" i="4"/>
  <c r="E660" i="4"/>
  <c r="E1207" i="4"/>
  <c r="E700" i="4"/>
  <c r="E455" i="4"/>
  <c r="E1187" i="4"/>
  <c r="E1232" i="4"/>
  <c r="E124" i="4"/>
  <c r="E1339" i="4"/>
  <c r="E1209" i="4"/>
  <c r="E404" i="4"/>
  <c r="E251" i="4"/>
  <c r="E722" i="4"/>
  <c r="E867" i="4"/>
  <c r="E1273" i="4"/>
  <c r="E662" i="4"/>
  <c r="E822" i="4"/>
  <c r="E558" i="4"/>
  <c r="E1247" i="4"/>
  <c r="E527" i="4"/>
  <c r="E589" i="4"/>
  <c r="E491" i="4"/>
  <c r="E778" i="4"/>
  <c r="E1168" i="4"/>
  <c r="E1212" i="4"/>
  <c r="E1190" i="4"/>
  <c r="E197" i="4"/>
  <c r="E725" i="4"/>
  <c r="E311" i="4"/>
  <c r="E933" i="4"/>
  <c r="E291" i="4"/>
  <c r="E1816" i="4"/>
  <c r="E1114" i="4"/>
  <c r="N22" i="1"/>
  <c r="C209" i="4"/>
  <c r="G208" i="4"/>
  <c r="O21" i="1"/>
  <c r="AP21" i="1"/>
  <c r="P537" i="3"/>
  <c r="K25" i="1"/>
  <c r="AL25" i="1"/>
  <c r="C1314" i="4"/>
  <c r="G1313" i="4"/>
  <c r="Q356" i="3"/>
  <c r="F30" i="1"/>
  <c r="AG30" i="1" s="1"/>
  <c r="G30" i="1"/>
  <c r="H30" i="1" s="1"/>
  <c r="C1022" i="4"/>
  <c r="S1426" i="3"/>
  <c r="E1822" i="4"/>
  <c r="R18" i="1"/>
  <c r="E912" i="4"/>
  <c r="P839" i="3"/>
  <c r="H471" i="4"/>
  <c r="Z11" i="1"/>
  <c r="BA11" i="1"/>
  <c r="E1353" i="4"/>
  <c r="Y1156" i="3"/>
  <c r="AB10" i="1"/>
  <c r="BC10" i="1"/>
  <c r="I27" i="1"/>
  <c r="AJ27" i="1"/>
  <c r="A32" i="1"/>
  <c r="D31" i="1" a="1"/>
  <c r="D31" i="1" s="1"/>
  <c r="G1784" i="4"/>
  <c r="H1783" i="4" s="1"/>
  <c r="C1785" i="4"/>
  <c r="T17" i="1"/>
  <c r="AU17" i="1" s="1"/>
  <c r="E964" i="4"/>
  <c r="O893" i="3"/>
  <c r="P20" i="1"/>
  <c r="H913" i="4"/>
  <c r="E206" i="4"/>
  <c r="P215" i="3"/>
  <c r="U16" i="1"/>
  <c r="AV16" i="1" s="1"/>
  <c r="Y12" i="1"/>
  <c r="AZ12" i="1" s="1"/>
  <c r="E1617" i="4"/>
  <c r="I1617" i="4"/>
  <c r="X1300" i="3"/>
  <c r="Z1300" i="3" s="1"/>
  <c r="BF6" i="1"/>
  <c r="W13" i="1"/>
  <c r="AX13" i="1"/>
  <c r="AC7" i="1"/>
  <c r="BD7" i="1"/>
  <c r="BC8" i="1"/>
  <c r="AB8" i="1"/>
  <c r="BC7" i="1"/>
  <c r="G359" i="4"/>
  <c r="H358" i="4" s="1"/>
  <c r="C360" i="4"/>
  <c r="C239" i="4"/>
  <c r="G238" i="4"/>
  <c r="G914" i="4"/>
  <c r="C915" i="4"/>
  <c r="H266" i="4"/>
  <c r="AA9" i="1"/>
  <c r="BB9" i="1"/>
  <c r="C1356" i="4"/>
  <c r="G1355" i="4"/>
  <c r="H1354" i="4" s="1"/>
  <c r="E1737" i="4"/>
  <c r="X1361" i="3"/>
  <c r="C544" i="4"/>
  <c r="G543" i="4"/>
  <c r="H542" i="4" s="1"/>
  <c r="AK25" i="1"/>
  <c r="C575" i="4"/>
  <c r="G574" i="4"/>
  <c r="E1702" i="4"/>
  <c r="T1362" i="3"/>
  <c r="E1580" i="4"/>
  <c r="T1299" i="3"/>
  <c r="H1018" i="4"/>
  <c r="G1019" i="4"/>
  <c r="G966" i="4"/>
  <c r="H965" i="4" s="1"/>
  <c r="C967" i="4"/>
  <c r="G1739" i="4"/>
  <c r="C1740" i="4"/>
  <c r="C268" i="4"/>
  <c r="G267" i="4"/>
  <c r="G1489" i="4"/>
  <c r="C1490" i="4"/>
  <c r="H207" i="4"/>
  <c r="N23" i="1"/>
  <c r="AO23" i="1" s="1"/>
  <c r="I28" i="1"/>
  <c r="AJ28" i="1"/>
  <c r="E1311" i="4"/>
  <c r="U1156" i="3"/>
  <c r="AG29" i="1"/>
  <c r="AZ11" i="1"/>
  <c r="G808" i="4"/>
  <c r="H807" i="4" s="1"/>
  <c r="C809" i="4"/>
  <c r="G29" i="1"/>
  <c r="AH29" i="1" s="1"/>
  <c r="V14" i="1"/>
  <c r="AW14" i="1"/>
  <c r="AV14" i="1"/>
  <c r="G1619" i="4"/>
  <c r="H1618" i="4" s="1"/>
  <c r="C1620" i="4"/>
  <c r="H1703" i="4"/>
  <c r="G443" i="4"/>
  <c r="H442" i="4" s="1"/>
  <c r="C444" i="4"/>
  <c r="G1582" i="4"/>
  <c r="H1581" i="4" s="1"/>
  <c r="C1583" i="4"/>
  <c r="H1017" i="4"/>
  <c r="E1445" i="4"/>
  <c r="S1228" i="3"/>
  <c r="R19" i="1"/>
  <c r="P260" i="3"/>
  <c r="E807" i="4" l="1"/>
  <c r="N729" i="3"/>
  <c r="E883" i="4"/>
  <c r="I883" i="4"/>
  <c r="N809" i="3"/>
  <c r="P809" i="3" s="1"/>
  <c r="H1704" i="4"/>
  <c r="H914" i="4"/>
  <c r="I30" i="1"/>
  <c r="AJ30" i="1"/>
  <c r="S19" i="1"/>
  <c r="H884" i="4"/>
  <c r="C545" i="4"/>
  <c r="G544" i="4"/>
  <c r="H543" i="4" s="1"/>
  <c r="E358" i="4"/>
  <c r="Q357" i="3"/>
  <c r="AH30" i="1"/>
  <c r="E573" i="4"/>
  <c r="Q538" i="3"/>
  <c r="H1738" i="4"/>
  <c r="C1584" i="4"/>
  <c r="G1583" i="4"/>
  <c r="AC8" i="1"/>
  <c r="BD8" i="1" s="1"/>
  <c r="J27" i="1"/>
  <c r="AK27" i="1" s="1"/>
  <c r="C1449" i="4"/>
  <c r="G1448" i="4"/>
  <c r="H1447" i="4" s="1"/>
  <c r="E1703" i="4"/>
  <c r="I1703" i="4"/>
  <c r="T1363" i="3"/>
  <c r="V1363" i="3" s="1"/>
  <c r="E266" i="4"/>
  <c r="P261" i="3"/>
  <c r="O22" i="1"/>
  <c r="AP22" i="1" s="1"/>
  <c r="P231" i="3"/>
  <c r="X1301" i="3"/>
  <c r="AA11" i="1"/>
  <c r="R537" i="3"/>
  <c r="E471" i="4"/>
  <c r="Z12" i="1"/>
  <c r="E1312" i="4"/>
  <c r="U1157" i="3"/>
  <c r="H1582" i="4"/>
  <c r="Q20" i="1"/>
  <c r="AR20" i="1"/>
  <c r="X15" i="1"/>
  <c r="AY15" i="1"/>
  <c r="C269" i="4"/>
  <c r="G268" i="4"/>
  <c r="H267" i="4" s="1"/>
  <c r="F31" i="1"/>
  <c r="AO22" i="1"/>
  <c r="J28" i="1"/>
  <c r="AK28" i="1" s="1"/>
  <c r="E1488" i="4"/>
  <c r="W1229" i="3"/>
  <c r="I1581" i="4"/>
  <c r="E1581" i="4"/>
  <c r="T1300" i="3"/>
  <c r="V1300" i="3" s="1"/>
  <c r="U17" i="1"/>
  <c r="E1446" i="4"/>
  <c r="S1229" i="3"/>
  <c r="H239" i="4"/>
  <c r="G239" i="4"/>
  <c r="H238" i="4" s="1"/>
  <c r="G444" i="4"/>
  <c r="H444" i="4" s="1"/>
  <c r="AC10" i="1"/>
  <c r="BD10" i="1"/>
  <c r="AQ21" i="1"/>
  <c r="P21" i="1"/>
  <c r="B19" i="5" a="1"/>
  <c r="B19" i="5" s="1"/>
  <c r="F20" i="4"/>
  <c r="E1018" i="4"/>
  <c r="R949" i="3"/>
  <c r="E1783" i="4"/>
  <c r="S1427" i="3"/>
  <c r="AI30" i="1"/>
  <c r="AQ20" i="1"/>
  <c r="AX15" i="1"/>
  <c r="C1706" i="4"/>
  <c r="G1705" i="4"/>
  <c r="E1017" i="4"/>
  <c r="R948" i="3"/>
  <c r="V16" i="1"/>
  <c r="AW16" i="1" s="1"/>
  <c r="C576" i="4"/>
  <c r="G575" i="4"/>
  <c r="M24" i="1"/>
  <c r="E542" i="4"/>
  <c r="P538" i="3"/>
  <c r="P840" i="3"/>
  <c r="G209" i="4"/>
  <c r="H209" i="4" s="1"/>
  <c r="C916" i="4"/>
  <c r="G915" i="4"/>
  <c r="G360" i="4"/>
  <c r="H359" i="4" s="1"/>
  <c r="C361" i="4"/>
  <c r="L26" i="1"/>
  <c r="AM26" i="1"/>
  <c r="C1621" i="4"/>
  <c r="G1620" i="4"/>
  <c r="H1619" i="4" s="1"/>
  <c r="AI29" i="1"/>
  <c r="H29" i="1"/>
  <c r="L25" i="1"/>
  <c r="AM25" i="1"/>
  <c r="C1741" i="4"/>
  <c r="G1740" i="4"/>
  <c r="H1739" i="4" s="1"/>
  <c r="D32" i="1" a="1"/>
  <c r="D32" i="1" s="1"/>
  <c r="A33" i="1"/>
  <c r="G809" i="4"/>
  <c r="C810" i="4"/>
  <c r="O23" i="1"/>
  <c r="AP23" i="1" s="1"/>
  <c r="I207" i="4"/>
  <c r="P216" i="3"/>
  <c r="R216" i="3" s="1"/>
  <c r="E207" i="4"/>
  <c r="C968" i="4"/>
  <c r="G967" i="4"/>
  <c r="H966" i="4" s="1"/>
  <c r="Y1157" i="3"/>
  <c r="E1354" i="4"/>
  <c r="C1023" i="4"/>
  <c r="O894" i="3"/>
  <c r="G1356" i="4"/>
  <c r="H1355" i="4" s="1"/>
  <c r="C1357" i="4"/>
  <c r="AD7" i="1"/>
  <c r="E442" i="4"/>
  <c r="M444" i="3"/>
  <c r="O444" i="3" s="1"/>
  <c r="I442" i="4"/>
  <c r="G1490" i="4"/>
  <c r="H1489" i="4" s="1"/>
  <c r="C1491" i="4"/>
  <c r="S18" i="1"/>
  <c r="AS19" i="1"/>
  <c r="H443" i="4"/>
  <c r="W14" i="1"/>
  <c r="AX14" i="1"/>
  <c r="G1020" i="4"/>
  <c r="AB9" i="1"/>
  <c r="BC9" i="1" s="1"/>
  <c r="X13" i="1"/>
  <c r="G1785" i="4"/>
  <c r="H1784" i="4" s="1"/>
  <c r="C1786" i="4"/>
  <c r="AS18" i="1"/>
  <c r="G1314" i="4"/>
  <c r="C1315" i="4"/>
  <c r="E444" i="4" l="1"/>
  <c r="E359" i="4"/>
  <c r="Q358" i="3"/>
  <c r="E1739" i="4"/>
  <c r="I1739" i="4"/>
  <c r="X1363" i="3"/>
  <c r="Z1363" i="3" s="1"/>
  <c r="E1784" i="4"/>
  <c r="S1428" i="3"/>
  <c r="E209" i="4"/>
  <c r="P539" i="3"/>
  <c r="G1621" i="4"/>
  <c r="C1622" i="4"/>
  <c r="G576" i="4"/>
  <c r="H575" i="4" s="1"/>
  <c r="B20" i="5" a="1"/>
  <c r="B20" i="5" s="1"/>
  <c r="F21" i="4"/>
  <c r="AD10" i="1"/>
  <c r="BE10" i="1"/>
  <c r="AA12" i="1"/>
  <c r="BB12" i="1" s="1"/>
  <c r="X14" i="1"/>
  <c r="AY14" i="1" s="1"/>
  <c r="E884" i="4"/>
  <c r="N24" i="1"/>
  <c r="AO24" i="1"/>
  <c r="I238" i="4"/>
  <c r="E238" i="4"/>
  <c r="P232" i="3"/>
  <c r="R232" i="3" s="1"/>
  <c r="G31" i="1"/>
  <c r="AH31" i="1" s="1"/>
  <c r="AG31" i="1"/>
  <c r="H208" i="4"/>
  <c r="G1021" i="4"/>
  <c r="C1707" i="4"/>
  <c r="G1706" i="4"/>
  <c r="H1705" i="4" s="1"/>
  <c r="E914" i="4"/>
  <c r="P841" i="3"/>
  <c r="D33" i="1" a="1"/>
  <c r="D33" i="1" s="1"/>
  <c r="A34" i="1"/>
  <c r="Y15" i="1"/>
  <c r="AZ15" i="1"/>
  <c r="AE7" i="1"/>
  <c r="AF7" i="1" s="1"/>
  <c r="BF7" i="1"/>
  <c r="R20" i="1"/>
  <c r="AS20" i="1"/>
  <c r="BA12" i="1"/>
  <c r="E1447" i="4"/>
  <c r="I1447" i="4"/>
  <c r="S1230" i="3"/>
  <c r="U1230" i="3" s="1"/>
  <c r="W16" i="1"/>
  <c r="AX16" i="1"/>
  <c r="G1449" i="4"/>
  <c r="C1450" i="4"/>
  <c r="AD8" i="1"/>
  <c r="BE8" i="1" s="1"/>
  <c r="Y13" i="1"/>
  <c r="AZ13" i="1" s="1"/>
  <c r="I1355" i="4"/>
  <c r="E1355" i="4"/>
  <c r="Y1158" i="3"/>
  <c r="AA1158" i="3" s="1"/>
  <c r="M25" i="1"/>
  <c r="AN25" i="1"/>
  <c r="G916" i="4"/>
  <c r="H915" i="4" s="1"/>
  <c r="C917" i="4"/>
  <c r="AN24" i="1"/>
  <c r="E239" i="4"/>
  <c r="P22" i="1"/>
  <c r="AQ22" i="1" s="1"/>
  <c r="T19" i="1"/>
  <c r="AU19" i="1" s="1"/>
  <c r="H1313" i="4"/>
  <c r="K28" i="1"/>
  <c r="AL28" i="1" s="1"/>
  <c r="H1019" i="4"/>
  <c r="C1787" i="4"/>
  <c r="G1786" i="4"/>
  <c r="F32" i="1"/>
  <c r="R538" i="3"/>
  <c r="T1301" i="3"/>
  <c r="K27" i="1"/>
  <c r="H544" i="4"/>
  <c r="H1785" i="4"/>
  <c r="T18" i="1"/>
  <c r="AU18" i="1"/>
  <c r="BE7" i="1"/>
  <c r="AW17" i="1"/>
  <c r="V17" i="1"/>
  <c r="AT18" i="1"/>
  <c r="G1741" i="4"/>
  <c r="H1740" i="4" s="1"/>
  <c r="C1742" i="4"/>
  <c r="AV17" i="1"/>
  <c r="G1357" i="4"/>
  <c r="H1356" i="4" s="1"/>
  <c r="C1358" i="4"/>
  <c r="AY13" i="1"/>
  <c r="C1492" i="4"/>
  <c r="G1491" i="4"/>
  <c r="H967" i="4"/>
  <c r="I29" i="1"/>
  <c r="AJ29" i="1" s="1"/>
  <c r="T948" i="3"/>
  <c r="H808" i="4"/>
  <c r="AT19" i="1"/>
  <c r="T1364" i="3"/>
  <c r="H574" i="4"/>
  <c r="C362" i="4"/>
  <c r="G361" i="4"/>
  <c r="H360" i="4" s="1"/>
  <c r="I1215" i="4"/>
  <c r="Q1037" i="3"/>
  <c r="I1171" i="4"/>
  <c r="I93" i="4"/>
  <c r="I312" i="4"/>
  <c r="I668" i="4"/>
  <c r="I595" i="4"/>
  <c r="S1080" i="3"/>
  <c r="AA1080" i="3"/>
  <c r="I1193" i="4"/>
  <c r="I629" i="4"/>
  <c r="Q309" i="3"/>
  <c r="W1080" i="3"/>
  <c r="Q101" i="3"/>
  <c r="I688" i="4"/>
  <c r="R561" i="3"/>
  <c r="I708" i="4"/>
  <c r="I1549" i="4"/>
  <c r="I1524" i="4"/>
  <c r="W621" i="3"/>
  <c r="I1281" i="4"/>
  <c r="I1256" i="4"/>
  <c r="Y1124" i="3"/>
  <c r="Z1267" i="3"/>
  <c r="V1267" i="3"/>
  <c r="I1646" i="4"/>
  <c r="U1124" i="3"/>
  <c r="I167" i="4"/>
  <c r="I1671" i="4"/>
  <c r="S177" i="3"/>
  <c r="V1330" i="3"/>
  <c r="Z1330" i="3"/>
  <c r="I911" i="4"/>
  <c r="R838" i="3"/>
  <c r="E443" i="4"/>
  <c r="I443" i="4"/>
  <c r="M445" i="3"/>
  <c r="O445" i="3" s="1"/>
  <c r="I1489" i="4"/>
  <c r="E1489" i="4"/>
  <c r="W1230" i="3"/>
  <c r="Y1230" i="3" s="1"/>
  <c r="E966" i="4"/>
  <c r="O895" i="3"/>
  <c r="P23" i="1"/>
  <c r="P262" i="3"/>
  <c r="E267" i="4"/>
  <c r="AB11" i="1"/>
  <c r="BC11" i="1"/>
  <c r="E1738" i="4"/>
  <c r="X1362" i="3"/>
  <c r="G545" i="4"/>
  <c r="H545" i="4" s="1"/>
  <c r="G1315" i="4"/>
  <c r="H1314" i="4" s="1"/>
  <c r="C1316" i="4"/>
  <c r="H1490" i="4"/>
  <c r="G968" i="4"/>
  <c r="C969" i="4"/>
  <c r="H1620" i="4"/>
  <c r="I1017" i="4"/>
  <c r="BB11" i="1"/>
  <c r="J30" i="1"/>
  <c r="AK30" i="1" s="1"/>
  <c r="C1585" i="4"/>
  <c r="G1584" i="4"/>
  <c r="H1583" i="4" s="1"/>
  <c r="M26" i="1"/>
  <c r="AN26" i="1"/>
  <c r="AC9" i="1"/>
  <c r="G810" i="4"/>
  <c r="H809" i="4" s="1"/>
  <c r="H810" i="4"/>
  <c r="I1619" i="4"/>
  <c r="E1619" i="4"/>
  <c r="X1302" i="3"/>
  <c r="Z1302" i="3" s="1"/>
  <c r="Q21" i="1"/>
  <c r="AR21" i="1"/>
  <c r="C270" i="4"/>
  <c r="G269" i="4"/>
  <c r="H268" i="4" s="1"/>
  <c r="E545" i="4" l="1"/>
  <c r="Q359" i="3"/>
  <c r="E360" i="4"/>
  <c r="I809" i="4"/>
  <c r="E809" i="4"/>
  <c r="N731" i="3"/>
  <c r="P731" i="3" s="1"/>
  <c r="P842" i="3"/>
  <c r="U1159" i="3"/>
  <c r="H1491" i="4"/>
  <c r="H1621" i="4"/>
  <c r="E268" i="4"/>
  <c r="P263" i="3"/>
  <c r="E1583" i="4"/>
  <c r="I1583" i="4"/>
  <c r="T1302" i="3"/>
  <c r="V1302" i="3" s="1"/>
  <c r="E575" i="4"/>
  <c r="Q540" i="3"/>
  <c r="E1705" i="4"/>
  <c r="I1705" i="4"/>
  <c r="T1365" i="3"/>
  <c r="V1365" i="3" s="1"/>
  <c r="Y14" i="1"/>
  <c r="AZ14" i="1"/>
  <c r="W1231" i="3"/>
  <c r="G1742" i="4"/>
  <c r="H1741" i="4" s="1"/>
  <c r="C1743" i="4"/>
  <c r="AC11" i="1"/>
  <c r="BD11" i="1"/>
  <c r="L27" i="1"/>
  <c r="AM27" i="1" s="1"/>
  <c r="B21" i="5" a="1"/>
  <c r="B21" i="5" s="1"/>
  <c r="F22" i="4"/>
  <c r="W17" i="1"/>
  <c r="AG32" i="1"/>
  <c r="C1788" i="4"/>
  <c r="G1787" i="4"/>
  <c r="H1786" i="4" s="1"/>
  <c r="H1448" i="4"/>
  <c r="A35" i="1"/>
  <c r="D34" i="1" a="1"/>
  <c r="D34" i="1" s="1"/>
  <c r="C1451" i="4"/>
  <c r="G1450" i="4"/>
  <c r="H1449" i="4" s="1"/>
  <c r="AB12" i="1"/>
  <c r="E810" i="4"/>
  <c r="G1022" i="4"/>
  <c r="Q539" i="3"/>
  <c r="R539" i="3" s="1"/>
  <c r="AD9" i="1"/>
  <c r="AL27" i="1"/>
  <c r="C1493" i="4"/>
  <c r="G1492" i="4"/>
  <c r="R950" i="3"/>
  <c r="Z13" i="1"/>
  <c r="F33" i="1"/>
  <c r="C1708" i="4"/>
  <c r="G1707" i="4"/>
  <c r="H1706" i="4" s="1"/>
  <c r="C1317" i="4"/>
  <c r="G1316" i="4"/>
  <c r="H1315" i="4" s="1"/>
  <c r="Z15" i="1"/>
  <c r="BA15" i="1"/>
  <c r="H917" i="4"/>
  <c r="G917" i="4"/>
  <c r="H31" i="1"/>
  <c r="H576" i="4"/>
  <c r="AV19" i="1"/>
  <c r="U19" i="1"/>
  <c r="O24" i="1"/>
  <c r="I808" i="4"/>
  <c r="E808" i="4"/>
  <c r="N730" i="3"/>
  <c r="P730" i="3" s="1"/>
  <c r="H1357" i="4"/>
  <c r="L28" i="1"/>
  <c r="AM28" i="1"/>
  <c r="BF8" i="1"/>
  <c r="AE8" i="1"/>
  <c r="AF8" i="1" s="1"/>
  <c r="G1622" i="4"/>
  <c r="C1623" i="4"/>
  <c r="Y1159" i="3"/>
  <c r="E1785" i="4"/>
  <c r="S1429" i="3"/>
  <c r="K30" i="1"/>
  <c r="AL30" i="1" s="1"/>
  <c r="N25" i="1"/>
  <c r="AK29" i="1"/>
  <c r="J29" i="1"/>
  <c r="Q22" i="1"/>
  <c r="S20" i="1"/>
  <c r="AT20" i="1"/>
  <c r="G362" i="4"/>
  <c r="H361" i="4" s="1"/>
  <c r="C363" i="4"/>
  <c r="O896" i="3"/>
  <c r="E544" i="4"/>
  <c r="P540" i="3"/>
  <c r="H1020" i="4"/>
  <c r="X1364" i="3"/>
  <c r="G32" i="1"/>
  <c r="X16" i="1"/>
  <c r="E208" i="4"/>
  <c r="I208" i="4"/>
  <c r="P217" i="3"/>
  <c r="R217" i="3" s="1"/>
  <c r="E258" i="4"/>
  <c r="E282" i="4"/>
  <c r="E309" i="4"/>
  <c r="E229" i="4"/>
  <c r="E402" i="4"/>
  <c r="E1810" i="4"/>
  <c r="E287" i="4"/>
  <c r="E384" i="4"/>
  <c r="E303" i="4"/>
  <c r="E378" i="4"/>
  <c r="E261" i="4"/>
  <c r="E355" i="4"/>
  <c r="E279" i="4"/>
  <c r="E1807" i="4"/>
  <c r="E1771" i="4"/>
  <c r="E259" i="4"/>
  <c r="E299" i="4"/>
  <c r="E231" i="4"/>
  <c r="E288" i="4"/>
  <c r="E719" i="4"/>
  <c r="E1735" i="4"/>
  <c r="E1768" i="4"/>
  <c r="E374" i="4"/>
  <c r="E380" i="4"/>
  <c r="E249" i="4"/>
  <c r="E265" i="4"/>
  <c r="E1443" i="4"/>
  <c r="E400" i="4"/>
  <c r="E350" i="4"/>
  <c r="E1774" i="4"/>
  <c r="E1699" i="4"/>
  <c r="E716" i="4"/>
  <c r="E243" i="4"/>
  <c r="E396" i="4"/>
  <c r="E1577" i="4"/>
  <c r="E237" i="4"/>
  <c r="E285" i="4"/>
  <c r="E323" i="4"/>
  <c r="E1604" i="4"/>
  <c r="E1543" i="4"/>
  <c r="E263" i="4"/>
  <c r="E406" i="4"/>
  <c r="E1485" i="4"/>
  <c r="E247" i="4"/>
  <c r="E341" i="4"/>
  <c r="AE10" i="1"/>
  <c r="AF10" i="1" s="1"/>
  <c r="C271" i="4"/>
  <c r="G270" i="4"/>
  <c r="H269" i="4" s="1"/>
  <c r="BD9" i="1"/>
  <c r="AO26" i="1"/>
  <c r="N26" i="1"/>
  <c r="R21" i="1"/>
  <c r="AS21" i="1"/>
  <c r="I1620" i="4"/>
  <c r="E1620" i="4"/>
  <c r="X1303" i="3"/>
  <c r="Z1303" i="3" s="1"/>
  <c r="C970" i="4"/>
  <c r="G969" i="4"/>
  <c r="H968" i="4" s="1"/>
  <c r="Q23" i="1"/>
  <c r="AR23" i="1" s="1"/>
  <c r="C1586" i="4"/>
  <c r="G1585" i="4"/>
  <c r="H1584" i="4" s="1"/>
  <c r="AQ23" i="1"/>
  <c r="C1359" i="4"/>
  <c r="G1358" i="4"/>
  <c r="U18" i="1"/>
  <c r="AV18" i="1"/>
  <c r="I1313" i="4"/>
  <c r="E1313" i="4"/>
  <c r="U1158" i="3"/>
  <c r="W1158" i="3" s="1"/>
  <c r="H916" i="4"/>
  <c r="E361" i="4" l="1"/>
  <c r="Q360" i="3"/>
  <c r="I1706" i="4"/>
  <c r="E1706" i="4"/>
  <c r="T1366" i="3"/>
  <c r="V1366" i="3" s="1"/>
  <c r="H1358" i="4"/>
  <c r="S1232" i="3"/>
  <c r="E269" i="4"/>
  <c r="P264" i="3"/>
  <c r="H1492" i="4"/>
  <c r="U1160" i="3"/>
  <c r="C1587" i="4"/>
  <c r="G1586" i="4"/>
  <c r="H1585" i="4" s="1"/>
  <c r="H32" i="1"/>
  <c r="AI32" i="1" s="1"/>
  <c r="AE9" i="1"/>
  <c r="AF9" i="1" s="1"/>
  <c r="BF9" i="1"/>
  <c r="C1318" i="4"/>
  <c r="G1317" i="4"/>
  <c r="H1316" i="4" s="1"/>
  <c r="AA13" i="1"/>
  <c r="BB13" i="1"/>
  <c r="F34" i="1"/>
  <c r="G34" i="1" s="1"/>
  <c r="M28" i="1"/>
  <c r="AN28" i="1"/>
  <c r="G1451" i="4"/>
  <c r="H1450" i="4" s="1"/>
  <c r="C1452" i="4"/>
  <c r="E968" i="4"/>
  <c r="O897" i="3"/>
  <c r="Y1160" i="3"/>
  <c r="I31" i="1"/>
  <c r="G1023" i="4"/>
  <c r="H1023" i="4" s="1"/>
  <c r="E1786" i="4"/>
  <c r="S1430" i="3"/>
  <c r="E1621" i="4"/>
  <c r="I1621" i="4"/>
  <c r="X1304" i="3"/>
  <c r="Z1304" i="3" s="1"/>
  <c r="E1020" i="4"/>
  <c r="R951" i="3"/>
  <c r="W1232" i="3"/>
  <c r="BF10" i="1"/>
  <c r="E916" i="4"/>
  <c r="P843" i="3"/>
  <c r="I1584" i="4"/>
  <c r="E1584" i="4"/>
  <c r="T1303" i="3"/>
  <c r="V1303" i="3" s="1"/>
  <c r="O26" i="1"/>
  <c r="AP26" i="1"/>
  <c r="Y16" i="1"/>
  <c r="AZ16" i="1" s="1"/>
  <c r="BE9" i="1"/>
  <c r="B22" i="5" a="1"/>
  <c r="B22" i="5" s="1"/>
  <c r="F23" i="4"/>
  <c r="C364" i="4"/>
  <c r="G363" i="4"/>
  <c r="H362" i="4" s="1"/>
  <c r="G271" i="4"/>
  <c r="C272" i="4"/>
  <c r="R22" i="1"/>
  <c r="AS22" i="1" s="1"/>
  <c r="AR22" i="1"/>
  <c r="AD11" i="1"/>
  <c r="A36" i="1"/>
  <c r="D35" i="1" a="1"/>
  <c r="D35" i="1" s="1"/>
  <c r="S1231" i="3"/>
  <c r="AI31" i="1"/>
  <c r="C1360" i="4"/>
  <c r="G1359" i="4"/>
  <c r="R540" i="3"/>
  <c r="K29" i="1"/>
  <c r="AL29" i="1"/>
  <c r="E917" i="4"/>
  <c r="AG33" i="1"/>
  <c r="AM30" i="1"/>
  <c r="L30" i="1"/>
  <c r="I1415" i="4"/>
  <c r="I1390" i="4"/>
  <c r="S535" i="3"/>
  <c r="Q410" i="3"/>
  <c r="I539" i="4"/>
  <c r="I409" i="4"/>
  <c r="Y1197" i="3"/>
  <c r="U1197" i="3"/>
  <c r="I570" i="4"/>
  <c r="E576" i="4"/>
  <c r="BA13" i="1"/>
  <c r="M27" i="1"/>
  <c r="AN27" i="1"/>
  <c r="G1708" i="4"/>
  <c r="H1707" i="4" s="1"/>
  <c r="C1709" i="4"/>
  <c r="G1788" i="4"/>
  <c r="H1787" i="4" s="1"/>
  <c r="C1789" i="4"/>
  <c r="P24" i="1"/>
  <c r="G33" i="1"/>
  <c r="C1494" i="4"/>
  <c r="G1493" i="4"/>
  <c r="AC12" i="1"/>
  <c r="BD12" i="1"/>
  <c r="C1744" i="4"/>
  <c r="G1743" i="4"/>
  <c r="R23" i="1"/>
  <c r="AS23" i="1"/>
  <c r="Z14" i="1"/>
  <c r="BA14" i="1"/>
  <c r="V18" i="1"/>
  <c r="T20" i="1"/>
  <c r="G970" i="4"/>
  <c r="H969" i="4" s="1"/>
  <c r="C971" i="4"/>
  <c r="H1021" i="4"/>
  <c r="O25" i="1"/>
  <c r="C1624" i="4"/>
  <c r="G1623" i="4"/>
  <c r="H1622" i="4" s="1"/>
  <c r="AP24" i="1"/>
  <c r="AA15" i="1"/>
  <c r="BC12" i="1"/>
  <c r="X17" i="1"/>
  <c r="AY17" i="1" s="1"/>
  <c r="E1741" i="4"/>
  <c r="I1741" i="4"/>
  <c r="X1365" i="3"/>
  <c r="Z1365" i="3" s="1"/>
  <c r="S21" i="1"/>
  <c r="AT21" i="1"/>
  <c r="AY16" i="1"/>
  <c r="AO25" i="1"/>
  <c r="V19" i="1"/>
  <c r="AW19" i="1"/>
  <c r="AX17" i="1"/>
  <c r="AH32" i="1"/>
  <c r="H34" i="1" l="1"/>
  <c r="AI34" i="1" s="1"/>
  <c r="E969" i="4"/>
  <c r="O898" i="3"/>
  <c r="E1707" i="4"/>
  <c r="I1707" i="4"/>
  <c r="T1367" i="3"/>
  <c r="V1367" i="3" s="1"/>
  <c r="H271" i="4"/>
  <c r="E1316" i="4"/>
  <c r="I1316" i="4"/>
  <c r="U1161" i="3"/>
  <c r="W1161" i="3" s="1"/>
  <c r="E1787" i="4"/>
  <c r="S1431" i="3"/>
  <c r="H1743" i="4"/>
  <c r="AB15" i="1"/>
  <c r="BC15" i="1"/>
  <c r="J31" i="1"/>
  <c r="C273" i="4"/>
  <c r="G272" i="4"/>
  <c r="AV20" i="1"/>
  <c r="U20" i="1"/>
  <c r="AU20" i="1"/>
  <c r="C1625" i="4"/>
  <c r="G1624" i="4"/>
  <c r="P25" i="1"/>
  <c r="AQ25" i="1" s="1"/>
  <c r="E1023" i="4"/>
  <c r="H270" i="4"/>
  <c r="C1710" i="4"/>
  <c r="G1709" i="4"/>
  <c r="H1708" i="4" s="1"/>
  <c r="AD12" i="1"/>
  <c r="AA14" i="1"/>
  <c r="BB14" i="1" s="1"/>
  <c r="W19" i="1"/>
  <c r="AX19" i="1" s="1"/>
  <c r="N27" i="1"/>
  <c r="H1742" i="4"/>
  <c r="D36" i="1" a="1"/>
  <c r="D36" i="1" s="1"/>
  <c r="A37" i="1"/>
  <c r="B23" i="5" a="1"/>
  <c r="B23" i="5" s="1"/>
  <c r="F24" i="4"/>
  <c r="H970" i="4"/>
  <c r="G1494" i="4"/>
  <c r="H1493" i="4" s="1"/>
  <c r="C1495" i="4"/>
  <c r="BB15" i="1"/>
  <c r="C972" i="4"/>
  <c r="G971" i="4"/>
  <c r="S23" i="1"/>
  <c r="H33" i="1"/>
  <c r="AI33" i="1"/>
  <c r="AJ31" i="1"/>
  <c r="C1453" i="4"/>
  <c r="G1452" i="4"/>
  <c r="H1317" i="4"/>
  <c r="AH33" i="1"/>
  <c r="AG34" i="1"/>
  <c r="E1622" i="4"/>
  <c r="X1305" i="3"/>
  <c r="I32" i="1"/>
  <c r="AP25" i="1"/>
  <c r="M30" i="1"/>
  <c r="AN30" i="1" s="1"/>
  <c r="L29" i="1"/>
  <c r="AM29" i="1"/>
  <c r="E362" i="4"/>
  <c r="I362" i="4"/>
  <c r="Q361" i="3"/>
  <c r="S361" i="3" s="1"/>
  <c r="P26" i="1"/>
  <c r="AQ26" i="1" s="1"/>
  <c r="H1022" i="4"/>
  <c r="AH34" i="1"/>
  <c r="I1585" i="4"/>
  <c r="E1585" i="4"/>
  <c r="T1304" i="3"/>
  <c r="V1304" i="3" s="1"/>
  <c r="I1450" i="4"/>
  <c r="E1450" i="4"/>
  <c r="S1233" i="3"/>
  <c r="U1233" i="3" s="1"/>
  <c r="C1319" i="4"/>
  <c r="G1318" i="4"/>
  <c r="G364" i="4"/>
  <c r="H363" i="4" s="1"/>
  <c r="C365" i="4"/>
  <c r="Q24" i="1"/>
  <c r="AR24" i="1"/>
  <c r="T21" i="1"/>
  <c r="AU21" i="1"/>
  <c r="AQ24" i="1"/>
  <c r="C1745" i="4"/>
  <c r="G1744" i="4"/>
  <c r="AE11" i="1"/>
  <c r="AF11" i="1" s="1"/>
  <c r="BF11" i="1"/>
  <c r="N28" i="1"/>
  <c r="AO28" i="1" s="1"/>
  <c r="G1789" i="4"/>
  <c r="H1788" i="4" s="1"/>
  <c r="C1790" i="4"/>
  <c r="Z16" i="1"/>
  <c r="F35" i="1"/>
  <c r="AG35" i="1" s="1"/>
  <c r="G1587" i="4"/>
  <c r="H1586" i="4" s="1"/>
  <c r="C1588" i="4"/>
  <c r="E1492" i="4"/>
  <c r="I1492" i="4"/>
  <c r="W1233" i="3"/>
  <c r="Y1233" i="3" s="1"/>
  <c r="BE11" i="1"/>
  <c r="I1358" i="4"/>
  <c r="E1358" i="4"/>
  <c r="Y1161" i="3"/>
  <c r="AA1161" i="3" s="1"/>
  <c r="W18" i="1"/>
  <c r="AW18" i="1"/>
  <c r="Y17" i="1"/>
  <c r="AZ17" i="1"/>
  <c r="R952" i="3"/>
  <c r="C1361" i="4"/>
  <c r="G1360" i="4"/>
  <c r="H1359" i="4" s="1"/>
  <c r="S22" i="1"/>
  <c r="AT22" i="1" s="1"/>
  <c r="H1451" i="4"/>
  <c r="AB13" i="1"/>
  <c r="BC13" i="1" s="1"/>
  <c r="E1359" i="4" l="1"/>
  <c r="Y1162" i="3"/>
  <c r="E1493" i="4"/>
  <c r="W1234" i="3"/>
  <c r="H1318" i="4"/>
  <c r="H1452" i="4"/>
  <c r="AL31" i="1"/>
  <c r="K31" i="1"/>
  <c r="AA16" i="1"/>
  <c r="E970" i="4"/>
  <c r="O899" i="3"/>
  <c r="B24" i="5" a="1"/>
  <c r="B24" i="5" s="1"/>
  <c r="R252" i="3" s="1"/>
  <c r="F25" i="4"/>
  <c r="E271" i="4"/>
  <c r="I271" i="4"/>
  <c r="P266" i="3"/>
  <c r="R266" i="3" s="1"/>
  <c r="M29" i="1"/>
  <c r="X18" i="1"/>
  <c r="AY18" i="1" s="1"/>
  <c r="G35" i="1"/>
  <c r="C1746" i="4"/>
  <c r="G1745" i="4"/>
  <c r="H1744" i="4" s="1"/>
  <c r="C1320" i="4"/>
  <c r="G1319" i="4"/>
  <c r="AE12" i="1"/>
  <c r="AF12" i="1" s="1"/>
  <c r="BF12" i="1"/>
  <c r="Z17" i="1"/>
  <c r="BA17" i="1"/>
  <c r="T23" i="1"/>
  <c r="AU23" i="1" s="1"/>
  <c r="E1586" i="4"/>
  <c r="T1305" i="3"/>
  <c r="E1788" i="4"/>
  <c r="S1432" i="3"/>
  <c r="E1317" i="4"/>
  <c r="U1162" i="3"/>
  <c r="F36" i="1"/>
  <c r="G1710" i="4"/>
  <c r="C1711" i="4"/>
  <c r="H1623" i="4"/>
  <c r="I1743" i="4"/>
  <c r="E1743" i="4"/>
  <c r="X1367" i="3"/>
  <c r="Z1367" i="3" s="1"/>
  <c r="AX18" i="1"/>
  <c r="H1587" i="4"/>
  <c r="C366" i="4"/>
  <c r="G365" i="4"/>
  <c r="I1742" i="4"/>
  <c r="E1742" i="4"/>
  <c r="X1366" i="3"/>
  <c r="Z1366" i="3" s="1"/>
  <c r="E270" i="4"/>
  <c r="P265" i="3"/>
  <c r="V20" i="1"/>
  <c r="AW20" i="1"/>
  <c r="AC13" i="1"/>
  <c r="BD13" i="1" s="1"/>
  <c r="AB14" i="1"/>
  <c r="BA16" i="1"/>
  <c r="U21" i="1"/>
  <c r="E1708" i="4"/>
  <c r="T1368" i="3"/>
  <c r="D37" i="1" a="1"/>
  <c r="D37" i="1" s="1"/>
  <c r="A38" i="1"/>
  <c r="O28" i="1"/>
  <c r="AP28" i="1"/>
  <c r="E363" i="4"/>
  <c r="Q363" i="3"/>
  <c r="C973" i="4"/>
  <c r="G972" i="4"/>
  <c r="H971" i="4" s="1"/>
  <c r="O27" i="1"/>
  <c r="AP27" i="1"/>
  <c r="I33" i="1"/>
  <c r="AJ33" i="1"/>
  <c r="BD15" i="1"/>
  <c r="AC15" i="1"/>
  <c r="H364" i="4"/>
  <c r="J32" i="1"/>
  <c r="AK32" i="1" s="1"/>
  <c r="G1453" i="4"/>
  <c r="C1454" i="4"/>
  <c r="AO27" i="1"/>
  <c r="Q25" i="1"/>
  <c r="AR25" i="1"/>
  <c r="G1790" i="4"/>
  <c r="H1789" i="4" s="1"/>
  <c r="C1791" i="4"/>
  <c r="G1588" i="4"/>
  <c r="C1589" i="4"/>
  <c r="T22" i="1"/>
  <c r="AU22" i="1"/>
  <c r="N30" i="1"/>
  <c r="AO30" i="1"/>
  <c r="G1361" i="4"/>
  <c r="H1360" i="4" s="1"/>
  <c r="C1362" i="4"/>
  <c r="E1022" i="4"/>
  <c r="R953" i="3"/>
  <c r="AJ32" i="1"/>
  <c r="E1451" i="4"/>
  <c r="S1234" i="3"/>
  <c r="AK31" i="1"/>
  <c r="BE12" i="1"/>
  <c r="G1625" i="4"/>
  <c r="H1624" i="4" s="1"/>
  <c r="R24" i="1"/>
  <c r="AT23" i="1"/>
  <c r="Q26" i="1"/>
  <c r="C1496" i="4"/>
  <c r="G1495" i="4"/>
  <c r="H1494" i="4" s="1"/>
  <c r="X19" i="1"/>
  <c r="AY19" i="1"/>
  <c r="C274" i="4"/>
  <c r="G273" i="4"/>
  <c r="H272" i="4" s="1"/>
  <c r="I34" i="1"/>
  <c r="AJ34" i="1" s="1"/>
  <c r="I257" i="4" l="1"/>
  <c r="E272" i="4"/>
  <c r="P267" i="3"/>
  <c r="E1279" i="4"/>
  <c r="E1356" i="4"/>
  <c r="E1618" i="4"/>
  <c r="E1413" i="4"/>
  <c r="E1314" i="4"/>
  <c r="E1704" i="4"/>
  <c r="E1490" i="4"/>
  <c r="E1229" i="4"/>
  <c r="E1129" i="4"/>
  <c r="E1740" i="4"/>
  <c r="E1448" i="4"/>
  <c r="E1624" i="4"/>
  <c r="X1307" i="3"/>
  <c r="H1710" i="4"/>
  <c r="Y1163" i="3"/>
  <c r="V21" i="1"/>
  <c r="E1744" i="4"/>
  <c r="X1368" i="3"/>
  <c r="S1235" i="3"/>
  <c r="R26" i="1"/>
  <c r="AS26" i="1"/>
  <c r="J33" i="1"/>
  <c r="AK33" i="1"/>
  <c r="AC14" i="1"/>
  <c r="C275" i="4"/>
  <c r="G274" i="4"/>
  <c r="C1455" i="4"/>
  <c r="G1454" i="4"/>
  <c r="H1453" i="4" s="1"/>
  <c r="AA17" i="1"/>
  <c r="BB17" i="1"/>
  <c r="W1235" i="3"/>
  <c r="W20" i="1"/>
  <c r="AX20" i="1" s="1"/>
  <c r="G1496" i="4"/>
  <c r="H1495" i="4" s="1"/>
  <c r="C1497" i="4"/>
  <c r="H1625" i="4"/>
  <c r="C1363" i="4"/>
  <c r="G1362" i="4"/>
  <c r="G1791" i="4"/>
  <c r="H1790" i="4" s="1"/>
  <c r="C1792" i="4"/>
  <c r="E364" i="4"/>
  <c r="Q364" i="3"/>
  <c r="H1361" i="4"/>
  <c r="E1789" i="4"/>
  <c r="S1433" i="3"/>
  <c r="AD15" i="1"/>
  <c r="BE15" i="1"/>
  <c r="AV21" i="1"/>
  <c r="C367" i="4"/>
  <c r="G366" i="4"/>
  <c r="H1709" i="4"/>
  <c r="L31" i="1"/>
  <c r="R25" i="1"/>
  <c r="AS25" i="1" s="1"/>
  <c r="B25" i="5" a="1"/>
  <c r="B25" i="5" s="1"/>
  <c r="F26" i="4"/>
  <c r="U22" i="1"/>
  <c r="A39" i="1"/>
  <c r="D38" i="1" a="1"/>
  <c r="D38" i="1" s="1"/>
  <c r="X1306" i="3"/>
  <c r="AG36" i="1"/>
  <c r="G1711" i="4"/>
  <c r="H1711" i="4" s="1"/>
  <c r="J34" i="1"/>
  <c r="AK34" i="1"/>
  <c r="U23" i="1"/>
  <c r="AV23" i="1"/>
  <c r="H35" i="1"/>
  <c r="AI35" i="1"/>
  <c r="AH35" i="1"/>
  <c r="F37" i="1"/>
  <c r="AG37" i="1" s="1"/>
  <c r="I971" i="4"/>
  <c r="E971" i="4"/>
  <c r="O900" i="3"/>
  <c r="Q900" i="3" s="1"/>
  <c r="N29" i="1"/>
  <c r="T1306" i="3"/>
  <c r="G1746" i="4"/>
  <c r="H1745" i="4" s="1"/>
  <c r="C1747" i="4"/>
  <c r="AD13" i="1"/>
  <c r="Y18" i="1"/>
  <c r="AZ18" i="1"/>
  <c r="G1589" i="4"/>
  <c r="H1588" i="4" s="1"/>
  <c r="C1321" i="4"/>
  <c r="G1320" i="4"/>
  <c r="H1319" i="4" s="1"/>
  <c r="AN29" i="1"/>
  <c r="U1163" i="3"/>
  <c r="H273" i="4"/>
  <c r="AR26" i="1"/>
  <c r="O30" i="1"/>
  <c r="AP30" i="1"/>
  <c r="P28" i="1"/>
  <c r="AQ28" i="1"/>
  <c r="BC14" i="1"/>
  <c r="P27" i="1"/>
  <c r="Y19" i="1"/>
  <c r="AZ19" i="1"/>
  <c r="S24" i="1"/>
  <c r="AT24" i="1"/>
  <c r="K32" i="1"/>
  <c r="AL32" i="1"/>
  <c r="AS24" i="1"/>
  <c r="G973" i="4"/>
  <c r="H973" i="4" s="1"/>
  <c r="G36" i="1"/>
  <c r="AH36" i="1" s="1"/>
  <c r="AB16" i="1"/>
  <c r="BC16" i="1"/>
  <c r="BB16" i="1"/>
  <c r="E973" i="4" l="1"/>
  <c r="X1369" i="3"/>
  <c r="H274" i="4"/>
  <c r="H366" i="4"/>
  <c r="H1362" i="4"/>
  <c r="E1711" i="4"/>
  <c r="AP29" i="1"/>
  <c r="O29" i="1"/>
  <c r="E1625" i="4"/>
  <c r="AO29" i="1"/>
  <c r="M31" i="1"/>
  <c r="AN31" i="1"/>
  <c r="E1361" i="4"/>
  <c r="Y1164" i="3"/>
  <c r="AD14" i="1"/>
  <c r="AX21" i="1"/>
  <c r="W21" i="1"/>
  <c r="Q27" i="1"/>
  <c r="I35" i="1"/>
  <c r="AJ35" i="1"/>
  <c r="T1369" i="3"/>
  <c r="AQ27" i="1"/>
  <c r="H1496" i="4"/>
  <c r="K33" i="1"/>
  <c r="G367" i="4"/>
  <c r="C368" i="4"/>
  <c r="AB17" i="1"/>
  <c r="BC17" i="1" s="1"/>
  <c r="G37" i="1"/>
  <c r="V22" i="1"/>
  <c r="AW22" i="1"/>
  <c r="AV22" i="1"/>
  <c r="L32" i="1"/>
  <c r="T24" i="1"/>
  <c r="H972" i="4"/>
  <c r="G275" i="4"/>
  <c r="H275" i="4"/>
  <c r="S25" i="1"/>
  <c r="AT25" i="1" s="1"/>
  <c r="V23" i="1"/>
  <c r="AW23" i="1"/>
  <c r="AE13" i="1"/>
  <c r="AF13" i="1" s="1"/>
  <c r="K34" i="1"/>
  <c r="AL34" i="1"/>
  <c r="A40" i="1"/>
  <c r="D39" i="1" a="1"/>
  <c r="D39" i="1" s="1"/>
  <c r="H1791" i="4"/>
  <c r="E1453" i="4"/>
  <c r="S1236" i="3"/>
  <c r="S26" i="1"/>
  <c r="Z19" i="1"/>
  <c r="BA19" i="1"/>
  <c r="H1589" i="4"/>
  <c r="C1498" i="4"/>
  <c r="G1497" i="4"/>
  <c r="X20" i="1"/>
  <c r="AY20" i="1"/>
  <c r="E1319" i="4"/>
  <c r="U1164" i="3"/>
  <c r="G1455" i="4"/>
  <c r="H1454" i="4" s="1"/>
  <c r="C1456" i="4"/>
  <c r="E1710" i="4"/>
  <c r="T1370" i="3"/>
  <c r="Q28" i="1"/>
  <c r="AR28" i="1"/>
  <c r="W1236" i="3"/>
  <c r="E1495" i="4"/>
  <c r="Z18" i="1"/>
  <c r="BA18" i="1"/>
  <c r="G1747" i="4"/>
  <c r="H1746" i="4" s="1"/>
  <c r="H365" i="4"/>
  <c r="E1588" i="4"/>
  <c r="T1307" i="3"/>
  <c r="AM31" i="1"/>
  <c r="BD14" i="1"/>
  <c r="AW21" i="1"/>
  <c r="F38" i="1"/>
  <c r="G38" i="1" s="1"/>
  <c r="E273" i="4"/>
  <c r="I273" i="4"/>
  <c r="P268" i="3"/>
  <c r="R268" i="3" s="1"/>
  <c r="BE13" i="1"/>
  <c r="H1320" i="4"/>
  <c r="E1790" i="4"/>
  <c r="S1434" i="3"/>
  <c r="BF15" i="1"/>
  <c r="AE15" i="1"/>
  <c r="AF15" i="1" s="1"/>
  <c r="H36" i="1"/>
  <c r="AI36" i="1"/>
  <c r="P30" i="1"/>
  <c r="AQ30" i="1"/>
  <c r="AC16" i="1"/>
  <c r="G1792" i="4"/>
  <c r="C1793" i="4"/>
  <c r="C1322" i="4"/>
  <c r="G1321" i="4"/>
  <c r="B26" i="5" a="1"/>
  <c r="B26" i="5" s="1"/>
  <c r="F27" i="4"/>
  <c r="C1364" i="4"/>
  <c r="G1363" i="4"/>
  <c r="H38" i="1" l="1"/>
  <c r="AI38" i="1"/>
  <c r="AD16" i="1"/>
  <c r="BE16" i="1"/>
  <c r="B27" i="5" a="1"/>
  <c r="B27" i="5" s="1"/>
  <c r="F28" i="4"/>
  <c r="T26" i="1"/>
  <c r="AU26" i="1" s="1"/>
  <c r="Q30" i="1"/>
  <c r="AR30" i="1" s="1"/>
  <c r="I1362" i="4"/>
  <c r="E1362" i="4"/>
  <c r="Y1168" i="3"/>
  <c r="AA1168" i="3" s="1"/>
  <c r="I36" i="1"/>
  <c r="BD16" i="1"/>
  <c r="BF13" i="1"/>
  <c r="W22" i="1"/>
  <c r="AX22" i="1"/>
  <c r="W23" i="1"/>
  <c r="AX23" i="1"/>
  <c r="E366" i="4"/>
  <c r="Q366" i="3"/>
  <c r="C1499" i="4"/>
  <c r="G1498" i="4"/>
  <c r="H1497" i="4" s="1"/>
  <c r="E1791" i="4"/>
  <c r="S1435" i="3"/>
  <c r="H368" i="4"/>
  <c r="E1315" i="4" s="1"/>
  <c r="G368" i="4"/>
  <c r="H367" i="4" s="1"/>
  <c r="N31" i="1"/>
  <c r="AO31" i="1"/>
  <c r="BF14" i="1"/>
  <c r="AE14" i="1"/>
  <c r="AF14" i="1" s="1"/>
  <c r="AT26" i="1"/>
  <c r="T25" i="1"/>
  <c r="AH38" i="1"/>
  <c r="H1747" i="4"/>
  <c r="F39" i="1"/>
  <c r="G39" i="1" s="1"/>
  <c r="J35" i="1"/>
  <c r="AK35" i="1"/>
  <c r="I972" i="4"/>
  <c r="E972" i="4"/>
  <c r="O901" i="3"/>
  <c r="Q901" i="3" s="1"/>
  <c r="I1496" i="4"/>
  <c r="E1496" i="4"/>
  <c r="W1238" i="3"/>
  <c r="Y1238" i="3" s="1"/>
  <c r="AG38" i="1"/>
  <c r="AH37" i="1"/>
  <c r="H37" i="1"/>
  <c r="E365" i="4"/>
  <c r="Q365" i="3"/>
  <c r="E1589" i="4"/>
  <c r="D40" i="1" a="1"/>
  <c r="D40" i="1" s="1"/>
  <c r="A41" i="1"/>
  <c r="E275" i="4"/>
  <c r="R27" i="1"/>
  <c r="AS27" i="1" s="1"/>
  <c r="E1746" i="4"/>
  <c r="X1370" i="3"/>
  <c r="AA18" i="1"/>
  <c r="M32" i="1"/>
  <c r="AN32" i="1"/>
  <c r="AM33" i="1"/>
  <c r="L33" i="1"/>
  <c r="AR27" i="1"/>
  <c r="I1320" i="4"/>
  <c r="E1320" i="4"/>
  <c r="U1168" i="3"/>
  <c r="W1168" i="3" s="1"/>
  <c r="BE14" i="1"/>
  <c r="U24" i="1"/>
  <c r="AV24" i="1" s="1"/>
  <c r="R28" i="1"/>
  <c r="AS28" i="1" s="1"/>
  <c r="AU24" i="1"/>
  <c r="Y20" i="1"/>
  <c r="AZ20" i="1"/>
  <c r="AC17" i="1"/>
  <c r="BD17" i="1"/>
  <c r="G1322" i="4"/>
  <c r="H1321" i="4" s="1"/>
  <c r="C1323" i="4"/>
  <c r="I274" i="4"/>
  <c r="E274" i="4"/>
  <c r="P269" i="3"/>
  <c r="R269" i="3" s="1"/>
  <c r="E967" i="4"/>
  <c r="C1794" i="4"/>
  <c r="G1793" i="4"/>
  <c r="C1457" i="4"/>
  <c r="G1456" i="4"/>
  <c r="H1455" i="4" s="1"/>
  <c r="C1365" i="4"/>
  <c r="G1364" i="4"/>
  <c r="H1363" i="4" s="1"/>
  <c r="E1454" i="4"/>
  <c r="I1454" i="4"/>
  <c r="S1238" i="3"/>
  <c r="U1238" i="3" s="1"/>
  <c r="AA19" i="1"/>
  <c r="BB19" i="1"/>
  <c r="L34" i="1"/>
  <c r="AM34" i="1"/>
  <c r="AM32" i="1"/>
  <c r="AL33" i="1"/>
  <c r="X21" i="1"/>
  <c r="P29" i="1"/>
  <c r="E1363" i="4" l="1"/>
  <c r="Y1169" i="3"/>
  <c r="AH39" i="1"/>
  <c r="H39" i="1"/>
  <c r="AI39" i="1" s="1"/>
  <c r="E1497" i="4"/>
  <c r="W1239" i="3"/>
  <c r="AD17" i="1"/>
  <c r="E1357" i="4"/>
  <c r="I37" i="1"/>
  <c r="AJ37" i="1" s="1"/>
  <c r="K35" i="1"/>
  <c r="AL35" i="1" s="1"/>
  <c r="M34" i="1"/>
  <c r="C1324" i="4"/>
  <c r="G1323" i="4"/>
  <c r="H1322" i="4" s="1"/>
  <c r="AG39" i="1"/>
  <c r="E367" i="4"/>
  <c r="I367" i="4"/>
  <c r="Q367" i="3"/>
  <c r="S367" i="3" s="1"/>
  <c r="E1452" i="4"/>
  <c r="E1021" i="4"/>
  <c r="D41" i="1" a="1"/>
  <c r="D41" i="1" s="1"/>
  <c r="A42" i="1"/>
  <c r="AE16" i="1"/>
  <c r="AF16" i="1" s="1"/>
  <c r="F40" i="1"/>
  <c r="G40" i="1" s="1"/>
  <c r="AG40" i="1"/>
  <c r="S27" i="1"/>
  <c r="E1494" i="4"/>
  <c r="X22" i="1"/>
  <c r="AY22" i="1"/>
  <c r="N32" i="1"/>
  <c r="AO32" i="1"/>
  <c r="E1747" i="4"/>
  <c r="G1365" i="4"/>
  <c r="H1364" i="4" s="1"/>
  <c r="C1366" i="4"/>
  <c r="X23" i="1"/>
  <c r="AY23" i="1"/>
  <c r="AB18" i="1"/>
  <c r="BC18" i="1"/>
  <c r="AI37" i="1"/>
  <c r="R30" i="1"/>
  <c r="E368" i="4"/>
  <c r="V24" i="1"/>
  <c r="AW24" i="1" s="1"/>
  <c r="I38" i="1"/>
  <c r="G1457" i="4"/>
  <c r="H1456" i="4" s="1"/>
  <c r="C1458" i="4"/>
  <c r="S28" i="1"/>
  <c r="E1360" i="4"/>
  <c r="E1318" i="4"/>
  <c r="Z20" i="1"/>
  <c r="BB18" i="1"/>
  <c r="U25" i="1"/>
  <c r="G1499" i="4"/>
  <c r="C1500" i="4"/>
  <c r="J36" i="1"/>
  <c r="AK36" i="1"/>
  <c r="U26" i="1"/>
  <c r="H1792" i="4"/>
  <c r="E1455" i="4"/>
  <c r="S1239" i="3"/>
  <c r="Q29" i="1"/>
  <c r="AQ29" i="1"/>
  <c r="Y21" i="1"/>
  <c r="AZ21" i="1" s="1"/>
  <c r="AB19" i="1"/>
  <c r="BC19" i="1"/>
  <c r="AY21" i="1"/>
  <c r="C1795" i="4"/>
  <c r="G1794" i="4"/>
  <c r="E1321" i="4"/>
  <c r="U1169" i="3"/>
  <c r="M33" i="1"/>
  <c r="AN33" i="1"/>
  <c r="AU25" i="1"/>
  <c r="O31" i="1"/>
  <c r="AP31" i="1"/>
  <c r="AJ36" i="1"/>
  <c r="B28" i="5" a="1"/>
  <c r="B28" i="5" s="1"/>
  <c r="F29" i="4"/>
  <c r="E1364" i="4" l="1"/>
  <c r="Y1170" i="3"/>
  <c r="H40" i="1"/>
  <c r="AI40" i="1"/>
  <c r="AH40" i="1"/>
  <c r="H1794" i="4"/>
  <c r="U1170" i="3"/>
  <c r="E1322" i="4"/>
  <c r="V25" i="1"/>
  <c r="E1456" i="4"/>
  <c r="S1240" i="3"/>
  <c r="AE17" i="1"/>
  <c r="AF17" i="1" s="1"/>
  <c r="BF17" i="1"/>
  <c r="AC18" i="1"/>
  <c r="BD18" i="1"/>
  <c r="Y22" i="1"/>
  <c r="AZ22" i="1" s="1"/>
  <c r="D42" i="1" a="1"/>
  <c r="D42" i="1" s="1"/>
  <c r="A43" i="1"/>
  <c r="H1793" i="4"/>
  <c r="B29" i="5" a="1"/>
  <c r="B29" i="5" s="1"/>
  <c r="F30" i="4"/>
  <c r="J38" i="1"/>
  <c r="F41" i="1"/>
  <c r="G41" i="1" s="1"/>
  <c r="AG41" i="1"/>
  <c r="H1323" i="4"/>
  <c r="G1795" i="4"/>
  <c r="C1796" i="4"/>
  <c r="AA20" i="1"/>
  <c r="BB20" i="1"/>
  <c r="AJ38" i="1"/>
  <c r="Y23" i="1"/>
  <c r="AZ23" i="1"/>
  <c r="AU27" i="1"/>
  <c r="T27" i="1"/>
  <c r="V26" i="1"/>
  <c r="AW26" i="1" s="1"/>
  <c r="BA20" i="1"/>
  <c r="AV26" i="1"/>
  <c r="R29" i="1"/>
  <c r="AV25" i="1"/>
  <c r="C1459" i="4"/>
  <c r="G1458" i="4"/>
  <c r="H1457" i="4" s="1"/>
  <c r="BF16" i="1"/>
  <c r="BE17" i="1"/>
  <c r="K36" i="1"/>
  <c r="AL36" i="1"/>
  <c r="T28" i="1"/>
  <c r="L35" i="1"/>
  <c r="AM35" i="1" s="1"/>
  <c r="W24" i="1"/>
  <c r="AX24" i="1" s="1"/>
  <c r="I39" i="1"/>
  <c r="AJ39" i="1"/>
  <c r="AQ31" i="1"/>
  <c r="P31" i="1"/>
  <c r="C1501" i="4"/>
  <c r="G1500" i="4"/>
  <c r="H1499" i="4" s="1"/>
  <c r="AT28" i="1"/>
  <c r="E1792" i="4"/>
  <c r="S1436" i="3"/>
  <c r="G1324" i="4"/>
  <c r="C1325" i="4"/>
  <c r="G1366" i="4"/>
  <c r="H1365" i="4" s="1"/>
  <c r="C1367" i="4"/>
  <c r="AT27" i="1"/>
  <c r="N34" i="1"/>
  <c r="AO34" i="1"/>
  <c r="AN34" i="1"/>
  <c r="AC19" i="1"/>
  <c r="Z21" i="1"/>
  <c r="J37" i="1"/>
  <c r="AK37" i="1" s="1"/>
  <c r="N33" i="1"/>
  <c r="AO33" i="1"/>
  <c r="H1498" i="4"/>
  <c r="S30" i="1"/>
  <c r="AR29" i="1"/>
  <c r="AS30" i="1"/>
  <c r="AP32" i="1"/>
  <c r="O32" i="1"/>
  <c r="E1365" i="4" l="1"/>
  <c r="I1365" i="4"/>
  <c r="Y1171" i="3"/>
  <c r="AA1171" i="3" s="1"/>
  <c r="E1457" i="4"/>
  <c r="I1457" i="4"/>
  <c r="S1241" i="3"/>
  <c r="U1241" i="3" s="1"/>
  <c r="H41" i="1"/>
  <c r="AH41" i="1"/>
  <c r="I1499" i="4"/>
  <c r="E1499" i="4"/>
  <c r="W1241" i="3"/>
  <c r="Y1241" i="3" s="1"/>
  <c r="O33" i="1"/>
  <c r="AP33" i="1"/>
  <c r="G1459" i="4"/>
  <c r="C1460" i="4"/>
  <c r="AD19" i="1"/>
  <c r="BE19" i="1"/>
  <c r="T30" i="1"/>
  <c r="E1794" i="4"/>
  <c r="S1438" i="3"/>
  <c r="I1323" i="4"/>
  <c r="E1323" i="4"/>
  <c r="U1171" i="3"/>
  <c r="W1171" i="3" s="1"/>
  <c r="P32" i="1"/>
  <c r="H1500" i="4"/>
  <c r="H1458" i="4"/>
  <c r="U27" i="1"/>
  <c r="AV27" i="1" s="1"/>
  <c r="Z22" i="1"/>
  <c r="K38" i="1"/>
  <c r="AL38" i="1"/>
  <c r="L36" i="1"/>
  <c r="AM36" i="1"/>
  <c r="AK38" i="1"/>
  <c r="G1796" i="4"/>
  <c r="H1796" i="4" s="1"/>
  <c r="X24" i="1"/>
  <c r="AY24" i="1"/>
  <c r="E1793" i="4"/>
  <c r="S1437" i="3"/>
  <c r="E1498" i="4"/>
  <c r="W1240" i="3"/>
  <c r="W25" i="1"/>
  <c r="AX25" i="1"/>
  <c r="AW25" i="1"/>
  <c r="G1501" i="4"/>
  <c r="C1502" i="4"/>
  <c r="B30" i="5" a="1"/>
  <c r="B30" i="5" s="1"/>
  <c r="F31" i="4"/>
  <c r="AH42" i="1"/>
  <c r="H42" i="1"/>
  <c r="I42" i="1" s="1"/>
  <c r="F42" i="1"/>
  <c r="AG42" i="1" s="1"/>
  <c r="AI42" i="1"/>
  <c r="G42" i="1"/>
  <c r="AA21" i="1"/>
  <c r="U28" i="1"/>
  <c r="AV28" i="1"/>
  <c r="S29" i="1"/>
  <c r="AT29" i="1"/>
  <c r="AD18" i="1"/>
  <c r="BE18" i="1"/>
  <c r="BD19" i="1"/>
  <c r="J39" i="1"/>
  <c r="AK39" i="1"/>
  <c r="BC20" i="1"/>
  <c r="AB20" i="1"/>
  <c r="AT30" i="1"/>
  <c r="O34" i="1"/>
  <c r="AP34" i="1" s="1"/>
  <c r="W26" i="1"/>
  <c r="AX26" i="1" s="1"/>
  <c r="A44" i="1"/>
  <c r="D43" i="1" a="1"/>
  <c r="D43" i="1" s="1"/>
  <c r="C1368" i="4"/>
  <c r="G1367" i="4"/>
  <c r="H1366" i="4" s="1"/>
  <c r="M35" i="1"/>
  <c r="I40" i="1"/>
  <c r="K37" i="1"/>
  <c r="AL37" i="1" s="1"/>
  <c r="C1326" i="4"/>
  <c r="G1325" i="4"/>
  <c r="H1324" i="4" s="1"/>
  <c r="BA21" i="1"/>
  <c r="Q31" i="1"/>
  <c r="AU28" i="1"/>
  <c r="AS29" i="1"/>
  <c r="Z23" i="1"/>
  <c r="BA23" i="1"/>
  <c r="E1796" i="4" l="1"/>
  <c r="E878" i="4"/>
  <c r="E802" i="4"/>
  <c r="E1175" i="4"/>
  <c r="E1818" i="4"/>
  <c r="E534" i="4"/>
  <c r="E353" i="4"/>
  <c r="E1283" i="4"/>
  <c r="E1197" i="4"/>
  <c r="E1613" i="4"/>
  <c r="E1778" i="4"/>
  <c r="E464" i="4"/>
  <c r="E389" i="4"/>
  <c r="E1255" i="4"/>
  <c r="E876" i="4"/>
  <c r="E1258" i="4"/>
  <c r="E1670" i="4"/>
  <c r="E961" i="4"/>
  <c r="E1219" i="4"/>
  <c r="E437" i="4"/>
  <c r="E1645" i="4"/>
  <c r="E1351" i="4"/>
  <c r="E1014" i="4"/>
  <c r="E910" i="4"/>
  <c r="E1309" i="4"/>
  <c r="E645" i="4"/>
  <c r="E1204" i="4"/>
  <c r="E1538" i="4"/>
  <c r="E949" i="4"/>
  <c r="E1149" i="4"/>
  <c r="E1806" i="4"/>
  <c r="E661" i="4"/>
  <c r="E343" i="4"/>
  <c r="E1222" i="4"/>
  <c r="E1038" i="4"/>
  <c r="E849" i="4"/>
  <c r="E499" i="4"/>
  <c r="E804" i="4"/>
  <c r="E1514" i="4"/>
  <c r="E1539" i="4"/>
  <c r="E1076" i="4"/>
  <c r="E1688" i="4"/>
  <c r="E683" i="4"/>
  <c r="E796" i="4"/>
  <c r="E483" i="4"/>
  <c r="E1182" i="4"/>
  <c r="E794" i="4"/>
  <c r="E750" i="4"/>
  <c r="E868" i="4"/>
  <c r="E1563" i="4"/>
  <c r="E1112" i="4"/>
  <c r="E1230" i="4"/>
  <c r="E736" i="4"/>
  <c r="E526" i="4"/>
  <c r="E788" i="4"/>
  <c r="E798" i="4"/>
  <c r="E1130" i="4"/>
  <c r="E1433" i="4"/>
  <c r="E776" i="4"/>
  <c r="E329" i="4"/>
  <c r="E1814" i="4"/>
  <c r="E423" i="4"/>
  <c r="E1133" i="4"/>
  <c r="E1293" i="4"/>
  <c r="E490" i="4"/>
  <c r="E1663" i="4"/>
  <c r="E1006" i="4"/>
  <c r="E1217" i="4"/>
  <c r="E1184" i="4"/>
  <c r="E820" i="4"/>
  <c r="E1386" i="4"/>
  <c r="E674" i="4"/>
  <c r="E945" i="4"/>
  <c r="E1071" i="4"/>
  <c r="E760" i="4"/>
  <c r="E657" i="4"/>
  <c r="E1812" i="4"/>
  <c r="E1337" i="4"/>
  <c r="E1668" i="4"/>
  <c r="E986" i="4"/>
  <c r="E421" i="4"/>
  <c r="E1164" i="4"/>
  <c r="E1166" i="4"/>
  <c r="E1254" i="4"/>
  <c r="E998" i="4"/>
  <c r="E431" i="4"/>
  <c r="E701" i="4"/>
  <c r="E1341" i="4"/>
  <c r="E1138" i="4"/>
  <c r="E1513" i="4"/>
  <c r="E1274" i="4"/>
  <c r="E1228" i="4"/>
  <c r="E351" i="4"/>
  <c r="E1208" i="4"/>
  <c r="E1224" i="4"/>
  <c r="E667" i="4"/>
  <c r="E963" i="4"/>
  <c r="E460" i="4"/>
  <c r="E892" i="4"/>
  <c r="E1002" i="4"/>
  <c r="E1063" i="4"/>
  <c r="E557" i="4"/>
  <c r="E1151" i="4"/>
  <c r="E510" i="4"/>
  <c r="E1180" i="4"/>
  <c r="E1032" i="4"/>
  <c r="E1469" i="4"/>
  <c r="E1582" i="4"/>
  <c r="E1388" i="4"/>
  <c r="E1128" i="4"/>
  <c r="E528" i="4"/>
  <c r="E1638" i="4"/>
  <c r="E476" i="4"/>
  <c r="E427" i="4"/>
  <c r="E681" i="4"/>
  <c r="E983" i="4"/>
  <c r="E628" i="4"/>
  <c r="E452" i="4"/>
  <c r="E870" i="4"/>
  <c r="E1399" i="4"/>
  <c r="E854" i="4"/>
  <c r="E1030" i="4"/>
  <c r="E1643" i="4"/>
  <c r="E1299" i="4"/>
  <c r="E1016" i="4"/>
  <c r="E1173" i="4"/>
  <c r="E357" i="4"/>
  <c r="E1010" i="4"/>
  <c r="E1206" i="4"/>
  <c r="E488" i="4"/>
  <c r="E1004" i="4"/>
  <c r="E694" i="4"/>
  <c r="E524" i="4"/>
  <c r="E631" i="4"/>
  <c r="E450" i="4"/>
  <c r="E723" i="4"/>
  <c r="E1214" i="4"/>
  <c r="E590" i="4"/>
  <c r="E1188" i="4"/>
  <c r="E833" i="4"/>
  <c r="E673" i="4"/>
  <c r="E1192" i="4"/>
  <c r="E1156" i="4"/>
  <c r="E433" i="4"/>
  <c r="E1246" i="4"/>
  <c r="E874" i="4"/>
  <c r="E790" i="4"/>
  <c r="E1523" i="4"/>
  <c r="E1295" i="4"/>
  <c r="E458" i="4"/>
  <c r="E1186" i="4"/>
  <c r="E1427" i="4"/>
  <c r="E1243" i="4"/>
  <c r="E1265" i="4"/>
  <c r="E1249" i="4"/>
  <c r="E774" i="4"/>
  <c r="E825" i="4"/>
  <c r="E1600" i="4"/>
  <c r="E679" i="4"/>
  <c r="E677" i="4"/>
  <c r="E572" i="4"/>
  <c r="E1693" i="4"/>
  <c r="E792" i="4"/>
  <c r="E607" i="4"/>
  <c r="E425" i="4"/>
  <c r="E1596" i="4"/>
  <c r="E1564" i="4"/>
  <c r="E872" i="4"/>
  <c r="E319" i="4"/>
  <c r="E655" i="4"/>
  <c r="E1041" i="4"/>
  <c r="E462" i="4"/>
  <c r="E608" i="4"/>
  <c r="E1200" i="4"/>
  <c r="E1729" i="4"/>
  <c r="E1270" i="4"/>
  <c r="E625" i="4"/>
  <c r="E1268" i="4"/>
  <c r="E1027" i="4"/>
  <c r="E1093" i="4"/>
  <c r="E929" i="4"/>
  <c r="E641" i="4"/>
  <c r="E349" i="4"/>
  <c r="E475" i="4"/>
  <c r="E454" i="4"/>
  <c r="E1170" i="4"/>
  <c r="E705" i="4"/>
  <c r="E1408" i="4"/>
  <c r="E1162" i="4"/>
  <c r="E675" i="4"/>
  <c r="E1202" i="4"/>
  <c r="E456" i="4"/>
  <c r="E687" i="4"/>
  <c r="E1296" i="4"/>
  <c r="E435" i="4"/>
  <c r="E663" i="4"/>
  <c r="E1548" i="4"/>
  <c r="E1160" i="4"/>
  <c r="E1772" i="4"/>
  <c r="E727" i="4"/>
  <c r="E721" i="4"/>
  <c r="E419" i="4"/>
  <c r="E654" i="4"/>
  <c r="E1332" i="4"/>
  <c r="E1049" i="4"/>
  <c r="E653" i="4"/>
  <c r="E587" i="4"/>
  <c r="E1252" i="4"/>
  <c r="E1599" i="4"/>
  <c r="E541" i="4"/>
  <c r="E1153" i="4"/>
  <c r="E1141" i="4"/>
  <c r="E610" i="4"/>
  <c r="E606" i="4"/>
  <c r="E582" i="4"/>
  <c r="E1411" i="4"/>
  <c r="E1402" i="4"/>
  <c r="E1178" i="4"/>
  <c r="E1383" i="4"/>
  <c r="E555" i="4"/>
  <c r="E1074" i="4"/>
  <c r="E965" i="4"/>
  <c r="E1302" i="4"/>
  <c r="E659" i="4"/>
  <c r="E1147" i="4"/>
  <c r="E1195" i="4"/>
  <c r="E1657" i="4"/>
  <c r="E1060" i="4"/>
  <c r="E902" i="4"/>
  <c r="E1724" i="4"/>
  <c r="E1108" i="4"/>
  <c r="E1143" i="4"/>
  <c r="E1335" i="4"/>
  <c r="E1145" i="4"/>
  <c r="E913" i="4"/>
  <c r="E640" i="4"/>
  <c r="E717" i="4"/>
  <c r="E703" i="4"/>
  <c r="E1065" i="4"/>
  <c r="E1338" i="4"/>
  <c r="E1110" i="4"/>
  <c r="E1510" i="4"/>
  <c r="E602" i="4"/>
  <c r="E624" i="4"/>
  <c r="E1087" i="4"/>
  <c r="E543" i="4"/>
  <c r="E1377" i="4"/>
  <c r="E1466" i="4"/>
  <c r="E337" i="4"/>
  <c r="E621" i="4"/>
  <c r="E738" i="4"/>
  <c r="E1000" i="4"/>
  <c r="E713" i="4"/>
  <c r="E864" i="4"/>
  <c r="E281" i="4"/>
  <c r="E530" i="4"/>
  <c r="E1560" i="4"/>
  <c r="E695" i="4"/>
  <c r="E1154" i="4"/>
  <c r="E693" i="4"/>
  <c r="E289" i="4"/>
  <c r="E1008" i="4"/>
  <c r="E988" i="4"/>
  <c r="E371" i="4"/>
  <c r="E896" i="4"/>
  <c r="E800" i="4"/>
  <c r="E852" i="4"/>
  <c r="E1245" i="4"/>
  <c r="E1052" i="4"/>
  <c r="E429" i="4"/>
  <c r="E1226" i="4"/>
  <c r="E612" i="4"/>
  <c r="E823" i="4"/>
  <c r="E898" i="4"/>
  <c r="E699" i="4"/>
  <c r="E588" i="4"/>
  <c r="E931" i="4"/>
  <c r="E904" i="4"/>
  <c r="E1233" i="4"/>
  <c r="E591" i="4"/>
  <c r="E1344" i="4"/>
  <c r="E957" i="4"/>
  <c r="E947" i="4"/>
  <c r="E501" i="4"/>
  <c r="E1271" i="4"/>
  <c r="E953" i="4"/>
  <c r="E951" i="4"/>
  <c r="E1082" i="4"/>
  <c r="E1210" i="4"/>
  <c r="E1054" i="4"/>
  <c r="E1718" i="4"/>
  <c r="E1043" i="4"/>
  <c r="E586" i="4"/>
  <c r="E894" i="4"/>
  <c r="E866" i="4"/>
  <c r="E1277" i="4"/>
  <c r="E955" i="4"/>
  <c r="E665" i="4"/>
  <c r="E305" i="4"/>
  <c r="E1808" i="4"/>
  <c r="E1085" i="4"/>
  <c r="E565" i="4"/>
  <c r="E707" i="4"/>
  <c r="E697" i="4"/>
  <c r="E633" i="4"/>
  <c r="E559" i="4"/>
  <c r="E512" i="4"/>
  <c r="E900" i="4"/>
  <c r="E1535" i="4"/>
  <c r="E561" i="4"/>
  <c r="E685" i="4"/>
  <c r="E1096" i="4"/>
  <c r="E927" i="4"/>
  <c r="E345" i="4"/>
  <c r="E715" i="4"/>
  <c r="E1475" i="4"/>
  <c r="E643" i="4"/>
  <c r="E622" i="4"/>
  <c r="E1280" i="4"/>
  <c r="E1019" i="4"/>
  <c r="E574" i="4"/>
  <c r="E915" i="4"/>
  <c r="J42" i="1"/>
  <c r="AK42" i="1" s="1"/>
  <c r="AB21" i="1"/>
  <c r="B31" i="5" a="1"/>
  <c r="B31" i="5" s="1"/>
  <c r="F32" i="4"/>
  <c r="H1795" i="4"/>
  <c r="E1458" i="4"/>
  <c r="S1242" i="3"/>
  <c r="AA23" i="1"/>
  <c r="AE18" i="1"/>
  <c r="AF18" i="1" s="1"/>
  <c r="C1503" i="4"/>
  <c r="G1502" i="4"/>
  <c r="H1501" i="4" s="1"/>
  <c r="I41" i="1"/>
  <c r="AJ41" i="1" s="1"/>
  <c r="M36" i="1"/>
  <c r="AN36" i="1" s="1"/>
  <c r="G1326" i="4"/>
  <c r="H1325" i="4" s="1"/>
  <c r="C1327" i="4"/>
  <c r="AO35" i="1"/>
  <c r="N35" i="1"/>
  <c r="AA22" i="1"/>
  <c r="BB22" i="1" s="1"/>
  <c r="Q32" i="1"/>
  <c r="U30" i="1"/>
  <c r="AN35" i="1"/>
  <c r="BB21" i="1"/>
  <c r="Y24" i="1"/>
  <c r="AU30" i="1"/>
  <c r="V27" i="1"/>
  <c r="F43" i="1"/>
  <c r="G43" i="1" s="1"/>
  <c r="AI41" i="1"/>
  <c r="R31" i="1"/>
  <c r="AS31" i="1"/>
  <c r="AR31" i="1"/>
  <c r="AC20" i="1"/>
  <c r="V28" i="1"/>
  <c r="AW28" i="1"/>
  <c r="L38" i="1"/>
  <c r="AM38" i="1" s="1"/>
  <c r="AY25" i="1"/>
  <c r="X25" i="1"/>
  <c r="AQ33" i="1"/>
  <c r="P33" i="1"/>
  <c r="T29" i="1"/>
  <c r="AU29" i="1"/>
  <c r="AJ42" i="1"/>
  <c r="G1460" i="4"/>
  <c r="H1459" i="4" s="1"/>
  <c r="C1461" i="4"/>
  <c r="L37" i="1"/>
  <c r="AM37" i="1"/>
  <c r="X26" i="1"/>
  <c r="AY26" i="1" s="1"/>
  <c r="E1366" i="4"/>
  <c r="Y1172" i="3"/>
  <c r="C1369" i="4"/>
  <c r="G1368" i="4"/>
  <c r="H1367" i="4" s="1"/>
  <c r="E1324" i="4"/>
  <c r="U1172" i="3"/>
  <c r="P34" i="1"/>
  <c r="AQ34" i="1"/>
  <c r="AE19" i="1"/>
  <c r="AF19" i="1" s="1"/>
  <c r="E1500" i="4"/>
  <c r="W1242" i="3"/>
  <c r="D44" i="1" a="1"/>
  <c r="D44" i="1" s="1"/>
  <c r="A45" i="1"/>
  <c r="J40" i="1"/>
  <c r="AK40" i="1"/>
  <c r="AJ40" i="1"/>
  <c r="K39" i="1"/>
  <c r="BA22" i="1"/>
  <c r="AQ32" i="1"/>
  <c r="AH43" i="1" l="1"/>
  <c r="H43" i="1"/>
  <c r="E1325" i="4"/>
  <c r="U1173" i="3"/>
  <c r="E1367" i="4"/>
  <c r="Y1173" i="3"/>
  <c r="S1243" i="3"/>
  <c r="L39" i="1"/>
  <c r="W27" i="1"/>
  <c r="AB23" i="1"/>
  <c r="BC23" i="1"/>
  <c r="W28" i="1"/>
  <c r="V30" i="1"/>
  <c r="AW30" i="1" s="1"/>
  <c r="S31" i="1"/>
  <c r="AT31" i="1" s="1"/>
  <c r="BA24" i="1"/>
  <c r="Z24" i="1"/>
  <c r="K40" i="1"/>
  <c r="AL40" i="1"/>
  <c r="BB23" i="1"/>
  <c r="D45" i="1" a="1"/>
  <c r="D45" i="1" s="1"/>
  <c r="A46" i="1"/>
  <c r="AV29" i="1"/>
  <c r="U29" i="1"/>
  <c r="AD20" i="1"/>
  <c r="BE20" i="1"/>
  <c r="O35" i="1"/>
  <c r="M37" i="1"/>
  <c r="AN37" i="1"/>
  <c r="R32" i="1"/>
  <c r="AS32" i="1" s="1"/>
  <c r="G1461" i="4"/>
  <c r="H1461" i="4" s="1"/>
  <c r="K42" i="1"/>
  <c r="AL42" i="1"/>
  <c r="H1460" i="4"/>
  <c r="AZ24" i="1"/>
  <c r="AG43" i="1"/>
  <c r="F44" i="1"/>
  <c r="G44" i="1" s="1"/>
  <c r="H1368" i="4"/>
  <c r="Q33" i="1"/>
  <c r="BD20" i="1"/>
  <c r="J41" i="1"/>
  <c r="AK41" i="1"/>
  <c r="W1243" i="3"/>
  <c r="AC21" i="1"/>
  <c r="BD21" i="1"/>
  <c r="AR32" i="1"/>
  <c r="BC21" i="1"/>
  <c r="BF19" i="1"/>
  <c r="AO36" i="1"/>
  <c r="N36" i="1"/>
  <c r="Q34" i="1"/>
  <c r="AR34" i="1" s="1"/>
  <c r="G1369" i="4"/>
  <c r="H1369" i="4"/>
  <c r="S1439" i="3"/>
  <c r="G1327" i="4"/>
  <c r="H1326" i="4" s="1"/>
  <c r="G1503" i="4"/>
  <c r="H1502" i="4" s="1"/>
  <c r="M38" i="1"/>
  <c r="AN38" i="1"/>
  <c r="AB22" i="1"/>
  <c r="BC22" i="1" s="1"/>
  <c r="BF18" i="1"/>
  <c r="AL39" i="1"/>
  <c r="AZ26" i="1"/>
  <c r="Y26" i="1"/>
  <c r="Y25" i="1"/>
  <c r="AZ25" i="1"/>
  <c r="AW27" i="1"/>
  <c r="AV30" i="1"/>
  <c r="B32" i="5" a="1"/>
  <c r="B32" i="5" s="1"/>
  <c r="F33" i="4"/>
  <c r="H44" i="1" l="1"/>
  <c r="E1461" i="4"/>
  <c r="E1502" i="4"/>
  <c r="W1244" i="3"/>
  <c r="R33" i="1"/>
  <c r="AS33" i="1" s="1"/>
  <c r="A47" i="1"/>
  <c r="D46" i="1" a="1"/>
  <c r="D46" i="1" s="1"/>
  <c r="H1503" i="4"/>
  <c r="AA24" i="1"/>
  <c r="BB24" i="1" s="1"/>
  <c r="X27" i="1"/>
  <c r="AY27" i="1"/>
  <c r="M39" i="1"/>
  <c r="AN39" i="1"/>
  <c r="E1326" i="4"/>
  <c r="U1174" i="3"/>
  <c r="E1654" i="4"/>
  <c r="AG44" i="1"/>
  <c r="AE20" i="1"/>
  <c r="AF20" i="1" s="1"/>
  <c r="BF20" i="1"/>
  <c r="AM39" i="1"/>
  <c r="AC22" i="1"/>
  <c r="BD22" i="1"/>
  <c r="O36" i="1"/>
  <c r="AW29" i="1"/>
  <c r="V29" i="1"/>
  <c r="F45" i="1"/>
  <c r="E1368" i="4"/>
  <c r="Y1174" i="3"/>
  <c r="W30" i="1"/>
  <c r="AH44" i="1"/>
  <c r="S32" i="1"/>
  <c r="AT32" i="1"/>
  <c r="X28" i="1"/>
  <c r="I43" i="1"/>
  <c r="AJ43" i="1" s="1"/>
  <c r="E1460" i="4"/>
  <c r="S1244" i="3"/>
  <c r="AC23" i="1"/>
  <c r="BD23" i="1"/>
  <c r="L40" i="1"/>
  <c r="AX28" i="1"/>
  <c r="E1379" i="4"/>
  <c r="AR33" i="1"/>
  <c r="P35" i="1"/>
  <c r="AQ35" i="1" s="1"/>
  <c r="T31" i="1"/>
  <c r="AU31" i="1"/>
  <c r="B33" i="5" a="1"/>
  <c r="B33" i="5" s="1"/>
  <c r="F34" i="4"/>
  <c r="H1327" i="4"/>
  <c r="E1679" i="4" s="1"/>
  <c r="BE21" i="1"/>
  <c r="AD21" i="1"/>
  <c r="L42" i="1"/>
  <c r="AM42" i="1"/>
  <c r="AP35" i="1"/>
  <c r="R34" i="1"/>
  <c r="Z25" i="1"/>
  <c r="BA25" i="1"/>
  <c r="N38" i="1"/>
  <c r="E1369" i="4"/>
  <c r="Z26" i="1"/>
  <c r="BA26" i="1"/>
  <c r="K41" i="1"/>
  <c r="AL41" i="1" s="1"/>
  <c r="N37" i="1"/>
  <c r="AO37" i="1" s="1"/>
  <c r="AX27" i="1"/>
  <c r="E1752" i="4"/>
  <c r="AI43" i="1"/>
  <c r="O38" i="1" l="1"/>
  <c r="AP38" i="1" s="1"/>
  <c r="E1392" i="4"/>
  <c r="E1731" i="4"/>
  <c r="E1601" i="4"/>
  <c r="E1801" i="4"/>
  <c r="E1569" i="4"/>
  <c r="E1635" i="4"/>
  <c r="AZ28" i="1"/>
  <c r="Y28" i="1"/>
  <c r="E1745" i="4"/>
  <c r="E1597" i="4"/>
  <c r="E1757" i="4"/>
  <c r="A48" i="1"/>
  <c r="D47" i="1" a="1"/>
  <c r="D47" i="1" s="1"/>
  <c r="E1760" i="4"/>
  <c r="E1565" i="4"/>
  <c r="S34" i="1"/>
  <c r="E1449" i="4"/>
  <c r="E1800" i="4"/>
  <c r="AG45" i="1"/>
  <c r="E1733" i="4"/>
  <c r="E1770" i="4"/>
  <c r="E1559" i="4"/>
  <c r="E1797" i="4"/>
  <c r="E1603" i="4"/>
  <c r="E1431" i="4"/>
  <c r="U31" i="1"/>
  <c r="E1639" i="4"/>
  <c r="E1607" i="4"/>
  <c r="E1417" i="4"/>
  <c r="X30" i="1"/>
  <c r="AY30" i="1"/>
  <c r="G45" i="1"/>
  <c r="E1567" i="4"/>
  <c r="E1593" i="4"/>
  <c r="E1687" i="4"/>
  <c r="E1697" i="4"/>
  <c r="E1546" i="4"/>
  <c r="E1501" i="4"/>
  <c r="T32" i="1"/>
  <c r="E1515" i="4"/>
  <c r="P36" i="1"/>
  <c r="AQ36" i="1"/>
  <c r="AO38" i="1"/>
  <c r="E1473" i="4"/>
  <c r="AA25" i="1"/>
  <c r="E1780" i="4"/>
  <c r="E1534" i="4"/>
  <c r="E1755" i="4"/>
  <c r="E1819" i="4"/>
  <c r="E1561" i="4"/>
  <c r="E1719" i="4"/>
  <c r="AX30" i="1"/>
  <c r="E1511" i="4"/>
  <c r="E1795" i="4"/>
  <c r="E1685" i="4"/>
  <c r="E1544" i="4"/>
  <c r="J43" i="1"/>
  <c r="E1587" i="4"/>
  <c r="E1648" i="4"/>
  <c r="E1611" i="4"/>
  <c r="E1748" i="4"/>
  <c r="E1575" i="4"/>
  <c r="E1542" i="4"/>
  <c r="E1517" i="4"/>
  <c r="AR35" i="1"/>
  <c r="Q35" i="1"/>
  <c r="M40" i="1"/>
  <c r="AN40" i="1"/>
  <c r="E1776" i="4"/>
  <c r="E1715" i="4"/>
  <c r="E1521" i="4"/>
  <c r="E1406" i="4"/>
  <c r="E1695" i="4"/>
  <c r="E1503" i="4"/>
  <c r="E1623" i="4"/>
  <c r="E1709" i="4"/>
  <c r="I44" i="1"/>
  <c r="E1519" i="4"/>
  <c r="S33" i="1"/>
  <c r="AT33" i="1"/>
  <c r="E1573" i="4"/>
  <c r="E1595" i="4"/>
  <c r="E1540" i="4"/>
  <c r="Y27" i="1"/>
  <c r="AZ27" i="1"/>
  <c r="E1605" i="4"/>
  <c r="O37" i="1"/>
  <c r="AP37" i="1"/>
  <c r="E1637" i="4"/>
  <c r="E1609" i="4"/>
  <c r="AO39" i="1"/>
  <c r="N39" i="1"/>
  <c r="AM40" i="1"/>
  <c r="E1660" i="4"/>
  <c r="E1641" i="4"/>
  <c r="E1459" i="4"/>
  <c r="E1666" i="4"/>
  <c r="AI44" i="1"/>
  <c r="E1327" i="4"/>
  <c r="E1571" i="4"/>
  <c r="E1633" i="4"/>
  <c r="E1557" i="4"/>
  <c r="E1429" i="4"/>
  <c r="E1509" i="4"/>
  <c r="E1436" i="4"/>
  <c r="E1551" i="4"/>
  <c r="E1761" i="4"/>
  <c r="E1664" i="4"/>
  <c r="E1629" i="4"/>
  <c r="E1691" i="4"/>
  <c r="E1689" i="4"/>
  <c r="E1782" i="4"/>
  <c r="E1723" i="4"/>
  <c r="E1507" i="4"/>
  <c r="E1662" i="4"/>
  <c r="E1478" i="4"/>
  <c r="E1404" i="4"/>
  <c r="E1754" i="4"/>
  <c r="E1717" i="4"/>
  <c r="B34" i="5" a="1"/>
  <c r="B34" i="5" s="1"/>
  <c r="F35" i="4"/>
  <c r="E1381" i="4"/>
  <c r="AD23" i="1"/>
  <c r="BE23" i="1"/>
  <c r="E1751" i="4"/>
  <c r="AP36" i="1"/>
  <c r="AS34" i="1"/>
  <c r="E1727" i="4"/>
  <c r="E1471" i="4"/>
  <c r="E1804" i="4"/>
  <c r="AD22" i="1"/>
  <c r="E1721" i="4"/>
  <c r="E1683" i="4"/>
  <c r="E1631" i="4"/>
  <c r="AB24" i="1"/>
  <c r="BC24" i="1"/>
  <c r="E1491" i="4"/>
  <c r="L41" i="1"/>
  <c r="AM41" i="1"/>
  <c r="E1526" i="4"/>
  <c r="E1656" i="4"/>
  <c r="M42" i="1"/>
  <c r="AN42" i="1"/>
  <c r="E1763" i="4"/>
  <c r="AA26" i="1"/>
  <c r="BB26" i="1"/>
  <c r="E1532" i="4"/>
  <c r="AE21" i="1"/>
  <c r="AF21" i="1" s="1"/>
  <c r="E1658" i="4"/>
  <c r="AY28" i="1"/>
  <c r="W29" i="1"/>
  <c r="E1673" i="4"/>
  <c r="E1725" i="4"/>
  <c r="E1536" i="4"/>
  <c r="AH46" i="1"/>
  <c r="H46" i="1"/>
  <c r="I46" i="1" s="1"/>
  <c r="F46" i="1"/>
  <c r="AG46" i="1" s="1"/>
  <c r="G46" i="1"/>
  <c r="AI46" i="1" s="1"/>
  <c r="E1681" i="4"/>
  <c r="J46" i="1" l="1"/>
  <c r="AB25" i="1"/>
  <c r="BC25" i="1" s="1"/>
  <c r="M41" i="1"/>
  <c r="AN41" i="1"/>
  <c r="T33" i="1"/>
  <c r="B35" i="5" a="1"/>
  <c r="B35" i="5" s="1"/>
  <c r="F36" i="4"/>
  <c r="X29" i="1"/>
  <c r="N42" i="1"/>
  <c r="AE22" i="1"/>
  <c r="AF22" i="1" s="1"/>
  <c r="AX29" i="1"/>
  <c r="BE22" i="1"/>
  <c r="BF23" i="1"/>
  <c r="AE23" i="1"/>
  <c r="AF23" i="1" s="1"/>
  <c r="O39" i="1"/>
  <c r="AP39" i="1"/>
  <c r="BB25" i="1"/>
  <c r="F47" i="1"/>
  <c r="AG47" i="1" s="1"/>
  <c r="BF21" i="1"/>
  <c r="J44" i="1"/>
  <c r="AK44" i="1"/>
  <c r="H45" i="1"/>
  <c r="AI45" i="1"/>
  <c r="D48" i="1" a="1"/>
  <c r="D48" i="1" s="1"/>
  <c r="A49" i="1"/>
  <c r="AC24" i="1"/>
  <c r="P37" i="1"/>
  <c r="AJ44" i="1"/>
  <c r="Q36" i="1"/>
  <c r="AR36" i="1"/>
  <c r="AL43" i="1"/>
  <c r="K43" i="1"/>
  <c r="Y30" i="1"/>
  <c r="AJ46" i="1"/>
  <c r="AB26" i="1"/>
  <c r="BC26" i="1"/>
  <c r="N40" i="1"/>
  <c r="AO40" i="1" s="1"/>
  <c r="AK43" i="1"/>
  <c r="U32" i="1"/>
  <c r="Z27" i="1"/>
  <c r="R35" i="1"/>
  <c r="AS35" i="1"/>
  <c r="AU32" i="1"/>
  <c r="P38" i="1"/>
  <c r="AQ38" i="1"/>
  <c r="V31" i="1"/>
  <c r="T34" i="1"/>
  <c r="AU34" i="1"/>
  <c r="AH45" i="1"/>
  <c r="AV31" i="1"/>
  <c r="AT34" i="1"/>
  <c r="Z28" i="1"/>
  <c r="BA28" i="1" s="1"/>
  <c r="U33" i="1" l="1"/>
  <c r="AV33" i="1"/>
  <c r="S35" i="1"/>
  <c r="AT35" i="1"/>
  <c r="Q37" i="1"/>
  <c r="N41" i="1"/>
  <c r="U34" i="1"/>
  <c r="AV34" i="1" s="1"/>
  <c r="W31" i="1"/>
  <c r="AX31" i="1" s="1"/>
  <c r="L43" i="1"/>
  <c r="AH48" i="1"/>
  <c r="G48" i="1"/>
  <c r="AI48" i="1" s="1"/>
  <c r="H48" i="1"/>
  <c r="I48" i="1" s="1"/>
  <c r="F48" i="1"/>
  <c r="AG48" i="1" s="1"/>
  <c r="Y29" i="1"/>
  <c r="AZ29" i="1" s="1"/>
  <c r="I45" i="1"/>
  <c r="AQ37" i="1"/>
  <c r="AA27" i="1"/>
  <c r="BB27" i="1" s="1"/>
  <c r="P39" i="1"/>
  <c r="AQ39" i="1"/>
  <c r="O40" i="1"/>
  <c r="K44" i="1"/>
  <c r="BA27" i="1"/>
  <c r="BF22" i="1"/>
  <c r="AC25" i="1"/>
  <c r="BD25" i="1"/>
  <c r="AC26" i="1"/>
  <c r="BD26" i="1"/>
  <c r="AW31" i="1"/>
  <c r="AW32" i="1"/>
  <c r="V32" i="1"/>
  <c r="Z30" i="1"/>
  <c r="BA30" i="1" s="1"/>
  <c r="AD24" i="1"/>
  <c r="BE24" i="1" s="1"/>
  <c r="O42" i="1"/>
  <c r="AP42" i="1"/>
  <c r="G47" i="1"/>
  <c r="AH47" i="1" s="1"/>
  <c r="R36" i="1"/>
  <c r="AV32" i="1"/>
  <c r="AZ30" i="1"/>
  <c r="BD24" i="1"/>
  <c r="AO42" i="1"/>
  <c r="K46" i="1"/>
  <c r="AL46" i="1"/>
  <c r="AA28" i="1"/>
  <c r="BB28" i="1"/>
  <c r="B36" i="5" a="1"/>
  <c r="B36" i="5" s="1"/>
  <c r="F37" i="4"/>
  <c r="AU33" i="1"/>
  <c r="Q38" i="1"/>
  <c r="D49" i="1" a="1"/>
  <c r="D49" i="1" s="1"/>
  <c r="A50" i="1"/>
  <c r="AY29" i="1"/>
  <c r="AK46" i="1"/>
  <c r="J48" i="1" l="1"/>
  <c r="AK48" i="1"/>
  <c r="P40" i="1"/>
  <c r="AQ40" i="1" s="1"/>
  <c r="B37" i="5" a="1"/>
  <c r="B37" i="5" s="1"/>
  <c r="F38" i="4"/>
  <c r="O41" i="1"/>
  <c r="AP41" i="1"/>
  <c r="AD25" i="1"/>
  <c r="R38" i="1"/>
  <c r="L44" i="1"/>
  <c r="AM44" i="1" s="1"/>
  <c r="J45" i="1"/>
  <c r="AK45" i="1"/>
  <c r="AP40" i="1"/>
  <c r="AD26" i="1"/>
  <c r="BE26" i="1" s="1"/>
  <c r="AQ42" i="1"/>
  <c r="P42" i="1"/>
  <c r="F49" i="1"/>
  <c r="AG49" i="1" s="1"/>
  <c r="L46" i="1"/>
  <c r="AM46" i="1"/>
  <c r="AJ48" i="1"/>
  <c r="R37" i="1"/>
  <c r="AS37" i="1"/>
  <c r="X31" i="1"/>
  <c r="A51" i="1"/>
  <c r="D50" i="1" a="1"/>
  <c r="D50" i="1" s="1"/>
  <c r="AE24" i="1"/>
  <c r="AF24" i="1" s="1"/>
  <c r="AR37" i="1"/>
  <c r="M43" i="1"/>
  <c r="AT36" i="1"/>
  <c r="S36" i="1"/>
  <c r="V33" i="1"/>
  <c r="AW33" i="1"/>
  <c r="AO41" i="1"/>
  <c r="AB27" i="1"/>
  <c r="AM43" i="1"/>
  <c r="T35" i="1"/>
  <c r="AU35" i="1"/>
  <c r="Z29" i="1"/>
  <c r="BA29" i="1" s="1"/>
  <c r="AS36" i="1"/>
  <c r="V34" i="1"/>
  <c r="AW34" i="1" s="1"/>
  <c r="H47" i="1"/>
  <c r="AI47" i="1"/>
  <c r="Q39" i="1"/>
  <c r="AR39" i="1" s="1"/>
  <c r="AB28" i="1"/>
  <c r="AA30" i="1"/>
  <c r="AR38" i="1"/>
  <c r="W32" i="1"/>
  <c r="AX32" i="1"/>
  <c r="AL44" i="1"/>
  <c r="AJ45" i="1"/>
  <c r="AE25" i="1" l="1"/>
  <c r="AF25" i="1" s="1"/>
  <c r="AC27" i="1"/>
  <c r="X32" i="1"/>
  <c r="AY32" i="1"/>
  <c r="P41" i="1"/>
  <c r="AQ41" i="1"/>
  <c r="AB30" i="1"/>
  <c r="BC30" i="1"/>
  <c r="AC28" i="1"/>
  <c r="BD28" i="1" s="1"/>
  <c r="AO43" i="1"/>
  <c r="N43" i="1"/>
  <c r="Y31" i="1"/>
  <c r="Q42" i="1"/>
  <c r="AR42" i="1"/>
  <c r="BE25" i="1"/>
  <c r="BC27" i="1"/>
  <c r="G49" i="1"/>
  <c r="AL45" i="1"/>
  <c r="K45" i="1"/>
  <c r="W33" i="1"/>
  <c r="BB30" i="1"/>
  <c r="T36" i="1"/>
  <c r="AU36" i="1"/>
  <c r="BF24" i="1"/>
  <c r="W34" i="1"/>
  <c r="AX34" i="1"/>
  <c r="AA29" i="1"/>
  <c r="BB29" i="1"/>
  <c r="F50" i="1"/>
  <c r="M44" i="1"/>
  <c r="AN44" i="1" s="1"/>
  <c r="Q40" i="1"/>
  <c r="R39" i="1"/>
  <c r="B38" i="5" a="1"/>
  <c r="B38" i="5" s="1"/>
  <c r="F39" i="4"/>
  <c r="A52" i="1"/>
  <c r="D51" i="1" a="1"/>
  <c r="D51" i="1" s="1"/>
  <c r="S38" i="1"/>
  <c r="AE26" i="1"/>
  <c r="AF26" i="1" s="1"/>
  <c r="BF26" i="1"/>
  <c r="S37" i="1"/>
  <c r="AT37" i="1"/>
  <c r="I47" i="1"/>
  <c r="AJ47" i="1"/>
  <c r="AN46" i="1"/>
  <c r="M46" i="1"/>
  <c r="BC28" i="1"/>
  <c r="U35" i="1"/>
  <c r="AV35" i="1" s="1"/>
  <c r="AN43" i="1"/>
  <c r="AY31" i="1"/>
  <c r="AS38" i="1"/>
  <c r="K48" i="1"/>
  <c r="H49" i="1" l="1"/>
  <c r="L48" i="1"/>
  <c r="AM48" i="1" s="1"/>
  <c r="AL48" i="1"/>
  <c r="D52" i="1" a="1"/>
  <c r="D52" i="1" s="1"/>
  <c r="A53" i="1"/>
  <c r="N46" i="1"/>
  <c r="AO46" i="1"/>
  <c r="B39" i="5" a="1"/>
  <c r="B39" i="5" s="1"/>
  <c r="F40" i="4"/>
  <c r="L45" i="1"/>
  <c r="AM45" i="1" s="1"/>
  <c r="AD28" i="1"/>
  <c r="X34" i="1"/>
  <c r="R42" i="1"/>
  <c r="AS42" i="1" s="1"/>
  <c r="U36" i="1"/>
  <c r="AV36" i="1" s="1"/>
  <c r="AH49" i="1"/>
  <c r="Y32" i="1"/>
  <c r="S39" i="1"/>
  <c r="AT39" i="1"/>
  <c r="J47" i="1"/>
  <c r="AK47" i="1"/>
  <c r="AC30" i="1"/>
  <c r="BD30" i="1"/>
  <c r="AS40" i="1"/>
  <c r="R40" i="1"/>
  <c r="T38" i="1"/>
  <c r="AU38" i="1"/>
  <c r="Z31" i="1"/>
  <c r="BA31" i="1"/>
  <c r="AD27" i="1"/>
  <c r="BE27" i="1"/>
  <c r="AB29" i="1"/>
  <c r="AT38" i="1"/>
  <c r="X33" i="1"/>
  <c r="AZ31" i="1"/>
  <c r="BD27" i="1"/>
  <c r="AS39" i="1"/>
  <c r="T37" i="1"/>
  <c r="AU37" i="1"/>
  <c r="AR40" i="1"/>
  <c r="AG50" i="1"/>
  <c r="Q41" i="1"/>
  <c r="AR41" i="1" s="1"/>
  <c r="N44" i="1"/>
  <c r="AO44" i="1"/>
  <c r="V35" i="1"/>
  <c r="F51" i="1"/>
  <c r="AG51" i="1" s="1"/>
  <c r="G51" i="1"/>
  <c r="H51" i="1" s="1"/>
  <c r="G50" i="1"/>
  <c r="AX33" i="1"/>
  <c r="O43" i="1"/>
  <c r="BF25" i="1"/>
  <c r="I51" i="1" l="1"/>
  <c r="AJ51" i="1"/>
  <c r="AD30" i="1"/>
  <c r="AC29" i="1"/>
  <c r="BD29" i="1"/>
  <c r="AE28" i="1"/>
  <c r="AF28" i="1" s="1"/>
  <c r="T39" i="1"/>
  <c r="AU39" i="1"/>
  <c r="Y33" i="1"/>
  <c r="O44" i="1"/>
  <c r="Z32" i="1"/>
  <c r="BA32" i="1"/>
  <c r="W35" i="1"/>
  <c r="AX35" i="1"/>
  <c r="P43" i="1"/>
  <c r="AQ43" i="1"/>
  <c r="O46" i="1"/>
  <c r="AE27" i="1"/>
  <c r="AF27" i="1" s="1"/>
  <c r="U37" i="1"/>
  <c r="AV37" i="1" s="1"/>
  <c r="AA31" i="1"/>
  <c r="BB31" i="1"/>
  <c r="AZ32" i="1"/>
  <c r="M48" i="1"/>
  <c r="AI51" i="1"/>
  <c r="Y34" i="1"/>
  <c r="AY34" i="1"/>
  <c r="D53" i="1" a="1"/>
  <c r="D53" i="1" s="1"/>
  <c r="A54" i="1"/>
  <c r="BE28" i="1"/>
  <c r="I49" i="1"/>
  <c r="B40" i="5" a="1"/>
  <c r="B40" i="5" s="1"/>
  <c r="F41" i="4"/>
  <c r="AY33" i="1"/>
  <c r="AP43" i="1"/>
  <c r="AH51" i="1"/>
  <c r="BC29" i="1"/>
  <c r="AG52" i="1"/>
  <c r="G52" i="1"/>
  <c r="H52" i="1" s="1"/>
  <c r="F52" i="1"/>
  <c r="AH52" i="1" s="1"/>
  <c r="U38" i="1"/>
  <c r="AI49" i="1"/>
  <c r="S42" i="1"/>
  <c r="AT42" i="1" s="1"/>
  <c r="R41" i="1"/>
  <c r="K47" i="1"/>
  <c r="H50" i="1"/>
  <c r="AI50" i="1"/>
  <c r="AW35" i="1"/>
  <c r="S40" i="1"/>
  <c r="AT40" i="1" s="1"/>
  <c r="V36" i="1"/>
  <c r="M45" i="1"/>
  <c r="AH50" i="1"/>
  <c r="I52" i="1" l="1"/>
  <c r="S41" i="1"/>
  <c r="Z34" i="1"/>
  <c r="BA34" i="1"/>
  <c r="N45" i="1"/>
  <c r="AO45" i="1"/>
  <c r="AS41" i="1"/>
  <c r="U39" i="1"/>
  <c r="AV39" i="1"/>
  <c r="AN45" i="1"/>
  <c r="Q43" i="1"/>
  <c r="V38" i="1"/>
  <c r="L47" i="1"/>
  <c r="AM47" i="1"/>
  <c r="AI52" i="1"/>
  <c r="Z33" i="1"/>
  <c r="BA33" i="1"/>
  <c r="X35" i="1"/>
  <c r="AV38" i="1"/>
  <c r="J49" i="1"/>
  <c r="AE30" i="1"/>
  <c r="AF30" i="1" s="1"/>
  <c r="BF30" i="1"/>
  <c r="BF28" i="1"/>
  <c r="AD29" i="1"/>
  <c r="AJ49" i="1"/>
  <c r="AB31" i="1"/>
  <c r="BC31" i="1"/>
  <c r="BB32" i="1"/>
  <c r="AA32" i="1"/>
  <c r="BE30" i="1"/>
  <c r="B41" i="5" a="1"/>
  <c r="B41" i="5" s="1"/>
  <c r="F42" i="4"/>
  <c r="P44" i="1"/>
  <c r="P46" i="1"/>
  <c r="AQ46" i="1"/>
  <c r="AZ34" i="1"/>
  <c r="I50" i="1"/>
  <c r="AJ50" i="1"/>
  <c r="D54" i="1" a="1"/>
  <c r="D54" i="1" s="1"/>
  <c r="A55" i="1"/>
  <c r="AP44" i="1"/>
  <c r="AP46" i="1"/>
  <c r="T42" i="1"/>
  <c r="AU42" i="1" s="1"/>
  <c r="W36" i="1"/>
  <c r="AX36" i="1" s="1"/>
  <c r="N48" i="1"/>
  <c r="AO48" i="1"/>
  <c r="AW36" i="1"/>
  <c r="AN48" i="1"/>
  <c r="AU40" i="1"/>
  <c r="T40" i="1"/>
  <c r="V37" i="1"/>
  <c r="AL47" i="1"/>
  <c r="G53" i="1"/>
  <c r="AH53" i="1" s="1"/>
  <c r="F53" i="1"/>
  <c r="AG53" i="1"/>
  <c r="BF27" i="1"/>
  <c r="AZ33" i="1"/>
  <c r="AK51" i="1"/>
  <c r="J51" i="1"/>
  <c r="Y35" i="1" l="1"/>
  <c r="AZ35" i="1"/>
  <c r="AC31" i="1"/>
  <c r="AE29" i="1"/>
  <c r="AF29" i="1" s="1"/>
  <c r="K51" i="1"/>
  <c r="AL51" i="1"/>
  <c r="U40" i="1"/>
  <c r="A56" i="1"/>
  <c r="D55" i="1" a="1"/>
  <c r="D55" i="1" s="1"/>
  <c r="AB32" i="1"/>
  <c r="BC32" i="1"/>
  <c r="O45" i="1"/>
  <c r="H53" i="1"/>
  <c r="Q44" i="1"/>
  <c r="M47" i="1"/>
  <c r="AN47" i="1"/>
  <c r="AA34" i="1"/>
  <c r="BB34" i="1"/>
  <c r="BE29" i="1"/>
  <c r="AQ44" i="1"/>
  <c r="W38" i="1"/>
  <c r="AX38" i="1" s="1"/>
  <c r="T41" i="1"/>
  <c r="AH54" i="1"/>
  <c r="H54" i="1"/>
  <c r="AI54" i="1" s="1"/>
  <c r="F54" i="1"/>
  <c r="AG54" i="1" s="1"/>
  <c r="G54" i="1"/>
  <c r="V39" i="1"/>
  <c r="Q46" i="1"/>
  <c r="U42" i="1"/>
  <c r="AV42" i="1" s="1"/>
  <c r="B42" i="5" a="1"/>
  <c r="B42" i="5" s="1"/>
  <c r="F43" i="4"/>
  <c r="AW38" i="1"/>
  <c r="AT41" i="1"/>
  <c r="J50" i="1"/>
  <c r="AK50" i="1"/>
  <c r="AP48" i="1"/>
  <c r="O48" i="1"/>
  <c r="X36" i="1"/>
  <c r="K49" i="1"/>
  <c r="AL49" i="1" s="1"/>
  <c r="R43" i="1"/>
  <c r="AS43" i="1" s="1"/>
  <c r="J52" i="1"/>
  <c r="AK52" i="1"/>
  <c r="AY35" i="1"/>
  <c r="AA33" i="1"/>
  <c r="BB33" i="1"/>
  <c r="W37" i="1"/>
  <c r="AW37" i="1"/>
  <c r="AK49" i="1"/>
  <c r="AR43" i="1"/>
  <c r="AJ52" i="1"/>
  <c r="W39" i="1" l="1"/>
  <c r="AX39" i="1"/>
  <c r="K50" i="1"/>
  <c r="X37" i="1"/>
  <c r="AY37" i="1"/>
  <c r="P48" i="1"/>
  <c r="AQ48" i="1" s="1"/>
  <c r="AW39" i="1"/>
  <c r="F55" i="1"/>
  <c r="AG55" i="1" s="1"/>
  <c r="B43" i="5" a="1"/>
  <c r="B43" i="5" s="1"/>
  <c r="F44" i="4"/>
  <c r="U41" i="1"/>
  <c r="AV41" i="1"/>
  <c r="I53" i="1"/>
  <c r="AJ53" i="1"/>
  <c r="AI53" i="1"/>
  <c r="BF29" i="1"/>
  <c r="AW40" i="1"/>
  <c r="V40" i="1"/>
  <c r="AS44" i="1"/>
  <c r="R44" i="1"/>
  <c r="AU41" i="1"/>
  <c r="AQ45" i="1"/>
  <c r="P45" i="1"/>
  <c r="AD31" i="1"/>
  <c r="D56" i="1" a="1"/>
  <c r="D56" i="1" s="1"/>
  <c r="A57" i="1"/>
  <c r="K52" i="1"/>
  <c r="AL52" i="1"/>
  <c r="S43" i="1"/>
  <c r="L49" i="1"/>
  <c r="AM49" i="1"/>
  <c r="AW42" i="1"/>
  <c r="V42" i="1"/>
  <c r="I54" i="1"/>
  <c r="AJ54" i="1" s="1"/>
  <c r="AP45" i="1"/>
  <c r="BD31" i="1"/>
  <c r="AV40" i="1"/>
  <c r="AR44" i="1"/>
  <c r="Y36" i="1"/>
  <c r="R46" i="1"/>
  <c r="X38" i="1"/>
  <c r="AY38" i="1"/>
  <c r="AB33" i="1"/>
  <c r="BC33" i="1"/>
  <c r="AB34" i="1"/>
  <c r="BC34" i="1"/>
  <c r="N47" i="1"/>
  <c r="AO47" i="1"/>
  <c r="L51" i="1"/>
  <c r="AX37" i="1"/>
  <c r="AY36" i="1"/>
  <c r="AR46" i="1"/>
  <c r="BD32" i="1"/>
  <c r="AC32" i="1"/>
  <c r="Z35" i="1"/>
  <c r="Z36" i="1" l="1"/>
  <c r="BA36" i="1"/>
  <c r="D57" i="1" a="1"/>
  <c r="D57" i="1" s="1"/>
  <c r="A58" i="1"/>
  <c r="AD32" i="1"/>
  <c r="BE32" i="1" s="1"/>
  <c r="AC33" i="1"/>
  <c r="BD33" i="1" s="1"/>
  <c r="W42" i="1"/>
  <c r="Q45" i="1"/>
  <c r="V41" i="1"/>
  <c r="AW41" i="1"/>
  <c r="Y37" i="1"/>
  <c r="M51" i="1"/>
  <c r="AN51" i="1" s="1"/>
  <c r="F56" i="1"/>
  <c r="AG56" i="1" s="1"/>
  <c r="AE31" i="1"/>
  <c r="AF31" i="1" s="1"/>
  <c r="BE31" i="1"/>
  <c r="Y38" i="1"/>
  <c r="AZ38" i="1" s="1"/>
  <c r="L50" i="1"/>
  <c r="AM50" i="1" s="1"/>
  <c r="AA35" i="1"/>
  <c r="S46" i="1"/>
  <c r="AN49" i="1"/>
  <c r="M49" i="1"/>
  <c r="S44" i="1"/>
  <c r="AT44" i="1"/>
  <c r="AL50" i="1"/>
  <c r="O47" i="1"/>
  <c r="AC34" i="1"/>
  <c r="J54" i="1"/>
  <c r="L52" i="1"/>
  <c r="AM52" i="1"/>
  <c r="Q48" i="1"/>
  <c r="J53" i="1"/>
  <c r="AK53" i="1" s="1"/>
  <c r="BA35" i="1"/>
  <c r="B44" i="5" a="1"/>
  <c r="B44" i="5" s="1"/>
  <c r="F45" i="4"/>
  <c r="AS46" i="1"/>
  <c r="T43" i="1"/>
  <c r="AM51" i="1"/>
  <c r="AZ36" i="1"/>
  <c r="AT43" i="1"/>
  <c r="W40" i="1"/>
  <c r="G55" i="1"/>
  <c r="X39" i="1"/>
  <c r="AY39" i="1"/>
  <c r="R45" i="1" l="1"/>
  <c r="T46" i="1"/>
  <c r="U43" i="1"/>
  <c r="AT46" i="1"/>
  <c r="R48" i="1"/>
  <c r="N49" i="1"/>
  <c r="AO49" i="1"/>
  <c r="AR45" i="1"/>
  <c r="K54" i="1"/>
  <c r="AL54" i="1"/>
  <c r="AU43" i="1"/>
  <c r="Y39" i="1"/>
  <c r="AZ39" i="1" s="1"/>
  <c r="P47" i="1"/>
  <c r="X42" i="1"/>
  <c r="AY42" i="1"/>
  <c r="AB35" i="1"/>
  <c r="BC35" i="1"/>
  <c r="BE34" i="1"/>
  <c r="AD34" i="1"/>
  <c r="BB35" i="1"/>
  <c r="BD34" i="1"/>
  <c r="AI55" i="1"/>
  <c r="H55" i="1"/>
  <c r="AP47" i="1"/>
  <c r="G56" i="1"/>
  <c r="Z37" i="1"/>
  <c r="BA37" i="1"/>
  <c r="D58" i="1" a="1"/>
  <c r="D58" i="1" s="1"/>
  <c r="A59" i="1"/>
  <c r="AN52" i="1"/>
  <c r="M52" i="1"/>
  <c r="AD33" i="1"/>
  <c r="BE33" i="1" s="1"/>
  <c r="BF32" i="1"/>
  <c r="AE32" i="1"/>
  <c r="AF32" i="1" s="1"/>
  <c r="AH55" i="1"/>
  <c r="Z38" i="1"/>
  <c r="BA38" i="1"/>
  <c r="AZ37" i="1"/>
  <c r="F57" i="1"/>
  <c r="G57" i="1" s="1"/>
  <c r="AG57" i="1"/>
  <c r="B45" i="5" a="1"/>
  <c r="B45" i="5" s="1"/>
  <c r="F46" i="4"/>
  <c r="N51" i="1"/>
  <c r="AO51" i="1"/>
  <c r="K53" i="1"/>
  <c r="AL53" i="1"/>
  <c r="AX42" i="1"/>
  <c r="AK54" i="1"/>
  <c r="M50" i="1"/>
  <c r="AN50" i="1" s="1"/>
  <c r="X40" i="1"/>
  <c r="AX40" i="1"/>
  <c r="AR48" i="1"/>
  <c r="T44" i="1"/>
  <c r="BF31" i="1"/>
  <c r="W41" i="1"/>
  <c r="AX41" i="1"/>
  <c r="AA36" i="1"/>
  <c r="BB36" i="1" s="1"/>
  <c r="H57" i="1" l="1"/>
  <c r="AI57" i="1"/>
  <c r="AH57" i="1"/>
  <c r="AT48" i="1"/>
  <c r="S48" i="1"/>
  <c r="AA37" i="1"/>
  <c r="BB37" i="1" s="1"/>
  <c r="L53" i="1"/>
  <c r="AM53" i="1"/>
  <c r="AA38" i="1"/>
  <c r="BB38" i="1" s="1"/>
  <c r="Q47" i="1"/>
  <c r="U44" i="1"/>
  <c r="V43" i="1"/>
  <c r="AW43" i="1" s="1"/>
  <c r="AC35" i="1"/>
  <c r="BD35" i="1"/>
  <c r="AS48" i="1"/>
  <c r="AU44" i="1"/>
  <c r="O51" i="1"/>
  <c r="I55" i="1"/>
  <c r="AV43" i="1"/>
  <c r="N50" i="1"/>
  <c r="AH58" i="1"/>
  <c r="H58" i="1"/>
  <c r="I58" i="1" s="1"/>
  <c r="F58" i="1"/>
  <c r="AG58" i="1" s="1"/>
  <c r="AI58" i="1"/>
  <c r="G58" i="1"/>
  <c r="Y42" i="1"/>
  <c r="AZ42" i="1"/>
  <c r="B46" i="5" a="1"/>
  <c r="B46" i="5" s="1"/>
  <c r="F47" i="4"/>
  <c r="Z39" i="1"/>
  <c r="BA39" i="1" s="1"/>
  <c r="U46" i="1"/>
  <c r="AV46" i="1" s="1"/>
  <c r="AQ47" i="1"/>
  <c r="AU46" i="1"/>
  <c r="H56" i="1"/>
  <c r="AI56" i="1"/>
  <c r="AH56" i="1"/>
  <c r="AZ40" i="1"/>
  <c r="Y40" i="1"/>
  <c r="S45" i="1"/>
  <c r="AT45" i="1"/>
  <c r="AB36" i="1"/>
  <c r="BC36" i="1"/>
  <c r="A60" i="1"/>
  <c r="D59" i="1" a="1"/>
  <c r="D59" i="1" s="1"/>
  <c r="O49" i="1"/>
  <c r="AP49" i="1" s="1"/>
  <c r="X41" i="1"/>
  <c r="AE33" i="1"/>
  <c r="AF33" i="1" s="1"/>
  <c r="AY40" i="1"/>
  <c r="AO52" i="1"/>
  <c r="N52" i="1"/>
  <c r="BF34" i="1"/>
  <c r="AE34" i="1"/>
  <c r="AF34" i="1" s="1"/>
  <c r="L54" i="1"/>
  <c r="AM54" i="1"/>
  <c r="AS45" i="1"/>
  <c r="J58" i="1" l="1"/>
  <c r="P51" i="1"/>
  <c r="AQ51" i="1" s="1"/>
  <c r="M53" i="1"/>
  <c r="F59" i="1"/>
  <c r="G59" i="1" s="1"/>
  <c r="BF33" i="1"/>
  <c r="Z40" i="1"/>
  <c r="J55" i="1"/>
  <c r="R47" i="1"/>
  <c r="AS47" i="1"/>
  <c r="AB38" i="1"/>
  <c r="AP51" i="1"/>
  <c r="P49" i="1"/>
  <c r="AQ49" i="1" s="1"/>
  <c r="AJ58" i="1"/>
  <c r="AD35" i="1"/>
  <c r="BE35" i="1"/>
  <c r="D60" i="1" a="1"/>
  <c r="D60" i="1" s="1"/>
  <c r="A61" i="1"/>
  <c r="T48" i="1"/>
  <c r="Y41" i="1"/>
  <c r="AZ41" i="1"/>
  <c r="V46" i="1"/>
  <c r="AP50" i="1"/>
  <c r="O50" i="1"/>
  <c r="W43" i="1"/>
  <c r="AX43" i="1"/>
  <c r="Z42" i="1"/>
  <c r="M54" i="1"/>
  <c r="AN54" i="1" s="1"/>
  <c r="O52" i="1"/>
  <c r="AP52" i="1" s="1"/>
  <c r="AC36" i="1"/>
  <c r="AO50" i="1"/>
  <c r="AW44" i="1"/>
  <c r="V44" i="1"/>
  <c r="I56" i="1"/>
  <c r="AJ56" i="1" s="1"/>
  <c r="AA39" i="1"/>
  <c r="BB39" i="1" s="1"/>
  <c r="AV44" i="1"/>
  <c r="AY41" i="1"/>
  <c r="AB37" i="1"/>
  <c r="BC37" i="1" s="1"/>
  <c r="T45" i="1"/>
  <c r="AU45" i="1"/>
  <c r="B47" i="5" a="1"/>
  <c r="B47" i="5" s="1"/>
  <c r="F48" i="4"/>
  <c r="AJ55" i="1"/>
  <c r="AR47" i="1"/>
  <c r="AJ57" i="1"/>
  <c r="I57" i="1"/>
  <c r="H59" i="1" l="1"/>
  <c r="AD36" i="1"/>
  <c r="BE36" i="1" s="1"/>
  <c r="AC38" i="1"/>
  <c r="BD38" i="1"/>
  <c r="N53" i="1"/>
  <c r="AO53" i="1"/>
  <c r="P50" i="1"/>
  <c r="AQ50" i="1"/>
  <c r="U48" i="1"/>
  <c r="AV48" i="1"/>
  <c r="J57" i="1"/>
  <c r="AU48" i="1"/>
  <c r="S47" i="1"/>
  <c r="AT47" i="1"/>
  <c r="AH59" i="1"/>
  <c r="AN53" i="1"/>
  <c r="U45" i="1"/>
  <c r="AV45" i="1"/>
  <c r="AB39" i="1"/>
  <c r="BB42" i="1"/>
  <c r="AA42" i="1"/>
  <c r="D61" i="1" a="1"/>
  <c r="D61" i="1" s="1"/>
  <c r="A62" i="1"/>
  <c r="K55" i="1"/>
  <c r="AL55" i="1"/>
  <c r="AC37" i="1"/>
  <c r="BD37" i="1"/>
  <c r="AG59" i="1"/>
  <c r="BA42" i="1"/>
  <c r="F60" i="1"/>
  <c r="G60" i="1" s="1"/>
  <c r="AG60" i="1"/>
  <c r="AK55" i="1"/>
  <c r="Q51" i="1"/>
  <c r="AR51" i="1"/>
  <c r="BD36" i="1"/>
  <c r="P52" i="1"/>
  <c r="AQ52" i="1"/>
  <c r="N54" i="1"/>
  <c r="AA40" i="1"/>
  <c r="BB40" i="1" s="1"/>
  <c r="K58" i="1"/>
  <c r="AL58" i="1"/>
  <c r="Q49" i="1"/>
  <c r="AR49" i="1"/>
  <c r="W46" i="1"/>
  <c r="AX46" i="1"/>
  <c r="AW46" i="1"/>
  <c r="Z41" i="1"/>
  <c r="BA41" i="1"/>
  <c r="BC38" i="1"/>
  <c r="J56" i="1"/>
  <c r="B48" i="5" a="1"/>
  <c r="B48" i="5" s="1"/>
  <c r="F49" i="4"/>
  <c r="W44" i="1"/>
  <c r="X43" i="1"/>
  <c r="AE35" i="1"/>
  <c r="AF35" i="1" s="1"/>
  <c r="BF35" i="1"/>
  <c r="BA40" i="1"/>
  <c r="AK58" i="1"/>
  <c r="AH60" i="1" l="1"/>
  <c r="AI60" i="1"/>
  <c r="H60" i="1"/>
  <c r="Q50" i="1"/>
  <c r="AR50" i="1" s="1"/>
  <c r="Q52" i="1"/>
  <c r="AD37" i="1"/>
  <c r="BE37" i="1" s="1"/>
  <c r="AA41" i="1"/>
  <c r="O53" i="1"/>
  <c r="AP53" i="1" s="1"/>
  <c r="BE38" i="1"/>
  <c r="AD38" i="1"/>
  <c r="AP54" i="1"/>
  <c r="O54" i="1"/>
  <c r="R51" i="1"/>
  <c r="AS51" i="1" s="1"/>
  <c r="L55" i="1"/>
  <c r="T47" i="1"/>
  <c r="K56" i="1"/>
  <c r="AL56" i="1"/>
  <c r="AC39" i="1"/>
  <c r="BD39" i="1" s="1"/>
  <c r="AO54" i="1"/>
  <c r="V45" i="1"/>
  <c r="AW45" i="1" s="1"/>
  <c r="A63" i="1"/>
  <c r="D62" i="1" a="1"/>
  <c r="D62" i="1" s="1"/>
  <c r="AE36" i="1"/>
  <c r="AF36" i="1" s="1"/>
  <c r="B49" i="5" a="1"/>
  <c r="B49" i="5" s="1"/>
  <c r="F50" i="4"/>
  <c r="F61" i="1"/>
  <c r="K57" i="1"/>
  <c r="I59" i="1"/>
  <c r="AJ59" i="1" s="1"/>
  <c r="AB40" i="1"/>
  <c r="BC40" i="1"/>
  <c r="AK56" i="1"/>
  <c r="V48" i="1"/>
  <c r="AW48" i="1"/>
  <c r="BC39" i="1"/>
  <c r="AZ43" i="1"/>
  <c r="Y43" i="1"/>
  <c r="AY43" i="1"/>
  <c r="X46" i="1"/>
  <c r="AY46" i="1"/>
  <c r="X44" i="1"/>
  <c r="AX44" i="1"/>
  <c r="R49" i="1"/>
  <c r="AS49" i="1" s="1"/>
  <c r="AM58" i="1"/>
  <c r="L58" i="1"/>
  <c r="BC42" i="1"/>
  <c r="AB42" i="1"/>
  <c r="AK57" i="1"/>
  <c r="AI59" i="1"/>
  <c r="B50" i="5" l="1" a="1"/>
  <c r="B50" i="5" s="1"/>
  <c r="F51" i="4"/>
  <c r="L56" i="1"/>
  <c r="Y44" i="1"/>
  <c r="AY44" i="1"/>
  <c r="BF36" i="1"/>
  <c r="M55" i="1"/>
  <c r="AN55" i="1"/>
  <c r="J59" i="1"/>
  <c r="F62" i="1"/>
  <c r="G62" i="1" s="1"/>
  <c r="AM55" i="1"/>
  <c r="AE37" i="1"/>
  <c r="AF37" i="1" s="1"/>
  <c r="Y46" i="1"/>
  <c r="L57" i="1"/>
  <c r="AM57" i="1" s="1"/>
  <c r="A64" i="1"/>
  <c r="D63" i="1" a="1"/>
  <c r="D63" i="1" s="1"/>
  <c r="R52" i="1"/>
  <c r="U47" i="1"/>
  <c r="AV47" i="1"/>
  <c r="AU47" i="1"/>
  <c r="AL57" i="1"/>
  <c r="AG61" i="1"/>
  <c r="AT51" i="1"/>
  <c r="S51" i="1"/>
  <c r="AR52" i="1"/>
  <c r="BC41" i="1"/>
  <c r="AB41" i="1"/>
  <c r="AC42" i="1"/>
  <c r="Z43" i="1"/>
  <c r="G61" i="1"/>
  <c r="W45" i="1"/>
  <c r="P54" i="1"/>
  <c r="AQ54" i="1" s="1"/>
  <c r="AC40" i="1"/>
  <c r="BD40" i="1"/>
  <c r="BB41" i="1"/>
  <c r="R50" i="1"/>
  <c r="M58" i="1"/>
  <c r="AN58" i="1"/>
  <c r="AE38" i="1"/>
  <c r="AF38" i="1" s="1"/>
  <c r="I60" i="1"/>
  <c r="AJ60" i="1"/>
  <c r="AD39" i="1"/>
  <c r="BE39" i="1"/>
  <c r="AT49" i="1"/>
  <c r="S49" i="1"/>
  <c r="W48" i="1"/>
  <c r="P53" i="1"/>
  <c r="AQ53" i="1" s="1"/>
  <c r="H62" i="1" l="1"/>
  <c r="AE39" i="1"/>
  <c r="AF39" i="1" s="1"/>
  <c r="T51" i="1"/>
  <c r="AU51" i="1" s="1"/>
  <c r="K59" i="1"/>
  <c r="AL59" i="1" s="1"/>
  <c r="Q54" i="1"/>
  <c r="AR54" i="1" s="1"/>
  <c r="AY45" i="1"/>
  <c r="X45" i="1"/>
  <c r="AG62" i="1"/>
  <c r="Z46" i="1"/>
  <c r="BA46" i="1"/>
  <c r="N55" i="1"/>
  <c r="AX45" i="1"/>
  <c r="BF38" i="1"/>
  <c r="H61" i="1"/>
  <c r="BF37" i="1"/>
  <c r="AK60" i="1"/>
  <c r="J60" i="1"/>
  <c r="AA43" i="1"/>
  <c r="Z44" i="1"/>
  <c r="BA44" i="1" s="1"/>
  <c r="N58" i="1"/>
  <c r="AO58" i="1"/>
  <c r="BA43" i="1"/>
  <c r="V47" i="1"/>
  <c r="AZ44" i="1"/>
  <c r="AZ46" i="1"/>
  <c r="X48" i="1"/>
  <c r="AY48" i="1"/>
  <c r="S50" i="1"/>
  <c r="AT50" i="1"/>
  <c r="AD42" i="1"/>
  <c r="S52" i="1"/>
  <c r="AT52" i="1" s="1"/>
  <c r="M56" i="1"/>
  <c r="AN56" i="1"/>
  <c r="AX48" i="1"/>
  <c r="AS50" i="1"/>
  <c r="BD42" i="1"/>
  <c r="AS52" i="1"/>
  <c r="AH62" i="1"/>
  <c r="AM56" i="1"/>
  <c r="Q53" i="1"/>
  <c r="T49" i="1"/>
  <c r="AU49" i="1" s="1"/>
  <c r="AC41" i="1"/>
  <c r="BD41" i="1"/>
  <c r="G63" i="1"/>
  <c r="F63" i="1"/>
  <c r="AG63" i="1" s="1"/>
  <c r="B51" i="5" a="1"/>
  <c r="B51" i="5" s="1"/>
  <c r="F52" i="4"/>
  <c r="D64" i="1" a="1"/>
  <c r="D64" i="1" s="1"/>
  <c r="A65" i="1"/>
  <c r="AD40" i="1"/>
  <c r="BE40" i="1" s="1"/>
  <c r="M57" i="1"/>
  <c r="AK59" i="1"/>
  <c r="AH61" i="1"/>
  <c r="T50" i="1" l="1"/>
  <c r="AA46" i="1"/>
  <c r="BB46" i="1" s="1"/>
  <c r="AH63" i="1"/>
  <c r="Y48" i="1"/>
  <c r="K60" i="1"/>
  <c r="AL60" i="1"/>
  <c r="AZ45" i="1"/>
  <c r="Y45" i="1"/>
  <c r="H63" i="1"/>
  <c r="W47" i="1"/>
  <c r="AX47" i="1" s="1"/>
  <c r="AJ61" i="1"/>
  <c r="I61" i="1"/>
  <c r="N57" i="1"/>
  <c r="AD41" i="1"/>
  <c r="BE41" i="1" s="1"/>
  <c r="N56" i="1"/>
  <c r="AO56" i="1"/>
  <c r="AW47" i="1"/>
  <c r="AI61" i="1"/>
  <c r="BF40" i="1"/>
  <c r="AE40" i="1"/>
  <c r="AF40" i="1" s="1"/>
  <c r="L59" i="1"/>
  <c r="AM59" i="1" s="1"/>
  <c r="R54" i="1"/>
  <c r="U49" i="1"/>
  <c r="T52" i="1"/>
  <c r="AU52" i="1" s="1"/>
  <c r="AN57" i="1"/>
  <c r="AG64" i="1"/>
  <c r="H64" i="1"/>
  <c r="G64" i="1"/>
  <c r="F64" i="1"/>
  <c r="AH64" i="1" s="1"/>
  <c r="AI64" i="1"/>
  <c r="R53" i="1"/>
  <c r="AS53" i="1" s="1"/>
  <c r="AE42" i="1"/>
  <c r="AF42" i="1" s="1"/>
  <c r="BF42" i="1"/>
  <c r="O58" i="1"/>
  <c r="AP58" i="1"/>
  <c r="O55" i="1"/>
  <c r="U51" i="1"/>
  <c r="AV51" i="1" s="1"/>
  <c r="D65" i="1" a="1"/>
  <c r="D65" i="1" s="1"/>
  <c r="A66" i="1"/>
  <c r="B52" i="5" a="1"/>
  <c r="B52" i="5" s="1"/>
  <c r="F53" i="4"/>
  <c r="AR53" i="1"/>
  <c r="BE42" i="1"/>
  <c r="AO55" i="1"/>
  <c r="BF39" i="1"/>
  <c r="BB44" i="1"/>
  <c r="AA44" i="1"/>
  <c r="AB43" i="1"/>
  <c r="BC43" i="1" s="1"/>
  <c r="I62" i="1"/>
  <c r="AJ62" i="1" s="1"/>
  <c r="BB43" i="1"/>
  <c r="AI62" i="1"/>
  <c r="P55" i="1" l="1"/>
  <c r="AQ55" i="1"/>
  <c r="Z45" i="1"/>
  <c r="BA45" i="1" s="1"/>
  <c r="V49" i="1"/>
  <c r="L60" i="1"/>
  <c r="AM60" i="1" s="1"/>
  <c r="O56" i="1"/>
  <c r="AP56" i="1"/>
  <c r="AV49" i="1"/>
  <c r="AE41" i="1"/>
  <c r="AF41" i="1" s="1"/>
  <c r="Z48" i="1"/>
  <c r="BA48" i="1"/>
  <c r="B53" i="5" a="1"/>
  <c r="B53" i="5" s="1"/>
  <c r="F54" i="4"/>
  <c r="I64" i="1"/>
  <c r="S54" i="1"/>
  <c r="AT54" i="1" s="1"/>
  <c r="O57" i="1"/>
  <c r="AP57" i="1"/>
  <c r="AZ48" i="1"/>
  <c r="AT53" i="1"/>
  <c r="S53" i="1"/>
  <c r="AS54" i="1"/>
  <c r="AO57" i="1"/>
  <c r="A67" i="1"/>
  <c r="D66" i="1" a="1"/>
  <c r="D66" i="1" s="1"/>
  <c r="J61" i="1"/>
  <c r="AK61" i="1" s="1"/>
  <c r="J62" i="1"/>
  <c r="AK62" i="1"/>
  <c r="F65" i="1"/>
  <c r="M59" i="1"/>
  <c r="AN59" i="1" s="1"/>
  <c r="AB46" i="1"/>
  <c r="U52" i="1"/>
  <c r="AV52" i="1" s="1"/>
  <c r="U50" i="1"/>
  <c r="AV50" i="1"/>
  <c r="AQ58" i="1"/>
  <c r="P58" i="1"/>
  <c r="AC43" i="1"/>
  <c r="BD43" i="1"/>
  <c r="AY47" i="1"/>
  <c r="X47" i="1"/>
  <c r="AU50" i="1"/>
  <c r="AW51" i="1"/>
  <c r="V51" i="1"/>
  <c r="AB44" i="1"/>
  <c r="BC44" i="1"/>
  <c r="AP55" i="1"/>
  <c r="AJ63" i="1"/>
  <c r="I63" i="1"/>
  <c r="AI63" i="1"/>
  <c r="P56" i="1" l="1"/>
  <c r="AC44" i="1"/>
  <c r="K62" i="1"/>
  <c r="AL62" i="1" s="1"/>
  <c r="V50" i="1"/>
  <c r="AW50" i="1" s="1"/>
  <c r="W51" i="1"/>
  <c r="AX51" i="1"/>
  <c r="V52" i="1"/>
  <c r="T54" i="1"/>
  <c r="M60" i="1"/>
  <c r="AC46" i="1"/>
  <c r="K61" i="1"/>
  <c r="AL61" i="1" s="1"/>
  <c r="J64" i="1"/>
  <c r="AK64" i="1"/>
  <c r="W49" i="1"/>
  <c r="BC46" i="1"/>
  <c r="F66" i="1"/>
  <c r="AG66" i="1" s="1"/>
  <c r="B54" i="5" a="1"/>
  <c r="B54" i="5" s="1"/>
  <c r="F55" i="4"/>
  <c r="AW49" i="1"/>
  <c r="Y47" i="1"/>
  <c r="AZ47" i="1" s="1"/>
  <c r="A68" i="1"/>
  <c r="D67" i="1" a="1"/>
  <c r="D67" i="1" s="1"/>
  <c r="AO59" i="1"/>
  <c r="N59" i="1"/>
  <c r="AA45" i="1"/>
  <c r="G65" i="1"/>
  <c r="BB48" i="1"/>
  <c r="AA48" i="1"/>
  <c r="P57" i="1"/>
  <c r="BE43" i="1"/>
  <c r="AD43" i="1"/>
  <c r="AG65" i="1"/>
  <c r="AU53" i="1"/>
  <c r="T53" i="1"/>
  <c r="BF41" i="1"/>
  <c r="Q55" i="1"/>
  <c r="AR55" i="1"/>
  <c r="AK63" i="1"/>
  <c r="J63" i="1"/>
  <c r="Q58" i="1"/>
  <c r="AR58" i="1"/>
  <c r="AJ64" i="1"/>
  <c r="K64" i="1" l="1"/>
  <c r="X49" i="1"/>
  <c r="AY49" i="1"/>
  <c r="W52" i="1"/>
  <c r="AX52" i="1" s="1"/>
  <c r="Q57" i="1"/>
  <c r="AR57" i="1" s="1"/>
  <c r="K63" i="1"/>
  <c r="BC48" i="1"/>
  <c r="AB48" i="1"/>
  <c r="B55" i="5" a="1"/>
  <c r="B55" i="5" s="1"/>
  <c r="F56" i="4"/>
  <c r="Z47" i="1"/>
  <c r="BA47" i="1"/>
  <c r="L61" i="1"/>
  <c r="AM61" i="1" s="1"/>
  <c r="AX50" i="1"/>
  <c r="W50" i="1"/>
  <c r="R58" i="1"/>
  <c r="AS58" i="1"/>
  <c r="AI65" i="1"/>
  <c r="H65" i="1"/>
  <c r="AD46" i="1"/>
  <c r="AB45" i="1"/>
  <c r="BD46" i="1"/>
  <c r="L62" i="1"/>
  <c r="X51" i="1"/>
  <c r="BB45" i="1"/>
  <c r="AH66" i="1"/>
  <c r="AO60" i="1"/>
  <c r="N60" i="1"/>
  <c r="BE44" i="1"/>
  <c r="AD44" i="1"/>
  <c r="R55" i="1"/>
  <c r="U53" i="1"/>
  <c r="AV53" i="1"/>
  <c r="O59" i="1"/>
  <c r="AP59" i="1"/>
  <c r="G66" i="1"/>
  <c r="AN60" i="1"/>
  <c r="BD44" i="1"/>
  <c r="AQ57" i="1"/>
  <c r="U54" i="1"/>
  <c r="AV54" i="1" s="1"/>
  <c r="Q56" i="1"/>
  <c r="AR56" i="1" s="1"/>
  <c r="AJ67" i="1"/>
  <c r="I67" i="1"/>
  <c r="F67" i="1"/>
  <c r="AG67" i="1" s="1"/>
  <c r="H67" i="1"/>
  <c r="G67" i="1"/>
  <c r="AI67" i="1" s="1"/>
  <c r="AU54" i="1"/>
  <c r="AQ56" i="1"/>
  <c r="AE43" i="1"/>
  <c r="AF43" i="1" s="1"/>
  <c r="BF43" i="1"/>
  <c r="D68" i="1" a="1"/>
  <c r="D68" i="1" s="1"/>
  <c r="A69" i="1"/>
  <c r="AX49" i="1"/>
  <c r="AW52" i="1"/>
  <c r="AH65" i="1"/>
  <c r="I65" i="1" l="1"/>
  <c r="AC48" i="1"/>
  <c r="L63" i="1"/>
  <c r="Y51" i="1"/>
  <c r="S58" i="1"/>
  <c r="AL63" i="1"/>
  <c r="H66" i="1"/>
  <c r="J67" i="1"/>
  <c r="P59" i="1"/>
  <c r="AQ59" i="1"/>
  <c r="AY51" i="1"/>
  <c r="X50" i="1"/>
  <c r="AY50" i="1" s="1"/>
  <c r="M62" i="1"/>
  <c r="AN62" i="1" s="1"/>
  <c r="AS57" i="1"/>
  <c r="R57" i="1"/>
  <c r="AH67" i="1"/>
  <c r="V53" i="1"/>
  <c r="AW53" i="1"/>
  <c r="AM62" i="1"/>
  <c r="S55" i="1"/>
  <c r="AN61" i="1"/>
  <c r="M61" i="1"/>
  <c r="X52" i="1"/>
  <c r="AY52" i="1"/>
  <c r="D69" i="1" a="1"/>
  <c r="D69" i="1" s="1"/>
  <c r="A70" i="1"/>
  <c r="R56" i="1"/>
  <c r="AS55" i="1"/>
  <c r="AC45" i="1"/>
  <c r="BD45" i="1" s="1"/>
  <c r="F68" i="1"/>
  <c r="AG68" i="1" s="1"/>
  <c r="AE44" i="1"/>
  <c r="AF44" i="1" s="1"/>
  <c r="BC45" i="1"/>
  <c r="AA47" i="1"/>
  <c r="Y49" i="1"/>
  <c r="AZ49" i="1" s="1"/>
  <c r="V54" i="1"/>
  <c r="AE46" i="1"/>
  <c r="AF46" i="1" s="1"/>
  <c r="B56" i="5" a="1"/>
  <c r="B56" i="5" s="1"/>
  <c r="F57" i="4"/>
  <c r="L64" i="1"/>
  <c r="O60" i="1"/>
  <c r="AP60" i="1" s="1"/>
  <c r="BE46" i="1"/>
  <c r="AL64" i="1"/>
  <c r="T58" i="1" l="1"/>
  <c r="AU58" i="1"/>
  <c r="M64" i="1"/>
  <c r="BF44" i="1"/>
  <c r="D70" i="1" a="1"/>
  <c r="D70" i="1" s="1"/>
  <c r="A71" i="1"/>
  <c r="S57" i="1"/>
  <c r="AT57" i="1"/>
  <c r="Z51" i="1"/>
  <c r="B57" i="5" a="1"/>
  <c r="B57" i="5" s="1"/>
  <c r="F58" i="4"/>
  <c r="Y52" i="1"/>
  <c r="AZ52" i="1" s="1"/>
  <c r="BF46" i="1"/>
  <c r="N61" i="1"/>
  <c r="AO61" i="1" s="1"/>
  <c r="AZ51" i="1"/>
  <c r="N62" i="1"/>
  <c r="AO62" i="1" s="1"/>
  <c r="W54" i="1"/>
  <c r="AX54" i="1"/>
  <c r="AZ50" i="1"/>
  <c r="Y50" i="1"/>
  <c r="M63" i="1"/>
  <c r="AN63" i="1" s="1"/>
  <c r="AW54" i="1"/>
  <c r="G68" i="1"/>
  <c r="T55" i="1"/>
  <c r="AU55" i="1"/>
  <c r="AM63" i="1"/>
  <c r="AT55" i="1"/>
  <c r="AD48" i="1"/>
  <c r="BE45" i="1"/>
  <c r="AD45" i="1"/>
  <c r="Q59" i="1"/>
  <c r="AR59" i="1" s="1"/>
  <c r="BD48" i="1"/>
  <c r="AL67" i="1"/>
  <c r="K67" i="1"/>
  <c r="J65" i="1"/>
  <c r="AK65" i="1"/>
  <c r="F69" i="1"/>
  <c r="G69" i="1" s="1"/>
  <c r="AG69" i="1"/>
  <c r="AT58" i="1"/>
  <c r="AB47" i="1"/>
  <c r="BC47" i="1"/>
  <c r="BB47" i="1"/>
  <c r="S56" i="1"/>
  <c r="W53" i="1"/>
  <c r="I66" i="1"/>
  <c r="AJ65" i="1"/>
  <c r="Z49" i="1"/>
  <c r="P60" i="1"/>
  <c r="AQ60" i="1"/>
  <c r="AM64" i="1"/>
  <c r="AS56" i="1"/>
  <c r="AI66" i="1"/>
  <c r="AK67" i="1"/>
  <c r="AH69" i="1" l="1"/>
  <c r="H69" i="1"/>
  <c r="J66" i="1"/>
  <c r="AE48" i="1"/>
  <c r="AF48" i="1" s="1"/>
  <c r="BE48" i="1"/>
  <c r="T56" i="1"/>
  <c r="K65" i="1"/>
  <c r="AL65" i="1" s="1"/>
  <c r="A72" i="1"/>
  <c r="D71" i="1" a="1"/>
  <c r="D71" i="1" s="1"/>
  <c r="X54" i="1"/>
  <c r="AY54" i="1"/>
  <c r="X53" i="1"/>
  <c r="AY53" i="1"/>
  <c r="AX53" i="1"/>
  <c r="T57" i="1"/>
  <c r="AU57" i="1" s="1"/>
  <c r="AT56" i="1"/>
  <c r="L67" i="1"/>
  <c r="AM67" i="1" s="1"/>
  <c r="U55" i="1"/>
  <c r="AV55" i="1"/>
  <c r="F70" i="1"/>
  <c r="G70" i="1" s="1"/>
  <c r="AJ66" i="1"/>
  <c r="AH68" i="1"/>
  <c r="H68" i="1"/>
  <c r="AI68" i="1"/>
  <c r="O61" i="1"/>
  <c r="N64" i="1"/>
  <c r="AA51" i="1"/>
  <c r="AP62" i="1"/>
  <c r="O62" i="1"/>
  <c r="Q60" i="1"/>
  <c r="AR60" i="1" s="1"/>
  <c r="AC47" i="1"/>
  <c r="BD47" i="1" s="1"/>
  <c r="AN64" i="1"/>
  <c r="R59" i="1"/>
  <c r="AS59" i="1"/>
  <c r="N63" i="1"/>
  <c r="Z52" i="1"/>
  <c r="BA52" i="1"/>
  <c r="BA51" i="1"/>
  <c r="BB49" i="1"/>
  <c r="AA49" i="1"/>
  <c r="BA49" i="1"/>
  <c r="BF45" i="1"/>
  <c r="AE45" i="1"/>
  <c r="AF45" i="1" s="1"/>
  <c r="Z50" i="1"/>
  <c r="B58" i="5" a="1"/>
  <c r="B58" i="5" s="1"/>
  <c r="F59" i="4"/>
  <c r="U58" i="1"/>
  <c r="AV58" i="1"/>
  <c r="H70" i="1" l="1"/>
  <c r="P61" i="1"/>
  <c r="I68" i="1"/>
  <c r="AJ68" i="1" s="1"/>
  <c r="U56" i="1"/>
  <c r="AV56" i="1" s="1"/>
  <c r="AB49" i="1"/>
  <c r="BC49" i="1" s="1"/>
  <c r="AU56" i="1"/>
  <c r="AG70" i="1"/>
  <c r="R60" i="1"/>
  <c r="U57" i="1"/>
  <c r="P62" i="1"/>
  <c r="AQ62" i="1" s="1"/>
  <c r="BF48" i="1"/>
  <c r="V58" i="1"/>
  <c r="AA52" i="1"/>
  <c r="AB51" i="1"/>
  <c r="AH70" i="1"/>
  <c r="Y53" i="1"/>
  <c r="K66" i="1"/>
  <c r="AL66" i="1" s="1"/>
  <c r="AD47" i="1"/>
  <c r="BE47" i="1" s="1"/>
  <c r="O63" i="1"/>
  <c r="AP63" i="1"/>
  <c r="BB51" i="1"/>
  <c r="AK66" i="1"/>
  <c r="L65" i="1"/>
  <c r="AO63" i="1"/>
  <c r="O64" i="1"/>
  <c r="Y54" i="1"/>
  <c r="AZ54" i="1"/>
  <c r="I69" i="1"/>
  <c r="AJ69" i="1"/>
  <c r="M67" i="1"/>
  <c r="B59" i="5" a="1"/>
  <c r="B59" i="5" s="1"/>
  <c r="F60" i="4"/>
  <c r="AA50" i="1"/>
  <c r="BB50" i="1" s="1"/>
  <c r="AO64" i="1"/>
  <c r="F71" i="1"/>
  <c r="G71" i="1" s="1"/>
  <c r="BA50" i="1"/>
  <c r="S59" i="1"/>
  <c r="AT59" i="1" s="1"/>
  <c r="AP61" i="1"/>
  <c r="V55" i="1"/>
  <c r="AW55" i="1" s="1"/>
  <c r="D72" i="1" a="1"/>
  <c r="D72" i="1" s="1"/>
  <c r="A73" i="1"/>
  <c r="AI69" i="1"/>
  <c r="AH71" i="1" l="1"/>
  <c r="H71" i="1"/>
  <c r="AC51" i="1"/>
  <c r="P63" i="1"/>
  <c r="AQ63" i="1" s="1"/>
  <c r="W58" i="1"/>
  <c r="AB52" i="1"/>
  <c r="BC52" i="1"/>
  <c r="AK69" i="1"/>
  <c r="J69" i="1"/>
  <c r="AW58" i="1"/>
  <c r="AE47" i="1"/>
  <c r="AF47" i="1" s="1"/>
  <c r="V56" i="1"/>
  <c r="AW56" i="1" s="1"/>
  <c r="AC49" i="1"/>
  <c r="BD49" i="1" s="1"/>
  <c r="AG71" i="1"/>
  <c r="Z54" i="1"/>
  <c r="BA54" i="1"/>
  <c r="AO67" i="1"/>
  <c r="N67" i="1"/>
  <c r="BB52" i="1"/>
  <c r="P64" i="1"/>
  <c r="L66" i="1"/>
  <c r="AM66" i="1" s="1"/>
  <c r="AR62" i="1"/>
  <c r="Q62" i="1"/>
  <c r="J68" i="1"/>
  <c r="AK68" i="1" s="1"/>
  <c r="AP64" i="1"/>
  <c r="BA53" i="1"/>
  <c r="Z53" i="1"/>
  <c r="AW57" i="1"/>
  <c r="V57" i="1"/>
  <c r="Q61" i="1"/>
  <c r="AR61" i="1" s="1"/>
  <c r="AZ53" i="1"/>
  <c r="AV57" i="1"/>
  <c r="AQ61" i="1"/>
  <c r="T59" i="1"/>
  <c r="AU59" i="1"/>
  <c r="AN67" i="1"/>
  <c r="D73" i="1" a="1"/>
  <c r="D73" i="1" s="1"/>
  <c r="A74" i="1"/>
  <c r="F72" i="1"/>
  <c r="AX55" i="1"/>
  <c r="W55" i="1"/>
  <c r="AB50" i="1"/>
  <c r="BC50" i="1"/>
  <c r="M65" i="1"/>
  <c r="S60" i="1"/>
  <c r="AT60" i="1"/>
  <c r="I70" i="1"/>
  <c r="B60" i="5" a="1"/>
  <c r="B60" i="5" s="1"/>
  <c r="F61" i="4"/>
  <c r="AM65" i="1"/>
  <c r="BC51" i="1"/>
  <c r="AS60" i="1"/>
  <c r="AI70" i="1"/>
  <c r="N65" i="1" l="1"/>
  <c r="AO65" i="1" s="1"/>
  <c r="AN65" i="1"/>
  <c r="F73" i="1"/>
  <c r="AG73" i="1" s="1"/>
  <c r="AA54" i="1"/>
  <c r="BB54" i="1"/>
  <c r="AC50" i="1"/>
  <c r="U59" i="1"/>
  <c r="AV59" i="1" s="1"/>
  <c r="X58" i="1"/>
  <c r="AY58" i="1" s="1"/>
  <c r="AC52" i="1"/>
  <c r="X55" i="1"/>
  <c r="AY55" i="1" s="1"/>
  <c r="R62" i="1"/>
  <c r="AS62" i="1" s="1"/>
  <c r="AX58" i="1"/>
  <c r="AD49" i="1"/>
  <c r="BE49" i="1"/>
  <c r="B61" i="5" a="1"/>
  <c r="B61" i="5" s="1"/>
  <c r="F62" i="4"/>
  <c r="G72" i="1"/>
  <c r="Q63" i="1"/>
  <c r="AR63" i="1" s="1"/>
  <c r="K68" i="1"/>
  <c r="M66" i="1"/>
  <c r="AN66" i="1"/>
  <c r="AX56" i="1"/>
  <c r="W56" i="1"/>
  <c r="AD51" i="1"/>
  <c r="BE51" i="1" s="1"/>
  <c r="J70" i="1"/>
  <c r="AK70" i="1" s="1"/>
  <c r="R61" i="1"/>
  <c r="Q64" i="1"/>
  <c r="BD51" i="1"/>
  <c r="AJ70" i="1"/>
  <c r="W57" i="1"/>
  <c r="AQ64" i="1"/>
  <c r="BF47" i="1"/>
  <c r="AJ71" i="1"/>
  <c r="I71" i="1"/>
  <c r="AG72" i="1"/>
  <c r="AU60" i="1"/>
  <c r="T60" i="1"/>
  <c r="D74" i="1" a="1"/>
  <c r="D74" i="1" s="1"/>
  <c r="A75" i="1"/>
  <c r="BB53" i="1"/>
  <c r="AA53" i="1"/>
  <c r="O67" i="1"/>
  <c r="K69" i="1"/>
  <c r="AL69" i="1"/>
  <c r="AI71" i="1"/>
  <c r="AB53" i="1" l="1"/>
  <c r="BC53" i="1" s="1"/>
  <c r="X57" i="1"/>
  <c r="AY57" i="1"/>
  <c r="AD50" i="1"/>
  <c r="AG74" i="1"/>
  <c r="F74" i="1"/>
  <c r="G74" i="1" s="1"/>
  <c r="R64" i="1"/>
  <c r="L68" i="1"/>
  <c r="AT62" i="1"/>
  <c r="S62" i="1"/>
  <c r="N66" i="1"/>
  <c r="AO66" i="1" s="1"/>
  <c r="AB54" i="1"/>
  <c r="BC54" i="1"/>
  <c r="U60" i="1"/>
  <c r="AV60" i="1"/>
  <c r="AR64" i="1"/>
  <c r="AL68" i="1"/>
  <c r="Y55" i="1"/>
  <c r="AZ55" i="1"/>
  <c r="S61" i="1"/>
  <c r="AT61" i="1" s="1"/>
  <c r="AD52" i="1"/>
  <c r="BE52" i="1" s="1"/>
  <c r="AH73" i="1"/>
  <c r="AS61" i="1"/>
  <c r="R63" i="1"/>
  <c r="AS63" i="1" s="1"/>
  <c r="BD52" i="1"/>
  <c r="G73" i="1"/>
  <c r="J71" i="1"/>
  <c r="AK71" i="1"/>
  <c r="H72" i="1"/>
  <c r="AI72" i="1" s="1"/>
  <c r="B62" i="5" a="1"/>
  <c r="B62" i="5" s="1"/>
  <c r="F63" i="4"/>
  <c r="Y58" i="1"/>
  <c r="A76" i="1"/>
  <c r="D75" i="1" a="1"/>
  <c r="D75" i="1" s="1"/>
  <c r="L69" i="1"/>
  <c r="P67" i="1"/>
  <c r="AE51" i="1"/>
  <c r="AF51" i="1" s="1"/>
  <c r="V59" i="1"/>
  <c r="O65" i="1"/>
  <c r="AP65" i="1"/>
  <c r="K70" i="1"/>
  <c r="AL70" i="1"/>
  <c r="AP67" i="1"/>
  <c r="AX57" i="1"/>
  <c r="X56" i="1"/>
  <c r="AE49" i="1"/>
  <c r="AF49" i="1" s="1"/>
  <c r="BD50" i="1"/>
  <c r="AH72" i="1"/>
  <c r="H74" i="1" l="1"/>
  <c r="AH74" i="1"/>
  <c r="AI74" i="1"/>
  <c r="V60" i="1"/>
  <c r="M69" i="1"/>
  <c r="AN69" i="1"/>
  <c r="S64" i="1"/>
  <c r="Z58" i="1"/>
  <c r="F75" i="1"/>
  <c r="AH75" i="1"/>
  <c r="AG75" i="1"/>
  <c r="G75" i="1"/>
  <c r="P65" i="1"/>
  <c r="AQ65" i="1" s="1"/>
  <c r="AZ58" i="1"/>
  <c r="AC54" i="1"/>
  <c r="BD54" i="1"/>
  <c r="W59" i="1"/>
  <c r="B63" i="5" a="1"/>
  <c r="B63" i="5" s="1"/>
  <c r="F64" i="4"/>
  <c r="S63" i="1"/>
  <c r="AT63" i="1" s="1"/>
  <c r="A77" i="1"/>
  <c r="D76" i="1" a="1"/>
  <c r="D76" i="1" s="1"/>
  <c r="AE52" i="1"/>
  <c r="AF52" i="1" s="1"/>
  <c r="BF52" i="1"/>
  <c r="O66" i="1"/>
  <c r="AP66" i="1"/>
  <c r="AE50" i="1"/>
  <c r="AF50" i="1" s="1"/>
  <c r="BF50" i="1"/>
  <c r="AW59" i="1"/>
  <c r="BF49" i="1"/>
  <c r="BF51" i="1"/>
  <c r="T62" i="1"/>
  <c r="AU62" i="1" s="1"/>
  <c r="BE50" i="1"/>
  <c r="L70" i="1"/>
  <c r="Y56" i="1"/>
  <c r="M68" i="1"/>
  <c r="Y57" i="1"/>
  <c r="T61" i="1"/>
  <c r="AU61" i="1" s="1"/>
  <c r="Q67" i="1"/>
  <c r="AY56" i="1"/>
  <c r="AQ67" i="1"/>
  <c r="K71" i="1"/>
  <c r="AL71" i="1"/>
  <c r="Z55" i="1"/>
  <c r="AM68" i="1"/>
  <c r="I72" i="1"/>
  <c r="AJ72" i="1"/>
  <c r="AM69" i="1"/>
  <c r="H73" i="1"/>
  <c r="AI73" i="1"/>
  <c r="AS64" i="1"/>
  <c r="AC53" i="1"/>
  <c r="BD53" i="1"/>
  <c r="N68" i="1" l="1"/>
  <c r="L71" i="1"/>
  <c r="Z57" i="1"/>
  <c r="BA57" i="1" s="1"/>
  <c r="H75" i="1"/>
  <c r="AA58" i="1"/>
  <c r="AU64" i="1"/>
  <c r="T64" i="1"/>
  <c r="P66" i="1"/>
  <c r="AD54" i="1"/>
  <c r="AT64" i="1"/>
  <c r="AA55" i="1"/>
  <c r="BA55" i="1"/>
  <c r="M70" i="1"/>
  <c r="AN70" i="1"/>
  <c r="X59" i="1"/>
  <c r="AY59" i="1" s="1"/>
  <c r="AN68" i="1"/>
  <c r="BA58" i="1"/>
  <c r="AD53" i="1"/>
  <c r="AM70" i="1"/>
  <c r="N69" i="1"/>
  <c r="AO69" i="1" s="1"/>
  <c r="AX59" i="1"/>
  <c r="Z56" i="1"/>
  <c r="F76" i="1"/>
  <c r="G76" i="1" s="1"/>
  <c r="Q65" i="1"/>
  <c r="AR65" i="1" s="1"/>
  <c r="W60" i="1"/>
  <c r="R67" i="1"/>
  <c r="AS67" i="1" s="1"/>
  <c r="I73" i="1"/>
  <c r="AJ73" i="1" s="1"/>
  <c r="AR67" i="1"/>
  <c r="A78" i="1"/>
  <c r="D77" i="1" a="1"/>
  <c r="D77" i="1" s="1"/>
  <c r="AW60" i="1"/>
  <c r="U62" i="1"/>
  <c r="AZ56" i="1"/>
  <c r="U61" i="1"/>
  <c r="AV61" i="1" s="1"/>
  <c r="T63" i="1"/>
  <c r="AK72" i="1"/>
  <c r="J72" i="1"/>
  <c r="AZ57" i="1"/>
  <c r="B64" i="5" a="1"/>
  <c r="B64" i="5" s="1"/>
  <c r="F65" i="4"/>
  <c r="I74" i="1"/>
  <c r="AJ74" i="1"/>
  <c r="H76" i="1" l="1"/>
  <c r="AI76" i="1" s="1"/>
  <c r="U63" i="1"/>
  <c r="AV63" i="1"/>
  <c r="K72" i="1"/>
  <c r="AL72" i="1" s="1"/>
  <c r="AH76" i="1"/>
  <c r="U64" i="1"/>
  <c r="AA56" i="1"/>
  <c r="BB56" i="1"/>
  <c r="AB58" i="1"/>
  <c r="AU63" i="1"/>
  <c r="BA56" i="1"/>
  <c r="N70" i="1"/>
  <c r="AO70" i="1" s="1"/>
  <c r="BB58" i="1"/>
  <c r="AT67" i="1"/>
  <c r="S67" i="1"/>
  <c r="AG76" i="1"/>
  <c r="I75" i="1"/>
  <c r="AJ75" i="1" s="1"/>
  <c r="AW61" i="1"/>
  <c r="V61" i="1"/>
  <c r="X60" i="1"/>
  <c r="BC55" i="1"/>
  <c r="AB55" i="1"/>
  <c r="AX60" i="1"/>
  <c r="O69" i="1"/>
  <c r="AP69" i="1" s="1"/>
  <c r="BB55" i="1"/>
  <c r="AA57" i="1"/>
  <c r="BB57" i="1"/>
  <c r="V62" i="1"/>
  <c r="M71" i="1"/>
  <c r="J73" i="1"/>
  <c r="AK73" i="1" s="1"/>
  <c r="J74" i="1"/>
  <c r="AV62" i="1"/>
  <c r="AE53" i="1"/>
  <c r="AF53" i="1" s="1"/>
  <c r="BF53" i="1"/>
  <c r="AE54" i="1"/>
  <c r="AF54" i="1" s="1"/>
  <c r="AM71" i="1"/>
  <c r="Y59" i="1"/>
  <c r="AZ59" i="1"/>
  <c r="R65" i="1"/>
  <c r="B65" i="5" a="1"/>
  <c r="B65" i="5" s="1"/>
  <c r="F66" i="4"/>
  <c r="BE53" i="1"/>
  <c r="BE54" i="1"/>
  <c r="O68" i="1"/>
  <c r="AP68" i="1"/>
  <c r="F77" i="1"/>
  <c r="G77" i="1" s="1"/>
  <c r="AG77" i="1"/>
  <c r="Q66" i="1"/>
  <c r="AO68" i="1"/>
  <c r="D78" i="1" a="1"/>
  <c r="D78" i="1" s="1"/>
  <c r="A79" i="1"/>
  <c r="AQ66" i="1"/>
  <c r="AI75" i="1"/>
  <c r="H77" i="1" l="1"/>
  <c r="AH77" i="1"/>
  <c r="BF54" i="1"/>
  <c r="W62" i="1"/>
  <c r="AC58" i="1"/>
  <c r="D79" i="1" a="1"/>
  <c r="D79" i="1" s="1"/>
  <c r="A80" i="1"/>
  <c r="V64" i="1"/>
  <c r="AW64" i="1" s="1"/>
  <c r="AB56" i="1"/>
  <c r="F78" i="1"/>
  <c r="G78" i="1" s="1"/>
  <c r="AG78" i="1"/>
  <c r="T67" i="1"/>
  <c r="AV64" i="1"/>
  <c r="B66" i="5" a="1"/>
  <c r="B66" i="5" s="1"/>
  <c r="F67" i="4"/>
  <c r="K74" i="1"/>
  <c r="P69" i="1"/>
  <c r="P68" i="1"/>
  <c r="AK74" i="1"/>
  <c r="S65" i="1"/>
  <c r="AT65" i="1"/>
  <c r="AC55" i="1"/>
  <c r="BD55" i="1"/>
  <c r="L72" i="1"/>
  <c r="O70" i="1"/>
  <c r="N71" i="1"/>
  <c r="AO71" i="1" s="1"/>
  <c r="Y60" i="1"/>
  <c r="AZ60" i="1" s="1"/>
  <c r="V63" i="1"/>
  <c r="AW63" i="1"/>
  <c r="R66" i="1"/>
  <c r="K73" i="1"/>
  <c r="Z59" i="1"/>
  <c r="BA59" i="1" s="1"/>
  <c r="AN71" i="1"/>
  <c r="AY60" i="1"/>
  <c r="J75" i="1"/>
  <c r="AK75" i="1" s="1"/>
  <c r="AB57" i="1"/>
  <c r="BC57" i="1"/>
  <c r="AR66" i="1"/>
  <c r="AS65" i="1"/>
  <c r="AW62" i="1"/>
  <c r="W61" i="1"/>
  <c r="AX61" i="1"/>
  <c r="BC58" i="1"/>
  <c r="I76" i="1"/>
  <c r="AJ76" i="1" s="1"/>
  <c r="AH78" i="1" l="1"/>
  <c r="H78" i="1"/>
  <c r="AI78" i="1"/>
  <c r="AD55" i="1"/>
  <c r="BE55" i="1" s="1"/>
  <c r="L73" i="1"/>
  <c r="M72" i="1"/>
  <c r="AN72" i="1" s="1"/>
  <c r="B67" i="5" a="1"/>
  <c r="B67" i="5" s="1"/>
  <c r="F68" i="4"/>
  <c r="AT66" i="1"/>
  <c r="S66" i="1"/>
  <c r="U67" i="1"/>
  <c r="AG79" i="1"/>
  <c r="G79" i="1"/>
  <c r="H79" i="1" s="1"/>
  <c r="F79" i="1"/>
  <c r="AH79" i="1" s="1"/>
  <c r="AC57" i="1"/>
  <c r="BD57" i="1"/>
  <c r="AX63" i="1"/>
  <c r="W63" i="1"/>
  <c r="T65" i="1"/>
  <c r="AU65" i="1" s="1"/>
  <c r="AU67" i="1"/>
  <c r="AD58" i="1"/>
  <c r="BD58" i="1"/>
  <c r="K75" i="1"/>
  <c r="AL75" i="1" s="1"/>
  <c r="Z60" i="1"/>
  <c r="BA60" i="1"/>
  <c r="Q68" i="1"/>
  <c r="AR68" i="1" s="1"/>
  <c r="AY62" i="1"/>
  <c r="X62" i="1"/>
  <c r="AQ68" i="1"/>
  <c r="AX62" i="1"/>
  <c r="AS66" i="1"/>
  <c r="O71" i="1"/>
  <c r="AP71" i="1" s="1"/>
  <c r="Q69" i="1"/>
  <c r="AR69" i="1" s="1"/>
  <c r="W64" i="1"/>
  <c r="AX64" i="1"/>
  <c r="AQ70" i="1"/>
  <c r="P70" i="1"/>
  <c r="AQ69" i="1"/>
  <c r="A81" i="1"/>
  <c r="D80" i="1" a="1"/>
  <c r="D80" i="1" s="1"/>
  <c r="AA59" i="1"/>
  <c r="AP70" i="1"/>
  <c r="L74" i="1"/>
  <c r="AM74" i="1" s="1"/>
  <c r="AC56" i="1"/>
  <c r="AJ77" i="1"/>
  <c r="I77" i="1"/>
  <c r="J76" i="1"/>
  <c r="AK76" i="1"/>
  <c r="X61" i="1"/>
  <c r="AL73" i="1"/>
  <c r="AM72" i="1"/>
  <c r="AL74" i="1"/>
  <c r="BC56" i="1"/>
  <c r="AI77" i="1"/>
  <c r="I79" i="1" l="1"/>
  <c r="AJ79" i="1" s="1"/>
  <c r="X63" i="1"/>
  <c r="AY63" i="1" s="1"/>
  <c r="X64" i="1"/>
  <c r="AY64" i="1" s="1"/>
  <c r="AA60" i="1"/>
  <c r="BB60" i="1" s="1"/>
  <c r="AD57" i="1"/>
  <c r="BE57" i="1"/>
  <c r="M74" i="1"/>
  <c r="AN74" i="1" s="1"/>
  <c r="R69" i="1"/>
  <c r="N72" i="1"/>
  <c r="AO72" i="1" s="1"/>
  <c r="B68" i="5" a="1"/>
  <c r="B68" i="5" s="1"/>
  <c r="F69" i="4"/>
  <c r="AM75" i="1"/>
  <c r="L75" i="1"/>
  <c r="M73" i="1"/>
  <c r="AN73" i="1"/>
  <c r="BC59" i="1"/>
  <c r="AB59" i="1"/>
  <c r="P71" i="1"/>
  <c r="AQ71" i="1" s="1"/>
  <c r="AI79" i="1"/>
  <c r="AM73" i="1"/>
  <c r="Y61" i="1"/>
  <c r="AZ61" i="1" s="1"/>
  <c r="BB59" i="1"/>
  <c r="AE58" i="1"/>
  <c r="AF58" i="1" s="1"/>
  <c r="BF58" i="1"/>
  <c r="AD56" i="1"/>
  <c r="BE56" i="1"/>
  <c r="F80" i="1"/>
  <c r="BE58" i="1"/>
  <c r="AE55" i="1"/>
  <c r="AF55" i="1" s="1"/>
  <c r="BD56" i="1"/>
  <c r="AY61" i="1"/>
  <c r="D81" i="1" a="1"/>
  <c r="D81" i="1" s="1"/>
  <c r="A82" i="1"/>
  <c r="V67" i="1"/>
  <c r="K76" i="1"/>
  <c r="AL76" i="1"/>
  <c r="Y62" i="1"/>
  <c r="AZ62" i="1"/>
  <c r="AV67" i="1"/>
  <c r="AJ78" i="1"/>
  <c r="I78" i="1"/>
  <c r="R68" i="1"/>
  <c r="J77" i="1"/>
  <c r="Q70" i="1"/>
  <c r="U65" i="1"/>
  <c r="T66" i="1"/>
  <c r="AU66" i="1" s="1"/>
  <c r="K77" i="1" l="1"/>
  <c r="AL77" i="1" s="1"/>
  <c r="AK77" i="1"/>
  <c r="W67" i="1"/>
  <c r="AX67" i="1" s="1"/>
  <c r="AC59" i="1"/>
  <c r="BD59" i="1"/>
  <c r="D82" i="1" a="1"/>
  <c r="D82" i="1" s="1"/>
  <c r="A83" i="1"/>
  <c r="J78" i="1"/>
  <c r="AK78" i="1" s="1"/>
  <c r="M75" i="1"/>
  <c r="AG80" i="1"/>
  <c r="AB60" i="1"/>
  <c r="BC60" i="1" s="1"/>
  <c r="S68" i="1"/>
  <c r="AT68" i="1" s="1"/>
  <c r="N73" i="1"/>
  <c r="AO73" i="1" s="1"/>
  <c r="BF55" i="1"/>
  <c r="B69" i="5" a="1"/>
  <c r="B69" i="5" s="1"/>
  <c r="F70" i="4"/>
  <c r="AE56" i="1"/>
  <c r="AF56" i="1" s="1"/>
  <c r="BF56" i="1"/>
  <c r="AS68" i="1"/>
  <c r="G80" i="1"/>
  <c r="BA61" i="1"/>
  <c r="Z61" i="1"/>
  <c r="Y64" i="1"/>
  <c r="AZ64" i="1" s="1"/>
  <c r="Z62" i="1"/>
  <c r="BA62" i="1"/>
  <c r="AO74" i="1"/>
  <c r="N74" i="1"/>
  <c r="V65" i="1"/>
  <c r="AW65" i="1"/>
  <c r="O72" i="1"/>
  <c r="AZ63" i="1"/>
  <c r="Y63" i="1"/>
  <c r="G81" i="1"/>
  <c r="AH81" i="1" s="1"/>
  <c r="F81" i="1"/>
  <c r="AG81" i="1" s="1"/>
  <c r="BF57" i="1"/>
  <c r="AE57" i="1"/>
  <c r="AF57" i="1" s="1"/>
  <c r="U66" i="1"/>
  <c r="AV66" i="1" s="1"/>
  <c r="R70" i="1"/>
  <c r="AM76" i="1"/>
  <c r="L76" i="1"/>
  <c r="S69" i="1"/>
  <c r="AT69" i="1" s="1"/>
  <c r="AV65" i="1"/>
  <c r="AR70" i="1"/>
  <c r="AW67" i="1"/>
  <c r="Q71" i="1"/>
  <c r="AS69" i="1"/>
  <c r="J79" i="1"/>
  <c r="D83" i="1" l="1" a="1"/>
  <c r="D83" i="1" s="1"/>
  <c r="A84" i="1"/>
  <c r="O74" i="1"/>
  <c r="AP74" i="1" s="1"/>
  <c r="B70" i="5" a="1"/>
  <c r="B70" i="5" s="1"/>
  <c r="F71" i="4"/>
  <c r="M76" i="1"/>
  <c r="H81" i="1"/>
  <c r="AI81" i="1" s="1"/>
  <c r="BE59" i="1"/>
  <c r="AD59" i="1"/>
  <c r="F82" i="1"/>
  <c r="AG82" i="1"/>
  <c r="Z63" i="1"/>
  <c r="BA63" i="1" s="1"/>
  <c r="AA61" i="1"/>
  <c r="BB61" i="1"/>
  <c r="T68" i="1"/>
  <c r="AU68" i="1"/>
  <c r="AL79" i="1"/>
  <c r="K79" i="1"/>
  <c r="S70" i="1"/>
  <c r="AY67" i="1"/>
  <c r="X67" i="1"/>
  <c r="O73" i="1"/>
  <c r="AP73" i="1" s="1"/>
  <c r="AK79" i="1"/>
  <c r="AS70" i="1"/>
  <c r="P72" i="1"/>
  <c r="AQ72" i="1" s="1"/>
  <c r="AI80" i="1"/>
  <c r="H80" i="1"/>
  <c r="AC60" i="1"/>
  <c r="AA62" i="1"/>
  <c r="BB62" i="1" s="1"/>
  <c r="AP72" i="1"/>
  <c r="AW66" i="1"/>
  <c r="V66" i="1"/>
  <c r="N75" i="1"/>
  <c r="AO75" i="1"/>
  <c r="L77" i="1"/>
  <c r="AM77" i="1" s="1"/>
  <c r="K78" i="1"/>
  <c r="AL78" i="1" s="1"/>
  <c r="T69" i="1"/>
  <c r="AU69" i="1"/>
  <c r="Z64" i="1"/>
  <c r="AS71" i="1"/>
  <c r="R71" i="1"/>
  <c r="AR71" i="1"/>
  <c r="W65" i="1"/>
  <c r="AX65" i="1"/>
  <c r="AN75" i="1"/>
  <c r="AH80" i="1"/>
  <c r="AE59" i="1" l="1"/>
  <c r="AF59" i="1" s="1"/>
  <c r="U68" i="1"/>
  <c r="O75" i="1"/>
  <c r="N76" i="1"/>
  <c r="S71" i="1"/>
  <c r="W66" i="1"/>
  <c r="AB61" i="1"/>
  <c r="AN76" i="1"/>
  <c r="M77" i="1"/>
  <c r="B71" i="5" a="1"/>
  <c r="B71" i="5" s="1"/>
  <c r="F72" i="4"/>
  <c r="P73" i="1"/>
  <c r="AA63" i="1"/>
  <c r="BB63" i="1" s="1"/>
  <c r="AA64" i="1"/>
  <c r="BA64" i="1"/>
  <c r="Y67" i="1"/>
  <c r="G82" i="1"/>
  <c r="Q72" i="1"/>
  <c r="AR72" i="1" s="1"/>
  <c r="P74" i="1"/>
  <c r="AQ74" i="1"/>
  <c r="AY65" i="1"/>
  <c r="X65" i="1"/>
  <c r="T70" i="1"/>
  <c r="AU70" i="1"/>
  <c r="I81" i="1"/>
  <c r="AJ81" i="1"/>
  <c r="AB62" i="1"/>
  <c r="AV69" i="1"/>
  <c r="U69" i="1"/>
  <c r="AD60" i="1"/>
  <c r="BE60" i="1" s="1"/>
  <c r="BD60" i="1"/>
  <c r="AT70" i="1"/>
  <c r="A85" i="1"/>
  <c r="D84" i="1" a="1"/>
  <c r="D84" i="1" s="1"/>
  <c r="L78" i="1"/>
  <c r="AM78" i="1"/>
  <c r="I80" i="1"/>
  <c r="AM79" i="1"/>
  <c r="L79" i="1"/>
  <c r="AH83" i="1"/>
  <c r="AG83" i="1"/>
  <c r="H83" i="1"/>
  <c r="I83" i="1" s="1"/>
  <c r="G83" i="1"/>
  <c r="F83" i="1"/>
  <c r="J83" i="1" l="1"/>
  <c r="AK83" i="1" s="1"/>
  <c r="T71" i="1"/>
  <c r="Y65" i="1"/>
  <c r="AZ65" i="1" s="1"/>
  <c r="X66" i="1"/>
  <c r="AY66" i="1" s="1"/>
  <c r="AI83" i="1"/>
  <c r="Q73" i="1"/>
  <c r="AR73" i="1"/>
  <c r="AT71" i="1"/>
  <c r="Q74" i="1"/>
  <c r="AR74" i="1" s="1"/>
  <c r="AQ73" i="1"/>
  <c r="O76" i="1"/>
  <c r="AP76" i="1" s="1"/>
  <c r="AJ83" i="1"/>
  <c r="M79" i="1"/>
  <c r="AN79" i="1" s="1"/>
  <c r="V69" i="1"/>
  <c r="B72" i="5" a="1"/>
  <c r="B72" i="5" s="1"/>
  <c r="F73" i="4"/>
  <c r="AO76" i="1"/>
  <c r="R72" i="1"/>
  <c r="AQ75" i="1"/>
  <c r="P75" i="1"/>
  <c r="J80" i="1"/>
  <c r="AC62" i="1"/>
  <c r="BD62" i="1"/>
  <c r="H82" i="1"/>
  <c r="AI82" i="1"/>
  <c r="N77" i="1"/>
  <c r="AP75" i="1"/>
  <c r="AB63" i="1"/>
  <c r="AJ80" i="1"/>
  <c r="BC62" i="1"/>
  <c r="BA67" i="1"/>
  <c r="Z67" i="1"/>
  <c r="AN77" i="1"/>
  <c r="V68" i="1"/>
  <c r="AW68" i="1" s="1"/>
  <c r="AZ67" i="1"/>
  <c r="AV68" i="1"/>
  <c r="M78" i="1"/>
  <c r="AN78" i="1"/>
  <c r="AK81" i="1"/>
  <c r="J81" i="1"/>
  <c r="AC61" i="1"/>
  <c r="BD61" i="1"/>
  <c r="AE60" i="1"/>
  <c r="AF60" i="1" s="1"/>
  <c r="BF60" i="1"/>
  <c r="F84" i="1"/>
  <c r="G84" i="1" s="1"/>
  <c r="AB64" i="1"/>
  <c r="BC64" i="1"/>
  <c r="BC61" i="1"/>
  <c r="BF59" i="1"/>
  <c r="D85" i="1" a="1"/>
  <c r="D85" i="1" s="1"/>
  <c r="A86" i="1"/>
  <c r="U70" i="1"/>
  <c r="BB64" i="1"/>
  <c r="AX66" i="1"/>
  <c r="AH82" i="1"/>
  <c r="H84" i="1" l="1"/>
  <c r="AI84" i="1"/>
  <c r="AH84" i="1"/>
  <c r="O77" i="1"/>
  <c r="B73" i="5" a="1"/>
  <c r="B73" i="5" s="1"/>
  <c r="F74" i="4"/>
  <c r="V70" i="1"/>
  <c r="W69" i="1"/>
  <c r="AX69" i="1" s="1"/>
  <c r="AW69" i="1"/>
  <c r="R73" i="1"/>
  <c r="AV70" i="1"/>
  <c r="D86" i="1" a="1"/>
  <c r="D86" i="1" s="1"/>
  <c r="A87" i="1"/>
  <c r="AA67" i="1"/>
  <c r="AD62" i="1"/>
  <c r="K80" i="1"/>
  <c r="AL80" i="1"/>
  <c r="AO79" i="1"/>
  <c r="N79" i="1"/>
  <c r="Y66" i="1"/>
  <c r="AD61" i="1"/>
  <c r="BE61" i="1"/>
  <c r="AK80" i="1"/>
  <c r="AG84" i="1"/>
  <c r="K81" i="1"/>
  <c r="AL81" i="1"/>
  <c r="Q75" i="1"/>
  <c r="BA65" i="1"/>
  <c r="Z65" i="1"/>
  <c r="I82" i="1"/>
  <c r="AC63" i="1"/>
  <c r="P76" i="1"/>
  <c r="AQ76" i="1"/>
  <c r="U71" i="1"/>
  <c r="BC63" i="1"/>
  <c r="AT72" i="1"/>
  <c r="S72" i="1"/>
  <c r="AU71" i="1"/>
  <c r="F85" i="1"/>
  <c r="AC64" i="1"/>
  <c r="BD64" i="1" s="1"/>
  <c r="N78" i="1"/>
  <c r="AO78" i="1" s="1"/>
  <c r="AS72" i="1"/>
  <c r="AX68" i="1"/>
  <c r="W68" i="1"/>
  <c r="AO77" i="1"/>
  <c r="AS74" i="1"/>
  <c r="R74" i="1"/>
  <c r="K83" i="1"/>
  <c r="AL83" i="1" s="1"/>
  <c r="R75" i="1" l="1"/>
  <c r="AS75" i="1" s="1"/>
  <c r="T72" i="1"/>
  <c r="L80" i="1"/>
  <c r="V71" i="1"/>
  <c r="AW71" i="1" s="1"/>
  <c r="AE62" i="1"/>
  <c r="AF62" i="1" s="1"/>
  <c r="W70" i="1"/>
  <c r="O78" i="1"/>
  <c r="AR75" i="1"/>
  <c r="AV71" i="1"/>
  <c r="L81" i="1"/>
  <c r="AM81" i="1"/>
  <c r="BE62" i="1"/>
  <c r="AW70" i="1"/>
  <c r="AB67" i="1"/>
  <c r="B74" i="5" a="1"/>
  <c r="B74" i="5" s="1"/>
  <c r="F75" i="4"/>
  <c r="AD64" i="1"/>
  <c r="Q76" i="1"/>
  <c r="AR76" i="1" s="1"/>
  <c r="BB67" i="1"/>
  <c r="AD63" i="1"/>
  <c r="BE63" i="1" s="1"/>
  <c r="D87" i="1" a="1"/>
  <c r="D87" i="1" s="1"/>
  <c r="A88" i="1"/>
  <c r="P77" i="1"/>
  <c r="AQ77" i="1" s="1"/>
  <c r="X69" i="1"/>
  <c r="AY69" i="1" s="1"/>
  <c r="G85" i="1"/>
  <c r="AG85" i="1"/>
  <c r="S74" i="1"/>
  <c r="BD63" i="1"/>
  <c r="AE61" i="1"/>
  <c r="AF61" i="1" s="1"/>
  <c r="BF61" i="1"/>
  <c r="F86" i="1"/>
  <c r="G86" i="1" s="1"/>
  <c r="AG86" i="1"/>
  <c r="AP77" i="1"/>
  <c r="J82" i="1"/>
  <c r="Z66" i="1"/>
  <c r="BA66" i="1"/>
  <c r="AJ82" i="1"/>
  <c r="AZ66" i="1"/>
  <c r="S73" i="1"/>
  <c r="AM83" i="1"/>
  <c r="L83" i="1"/>
  <c r="X68" i="1"/>
  <c r="AY68" i="1"/>
  <c r="AA65" i="1"/>
  <c r="O79" i="1"/>
  <c r="AS73" i="1"/>
  <c r="I84" i="1"/>
  <c r="AJ84" i="1" s="1"/>
  <c r="H86" i="1" l="1"/>
  <c r="AI86" i="1"/>
  <c r="X70" i="1"/>
  <c r="AY70" i="1" s="1"/>
  <c r="AC67" i="1"/>
  <c r="BD67" i="1" s="1"/>
  <c r="F87" i="1"/>
  <c r="AG87" i="1" s="1"/>
  <c r="J84" i="1"/>
  <c r="BC67" i="1"/>
  <c r="W71" i="1"/>
  <c r="P79" i="1"/>
  <c r="AQ79" i="1" s="1"/>
  <c r="AE63" i="1"/>
  <c r="AF63" i="1" s="1"/>
  <c r="M80" i="1"/>
  <c r="AN80" i="1"/>
  <c r="AP79" i="1"/>
  <c r="AU74" i="1"/>
  <c r="T74" i="1"/>
  <c r="M81" i="1"/>
  <c r="AN81" i="1"/>
  <c r="AM80" i="1"/>
  <c r="Q77" i="1"/>
  <c r="AR77" i="1" s="1"/>
  <c r="K82" i="1"/>
  <c r="AL82" i="1"/>
  <c r="AT74" i="1"/>
  <c r="U72" i="1"/>
  <c r="AV72" i="1"/>
  <c r="AU73" i="1"/>
  <c r="T73" i="1"/>
  <c r="AB65" i="1"/>
  <c r="R76" i="1"/>
  <c r="AS76" i="1" s="1"/>
  <c r="AU72" i="1"/>
  <c r="AK82" i="1"/>
  <c r="AH86" i="1"/>
  <c r="H85" i="1"/>
  <c r="BF64" i="1"/>
  <c r="AE64" i="1"/>
  <c r="AF64" i="1" s="1"/>
  <c r="P78" i="1"/>
  <c r="BF62" i="1"/>
  <c r="BB65" i="1"/>
  <c r="Y68" i="1"/>
  <c r="AZ68" i="1" s="1"/>
  <c r="BE64" i="1"/>
  <c r="AP78" i="1"/>
  <c r="S75" i="1"/>
  <c r="AT73" i="1"/>
  <c r="A89" i="1"/>
  <c r="D88" i="1" a="1"/>
  <c r="D88" i="1" s="1"/>
  <c r="AA66" i="1"/>
  <c r="BB66" i="1" s="1"/>
  <c r="M83" i="1"/>
  <c r="AN83" i="1" s="1"/>
  <c r="Y69" i="1"/>
  <c r="AZ69" i="1"/>
  <c r="B75" i="5" a="1"/>
  <c r="B75" i="5" s="1"/>
  <c r="F76" i="4"/>
  <c r="AX70" i="1"/>
  <c r="AH85" i="1"/>
  <c r="T75" i="1" l="1"/>
  <c r="AU75" i="1" s="1"/>
  <c r="D89" i="1" a="1"/>
  <c r="D89" i="1" s="1"/>
  <c r="A90" i="1"/>
  <c r="K84" i="1"/>
  <c r="I85" i="1"/>
  <c r="L82" i="1"/>
  <c r="BF63" i="1"/>
  <c r="Z69" i="1"/>
  <c r="Z68" i="1"/>
  <c r="R77" i="1"/>
  <c r="AS77" i="1" s="1"/>
  <c r="Q79" i="1"/>
  <c r="AD67" i="1"/>
  <c r="BE67" i="1" s="1"/>
  <c r="V72" i="1"/>
  <c r="AW72" i="1"/>
  <c r="AI85" i="1"/>
  <c r="S76" i="1"/>
  <c r="AT76" i="1" s="1"/>
  <c r="X71" i="1"/>
  <c r="AY71" i="1"/>
  <c r="N80" i="1"/>
  <c r="AC65" i="1"/>
  <c r="BD65" i="1" s="1"/>
  <c r="AX71" i="1"/>
  <c r="Y70" i="1"/>
  <c r="AZ70" i="1" s="1"/>
  <c r="AT75" i="1"/>
  <c r="Q78" i="1"/>
  <c r="AR78" i="1" s="1"/>
  <c r="BC65" i="1"/>
  <c r="N81" i="1"/>
  <c r="AO81" i="1" s="1"/>
  <c r="G87" i="1"/>
  <c r="B76" i="5" a="1"/>
  <c r="B76" i="5" s="1"/>
  <c r="F77" i="4"/>
  <c r="N83" i="1"/>
  <c r="AO83" i="1" s="1"/>
  <c r="AB66" i="1"/>
  <c r="BC66" i="1" s="1"/>
  <c r="AG88" i="1"/>
  <c r="F88" i="1"/>
  <c r="G88" i="1" s="1"/>
  <c r="AQ78" i="1"/>
  <c r="U73" i="1"/>
  <c r="U74" i="1"/>
  <c r="AV74" i="1" s="1"/>
  <c r="AK84" i="1"/>
  <c r="AJ86" i="1"/>
  <c r="I86" i="1"/>
  <c r="H88" i="1" l="1"/>
  <c r="AI88" i="1"/>
  <c r="AA69" i="1"/>
  <c r="BB69" i="1"/>
  <c r="W72" i="1"/>
  <c r="M82" i="1"/>
  <c r="AM82" i="1"/>
  <c r="B77" i="5" a="1"/>
  <c r="B77" i="5" s="1"/>
  <c r="F78" i="4"/>
  <c r="BF67" i="1"/>
  <c r="AE67" i="1"/>
  <c r="AF67" i="1" s="1"/>
  <c r="J85" i="1"/>
  <c r="AD65" i="1"/>
  <c r="BE65" i="1" s="1"/>
  <c r="R79" i="1"/>
  <c r="AS79" i="1" s="1"/>
  <c r="AJ85" i="1"/>
  <c r="Z70" i="1"/>
  <c r="BA70" i="1"/>
  <c r="O80" i="1"/>
  <c r="AP80" i="1" s="1"/>
  <c r="AR79" i="1"/>
  <c r="L84" i="1"/>
  <c r="AM84" i="1"/>
  <c r="V73" i="1"/>
  <c r="AW73" i="1" s="1"/>
  <c r="AH87" i="1"/>
  <c r="H87" i="1"/>
  <c r="AO80" i="1"/>
  <c r="AL84" i="1"/>
  <c r="BD66" i="1"/>
  <c r="AC66" i="1"/>
  <c r="AT77" i="1"/>
  <c r="S77" i="1"/>
  <c r="D90" i="1" a="1"/>
  <c r="D90" i="1" s="1"/>
  <c r="A91" i="1"/>
  <c r="AV73" i="1"/>
  <c r="AH88" i="1"/>
  <c r="Y71" i="1"/>
  <c r="AA68" i="1"/>
  <c r="BB68" i="1" s="1"/>
  <c r="F89" i="1"/>
  <c r="V74" i="1"/>
  <c r="AW74" i="1" s="1"/>
  <c r="BA68" i="1"/>
  <c r="O83" i="1"/>
  <c r="O81" i="1"/>
  <c r="AP81" i="1"/>
  <c r="J86" i="1"/>
  <c r="AK86" i="1" s="1"/>
  <c r="AS78" i="1"/>
  <c r="R78" i="1"/>
  <c r="T76" i="1"/>
  <c r="AU76" i="1" s="1"/>
  <c r="BA69" i="1"/>
  <c r="U75" i="1"/>
  <c r="AV75" i="1" s="1"/>
  <c r="AD66" i="1" l="1"/>
  <c r="AA70" i="1"/>
  <c r="BB70" i="1" s="1"/>
  <c r="P83" i="1"/>
  <c r="AG89" i="1"/>
  <c r="Z71" i="1"/>
  <c r="BA71" i="1"/>
  <c r="I87" i="1"/>
  <c r="AJ87" i="1" s="1"/>
  <c r="N82" i="1"/>
  <c r="AO82" i="1" s="1"/>
  <c r="P80" i="1"/>
  <c r="P81" i="1"/>
  <c r="AP83" i="1"/>
  <c r="AZ71" i="1"/>
  <c r="AI87" i="1"/>
  <c r="AN82" i="1"/>
  <c r="G89" i="1"/>
  <c r="S79" i="1"/>
  <c r="X72" i="1"/>
  <c r="B78" i="5" a="1"/>
  <c r="B78" i="5" s="1"/>
  <c r="F79" i="4"/>
  <c r="AX72" i="1"/>
  <c r="K86" i="1"/>
  <c r="AL86" i="1" s="1"/>
  <c r="V75" i="1"/>
  <c r="AW75" i="1"/>
  <c r="AX73" i="1"/>
  <c r="W73" i="1"/>
  <c r="AE65" i="1"/>
  <c r="AF65" i="1" s="1"/>
  <c r="AB68" i="1"/>
  <c r="BC68" i="1" s="1"/>
  <c r="W74" i="1"/>
  <c r="AX74" i="1" s="1"/>
  <c r="G90" i="1"/>
  <c r="F90" i="1"/>
  <c r="AG90" i="1" s="1"/>
  <c r="AL85" i="1"/>
  <c r="K85" i="1"/>
  <c r="AB69" i="1"/>
  <c r="U76" i="1"/>
  <c r="AV76" i="1" s="1"/>
  <c r="D91" i="1" a="1"/>
  <c r="D91" i="1" s="1"/>
  <c r="A92" i="1"/>
  <c r="S78" i="1"/>
  <c r="T77" i="1"/>
  <c r="AU77" i="1"/>
  <c r="M84" i="1"/>
  <c r="AK85" i="1"/>
  <c r="I88" i="1"/>
  <c r="AJ88" i="1"/>
  <c r="N84" i="1" l="1"/>
  <c r="H90" i="1"/>
  <c r="AH90" i="1"/>
  <c r="X73" i="1"/>
  <c r="T79" i="1"/>
  <c r="T78" i="1"/>
  <c r="AU78" i="1" s="1"/>
  <c r="W75" i="1"/>
  <c r="AA71" i="1"/>
  <c r="H89" i="1"/>
  <c r="AT78" i="1"/>
  <c r="AM86" i="1"/>
  <c r="L86" i="1"/>
  <c r="Q83" i="1"/>
  <c r="AR83" i="1"/>
  <c r="Q81" i="1"/>
  <c r="AQ83" i="1"/>
  <c r="J87" i="1"/>
  <c r="AK87" i="1"/>
  <c r="X74" i="1"/>
  <c r="B79" i="5" a="1"/>
  <c r="B79" i="5" s="1"/>
  <c r="F80" i="4"/>
  <c r="AQ81" i="1"/>
  <c r="A93" i="1"/>
  <c r="D92" i="1" a="1"/>
  <c r="D92" i="1" s="1"/>
  <c r="Q80" i="1"/>
  <c r="AR80" i="1" s="1"/>
  <c r="AB70" i="1"/>
  <c r="AC69" i="1"/>
  <c r="Y72" i="1"/>
  <c r="AZ72" i="1" s="1"/>
  <c r="AQ80" i="1"/>
  <c r="AE66" i="1"/>
  <c r="AF66" i="1" s="1"/>
  <c r="F91" i="1"/>
  <c r="G91" i="1" s="1"/>
  <c r="AC68" i="1"/>
  <c r="BD68" i="1" s="1"/>
  <c r="J88" i="1"/>
  <c r="BC69" i="1"/>
  <c r="BF65" i="1"/>
  <c r="AY72" i="1"/>
  <c r="BE66" i="1"/>
  <c r="U77" i="1"/>
  <c r="AV77" i="1" s="1"/>
  <c r="V76" i="1"/>
  <c r="AW76" i="1" s="1"/>
  <c r="AN84" i="1"/>
  <c r="L85" i="1"/>
  <c r="AT79" i="1"/>
  <c r="AP82" i="1"/>
  <c r="O82" i="1"/>
  <c r="AH89" i="1"/>
  <c r="H91" i="1" l="1"/>
  <c r="R81" i="1"/>
  <c r="AS81" i="1" s="1"/>
  <c r="AH91" i="1"/>
  <c r="AR81" i="1"/>
  <c r="X75" i="1"/>
  <c r="AY75" i="1" s="1"/>
  <c r="V77" i="1"/>
  <c r="AW77" i="1" s="1"/>
  <c r="D93" i="1" a="1"/>
  <c r="D93" i="1" s="1"/>
  <c r="A94" i="1"/>
  <c r="R83" i="1"/>
  <c r="AV79" i="1"/>
  <c r="U79" i="1"/>
  <c r="AG92" i="1"/>
  <c r="F92" i="1"/>
  <c r="G92" i="1"/>
  <c r="P82" i="1"/>
  <c r="BF66" i="1"/>
  <c r="M86" i="1"/>
  <c r="AU79" i="1"/>
  <c r="B80" i="5" a="1"/>
  <c r="B80" i="5" s="1"/>
  <c r="F81" i="4"/>
  <c r="Y73" i="1"/>
  <c r="R80" i="1"/>
  <c r="K88" i="1"/>
  <c r="AY73" i="1"/>
  <c r="Z72" i="1"/>
  <c r="Y74" i="1"/>
  <c r="I89" i="1"/>
  <c r="AJ89" i="1" s="1"/>
  <c r="AN85" i="1"/>
  <c r="M85" i="1"/>
  <c r="AD69" i="1"/>
  <c r="BE69" i="1"/>
  <c r="AY74" i="1"/>
  <c r="AI89" i="1"/>
  <c r="I90" i="1"/>
  <c r="AK88" i="1"/>
  <c r="AG91" i="1"/>
  <c r="BD69" i="1"/>
  <c r="AB71" i="1"/>
  <c r="O84" i="1"/>
  <c r="U78" i="1"/>
  <c r="AM85" i="1"/>
  <c r="AC70" i="1"/>
  <c r="K87" i="1"/>
  <c r="AL87" i="1" s="1"/>
  <c r="BB71" i="1"/>
  <c r="AO84" i="1"/>
  <c r="BE68" i="1"/>
  <c r="AD68" i="1"/>
  <c r="W76" i="1"/>
  <c r="BC70" i="1"/>
  <c r="AX75" i="1"/>
  <c r="AI90" i="1"/>
  <c r="L88" i="1" l="1"/>
  <c r="H92" i="1"/>
  <c r="D94" i="1" a="1"/>
  <c r="D94" i="1" s="1"/>
  <c r="A95" i="1"/>
  <c r="V78" i="1"/>
  <c r="X76" i="1"/>
  <c r="AY76" i="1"/>
  <c r="AX76" i="1"/>
  <c r="AE69" i="1"/>
  <c r="AF69" i="1" s="1"/>
  <c r="S80" i="1"/>
  <c r="Q82" i="1"/>
  <c r="AL88" i="1"/>
  <c r="W77" i="1"/>
  <c r="P84" i="1"/>
  <c r="AQ84" i="1"/>
  <c r="BF68" i="1"/>
  <c r="AE68" i="1"/>
  <c r="AF68" i="1" s="1"/>
  <c r="AP84" i="1"/>
  <c r="N85" i="1"/>
  <c r="AO85" i="1"/>
  <c r="AS80" i="1"/>
  <c r="AC71" i="1"/>
  <c r="Z73" i="1"/>
  <c r="BA73" i="1"/>
  <c r="AH92" i="1"/>
  <c r="Y75" i="1"/>
  <c r="AZ75" i="1" s="1"/>
  <c r="AV78" i="1"/>
  <c r="BC71" i="1"/>
  <c r="AZ73" i="1"/>
  <c r="J89" i="1"/>
  <c r="B81" i="5" a="1"/>
  <c r="B81" i="5" s="1"/>
  <c r="F82" i="4"/>
  <c r="G93" i="1"/>
  <c r="H93" i="1" s="1"/>
  <c r="F93" i="1"/>
  <c r="AG93" i="1"/>
  <c r="Z74" i="1"/>
  <c r="V79" i="1"/>
  <c r="AW79" i="1"/>
  <c r="AQ82" i="1"/>
  <c r="AZ74" i="1"/>
  <c r="BE70" i="1"/>
  <c r="AD70" i="1"/>
  <c r="J90" i="1"/>
  <c r="AK90" i="1" s="1"/>
  <c r="AA72" i="1"/>
  <c r="BB72" i="1" s="1"/>
  <c r="N86" i="1"/>
  <c r="S83" i="1"/>
  <c r="AT83" i="1"/>
  <c r="I91" i="1"/>
  <c r="AJ91" i="1"/>
  <c r="L87" i="1"/>
  <c r="S81" i="1"/>
  <c r="BD70" i="1"/>
  <c r="AJ90" i="1"/>
  <c r="BA72" i="1"/>
  <c r="AN86" i="1"/>
  <c r="AS83" i="1"/>
  <c r="AI91" i="1"/>
  <c r="I93" i="1" l="1"/>
  <c r="AJ93" i="1" s="1"/>
  <c r="M87" i="1"/>
  <c r="AN87" i="1" s="1"/>
  <c r="O86" i="1"/>
  <c r="AP86" i="1" s="1"/>
  <c r="AA74" i="1"/>
  <c r="T81" i="1"/>
  <c r="AI93" i="1"/>
  <c r="Y76" i="1"/>
  <c r="AT81" i="1"/>
  <c r="AH93" i="1"/>
  <c r="X77" i="1"/>
  <c r="W78" i="1"/>
  <c r="K90" i="1"/>
  <c r="AL90" i="1" s="1"/>
  <c r="Q84" i="1"/>
  <c r="AR84" i="1"/>
  <c r="AM87" i="1"/>
  <c r="AE70" i="1"/>
  <c r="AF70" i="1" s="1"/>
  <c r="AA73" i="1"/>
  <c r="BB73" i="1" s="1"/>
  <c r="AX77" i="1"/>
  <c r="AW78" i="1"/>
  <c r="B82" i="5" a="1"/>
  <c r="B82" i="5" s="1"/>
  <c r="F83" i="4"/>
  <c r="AD71" i="1"/>
  <c r="BE71" i="1"/>
  <c r="A96" i="1"/>
  <c r="D95" i="1" a="1"/>
  <c r="D95" i="1" s="1"/>
  <c r="BD71" i="1"/>
  <c r="R82" i="1"/>
  <c r="AS82" i="1"/>
  <c r="G94" i="1"/>
  <c r="H94" i="1" s="1"/>
  <c r="F94" i="1"/>
  <c r="AH94" i="1"/>
  <c r="AG94" i="1"/>
  <c r="Z75" i="1"/>
  <c r="BA75" i="1"/>
  <c r="J91" i="1"/>
  <c r="AK91" i="1" s="1"/>
  <c r="K89" i="1"/>
  <c r="AR82" i="1"/>
  <c r="I92" i="1"/>
  <c r="AJ92" i="1"/>
  <c r="AK89" i="1"/>
  <c r="T80" i="1"/>
  <c r="M88" i="1"/>
  <c r="AN88" i="1" s="1"/>
  <c r="BC72" i="1"/>
  <c r="AB72" i="1"/>
  <c r="T83" i="1"/>
  <c r="AX79" i="1"/>
  <c r="W79" i="1"/>
  <c r="O85" i="1"/>
  <c r="AP85" i="1"/>
  <c r="AT80" i="1"/>
  <c r="AM88" i="1"/>
  <c r="AO86" i="1"/>
  <c r="BA74" i="1"/>
  <c r="BF69" i="1"/>
  <c r="AI92" i="1"/>
  <c r="I94" i="1" l="1"/>
  <c r="AI94" i="1"/>
  <c r="U81" i="1"/>
  <c r="AC72" i="1"/>
  <c r="BD72" i="1" s="1"/>
  <c r="AH95" i="1"/>
  <c r="AG95" i="1"/>
  <c r="H95" i="1"/>
  <c r="G95" i="1"/>
  <c r="AI95" i="1" s="1"/>
  <c r="F95" i="1"/>
  <c r="Z76" i="1"/>
  <c r="BA76" i="1" s="1"/>
  <c r="AV80" i="1"/>
  <c r="U80" i="1"/>
  <c r="B83" i="5" a="1"/>
  <c r="B83" i="5" s="1"/>
  <c r="F84" i="4"/>
  <c r="AB74" i="1"/>
  <c r="K91" i="1"/>
  <c r="AO88" i="1"/>
  <c r="N88" i="1"/>
  <c r="L90" i="1"/>
  <c r="AM90" i="1" s="1"/>
  <c r="AU80" i="1"/>
  <c r="X78" i="1"/>
  <c r="AY78" i="1"/>
  <c r="BB74" i="1"/>
  <c r="AX78" i="1"/>
  <c r="Y77" i="1"/>
  <c r="AZ77" i="1"/>
  <c r="P86" i="1"/>
  <c r="AQ86" i="1"/>
  <c r="AS84" i="1"/>
  <c r="R84" i="1"/>
  <c r="X79" i="1"/>
  <c r="AY79" i="1" s="1"/>
  <c r="J92" i="1"/>
  <c r="AY77" i="1"/>
  <c r="AB73" i="1"/>
  <c r="N87" i="1"/>
  <c r="AO87" i="1" s="1"/>
  <c r="A97" i="1"/>
  <c r="D96" i="1" a="1"/>
  <c r="D96" i="1" s="1"/>
  <c r="AE71" i="1"/>
  <c r="AF71" i="1" s="1"/>
  <c r="P85" i="1"/>
  <c r="U83" i="1"/>
  <c r="AV83" i="1"/>
  <c r="L89" i="1"/>
  <c r="S82" i="1"/>
  <c r="BB75" i="1"/>
  <c r="AA75" i="1"/>
  <c r="AU81" i="1"/>
  <c r="AU83" i="1"/>
  <c r="AL89" i="1"/>
  <c r="BF70" i="1"/>
  <c r="AZ76" i="1"/>
  <c r="J93" i="1"/>
  <c r="AK93" i="1" s="1"/>
  <c r="T82" i="1" l="1"/>
  <c r="AU82" i="1"/>
  <c r="AB75" i="1"/>
  <c r="BC75" i="1" s="1"/>
  <c r="F96" i="1"/>
  <c r="AG96" i="1" s="1"/>
  <c r="O88" i="1"/>
  <c r="AP88" i="1" s="1"/>
  <c r="L91" i="1"/>
  <c r="M89" i="1"/>
  <c r="AN89" i="1" s="1"/>
  <c r="AC73" i="1"/>
  <c r="Z77" i="1"/>
  <c r="AC74" i="1"/>
  <c r="Q86" i="1"/>
  <c r="AT82" i="1"/>
  <c r="AL91" i="1"/>
  <c r="AM89" i="1"/>
  <c r="BC73" i="1"/>
  <c r="BC74" i="1"/>
  <c r="B84" i="5" a="1"/>
  <c r="B84" i="5" s="1"/>
  <c r="F85" i="4"/>
  <c r="AD72" i="1"/>
  <c r="K92" i="1"/>
  <c r="I95" i="1"/>
  <c r="V81" i="1"/>
  <c r="AW81" i="1"/>
  <c r="Q85" i="1"/>
  <c r="AR85" i="1" s="1"/>
  <c r="AK92" i="1"/>
  <c r="Y78" i="1"/>
  <c r="AZ78" i="1" s="1"/>
  <c r="V80" i="1"/>
  <c r="AW80" i="1"/>
  <c r="AV81" i="1"/>
  <c r="O87" i="1"/>
  <c r="AP87" i="1" s="1"/>
  <c r="V83" i="1"/>
  <c r="AQ85" i="1"/>
  <c r="BF71" i="1"/>
  <c r="J94" i="1"/>
  <c r="AK94" i="1" s="1"/>
  <c r="D97" i="1" a="1"/>
  <c r="D97" i="1" s="1"/>
  <c r="A98" i="1"/>
  <c r="K93" i="1"/>
  <c r="AL93" i="1"/>
  <c r="Y79" i="1"/>
  <c r="AZ79" i="1" s="1"/>
  <c r="S84" i="1"/>
  <c r="AT84" i="1"/>
  <c r="M90" i="1"/>
  <c r="AN90" i="1"/>
  <c r="AA76" i="1"/>
  <c r="BB76" i="1" s="1"/>
  <c r="AJ94" i="1"/>
  <c r="R86" i="1" l="1"/>
  <c r="AS86" i="1"/>
  <c r="J95" i="1"/>
  <c r="AR86" i="1"/>
  <c r="AD74" i="1"/>
  <c r="BE74" i="1" s="1"/>
  <c r="AE72" i="1"/>
  <c r="AF72" i="1" s="1"/>
  <c r="BD74" i="1"/>
  <c r="D98" i="1" a="1"/>
  <c r="D98" i="1" s="1"/>
  <c r="A99" i="1"/>
  <c r="W80" i="1"/>
  <c r="BE72" i="1"/>
  <c r="AA77" i="1"/>
  <c r="P88" i="1"/>
  <c r="AQ88" i="1" s="1"/>
  <c r="F97" i="1"/>
  <c r="B85" i="5" a="1"/>
  <c r="B85" i="5" s="1"/>
  <c r="F86" i="4"/>
  <c r="BA77" i="1"/>
  <c r="G96" i="1"/>
  <c r="AH96" i="1" s="1"/>
  <c r="BA78" i="1"/>
  <c r="Z78" i="1"/>
  <c r="AD73" i="1"/>
  <c r="BE73" i="1"/>
  <c r="Z79" i="1"/>
  <c r="K94" i="1"/>
  <c r="BD73" i="1"/>
  <c r="AC75" i="1"/>
  <c r="BD75" i="1" s="1"/>
  <c r="L92" i="1"/>
  <c r="L93" i="1"/>
  <c r="AM93" i="1" s="1"/>
  <c r="R85" i="1"/>
  <c r="N89" i="1"/>
  <c r="P87" i="1"/>
  <c r="AQ87" i="1"/>
  <c r="AL92" i="1"/>
  <c r="N90" i="1"/>
  <c r="W83" i="1"/>
  <c r="AX83" i="1" s="1"/>
  <c r="M91" i="1"/>
  <c r="AN91" i="1"/>
  <c r="U82" i="1"/>
  <c r="AV82" i="1"/>
  <c r="BC76" i="1"/>
  <c r="AB76" i="1"/>
  <c r="T84" i="1"/>
  <c r="AW83" i="1"/>
  <c r="W81" i="1"/>
  <c r="AM91" i="1"/>
  <c r="AJ95" i="1"/>
  <c r="O89" i="1" l="1"/>
  <c r="AP89" i="1"/>
  <c r="AO89" i="1"/>
  <c r="L94" i="1"/>
  <c r="AM94" i="1" s="1"/>
  <c r="D99" i="1" a="1"/>
  <c r="D99" i="1" s="1"/>
  <c r="A100" i="1"/>
  <c r="N91" i="1"/>
  <c r="BF73" i="1"/>
  <c r="AE73" i="1"/>
  <c r="AF73" i="1" s="1"/>
  <c r="BF72" i="1"/>
  <c r="AA79" i="1"/>
  <c r="S85" i="1"/>
  <c r="M93" i="1"/>
  <c r="AA78" i="1"/>
  <c r="BB78" i="1"/>
  <c r="G97" i="1"/>
  <c r="Q88" i="1"/>
  <c r="AR88" i="1" s="1"/>
  <c r="BA79" i="1"/>
  <c r="X81" i="1"/>
  <c r="AY81" i="1"/>
  <c r="M92" i="1"/>
  <c r="AN92" i="1" s="1"/>
  <c r="AE74" i="1"/>
  <c r="AF74" i="1" s="1"/>
  <c r="V82" i="1"/>
  <c r="AW82" i="1"/>
  <c r="AS85" i="1"/>
  <c r="AP90" i="1"/>
  <c r="O90" i="1"/>
  <c r="AM92" i="1"/>
  <c r="AG97" i="1"/>
  <c r="AB77" i="1"/>
  <c r="BC77" i="1" s="1"/>
  <c r="X83" i="1"/>
  <c r="AX81" i="1"/>
  <c r="H96" i="1"/>
  <c r="AI96" i="1" s="1"/>
  <c r="AO90" i="1"/>
  <c r="BB77" i="1"/>
  <c r="AL95" i="1"/>
  <c r="K95" i="1"/>
  <c r="F98" i="1"/>
  <c r="G98" i="1" s="1"/>
  <c r="AD75" i="1"/>
  <c r="BE75" i="1" s="1"/>
  <c r="B86" i="5" a="1"/>
  <c r="B86" i="5" s="1"/>
  <c r="F87" i="4"/>
  <c r="AK95" i="1"/>
  <c r="AV84" i="1"/>
  <c r="U84" i="1"/>
  <c r="X80" i="1"/>
  <c r="AY80" i="1"/>
  <c r="AU84" i="1"/>
  <c r="AC76" i="1"/>
  <c r="AR87" i="1"/>
  <c r="Q87" i="1"/>
  <c r="AL94" i="1"/>
  <c r="AX80" i="1"/>
  <c r="S86" i="1"/>
  <c r="AT86" i="1" s="1"/>
  <c r="H98" i="1" l="1"/>
  <c r="O91" i="1"/>
  <c r="AP91" i="1" s="1"/>
  <c r="P90" i="1"/>
  <c r="B87" i="5" a="1"/>
  <c r="B87" i="5" s="1"/>
  <c r="F88" i="4"/>
  <c r="AO91" i="1"/>
  <c r="R87" i="1"/>
  <c r="AG98" i="1"/>
  <c r="W82" i="1"/>
  <c r="BC78" i="1"/>
  <c r="AB78" i="1"/>
  <c r="A101" i="1"/>
  <c r="D100" i="1" a="1"/>
  <c r="D100" i="1" s="1"/>
  <c r="AE75" i="1"/>
  <c r="AF75" i="1" s="1"/>
  <c r="BF75" i="1"/>
  <c r="AH98" i="1"/>
  <c r="BF74" i="1"/>
  <c r="N93" i="1"/>
  <c r="AO93" i="1" s="1"/>
  <c r="AG99" i="1"/>
  <c r="G99" i="1"/>
  <c r="AH99" i="1" s="1"/>
  <c r="F99" i="1"/>
  <c r="AD76" i="1"/>
  <c r="BE76" i="1" s="1"/>
  <c r="Y83" i="1"/>
  <c r="AZ83" i="1"/>
  <c r="AN93" i="1"/>
  <c r="T86" i="1"/>
  <c r="AU86" i="1" s="1"/>
  <c r="H97" i="1"/>
  <c r="AI97" i="1"/>
  <c r="BD76" i="1"/>
  <c r="AY83" i="1"/>
  <c r="T85" i="1"/>
  <c r="M94" i="1"/>
  <c r="AN94" i="1"/>
  <c r="N92" i="1"/>
  <c r="AT85" i="1"/>
  <c r="BC79" i="1"/>
  <c r="AB79" i="1"/>
  <c r="AC77" i="1"/>
  <c r="BD77" i="1"/>
  <c r="Y80" i="1"/>
  <c r="AZ80" i="1" s="1"/>
  <c r="Y81" i="1"/>
  <c r="BB79" i="1"/>
  <c r="P89" i="1"/>
  <c r="AQ89" i="1"/>
  <c r="AS88" i="1"/>
  <c r="R88" i="1"/>
  <c r="I96" i="1"/>
  <c r="AJ96" i="1"/>
  <c r="V84" i="1"/>
  <c r="AW84" i="1"/>
  <c r="L95" i="1"/>
  <c r="AM95" i="1"/>
  <c r="AH97" i="1"/>
  <c r="S87" i="1" l="1"/>
  <c r="AT87" i="1" s="1"/>
  <c r="S88" i="1"/>
  <c r="Z83" i="1"/>
  <c r="BA83" i="1" s="1"/>
  <c r="B88" i="5" a="1"/>
  <c r="B88" i="5" s="1"/>
  <c r="F89" i="4"/>
  <c r="Q89" i="1"/>
  <c r="AR89" i="1" s="1"/>
  <c r="Z81" i="1"/>
  <c r="BA81" i="1" s="1"/>
  <c r="N94" i="1"/>
  <c r="U86" i="1"/>
  <c r="AE76" i="1"/>
  <c r="AF76" i="1" s="1"/>
  <c r="AG100" i="1"/>
  <c r="G100" i="1"/>
  <c r="AH100" i="1" s="1"/>
  <c r="F100" i="1"/>
  <c r="Q90" i="1"/>
  <c r="AR90" i="1" s="1"/>
  <c r="U85" i="1"/>
  <c r="AV85" i="1" s="1"/>
  <c r="AN95" i="1"/>
  <c r="M95" i="1"/>
  <c r="AU85" i="1"/>
  <c r="D101" i="1" a="1"/>
  <c r="D101" i="1" s="1"/>
  <c r="A102" i="1"/>
  <c r="AQ90" i="1"/>
  <c r="BA80" i="1"/>
  <c r="Z80" i="1"/>
  <c r="AC78" i="1"/>
  <c r="BD78" i="1" s="1"/>
  <c r="H99" i="1"/>
  <c r="AI99" i="1" s="1"/>
  <c r="P91" i="1"/>
  <c r="AQ91" i="1" s="1"/>
  <c r="O92" i="1"/>
  <c r="AS87" i="1"/>
  <c r="W84" i="1"/>
  <c r="BE77" i="1"/>
  <c r="AD77" i="1"/>
  <c r="X82" i="1"/>
  <c r="AY82" i="1" s="1"/>
  <c r="I98" i="1"/>
  <c r="O93" i="1"/>
  <c r="AP93" i="1" s="1"/>
  <c r="AO92" i="1"/>
  <c r="AZ81" i="1"/>
  <c r="J96" i="1"/>
  <c r="AK96" i="1"/>
  <c r="BD79" i="1"/>
  <c r="AC79" i="1"/>
  <c r="AJ97" i="1"/>
  <c r="I97" i="1"/>
  <c r="AX82" i="1"/>
  <c r="AI98" i="1"/>
  <c r="X84" i="1" l="1"/>
  <c r="AY84" i="1" s="1"/>
  <c r="AD79" i="1"/>
  <c r="BE79" i="1"/>
  <c r="AE77" i="1"/>
  <c r="AF77" i="1" s="1"/>
  <c r="AA80" i="1"/>
  <c r="F101" i="1"/>
  <c r="B89" i="5" a="1"/>
  <c r="B89" i="5" s="1"/>
  <c r="F90" i="4"/>
  <c r="H100" i="1"/>
  <c r="P92" i="1"/>
  <c r="AQ92" i="1"/>
  <c r="AP92" i="1"/>
  <c r="N95" i="1"/>
  <c r="AO95" i="1"/>
  <c r="BF76" i="1"/>
  <c r="R89" i="1"/>
  <c r="AS89" i="1"/>
  <c r="AA83" i="1"/>
  <c r="AX84" i="1"/>
  <c r="V86" i="1"/>
  <c r="AW86" i="1" s="1"/>
  <c r="T88" i="1"/>
  <c r="AU88" i="1" s="1"/>
  <c r="AA81" i="1"/>
  <c r="BB81" i="1"/>
  <c r="V85" i="1"/>
  <c r="AW85" i="1"/>
  <c r="AV86" i="1"/>
  <c r="AT88" i="1"/>
  <c r="P93" i="1"/>
  <c r="AQ93" i="1"/>
  <c r="J98" i="1"/>
  <c r="AK98" i="1"/>
  <c r="AJ98" i="1"/>
  <c r="I99" i="1"/>
  <c r="AJ99" i="1" s="1"/>
  <c r="J97" i="1"/>
  <c r="O94" i="1"/>
  <c r="K96" i="1"/>
  <c r="AL96" i="1" s="1"/>
  <c r="D102" i="1" a="1"/>
  <c r="D102" i="1" s="1"/>
  <c r="A103" i="1"/>
  <c r="Q91" i="1"/>
  <c r="AR91" i="1" s="1"/>
  <c r="Y82" i="1"/>
  <c r="AZ82" i="1"/>
  <c r="AD78" i="1"/>
  <c r="BE78" i="1" s="1"/>
  <c r="AS90" i="1"/>
  <c r="R90" i="1"/>
  <c r="AO94" i="1"/>
  <c r="T87" i="1"/>
  <c r="AU87" i="1"/>
  <c r="AB81" i="1" l="1"/>
  <c r="BC81" i="1"/>
  <c r="Z82" i="1"/>
  <c r="BA82" i="1" s="1"/>
  <c r="O95" i="1"/>
  <c r="AB80" i="1"/>
  <c r="U88" i="1"/>
  <c r="AV88" i="1" s="1"/>
  <c r="BB80" i="1"/>
  <c r="S89" i="1"/>
  <c r="G101" i="1"/>
  <c r="AE78" i="1"/>
  <c r="AF78" i="1" s="1"/>
  <c r="K98" i="1"/>
  <c r="Q92" i="1"/>
  <c r="AR92" i="1" s="1"/>
  <c r="BF77" i="1"/>
  <c r="AJ100" i="1"/>
  <c r="I100" i="1"/>
  <c r="AG101" i="1"/>
  <c r="K97" i="1"/>
  <c r="AL97" i="1"/>
  <c r="J99" i="1"/>
  <c r="AK99" i="1"/>
  <c r="Q93" i="1"/>
  <c r="AB83" i="1"/>
  <c r="BC83" i="1"/>
  <c r="B90" i="5" a="1"/>
  <c r="B90" i="5" s="1"/>
  <c r="F91" i="4"/>
  <c r="BF79" i="1"/>
  <c r="AE79" i="1"/>
  <c r="AF79" i="1" s="1"/>
  <c r="P94" i="1"/>
  <c r="W85" i="1"/>
  <c r="AX85" i="1"/>
  <c r="AK97" i="1"/>
  <c r="AX86" i="1"/>
  <c r="W86" i="1"/>
  <c r="D103" i="1" a="1"/>
  <c r="D103" i="1" s="1"/>
  <c r="A104" i="1"/>
  <c r="G102" i="1"/>
  <c r="AH102" i="1" s="1"/>
  <c r="F102" i="1"/>
  <c r="H102" i="1"/>
  <c r="AG102" i="1"/>
  <c r="U87" i="1"/>
  <c r="AV87" i="1"/>
  <c r="BB83" i="1"/>
  <c r="AS91" i="1"/>
  <c r="R91" i="1"/>
  <c r="L96" i="1"/>
  <c r="AM96" i="1"/>
  <c r="AT90" i="1"/>
  <c r="S90" i="1"/>
  <c r="AP94" i="1"/>
  <c r="AI100" i="1"/>
  <c r="Y84" i="1"/>
  <c r="I102" i="1" l="1"/>
  <c r="T90" i="1"/>
  <c r="J100" i="1"/>
  <c r="AC80" i="1"/>
  <c r="S91" i="1"/>
  <c r="AT91" i="1"/>
  <c r="X86" i="1"/>
  <c r="AY86" i="1"/>
  <c r="AC83" i="1"/>
  <c r="BC80" i="1"/>
  <c r="AW88" i="1"/>
  <c r="V88" i="1"/>
  <c r="AN96" i="1"/>
  <c r="M96" i="1"/>
  <c r="R93" i="1"/>
  <c r="L98" i="1"/>
  <c r="P95" i="1"/>
  <c r="AR93" i="1"/>
  <c r="AL98" i="1"/>
  <c r="AP95" i="1"/>
  <c r="Z84" i="1"/>
  <c r="BA84" i="1"/>
  <c r="AI102" i="1"/>
  <c r="X85" i="1"/>
  <c r="K99" i="1"/>
  <c r="AL99" i="1"/>
  <c r="BF78" i="1"/>
  <c r="AA82" i="1"/>
  <c r="B91" i="5" a="1"/>
  <c r="B91" i="5" s="1"/>
  <c r="F92" i="4"/>
  <c r="A105" i="1"/>
  <c r="D104" i="1" a="1"/>
  <c r="D104" i="1" s="1"/>
  <c r="R92" i="1"/>
  <c r="AZ84" i="1"/>
  <c r="H101" i="1"/>
  <c r="AI101" i="1"/>
  <c r="AW87" i="1"/>
  <c r="V87" i="1"/>
  <c r="Q94" i="1"/>
  <c r="AQ94" i="1"/>
  <c r="L97" i="1"/>
  <c r="T89" i="1"/>
  <c r="AU89" i="1" s="1"/>
  <c r="AC81" i="1"/>
  <c r="BD81" i="1"/>
  <c r="F103" i="1"/>
  <c r="AT89" i="1"/>
  <c r="AH101" i="1"/>
  <c r="M98" i="1" l="1"/>
  <c r="AN98" i="1"/>
  <c r="I101" i="1"/>
  <c r="AJ101" i="1" s="1"/>
  <c r="AD81" i="1"/>
  <c r="BE81" i="1" s="1"/>
  <c r="Y85" i="1"/>
  <c r="S93" i="1"/>
  <c r="AT93" i="1"/>
  <c r="T91" i="1"/>
  <c r="S92" i="1"/>
  <c r="AY85" i="1"/>
  <c r="AS93" i="1"/>
  <c r="AD80" i="1"/>
  <c r="BE80" i="1" s="1"/>
  <c r="U89" i="1"/>
  <c r="AS92" i="1"/>
  <c r="N96" i="1"/>
  <c r="AO96" i="1" s="1"/>
  <c r="BD80" i="1"/>
  <c r="M97" i="1"/>
  <c r="AG104" i="1"/>
  <c r="F104" i="1"/>
  <c r="G104" i="1" s="1"/>
  <c r="K100" i="1"/>
  <c r="AL100" i="1"/>
  <c r="AM98" i="1"/>
  <c r="AM97" i="1"/>
  <c r="D105" i="1" a="1"/>
  <c r="D105" i="1" s="1"/>
  <c r="A106" i="1"/>
  <c r="AA84" i="1"/>
  <c r="W88" i="1"/>
  <c r="AX88" i="1" s="1"/>
  <c r="AK100" i="1"/>
  <c r="B92" i="5" a="1"/>
  <c r="B92" i="5" s="1"/>
  <c r="F93" i="4"/>
  <c r="U90" i="1"/>
  <c r="AV90" i="1"/>
  <c r="AU90" i="1"/>
  <c r="AR95" i="1"/>
  <c r="Q95" i="1"/>
  <c r="L99" i="1"/>
  <c r="G103" i="1"/>
  <c r="AG103" i="1"/>
  <c r="AS94" i="1"/>
  <c r="R94" i="1"/>
  <c r="AR94" i="1"/>
  <c r="AB82" i="1"/>
  <c r="BE83" i="1"/>
  <c r="AD83" i="1"/>
  <c r="J102" i="1"/>
  <c r="Y86" i="1"/>
  <c r="AZ86" i="1"/>
  <c r="W87" i="1"/>
  <c r="AX87" i="1" s="1"/>
  <c r="BB82" i="1"/>
  <c r="AQ95" i="1"/>
  <c r="BD83" i="1"/>
  <c r="AJ102" i="1"/>
  <c r="AH104" i="1" l="1"/>
  <c r="H104" i="1"/>
  <c r="U91" i="1"/>
  <c r="AV91" i="1" s="1"/>
  <c r="O96" i="1"/>
  <c r="B93" i="5" a="1"/>
  <c r="B93" i="5" s="1"/>
  <c r="F94" i="4"/>
  <c r="L100" i="1"/>
  <c r="AM100" i="1"/>
  <c r="V89" i="1"/>
  <c r="Z85" i="1"/>
  <c r="T93" i="1"/>
  <c r="AU93" i="1" s="1"/>
  <c r="S94" i="1"/>
  <c r="AT94" i="1"/>
  <c r="AV89" i="1"/>
  <c r="AZ85" i="1"/>
  <c r="AC82" i="1"/>
  <c r="X87" i="1"/>
  <c r="AE80" i="1"/>
  <c r="AF80" i="1" s="1"/>
  <c r="BF80" i="1"/>
  <c r="AE81" i="1"/>
  <c r="AF81" i="1" s="1"/>
  <c r="H103" i="1"/>
  <c r="AI103" i="1"/>
  <c r="X88" i="1"/>
  <c r="M99" i="1"/>
  <c r="BC84" i="1"/>
  <c r="AB84" i="1"/>
  <c r="J101" i="1"/>
  <c r="AM99" i="1"/>
  <c r="N97" i="1"/>
  <c r="AU92" i="1"/>
  <c r="T92" i="1"/>
  <c r="V90" i="1"/>
  <c r="AW90" i="1" s="1"/>
  <c r="K102" i="1"/>
  <c r="AL102" i="1" s="1"/>
  <c r="BB84" i="1"/>
  <c r="AK102" i="1"/>
  <c r="R95" i="1"/>
  <c r="D106" i="1" a="1"/>
  <c r="D106" i="1" s="1"/>
  <c r="A107" i="1"/>
  <c r="AN97" i="1"/>
  <c r="AT92" i="1"/>
  <c r="N98" i="1"/>
  <c r="BC82" i="1"/>
  <c r="Z86" i="1"/>
  <c r="AE83" i="1"/>
  <c r="AF83" i="1" s="1"/>
  <c r="BF83" i="1"/>
  <c r="AG105" i="1"/>
  <c r="F105" i="1"/>
  <c r="AH105" i="1" s="1"/>
  <c r="H105" i="1"/>
  <c r="I105" i="1" s="1"/>
  <c r="G105" i="1"/>
  <c r="AI105" i="1" s="1"/>
  <c r="AU91" i="1"/>
  <c r="AH103" i="1"/>
  <c r="J105" i="1" l="1"/>
  <c r="AK105" i="1" s="1"/>
  <c r="AJ105" i="1"/>
  <c r="AA86" i="1"/>
  <c r="Y87" i="1"/>
  <c r="W89" i="1"/>
  <c r="L102" i="1"/>
  <c r="AM102" i="1"/>
  <c r="O98" i="1"/>
  <c r="AO98" i="1"/>
  <c r="AZ88" i="1"/>
  <c r="Y88" i="1"/>
  <c r="B94" i="5" a="1"/>
  <c r="B94" i="5" s="1"/>
  <c r="F95" i="4"/>
  <c r="U92" i="1"/>
  <c r="AV92" i="1" s="1"/>
  <c r="AY88" i="1"/>
  <c r="N99" i="1"/>
  <c r="AQ96" i="1"/>
  <c r="P96" i="1"/>
  <c r="AN99" i="1"/>
  <c r="D107" i="1" a="1"/>
  <c r="D107" i="1" s="1"/>
  <c r="A108" i="1"/>
  <c r="O97" i="1"/>
  <c r="AJ103" i="1"/>
  <c r="I103" i="1"/>
  <c r="T94" i="1"/>
  <c r="AU94" i="1"/>
  <c r="AP96" i="1"/>
  <c r="W90" i="1"/>
  <c r="F106" i="1"/>
  <c r="AO97" i="1"/>
  <c r="AD82" i="1"/>
  <c r="S95" i="1"/>
  <c r="AT95" i="1"/>
  <c r="BF81" i="1"/>
  <c r="U93" i="1"/>
  <c r="V91" i="1"/>
  <c r="AW91" i="1" s="1"/>
  <c r="BD82" i="1"/>
  <c r="AS95" i="1"/>
  <c r="AL101" i="1"/>
  <c r="K101" i="1"/>
  <c r="AA85" i="1"/>
  <c r="BB85" i="1"/>
  <c r="I104" i="1"/>
  <c r="AK101" i="1"/>
  <c r="BA85" i="1"/>
  <c r="AN100" i="1"/>
  <c r="M100" i="1"/>
  <c r="BA86" i="1"/>
  <c r="AC84" i="1"/>
  <c r="BD84" i="1"/>
  <c r="AY87" i="1"/>
  <c r="AW89" i="1"/>
  <c r="AI104" i="1"/>
  <c r="J104" i="1" l="1"/>
  <c r="AJ104" i="1"/>
  <c r="X90" i="1"/>
  <c r="P98" i="1"/>
  <c r="O99" i="1"/>
  <c r="AB85" i="1"/>
  <c r="BC85" i="1" s="1"/>
  <c r="AE82" i="1"/>
  <c r="AF82" i="1" s="1"/>
  <c r="AG106" i="1"/>
  <c r="AV94" i="1"/>
  <c r="U94" i="1"/>
  <c r="X89" i="1"/>
  <c r="M102" i="1"/>
  <c r="L101" i="1"/>
  <c r="AM101" i="1" s="1"/>
  <c r="BE82" i="1"/>
  <c r="J103" i="1"/>
  <c r="AK103" i="1" s="1"/>
  <c r="AX89" i="1"/>
  <c r="AU95" i="1"/>
  <c r="T95" i="1"/>
  <c r="V92" i="1"/>
  <c r="Z87" i="1"/>
  <c r="BA87" i="1" s="1"/>
  <c r="G106" i="1"/>
  <c r="AQ97" i="1"/>
  <c r="P97" i="1"/>
  <c r="B95" i="5" a="1"/>
  <c r="B95" i="5" s="1"/>
  <c r="F96" i="4"/>
  <c r="AZ87" i="1"/>
  <c r="AP97" i="1"/>
  <c r="AB86" i="1"/>
  <c r="BC86" i="1" s="1"/>
  <c r="AO99" i="1"/>
  <c r="N100" i="1"/>
  <c r="AO100" i="1" s="1"/>
  <c r="A109" i="1"/>
  <c r="D108" i="1" a="1"/>
  <c r="D108" i="1" s="1"/>
  <c r="Z88" i="1"/>
  <c r="BB86" i="1"/>
  <c r="W91" i="1"/>
  <c r="F107" i="1"/>
  <c r="AG107" i="1" s="1"/>
  <c r="AD84" i="1"/>
  <c r="BE84" i="1" s="1"/>
  <c r="V93" i="1"/>
  <c r="AV93" i="1"/>
  <c r="AX90" i="1"/>
  <c r="Q96" i="1"/>
  <c r="AR96" i="1" s="1"/>
  <c r="AP98" i="1"/>
  <c r="AL105" i="1"/>
  <c r="K105" i="1"/>
  <c r="W93" i="1" l="1"/>
  <c r="G107" i="1"/>
  <c r="AA88" i="1"/>
  <c r="Q97" i="1"/>
  <c r="AR97" i="1" s="1"/>
  <c r="H106" i="1"/>
  <c r="P99" i="1"/>
  <c r="AQ99" i="1"/>
  <c r="AO102" i="1"/>
  <c r="N102" i="1"/>
  <c r="AP99" i="1"/>
  <c r="AH108" i="1"/>
  <c r="AG108" i="1"/>
  <c r="I108" i="1"/>
  <c r="H108" i="1"/>
  <c r="AJ108" i="1" s="1"/>
  <c r="G108" i="1"/>
  <c r="F108" i="1"/>
  <c r="D109" i="1" a="1"/>
  <c r="D109" i="1" s="1"/>
  <c r="A110" i="1"/>
  <c r="L105" i="1"/>
  <c r="AM105" i="1"/>
  <c r="AP100" i="1"/>
  <c r="O100" i="1"/>
  <c r="BB87" i="1"/>
  <c r="AA87" i="1"/>
  <c r="AN102" i="1"/>
  <c r="Q98" i="1"/>
  <c r="AR98" i="1" s="1"/>
  <c r="W92" i="1"/>
  <c r="AX92" i="1" s="1"/>
  <c r="Y89" i="1"/>
  <c r="AZ89" i="1"/>
  <c r="AQ98" i="1"/>
  <c r="BF84" i="1"/>
  <c r="AE84" i="1"/>
  <c r="AF84" i="1" s="1"/>
  <c r="AW92" i="1"/>
  <c r="AY89" i="1"/>
  <c r="Y90" i="1"/>
  <c r="AZ90" i="1"/>
  <c r="AC86" i="1"/>
  <c r="U95" i="1"/>
  <c r="V94" i="1"/>
  <c r="AW94" i="1"/>
  <c r="AY90" i="1"/>
  <c r="R96" i="1"/>
  <c r="AS96" i="1" s="1"/>
  <c r="X91" i="1"/>
  <c r="AX91" i="1"/>
  <c r="K104" i="1"/>
  <c r="AL104" i="1" s="1"/>
  <c r="AC85" i="1"/>
  <c r="B96" i="5" a="1"/>
  <c r="B96" i="5" s="1"/>
  <c r="F97" i="4"/>
  <c r="BF82" i="1"/>
  <c r="AK104" i="1"/>
  <c r="AN101" i="1"/>
  <c r="M101" i="1"/>
  <c r="AW93" i="1"/>
  <c r="BA88" i="1"/>
  <c r="K103" i="1"/>
  <c r="AL103" i="1" s="1"/>
  <c r="AH106" i="1"/>
  <c r="AI108" i="1" l="1"/>
  <c r="B97" i="5" a="1"/>
  <c r="B97" i="5" s="1"/>
  <c r="F98" i="4"/>
  <c r="M105" i="1"/>
  <c r="AN105" i="1" s="1"/>
  <c r="AD85" i="1"/>
  <c r="BE85" i="1" s="1"/>
  <c r="V95" i="1"/>
  <c r="AW95" i="1" s="1"/>
  <c r="BA89" i="1"/>
  <c r="Z89" i="1"/>
  <c r="D110" i="1" a="1"/>
  <c r="D110" i="1" s="1"/>
  <c r="A111" i="1"/>
  <c r="I106" i="1"/>
  <c r="Q99" i="1"/>
  <c r="AR99" i="1" s="1"/>
  <c r="BD85" i="1"/>
  <c r="AV95" i="1"/>
  <c r="G109" i="1"/>
  <c r="F109" i="1"/>
  <c r="AG109" i="1" s="1"/>
  <c r="AI106" i="1"/>
  <c r="AD86" i="1"/>
  <c r="BE86" i="1" s="1"/>
  <c r="AY92" i="1"/>
  <c r="X92" i="1"/>
  <c r="J108" i="1"/>
  <c r="L103" i="1"/>
  <c r="AM103" i="1"/>
  <c r="L104" i="1"/>
  <c r="AM104" i="1"/>
  <c r="BD86" i="1"/>
  <c r="R97" i="1"/>
  <c r="AS97" i="1" s="1"/>
  <c r="R98" i="1"/>
  <c r="AB88" i="1"/>
  <c r="BC88" i="1" s="1"/>
  <c r="BB88" i="1"/>
  <c r="Y91" i="1"/>
  <c r="AZ91" i="1" s="1"/>
  <c r="Z90" i="1"/>
  <c r="N101" i="1"/>
  <c r="AY91" i="1"/>
  <c r="AB87" i="1"/>
  <c r="BC87" i="1"/>
  <c r="AI107" i="1"/>
  <c r="AH107" i="1"/>
  <c r="H107" i="1"/>
  <c r="X93" i="1"/>
  <c r="AY93" i="1"/>
  <c r="W94" i="1"/>
  <c r="AX94" i="1"/>
  <c r="AT96" i="1"/>
  <c r="S96" i="1"/>
  <c r="P100" i="1"/>
  <c r="AQ100" i="1"/>
  <c r="O102" i="1"/>
  <c r="AX93" i="1"/>
  <c r="O101" i="1" l="1"/>
  <c r="AP101" i="1" s="1"/>
  <c r="AA89" i="1"/>
  <c r="M104" i="1"/>
  <c r="AH109" i="1"/>
  <c r="Y93" i="1"/>
  <c r="AZ93" i="1" s="1"/>
  <c r="AN103" i="1"/>
  <c r="M103" i="1"/>
  <c r="Z91" i="1"/>
  <c r="I107" i="1"/>
  <c r="AJ107" i="1" s="1"/>
  <c r="K108" i="1"/>
  <c r="AL108" i="1" s="1"/>
  <c r="AE85" i="1"/>
  <c r="AF85" i="1" s="1"/>
  <c r="W95" i="1"/>
  <c r="AZ92" i="1"/>
  <c r="Y92" i="1"/>
  <c r="H109" i="1"/>
  <c r="AC88" i="1"/>
  <c r="R99" i="1"/>
  <c r="N105" i="1"/>
  <c r="AO105" i="1"/>
  <c r="AA90" i="1"/>
  <c r="BB90" i="1" s="1"/>
  <c r="P102" i="1"/>
  <c r="AQ102" i="1"/>
  <c r="AP102" i="1"/>
  <c r="S98" i="1"/>
  <c r="AT98" i="1"/>
  <c r="J106" i="1"/>
  <c r="B98" i="5" a="1"/>
  <c r="B98" i="5" s="1"/>
  <c r="F99" i="4"/>
  <c r="AE86" i="1"/>
  <c r="AF86" i="1" s="1"/>
  <c r="AJ106" i="1"/>
  <c r="BA90" i="1"/>
  <c r="BD87" i="1"/>
  <c r="AC87" i="1"/>
  <c r="AS98" i="1"/>
  <c r="Q100" i="1"/>
  <c r="D111" i="1" a="1"/>
  <c r="D111" i="1" s="1"/>
  <c r="A112" i="1"/>
  <c r="X94" i="1"/>
  <c r="T96" i="1"/>
  <c r="AO101" i="1"/>
  <c r="AT97" i="1"/>
  <c r="S97" i="1"/>
  <c r="F110" i="1"/>
  <c r="G110" i="1" s="1"/>
  <c r="AK108" i="1"/>
  <c r="H110" i="1" l="1"/>
  <c r="AI110" i="1"/>
  <c r="T97" i="1"/>
  <c r="AU97" i="1" s="1"/>
  <c r="AD87" i="1"/>
  <c r="BE87" i="1" s="1"/>
  <c r="Z92" i="1"/>
  <c r="N103" i="1"/>
  <c r="X95" i="1"/>
  <c r="AY95" i="1" s="1"/>
  <c r="U96" i="1"/>
  <c r="AX95" i="1"/>
  <c r="Q102" i="1"/>
  <c r="AR102" i="1"/>
  <c r="Z93" i="1"/>
  <c r="AU96" i="1"/>
  <c r="BF86" i="1"/>
  <c r="AB90" i="1"/>
  <c r="BC90" i="1"/>
  <c r="BF85" i="1"/>
  <c r="AH110" i="1"/>
  <c r="Y94" i="1"/>
  <c r="N104" i="1"/>
  <c r="AY94" i="1"/>
  <c r="B99" i="5" a="1"/>
  <c r="B99" i="5" s="1"/>
  <c r="F100" i="4"/>
  <c r="O105" i="1"/>
  <c r="AP105" i="1"/>
  <c r="AN104" i="1"/>
  <c r="AG110" i="1"/>
  <c r="S99" i="1"/>
  <c r="L108" i="1"/>
  <c r="AM108" i="1"/>
  <c r="AB89" i="1"/>
  <c r="BC89" i="1" s="1"/>
  <c r="F111" i="1"/>
  <c r="AG111" i="1" s="1"/>
  <c r="AL106" i="1"/>
  <c r="K106" i="1"/>
  <c r="AS99" i="1"/>
  <c r="BB89" i="1"/>
  <c r="R100" i="1"/>
  <c r="AK106" i="1"/>
  <c r="AD88" i="1"/>
  <c r="BE88" i="1" s="1"/>
  <c r="J107" i="1"/>
  <c r="AK107" i="1"/>
  <c r="AR100" i="1"/>
  <c r="BD88" i="1"/>
  <c r="AA91" i="1"/>
  <c r="P101" i="1"/>
  <c r="AQ101" i="1"/>
  <c r="A113" i="1"/>
  <c r="D112" i="1" a="1"/>
  <c r="D112" i="1" s="1"/>
  <c r="T98" i="1"/>
  <c r="AU98" i="1" s="1"/>
  <c r="I109" i="1"/>
  <c r="AJ109" i="1" s="1"/>
  <c r="BA91" i="1"/>
  <c r="AI109" i="1"/>
  <c r="O103" i="1" l="1"/>
  <c r="AP103" i="1" s="1"/>
  <c r="K107" i="1"/>
  <c r="P105" i="1"/>
  <c r="AO103" i="1"/>
  <c r="AC90" i="1"/>
  <c r="BD90" i="1"/>
  <c r="B100" i="5" a="1"/>
  <c r="B100" i="5" s="1"/>
  <c r="F101" i="4"/>
  <c r="AA92" i="1"/>
  <c r="AE88" i="1"/>
  <c r="AF88" i="1" s="1"/>
  <c r="AA93" i="1"/>
  <c r="BB93" i="1" s="1"/>
  <c r="BA92" i="1"/>
  <c r="F112" i="1"/>
  <c r="AG112" i="1" s="1"/>
  <c r="BA93" i="1"/>
  <c r="J109" i="1"/>
  <c r="AK109" i="1" s="1"/>
  <c r="D113" i="1" a="1"/>
  <c r="D113" i="1" s="1"/>
  <c r="A114" i="1"/>
  <c r="AC89" i="1"/>
  <c r="O104" i="1"/>
  <c r="AP104" i="1" s="1"/>
  <c r="AE87" i="1"/>
  <c r="AF87" i="1" s="1"/>
  <c r="AT100" i="1"/>
  <c r="S100" i="1"/>
  <c r="AS100" i="1"/>
  <c r="AO104" i="1"/>
  <c r="AS102" i="1"/>
  <c r="R102" i="1"/>
  <c r="Q101" i="1"/>
  <c r="AR101" i="1"/>
  <c r="M108" i="1"/>
  <c r="AN108" i="1" s="1"/>
  <c r="Z94" i="1"/>
  <c r="AV97" i="1"/>
  <c r="U97" i="1"/>
  <c r="AB91" i="1"/>
  <c r="G111" i="1"/>
  <c r="AH111" i="1" s="1"/>
  <c r="T99" i="1"/>
  <c r="AU99" i="1" s="1"/>
  <c r="AZ94" i="1"/>
  <c r="AW96" i="1"/>
  <c r="V96" i="1"/>
  <c r="Y95" i="1"/>
  <c r="AV98" i="1"/>
  <c r="U98" i="1"/>
  <c r="BB91" i="1"/>
  <c r="L106" i="1"/>
  <c r="AM106" i="1"/>
  <c r="AT99" i="1"/>
  <c r="AV96" i="1"/>
  <c r="I110" i="1"/>
  <c r="AJ110" i="1" s="1"/>
  <c r="AA94" i="1" l="1"/>
  <c r="B101" i="5" a="1"/>
  <c r="B101" i="5" s="1"/>
  <c r="F102" i="4"/>
  <c r="BF87" i="1"/>
  <c r="AH112" i="1"/>
  <c r="W96" i="1"/>
  <c r="AX96" i="1" s="1"/>
  <c r="AD90" i="1"/>
  <c r="BE90" i="1"/>
  <c r="N108" i="1"/>
  <c r="AO108" i="1" s="1"/>
  <c r="P104" i="1"/>
  <c r="G112" i="1"/>
  <c r="AD89" i="1"/>
  <c r="BE89" i="1" s="1"/>
  <c r="Q105" i="1"/>
  <c r="J110" i="1"/>
  <c r="R101" i="1"/>
  <c r="AS101" i="1"/>
  <c r="BD89" i="1"/>
  <c r="AQ105" i="1"/>
  <c r="U99" i="1"/>
  <c r="AV99" i="1"/>
  <c r="S102" i="1"/>
  <c r="AT102" i="1" s="1"/>
  <c r="D114" i="1" a="1"/>
  <c r="D114" i="1" s="1"/>
  <c r="A115" i="1"/>
  <c r="AB93" i="1"/>
  <c r="Z95" i="1"/>
  <c r="F113" i="1"/>
  <c r="L107" i="1"/>
  <c r="AM107" i="1" s="1"/>
  <c r="AN106" i="1"/>
  <c r="M106" i="1"/>
  <c r="AC91" i="1"/>
  <c r="BD91" i="1"/>
  <c r="BF88" i="1"/>
  <c r="AL107" i="1"/>
  <c r="AZ95" i="1"/>
  <c r="BC91" i="1"/>
  <c r="K109" i="1"/>
  <c r="AL109" i="1"/>
  <c r="AB92" i="1"/>
  <c r="BA94" i="1"/>
  <c r="H111" i="1"/>
  <c r="V98" i="1"/>
  <c r="AW98" i="1"/>
  <c r="AW97" i="1"/>
  <c r="V97" i="1"/>
  <c r="T100" i="1"/>
  <c r="BB92" i="1"/>
  <c r="P103" i="1"/>
  <c r="AQ103" i="1"/>
  <c r="AD91" i="1" l="1"/>
  <c r="AG113" i="1"/>
  <c r="AC93" i="1"/>
  <c r="K110" i="1"/>
  <c r="AL110" i="1" s="1"/>
  <c r="AE90" i="1"/>
  <c r="AF90" i="1" s="1"/>
  <c r="AP108" i="1"/>
  <c r="O108" i="1"/>
  <c r="S101" i="1"/>
  <c r="I111" i="1"/>
  <c r="AI111" i="1"/>
  <c r="N106" i="1"/>
  <c r="BC93" i="1"/>
  <c r="AK110" i="1"/>
  <c r="G113" i="1"/>
  <c r="D115" i="1" a="1"/>
  <c r="D115" i="1" s="1"/>
  <c r="A116" i="1"/>
  <c r="R105" i="1"/>
  <c r="AS105" i="1"/>
  <c r="X96" i="1"/>
  <c r="AC92" i="1"/>
  <c r="BD92" i="1" s="1"/>
  <c r="G114" i="1"/>
  <c r="H114" i="1" s="1"/>
  <c r="F114" i="1"/>
  <c r="AH114" i="1" s="1"/>
  <c r="AG114" i="1"/>
  <c r="AR105" i="1"/>
  <c r="M107" i="1"/>
  <c r="T102" i="1"/>
  <c r="AU102" i="1"/>
  <c r="BF89" i="1"/>
  <c r="AE89" i="1"/>
  <c r="AF89" i="1" s="1"/>
  <c r="B102" i="5" a="1"/>
  <c r="B102" i="5" s="1"/>
  <c r="F103" i="4"/>
  <c r="AA95" i="1"/>
  <c r="AM109" i="1"/>
  <c r="L109" i="1"/>
  <c r="H112" i="1"/>
  <c r="AI112" i="1"/>
  <c r="W98" i="1"/>
  <c r="AX98" i="1" s="1"/>
  <c r="BA95" i="1"/>
  <c r="U100" i="1"/>
  <c r="AV100" i="1" s="1"/>
  <c r="AU100" i="1"/>
  <c r="V99" i="1"/>
  <c r="AW99" i="1" s="1"/>
  <c r="Q104" i="1"/>
  <c r="AR104" i="1" s="1"/>
  <c r="AB94" i="1"/>
  <c r="Q103" i="1"/>
  <c r="BC92" i="1"/>
  <c r="W97" i="1"/>
  <c r="AX97" i="1"/>
  <c r="AQ104" i="1"/>
  <c r="BB94" i="1"/>
  <c r="I114" i="1" l="1"/>
  <c r="AJ114" i="1" s="1"/>
  <c r="AG115" i="1"/>
  <c r="G115" i="1"/>
  <c r="F115" i="1"/>
  <c r="AH115" i="1" s="1"/>
  <c r="X97" i="1"/>
  <c r="M109" i="1"/>
  <c r="AN109" i="1" s="1"/>
  <c r="A117" i="1"/>
  <c r="D116" i="1" a="1"/>
  <c r="D116" i="1" s="1"/>
  <c r="P108" i="1"/>
  <c r="AB95" i="1"/>
  <c r="BB95" i="1"/>
  <c r="AI114" i="1"/>
  <c r="BF90" i="1"/>
  <c r="B103" i="5" a="1"/>
  <c r="B103" i="5" s="1"/>
  <c r="F104" i="4"/>
  <c r="AP106" i="1"/>
  <c r="O106" i="1"/>
  <c r="AM110" i="1"/>
  <c r="L110" i="1"/>
  <c r="W99" i="1"/>
  <c r="AX99" i="1" s="1"/>
  <c r="V100" i="1"/>
  <c r="AW100" i="1"/>
  <c r="AO106" i="1"/>
  <c r="AD93" i="1"/>
  <c r="BE93" i="1" s="1"/>
  <c r="AD92" i="1"/>
  <c r="BE92" i="1"/>
  <c r="BD93" i="1"/>
  <c r="AZ96" i="1"/>
  <c r="Y96" i="1"/>
  <c r="AK111" i="1"/>
  <c r="J111" i="1"/>
  <c r="R103" i="1"/>
  <c r="AR103" i="1"/>
  <c r="U102" i="1"/>
  <c r="AV102" i="1"/>
  <c r="AY96" i="1"/>
  <c r="AJ111" i="1"/>
  <c r="AE91" i="1"/>
  <c r="AF91" i="1" s="1"/>
  <c r="H113" i="1"/>
  <c r="AI113" i="1"/>
  <c r="X98" i="1"/>
  <c r="AY98" i="1"/>
  <c r="BD94" i="1"/>
  <c r="AC94" i="1"/>
  <c r="N107" i="1"/>
  <c r="T101" i="1"/>
  <c r="AU101" i="1" s="1"/>
  <c r="BE91" i="1"/>
  <c r="AS104" i="1"/>
  <c r="R104" i="1"/>
  <c r="BC94" i="1"/>
  <c r="I112" i="1"/>
  <c r="AJ112" i="1" s="1"/>
  <c r="AN107" i="1"/>
  <c r="S105" i="1"/>
  <c r="AT105" i="1"/>
  <c r="AT101" i="1"/>
  <c r="AH113" i="1"/>
  <c r="O107" i="1" l="1"/>
  <c r="Y97" i="1"/>
  <c r="V102" i="1"/>
  <c r="AY97" i="1"/>
  <c r="P106" i="1"/>
  <c r="D117" i="1" a="1"/>
  <c r="D117" i="1" s="1"/>
  <c r="A118" i="1"/>
  <c r="T105" i="1"/>
  <c r="AU105" i="1" s="1"/>
  <c r="AD94" i="1"/>
  <c r="BE94" i="1" s="1"/>
  <c r="S103" i="1"/>
  <c r="AT103" i="1" s="1"/>
  <c r="B104" i="5" a="1"/>
  <c r="B104" i="5" s="1"/>
  <c r="F105" i="4"/>
  <c r="AS103" i="1"/>
  <c r="W100" i="1"/>
  <c r="AX100" i="1"/>
  <c r="AC95" i="1"/>
  <c r="H115" i="1"/>
  <c r="Y98" i="1"/>
  <c r="AL111" i="1"/>
  <c r="K111" i="1"/>
  <c r="BC95" i="1"/>
  <c r="AV101" i="1"/>
  <c r="U101" i="1"/>
  <c r="J112" i="1"/>
  <c r="X99" i="1"/>
  <c r="Q108" i="1"/>
  <c r="AR108" i="1"/>
  <c r="N109" i="1"/>
  <c r="AO109" i="1" s="1"/>
  <c r="AE93" i="1"/>
  <c r="AF93" i="1" s="1"/>
  <c r="BF93" i="1"/>
  <c r="AO107" i="1"/>
  <c r="S104" i="1"/>
  <c r="I113" i="1"/>
  <c r="AJ113" i="1" s="1"/>
  <c r="Z96" i="1"/>
  <c r="M110" i="1"/>
  <c r="AN110" i="1"/>
  <c r="AQ108" i="1"/>
  <c r="AE92" i="1"/>
  <c r="AF92" i="1" s="1"/>
  <c r="BF91" i="1"/>
  <c r="F116" i="1"/>
  <c r="AG116" i="1" s="1"/>
  <c r="G116" i="1"/>
  <c r="J114" i="1"/>
  <c r="AK114" i="1"/>
  <c r="Y99" i="1" l="1"/>
  <c r="AD95" i="1"/>
  <c r="D118" i="1" a="1"/>
  <c r="D118" i="1" s="1"/>
  <c r="A119" i="1"/>
  <c r="T104" i="1"/>
  <c r="AU104" i="1" s="1"/>
  <c r="Q106" i="1"/>
  <c r="AR106" i="1" s="1"/>
  <c r="AT104" i="1"/>
  <c r="V101" i="1"/>
  <c r="AW101" i="1" s="1"/>
  <c r="AQ106" i="1"/>
  <c r="K112" i="1"/>
  <c r="AL112" i="1" s="1"/>
  <c r="B105" i="5" a="1"/>
  <c r="B105" i="5" s="1"/>
  <c r="F106" i="4"/>
  <c r="H116" i="1"/>
  <c r="AK112" i="1"/>
  <c r="W102" i="1"/>
  <c r="BF92" i="1"/>
  <c r="L111" i="1"/>
  <c r="AW102" i="1"/>
  <c r="T103" i="1"/>
  <c r="AU103" i="1" s="1"/>
  <c r="Z97" i="1"/>
  <c r="F117" i="1"/>
  <c r="Z98" i="1"/>
  <c r="BA98" i="1" s="1"/>
  <c r="AZ97" i="1"/>
  <c r="J113" i="1"/>
  <c r="AZ98" i="1"/>
  <c r="BF94" i="1"/>
  <c r="AE94" i="1"/>
  <c r="AF94" i="1" s="1"/>
  <c r="P107" i="1"/>
  <c r="AQ107" i="1"/>
  <c r="X100" i="1"/>
  <c r="AY100" i="1" s="1"/>
  <c r="K114" i="1"/>
  <c r="AL114" i="1" s="1"/>
  <c r="AA96" i="1"/>
  <c r="BB96" i="1" s="1"/>
  <c r="R108" i="1"/>
  <c r="I115" i="1"/>
  <c r="AJ115" i="1" s="1"/>
  <c r="AP107" i="1"/>
  <c r="AH116" i="1"/>
  <c r="O109" i="1"/>
  <c r="AP109" i="1" s="1"/>
  <c r="N110" i="1"/>
  <c r="AO110" i="1" s="1"/>
  <c r="BA96" i="1"/>
  <c r="AY99" i="1"/>
  <c r="BD95" i="1"/>
  <c r="U105" i="1"/>
  <c r="AV105" i="1"/>
  <c r="AI115" i="1"/>
  <c r="G117" i="1" l="1"/>
  <c r="Q107" i="1"/>
  <c r="X102" i="1"/>
  <c r="AY102" i="1"/>
  <c r="AG117" i="1"/>
  <c r="I116" i="1"/>
  <c r="U104" i="1"/>
  <c r="AV104" i="1" s="1"/>
  <c r="AQ109" i="1"/>
  <c r="P109" i="1"/>
  <c r="AA97" i="1"/>
  <c r="B106" i="5" a="1"/>
  <c r="B106" i="5" s="1"/>
  <c r="F107" i="4"/>
  <c r="A120" i="1"/>
  <c r="D119" i="1" a="1"/>
  <c r="D119" i="1" s="1"/>
  <c r="BA97" i="1"/>
  <c r="F118" i="1"/>
  <c r="G118" i="1" s="1"/>
  <c r="AG118" i="1"/>
  <c r="Y100" i="1"/>
  <c r="AX102" i="1"/>
  <c r="K113" i="1"/>
  <c r="AL113" i="1"/>
  <c r="AE95" i="1"/>
  <c r="AF95" i="1" s="1"/>
  <c r="U103" i="1"/>
  <c r="L112" i="1"/>
  <c r="AM112" i="1" s="1"/>
  <c r="BE95" i="1"/>
  <c r="R106" i="1"/>
  <c r="AS106" i="1"/>
  <c r="J115" i="1"/>
  <c r="AK115" i="1" s="1"/>
  <c r="S108" i="1"/>
  <c r="AK113" i="1"/>
  <c r="Z99" i="1"/>
  <c r="AW105" i="1"/>
  <c r="V105" i="1"/>
  <c r="M111" i="1"/>
  <c r="AN111" i="1" s="1"/>
  <c r="AZ99" i="1"/>
  <c r="AS108" i="1"/>
  <c r="AB96" i="1"/>
  <c r="BC96" i="1" s="1"/>
  <c r="O110" i="1"/>
  <c r="AP110" i="1" s="1"/>
  <c r="L114" i="1"/>
  <c r="AM114" i="1"/>
  <c r="BB98" i="1"/>
  <c r="AA98" i="1"/>
  <c r="AM111" i="1"/>
  <c r="W101" i="1"/>
  <c r="AX101" i="1"/>
  <c r="AI116" i="1"/>
  <c r="H118" i="1" l="1"/>
  <c r="AB98" i="1"/>
  <c r="W105" i="1"/>
  <c r="AX105" i="1" s="1"/>
  <c r="AA99" i="1"/>
  <c r="V103" i="1"/>
  <c r="AW103" i="1"/>
  <c r="AN114" i="1"/>
  <c r="M114" i="1"/>
  <c r="BA99" i="1"/>
  <c r="AV103" i="1"/>
  <c r="J116" i="1"/>
  <c r="AK116" i="1"/>
  <c r="BF95" i="1"/>
  <c r="AH118" i="1"/>
  <c r="AJ116" i="1"/>
  <c r="F119" i="1"/>
  <c r="AG119" i="1" s="1"/>
  <c r="A121" i="1"/>
  <c r="D120" i="1" a="1"/>
  <c r="D120" i="1" s="1"/>
  <c r="M112" i="1"/>
  <c r="AN112" i="1"/>
  <c r="T108" i="1"/>
  <c r="AU108" i="1" s="1"/>
  <c r="AT108" i="1"/>
  <c r="L113" i="1"/>
  <c r="B107" i="5" a="1"/>
  <c r="B107" i="5" s="1"/>
  <c r="F108" i="4"/>
  <c r="AZ102" i="1"/>
  <c r="Y102" i="1"/>
  <c r="K115" i="1"/>
  <c r="AL115" i="1"/>
  <c r="R107" i="1"/>
  <c r="P110" i="1"/>
  <c r="Z100" i="1"/>
  <c r="AB97" i="1"/>
  <c r="BC97" i="1"/>
  <c r="AR107" i="1"/>
  <c r="X101" i="1"/>
  <c r="S106" i="1"/>
  <c r="AT106" i="1"/>
  <c r="AZ100" i="1"/>
  <c r="BB97" i="1"/>
  <c r="AI117" i="1"/>
  <c r="H117" i="1"/>
  <c r="V104" i="1"/>
  <c r="AW104" i="1" s="1"/>
  <c r="BD96" i="1"/>
  <c r="AC96" i="1"/>
  <c r="N111" i="1"/>
  <c r="AO111" i="1"/>
  <c r="Q109" i="1"/>
  <c r="AR109" i="1" s="1"/>
  <c r="AH117" i="1"/>
  <c r="AD96" i="1" l="1"/>
  <c r="N114" i="1"/>
  <c r="AA100" i="1"/>
  <c r="M113" i="1"/>
  <c r="W103" i="1"/>
  <c r="AX103" i="1"/>
  <c r="AJ117" i="1"/>
  <c r="I117" i="1"/>
  <c r="BA100" i="1"/>
  <c r="AM113" i="1"/>
  <c r="AB99" i="1"/>
  <c r="Q110" i="1"/>
  <c r="AR110" i="1"/>
  <c r="BB99" i="1"/>
  <c r="W104" i="1"/>
  <c r="AX104" i="1" s="1"/>
  <c r="AQ110" i="1"/>
  <c r="U108" i="1"/>
  <c r="AV108" i="1" s="1"/>
  <c r="X105" i="1"/>
  <c r="S107" i="1"/>
  <c r="AC98" i="1"/>
  <c r="AU106" i="1"/>
  <c r="T106" i="1"/>
  <c r="N112" i="1"/>
  <c r="AO112" i="1" s="1"/>
  <c r="G119" i="1"/>
  <c r="K116" i="1"/>
  <c r="BC98" i="1"/>
  <c r="AS107" i="1"/>
  <c r="Y101" i="1"/>
  <c r="AZ101" i="1" s="1"/>
  <c r="L115" i="1"/>
  <c r="AM115" i="1" s="1"/>
  <c r="F120" i="1"/>
  <c r="AG120" i="1" s="1"/>
  <c r="I118" i="1"/>
  <c r="B108" i="5" a="1"/>
  <c r="B108" i="5" s="1"/>
  <c r="F109" i="4"/>
  <c r="AC97" i="1"/>
  <c r="BD97" i="1" s="1"/>
  <c r="R109" i="1"/>
  <c r="AS109" i="1" s="1"/>
  <c r="O111" i="1"/>
  <c r="AP111" i="1"/>
  <c r="AY101" i="1"/>
  <c r="Z102" i="1"/>
  <c r="D121" i="1" a="1"/>
  <c r="D121" i="1" s="1"/>
  <c r="A122" i="1"/>
  <c r="AI118" i="1"/>
  <c r="AH119" i="1" l="1"/>
  <c r="H119" i="1"/>
  <c r="AA102" i="1"/>
  <c r="L116" i="1"/>
  <c r="AM116" i="1" s="1"/>
  <c r="J117" i="1"/>
  <c r="AK117" i="1"/>
  <c r="P111" i="1"/>
  <c r="AQ111" i="1"/>
  <c r="AY103" i="1"/>
  <c r="X103" i="1"/>
  <c r="U106" i="1"/>
  <c r="X104" i="1"/>
  <c r="AY104" i="1"/>
  <c r="AO113" i="1"/>
  <c r="N113" i="1"/>
  <c r="S109" i="1"/>
  <c r="AN113" i="1"/>
  <c r="AD98" i="1"/>
  <c r="BE98" i="1" s="1"/>
  <c r="AB100" i="1"/>
  <c r="V108" i="1"/>
  <c r="BD98" i="1"/>
  <c r="AS110" i="1"/>
  <c r="R110" i="1"/>
  <c r="BB100" i="1"/>
  <c r="AD97" i="1"/>
  <c r="BE97" i="1"/>
  <c r="BA101" i="1"/>
  <c r="Z101" i="1"/>
  <c r="T107" i="1"/>
  <c r="AC99" i="1"/>
  <c r="BD99" i="1" s="1"/>
  <c r="O114" i="1"/>
  <c r="B109" i="5" a="1"/>
  <c r="B109" i="5" s="1"/>
  <c r="F110" i="4"/>
  <c r="D122" i="1" a="1"/>
  <c r="D122" i="1" s="1"/>
  <c r="A123" i="1"/>
  <c r="G120" i="1"/>
  <c r="AT107" i="1"/>
  <c r="BC99" i="1"/>
  <c r="AO114" i="1"/>
  <c r="F121" i="1"/>
  <c r="G121" i="1" s="1"/>
  <c r="AG121" i="1"/>
  <c r="J118" i="1"/>
  <c r="AK118" i="1"/>
  <c r="Y105" i="1"/>
  <c r="AE96" i="1"/>
  <c r="AF96" i="1" s="1"/>
  <c r="O112" i="1"/>
  <c r="AP112" i="1" s="1"/>
  <c r="M115" i="1"/>
  <c r="AN115" i="1"/>
  <c r="BA102" i="1"/>
  <c r="AJ118" i="1"/>
  <c r="AL116" i="1"/>
  <c r="AY105" i="1"/>
  <c r="BE96" i="1"/>
  <c r="H121" i="1" l="1"/>
  <c r="AH121" i="1"/>
  <c r="AI121" i="1"/>
  <c r="T109" i="1"/>
  <c r="AU109" i="1" s="1"/>
  <c r="AA101" i="1"/>
  <c r="BB101" i="1" s="1"/>
  <c r="F122" i="1"/>
  <c r="AG122" i="1"/>
  <c r="K118" i="1"/>
  <c r="B110" i="5" a="1"/>
  <c r="B110" i="5" s="1"/>
  <c r="F111" i="4"/>
  <c r="AT109" i="1"/>
  <c r="K117" i="1"/>
  <c r="AE98" i="1"/>
  <c r="AF98" i="1" s="1"/>
  <c r="BF98" i="1"/>
  <c r="S110" i="1"/>
  <c r="AT110" i="1"/>
  <c r="AP113" i="1"/>
  <c r="O113" i="1"/>
  <c r="H120" i="1"/>
  <c r="AI120" i="1"/>
  <c r="AH120" i="1"/>
  <c r="P114" i="1"/>
  <c r="AN116" i="1"/>
  <c r="M116" i="1"/>
  <c r="Z105" i="1"/>
  <c r="BA105" i="1"/>
  <c r="AP114" i="1"/>
  <c r="AB102" i="1"/>
  <c r="W108" i="1"/>
  <c r="AX108" i="1"/>
  <c r="Y104" i="1"/>
  <c r="BB102" i="1"/>
  <c r="AD99" i="1"/>
  <c r="BE99" i="1" s="1"/>
  <c r="AW108" i="1"/>
  <c r="V106" i="1"/>
  <c r="AW106" i="1"/>
  <c r="AJ119" i="1"/>
  <c r="I119" i="1"/>
  <c r="Q111" i="1"/>
  <c r="AR111" i="1"/>
  <c r="N115" i="1"/>
  <c r="U107" i="1"/>
  <c r="AV107" i="1"/>
  <c r="AC100" i="1"/>
  <c r="BD100" i="1"/>
  <c r="AV106" i="1"/>
  <c r="AZ105" i="1"/>
  <c r="A124" i="1"/>
  <c r="D123" i="1" a="1"/>
  <c r="D123" i="1" s="1"/>
  <c r="AE97" i="1"/>
  <c r="AF97" i="1" s="1"/>
  <c r="BF97" i="1"/>
  <c r="P112" i="1"/>
  <c r="BF96" i="1"/>
  <c r="AU107" i="1"/>
  <c r="BC100" i="1"/>
  <c r="Y103" i="1"/>
  <c r="AI119" i="1"/>
  <c r="Q112" i="1" l="1"/>
  <c r="AR112" i="1" s="1"/>
  <c r="A125" i="1"/>
  <c r="D124" i="1" a="1"/>
  <c r="D124" i="1" s="1"/>
  <c r="AC102" i="1"/>
  <c r="BD102" i="1" s="1"/>
  <c r="G122" i="1"/>
  <c r="T110" i="1"/>
  <c r="AU110" i="1"/>
  <c r="AA105" i="1"/>
  <c r="BB105" i="1" s="1"/>
  <c r="AD100" i="1"/>
  <c r="N116" i="1"/>
  <c r="AE99" i="1"/>
  <c r="AF99" i="1" s="1"/>
  <c r="L117" i="1"/>
  <c r="Z103" i="1"/>
  <c r="BA103" i="1" s="1"/>
  <c r="Q114" i="1"/>
  <c r="AL117" i="1"/>
  <c r="AB101" i="1"/>
  <c r="BC101" i="1" s="1"/>
  <c r="Z104" i="1"/>
  <c r="BA104" i="1" s="1"/>
  <c r="AQ114" i="1"/>
  <c r="AZ104" i="1"/>
  <c r="B111" i="5" a="1"/>
  <c r="B111" i="5" s="1"/>
  <c r="F112" i="4"/>
  <c r="U109" i="1"/>
  <c r="AZ103" i="1"/>
  <c r="O115" i="1"/>
  <c r="AP115" i="1"/>
  <c r="W106" i="1"/>
  <c r="AX106" i="1"/>
  <c r="V107" i="1"/>
  <c r="AW107" i="1" s="1"/>
  <c r="AQ112" i="1"/>
  <c r="AO115" i="1"/>
  <c r="R111" i="1"/>
  <c r="AS111" i="1" s="1"/>
  <c r="AY108" i="1"/>
  <c r="X108" i="1"/>
  <c r="I120" i="1"/>
  <c r="L118" i="1"/>
  <c r="AH123" i="1"/>
  <c r="AG123" i="1"/>
  <c r="H123" i="1"/>
  <c r="G123" i="1"/>
  <c r="F123" i="1"/>
  <c r="AI123" i="1"/>
  <c r="J119" i="1"/>
  <c r="BC102" i="1"/>
  <c r="P113" i="1"/>
  <c r="AQ113" i="1"/>
  <c r="AL118" i="1"/>
  <c r="I121" i="1"/>
  <c r="AJ121" i="1" s="1"/>
  <c r="R114" i="1" l="1"/>
  <c r="AS114" i="1" s="1"/>
  <c r="Y108" i="1"/>
  <c r="AR114" i="1"/>
  <c r="B112" i="5" a="1"/>
  <c r="B112" i="5" s="1"/>
  <c r="F113" i="4"/>
  <c r="U110" i="1"/>
  <c r="K119" i="1"/>
  <c r="AL119" i="1" s="1"/>
  <c r="M117" i="1"/>
  <c r="H122" i="1"/>
  <c r="AI122" i="1"/>
  <c r="AM117" i="1"/>
  <c r="V109" i="1"/>
  <c r="AD102" i="1"/>
  <c r="BE102" i="1" s="1"/>
  <c r="BF99" i="1"/>
  <c r="AG124" i="1"/>
  <c r="F124" i="1"/>
  <c r="AB105" i="1"/>
  <c r="BC105" i="1"/>
  <c r="M118" i="1"/>
  <c r="AN118" i="1" s="1"/>
  <c r="BB104" i="1"/>
  <c r="AA104" i="1"/>
  <c r="O116" i="1"/>
  <c r="AP116" i="1"/>
  <c r="D125" i="1" a="1"/>
  <c r="D125" i="1" s="1"/>
  <c r="A126" i="1"/>
  <c r="S111" i="1"/>
  <c r="AT111" i="1" s="1"/>
  <c r="AM118" i="1"/>
  <c r="X106" i="1"/>
  <c r="AO116" i="1"/>
  <c r="BB103" i="1"/>
  <c r="AA103" i="1"/>
  <c r="W107" i="1"/>
  <c r="AX107" i="1"/>
  <c r="AK121" i="1"/>
  <c r="J121" i="1"/>
  <c r="I123" i="1"/>
  <c r="J120" i="1"/>
  <c r="AC101" i="1"/>
  <c r="BD101" i="1"/>
  <c r="AE100" i="1"/>
  <c r="AF100" i="1" s="1"/>
  <c r="R112" i="1"/>
  <c r="AS112" i="1" s="1"/>
  <c r="AK119" i="1"/>
  <c r="AV109" i="1"/>
  <c r="Q113" i="1"/>
  <c r="AR113" i="1"/>
  <c r="AJ120" i="1"/>
  <c r="P115" i="1"/>
  <c r="AQ115" i="1"/>
  <c r="BE100" i="1"/>
  <c r="AH122" i="1"/>
  <c r="P116" i="1" l="1"/>
  <c r="AQ116" i="1" s="1"/>
  <c r="F125" i="1"/>
  <c r="V110" i="1"/>
  <c r="AW110" i="1" s="1"/>
  <c r="AB103" i="1"/>
  <c r="BC103" i="1" s="1"/>
  <c r="AB104" i="1"/>
  <c r="AV110" i="1"/>
  <c r="L119" i="1"/>
  <c r="BF100" i="1"/>
  <c r="AE102" i="1"/>
  <c r="AF102" i="1" s="1"/>
  <c r="B113" i="5" a="1"/>
  <c r="B113" i="5" s="1"/>
  <c r="F114" i="4"/>
  <c r="W109" i="1"/>
  <c r="AX109" i="1" s="1"/>
  <c r="X107" i="1"/>
  <c r="AY107" i="1"/>
  <c r="N118" i="1"/>
  <c r="AO118" i="1" s="1"/>
  <c r="AW109" i="1"/>
  <c r="Y106" i="1"/>
  <c r="AY106" i="1"/>
  <c r="Z108" i="1"/>
  <c r="BA108" i="1" s="1"/>
  <c r="BD105" i="1"/>
  <c r="AC105" i="1"/>
  <c r="AZ108" i="1"/>
  <c r="S112" i="1"/>
  <c r="AD101" i="1"/>
  <c r="BE101" i="1" s="1"/>
  <c r="K120" i="1"/>
  <c r="AL120" i="1" s="1"/>
  <c r="AK120" i="1"/>
  <c r="G124" i="1"/>
  <c r="I122" i="1"/>
  <c r="AJ122" i="1"/>
  <c r="AR115" i="1"/>
  <c r="Q115" i="1"/>
  <c r="J123" i="1"/>
  <c r="AK123" i="1" s="1"/>
  <c r="T111" i="1"/>
  <c r="AU111" i="1"/>
  <c r="N117" i="1"/>
  <c r="AO117" i="1" s="1"/>
  <c r="S114" i="1"/>
  <c r="AT114" i="1" s="1"/>
  <c r="R113" i="1"/>
  <c r="AS113" i="1" s="1"/>
  <c r="K121" i="1"/>
  <c r="D126" i="1" a="1"/>
  <c r="D126" i="1" s="1"/>
  <c r="A127" i="1"/>
  <c r="AN117" i="1"/>
  <c r="AJ123" i="1"/>
  <c r="L121" i="1" l="1"/>
  <c r="AD105" i="1"/>
  <c r="BE105" i="1" s="1"/>
  <c r="G125" i="1"/>
  <c r="B114" i="5" a="1"/>
  <c r="B114" i="5" s="1"/>
  <c r="F115" i="4"/>
  <c r="H124" i="1"/>
  <c r="AY109" i="1"/>
  <c r="X109" i="1"/>
  <c r="J122" i="1"/>
  <c r="T114" i="1"/>
  <c r="BF102" i="1"/>
  <c r="AA108" i="1"/>
  <c r="Z106" i="1"/>
  <c r="BA106" i="1" s="1"/>
  <c r="S113" i="1"/>
  <c r="AT113" i="1" s="1"/>
  <c r="AZ106" i="1"/>
  <c r="M119" i="1"/>
  <c r="AG125" i="1"/>
  <c r="AC103" i="1"/>
  <c r="BD103" i="1" s="1"/>
  <c r="O117" i="1"/>
  <c r="AP117" i="1"/>
  <c r="U111" i="1"/>
  <c r="AV111" i="1" s="1"/>
  <c r="AM119" i="1"/>
  <c r="W110" i="1"/>
  <c r="AX110" i="1" s="1"/>
  <c r="D127" i="1" a="1"/>
  <c r="D127" i="1" s="1"/>
  <c r="A128" i="1"/>
  <c r="T112" i="1"/>
  <c r="AU112" i="1"/>
  <c r="O118" i="1"/>
  <c r="G126" i="1"/>
  <c r="H126" i="1" s="1"/>
  <c r="F126" i="1"/>
  <c r="AH126" i="1" s="1"/>
  <c r="AG126" i="1"/>
  <c r="AT112" i="1"/>
  <c r="AC104" i="1"/>
  <c r="Q116" i="1"/>
  <c r="AR116" i="1"/>
  <c r="L120" i="1"/>
  <c r="AE101" i="1"/>
  <c r="AF101" i="1" s="1"/>
  <c r="K123" i="1"/>
  <c r="AL123" i="1" s="1"/>
  <c r="AL121" i="1"/>
  <c r="R115" i="1"/>
  <c r="Y107" i="1"/>
  <c r="BC104" i="1"/>
  <c r="AH124" i="1"/>
  <c r="I126" i="1" l="1"/>
  <c r="AJ126" i="1" s="1"/>
  <c r="S115" i="1"/>
  <c r="AT115" i="1" s="1"/>
  <c r="Y109" i="1"/>
  <c r="I124" i="1"/>
  <c r="AI126" i="1"/>
  <c r="AI124" i="1"/>
  <c r="X110" i="1"/>
  <c r="AY110" i="1" s="1"/>
  <c r="BF101" i="1"/>
  <c r="V111" i="1"/>
  <c r="AW111" i="1"/>
  <c r="AA106" i="1"/>
  <c r="BB106" i="1" s="1"/>
  <c r="B115" i="5" a="1"/>
  <c r="B115" i="5" s="1"/>
  <c r="F116" i="4"/>
  <c r="T113" i="1"/>
  <c r="AU113" i="1" s="1"/>
  <c r="AB108" i="1"/>
  <c r="BC108" i="1"/>
  <c r="AN120" i="1"/>
  <c r="M120" i="1"/>
  <c r="P118" i="1"/>
  <c r="AQ118" i="1"/>
  <c r="AQ117" i="1"/>
  <c r="P117" i="1"/>
  <c r="BB108" i="1"/>
  <c r="H125" i="1"/>
  <c r="AI125" i="1" s="1"/>
  <c r="AP118" i="1"/>
  <c r="AD103" i="1"/>
  <c r="BE103" i="1" s="1"/>
  <c r="U114" i="1"/>
  <c r="AE105" i="1"/>
  <c r="AF105" i="1" s="1"/>
  <c r="AM120" i="1"/>
  <c r="R116" i="1"/>
  <c r="AS116" i="1"/>
  <c r="U112" i="1"/>
  <c r="AV112" i="1" s="1"/>
  <c r="AU114" i="1"/>
  <c r="M121" i="1"/>
  <c r="AN121" i="1" s="1"/>
  <c r="L123" i="1"/>
  <c r="Z107" i="1"/>
  <c r="AZ107" i="1"/>
  <c r="AD104" i="1"/>
  <c r="BE104" i="1"/>
  <c r="A129" i="1"/>
  <c r="D128" i="1" a="1"/>
  <c r="D128" i="1" s="1"/>
  <c r="N119" i="1"/>
  <c r="AO119" i="1"/>
  <c r="K122" i="1"/>
  <c r="AM121" i="1"/>
  <c r="AS115" i="1"/>
  <c r="BD104" i="1"/>
  <c r="AG127" i="1"/>
  <c r="G127" i="1"/>
  <c r="H127" i="1" s="1"/>
  <c r="F127" i="1"/>
  <c r="AN119" i="1"/>
  <c r="AK122" i="1"/>
  <c r="AH125" i="1"/>
  <c r="I127" i="1" l="1"/>
  <c r="AJ127" i="1"/>
  <c r="L122" i="1"/>
  <c r="AH127" i="1"/>
  <c r="AL122" i="1"/>
  <c r="M123" i="1"/>
  <c r="AN123" i="1"/>
  <c r="V114" i="1"/>
  <c r="AW114" i="1"/>
  <c r="AP119" i="1"/>
  <c r="O119" i="1"/>
  <c r="AI127" i="1"/>
  <c r="AG128" i="1"/>
  <c r="G128" i="1"/>
  <c r="F128" i="1"/>
  <c r="J124" i="1"/>
  <c r="AK124" i="1"/>
  <c r="Y110" i="1"/>
  <c r="AV113" i="1"/>
  <c r="U113" i="1"/>
  <c r="D129" i="1" a="1"/>
  <c r="D129" i="1" s="1"/>
  <c r="A130" i="1"/>
  <c r="V112" i="1"/>
  <c r="AW112" i="1"/>
  <c r="I125" i="1"/>
  <c r="AJ125" i="1" s="1"/>
  <c r="B116" i="5" a="1"/>
  <c r="B116" i="5" s="1"/>
  <c r="F117" i="4"/>
  <c r="AJ124" i="1"/>
  <c r="Z109" i="1"/>
  <c r="BF104" i="1"/>
  <c r="AE104" i="1"/>
  <c r="AF104" i="1" s="1"/>
  <c r="S116" i="1"/>
  <c r="AT116" i="1" s="1"/>
  <c r="AR117" i="1"/>
  <c r="Q117" i="1"/>
  <c r="AZ109" i="1"/>
  <c r="AB106" i="1"/>
  <c r="BC106" i="1" s="1"/>
  <c r="AE103" i="1"/>
  <c r="AF103" i="1" s="1"/>
  <c r="BF103" i="1"/>
  <c r="BB107" i="1"/>
  <c r="AA107" i="1"/>
  <c r="T115" i="1"/>
  <c r="AU115" i="1"/>
  <c r="BA107" i="1"/>
  <c r="BF105" i="1"/>
  <c r="AR118" i="1"/>
  <c r="Q118" i="1"/>
  <c r="W111" i="1"/>
  <c r="AX111" i="1"/>
  <c r="N121" i="1"/>
  <c r="AO121" i="1"/>
  <c r="AC108" i="1"/>
  <c r="BD108" i="1" s="1"/>
  <c r="AM123" i="1"/>
  <c r="AV114" i="1"/>
  <c r="N120" i="1"/>
  <c r="J126" i="1"/>
  <c r="AK126" i="1" s="1"/>
  <c r="AA109" i="1" l="1"/>
  <c r="BB109" i="1" s="1"/>
  <c r="W114" i="1"/>
  <c r="O120" i="1"/>
  <c r="AB107" i="1"/>
  <c r="V113" i="1"/>
  <c r="AW113" i="1"/>
  <c r="P119" i="1"/>
  <c r="O121" i="1"/>
  <c r="AD108" i="1"/>
  <c r="BE108" i="1" s="1"/>
  <c r="Z110" i="1"/>
  <c r="X111" i="1"/>
  <c r="K124" i="1"/>
  <c r="AL124" i="1"/>
  <c r="AO123" i="1"/>
  <c r="N123" i="1"/>
  <c r="B117" i="5" a="1"/>
  <c r="B117" i="5" s="1"/>
  <c r="F118" i="4"/>
  <c r="R118" i="1"/>
  <c r="AS118" i="1" s="1"/>
  <c r="AZ110" i="1"/>
  <c r="BD106" i="1"/>
  <c r="AC106" i="1"/>
  <c r="K126" i="1"/>
  <c r="AL126" i="1"/>
  <c r="AS117" i="1"/>
  <c r="R117" i="1"/>
  <c r="J125" i="1"/>
  <c r="AH128" i="1"/>
  <c r="AN122" i="1"/>
  <c r="M122" i="1"/>
  <c r="BA109" i="1"/>
  <c r="AO120" i="1"/>
  <c r="W112" i="1"/>
  <c r="AX112" i="1"/>
  <c r="H128" i="1"/>
  <c r="AM122" i="1"/>
  <c r="AU116" i="1"/>
  <c r="T116" i="1"/>
  <c r="D130" i="1" a="1"/>
  <c r="D130" i="1" s="1"/>
  <c r="A131" i="1"/>
  <c r="AV115" i="1"/>
  <c r="U115" i="1"/>
  <c r="AG129" i="1"/>
  <c r="G129" i="1"/>
  <c r="H129" i="1" s="1"/>
  <c r="F129" i="1"/>
  <c r="AH129" i="1" s="1"/>
  <c r="AK127" i="1"/>
  <c r="J127" i="1"/>
  <c r="I129" i="1" l="1"/>
  <c r="AJ129" i="1" s="1"/>
  <c r="K127" i="1"/>
  <c r="AL127" i="1" s="1"/>
  <c r="S117" i="1"/>
  <c r="Q119" i="1"/>
  <c r="L124" i="1"/>
  <c r="AM124" i="1"/>
  <c r="AM126" i="1"/>
  <c r="L126" i="1"/>
  <c r="Y111" i="1"/>
  <c r="BD107" i="1"/>
  <c r="AC107" i="1"/>
  <c r="W113" i="1"/>
  <c r="AX113" i="1"/>
  <c r="AI129" i="1"/>
  <c r="X112" i="1"/>
  <c r="AY112" i="1" s="1"/>
  <c r="AD106" i="1"/>
  <c r="BE106" i="1" s="1"/>
  <c r="AY111" i="1"/>
  <c r="BC107" i="1"/>
  <c r="I128" i="1"/>
  <c r="AA110" i="1"/>
  <c r="P120" i="1"/>
  <c r="AQ120" i="1" s="1"/>
  <c r="BA110" i="1"/>
  <c r="AP120" i="1"/>
  <c r="V115" i="1"/>
  <c r="AW115" i="1" s="1"/>
  <c r="N122" i="1"/>
  <c r="X114" i="1"/>
  <c r="AY114" i="1" s="1"/>
  <c r="S118" i="1"/>
  <c r="AE108" i="1"/>
  <c r="AF108" i="1" s="1"/>
  <c r="AX114" i="1"/>
  <c r="D131" i="1" a="1"/>
  <c r="D131" i="1" s="1"/>
  <c r="A132" i="1"/>
  <c r="B118" i="5" a="1"/>
  <c r="B118" i="5" s="1"/>
  <c r="F119" i="4"/>
  <c r="P121" i="1"/>
  <c r="AQ121" i="1" s="1"/>
  <c r="F130" i="1"/>
  <c r="G130" i="1" s="1"/>
  <c r="AG130" i="1"/>
  <c r="AL125" i="1"/>
  <c r="K125" i="1"/>
  <c r="AP121" i="1"/>
  <c r="AB109" i="1"/>
  <c r="BC109" i="1" s="1"/>
  <c r="AV116" i="1"/>
  <c r="U116" i="1"/>
  <c r="AK125" i="1"/>
  <c r="O123" i="1"/>
  <c r="AP123" i="1"/>
  <c r="AQ119" i="1"/>
  <c r="AI128" i="1"/>
  <c r="H130" i="1" l="1"/>
  <c r="AI130" i="1" s="1"/>
  <c r="B119" i="5" a="1"/>
  <c r="B119" i="5" s="1"/>
  <c r="F120" i="4"/>
  <c r="O122" i="1"/>
  <c r="M126" i="1"/>
  <c r="AC109" i="1"/>
  <c r="BD109" i="1"/>
  <c r="AM125" i="1"/>
  <c r="L125" i="1"/>
  <c r="AG131" i="1"/>
  <c r="G131" i="1"/>
  <c r="AH131" i="1" s="1"/>
  <c r="F131" i="1"/>
  <c r="M124" i="1"/>
  <c r="AN124" i="1" s="1"/>
  <c r="AH130" i="1"/>
  <c r="Y112" i="1"/>
  <c r="AZ112" i="1" s="1"/>
  <c r="AS119" i="1"/>
  <c r="R119" i="1"/>
  <c r="BF108" i="1"/>
  <c r="AR119" i="1"/>
  <c r="Q120" i="1"/>
  <c r="AR120" i="1"/>
  <c r="T117" i="1"/>
  <c r="AU117" i="1"/>
  <c r="W115" i="1"/>
  <c r="T118" i="1"/>
  <c r="AU118" i="1" s="1"/>
  <c r="BC110" i="1"/>
  <c r="AB110" i="1"/>
  <c r="X113" i="1"/>
  <c r="AT117" i="1"/>
  <c r="P123" i="1"/>
  <c r="AQ123" i="1" s="1"/>
  <c r="AT118" i="1"/>
  <c r="BB110" i="1"/>
  <c r="BE107" i="1"/>
  <c r="AD107" i="1"/>
  <c r="AE106" i="1"/>
  <c r="AF106" i="1" s="1"/>
  <c r="BF106" i="1"/>
  <c r="AK128" i="1"/>
  <c r="J128" i="1"/>
  <c r="L127" i="1"/>
  <c r="V116" i="1"/>
  <c r="AJ128" i="1"/>
  <c r="Z111" i="1"/>
  <c r="BA111" i="1"/>
  <c r="A133" i="1"/>
  <c r="D132" i="1" a="1"/>
  <c r="D132" i="1" s="1"/>
  <c r="Y114" i="1"/>
  <c r="AZ114" i="1" s="1"/>
  <c r="Q121" i="1"/>
  <c r="AO122" i="1"/>
  <c r="AZ111" i="1"/>
  <c r="J129" i="1"/>
  <c r="AK129" i="1"/>
  <c r="AC110" i="1" l="1"/>
  <c r="BD110" i="1" s="1"/>
  <c r="S119" i="1"/>
  <c r="AT119" i="1"/>
  <c r="M125" i="1"/>
  <c r="D133" i="1" a="1"/>
  <c r="D133" i="1" s="1"/>
  <c r="A134" i="1"/>
  <c r="AE107" i="1"/>
  <c r="AF107" i="1" s="1"/>
  <c r="BF107" i="1"/>
  <c r="AD109" i="1"/>
  <c r="X115" i="1"/>
  <c r="AY115" i="1"/>
  <c r="N126" i="1"/>
  <c r="AO126" i="1" s="1"/>
  <c r="AA111" i="1"/>
  <c r="AX115" i="1"/>
  <c r="AN126" i="1"/>
  <c r="N124" i="1"/>
  <c r="P122" i="1"/>
  <c r="Z112" i="1"/>
  <c r="AX116" i="1"/>
  <c r="W116" i="1"/>
  <c r="U117" i="1"/>
  <c r="AV117" i="1"/>
  <c r="AP122" i="1"/>
  <c r="Z114" i="1"/>
  <c r="BA114" i="1"/>
  <c r="B120" i="5" a="1"/>
  <c r="B120" i="5" s="1"/>
  <c r="F121" i="4"/>
  <c r="G132" i="1"/>
  <c r="H132" i="1" s="1"/>
  <c r="F132" i="1"/>
  <c r="AH132" i="1" s="1"/>
  <c r="R120" i="1"/>
  <c r="AS120" i="1" s="1"/>
  <c r="H131" i="1"/>
  <c r="U118" i="1"/>
  <c r="AV118" i="1" s="1"/>
  <c r="Q123" i="1"/>
  <c r="AR123" i="1" s="1"/>
  <c r="M127" i="1"/>
  <c r="AN127" i="1" s="1"/>
  <c r="R121" i="1"/>
  <c r="AM127" i="1"/>
  <c r="Y113" i="1"/>
  <c r="AZ113" i="1"/>
  <c r="AL129" i="1"/>
  <c r="K129" i="1"/>
  <c r="AW116" i="1"/>
  <c r="AR121" i="1"/>
  <c r="K128" i="1"/>
  <c r="AY113" i="1"/>
  <c r="I130" i="1"/>
  <c r="AJ130" i="1"/>
  <c r="I132" i="1" l="1"/>
  <c r="AJ132" i="1" s="1"/>
  <c r="AI132" i="1"/>
  <c r="L128" i="1"/>
  <c r="AM128" i="1" s="1"/>
  <c r="B121" i="5" a="1"/>
  <c r="B121" i="5" s="1"/>
  <c r="F122" i="4"/>
  <c r="Q122" i="1"/>
  <c r="AE109" i="1"/>
  <c r="AF109" i="1" s="1"/>
  <c r="L129" i="1"/>
  <c r="AA114" i="1"/>
  <c r="BB114" i="1" s="1"/>
  <c r="D134" i="1" a="1"/>
  <c r="D134" i="1" s="1"/>
  <c r="A135" i="1"/>
  <c r="I131" i="1"/>
  <c r="AJ131" i="1"/>
  <c r="AG132" i="1"/>
  <c r="G133" i="1"/>
  <c r="H133" i="1" s="1"/>
  <c r="F133" i="1"/>
  <c r="AH133" i="1" s="1"/>
  <c r="AB111" i="1"/>
  <c r="N125" i="1"/>
  <c r="AO125" i="1" s="1"/>
  <c r="V118" i="1"/>
  <c r="AW118" i="1" s="1"/>
  <c r="Z113" i="1"/>
  <c r="V117" i="1"/>
  <c r="AW117" i="1"/>
  <c r="BB111" i="1"/>
  <c r="AN125" i="1"/>
  <c r="X116" i="1"/>
  <c r="AY116" i="1" s="1"/>
  <c r="AI131" i="1"/>
  <c r="O124" i="1"/>
  <c r="AT121" i="1"/>
  <c r="S121" i="1"/>
  <c r="O126" i="1"/>
  <c r="AP126" i="1" s="1"/>
  <c r="AO124" i="1"/>
  <c r="AS121" i="1"/>
  <c r="AA112" i="1"/>
  <c r="BB112" i="1" s="1"/>
  <c r="T119" i="1"/>
  <c r="AU119" i="1" s="1"/>
  <c r="R123" i="1"/>
  <c r="AS123" i="1"/>
  <c r="AT120" i="1"/>
  <c r="S120" i="1"/>
  <c r="BA112" i="1"/>
  <c r="Y115" i="1"/>
  <c r="AZ115" i="1"/>
  <c r="AK130" i="1"/>
  <c r="J130" i="1"/>
  <c r="AL128" i="1"/>
  <c r="N127" i="1"/>
  <c r="AO127" i="1" s="1"/>
  <c r="AQ122" i="1"/>
  <c r="BE109" i="1"/>
  <c r="BE110" i="1"/>
  <c r="AD110" i="1"/>
  <c r="I133" i="1" l="1"/>
  <c r="Z115" i="1"/>
  <c r="BA115" i="1"/>
  <c r="AG133" i="1"/>
  <c r="M129" i="1"/>
  <c r="BF109" i="1"/>
  <c r="AA113" i="1"/>
  <c r="BB113" i="1" s="1"/>
  <c r="AS122" i="1"/>
  <c r="R122" i="1"/>
  <c r="AE110" i="1"/>
  <c r="AF110" i="1" s="1"/>
  <c r="BF110" i="1"/>
  <c r="T120" i="1"/>
  <c r="T121" i="1"/>
  <c r="BA113" i="1"/>
  <c r="AR122" i="1"/>
  <c r="B122" i="5" a="1"/>
  <c r="B122" i="5" s="1"/>
  <c r="F123" i="4"/>
  <c r="P124" i="1"/>
  <c r="AQ124" i="1" s="1"/>
  <c r="AI133" i="1"/>
  <c r="J131" i="1"/>
  <c r="AK131" i="1" s="1"/>
  <c r="AT123" i="1"/>
  <c r="S123" i="1"/>
  <c r="AP124" i="1"/>
  <c r="D135" i="1" a="1"/>
  <c r="D135" i="1" s="1"/>
  <c r="A136" i="1"/>
  <c r="O125" i="1"/>
  <c r="AP125" i="1"/>
  <c r="F134" i="1"/>
  <c r="G134" i="1" s="1"/>
  <c r="AG134" i="1"/>
  <c r="M128" i="1"/>
  <c r="W117" i="1"/>
  <c r="BD111" i="1"/>
  <c r="AC111" i="1"/>
  <c r="P126" i="1"/>
  <c r="AP127" i="1"/>
  <c r="O127" i="1"/>
  <c r="U119" i="1"/>
  <c r="AV119" i="1" s="1"/>
  <c r="Y116" i="1"/>
  <c r="BC111" i="1"/>
  <c r="AB114" i="1"/>
  <c r="W118" i="1"/>
  <c r="AX118" i="1" s="1"/>
  <c r="AL130" i="1"/>
  <c r="K130" i="1"/>
  <c r="AB112" i="1"/>
  <c r="BC112" i="1" s="1"/>
  <c r="AM129" i="1"/>
  <c r="J132" i="1"/>
  <c r="AK132" i="1" s="1"/>
  <c r="AH134" i="1" l="1"/>
  <c r="H134" i="1"/>
  <c r="Q126" i="1"/>
  <c r="AQ126" i="1"/>
  <c r="AC114" i="1"/>
  <c r="L130" i="1"/>
  <c r="AM130" i="1"/>
  <c r="AT122" i="1"/>
  <c r="S122" i="1"/>
  <c r="AD111" i="1"/>
  <c r="BE111" i="1"/>
  <c r="P125" i="1"/>
  <c r="B123" i="5" a="1"/>
  <c r="B123" i="5" s="1"/>
  <c r="F124" i="4"/>
  <c r="BC114" i="1"/>
  <c r="A137" i="1"/>
  <c r="D136" i="1" a="1"/>
  <c r="D136" i="1" s="1"/>
  <c r="X117" i="1"/>
  <c r="AY117" i="1"/>
  <c r="AG135" i="1"/>
  <c r="G135" i="1"/>
  <c r="H135" i="1" s="1"/>
  <c r="F135" i="1"/>
  <c r="AH135" i="1" s="1"/>
  <c r="N129" i="1"/>
  <c r="AO129" i="1"/>
  <c r="AV121" i="1"/>
  <c r="U121" i="1"/>
  <c r="AN129" i="1"/>
  <c r="N128" i="1"/>
  <c r="AO128" i="1"/>
  <c r="T123" i="1"/>
  <c r="AU121" i="1"/>
  <c r="U120" i="1"/>
  <c r="AV120" i="1"/>
  <c r="AY118" i="1"/>
  <c r="X118" i="1"/>
  <c r="AN128" i="1"/>
  <c r="AU120" i="1"/>
  <c r="AA115" i="1"/>
  <c r="BB115" i="1"/>
  <c r="AB113" i="1"/>
  <c r="BC113" i="1" s="1"/>
  <c r="AX117" i="1"/>
  <c r="Z116" i="1"/>
  <c r="BA116" i="1" s="1"/>
  <c r="V119" i="1"/>
  <c r="AW119" i="1"/>
  <c r="K131" i="1"/>
  <c r="AL131" i="1"/>
  <c r="J133" i="1"/>
  <c r="Q124" i="1"/>
  <c r="AR124" i="1"/>
  <c r="AL132" i="1"/>
  <c r="K132" i="1"/>
  <c r="AZ116" i="1"/>
  <c r="AC112" i="1"/>
  <c r="P127" i="1"/>
  <c r="AJ133" i="1"/>
  <c r="I135" i="1" l="1"/>
  <c r="AJ135" i="1" s="1"/>
  <c r="U123" i="1"/>
  <c r="AV123" i="1" s="1"/>
  <c r="T122" i="1"/>
  <c r="AU122" i="1" s="1"/>
  <c r="K133" i="1"/>
  <c r="AL133" i="1"/>
  <c r="AB115" i="1"/>
  <c r="BC115" i="1"/>
  <c r="AI135" i="1"/>
  <c r="F136" i="1"/>
  <c r="AN130" i="1"/>
  <c r="M130" i="1"/>
  <c r="AK133" i="1"/>
  <c r="V121" i="1"/>
  <c r="D137" i="1" a="1"/>
  <c r="D137" i="1" s="1"/>
  <c r="A138" i="1"/>
  <c r="AD114" i="1"/>
  <c r="BD114" i="1"/>
  <c r="O128" i="1"/>
  <c r="Y118" i="1"/>
  <c r="AZ118" i="1" s="1"/>
  <c r="B124" i="5" a="1"/>
  <c r="B124" i="5" s="1"/>
  <c r="F125" i="4"/>
  <c r="AC113" i="1"/>
  <c r="BD113" i="1" s="1"/>
  <c r="Y117" i="1"/>
  <c r="AZ117" i="1" s="1"/>
  <c r="Q127" i="1"/>
  <c r="AR127" i="1" s="1"/>
  <c r="O129" i="1"/>
  <c r="AP129" i="1" s="1"/>
  <c r="R126" i="1"/>
  <c r="AS126" i="1" s="1"/>
  <c r="W119" i="1"/>
  <c r="Q125" i="1"/>
  <c r="AR125" i="1"/>
  <c r="AR126" i="1"/>
  <c r="AD112" i="1"/>
  <c r="BE112" i="1" s="1"/>
  <c r="BD112" i="1"/>
  <c r="V120" i="1"/>
  <c r="AW120" i="1" s="1"/>
  <c r="AQ125" i="1"/>
  <c r="I134" i="1"/>
  <c r="R124" i="1"/>
  <c r="L131" i="1"/>
  <c r="AM131" i="1" s="1"/>
  <c r="AQ127" i="1"/>
  <c r="BB116" i="1"/>
  <c r="AA116" i="1"/>
  <c r="L132" i="1"/>
  <c r="AM132" i="1" s="1"/>
  <c r="AU123" i="1"/>
  <c r="AE111" i="1"/>
  <c r="AF111" i="1" s="1"/>
  <c r="AI134" i="1"/>
  <c r="AE114" i="1" l="1"/>
  <c r="AF114" i="1" s="1"/>
  <c r="G136" i="1"/>
  <c r="S124" i="1"/>
  <c r="AT124" i="1" s="1"/>
  <c r="R125" i="1"/>
  <c r="W121" i="1"/>
  <c r="AX121" i="1"/>
  <c r="BD115" i="1"/>
  <c r="AC115" i="1"/>
  <c r="X119" i="1"/>
  <c r="B125" i="5" a="1"/>
  <c r="B125" i="5" s="1"/>
  <c r="F126" i="4"/>
  <c r="AW121" i="1"/>
  <c r="Z117" i="1"/>
  <c r="AG136" i="1"/>
  <c r="L133" i="1"/>
  <c r="AM133" i="1" s="1"/>
  <c r="AN131" i="1"/>
  <c r="M131" i="1"/>
  <c r="AS124" i="1"/>
  <c r="J134" i="1"/>
  <c r="AK134" i="1"/>
  <c r="AX119" i="1"/>
  <c r="BF111" i="1"/>
  <c r="AJ134" i="1"/>
  <c r="AO130" i="1"/>
  <c r="N130" i="1"/>
  <c r="Z118" i="1"/>
  <c r="BA118" i="1"/>
  <c r="U122" i="1"/>
  <c r="AV122" i="1" s="1"/>
  <c r="AD113" i="1"/>
  <c r="BE113" i="1"/>
  <c r="S126" i="1"/>
  <c r="AT126" i="1"/>
  <c r="P128" i="1"/>
  <c r="AQ128" i="1" s="1"/>
  <c r="M132" i="1"/>
  <c r="AN132" i="1" s="1"/>
  <c r="P129" i="1"/>
  <c r="AQ129" i="1" s="1"/>
  <c r="AP128" i="1"/>
  <c r="AW123" i="1"/>
  <c r="V123" i="1"/>
  <c r="D138" i="1" a="1"/>
  <c r="D138" i="1" s="1"/>
  <c r="A139" i="1"/>
  <c r="G137" i="1"/>
  <c r="H137" i="1" s="1"/>
  <c r="F137" i="1"/>
  <c r="AG137" i="1" s="1"/>
  <c r="W120" i="1"/>
  <c r="AX120" i="1" s="1"/>
  <c r="AB116" i="1"/>
  <c r="BC116" i="1" s="1"/>
  <c r="AE112" i="1"/>
  <c r="AF112" i="1" s="1"/>
  <c r="BF112" i="1"/>
  <c r="R127" i="1"/>
  <c r="AS127" i="1"/>
  <c r="BE114" i="1"/>
  <c r="J135" i="1"/>
  <c r="AK135" i="1" s="1"/>
  <c r="I137" i="1" l="1"/>
  <c r="AJ137" i="1" s="1"/>
  <c r="N131" i="1"/>
  <c r="AD115" i="1"/>
  <c r="BE115" i="1" s="1"/>
  <c r="AA118" i="1"/>
  <c r="X121" i="1"/>
  <c r="AY121" i="1"/>
  <c r="AH137" i="1"/>
  <c r="AP130" i="1"/>
  <c r="O130" i="1"/>
  <c r="S125" i="1"/>
  <c r="N132" i="1"/>
  <c r="AO132" i="1" s="1"/>
  <c r="AA117" i="1"/>
  <c r="BB117" i="1" s="1"/>
  <c r="AS125" i="1"/>
  <c r="Q129" i="1"/>
  <c r="AI137" i="1"/>
  <c r="BA117" i="1"/>
  <c r="Q128" i="1"/>
  <c r="T124" i="1"/>
  <c r="AU124" i="1" s="1"/>
  <c r="B126" i="5" a="1"/>
  <c r="B126" i="5" s="1"/>
  <c r="F127" i="4"/>
  <c r="H136" i="1"/>
  <c r="AI136" i="1"/>
  <c r="V122" i="1"/>
  <c r="K135" i="1"/>
  <c r="AL135" i="1" s="1"/>
  <c r="S127" i="1"/>
  <c r="D139" i="1" a="1"/>
  <c r="D139" i="1" s="1"/>
  <c r="A140" i="1"/>
  <c r="T126" i="1"/>
  <c r="AU126" i="1" s="1"/>
  <c r="AC116" i="1"/>
  <c r="X120" i="1"/>
  <c r="AY120" i="1"/>
  <c r="F138" i="1"/>
  <c r="G138" i="1" s="1"/>
  <c r="AG138" i="1"/>
  <c r="K134" i="1"/>
  <c r="AL134" i="1" s="1"/>
  <c r="AZ119" i="1"/>
  <c r="Y119" i="1"/>
  <c r="BF114" i="1"/>
  <c r="M133" i="1"/>
  <c r="AN133" i="1" s="1"/>
  <c r="W123" i="1"/>
  <c r="AX123" i="1" s="1"/>
  <c r="AE113" i="1"/>
  <c r="AF113" i="1" s="1"/>
  <c r="BF113" i="1"/>
  <c r="AY119" i="1"/>
  <c r="AH136" i="1"/>
  <c r="H138" i="1" l="1"/>
  <c r="W122" i="1"/>
  <c r="AX122" i="1" s="1"/>
  <c r="R129" i="1"/>
  <c r="Y120" i="1"/>
  <c r="AZ120" i="1" s="1"/>
  <c r="AW122" i="1"/>
  <c r="AR129" i="1"/>
  <c r="AZ121" i="1"/>
  <c r="Y121" i="1"/>
  <c r="L135" i="1"/>
  <c r="AM135" i="1" s="1"/>
  <c r="BE116" i="1"/>
  <c r="AD116" i="1"/>
  <c r="AB118" i="1"/>
  <c r="BC118" i="1"/>
  <c r="BA119" i="1"/>
  <c r="Z119" i="1"/>
  <c r="BD116" i="1"/>
  <c r="I136" i="1"/>
  <c r="AJ136" i="1" s="1"/>
  <c r="BB118" i="1"/>
  <c r="B127" i="5" a="1"/>
  <c r="B127" i="5" s="1"/>
  <c r="F128" i="4"/>
  <c r="BC117" i="1"/>
  <c r="AB117" i="1"/>
  <c r="U126" i="1"/>
  <c r="AV126" i="1"/>
  <c r="AE115" i="1"/>
  <c r="AF115" i="1" s="1"/>
  <c r="AH138" i="1"/>
  <c r="A141" i="1"/>
  <c r="D140" i="1" a="1"/>
  <c r="D140" i="1" s="1"/>
  <c r="AP132" i="1"/>
  <c r="O132" i="1"/>
  <c r="O131" i="1"/>
  <c r="AP131" i="1"/>
  <c r="X123" i="1"/>
  <c r="AY123" i="1"/>
  <c r="F139" i="1"/>
  <c r="AG139" i="1" s="1"/>
  <c r="AU125" i="1"/>
  <c r="T125" i="1"/>
  <c r="AO131" i="1"/>
  <c r="L134" i="1"/>
  <c r="T127" i="1"/>
  <c r="R128" i="1"/>
  <c r="AS128" i="1"/>
  <c r="AT125" i="1"/>
  <c r="N133" i="1"/>
  <c r="AO133" i="1"/>
  <c r="AV124" i="1"/>
  <c r="U124" i="1"/>
  <c r="AT127" i="1"/>
  <c r="AR128" i="1"/>
  <c r="AQ130" i="1"/>
  <c r="P130" i="1"/>
  <c r="J137" i="1"/>
  <c r="AK137" i="1" s="1"/>
  <c r="V124" i="1" l="1"/>
  <c r="AW124" i="1" s="1"/>
  <c r="U125" i="1"/>
  <c r="AV125" i="1"/>
  <c r="Z121" i="1"/>
  <c r="BA121" i="1" s="1"/>
  <c r="O133" i="1"/>
  <c r="BF115" i="1"/>
  <c r="BB119" i="1"/>
  <c r="AA119" i="1"/>
  <c r="Z120" i="1"/>
  <c r="S129" i="1"/>
  <c r="S128" i="1"/>
  <c r="V126" i="1"/>
  <c r="AW126" i="1" s="1"/>
  <c r="AC118" i="1"/>
  <c r="BD118" i="1" s="1"/>
  <c r="AS129" i="1"/>
  <c r="AL137" i="1"/>
  <c r="K137" i="1"/>
  <c r="U127" i="1"/>
  <c r="AR130" i="1"/>
  <c r="Q130" i="1"/>
  <c r="AU127" i="1"/>
  <c r="Y123" i="1"/>
  <c r="AZ123" i="1" s="1"/>
  <c r="AC117" i="1"/>
  <c r="BD117" i="1"/>
  <c r="AE116" i="1"/>
  <c r="AF116" i="1" s="1"/>
  <c r="G140" i="1"/>
  <c r="H140" i="1" s="1"/>
  <c r="F140" i="1"/>
  <c r="AH140" i="1" s="1"/>
  <c r="D141" i="1" a="1"/>
  <c r="D141" i="1" s="1"/>
  <c r="A142" i="1"/>
  <c r="M134" i="1"/>
  <c r="X122" i="1"/>
  <c r="AK136" i="1"/>
  <c r="J136" i="1"/>
  <c r="AM134" i="1"/>
  <c r="P131" i="1"/>
  <c r="AQ131" i="1"/>
  <c r="B128" i="5" a="1"/>
  <c r="B128" i="5" s="1"/>
  <c r="F129" i="4"/>
  <c r="AJ138" i="1"/>
  <c r="I138" i="1"/>
  <c r="G139" i="1"/>
  <c r="P132" i="1"/>
  <c r="M135" i="1"/>
  <c r="AI138" i="1"/>
  <c r="I140" i="1" l="1"/>
  <c r="Q132" i="1"/>
  <c r="AR132" i="1" s="1"/>
  <c r="AQ132" i="1"/>
  <c r="AI140" i="1"/>
  <c r="N135" i="1"/>
  <c r="AO135" i="1"/>
  <c r="BF116" i="1"/>
  <c r="AB119" i="1"/>
  <c r="BC119" i="1" s="1"/>
  <c r="AI139" i="1"/>
  <c r="H139" i="1"/>
  <c r="N134" i="1"/>
  <c r="AO134" i="1"/>
  <c r="AD117" i="1"/>
  <c r="AH139" i="1"/>
  <c r="Y122" i="1"/>
  <c r="AZ122" i="1"/>
  <c r="AY122" i="1"/>
  <c r="AD118" i="1"/>
  <c r="BE118" i="1"/>
  <c r="AK138" i="1"/>
  <c r="J138" i="1"/>
  <c r="AN134" i="1"/>
  <c r="AG140" i="1"/>
  <c r="P133" i="1"/>
  <c r="D142" i="1" a="1"/>
  <c r="D142" i="1" s="1"/>
  <c r="A143" i="1"/>
  <c r="Z123" i="1"/>
  <c r="W126" i="1"/>
  <c r="AX126" i="1"/>
  <c r="AP133" i="1"/>
  <c r="F141" i="1"/>
  <c r="AG141" i="1" s="1"/>
  <c r="T128" i="1"/>
  <c r="R130" i="1"/>
  <c r="AS130" i="1" s="1"/>
  <c r="AT128" i="1"/>
  <c r="AA121" i="1"/>
  <c r="T129" i="1"/>
  <c r="Q131" i="1"/>
  <c r="AR131" i="1" s="1"/>
  <c r="AW127" i="1"/>
  <c r="V127" i="1"/>
  <c r="AT129" i="1"/>
  <c r="V125" i="1"/>
  <c r="AW125" i="1"/>
  <c r="AV127" i="1"/>
  <c r="BB120" i="1"/>
  <c r="AA120" i="1"/>
  <c r="B129" i="5" a="1"/>
  <c r="B129" i="5" s="1"/>
  <c r="F130" i="4"/>
  <c r="AN135" i="1"/>
  <c r="K136" i="1"/>
  <c r="AL136" i="1"/>
  <c r="L137" i="1"/>
  <c r="AM137" i="1"/>
  <c r="BA120" i="1"/>
  <c r="W124" i="1"/>
  <c r="AX124" i="1" s="1"/>
  <c r="AB121" i="1" l="1"/>
  <c r="AA123" i="1"/>
  <c r="W125" i="1"/>
  <c r="AX125" i="1" s="1"/>
  <c r="BA123" i="1"/>
  <c r="AB120" i="1"/>
  <c r="BC120" i="1"/>
  <c r="BB121" i="1"/>
  <c r="AE118" i="1"/>
  <c r="AF118" i="1" s="1"/>
  <c r="U128" i="1"/>
  <c r="AV128" i="1" s="1"/>
  <c r="D143" i="1" a="1"/>
  <c r="D143" i="1" s="1"/>
  <c r="A144" i="1"/>
  <c r="Z122" i="1"/>
  <c r="BA122" i="1" s="1"/>
  <c r="O135" i="1"/>
  <c r="AP135" i="1" s="1"/>
  <c r="M137" i="1"/>
  <c r="AN137" i="1" s="1"/>
  <c r="AX127" i="1"/>
  <c r="W127" i="1"/>
  <c r="AU128" i="1"/>
  <c r="G142" i="1"/>
  <c r="H142" i="1" s="1"/>
  <c r="F142" i="1"/>
  <c r="AH142" i="1" s="1"/>
  <c r="AG142" i="1"/>
  <c r="AC119" i="1"/>
  <c r="BD119" i="1" s="1"/>
  <c r="G141" i="1"/>
  <c r="AR133" i="1"/>
  <c r="Q133" i="1"/>
  <c r="AE117" i="1"/>
  <c r="AF117" i="1" s="1"/>
  <c r="BF117" i="1"/>
  <c r="X126" i="1"/>
  <c r="L136" i="1"/>
  <c r="AM136" i="1"/>
  <c r="AQ133" i="1"/>
  <c r="BE117" i="1"/>
  <c r="R132" i="1"/>
  <c r="AS132" i="1"/>
  <c r="X124" i="1"/>
  <c r="AY124" i="1" s="1"/>
  <c r="B130" i="5" a="1"/>
  <c r="B130" i="5" s="1"/>
  <c r="F131" i="4"/>
  <c r="U129" i="1"/>
  <c r="AV129" i="1"/>
  <c r="O134" i="1"/>
  <c r="AP134" i="1" s="1"/>
  <c r="J140" i="1"/>
  <c r="S130" i="1"/>
  <c r="AT130" i="1" s="1"/>
  <c r="AS131" i="1"/>
  <c r="R131" i="1"/>
  <c r="AU129" i="1"/>
  <c r="AL138" i="1"/>
  <c r="K138" i="1"/>
  <c r="I139" i="1"/>
  <c r="AJ140" i="1"/>
  <c r="I142" i="1" l="1"/>
  <c r="S131" i="1"/>
  <c r="R133" i="1"/>
  <c r="AS133" i="1" s="1"/>
  <c r="H141" i="1"/>
  <c r="AI141" i="1" s="1"/>
  <c r="S132" i="1"/>
  <c r="BD120" i="1"/>
  <c r="AC120" i="1"/>
  <c r="Y124" i="1"/>
  <c r="AZ124" i="1"/>
  <c r="K140" i="1"/>
  <c r="AD119" i="1"/>
  <c r="AQ135" i="1"/>
  <c r="P135" i="1"/>
  <c r="AK140" i="1"/>
  <c r="AA122" i="1"/>
  <c r="X125" i="1"/>
  <c r="AU130" i="1"/>
  <c r="T130" i="1"/>
  <c r="J139" i="1"/>
  <c r="AK139" i="1" s="1"/>
  <c r="M136" i="1"/>
  <c r="AN136" i="1"/>
  <c r="A145" i="1"/>
  <c r="D144" i="1" a="1"/>
  <c r="D144" i="1" s="1"/>
  <c r="AB123" i="1"/>
  <c r="BC123" i="1"/>
  <c r="AJ139" i="1"/>
  <c r="Y126" i="1"/>
  <c r="AZ126" i="1"/>
  <c r="AI142" i="1"/>
  <c r="AG143" i="1"/>
  <c r="G143" i="1"/>
  <c r="H143" i="1" s="1"/>
  <c r="F143" i="1"/>
  <c r="AH143" i="1" s="1"/>
  <c r="BB123" i="1"/>
  <c r="L138" i="1"/>
  <c r="V129" i="1"/>
  <c r="AY126" i="1"/>
  <c r="AH141" i="1"/>
  <c r="N137" i="1"/>
  <c r="AO137" i="1" s="1"/>
  <c r="B131" i="5" a="1"/>
  <c r="B131" i="5" s="1"/>
  <c r="F132" i="4"/>
  <c r="V128" i="1"/>
  <c r="AC121" i="1"/>
  <c r="P134" i="1"/>
  <c r="X127" i="1"/>
  <c r="AY127" i="1"/>
  <c r="BF118" i="1"/>
  <c r="BC121" i="1"/>
  <c r="I143" i="1" l="1"/>
  <c r="Q134" i="1"/>
  <c r="W129" i="1"/>
  <c r="Y125" i="1"/>
  <c r="AD120" i="1"/>
  <c r="BE120" i="1" s="1"/>
  <c r="T132" i="1"/>
  <c r="W128" i="1"/>
  <c r="AI143" i="1"/>
  <c r="F144" i="1"/>
  <c r="AG144" i="1" s="1"/>
  <c r="AH144" i="1"/>
  <c r="G144" i="1"/>
  <c r="AT132" i="1"/>
  <c r="AD121" i="1"/>
  <c r="BE121" i="1" s="1"/>
  <c r="BD121" i="1"/>
  <c r="AW128" i="1"/>
  <c r="D145" i="1" a="1"/>
  <c r="D145" i="1" s="1"/>
  <c r="A146" i="1"/>
  <c r="Q135" i="1"/>
  <c r="AR135" i="1" s="1"/>
  <c r="M138" i="1"/>
  <c r="I141" i="1"/>
  <c r="N136" i="1"/>
  <c r="AO136" i="1"/>
  <c r="AE119" i="1"/>
  <c r="AF119" i="1" s="1"/>
  <c r="B132" i="5" a="1"/>
  <c r="B132" i="5" s="1"/>
  <c r="F133" i="4"/>
  <c r="BE119" i="1"/>
  <c r="S133" i="1"/>
  <c r="BC122" i="1"/>
  <c r="AB122" i="1"/>
  <c r="K139" i="1"/>
  <c r="AL139" i="1"/>
  <c r="AM140" i="1"/>
  <c r="L140" i="1"/>
  <c r="T131" i="1"/>
  <c r="AU131" i="1"/>
  <c r="AM138" i="1"/>
  <c r="AC123" i="1"/>
  <c r="BD123" i="1" s="1"/>
  <c r="U130" i="1"/>
  <c r="AV130" i="1"/>
  <c r="AL140" i="1"/>
  <c r="AT131" i="1"/>
  <c r="BB122" i="1"/>
  <c r="O137" i="1"/>
  <c r="AP137" i="1" s="1"/>
  <c r="Y127" i="1"/>
  <c r="AZ127" i="1"/>
  <c r="J142" i="1"/>
  <c r="AK142" i="1"/>
  <c r="AQ134" i="1"/>
  <c r="AW129" i="1"/>
  <c r="Z126" i="1"/>
  <c r="BA126" i="1" s="1"/>
  <c r="AY125" i="1"/>
  <c r="Z124" i="1"/>
  <c r="BA124" i="1"/>
  <c r="AJ142" i="1"/>
  <c r="U132" i="1" l="1"/>
  <c r="M140" i="1"/>
  <c r="AN140" i="1" s="1"/>
  <c r="H144" i="1"/>
  <c r="AU132" i="1"/>
  <c r="AA124" i="1"/>
  <c r="BB124" i="1" s="1"/>
  <c r="L139" i="1"/>
  <c r="AM139" i="1"/>
  <c r="AK141" i="1"/>
  <c r="J141" i="1"/>
  <c r="AC122" i="1"/>
  <c r="BD122" i="1"/>
  <c r="AJ141" i="1"/>
  <c r="Z125" i="1"/>
  <c r="BA125" i="1" s="1"/>
  <c r="AQ137" i="1"/>
  <c r="P137" i="1"/>
  <c r="N138" i="1"/>
  <c r="AO138" i="1" s="1"/>
  <c r="AZ125" i="1"/>
  <c r="AW130" i="1"/>
  <c r="V130" i="1"/>
  <c r="T133" i="1"/>
  <c r="AU133" i="1"/>
  <c r="AN138" i="1"/>
  <c r="X129" i="1"/>
  <c r="AT133" i="1"/>
  <c r="AX129" i="1"/>
  <c r="O136" i="1"/>
  <c r="AP136" i="1"/>
  <c r="AS135" i="1"/>
  <c r="R135" i="1"/>
  <c r="R134" i="1"/>
  <c r="B133" i="5" a="1"/>
  <c r="B133" i="5" s="1"/>
  <c r="F134" i="4"/>
  <c r="A147" i="1"/>
  <c r="D146" i="1" a="1"/>
  <c r="D146" i="1" s="1"/>
  <c r="AR134" i="1"/>
  <c r="BF121" i="1"/>
  <c r="AE121" i="1"/>
  <c r="AF121" i="1" s="1"/>
  <c r="AA126" i="1"/>
  <c r="BB126" i="1"/>
  <c r="AD123" i="1"/>
  <c r="F145" i="1"/>
  <c r="AG145" i="1" s="1"/>
  <c r="X128" i="1"/>
  <c r="J143" i="1"/>
  <c r="AK143" i="1" s="1"/>
  <c r="AE120" i="1"/>
  <c r="AF120" i="1" s="1"/>
  <c r="K142" i="1"/>
  <c r="Z127" i="1"/>
  <c r="BA127" i="1" s="1"/>
  <c r="U131" i="1"/>
  <c r="AV131" i="1" s="1"/>
  <c r="BF119" i="1"/>
  <c r="AX128" i="1"/>
  <c r="AJ143" i="1"/>
  <c r="BF120" i="1" l="1"/>
  <c r="AE123" i="1"/>
  <c r="AF123" i="1" s="1"/>
  <c r="BF123" i="1"/>
  <c r="S135" i="1"/>
  <c r="P136" i="1"/>
  <c r="AQ136" i="1" s="1"/>
  <c r="AB126" i="1"/>
  <c r="BC126" i="1" s="1"/>
  <c r="AZ128" i="1"/>
  <c r="Y128" i="1"/>
  <c r="Q137" i="1"/>
  <c r="BC124" i="1"/>
  <c r="AB124" i="1"/>
  <c r="AH146" i="1"/>
  <c r="G146" i="1"/>
  <c r="F146" i="1"/>
  <c r="AG146" i="1" s="1"/>
  <c r="Y129" i="1"/>
  <c r="AZ129" i="1" s="1"/>
  <c r="AJ144" i="1"/>
  <c r="I144" i="1"/>
  <c r="G145" i="1"/>
  <c r="AH145" i="1" s="1"/>
  <c r="D147" i="1" a="1"/>
  <c r="D147" i="1" s="1"/>
  <c r="A148" i="1"/>
  <c r="AY129" i="1"/>
  <c r="AA125" i="1"/>
  <c r="B134" i="5" a="1"/>
  <c r="B134" i="5" s="1"/>
  <c r="F135" i="4"/>
  <c r="N140" i="1"/>
  <c r="K143" i="1"/>
  <c r="V132" i="1"/>
  <c r="M139" i="1"/>
  <c r="AY128" i="1"/>
  <c r="L142" i="1"/>
  <c r="AM142" i="1" s="1"/>
  <c r="S134" i="1"/>
  <c r="AT134" i="1"/>
  <c r="AV133" i="1"/>
  <c r="U133" i="1"/>
  <c r="AD122" i="1"/>
  <c r="BE122" i="1"/>
  <c r="AV132" i="1"/>
  <c r="O138" i="1"/>
  <c r="V131" i="1"/>
  <c r="AA127" i="1"/>
  <c r="AL142" i="1"/>
  <c r="BE123" i="1"/>
  <c r="AS134" i="1"/>
  <c r="W130" i="1"/>
  <c r="AX130" i="1"/>
  <c r="K141" i="1"/>
  <c r="AL141" i="1" s="1"/>
  <c r="AI144" i="1"/>
  <c r="O140" i="1" l="1"/>
  <c r="AP140" i="1" s="1"/>
  <c r="W132" i="1"/>
  <c r="V133" i="1"/>
  <c r="L143" i="1"/>
  <c r="AM143" i="1" s="1"/>
  <c r="H146" i="1"/>
  <c r="Z128" i="1"/>
  <c r="BA128" i="1" s="1"/>
  <c r="AO140" i="1"/>
  <c r="T134" i="1"/>
  <c r="B135" i="5" a="1"/>
  <c r="B135" i="5" s="1"/>
  <c r="F136" i="4"/>
  <c r="AC126" i="1"/>
  <c r="BD126" i="1"/>
  <c r="AB127" i="1"/>
  <c r="BC127" i="1" s="1"/>
  <c r="BB127" i="1"/>
  <c r="AX131" i="1"/>
  <c r="W131" i="1"/>
  <c r="M142" i="1"/>
  <c r="AB125" i="1"/>
  <c r="Q136" i="1"/>
  <c r="AR136" i="1" s="1"/>
  <c r="AW131" i="1"/>
  <c r="BB125" i="1"/>
  <c r="Z129" i="1"/>
  <c r="P138" i="1"/>
  <c r="AQ138" i="1" s="1"/>
  <c r="N139" i="1"/>
  <c r="AO139" i="1"/>
  <c r="T135" i="1"/>
  <c r="AU135" i="1"/>
  <c r="AP138" i="1"/>
  <c r="AN139" i="1"/>
  <c r="D148" i="1" a="1"/>
  <c r="D148" i="1" s="1"/>
  <c r="A149" i="1"/>
  <c r="AC124" i="1"/>
  <c r="AT135" i="1"/>
  <c r="AM141" i="1"/>
  <c r="L141" i="1"/>
  <c r="AG147" i="1"/>
  <c r="F147" i="1"/>
  <c r="G147" i="1" s="1"/>
  <c r="AW132" i="1"/>
  <c r="H145" i="1"/>
  <c r="AI145" i="1" s="1"/>
  <c r="R137" i="1"/>
  <c r="AS137" i="1" s="1"/>
  <c r="X130" i="1"/>
  <c r="AE122" i="1"/>
  <c r="AF122" i="1" s="1"/>
  <c r="AL143" i="1"/>
  <c r="J144" i="1"/>
  <c r="AR137" i="1"/>
  <c r="H147" i="1" l="1"/>
  <c r="AI147" i="1" s="1"/>
  <c r="AD124" i="1"/>
  <c r="BE124" i="1"/>
  <c r="K144" i="1"/>
  <c r="AL144" i="1" s="1"/>
  <c r="Y130" i="1"/>
  <c r="X131" i="1"/>
  <c r="BB129" i="1"/>
  <c r="AA129" i="1"/>
  <c r="I146" i="1"/>
  <c r="AH147" i="1"/>
  <c r="BD124" i="1"/>
  <c r="BA129" i="1"/>
  <c r="S137" i="1"/>
  <c r="AT137" i="1" s="1"/>
  <c r="I145" i="1"/>
  <c r="A150" i="1"/>
  <c r="D149" i="1" a="1"/>
  <c r="D149" i="1" s="1"/>
  <c r="BD127" i="1"/>
  <c r="AC127" i="1"/>
  <c r="M143" i="1"/>
  <c r="F148" i="1"/>
  <c r="H148" i="1"/>
  <c r="I148" i="1" s="1"/>
  <c r="G148" i="1"/>
  <c r="AH148" i="1" s="1"/>
  <c r="AG148" i="1"/>
  <c r="W133" i="1"/>
  <c r="AX133" i="1" s="1"/>
  <c r="AK144" i="1"/>
  <c r="AD126" i="1"/>
  <c r="AW133" i="1"/>
  <c r="R136" i="1"/>
  <c r="AS136" i="1" s="1"/>
  <c r="B136" i="5" a="1"/>
  <c r="B136" i="5" s="1"/>
  <c r="F137" i="4"/>
  <c r="X132" i="1"/>
  <c r="AY132" i="1" s="1"/>
  <c r="AC125" i="1"/>
  <c r="BD125" i="1" s="1"/>
  <c r="AX132" i="1"/>
  <c r="U135" i="1"/>
  <c r="BC125" i="1"/>
  <c r="U134" i="1"/>
  <c r="AV134" i="1"/>
  <c r="AA128" i="1"/>
  <c r="BF122" i="1"/>
  <c r="N142" i="1"/>
  <c r="AO142" i="1" s="1"/>
  <c r="AU134" i="1"/>
  <c r="AQ140" i="1"/>
  <c r="P140" i="1"/>
  <c r="Q138" i="1"/>
  <c r="AY130" i="1"/>
  <c r="M141" i="1"/>
  <c r="AN141" i="1" s="1"/>
  <c r="O139" i="1"/>
  <c r="AP139" i="1" s="1"/>
  <c r="AN142" i="1"/>
  <c r="AI146" i="1"/>
  <c r="J148" i="1" l="1"/>
  <c r="AJ148" i="1"/>
  <c r="D150" i="1" a="1"/>
  <c r="D150" i="1" s="1"/>
  <c r="A151" i="1"/>
  <c r="Q140" i="1"/>
  <c r="AR140" i="1" s="1"/>
  <c r="V135" i="1"/>
  <c r="AW135" i="1" s="1"/>
  <c r="AE126" i="1"/>
  <c r="AF126" i="1" s="1"/>
  <c r="BC129" i="1"/>
  <c r="AB129" i="1"/>
  <c r="Y131" i="1"/>
  <c r="J145" i="1"/>
  <c r="AK145" i="1" s="1"/>
  <c r="AY131" i="1"/>
  <c r="O142" i="1"/>
  <c r="AP142" i="1" s="1"/>
  <c r="AJ145" i="1"/>
  <c r="Z130" i="1"/>
  <c r="AZ132" i="1"/>
  <c r="Y132" i="1"/>
  <c r="AZ130" i="1"/>
  <c r="B137" i="5" a="1"/>
  <c r="B137" i="5" s="1"/>
  <c r="F138" i="4"/>
  <c r="AI148" i="1"/>
  <c r="T137" i="1"/>
  <c r="AU137" i="1" s="1"/>
  <c r="AG149" i="1"/>
  <c r="G149" i="1"/>
  <c r="H149" i="1" s="1"/>
  <c r="F149" i="1"/>
  <c r="AH149" i="1" s="1"/>
  <c r="L144" i="1"/>
  <c r="AD125" i="1"/>
  <c r="BE125" i="1"/>
  <c r="N141" i="1"/>
  <c r="AO141" i="1" s="1"/>
  <c r="V134" i="1"/>
  <c r="AW134" i="1" s="1"/>
  <c r="N143" i="1"/>
  <c r="AO143" i="1" s="1"/>
  <c r="BF124" i="1"/>
  <c r="AE124" i="1"/>
  <c r="AF124" i="1" s="1"/>
  <c r="X133" i="1"/>
  <c r="P139" i="1"/>
  <c r="S136" i="1"/>
  <c r="R138" i="1"/>
  <c r="AS138" i="1" s="1"/>
  <c r="AN143" i="1"/>
  <c r="J146" i="1"/>
  <c r="AB128" i="1"/>
  <c r="BB128" i="1"/>
  <c r="AR138" i="1"/>
  <c r="AV135" i="1"/>
  <c r="BE126" i="1"/>
  <c r="AD127" i="1"/>
  <c r="AJ146" i="1"/>
  <c r="I147" i="1"/>
  <c r="I149" i="1" l="1"/>
  <c r="AI149" i="1"/>
  <c r="AC128" i="1"/>
  <c r="BD128" i="1" s="1"/>
  <c r="J147" i="1"/>
  <c r="AJ147" i="1"/>
  <c r="O143" i="1"/>
  <c r="AP143" i="1" s="1"/>
  <c r="AX135" i="1"/>
  <c r="W135" i="1"/>
  <c r="K146" i="1"/>
  <c r="S138" i="1"/>
  <c r="AT138" i="1"/>
  <c r="W134" i="1"/>
  <c r="AQ142" i="1"/>
  <c r="P142" i="1"/>
  <c r="AA130" i="1"/>
  <c r="BB130" i="1"/>
  <c r="T136" i="1"/>
  <c r="AU136" i="1" s="1"/>
  <c r="U137" i="1"/>
  <c r="AV137" i="1"/>
  <c r="R140" i="1"/>
  <c r="AS140" i="1"/>
  <c r="BA130" i="1"/>
  <c r="AT136" i="1"/>
  <c r="D151" i="1" a="1"/>
  <c r="D151" i="1" s="1"/>
  <c r="A152" i="1"/>
  <c r="AK146" i="1"/>
  <c r="AE127" i="1"/>
  <c r="AF127" i="1" s="1"/>
  <c r="BF127" i="1"/>
  <c r="B138" i="5" a="1"/>
  <c r="B138" i="5" s="1"/>
  <c r="F139" i="4"/>
  <c r="K145" i="1"/>
  <c r="AL145" i="1"/>
  <c r="F150" i="1"/>
  <c r="G150" i="1" s="1"/>
  <c r="AG150" i="1"/>
  <c r="BE127" i="1"/>
  <c r="AE125" i="1"/>
  <c r="AF125" i="1" s="1"/>
  <c r="BF125" i="1"/>
  <c r="Z131" i="1"/>
  <c r="Y133" i="1"/>
  <c r="AZ133" i="1"/>
  <c r="M144" i="1"/>
  <c r="AZ131" i="1"/>
  <c r="K148" i="1"/>
  <c r="AL148" i="1" s="1"/>
  <c r="BF126" i="1"/>
  <c r="O141" i="1"/>
  <c r="AP141" i="1"/>
  <c r="Q139" i="1"/>
  <c r="AQ139" i="1"/>
  <c r="BC128" i="1"/>
  <c r="AY133" i="1"/>
  <c r="AM144" i="1"/>
  <c r="Z132" i="1"/>
  <c r="AC129" i="1"/>
  <c r="BD129" i="1"/>
  <c r="AK148" i="1"/>
  <c r="AH150" i="1" l="1"/>
  <c r="H150" i="1"/>
  <c r="AI150" i="1"/>
  <c r="R139" i="1"/>
  <c r="AS139" i="1" s="1"/>
  <c r="AA131" i="1"/>
  <c r="BB131" i="1" s="1"/>
  <c r="X135" i="1"/>
  <c r="AB130" i="1"/>
  <c r="BC130" i="1" s="1"/>
  <c r="P141" i="1"/>
  <c r="AD129" i="1"/>
  <c r="A153" i="1"/>
  <c r="D152" i="1" a="1"/>
  <c r="D152" i="1" s="1"/>
  <c r="Q142" i="1"/>
  <c r="AR142" i="1" s="1"/>
  <c r="L148" i="1"/>
  <c r="G151" i="1"/>
  <c r="H151" i="1" s="1"/>
  <c r="F151" i="1"/>
  <c r="AH151" i="1" s="1"/>
  <c r="AG151" i="1"/>
  <c r="K147" i="1"/>
  <c r="AA132" i="1"/>
  <c r="X134" i="1"/>
  <c r="AY134" i="1" s="1"/>
  <c r="AK147" i="1"/>
  <c r="N144" i="1"/>
  <c r="AO144" i="1"/>
  <c r="AX134" i="1"/>
  <c r="U136" i="1"/>
  <c r="AD128" i="1"/>
  <c r="BE128" i="1"/>
  <c r="BA132" i="1"/>
  <c r="S140" i="1"/>
  <c r="T138" i="1"/>
  <c r="AU138" i="1"/>
  <c r="P143" i="1"/>
  <c r="AN144" i="1"/>
  <c r="Z133" i="1"/>
  <c r="L145" i="1"/>
  <c r="AM145" i="1"/>
  <c r="L146" i="1"/>
  <c r="AK149" i="1"/>
  <c r="J149" i="1"/>
  <c r="AR139" i="1"/>
  <c r="BA131" i="1"/>
  <c r="B139" i="5" a="1"/>
  <c r="B139" i="5" s="1"/>
  <c r="F140" i="4"/>
  <c r="V137" i="1"/>
  <c r="AL146" i="1"/>
  <c r="AJ149" i="1"/>
  <c r="I151" i="1" l="1"/>
  <c r="AJ151" i="1" s="1"/>
  <c r="AI151" i="1"/>
  <c r="B140" i="5" a="1"/>
  <c r="B140" i="5" s="1"/>
  <c r="F141" i="4"/>
  <c r="Q141" i="1"/>
  <c r="M148" i="1"/>
  <c r="Y135" i="1"/>
  <c r="AL149" i="1"/>
  <c r="K149" i="1"/>
  <c r="U138" i="1"/>
  <c r="AV138" i="1"/>
  <c r="AM148" i="1"/>
  <c r="AY135" i="1"/>
  <c r="T140" i="1"/>
  <c r="AU140" i="1" s="1"/>
  <c r="Y134" i="1"/>
  <c r="AC130" i="1"/>
  <c r="BD130" i="1"/>
  <c r="M146" i="1"/>
  <c r="AT140" i="1"/>
  <c r="AB132" i="1"/>
  <c r="BC132" i="1" s="1"/>
  <c r="AS142" i="1"/>
  <c r="R142" i="1"/>
  <c r="AB131" i="1"/>
  <c r="BC131" i="1" s="1"/>
  <c r="Q143" i="1"/>
  <c r="BB132" i="1"/>
  <c r="F152" i="1"/>
  <c r="L147" i="1"/>
  <c r="AM147" i="1" s="1"/>
  <c r="D153" i="1" a="1"/>
  <c r="D153" i="1" s="1"/>
  <c r="A154" i="1"/>
  <c r="S139" i="1"/>
  <c r="AT139" i="1" s="1"/>
  <c r="BF128" i="1"/>
  <c r="AE128" i="1"/>
  <c r="AF128" i="1" s="1"/>
  <c r="AL147" i="1"/>
  <c r="AE129" i="1"/>
  <c r="AF129" i="1" s="1"/>
  <c r="BF129" i="1"/>
  <c r="AQ143" i="1"/>
  <c r="W137" i="1"/>
  <c r="AX137" i="1" s="1"/>
  <c r="AA133" i="1"/>
  <c r="BB133" i="1" s="1"/>
  <c r="V136" i="1"/>
  <c r="AW136" i="1"/>
  <c r="BE129" i="1"/>
  <c r="AJ150" i="1"/>
  <c r="I150" i="1"/>
  <c r="O144" i="1"/>
  <c r="AP144" i="1" s="1"/>
  <c r="AM146" i="1"/>
  <c r="AN145" i="1"/>
  <c r="M145" i="1"/>
  <c r="AW137" i="1"/>
  <c r="BA133" i="1"/>
  <c r="AV136" i="1"/>
  <c r="AQ141" i="1"/>
  <c r="N146" i="1" l="1"/>
  <c r="AO146" i="1" s="1"/>
  <c r="Z135" i="1"/>
  <c r="W136" i="1"/>
  <c r="Z134" i="1"/>
  <c r="BA134" i="1" s="1"/>
  <c r="N148" i="1"/>
  <c r="AO148" i="1"/>
  <c r="D154" i="1" a="1"/>
  <c r="D154" i="1" s="1"/>
  <c r="A155" i="1"/>
  <c r="G152" i="1"/>
  <c r="AZ134" i="1"/>
  <c r="AN148" i="1"/>
  <c r="AB133" i="1"/>
  <c r="BC133" i="1" s="1"/>
  <c r="F153" i="1"/>
  <c r="AC131" i="1"/>
  <c r="R141" i="1"/>
  <c r="N145" i="1"/>
  <c r="AO145" i="1"/>
  <c r="AG152" i="1"/>
  <c r="AT142" i="1"/>
  <c r="S142" i="1"/>
  <c r="U140" i="1"/>
  <c r="AR141" i="1"/>
  <c r="T139" i="1"/>
  <c r="M147" i="1"/>
  <c r="B141" i="5" a="1"/>
  <c r="B141" i="5" s="1"/>
  <c r="F142" i="4"/>
  <c r="R143" i="1"/>
  <c r="AC132" i="1"/>
  <c r="BD132" i="1" s="1"/>
  <c r="AD130" i="1"/>
  <c r="BE130" i="1"/>
  <c r="AR143" i="1"/>
  <c r="V138" i="1"/>
  <c r="AW138" i="1"/>
  <c r="AZ135" i="1"/>
  <c r="X137" i="1"/>
  <c r="P144" i="1"/>
  <c r="AK150" i="1"/>
  <c r="J150" i="1"/>
  <c r="AN146" i="1"/>
  <c r="L149" i="1"/>
  <c r="AM149" i="1" s="1"/>
  <c r="J151" i="1"/>
  <c r="U139" i="1" l="1"/>
  <c r="AV139" i="1" s="1"/>
  <c r="AD131" i="1"/>
  <c r="AG154" i="1"/>
  <c r="F154" i="1"/>
  <c r="G154" i="1" s="1"/>
  <c r="AW140" i="1"/>
  <c r="V140" i="1"/>
  <c r="O148" i="1"/>
  <c r="K150" i="1"/>
  <c r="AV140" i="1"/>
  <c r="AG153" i="1"/>
  <c r="M149" i="1"/>
  <c r="AN149" i="1" s="1"/>
  <c r="AD132" i="1"/>
  <c r="BE132" i="1"/>
  <c r="T142" i="1"/>
  <c r="AU142" i="1" s="1"/>
  <c r="AA134" i="1"/>
  <c r="X136" i="1"/>
  <c r="AY136" i="1"/>
  <c r="S143" i="1"/>
  <c r="AX136" i="1"/>
  <c r="AC133" i="1"/>
  <c r="BD133" i="1" s="1"/>
  <c r="AA135" i="1"/>
  <c r="BB135" i="1"/>
  <c r="G153" i="1"/>
  <c r="BA135" i="1"/>
  <c r="Y137" i="1"/>
  <c r="N147" i="1"/>
  <c r="S141" i="1"/>
  <c r="AT141" i="1"/>
  <c r="Q144" i="1"/>
  <c r="AS143" i="1"/>
  <c r="AQ144" i="1"/>
  <c r="O145" i="1"/>
  <c r="K151" i="1"/>
  <c r="AN147" i="1"/>
  <c r="AS141" i="1"/>
  <c r="H152" i="1"/>
  <c r="AI152" i="1"/>
  <c r="O146" i="1"/>
  <c r="AP146" i="1" s="1"/>
  <c r="AE130" i="1"/>
  <c r="AF130" i="1" s="1"/>
  <c r="BF130" i="1"/>
  <c r="B142" i="5" a="1"/>
  <c r="B142" i="5" s="1"/>
  <c r="F143" i="4"/>
  <c r="AY137" i="1"/>
  <c r="AK151" i="1"/>
  <c r="W138" i="1"/>
  <c r="AU139" i="1"/>
  <c r="BD131" i="1"/>
  <c r="D155" i="1" a="1"/>
  <c r="D155" i="1" s="1"/>
  <c r="A156" i="1"/>
  <c r="AH152" i="1"/>
  <c r="AH154" i="1" l="1"/>
  <c r="H154" i="1"/>
  <c r="P145" i="1"/>
  <c r="H153" i="1"/>
  <c r="AI153" i="1" s="1"/>
  <c r="W140" i="1"/>
  <c r="D156" i="1" a="1"/>
  <c r="D156" i="1" s="1"/>
  <c r="A157" i="1"/>
  <c r="AS144" i="1"/>
  <c r="R144" i="1"/>
  <c r="AE132" i="1"/>
  <c r="AF132" i="1" s="1"/>
  <c r="U142" i="1"/>
  <c r="AB135" i="1"/>
  <c r="AG155" i="1"/>
  <c r="G155" i="1"/>
  <c r="F155" i="1"/>
  <c r="P146" i="1"/>
  <c r="AR144" i="1"/>
  <c r="AD133" i="1"/>
  <c r="N149" i="1"/>
  <c r="AO149" i="1"/>
  <c r="I152" i="1"/>
  <c r="T141" i="1"/>
  <c r="T143" i="1"/>
  <c r="O147" i="1"/>
  <c r="AP147" i="1"/>
  <c r="AT143" i="1"/>
  <c r="BF131" i="1"/>
  <c r="AE131" i="1"/>
  <c r="AF131" i="1" s="1"/>
  <c r="L150" i="1"/>
  <c r="AM150" i="1" s="1"/>
  <c r="BE131" i="1"/>
  <c r="L151" i="1"/>
  <c r="AM151" i="1"/>
  <c r="Z137" i="1"/>
  <c r="Y136" i="1"/>
  <c r="AZ136" i="1"/>
  <c r="AL150" i="1"/>
  <c r="AL151" i="1"/>
  <c r="AZ137" i="1"/>
  <c r="AB134" i="1"/>
  <c r="BC134" i="1" s="1"/>
  <c r="P148" i="1"/>
  <c r="AQ148" i="1" s="1"/>
  <c r="AW139" i="1"/>
  <c r="V139" i="1"/>
  <c r="X138" i="1"/>
  <c r="AX138" i="1"/>
  <c r="AO147" i="1"/>
  <c r="B143" i="5" a="1"/>
  <c r="B143" i="5" s="1"/>
  <c r="F144" i="4"/>
  <c r="AP145" i="1"/>
  <c r="BB134" i="1"/>
  <c r="AP148" i="1"/>
  <c r="AH153" i="1"/>
  <c r="W139" i="1" l="1"/>
  <c r="AA137" i="1"/>
  <c r="U143" i="1"/>
  <c r="AV143" i="1" s="1"/>
  <c r="M151" i="1"/>
  <c r="J152" i="1"/>
  <c r="AK152" i="1" s="1"/>
  <c r="X140" i="1"/>
  <c r="F156" i="1"/>
  <c r="AG156" i="1" s="1"/>
  <c r="G156" i="1"/>
  <c r="AJ152" i="1"/>
  <c r="AX140" i="1"/>
  <c r="M150" i="1"/>
  <c r="AN150" i="1"/>
  <c r="H155" i="1"/>
  <c r="AC135" i="1"/>
  <c r="U141" i="1"/>
  <c r="AV141" i="1"/>
  <c r="O149" i="1"/>
  <c r="AP149" i="1"/>
  <c r="BC135" i="1"/>
  <c r="AJ153" i="1"/>
  <c r="I153" i="1"/>
  <c r="A158" i="1"/>
  <c r="D157" i="1" a="1"/>
  <c r="D157" i="1" s="1"/>
  <c r="AE133" i="1"/>
  <c r="AF133" i="1" s="1"/>
  <c r="AH155" i="1"/>
  <c r="V142" i="1"/>
  <c r="AW142" i="1"/>
  <c r="Q145" i="1"/>
  <c r="AR145" i="1" s="1"/>
  <c r="BE133" i="1"/>
  <c r="AV142" i="1"/>
  <c r="AQ145" i="1"/>
  <c r="B144" i="5" a="1"/>
  <c r="B144" i="5" s="1"/>
  <c r="F145" i="4"/>
  <c r="I154" i="1"/>
  <c r="AJ154" i="1" s="1"/>
  <c r="AU141" i="1"/>
  <c r="AC134" i="1"/>
  <c r="Z136" i="1"/>
  <c r="BA136" i="1"/>
  <c r="P147" i="1"/>
  <c r="AQ147" i="1" s="1"/>
  <c r="Q146" i="1"/>
  <c r="AR146" i="1" s="1"/>
  <c r="BF132" i="1"/>
  <c r="AR148" i="1"/>
  <c r="Q148" i="1"/>
  <c r="AZ138" i="1"/>
  <c r="Y138" i="1"/>
  <c r="AY138" i="1"/>
  <c r="BA137" i="1"/>
  <c r="AU143" i="1"/>
  <c r="AQ146" i="1"/>
  <c r="S144" i="1"/>
  <c r="AT144" i="1" s="1"/>
  <c r="AI154" i="1"/>
  <c r="R148" i="1" l="1"/>
  <c r="AS148" i="1" s="1"/>
  <c r="BF133" i="1"/>
  <c r="AD135" i="1"/>
  <c r="BE135" i="1" s="1"/>
  <c r="Y140" i="1"/>
  <c r="AZ140" i="1" s="1"/>
  <c r="A159" i="1"/>
  <c r="D158" i="1" a="1"/>
  <c r="D158" i="1" s="1"/>
  <c r="AO150" i="1"/>
  <c r="N150" i="1"/>
  <c r="AH156" i="1"/>
  <c r="N151" i="1"/>
  <c r="K152" i="1"/>
  <c r="AL152" i="1" s="1"/>
  <c r="R146" i="1"/>
  <c r="J153" i="1"/>
  <c r="AK153" i="1" s="1"/>
  <c r="H156" i="1"/>
  <c r="AN151" i="1"/>
  <c r="B145" i="5" a="1"/>
  <c r="B145" i="5" s="1"/>
  <c r="F146" i="4"/>
  <c r="Q147" i="1"/>
  <c r="AW143" i="1"/>
  <c r="V143" i="1"/>
  <c r="AB137" i="1"/>
  <c r="BC137" i="1"/>
  <c r="P149" i="1"/>
  <c r="BB137" i="1"/>
  <c r="AS145" i="1"/>
  <c r="R145" i="1"/>
  <c r="X139" i="1"/>
  <c r="AY139" i="1" s="1"/>
  <c r="J154" i="1"/>
  <c r="AK154" i="1"/>
  <c r="T144" i="1"/>
  <c r="AU144" i="1" s="1"/>
  <c r="BE134" i="1"/>
  <c r="AD134" i="1"/>
  <c r="Z138" i="1"/>
  <c r="BA138" i="1"/>
  <c r="BD134" i="1"/>
  <c r="W142" i="1"/>
  <c r="V141" i="1"/>
  <c r="AX139" i="1"/>
  <c r="I155" i="1"/>
  <c r="AJ155" i="1" s="1"/>
  <c r="AG157" i="1"/>
  <c r="I157" i="1"/>
  <c r="J157" i="1" s="1"/>
  <c r="H157" i="1"/>
  <c r="AJ157" i="1" s="1"/>
  <c r="AH157" i="1"/>
  <c r="G157" i="1"/>
  <c r="AI157" i="1" s="1"/>
  <c r="F157" i="1"/>
  <c r="BB136" i="1"/>
  <c r="AA136" i="1"/>
  <c r="BD135" i="1"/>
  <c r="AY140" i="1"/>
  <c r="AI155" i="1"/>
  <c r="K157" i="1" l="1"/>
  <c r="X142" i="1"/>
  <c r="S145" i="1"/>
  <c r="AT145" i="1" s="1"/>
  <c r="O150" i="1"/>
  <c r="AP150" i="1"/>
  <c r="I156" i="1"/>
  <c r="AJ156" i="1"/>
  <c r="BB138" i="1"/>
  <c r="AA138" i="1"/>
  <c r="Q149" i="1"/>
  <c r="AR149" i="1"/>
  <c r="D159" i="1" a="1"/>
  <c r="D159" i="1" s="1"/>
  <c r="A160" i="1"/>
  <c r="F158" i="1"/>
  <c r="AG158" i="1" s="1"/>
  <c r="AK157" i="1"/>
  <c r="AE134" i="1"/>
  <c r="AF134" i="1" s="1"/>
  <c r="AQ149" i="1"/>
  <c r="K153" i="1"/>
  <c r="S146" i="1"/>
  <c r="Z140" i="1"/>
  <c r="BA140" i="1"/>
  <c r="AC137" i="1"/>
  <c r="BD137" i="1" s="1"/>
  <c r="AS146" i="1"/>
  <c r="AK155" i="1"/>
  <c r="J155" i="1"/>
  <c r="U144" i="1"/>
  <c r="W143" i="1"/>
  <c r="AX143" i="1" s="1"/>
  <c r="AE135" i="1"/>
  <c r="AF135" i="1" s="1"/>
  <c r="L152" i="1"/>
  <c r="AM152" i="1" s="1"/>
  <c r="W141" i="1"/>
  <c r="AX141" i="1"/>
  <c r="AL154" i="1"/>
  <c r="K154" i="1"/>
  <c r="R147" i="1"/>
  <c r="AS147" i="1"/>
  <c r="O151" i="1"/>
  <c r="AP151" i="1" s="1"/>
  <c r="AW141" i="1"/>
  <c r="AR147" i="1"/>
  <c r="AO151" i="1"/>
  <c r="S148" i="1"/>
  <c r="AB136" i="1"/>
  <c r="BC136" i="1"/>
  <c r="AX142" i="1"/>
  <c r="Y139" i="1"/>
  <c r="AZ139" i="1"/>
  <c r="B146" i="5" a="1"/>
  <c r="B146" i="5" s="1"/>
  <c r="F147" i="4"/>
  <c r="AI156" i="1"/>
  <c r="J156" i="1" l="1"/>
  <c r="AK156" i="1" s="1"/>
  <c r="L154" i="1"/>
  <c r="K155" i="1"/>
  <c r="AL155" i="1" s="1"/>
  <c r="BF134" i="1"/>
  <c r="AB138" i="1"/>
  <c r="BC138" i="1" s="1"/>
  <c r="T148" i="1"/>
  <c r="AU148" i="1" s="1"/>
  <c r="AQ150" i="1"/>
  <c r="P150" i="1"/>
  <c r="BF135" i="1"/>
  <c r="AA140" i="1"/>
  <c r="BB140" i="1"/>
  <c r="AT148" i="1"/>
  <c r="T146" i="1"/>
  <c r="AU146" i="1"/>
  <c r="T145" i="1"/>
  <c r="B147" i="5" a="1"/>
  <c r="B147" i="5" s="1"/>
  <c r="F148" i="4"/>
  <c r="AT146" i="1"/>
  <c r="G158" i="1"/>
  <c r="D160" i="1" a="1"/>
  <c r="D160" i="1" s="1"/>
  <c r="A161" i="1"/>
  <c r="Y142" i="1"/>
  <c r="M152" i="1"/>
  <c r="P151" i="1"/>
  <c r="AQ151" i="1"/>
  <c r="X143" i="1"/>
  <c r="AY143" i="1"/>
  <c r="L153" i="1"/>
  <c r="F159" i="1"/>
  <c r="G159" i="1" s="1"/>
  <c r="AY142" i="1"/>
  <c r="X141" i="1"/>
  <c r="AL153" i="1"/>
  <c r="AM157" i="1"/>
  <c r="L157" i="1"/>
  <c r="AC136" i="1"/>
  <c r="AD137" i="1"/>
  <c r="BE137" i="1"/>
  <c r="V144" i="1"/>
  <c r="BA139" i="1"/>
  <c r="Z139" i="1"/>
  <c r="S147" i="1"/>
  <c r="AT147" i="1"/>
  <c r="AV144" i="1"/>
  <c r="R149" i="1"/>
  <c r="AL157" i="1"/>
  <c r="H159" i="1" l="1"/>
  <c r="AI159" i="1"/>
  <c r="AH159" i="1"/>
  <c r="S149" i="1"/>
  <c r="M157" i="1"/>
  <c r="AN157" i="1"/>
  <c r="AG159" i="1"/>
  <c r="M153" i="1"/>
  <c r="B148" i="5" a="1"/>
  <c r="B148" i="5" s="1"/>
  <c r="F149" i="4"/>
  <c r="Y141" i="1"/>
  <c r="U145" i="1"/>
  <c r="AV145" i="1" s="1"/>
  <c r="AU147" i="1"/>
  <c r="T147" i="1"/>
  <c r="BB139" i="1"/>
  <c r="AA139" i="1"/>
  <c r="AY141" i="1"/>
  <c r="Q151" i="1"/>
  <c r="AU145" i="1"/>
  <c r="AC138" i="1"/>
  <c r="BD138" i="1"/>
  <c r="AV148" i="1"/>
  <c r="U148" i="1"/>
  <c r="AO152" i="1"/>
  <c r="N152" i="1"/>
  <c r="W144" i="1"/>
  <c r="AX144" i="1" s="1"/>
  <c r="AN152" i="1"/>
  <c r="U146" i="1"/>
  <c r="AV146" i="1" s="1"/>
  <c r="Z142" i="1"/>
  <c r="L155" i="1"/>
  <c r="AM155" i="1"/>
  <c r="M154" i="1"/>
  <c r="AN154" i="1"/>
  <c r="Y143" i="1"/>
  <c r="AZ142" i="1"/>
  <c r="AE137" i="1"/>
  <c r="AF137" i="1" s="1"/>
  <c r="A162" i="1"/>
  <c r="D161" i="1" a="1"/>
  <c r="D161" i="1" s="1"/>
  <c r="AB140" i="1"/>
  <c r="AM154" i="1"/>
  <c r="AD136" i="1"/>
  <c r="BE136" i="1"/>
  <c r="F160" i="1"/>
  <c r="AG160" i="1"/>
  <c r="AW144" i="1"/>
  <c r="AS149" i="1"/>
  <c r="BD136" i="1"/>
  <c r="AM153" i="1"/>
  <c r="H158" i="1"/>
  <c r="AH158" i="1"/>
  <c r="Q150" i="1"/>
  <c r="K156" i="1"/>
  <c r="R151" i="1" l="1"/>
  <c r="AS151" i="1" s="1"/>
  <c r="AH161" i="1"/>
  <c r="G161" i="1"/>
  <c r="AI161" i="1" s="1"/>
  <c r="F161" i="1"/>
  <c r="AG161" i="1" s="1"/>
  <c r="H161" i="1"/>
  <c r="AA142" i="1"/>
  <c r="BB142" i="1" s="1"/>
  <c r="B149" i="5" a="1"/>
  <c r="B149" i="5" s="1"/>
  <c r="F150" i="4"/>
  <c r="N153" i="1"/>
  <c r="L156" i="1"/>
  <c r="AM156" i="1"/>
  <c r="BF137" i="1"/>
  <c r="AN153" i="1"/>
  <c r="AL156" i="1"/>
  <c r="G160" i="1"/>
  <c r="AB139" i="1"/>
  <c r="BC139" i="1"/>
  <c r="AR151" i="1"/>
  <c r="R150" i="1"/>
  <c r="Z143" i="1"/>
  <c r="X144" i="1"/>
  <c r="AR150" i="1"/>
  <c r="AZ143" i="1"/>
  <c r="O152" i="1"/>
  <c r="U147" i="1"/>
  <c r="N157" i="1"/>
  <c r="T149" i="1"/>
  <c r="I158" i="1"/>
  <c r="AE136" i="1"/>
  <c r="AF136" i="1" s="1"/>
  <c r="BF136" i="1"/>
  <c r="N154" i="1"/>
  <c r="AO154" i="1"/>
  <c r="V148" i="1"/>
  <c r="AT149" i="1"/>
  <c r="D162" i="1" a="1"/>
  <c r="D162" i="1" s="1"/>
  <c r="A163" i="1"/>
  <c r="V145" i="1"/>
  <c r="AW145" i="1"/>
  <c r="AC140" i="1"/>
  <c r="BD140" i="1" s="1"/>
  <c r="AN155" i="1"/>
  <c r="M155" i="1"/>
  <c r="Z141" i="1"/>
  <c r="BA141" i="1" s="1"/>
  <c r="V146" i="1"/>
  <c r="AI158" i="1"/>
  <c r="BC140" i="1"/>
  <c r="BA142" i="1"/>
  <c r="AD138" i="1"/>
  <c r="BE138" i="1"/>
  <c r="AZ141" i="1"/>
  <c r="AJ159" i="1"/>
  <c r="I159" i="1"/>
  <c r="W146" i="1" l="1"/>
  <c r="O157" i="1"/>
  <c r="S150" i="1"/>
  <c r="B150" i="5" a="1"/>
  <c r="B150" i="5" s="1"/>
  <c r="F151" i="4"/>
  <c r="P152" i="1"/>
  <c r="AQ152" i="1"/>
  <c r="BD139" i="1"/>
  <c r="AC139" i="1"/>
  <c r="AB142" i="1"/>
  <c r="BC142" i="1"/>
  <c r="J159" i="1"/>
  <c r="N155" i="1"/>
  <c r="O154" i="1"/>
  <c r="AP154" i="1"/>
  <c r="AP152" i="1"/>
  <c r="H160" i="1"/>
  <c r="I161" i="1"/>
  <c r="W148" i="1"/>
  <c r="Y144" i="1"/>
  <c r="V147" i="1"/>
  <c r="AW147" i="1"/>
  <c r="W145" i="1"/>
  <c r="U149" i="1"/>
  <c r="AV149" i="1" s="1"/>
  <c r="BB143" i="1"/>
  <c r="AA143" i="1"/>
  <c r="M156" i="1"/>
  <c r="AN156" i="1"/>
  <c r="AW146" i="1"/>
  <c r="AA141" i="1"/>
  <c r="BB141" i="1" s="1"/>
  <c r="AW148" i="1"/>
  <c r="AV147" i="1"/>
  <c r="J158" i="1"/>
  <c r="AK158" i="1"/>
  <c r="AE138" i="1"/>
  <c r="AF138" i="1" s="1"/>
  <c r="AY144" i="1"/>
  <c r="D163" i="1" a="1"/>
  <c r="D163" i="1" s="1"/>
  <c r="A164" i="1"/>
  <c r="AU149" i="1"/>
  <c r="BA143" i="1"/>
  <c r="O153" i="1"/>
  <c r="AP153" i="1"/>
  <c r="S151" i="1"/>
  <c r="AT151" i="1"/>
  <c r="AD140" i="1"/>
  <c r="AJ158" i="1"/>
  <c r="G162" i="1"/>
  <c r="AH162" i="1" s="1"/>
  <c r="F162" i="1"/>
  <c r="AG162" i="1"/>
  <c r="AO157" i="1"/>
  <c r="AS150" i="1"/>
  <c r="AO153" i="1"/>
  <c r="AH160" i="1"/>
  <c r="I160" i="1" l="1"/>
  <c r="AJ160" i="1" s="1"/>
  <c r="BF138" i="1"/>
  <c r="AI160" i="1"/>
  <c r="K158" i="1"/>
  <c r="AL158" i="1" s="1"/>
  <c r="X145" i="1"/>
  <c r="AY145" i="1" s="1"/>
  <c r="B151" i="5" a="1"/>
  <c r="B151" i="5" s="1"/>
  <c r="F152" i="4"/>
  <c r="AU151" i="1"/>
  <c r="T151" i="1"/>
  <c r="AX145" i="1"/>
  <c r="P154" i="1"/>
  <c r="AQ154" i="1"/>
  <c r="O155" i="1"/>
  <c r="AP155" i="1" s="1"/>
  <c r="T150" i="1"/>
  <c r="P153" i="1"/>
  <c r="AQ153" i="1" s="1"/>
  <c r="W147" i="1"/>
  <c r="AX147" i="1"/>
  <c r="AO155" i="1"/>
  <c r="AT150" i="1"/>
  <c r="V149" i="1"/>
  <c r="AB141" i="1"/>
  <c r="BC141" i="1" s="1"/>
  <c r="Z144" i="1"/>
  <c r="K159" i="1"/>
  <c r="AL159" i="1"/>
  <c r="P157" i="1"/>
  <c r="AQ157" i="1"/>
  <c r="BF140" i="1"/>
  <c r="AE140" i="1"/>
  <c r="AF140" i="1" s="1"/>
  <c r="AZ144" i="1"/>
  <c r="AK159" i="1"/>
  <c r="AP157" i="1"/>
  <c r="X148" i="1"/>
  <c r="AY148" i="1" s="1"/>
  <c r="X146" i="1"/>
  <c r="AY146" i="1"/>
  <c r="BE140" i="1"/>
  <c r="H162" i="1"/>
  <c r="A165" i="1"/>
  <c r="D164" i="1" a="1"/>
  <c r="D164" i="1" s="1"/>
  <c r="H163" i="1"/>
  <c r="I163" i="1" s="1"/>
  <c r="AG163" i="1"/>
  <c r="G163" i="1"/>
  <c r="AI163" i="1" s="1"/>
  <c r="F163" i="1"/>
  <c r="AH163" i="1" s="1"/>
  <c r="N156" i="1"/>
  <c r="AX148" i="1"/>
  <c r="AC142" i="1"/>
  <c r="BD142" i="1" s="1"/>
  <c r="AX146" i="1"/>
  <c r="Q152" i="1"/>
  <c r="AB143" i="1"/>
  <c r="BC143" i="1" s="1"/>
  <c r="J161" i="1"/>
  <c r="AK161" i="1" s="1"/>
  <c r="AD139" i="1"/>
  <c r="BE139" i="1"/>
  <c r="AJ161" i="1"/>
  <c r="AJ163" i="1" l="1"/>
  <c r="J163" i="1"/>
  <c r="D165" i="1" a="1"/>
  <c r="D165" i="1" s="1"/>
  <c r="A166" i="1"/>
  <c r="R152" i="1"/>
  <c r="AS152" i="1" s="1"/>
  <c r="F164" i="1"/>
  <c r="U151" i="1"/>
  <c r="AY147" i="1"/>
  <c r="X147" i="1"/>
  <c r="L159" i="1"/>
  <c r="AM159" i="1"/>
  <c r="O156" i="1"/>
  <c r="Y146" i="1"/>
  <c r="AZ146" i="1" s="1"/>
  <c r="BB144" i="1"/>
  <c r="AA144" i="1"/>
  <c r="U150" i="1"/>
  <c r="B152" i="5" a="1"/>
  <c r="B152" i="5" s="1"/>
  <c r="F153" i="4"/>
  <c r="Y145" i="1"/>
  <c r="AZ145" i="1"/>
  <c r="AE139" i="1"/>
  <c r="AF139" i="1" s="1"/>
  <c r="BF139" i="1"/>
  <c r="AO156" i="1"/>
  <c r="BA144" i="1"/>
  <c r="AU150" i="1"/>
  <c r="AR157" i="1"/>
  <c r="Q157" i="1"/>
  <c r="Y148" i="1"/>
  <c r="AZ148" i="1"/>
  <c r="L158" i="1"/>
  <c r="AR153" i="1"/>
  <c r="Q153" i="1"/>
  <c r="AC141" i="1"/>
  <c r="BD141" i="1" s="1"/>
  <c r="P155" i="1"/>
  <c r="AQ155" i="1"/>
  <c r="BE142" i="1"/>
  <c r="AD142" i="1"/>
  <c r="W149" i="1"/>
  <c r="AI162" i="1"/>
  <c r="I162" i="1"/>
  <c r="AJ162" i="1" s="1"/>
  <c r="K161" i="1"/>
  <c r="AL161" i="1" s="1"/>
  <c r="AW149" i="1"/>
  <c r="Q154" i="1"/>
  <c r="AR154" i="1"/>
  <c r="AC143" i="1"/>
  <c r="AR152" i="1"/>
  <c r="J160" i="1"/>
  <c r="AK160" i="1" s="1"/>
  <c r="AD143" i="1" l="1"/>
  <c r="BE143" i="1"/>
  <c r="AB144" i="1"/>
  <c r="Q155" i="1"/>
  <c r="P156" i="1"/>
  <c r="AQ156" i="1"/>
  <c r="R154" i="1"/>
  <c r="AD141" i="1"/>
  <c r="L161" i="1"/>
  <c r="R153" i="1"/>
  <c r="AS153" i="1"/>
  <c r="AP156" i="1"/>
  <c r="Z146" i="1"/>
  <c r="S152" i="1"/>
  <c r="AT152" i="1" s="1"/>
  <c r="M158" i="1"/>
  <c r="AN158" i="1" s="1"/>
  <c r="BA145" i="1"/>
  <c r="Z145" i="1"/>
  <c r="M159" i="1"/>
  <c r="A167" i="1"/>
  <c r="D166" i="1" a="1"/>
  <c r="D166" i="1" s="1"/>
  <c r="AM158" i="1"/>
  <c r="B153" i="5" a="1"/>
  <c r="B153" i="5" s="1"/>
  <c r="F154" i="4"/>
  <c r="Y147" i="1"/>
  <c r="AZ147" i="1" s="1"/>
  <c r="G164" i="1"/>
  <c r="F165" i="1"/>
  <c r="AH165" i="1" s="1"/>
  <c r="G165" i="1"/>
  <c r="J162" i="1"/>
  <c r="K163" i="1"/>
  <c r="AL163" i="1"/>
  <c r="X149" i="1"/>
  <c r="Z148" i="1"/>
  <c r="BA148" i="1" s="1"/>
  <c r="V151" i="1"/>
  <c r="AW151" i="1"/>
  <c r="AG164" i="1"/>
  <c r="AK163" i="1"/>
  <c r="K160" i="1"/>
  <c r="AL160" i="1" s="1"/>
  <c r="AX149" i="1"/>
  <c r="V150" i="1"/>
  <c r="AW150" i="1"/>
  <c r="BD143" i="1"/>
  <c r="AE142" i="1"/>
  <c r="AF142" i="1" s="1"/>
  <c r="R157" i="1"/>
  <c r="AV150" i="1"/>
  <c r="AV151" i="1"/>
  <c r="BF142" i="1" l="1"/>
  <c r="H164" i="1"/>
  <c r="AE141" i="1"/>
  <c r="AF141" i="1" s="1"/>
  <c r="Y149" i="1"/>
  <c r="B154" i="5" a="1"/>
  <c r="B154" i="5" s="1"/>
  <c r="F155" i="4"/>
  <c r="N158" i="1"/>
  <c r="AO158" i="1" s="1"/>
  <c r="L163" i="1"/>
  <c r="H165" i="1"/>
  <c r="AA146" i="1"/>
  <c r="BB146" i="1"/>
  <c r="Q156" i="1"/>
  <c r="T152" i="1"/>
  <c r="K162" i="1"/>
  <c r="AL162" i="1" s="1"/>
  <c r="BA146" i="1"/>
  <c r="R155" i="1"/>
  <c r="S154" i="1"/>
  <c r="AT154" i="1"/>
  <c r="AM160" i="1"/>
  <c r="L160" i="1"/>
  <c r="AK162" i="1"/>
  <c r="F166" i="1"/>
  <c r="AG166" i="1" s="1"/>
  <c r="AR155" i="1"/>
  <c r="Z147" i="1"/>
  <c r="D167" i="1" a="1"/>
  <c r="D167" i="1" s="1"/>
  <c r="A168" i="1"/>
  <c r="AC144" i="1"/>
  <c r="AY149" i="1"/>
  <c r="N159" i="1"/>
  <c r="AO159" i="1"/>
  <c r="S153" i="1"/>
  <c r="AT153" i="1" s="1"/>
  <c r="BC144" i="1"/>
  <c r="S157" i="1"/>
  <c r="AN159" i="1"/>
  <c r="AS154" i="1"/>
  <c r="W150" i="1"/>
  <c r="AX150" i="1"/>
  <c r="AG165" i="1"/>
  <c r="M161" i="1"/>
  <c r="AN161" i="1" s="1"/>
  <c r="AS157" i="1"/>
  <c r="AX151" i="1"/>
  <c r="W151" i="1"/>
  <c r="AA145" i="1"/>
  <c r="BB145" i="1" s="1"/>
  <c r="AM161" i="1"/>
  <c r="AE143" i="1"/>
  <c r="AF143" i="1" s="1"/>
  <c r="BB148" i="1"/>
  <c r="AA148" i="1"/>
  <c r="BE141" i="1"/>
  <c r="AH164" i="1"/>
  <c r="O159" i="1" l="1"/>
  <c r="AP159" i="1" s="1"/>
  <c r="U152" i="1"/>
  <c r="AV152" i="1"/>
  <c r="B155" i="5" a="1"/>
  <c r="B155" i="5" s="1"/>
  <c r="F156" i="4"/>
  <c r="AB148" i="1"/>
  <c r="BC148" i="1" s="1"/>
  <c r="AU152" i="1"/>
  <c r="Z149" i="1"/>
  <c r="BA149" i="1" s="1"/>
  <c r="AD144" i="1"/>
  <c r="R156" i="1"/>
  <c r="AZ149" i="1"/>
  <c r="BF143" i="1"/>
  <c r="X150" i="1"/>
  <c r="AY150" i="1" s="1"/>
  <c r="BD144" i="1"/>
  <c r="M160" i="1"/>
  <c r="AN160" i="1"/>
  <c r="AR156" i="1"/>
  <c r="BF141" i="1"/>
  <c r="L162" i="1"/>
  <c r="AM162" i="1" s="1"/>
  <c r="O158" i="1"/>
  <c r="AP158" i="1" s="1"/>
  <c r="F167" i="1"/>
  <c r="AG167" i="1"/>
  <c r="G167" i="1"/>
  <c r="AH167" i="1" s="1"/>
  <c r="H167" i="1"/>
  <c r="I167" i="1" s="1"/>
  <c r="AB146" i="1"/>
  <c r="BC146" i="1"/>
  <c r="AJ164" i="1"/>
  <c r="I164" i="1"/>
  <c r="T157" i="1"/>
  <c r="AA147" i="1"/>
  <c r="BB147" i="1"/>
  <c r="G166" i="1"/>
  <c r="AU154" i="1"/>
  <c r="T154" i="1"/>
  <c r="I165" i="1"/>
  <c r="AI164" i="1"/>
  <c r="AU153" i="1"/>
  <c r="T153" i="1"/>
  <c r="D168" i="1" a="1"/>
  <c r="D168" i="1" s="1"/>
  <c r="A169" i="1"/>
  <c r="D169" i="1" s="1" a="1"/>
  <c r="D169" i="1" s="1"/>
  <c r="AT157" i="1"/>
  <c r="BA147" i="1"/>
  <c r="S155" i="1"/>
  <c r="AT155" i="1" s="1"/>
  <c r="M163" i="1"/>
  <c r="AN163" i="1" s="1"/>
  <c r="N161" i="1"/>
  <c r="AO161" i="1"/>
  <c r="AB145" i="1"/>
  <c r="X151" i="1"/>
  <c r="AS155" i="1"/>
  <c r="AM163" i="1"/>
  <c r="AI165" i="1"/>
  <c r="J167" i="1" l="1"/>
  <c r="AK167" i="1" s="1"/>
  <c r="AC145" i="1"/>
  <c r="BD145" i="1"/>
  <c r="AE144" i="1"/>
  <c r="AF144" i="1" s="1"/>
  <c r="J165" i="1"/>
  <c r="AJ165" i="1"/>
  <c r="AI167" i="1"/>
  <c r="AO160" i="1"/>
  <c r="N160" i="1"/>
  <c r="N163" i="1"/>
  <c r="AO163" i="1" s="1"/>
  <c r="U154" i="1"/>
  <c r="AJ167" i="1"/>
  <c r="BD148" i="1"/>
  <c r="AC148" i="1"/>
  <c r="AC146" i="1"/>
  <c r="BD146" i="1"/>
  <c r="T155" i="1"/>
  <c r="AU155" i="1"/>
  <c r="H166" i="1"/>
  <c r="AH166" i="1"/>
  <c r="Y150" i="1"/>
  <c r="AZ150" i="1"/>
  <c r="B156" i="5" a="1"/>
  <c r="B156" i="5" s="1"/>
  <c r="F157" i="4"/>
  <c r="AB147" i="1"/>
  <c r="BC147" i="1" s="1"/>
  <c r="AA149" i="1"/>
  <c r="BB149" i="1"/>
  <c r="AG169" i="1"/>
  <c r="F169" i="1"/>
  <c r="S156" i="1"/>
  <c r="V152" i="1"/>
  <c r="AW152" i="1" s="1"/>
  <c r="O161" i="1"/>
  <c r="P158" i="1"/>
  <c r="AZ151" i="1"/>
  <c r="Y151" i="1"/>
  <c r="U157" i="1"/>
  <c r="AY151" i="1"/>
  <c r="G168" i="1"/>
  <c r="F168" i="1"/>
  <c r="AG168" i="1"/>
  <c r="AU157" i="1"/>
  <c r="AS156" i="1"/>
  <c r="BC145" i="1"/>
  <c r="AV153" i="1"/>
  <c r="U153" i="1"/>
  <c r="J164" i="1"/>
  <c r="AK164" i="1" s="1"/>
  <c r="M162" i="1"/>
  <c r="AN162" i="1" s="1"/>
  <c r="BE144" i="1"/>
  <c r="P159" i="1"/>
  <c r="AQ159" i="1"/>
  <c r="I166" i="1" l="1"/>
  <c r="AJ166" i="1"/>
  <c r="O160" i="1"/>
  <c r="AP160" i="1" s="1"/>
  <c r="Q158" i="1"/>
  <c r="AQ158" i="1"/>
  <c r="U155" i="1"/>
  <c r="AV155" i="1"/>
  <c r="AH168" i="1"/>
  <c r="AB149" i="1"/>
  <c r="P161" i="1"/>
  <c r="AQ161" i="1"/>
  <c r="Q159" i="1"/>
  <c r="AR159" i="1" s="1"/>
  <c r="H168" i="1"/>
  <c r="AP161" i="1"/>
  <c r="AD146" i="1"/>
  <c r="BE146" i="1" s="1"/>
  <c r="K165" i="1"/>
  <c r="AL165" i="1" s="1"/>
  <c r="G169" i="1"/>
  <c r="AC147" i="1"/>
  <c r="BD147" i="1"/>
  <c r="AD148" i="1"/>
  <c r="AK165" i="1"/>
  <c r="B157" i="5" a="1"/>
  <c r="B157" i="5" s="1"/>
  <c r="F158" i="4"/>
  <c r="T156" i="1"/>
  <c r="AU156" i="1"/>
  <c r="BF144" i="1"/>
  <c r="AW154" i="1"/>
  <c r="V154" i="1"/>
  <c r="W152" i="1"/>
  <c r="V157" i="1"/>
  <c r="AW157" i="1"/>
  <c r="Z150" i="1"/>
  <c r="BA150" i="1" s="1"/>
  <c r="AV154" i="1"/>
  <c r="AD145" i="1"/>
  <c r="BE145" i="1"/>
  <c r="N162" i="1"/>
  <c r="AO162" i="1" s="1"/>
  <c r="K164" i="1"/>
  <c r="AL164" i="1"/>
  <c r="AT156" i="1"/>
  <c r="V153" i="1"/>
  <c r="AW153" i="1"/>
  <c r="AV157" i="1"/>
  <c r="AI166" i="1"/>
  <c r="BA151" i="1"/>
  <c r="Z151" i="1"/>
  <c r="O163" i="1"/>
  <c r="AP163" i="1" s="1"/>
  <c r="AL167" i="1"/>
  <c r="K167" i="1"/>
  <c r="O162" i="1" l="1"/>
  <c r="V155" i="1"/>
  <c r="AW155" i="1"/>
  <c r="AA151" i="1"/>
  <c r="AE145" i="1"/>
  <c r="AF145" i="1" s="1"/>
  <c r="U156" i="1"/>
  <c r="AV156" i="1" s="1"/>
  <c r="B158" i="5" a="1"/>
  <c r="B158" i="5" s="1"/>
  <c r="F159" i="4"/>
  <c r="R158" i="1"/>
  <c r="AS158" i="1"/>
  <c r="L165" i="1"/>
  <c r="AM165" i="1" s="1"/>
  <c r="I168" i="1"/>
  <c r="AR158" i="1"/>
  <c r="BF146" i="1"/>
  <c r="AE146" i="1"/>
  <c r="AF146" i="1" s="1"/>
  <c r="AA150" i="1"/>
  <c r="BB150" i="1" s="1"/>
  <c r="BF148" i="1"/>
  <c r="AE148" i="1"/>
  <c r="AF148" i="1" s="1"/>
  <c r="R159" i="1"/>
  <c r="AQ160" i="1"/>
  <c r="P160" i="1"/>
  <c r="X152" i="1"/>
  <c r="Q161" i="1"/>
  <c r="J166" i="1"/>
  <c r="AX153" i="1"/>
  <c r="W153" i="1"/>
  <c r="BE148" i="1"/>
  <c r="AX152" i="1"/>
  <c r="AD147" i="1"/>
  <c r="AC149" i="1"/>
  <c r="BD149" i="1"/>
  <c r="AI168" i="1"/>
  <c r="P163" i="1"/>
  <c r="AQ163" i="1"/>
  <c r="W157" i="1"/>
  <c r="AX157" i="1" s="1"/>
  <c r="L167" i="1"/>
  <c r="AM167" i="1"/>
  <c r="L164" i="1"/>
  <c r="W154" i="1"/>
  <c r="H169" i="1"/>
  <c r="AI169" i="1" s="1"/>
  <c r="BC149" i="1"/>
  <c r="AH169" i="1"/>
  <c r="B159" i="5" l="1" a="1"/>
  <c r="B159" i="5" s="1"/>
  <c r="F160" i="4"/>
  <c r="Q163" i="1"/>
  <c r="AR163" i="1" s="1"/>
  <c r="R161" i="1"/>
  <c r="K166" i="1"/>
  <c r="AR161" i="1"/>
  <c r="Y152" i="1"/>
  <c r="AZ152" i="1"/>
  <c r="BF145" i="1"/>
  <c r="AD149" i="1"/>
  <c r="BE149" i="1"/>
  <c r="AY152" i="1"/>
  <c r="J168" i="1"/>
  <c r="AK168" i="1" s="1"/>
  <c r="AB151" i="1"/>
  <c r="BC151" i="1" s="1"/>
  <c r="AE147" i="1"/>
  <c r="AF147" i="1" s="1"/>
  <c r="BF147" i="1"/>
  <c r="Q160" i="1"/>
  <c r="AJ168" i="1"/>
  <c r="BB151" i="1"/>
  <c r="X157" i="1"/>
  <c r="AB150" i="1"/>
  <c r="BC150" i="1" s="1"/>
  <c r="AK166" i="1"/>
  <c r="I169" i="1"/>
  <c r="AJ169" i="1" s="1"/>
  <c r="M164" i="1"/>
  <c r="BE147" i="1"/>
  <c r="AM164" i="1"/>
  <c r="S159" i="1"/>
  <c r="AT159" i="1"/>
  <c r="W155" i="1"/>
  <c r="AX155" i="1" s="1"/>
  <c r="V156" i="1"/>
  <c r="AW156" i="1" s="1"/>
  <c r="M165" i="1"/>
  <c r="AS159" i="1"/>
  <c r="P162" i="1"/>
  <c r="AQ162" i="1" s="1"/>
  <c r="AY154" i="1"/>
  <c r="X154" i="1"/>
  <c r="AX154" i="1"/>
  <c r="AN167" i="1"/>
  <c r="M167" i="1"/>
  <c r="X153" i="1"/>
  <c r="S158" i="1"/>
  <c r="AT158" i="1" s="1"/>
  <c r="AP162" i="1"/>
  <c r="N165" i="1" l="1"/>
  <c r="AO165" i="1" s="1"/>
  <c r="L166" i="1"/>
  <c r="AN165" i="1"/>
  <c r="AL166" i="1"/>
  <c r="T158" i="1"/>
  <c r="J169" i="1"/>
  <c r="Y153" i="1"/>
  <c r="AZ153" i="1" s="1"/>
  <c r="AC151" i="1"/>
  <c r="BD151" i="1" s="1"/>
  <c r="S161" i="1"/>
  <c r="N164" i="1"/>
  <c r="AY153" i="1"/>
  <c r="W156" i="1"/>
  <c r="AX156" i="1" s="1"/>
  <c r="AS161" i="1"/>
  <c r="AR162" i="1"/>
  <c r="Q162" i="1"/>
  <c r="N167" i="1"/>
  <c r="AO167" i="1" s="1"/>
  <c r="AC150" i="1"/>
  <c r="BD150" i="1"/>
  <c r="K168" i="1"/>
  <c r="AL168" i="1"/>
  <c r="R160" i="1"/>
  <c r="AS160" i="1" s="1"/>
  <c r="X155" i="1"/>
  <c r="AY155" i="1"/>
  <c r="Y157" i="1"/>
  <c r="AZ157" i="1" s="1"/>
  <c r="R163" i="1"/>
  <c r="AS163" i="1" s="1"/>
  <c r="B160" i="5" a="1"/>
  <c r="B160" i="5" s="1"/>
  <c r="F161" i="4"/>
  <c r="AR160" i="1"/>
  <c r="AN164" i="1"/>
  <c r="Z152" i="1"/>
  <c r="BA152" i="1" s="1"/>
  <c r="AY157" i="1"/>
  <c r="Y154" i="1"/>
  <c r="AZ154" i="1" s="1"/>
  <c r="T159" i="1"/>
  <c r="AE149" i="1"/>
  <c r="AF149" i="1" s="1"/>
  <c r="BF149" i="1"/>
  <c r="U159" i="1" l="1"/>
  <c r="AV159" i="1" s="1"/>
  <c r="R162" i="1"/>
  <c r="K169" i="1"/>
  <c r="AL169" i="1"/>
  <c r="Y155" i="1"/>
  <c r="AZ155" i="1" s="1"/>
  <c r="AK169" i="1"/>
  <c r="Z153" i="1"/>
  <c r="BA153" i="1" s="1"/>
  <c r="AY156" i="1"/>
  <c r="X156" i="1"/>
  <c r="U158" i="1"/>
  <c r="AT160" i="1"/>
  <c r="S160" i="1"/>
  <c r="AU158" i="1"/>
  <c r="Z157" i="1"/>
  <c r="BA157" i="1" s="1"/>
  <c r="O164" i="1"/>
  <c r="AP164" i="1" s="1"/>
  <c r="T161" i="1"/>
  <c r="AU161" i="1" s="1"/>
  <c r="AN166" i="1"/>
  <c r="M166" i="1"/>
  <c r="Z154" i="1"/>
  <c r="BA154" i="1"/>
  <c r="B161" i="5" a="1"/>
  <c r="B161" i="5" s="1"/>
  <c r="F162" i="4"/>
  <c r="BE150" i="1"/>
  <c r="AD150" i="1"/>
  <c r="AT161" i="1"/>
  <c r="AM166" i="1"/>
  <c r="AA152" i="1"/>
  <c r="BB152" i="1" s="1"/>
  <c r="L168" i="1"/>
  <c r="AM168" i="1" s="1"/>
  <c r="AO164" i="1"/>
  <c r="AU159" i="1"/>
  <c r="S163" i="1"/>
  <c r="AT163" i="1"/>
  <c r="AP167" i="1"/>
  <c r="O167" i="1"/>
  <c r="AD151" i="1"/>
  <c r="BE151" i="1"/>
  <c r="AP165" i="1"/>
  <c r="O165" i="1"/>
  <c r="P165" i="1" l="1"/>
  <c r="AQ165" i="1" s="1"/>
  <c r="U161" i="1"/>
  <c r="AE151" i="1"/>
  <c r="AF151" i="1" s="1"/>
  <c r="P167" i="1"/>
  <c r="AQ167" i="1" s="1"/>
  <c r="AE150" i="1"/>
  <c r="AF150" i="1" s="1"/>
  <c r="BF150" i="1"/>
  <c r="AA157" i="1"/>
  <c r="BB157" i="1" s="1"/>
  <c r="Z155" i="1"/>
  <c r="BA155" i="1" s="1"/>
  <c r="AB152" i="1"/>
  <c r="BC152" i="1" s="1"/>
  <c r="T163" i="1"/>
  <c r="AU160" i="1"/>
  <c r="T160" i="1"/>
  <c r="L169" i="1"/>
  <c r="AQ164" i="1"/>
  <c r="P164" i="1"/>
  <c r="AT162" i="1"/>
  <c r="S162" i="1"/>
  <c r="B162" i="5" a="1"/>
  <c r="B162" i="5" s="1"/>
  <c r="F163" i="4"/>
  <c r="V158" i="1"/>
  <c r="AW158" i="1"/>
  <c r="AS162" i="1"/>
  <c r="AA154" i="1"/>
  <c r="N166" i="1"/>
  <c r="AV158" i="1"/>
  <c r="AA153" i="1"/>
  <c r="BB153" i="1" s="1"/>
  <c r="M168" i="1"/>
  <c r="AN168" i="1" s="1"/>
  <c r="Y156" i="1"/>
  <c r="AZ156" i="1"/>
  <c r="AW159" i="1"/>
  <c r="V159" i="1"/>
  <c r="Q164" i="1" l="1"/>
  <c r="AR164" i="1" s="1"/>
  <c r="M169" i="1"/>
  <c r="AN169" i="1"/>
  <c r="AB154" i="1"/>
  <c r="BC154" i="1" s="1"/>
  <c r="AM169" i="1"/>
  <c r="O166" i="1"/>
  <c r="AP166" i="1" s="1"/>
  <c r="W159" i="1"/>
  <c r="AX159" i="1"/>
  <c r="BB154" i="1"/>
  <c r="U160" i="1"/>
  <c r="AV160" i="1" s="1"/>
  <c r="Q167" i="1"/>
  <c r="AR167" i="1" s="1"/>
  <c r="AO166" i="1"/>
  <c r="U163" i="1"/>
  <c r="W158" i="1"/>
  <c r="AU163" i="1"/>
  <c r="BF151" i="1"/>
  <c r="BC157" i="1"/>
  <c r="AB157" i="1"/>
  <c r="B163" i="5" a="1"/>
  <c r="B163" i="5" s="1"/>
  <c r="F164" i="4"/>
  <c r="V161" i="1"/>
  <c r="Z156" i="1"/>
  <c r="BA156" i="1"/>
  <c r="AV161" i="1"/>
  <c r="N168" i="1"/>
  <c r="AO168" i="1"/>
  <c r="AC152" i="1"/>
  <c r="BD152" i="1" s="1"/>
  <c r="T162" i="1"/>
  <c r="AB153" i="1"/>
  <c r="BC153" i="1"/>
  <c r="AA155" i="1"/>
  <c r="AR165" i="1"/>
  <c r="Q165" i="1"/>
  <c r="X159" i="1" l="1"/>
  <c r="O168" i="1"/>
  <c r="X158" i="1"/>
  <c r="R165" i="1"/>
  <c r="AX158" i="1"/>
  <c r="P166" i="1"/>
  <c r="V163" i="1"/>
  <c r="AB155" i="1"/>
  <c r="AA156" i="1"/>
  <c r="AV163" i="1"/>
  <c r="AC154" i="1"/>
  <c r="BD154" i="1" s="1"/>
  <c r="AC153" i="1"/>
  <c r="BD153" i="1" s="1"/>
  <c r="B164" i="5" a="1"/>
  <c r="B164" i="5" s="1"/>
  <c r="F165" i="4"/>
  <c r="N169" i="1"/>
  <c r="AO169" i="1"/>
  <c r="AD152" i="1"/>
  <c r="BE152" i="1"/>
  <c r="W161" i="1"/>
  <c r="AX161" i="1" s="1"/>
  <c r="AS167" i="1"/>
  <c r="R167" i="1"/>
  <c r="U162" i="1"/>
  <c r="BB155" i="1"/>
  <c r="AW161" i="1"/>
  <c r="AU162" i="1"/>
  <c r="AC157" i="1"/>
  <c r="V160" i="1"/>
  <c r="AW160" i="1" s="1"/>
  <c r="R164" i="1"/>
  <c r="AS164" i="1"/>
  <c r="B165" i="5" l="1" a="1"/>
  <c r="B165" i="5" s="1"/>
  <c r="F166" i="4"/>
  <c r="W163" i="1"/>
  <c r="V162" i="1"/>
  <c r="AW162" i="1" s="1"/>
  <c r="AV162" i="1"/>
  <c r="S167" i="1"/>
  <c r="AT167" i="1"/>
  <c r="S165" i="1"/>
  <c r="AT165" i="1" s="1"/>
  <c r="BE154" i="1"/>
  <c r="AD154" i="1"/>
  <c r="AS165" i="1"/>
  <c r="Q166" i="1"/>
  <c r="AR166" i="1" s="1"/>
  <c r="AZ158" i="1"/>
  <c r="Y158" i="1"/>
  <c r="AB156" i="1"/>
  <c r="AY158" i="1"/>
  <c r="AQ166" i="1"/>
  <c r="BB156" i="1"/>
  <c r="AQ168" i="1"/>
  <c r="P168" i="1"/>
  <c r="AC155" i="1"/>
  <c r="AP168" i="1"/>
  <c r="X161" i="1"/>
  <c r="AY161" i="1" s="1"/>
  <c r="AD157" i="1"/>
  <c r="BE157" i="1" s="1"/>
  <c r="BD157" i="1"/>
  <c r="BC155" i="1"/>
  <c r="AZ159" i="1"/>
  <c r="Y159" i="1"/>
  <c r="AD153" i="1"/>
  <c r="BE153" i="1"/>
  <c r="S164" i="1"/>
  <c r="AX160" i="1"/>
  <c r="W160" i="1"/>
  <c r="AE152" i="1"/>
  <c r="AF152" i="1" s="1"/>
  <c r="BF152" i="1"/>
  <c r="O169" i="1"/>
  <c r="AW163" i="1"/>
  <c r="AY159" i="1"/>
  <c r="Z159" i="1" l="1"/>
  <c r="AC156" i="1"/>
  <c r="BD156" i="1" s="1"/>
  <c r="BC156" i="1"/>
  <c r="P169" i="1"/>
  <c r="AE157" i="1"/>
  <c r="AF157" i="1" s="1"/>
  <c r="T167" i="1"/>
  <c r="AU167" i="1"/>
  <c r="X160" i="1"/>
  <c r="Z158" i="1"/>
  <c r="BA158" i="1" s="1"/>
  <c r="AP169" i="1"/>
  <c r="Y161" i="1"/>
  <c r="AZ161" i="1" s="1"/>
  <c r="W162" i="1"/>
  <c r="AX162" i="1"/>
  <c r="X163" i="1"/>
  <c r="AY163" i="1" s="1"/>
  <c r="BE155" i="1"/>
  <c r="AD155" i="1"/>
  <c r="R166" i="1"/>
  <c r="AX163" i="1"/>
  <c r="T164" i="1"/>
  <c r="AU164" i="1" s="1"/>
  <c r="AT164" i="1"/>
  <c r="BD155" i="1"/>
  <c r="B166" i="5" a="1"/>
  <c r="B166" i="5" s="1"/>
  <c r="F167" i="4"/>
  <c r="T165" i="1"/>
  <c r="AU165" i="1" s="1"/>
  <c r="AE153" i="1"/>
  <c r="AF153" i="1" s="1"/>
  <c r="Q168" i="1"/>
  <c r="AE154" i="1"/>
  <c r="AF154" i="1" s="1"/>
  <c r="AE155" i="1" l="1"/>
  <c r="AF155" i="1" s="1"/>
  <c r="Y160" i="1"/>
  <c r="AZ160" i="1"/>
  <c r="X162" i="1"/>
  <c r="AY162" i="1" s="1"/>
  <c r="Q169" i="1"/>
  <c r="BF157" i="1"/>
  <c r="AQ169" i="1"/>
  <c r="BF154" i="1"/>
  <c r="Z161" i="1"/>
  <c r="B167" i="5" a="1"/>
  <c r="B167" i="5" s="1"/>
  <c r="F168" i="4"/>
  <c r="U164" i="1"/>
  <c r="AV164" i="1" s="1"/>
  <c r="R168" i="1"/>
  <c r="AS168" i="1" s="1"/>
  <c r="AD156" i="1"/>
  <c r="BE156" i="1" s="1"/>
  <c r="Y163" i="1"/>
  <c r="AZ163" i="1"/>
  <c r="AR168" i="1"/>
  <c r="AA158" i="1"/>
  <c r="AA159" i="1"/>
  <c r="BB159" i="1"/>
  <c r="U165" i="1"/>
  <c r="U167" i="1"/>
  <c r="AV167" i="1" s="1"/>
  <c r="S166" i="1"/>
  <c r="AT166" i="1"/>
  <c r="BF153" i="1"/>
  <c r="AS166" i="1"/>
  <c r="AY160" i="1"/>
  <c r="BA159" i="1"/>
  <c r="AA161" i="1" l="1"/>
  <c r="T166" i="1"/>
  <c r="AU166" i="1"/>
  <c r="AE156" i="1"/>
  <c r="AF156" i="1" s="1"/>
  <c r="R169" i="1"/>
  <c r="V167" i="1"/>
  <c r="AW167" i="1"/>
  <c r="AR169" i="1"/>
  <c r="AT168" i="1"/>
  <c r="S168" i="1"/>
  <c r="V165" i="1"/>
  <c r="Y162" i="1"/>
  <c r="AZ162" i="1"/>
  <c r="AB159" i="1"/>
  <c r="BC159" i="1" s="1"/>
  <c r="B168" i="5" a="1"/>
  <c r="B168" i="5" s="1"/>
  <c r="F169" i="4"/>
  <c r="Z160" i="1"/>
  <c r="BA163" i="1"/>
  <c r="Z163" i="1"/>
  <c r="AV165" i="1"/>
  <c r="AB158" i="1"/>
  <c r="BC158" i="1" s="1"/>
  <c r="BF155" i="1"/>
  <c r="V164" i="1"/>
  <c r="AW164" i="1" s="1"/>
  <c r="BB158" i="1"/>
  <c r="BA161" i="1"/>
  <c r="AA160" i="1" l="1"/>
  <c r="B169" i="5" a="1"/>
  <c r="B169" i="5" s="1"/>
  <c r="F170" i="4"/>
  <c r="W167" i="1"/>
  <c r="S169" i="1"/>
  <c r="AS169" i="1"/>
  <c r="W164" i="1"/>
  <c r="AX164" i="1" s="1"/>
  <c r="BD159" i="1"/>
  <c r="AC159" i="1"/>
  <c r="BF156" i="1"/>
  <c r="Z162" i="1"/>
  <c r="BA162" i="1" s="1"/>
  <c r="W165" i="1"/>
  <c r="U166" i="1"/>
  <c r="BA160" i="1"/>
  <c r="AW165" i="1"/>
  <c r="BC161" i="1"/>
  <c r="AB161" i="1"/>
  <c r="AC158" i="1"/>
  <c r="AA163" i="1"/>
  <c r="BB163" i="1"/>
  <c r="T168" i="1"/>
  <c r="BB161" i="1"/>
  <c r="AC161" i="1" l="1"/>
  <c r="BD161" i="1" s="1"/>
  <c r="V166" i="1"/>
  <c r="T169" i="1"/>
  <c r="AU169" i="1" s="1"/>
  <c r="AV166" i="1"/>
  <c r="AT169" i="1"/>
  <c r="U168" i="1"/>
  <c r="AV168" i="1" s="1"/>
  <c r="AY167" i="1"/>
  <c r="X167" i="1"/>
  <c r="X165" i="1"/>
  <c r="AU168" i="1"/>
  <c r="AX165" i="1"/>
  <c r="AX167" i="1"/>
  <c r="X164" i="1"/>
  <c r="B170" i="5" a="1"/>
  <c r="B170" i="5" s="1"/>
  <c r="F171" i="4"/>
  <c r="AB163" i="1"/>
  <c r="AA162" i="1"/>
  <c r="AD158" i="1"/>
  <c r="BE158" i="1"/>
  <c r="AB160" i="1"/>
  <c r="BD158" i="1"/>
  <c r="AD159" i="1"/>
  <c r="BE159" i="1" s="1"/>
  <c r="BB160" i="1"/>
  <c r="AB162" i="1" l="1"/>
  <c r="Y167" i="1"/>
  <c r="B171" i="5" a="1"/>
  <c r="B171" i="5" s="1"/>
  <c r="F172" i="4"/>
  <c r="V168" i="1"/>
  <c r="AW168" i="1" s="1"/>
  <c r="Y164" i="1"/>
  <c r="AZ164" i="1"/>
  <c r="AC163" i="1"/>
  <c r="BD163" i="1" s="1"/>
  <c r="AE159" i="1"/>
  <c r="AF159" i="1" s="1"/>
  <c r="BF159" i="1"/>
  <c r="AY164" i="1"/>
  <c r="U169" i="1"/>
  <c r="W166" i="1"/>
  <c r="AX166" i="1" s="1"/>
  <c r="AW166" i="1"/>
  <c r="AC160" i="1"/>
  <c r="BF158" i="1"/>
  <c r="AE158" i="1"/>
  <c r="AF158" i="1" s="1"/>
  <c r="Y165" i="1"/>
  <c r="BC163" i="1"/>
  <c r="BC160" i="1"/>
  <c r="BB162" i="1"/>
  <c r="AY165" i="1"/>
  <c r="BE161" i="1"/>
  <c r="AD161" i="1"/>
  <c r="AD160" i="1" l="1"/>
  <c r="BD160" i="1"/>
  <c r="Z164" i="1"/>
  <c r="AE161" i="1"/>
  <c r="AF161" i="1" s="1"/>
  <c r="W168" i="1"/>
  <c r="X166" i="1"/>
  <c r="B172" i="5" a="1"/>
  <c r="B172" i="5" s="1"/>
  <c r="F173" i="4"/>
  <c r="V169" i="1"/>
  <c r="AV169" i="1"/>
  <c r="Z167" i="1"/>
  <c r="AZ167" i="1"/>
  <c r="Z165" i="1"/>
  <c r="BA165" i="1"/>
  <c r="AC162" i="1"/>
  <c r="BD162" i="1"/>
  <c r="BE163" i="1"/>
  <c r="AD163" i="1"/>
  <c r="AZ165" i="1"/>
  <c r="BC162" i="1"/>
  <c r="X168" i="1" l="1"/>
  <c r="AA165" i="1"/>
  <c r="AX168" i="1"/>
  <c r="Y166" i="1"/>
  <c r="AZ166" i="1" s="1"/>
  <c r="AA167" i="1"/>
  <c r="BF161" i="1"/>
  <c r="AY166" i="1"/>
  <c r="AA164" i="1"/>
  <c r="BA164" i="1"/>
  <c r="W169" i="1"/>
  <c r="AX169" i="1"/>
  <c r="AW169" i="1"/>
  <c r="AE160" i="1"/>
  <c r="AF160" i="1" s="1"/>
  <c r="AD162" i="1"/>
  <c r="BA167" i="1"/>
  <c r="AE163" i="1"/>
  <c r="AF163" i="1" s="1"/>
  <c r="B173" i="5" a="1"/>
  <c r="B173" i="5" s="1"/>
  <c r="F174" i="4"/>
  <c r="BE160" i="1"/>
  <c r="BF163" i="1" l="1"/>
  <c r="AB164" i="1"/>
  <c r="AE162" i="1"/>
  <c r="AF162" i="1" s="1"/>
  <c r="AB167" i="1"/>
  <c r="BC167" i="1" s="1"/>
  <c r="BE162" i="1"/>
  <c r="BB167" i="1"/>
  <c r="BF160" i="1"/>
  <c r="BA166" i="1"/>
  <c r="Z166" i="1"/>
  <c r="AB165" i="1"/>
  <c r="X169" i="1"/>
  <c r="AY169" i="1"/>
  <c r="BB165" i="1"/>
  <c r="B174" i="5" a="1"/>
  <c r="B174" i="5" s="1"/>
  <c r="F175" i="4"/>
  <c r="Y168" i="1"/>
  <c r="BB164" i="1"/>
  <c r="AY168" i="1"/>
  <c r="AA166" i="1" l="1"/>
  <c r="Z168" i="1"/>
  <c r="B175" i="5" a="1"/>
  <c r="B175" i="5" s="1"/>
  <c r="F176" i="4"/>
  <c r="AC167" i="1"/>
  <c r="BF162" i="1"/>
  <c r="AZ168" i="1"/>
  <c r="Y169" i="1"/>
  <c r="AZ169" i="1" s="1"/>
  <c r="AC164" i="1"/>
  <c r="AC165" i="1"/>
  <c r="BC164" i="1"/>
  <c r="BC165" i="1"/>
  <c r="AD167" i="1" l="1"/>
  <c r="BD167" i="1"/>
  <c r="B176" i="5" a="1"/>
  <c r="B176" i="5" s="1"/>
  <c r="F177" i="4"/>
  <c r="Z169" i="1"/>
  <c r="AA168" i="1"/>
  <c r="BB168" i="1" s="1"/>
  <c r="AD165" i="1"/>
  <c r="BE165" i="1" s="1"/>
  <c r="BD165" i="1"/>
  <c r="BA168" i="1"/>
  <c r="AD164" i="1"/>
  <c r="BE164" i="1"/>
  <c r="AB166" i="1"/>
  <c r="BD164" i="1"/>
  <c r="BB166" i="1"/>
  <c r="AB168" i="1" l="1"/>
  <c r="BC168" i="1" s="1"/>
  <c r="AA169" i="1"/>
  <c r="BB169" i="1" s="1"/>
  <c r="BA169" i="1"/>
  <c r="B177" i="5" a="1"/>
  <c r="B177" i="5" s="1"/>
  <c r="F178" i="4"/>
  <c r="AE165" i="1"/>
  <c r="AF165" i="1" s="1"/>
  <c r="BF165" i="1"/>
  <c r="AC166" i="1"/>
  <c r="BD166" i="1" s="1"/>
  <c r="BC166" i="1"/>
  <c r="AE164" i="1"/>
  <c r="AF164" i="1" s="1"/>
  <c r="AE167" i="1"/>
  <c r="AF167" i="1" s="1"/>
  <c r="BE167" i="1"/>
  <c r="B178" i="5" l="1" a="1"/>
  <c r="B178" i="5" s="1"/>
  <c r="F179" i="4"/>
  <c r="BF167" i="1"/>
  <c r="AB169" i="1"/>
  <c r="AD166" i="1"/>
  <c r="BF164" i="1"/>
  <c r="AC168" i="1"/>
  <c r="BD168" i="1" s="1"/>
  <c r="AE166" i="1" l="1"/>
  <c r="AF166" i="1" s="1"/>
  <c r="BE166" i="1"/>
  <c r="AC169" i="1"/>
  <c r="BD169" i="1" s="1"/>
  <c r="BC169" i="1"/>
  <c r="B179" i="5" a="1"/>
  <c r="B179" i="5" s="1"/>
  <c r="F180" i="4"/>
  <c r="AD168" i="1"/>
  <c r="BE168" i="1" s="1"/>
  <c r="B180" i="5" l="1" a="1"/>
  <c r="B180" i="5" s="1"/>
  <c r="F181" i="4"/>
  <c r="AE168" i="1"/>
  <c r="AF168" i="1" s="1"/>
  <c r="AD169" i="1"/>
  <c r="BF166" i="1"/>
  <c r="AE169" i="1" l="1"/>
  <c r="AF169" i="1" s="1"/>
  <c r="BF168" i="1"/>
  <c r="B181" i="5" a="1"/>
  <c r="B181" i="5" s="1"/>
  <c r="F182" i="4"/>
  <c r="BE169" i="1"/>
  <c r="B182" i="5" l="1" a="1"/>
  <c r="B182" i="5" s="1"/>
  <c r="F183" i="4"/>
  <c r="BF169" i="1"/>
  <c r="B183" i="5" l="1" a="1"/>
  <c r="B183" i="5" s="1"/>
  <c r="F184" i="4"/>
  <c r="B184" i="5" l="1" a="1"/>
  <c r="B184" i="5" s="1"/>
  <c r="F185" i="4"/>
  <c r="B185" i="5" l="1" a="1"/>
  <c r="B185" i="5" s="1"/>
  <c r="F186" i="4"/>
  <c r="B186" i="5" l="1" a="1"/>
  <c r="B186" i="5" s="1"/>
  <c r="F187" i="4"/>
  <c r="B187" i="5" l="1" a="1"/>
  <c r="B187" i="5" s="1"/>
  <c r="F188" i="4"/>
  <c r="B188" i="5" l="1" a="1"/>
  <c r="B188" i="5" s="1"/>
  <c r="F189" i="4"/>
  <c r="B189" i="5" l="1" a="1"/>
  <c r="B189" i="5" s="1"/>
  <c r="F190" i="4"/>
  <c r="B190" i="5" l="1" a="1"/>
  <c r="B190" i="5" s="1"/>
  <c r="F191" i="4"/>
  <c r="B191" i="5" l="1" a="1"/>
  <c r="B191" i="5" s="1"/>
  <c r="F192" i="4"/>
  <c r="B192" i="5" l="1" a="1"/>
  <c r="B192" i="5" s="1"/>
  <c r="F193" i="4"/>
  <c r="B193" i="5" l="1" a="1"/>
  <c r="B193" i="5" s="1"/>
  <c r="F194" i="4"/>
  <c r="B194" i="5" l="1" a="1"/>
  <c r="B194" i="5" s="1"/>
  <c r="F195" i="4"/>
  <c r="B195" i="5" l="1" a="1"/>
  <c r="B195" i="5" s="1"/>
  <c r="F196" i="4"/>
  <c r="B196" i="5" l="1" a="1"/>
  <c r="B196" i="5" s="1"/>
  <c r="F197" i="4"/>
  <c r="B197" i="5" l="1" a="1"/>
  <c r="B197" i="5" s="1"/>
  <c r="F198" i="4"/>
  <c r="B198" i="5" l="1" a="1"/>
  <c r="B198" i="5" s="1"/>
  <c r="F199" i="4"/>
  <c r="B199" i="5" l="1" a="1"/>
  <c r="B199" i="5" s="1"/>
  <c r="F200" i="4"/>
  <c r="B200" i="5" l="1" a="1"/>
  <c r="B200" i="5" s="1"/>
  <c r="F201" i="4"/>
  <c r="B201" i="5" l="1" a="1"/>
  <c r="B201" i="5" s="1"/>
  <c r="F202" i="4"/>
  <c r="B202" i="5" l="1" a="1"/>
  <c r="B202" i="5" s="1"/>
  <c r="F203" i="4"/>
  <c r="B203" i="5" l="1" a="1"/>
  <c r="B203" i="5" s="1"/>
  <c r="F204" i="4"/>
  <c r="B204" i="5" l="1" a="1"/>
  <c r="B204" i="5" s="1"/>
  <c r="F205" i="4"/>
  <c r="B205" i="5" l="1" a="1"/>
  <c r="B205" i="5" s="1"/>
  <c r="F206" i="4"/>
  <c r="B206" i="5" l="1" a="1"/>
  <c r="B206" i="5" s="1"/>
  <c r="F207" i="4"/>
  <c r="B207" i="5" l="1" a="1"/>
  <c r="B207" i="5" s="1"/>
  <c r="F208" i="4"/>
  <c r="B208" i="5" l="1" a="1"/>
  <c r="B208" i="5" s="1"/>
  <c r="F209" i="4"/>
  <c r="B209" i="5" l="1" a="1"/>
  <c r="B209" i="5" s="1"/>
  <c r="F210" i="4"/>
  <c r="B210" i="5" l="1" a="1"/>
  <c r="B210" i="5" s="1"/>
  <c r="F211" i="4"/>
  <c r="B211" i="5" l="1" a="1"/>
  <c r="B211" i="5" s="1"/>
  <c r="F212" i="4"/>
  <c r="B212" i="5" l="1" a="1"/>
  <c r="B212" i="5" s="1"/>
  <c r="F213" i="4"/>
  <c r="B213" i="5" l="1" a="1"/>
  <c r="B213" i="5" s="1"/>
  <c r="F214" i="4"/>
  <c r="B214" i="5" l="1" a="1"/>
  <c r="B214" i="5" s="1"/>
  <c r="F215" i="4"/>
  <c r="B215" i="5" l="1" a="1"/>
  <c r="B215" i="5" s="1"/>
  <c r="F216" i="4"/>
  <c r="B216" i="5" l="1" a="1"/>
  <c r="B216" i="5" s="1"/>
  <c r="F217" i="4"/>
  <c r="B217" i="5" l="1" a="1"/>
  <c r="B217" i="5" s="1"/>
  <c r="F218" i="4"/>
  <c r="B218" i="5" l="1" a="1"/>
  <c r="B218" i="5" s="1"/>
  <c r="F219" i="4"/>
  <c r="B219" i="5" l="1" a="1"/>
  <c r="B219" i="5" s="1"/>
  <c r="F220" i="4"/>
  <c r="B220" i="5" l="1" a="1"/>
  <c r="B220" i="5" s="1"/>
  <c r="F221" i="4"/>
  <c r="B221" i="5" l="1" a="1"/>
  <c r="B221" i="5" s="1"/>
  <c r="F222" i="4"/>
  <c r="B222" i="5" l="1" a="1"/>
  <c r="B222" i="5" s="1"/>
  <c r="F223" i="4"/>
  <c r="B223" i="5" l="1" a="1"/>
  <c r="B223" i="5" s="1"/>
  <c r="F224" i="4"/>
  <c r="B224" i="5" l="1" a="1"/>
  <c r="B224" i="5" s="1"/>
  <c r="F225" i="4"/>
  <c r="B225" i="5" l="1" a="1"/>
  <c r="B225" i="5" s="1"/>
  <c r="F226" i="4"/>
  <c r="B226" i="5" l="1" a="1"/>
  <c r="B226" i="5" s="1"/>
  <c r="F227" i="4"/>
  <c r="B227" i="5" l="1" a="1"/>
  <c r="B227" i="5" s="1"/>
  <c r="F228" i="4"/>
  <c r="B228" i="5" l="1" a="1"/>
  <c r="B228" i="5" s="1"/>
  <c r="F229" i="4"/>
  <c r="B229" i="5" l="1" a="1"/>
  <c r="B229" i="5" s="1"/>
  <c r="F230" i="4"/>
  <c r="B230" i="5" l="1" a="1"/>
  <c r="B230" i="5" s="1"/>
  <c r="F231" i="4"/>
  <c r="B231" i="5" l="1" a="1"/>
  <c r="B231" i="5" s="1"/>
  <c r="F232" i="4"/>
  <c r="B232" i="5" l="1" a="1"/>
  <c r="B232" i="5" s="1"/>
  <c r="F233" i="4"/>
  <c r="B233" i="5" l="1" a="1"/>
  <c r="B233" i="5" s="1"/>
  <c r="F234" i="4"/>
  <c r="B234" i="5" l="1" a="1"/>
  <c r="B234" i="5" s="1"/>
  <c r="F235" i="4"/>
  <c r="B235" i="5" l="1" a="1"/>
  <c r="B235" i="5" s="1"/>
  <c r="F236" i="4"/>
  <c r="B236" i="5" l="1" a="1"/>
  <c r="B236" i="5" s="1"/>
  <c r="F237" i="4"/>
  <c r="B237" i="5" l="1" a="1"/>
  <c r="B237" i="5" s="1"/>
  <c r="F238" i="4"/>
  <c r="B238" i="5" l="1" a="1"/>
  <c r="B238" i="5" s="1"/>
  <c r="F239" i="4"/>
  <c r="B239" i="5" l="1" a="1"/>
  <c r="B239" i="5" s="1"/>
  <c r="F240" i="4"/>
  <c r="B240" i="5" l="1" a="1"/>
  <c r="B240" i="5" s="1"/>
  <c r="F241" i="4"/>
  <c r="B241" i="5" l="1" a="1"/>
  <c r="B241" i="5" s="1"/>
  <c r="F242" i="4"/>
  <c r="B242" i="5" l="1" a="1"/>
  <c r="B242" i="5" s="1"/>
  <c r="F243" i="4"/>
  <c r="B243" i="5" l="1" a="1"/>
  <c r="B243" i="5" s="1"/>
  <c r="F244" i="4"/>
  <c r="B244" i="5" l="1" a="1"/>
  <c r="B244" i="5" s="1"/>
  <c r="F245" i="4"/>
  <c r="B245" i="5" l="1" a="1"/>
  <c r="B245" i="5" s="1"/>
  <c r="F246" i="4"/>
  <c r="B246" i="5" l="1" a="1"/>
  <c r="B246" i="5" s="1"/>
  <c r="F247" i="4"/>
  <c r="B247" i="5" l="1" a="1"/>
  <c r="B247" i="5" s="1"/>
  <c r="F248" i="4"/>
  <c r="B248" i="5" l="1" a="1"/>
  <c r="B248" i="5" s="1"/>
  <c r="F249" i="4"/>
  <c r="B249" i="5" l="1" a="1"/>
  <c r="B249" i="5" s="1"/>
  <c r="F250" i="4"/>
  <c r="B250" i="5" l="1" a="1"/>
  <c r="B250" i="5" s="1"/>
  <c r="F251" i="4"/>
  <c r="B251" i="5" l="1" a="1"/>
  <c r="B251" i="5" s="1"/>
  <c r="F252" i="4"/>
  <c r="B252" i="5" l="1" a="1"/>
  <c r="B252" i="5" s="1"/>
  <c r="F253" i="4"/>
  <c r="B253" i="5" l="1" a="1"/>
  <c r="B253" i="5" s="1"/>
  <c r="F254" i="4"/>
  <c r="B254" i="5" l="1" a="1"/>
  <c r="B254" i="5" s="1"/>
  <c r="F255" i="4"/>
  <c r="B255" i="5" l="1" a="1"/>
  <c r="B255" i="5" s="1"/>
  <c r="F256" i="4"/>
  <c r="B256" i="5" l="1" a="1"/>
  <c r="B256" i="5" s="1"/>
  <c r="F257" i="4"/>
  <c r="B257" i="5" l="1" a="1"/>
  <c r="B257" i="5" s="1"/>
  <c r="F258" i="4"/>
  <c r="B258" i="5" l="1" a="1"/>
  <c r="B258" i="5" s="1"/>
  <c r="F259" i="4"/>
  <c r="B259" i="5" l="1" a="1"/>
  <c r="B259" i="5" s="1"/>
  <c r="F260" i="4"/>
  <c r="B260" i="5" l="1" a="1"/>
  <c r="B260" i="5" s="1"/>
  <c r="F261" i="4"/>
  <c r="B261" i="5" l="1" a="1"/>
  <c r="B261" i="5" s="1"/>
  <c r="F262" i="4"/>
  <c r="B262" i="5" l="1" a="1"/>
  <c r="B262" i="5" s="1"/>
  <c r="F263" i="4"/>
  <c r="B263" i="5" l="1" a="1"/>
  <c r="B263" i="5" s="1"/>
  <c r="F264" i="4"/>
  <c r="B264" i="5" l="1" a="1"/>
  <c r="B264" i="5" s="1"/>
  <c r="F265" i="4"/>
  <c r="B265" i="5" l="1" a="1"/>
  <c r="B265" i="5" s="1"/>
  <c r="F266" i="4"/>
  <c r="B266" i="5" l="1" a="1"/>
  <c r="B266" i="5" s="1"/>
  <c r="F267" i="4"/>
  <c r="B267" i="5" l="1" a="1"/>
  <c r="B267" i="5" s="1"/>
  <c r="F268" i="4"/>
  <c r="B268" i="5" l="1" a="1"/>
  <c r="B268" i="5" s="1"/>
  <c r="F269" i="4"/>
  <c r="B269" i="5" l="1" a="1"/>
  <c r="B269" i="5" s="1"/>
  <c r="F270" i="4"/>
  <c r="B270" i="5" l="1" a="1"/>
  <c r="B270" i="5" s="1"/>
  <c r="F271" i="4"/>
  <c r="B271" i="5" l="1" a="1"/>
  <c r="B271" i="5" s="1"/>
  <c r="F272" i="4"/>
  <c r="B272" i="5" l="1" a="1"/>
  <c r="B272" i="5" s="1"/>
  <c r="F273" i="4"/>
  <c r="B273" i="5" l="1" a="1"/>
  <c r="B273" i="5" s="1"/>
  <c r="F274" i="4"/>
  <c r="B274" i="5" l="1" a="1"/>
  <c r="B274" i="5" s="1"/>
  <c r="F275" i="4"/>
  <c r="B275" i="5" l="1" a="1"/>
  <c r="B275" i="5" s="1"/>
  <c r="F276" i="4"/>
  <c r="B276" i="5" l="1" a="1"/>
  <c r="B276" i="5" s="1"/>
  <c r="F277" i="4"/>
  <c r="B277" i="5" l="1" a="1"/>
  <c r="B277" i="5" s="1"/>
  <c r="F278" i="4"/>
  <c r="B278" i="5" l="1" a="1"/>
  <c r="B278" i="5" s="1"/>
  <c r="F279" i="4"/>
  <c r="B279" i="5" l="1" a="1"/>
  <c r="B279" i="5" s="1"/>
  <c r="F280" i="4"/>
  <c r="B280" i="5" l="1" a="1"/>
  <c r="B280" i="5" s="1"/>
  <c r="F281" i="4"/>
  <c r="B281" i="5" l="1" a="1"/>
  <c r="B281" i="5" s="1"/>
  <c r="F282" i="4"/>
  <c r="B282" i="5" l="1" a="1"/>
  <c r="B282" i="5" s="1"/>
  <c r="F283" i="4"/>
  <c r="B283" i="5" l="1" a="1"/>
  <c r="B283" i="5" s="1"/>
  <c r="F284" i="4"/>
  <c r="B284" i="5" l="1" a="1"/>
  <c r="B284" i="5" s="1"/>
  <c r="F285" i="4"/>
  <c r="B285" i="5" l="1" a="1"/>
  <c r="B285" i="5" s="1"/>
  <c r="F286" i="4"/>
  <c r="B286" i="5" l="1" a="1"/>
  <c r="B286" i="5" s="1"/>
  <c r="F287" i="4"/>
  <c r="B287" i="5" l="1" a="1"/>
  <c r="B287" i="5" s="1"/>
  <c r="F288" i="4"/>
  <c r="B288" i="5" l="1" a="1"/>
  <c r="B288" i="5" s="1"/>
  <c r="F289" i="4"/>
  <c r="B289" i="5" l="1" a="1"/>
  <c r="B289" i="5" s="1"/>
  <c r="F290" i="4"/>
  <c r="B290" i="5" l="1" a="1"/>
  <c r="B290" i="5" s="1"/>
  <c r="F291" i="4"/>
  <c r="B291" i="5" l="1" a="1"/>
  <c r="B291" i="5" s="1"/>
  <c r="F292" i="4"/>
  <c r="B292" i="5" l="1" a="1"/>
  <c r="B292" i="5" s="1"/>
  <c r="F293" i="4"/>
  <c r="B293" i="5" l="1" a="1"/>
  <c r="B293" i="5" s="1"/>
  <c r="F294" i="4"/>
  <c r="B294" i="5" l="1" a="1"/>
  <c r="B294" i="5" s="1"/>
  <c r="F295" i="4"/>
  <c r="B295" i="5" l="1" a="1"/>
  <c r="B295" i="5" s="1"/>
  <c r="F296" i="4"/>
  <c r="B296" i="5" l="1" a="1"/>
  <c r="B296" i="5" s="1"/>
  <c r="F297" i="4"/>
  <c r="B297" i="5" l="1" a="1"/>
  <c r="B297" i="5" s="1"/>
  <c r="F298" i="4"/>
  <c r="B298" i="5" l="1" a="1"/>
  <c r="B298" i="5" s="1"/>
  <c r="F299" i="4"/>
  <c r="B299" i="5" l="1" a="1"/>
  <c r="B299" i="5" s="1"/>
  <c r="F300" i="4"/>
  <c r="B300" i="5" l="1" a="1"/>
  <c r="B300" i="5" s="1"/>
  <c r="F301" i="4"/>
  <c r="B301" i="5" l="1" a="1"/>
  <c r="B301" i="5" s="1"/>
  <c r="F302" i="4"/>
  <c r="B302" i="5" l="1" a="1"/>
  <c r="B302" i="5" s="1"/>
  <c r="F303" i="4"/>
  <c r="B303" i="5" l="1" a="1"/>
  <c r="B303" i="5" s="1"/>
  <c r="F304" i="4"/>
  <c r="B304" i="5" l="1" a="1"/>
  <c r="B304" i="5" s="1"/>
  <c r="F305" i="4"/>
  <c r="B305" i="5" l="1" a="1"/>
  <c r="B305" i="5" s="1"/>
  <c r="F306" i="4"/>
  <c r="B306" i="5" l="1" a="1"/>
  <c r="B306" i="5" s="1"/>
  <c r="F307" i="4"/>
  <c r="B307" i="5" l="1" a="1"/>
  <c r="B307" i="5" s="1"/>
  <c r="F308" i="4"/>
  <c r="B308" i="5" l="1" a="1"/>
  <c r="B308" i="5" s="1"/>
  <c r="F309" i="4"/>
  <c r="B309" i="5" l="1" a="1"/>
  <c r="B309" i="5" s="1"/>
  <c r="F310" i="4"/>
  <c r="B310" i="5" l="1" a="1"/>
  <c r="B310" i="5" s="1"/>
  <c r="F311" i="4"/>
  <c r="B311" i="5" l="1" a="1"/>
  <c r="B311" i="5" s="1"/>
  <c r="F312" i="4"/>
  <c r="B312" i="5" l="1" a="1"/>
  <c r="B312" i="5" s="1"/>
  <c r="F313" i="4"/>
  <c r="B313" i="5" l="1" a="1"/>
  <c r="B313" i="5" s="1"/>
  <c r="F314" i="4"/>
  <c r="B314" i="5" l="1" a="1"/>
  <c r="B314" i="5" s="1"/>
  <c r="F315" i="4"/>
  <c r="B315" i="5" l="1" a="1"/>
  <c r="B315" i="5" s="1"/>
  <c r="F316" i="4"/>
  <c r="B316" i="5" l="1" a="1"/>
  <c r="B316" i="5" s="1"/>
  <c r="F317" i="4"/>
  <c r="B317" i="5" l="1" a="1"/>
  <c r="B317" i="5" s="1"/>
  <c r="F318" i="4"/>
  <c r="B318" i="5" l="1" a="1"/>
  <c r="B318" i="5" s="1"/>
  <c r="F319" i="4"/>
  <c r="B319" i="5" l="1" a="1"/>
  <c r="B319" i="5" s="1"/>
  <c r="F320" i="4"/>
  <c r="B320" i="5" l="1" a="1"/>
  <c r="B320" i="5" s="1"/>
  <c r="F321" i="4"/>
  <c r="B321" i="5" l="1" a="1"/>
  <c r="B321" i="5" s="1"/>
  <c r="F322" i="4"/>
  <c r="B322" i="5" l="1" a="1"/>
  <c r="B322" i="5" s="1"/>
  <c r="F323" i="4"/>
  <c r="B323" i="5" l="1" a="1"/>
  <c r="B323" i="5" s="1"/>
  <c r="F324" i="4"/>
  <c r="B324" i="5" l="1" a="1"/>
  <c r="B324" i="5" s="1"/>
  <c r="F325" i="4"/>
  <c r="B325" i="5" l="1" a="1"/>
  <c r="B325" i="5" s="1"/>
  <c r="F326" i="4"/>
  <c r="B326" i="5" l="1" a="1"/>
  <c r="B326" i="5" s="1"/>
  <c r="F327" i="4"/>
  <c r="B327" i="5" l="1" a="1"/>
  <c r="B327" i="5" s="1"/>
  <c r="F328" i="4"/>
  <c r="B328" i="5" l="1" a="1"/>
  <c r="B328" i="5" s="1"/>
  <c r="F329" i="4"/>
  <c r="B329" i="5" l="1" a="1"/>
  <c r="B329" i="5" s="1"/>
  <c r="F330" i="4"/>
  <c r="B330" i="5" l="1" a="1"/>
  <c r="B330" i="5" s="1"/>
  <c r="F331" i="4"/>
  <c r="B331" i="5" l="1" a="1"/>
  <c r="B331" i="5" s="1"/>
  <c r="F332" i="4"/>
  <c r="B332" i="5" l="1" a="1"/>
  <c r="B332" i="5" s="1"/>
  <c r="F333" i="4"/>
  <c r="B333" i="5" l="1" a="1"/>
  <c r="B333" i="5" s="1"/>
  <c r="F334" i="4"/>
  <c r="B334" i="5" l="1" a="1"/>
  <c r="B334" i="5" s="1"/>
  <c r="F335" i="4"/>
  <c r="B335" i="5" l="1" a="1"/>
  <c r="B335" i="5" s="1"/>
  <c r="F336" i="4"/>
  <c r="B336" i="5" l="1" a="1"/>
  <c r="B336" i="5" s="1"/>
  <c r="F337" i="4"/>
  <c r="B337" i="5" l="1" a="1"/>
  <c r="B337" i="5" s="1"/>
  <c r="F338" i="4"/>
  <c r="B338" i="5" l="1" a="1"/>
  <c r="B338" i="5" s="1"/>
  <c r="F339" i="4"/>
  <c r="B339" i="5" l="1" a="1"/>
  <c r="B339" i="5" s="1"/>
  <c r="F340" i="4"/>
  <c r="B340" i="5" l="1" a="1"/>
  <c r="B340" i="5" s="1"/>
  <c r="F341" i="4"/>
  <c r="B341" i="5" l="1" a="1"/>
  <c r="B341" i="5" s="1"/>
  <c r="F342" i="4"/>
  <c r="B342" i="5" l="1" a="1"/>
  <c r="B342" i="5" s="1"/>
  <c r="F343" i="4"/>
  <c r="B343" i="5" l="1" a="1"/>
  <c r="B343" i="5" s="1"/>
  <c r="F344" i="4"/>
  <c r="B344" i="5" l="1" a="1"/>
  <c r="B344" i="5" s="1"/>
  <c r="F345" i="4"/>
  <c r="B345" i="5" l="1" a="1"/>
  <c r="B345" i="5" s="1"/>
  <c r="F346" i="4"/>
  <c r="B346" i="5" l="1" a="1"/>
  <c r="B346" i="5" s="1"/>
  <c r="F347" i="4"/>
  <c r="B347" i="5" l="1" a="1"/>
  <c r="B347" i="5" s="1"/>
  <c r="F348" i="4"/>
  <c r="B348" i="5" l="1" a="1"/>
  <c r="B348" i="5" s="1"/>
  <c r="F349" i="4"/>
  <c r="B349" i="5" l="1" a="1"/>
  <c r="B349" i="5" s="1"/>
  <c r="F350" i="4"/>
  <c r="B350" i="5" l="1" a="1"/>
  <c r="B350" i="5" s="1"/>
  <c r="F351" i="4"/>
  <c r="B351" i="5" l="1" a="1"/>
  <c r="B351" i="5" s="1"/>
  <c r="F352" i="4"/>
  <c r="B352" i="5" l="1" a="1"/>
  <c r="B352" i="5" s="1"/>
  <c r="F353" i="4"/>
  <c r="B353" i="5" l="1" a="1"/>
  <c r="B353" i="5" s="1"/>
  <c r="F354" i="4"/>
  <c r="B354" i="5" l="1" a="1"/>
  <c r="B354" i="5" s="1"/>
  <c r="F355" i="4"/>
  <c r="B355" i="5" l="1" a="1"/>
  <c r="B355" i="5" s="1"/>
  <c r="F356" i="4"/>
  <c r="B356" i="5" l="1" a="1"/>
  <c r="B356" i="5" s="1"/>
  <c r="F357" i="4"/>
  <c r="B357" i="5" l="1" a="1"/>
  <c r="B357" i="5" s="1"/>
  <c r="F358" i="4"/>
  <c r="B358" i="5" l="1" a="1"/>
  <c r="B358" i="5" s="1"/>
  <c r="F359" i="4"/>
  <c r="B359" i="5" l="1" a="1"/>
  <c r="B359" i="5" s="1"/>
  <c r="F360" i="4"/>
  <c r="B360" i="5" l="1" a="1"/>
  <c r="B360" i="5" s="1"/>
  <c r="F361" i="4"/>
  <c r="B361" i="5" l="1" a="1"/>
  <c r="B361" i="5" s="1"/>
  <c r="F362" i="4"/>
  <c r="B362" i="5" l="1" a="1"/>
  <c r="B362" i="5" s="1"/>
  <c r="F363" i="4"/>
  <c r="B363" i="5" l="1" a="1"/>
  <c r="B363" i="5" s="1"/>
  <c r="F364" i="4"/>
  <c r="B364" i="5" l="1" a="1"/>
  <c r="B364" i="5" s="1"/>
  <c r="F365" i="4"/>
  <c r="B365" i="5" l="1" a="1"/>
  <c r="B365" i="5" s="1"/>
  <c r="F366" i="4"/>
  <c r="B366" i="5" l="1" a="1"/>
  <c r="B366" i="5" s="1"/>
  <c r="F367" i="4"/>
  <c r="B367" i="5" l="1" a="1"/>
  <c r="B367" i="5" s="1"/>
  <c r="F368" i="4"/>
  <c r="B368" i="5" l="1" a="1"/>
  <c r="B368" i="5" s="1"/>
  <c r="F369" i="4"/>
  <c r="B369" i="5" l="1" a="1"/>
  <c r="B369" i="5" s="1"/>
  <c r="F370" i="4"/>
  <c r="B370" i="5" l="1" a="1"/>
  <c r="B370" i="5" s="1"/>
  <c r="F371" i="4"/>
  <c r="B371" i="5" l="1" a="1"/>
  <c r="B371" i="5" s="1"/>
  <c r="F372" i="4"/>
  <c r="B372" i="5" l="1" a="1"/>
  <c r="B372" i="5" s="1"/>
  <c r="F373" i="4"/>
  <c r="B373" i="5" l="1" a="1"/>
  <c r="B373" i="5" s="1"/>
  <c r="F374" i="4"/>
  <c r="B374" i="5" l="1" a="1"/>
  <c r="B374" i="5" s="1"/>
  <c r="F375" i="4"/>
  <c r="B375" i="5" l="1" a="1"/>
  <c r="B375" i="5" s="1"/>
  <c r="F376" i="4"/>
  <c r="B376" i="5" l="1" a="1"/>
  <c r="B376" i="5" s="1"/>
  <c r="F377" i="4"/>
  <c r="B377" i="5" l="1" a="1"/>
  <c r="B377" i="5" s="1"/>
  <c r="F378" i="4"/>
  <c r="B378" i="5" l="1" a="1"/>
  <c r="B378" i="5" s="1"/>
  <c r="F379" i="4"/>
  <c r="B379" i="5" l="1" a="1"/>
  <c r="B379" i="5" s="1"/>
  <c r="F380" i="4"/>
  <c r="B380" i="5" l="1" a="1"/>
  <c r="B380" i="5" s="1"/>
  <c r="F381" i="4"/>
  <c r="B381" i="5" l="1" a="1"/>
  <c r="B381" i="5" s="1"/>
  <c r="F382" i="4"/>
  <c r="B382" i="5" l="1" a="1"/>
  <c r="B382" i="5" s="1"/>
  <c r="F383" i="4"/>
  <c r="B383" i="5" l="1" a="1"/>
  <c r="B383" i="5" s="1"/>
  <c r="F384" i="4"/>
  <c r="B384" i="5" l="1" a="1"/>
  <c r="B384" i="5" s="1"/>
  <c r="F385" i="4"/>
  <c r="B385" i="5" l="1" a="1"/>
  <c r="B385" i="5" s="1"/>
  <c r="F386" i="4"/>
  <c r="B386" i="5" l="1" a="1"/>
  <c r="B386" i="5" s="1"/>
  <c r="F387" i="4"/>
  <c r="B387" i="5" l="1" a="1"/>
  <c r="B387" i="5" s="1"/>
  <c r="F388" i="4"/>
  <c r="B388" i="5" l="1" a="1"/>
  <c r="B388" i="5" s="1"/>
  <c r="F389" i="4"/>
  <c r="B389" i="5" l="1" a="1"/>
  <c r="B389" i="5" s="1"/>
  <c r="F390" i="4"/>
  <c r="B390" i="5" l="1" a="1"/>
  <c r="B390" i="5" s="1"/>
  <c r="F391" i="4"/>
  <c r="B391" i="5" l="1" a="1"/>
  <c r="B391" i="5" s="1"/>
  <c r="F392" i="4"/>
  <c r="B392" i="5" l="1" a="1"/>
  <c r="B392" i="5" s="1"/>
  <c r="F393" i="4"/>
  <c r="B393" i="5" l="1" a="1"/>
  <c r="B393" i="5" s="1"/>
  <c r="F394" i="4"/>
  <c r="B394" i="5" l="1" a="1"/>
  <c r="B394" i="5" s="1"/>
  <c r="F395" i="4"/>
  <c r="B395" i="5" l="1" a="1"/>
  <c r="B395" i="5" s="1"/>
  <c r="F396" i="4"/>
  <c r="B396" i="5" l="1" a="1"/>
  <c r="B396" i="5" s="1"/>
  <c r="F397" i="4"/>
  <c r="B397" i="5" l="1" a="1"/>
  <c r="B397" i="5" s="1"/>
  <c r="F398" i="4"/>
  <c r="B398" i="5" l="1" a="1"/>
  <c r="B398" i="5" s="1"/>
  <c r="F399" i="4"/>
  <c r="B399" i="5" l="1" a="1"/>
  <c r="B399" i="5" s="1"/>
  <c r="F400" i="4"/>
  <c r="B400" i="5" l="1" a="1"/>
  <c r="B400" i="5" s="1"/>
  <c r="F401" i="4"/>
  <c r="B401" i="5" l="1" a="1"/>
  <c r="B401" i="5" s="1"/>
  <c r="F402" i="4"/>
  <c r="B402" i="5" l="1" a="1"/>
  <c r="B402" i="5" s="1"/>
  <c r="F403" i="4"/>
  <c r="B403" i="5" l="1" a="1"/>
  <c r="B403" i="5" s="1"/>
  <c r="F404" i="4"/>
  <c r="B404" i="5" l="1" a="1"/>
  <c r="B404" i="5" s="1"/>
  <c r="F405" i="4"/>
  <c r="B405" i="5" l="1" a="1"/>
  <c r="B405" i="5" s="1"/>
  <c r="F406" i="4"/>
  <c r="B406" i="5" l="1" a="1"/>
  <c r="B406" i="5" s="1"/>
  <c r="F407" i="4"/>
  <c r="B407" i="5" l="1" a="1"/>
  <c r="B407" i="5" s="1"/>
  <c r="F408" i="4"/>
  <c r="B408" i="5" l="1" a="1"/>
  <c r="B408" i="5" s="1"/>
  <c r="F409" i="4"/>
  <c r="B409" i="5" l="1" a="1"/>
  <c r="B409" i="5" s="1"/>
  <c r="F410" i="4"/>
  <c r="B410" i="5" l="1" a="1"/>
  <c r="B410" i="5" s="1"/>
  <c r="F411" i="4"/>
  <c r="B411" i="5" l="1" a="1"/>
  <c r="B411" i="5" s="1"/>
  <c r="F412" i="4"/>
  <c r="B412" i="5" l="1" a="1"/>
  <c r="B412" i="5" s="1"/>
  <c r="F413" i="4"/>
  <c r="B413" i="5" l="1" a="1"/>
  <c r="B413" i="5" s="1"/>
  <c r="F414" i="4"/>
  <c r="B414" i="5" l="1" a="1"/>
  <c r="B414" i="5" s="1"/>
  <c r="F415" i="4"/>
  <c r="B415" i="5" l="1" a="1"/>
  <c r="B415" i="5" s="1"/>
  <c r="F416" i="4"/>
  <c r="B416" i="5" l="1" a="1"/>
  <c r="B416" i="5" s="1"/>
  <c r="F417" i="4"/>
  <c r="B417" i="5" l="1" a="1"/>
  <c r="B417" i="5" s="1"/>
  <c r="F418" i="4"/>
  <c r="B418" i="5" l="1" a="1"/>
  <c r="B418" i="5" s="1"/>
  <c r="F419" i="4"/>
  <c r="B419" i="5" l="1" a="1"/>
  <c r="B419" i="5" s="1"/>
  <c r="F420" i="4"/>
  <c r="B420" i="5" l="1" a="1"/>
  <c r="B420" i="5" s="1"/>
  <c r="F421" i="4"/>
  <c r="B421" i="5" l="1" a="1"/>
  <c r="B421" i="5" s="1"/>
  <c r="F422" i="4"/>
  <c r="B422" i="5" l="1" a="1"/>
  <c r="B422" i="5" s="1"/>
  <c r="F423" i="4"/>
  <c r="B423" i="5" l="1" a="1"/>
  <c r="B423" i="5" s="1"/>
  <c r="F424" i="4"/>
  <c r="B424" i="5" l="1" a="1"/>
  <c r="B424" i="5" s="1"/>
  <c r="F425" i="4"/>
  <c r="B425" i="5" l="1" a="1"/>
  <c r="B425" i="5" s="1"/>
  <c r="F426" i="4"/>
  <c r="B426" i="5" l="1" a="1"/>
  <c r="B426" i="5" s="1"/>
  <c r="F427" i="4"/>
  <c r="B427" i="5" l="1" a="1"/>
  <c r="B427" i="5" s="1"/>
  <c r="F428" i="4"/>
  <c r="B428" i="5" l="1" a="1"/>
  <c r="B428" i="5" s="1"/>
  <c r="F429" i="4"/>
  <c r="B429" i="5" l="1" a="1"/>
  <c r="B429" i="5" s="1"/>
  <c r="F430" i="4"/>
  <c r="B430" i="5" l="1" a="1"/>
  <c r="B430" i="5" s="1"/>
  <c r="F431" i="4"/>
  <c r="B431" i="5" l="1" a="1"/>
  <c r="B431" i="5" s="1"/>
  <c r="F432" i="4"/>
  <c r="B432" i="5" l="1" a="1"/>
  <c r="B432" i="5" s="1"/>
  <c r="F433" i="4"/>
  <c r="B433" i="5" l="1" a="1"/>
  <c r="B433" i="5" s="1"/>
  <c r="F434" i="4"/>
  <c r="B434" i="5" l="1" a="1"/>
  <c r="B434" i="5" s="1"/>
  <c r="F435" i="4"/>
  <c r="B435" i="5" l="1" a="1"/>
  <c r="B435" i="5" s="1"/>
  <c r="F436" i="4"/>
  <c r="B436" i="5" l="1" a="1"/>
  <c r="B436" i="5" s="1"/>
  <c r="F437" i="4"/>
  <c r="B437" i="5" l="1" a="1"/>
  <c r="B437" i="5" s="1"/>
  <c r="F438" i="4"/>
  <c r="B438" i="5" l="1" a="1"/>
  <c r="B438" i="5" s="1"/>
  <c r="F439" i="4"/>
  <c r="B439" i="5" l="1" a="1"/>
  <c r="B439" i="5" s="1"/>
  <c r="F440" i="4"/>
  <c r="B440" i="5" l="1" a="1"/>
  <c r="B440" i="5" s="1"/>
  <c r="F441" i="4"/>
  <c r="B441" i="5" l="1" a="1"/>
  <c r="B441" i="5" s="1"/>
  <c r="F442" i="4"/>
  <c r="B442" i="5" l="1" a="1"/>
  <c r="B442" i="5" s="1"/>
  <c r="F443" i="4"/>
  <c r="B443" i="5" l="1" a="1"/>
  <c r="B443" i="5" s="1"/>
  <c r="F444" i="4"/>
  <c r="B444" i="5" l="1" a="1"/>
  <c r="B444" i="5" s="1"/>
  <c r="F445" i="4"/>
  <c r="B445" i="5" l="1" a="1"/>
  <c r="B445" i="5" s="1"/>
  <c r="F446" i="4"/>
  <c r="B446" i="5" l="1" a="1"/>
  <c r="B446" i="5" s="1"/>
  <c r="F447" i="4"/>
  <c r="B447" i="5" l="1" a="1"/>
  <c r="B447" i="5" s="1"/>
  <c r="F448" i="4"/>
  <c r="B448" i="5" l="1" a="1"/>
  <c r="B448" i="5" s="1"/>
  <c r="F449" i="4"/>
  <c r="B449" i="5" l="1" a="1"/>
  <c r="B449" i="5" s="1"/>
  <c r="F450" i="4"/>
  <c r="B450" i="5" l="1" a="1"/>
  <c r="B450" i="5" s="1"/>
  <c r="F451" i="4"/>
  <c r="B451" i="5" l="1" a="1"/>
  <c r="B451" i="5" s="1"/>
  <c r="F452" i="4"/>
  <c r="B452" i="5" l="1" a="1"/>
  <c r="B452" i="5" s="1"/>
  <c r="F453" i="4"/>
  <c r="B453" i="5" l="1" a="1"/>
  <c r="B453" i="5" s="1"/>
  <c r="F454" i="4"/>
  <c r="B454" i="5" l="1" a="1"/>
  <c r="B454" i="5" s="1"/>
  <c r="F455" i="4"/>
  <c r="B455" i="5" l="1" a="1"/>
  <c r="B455" i="5" s="1"/>
  <c r="F456" i="4"/>
  <c r="B456" i="5" l="1" a="1"/>
  <c r="B456" i="5" s="1"/>
  <c r="F457" i="4"/>
  <c r="B457" i="5" l="1" a="1"/>
  <c r="B457" i="5" s="1"/>
  <c r="F458" i="4"/>
  <c r="B458" i="5" l="1" a="1"/>
  <c r="B458" i="5" s="1"/>
  <c r="F459" i="4"/>
  <c r="B459" i="5" l="1" a="1"/>
  <c r="B459" i="5" s="1"/>
  <c r="F460" i="4"/>
  <c r="B460" i="5" l="1" a="1"/>
  <c r="B460" i="5" s="1"/>
  <c r="F461" i="4"/>
  <c r="B461" i="5" l="1" a="1"/>
  <c r="B461" i="5" s="1"/>
  <c r="F462" i="4"/>
  <c r="B462" i="5" l="1" a="1"/>
  <c r="B462" i="5" s="1"/>
  <c r="F463" i="4"/>
  <c r="B463" i="5" l="1" a="1"/>
  <c r="B463" i="5" s="1"/>
  <c r="F464" i="4"/>
  <c r="B464" i="5" l="1" a="1"/>
  <c r="B464" i="5" s="1"/>
  <c r="F465" i="4"/>
  <c r="B465" i="5" l="1" a="1"/>
  <c r="B465" i="5" s="1"/>
  <c r="F466" i="4"/>
  <c r="B466" i="5" l="1" a="1"/>
  <c r="B466" i="5" s="1"/>
  <c r="F467" i="4"/>
  <c r="B467" i="5" l="1" a="1"/>
  <c r="B467" i="5" s="1"/>
  <c r="F468" i="4"/>
  <c r="B468" i="5" l="1" a="1"/>
  <c r="B468" i="5" s="1"/>
  <c r="F469" i="4"/>
  <c r="B469" i="5" l="1" a="1"/>
  <c r="B469" i="5" s="1"/>
  <c r="F470" i="4"/>
  <c r="B470" i="5" l="1" a="1"/>
  <c r="B470" i="5" s="1"/>
  <c r="F471" i="4"/>
  <c r="B471" i="5" l="1" a="1"/>
  <c r="B471" i="5" s="1"/>
  <c r="F472" i="4"/>
  <c r="B472" i="5" l="1" a="1"/>
  <c r="B472" i="5" s="1"/>
  <c r="F473" i="4"/>
  <c r="B473" i="5" l="1" a="1"/>
  <c r="B473" i="5" s="1"/>
  <c r="F474" i="4"/>
  <c r="B474" i="5" l="1" a="1"/>
  <c r="B474" i="5" s="1"/>
  <c r="F475" i="4"/>
  <c r="B475" i="5" l="1" a="1"/>
  <c r="B475" i="5" s="1"/>
  <c r="F476" i="4"/>
  <c r="B476" i="5" l="1" a="1"/>
  <c r="B476" i="5" s="1"/>
  <c r="F477" i="4"/>
  <c r="B477" i="5" l="1" a="1"/>
  <c r="B477" i="5" s="1"/>
  <c r="F478" i="4"/>
  <c r="B478" i="5" l="1" a="1"/>
  <c r="B478" i="5" s="1"/>
  <c r="F479" i="4"/>
  <c r="F480" i="4" s="1"/>
  <c r="F481" i="4" s="1"/>
  <c r="F482" i="4" s="1"/>
  <c r="F483" i="4" s="1"/>
  <c r="F484" i="4" s="1"/>
  <c r="F485" i="4" s="1"/>
  <c r="F486" i="4" s="1"/>
  <c r="F487" i="4" s="1"/>
  <c r="F488" i="4" s="1"/>
  <c r="F489" i="4" s="1"/>
  <c r="F490" i="4" s="1"/>
  <c r="F491" i="4" s="1"/>
  <c r="F492" i="4" s="1"/>
  <c r="F493" i="4" s="1"/>
  <c r="F494" i="4" s="1"/>
  <c r="F495" i="4" s="1"/>
  <c r="F496" i="4" s="1"/>
  <c r="F497" i="4" s="1"/>
  <c r="F498" i="4" s="1"/>
  <c r="F499" i="4" s="1"/>
  <c r="F500" i="4" s="1"/>
  <c r="F501" i="4" s="1"/>
  <c r="F502" i="4" s="1"/>
  <c r="F503" i="4" s="1"/>
  <c r="F504" i="4" s="1"/>
  <c r="F505" i="4" s="1"/>
  <c r="F506" i="4" s="1"/>
  <c r="F507" i="4" s="1"/>
  <c r="F508" i="4" s="1"/>
  <c r="F509" i="4" s="1"/>
  <c r="F510" i="4" s="1"/>
  <c r="F511" i="4" s="1"/>
  <c r="F512" i="4" s="1"/>
  <c r="F513" i="4" s="1"/>
  <c r="F514" i="4" s="1"/>
  <c r="F515" i="4" s="1"/>
  <c r="F516" i="4" s="1"/>
  <c r="F517" i="4" s="1"/>
  <c r="F518" i="4" s="1"/>
  <c r="F519" i="4" s="1"/>
  <c r="F520" i="4" s="1"/>
  <c r="F521" i="4" s="1"/>
  <c r="F522" i="4" s="1"/>
  <c r="F523" i="4" s="1"/>
  <c r="F524" i="4" s="1"/>
  <c r="F525" i="4" s="1"/>
  <c r="F526" i="4" s="1"/>
  <c r="F527" i="4" s="1"/>
  <c r="F528" i="4" s="1"/>
  <c r="F529" i="4" s="1"/>
  <c r="F530" i="4" s="1"/>
  <c r="F531" i="4" s="1"/>
  <c r="F532" i="4" s="1"/>
  <c r="F533" i="4" s="1"/>
  <c r="F534" i="4" s="1"/>
  <c r="F535" i="4" s="1"/>
  <c r="F536" i="4" s="1"/>
  <c r="F537" i="4" s="1"/>
  <c r="F538" i="4" s="1"/>
  <c r="F539" i="4" s="1"/>
  <c r="F540" i="4" s="1"/>
  <c r="F541" i="4" s="1"/>
  <c r="F542" i="4" s="1"/>
  <c r="F543" i="4" s="1"/>
  <c r="F544" i="4" s="1"/>
  <c r="F545" i="4" s="1"/>
  <c r="F546" i="4" s="1"/>
  <c r="F547" i="4" s="1"/>
  <c r="F548" i="4" s="1"/>
  <c r="F549" i="4" s="1"/>
  <c r="F550" i="4" s="1"/>
  <c r="F551" i="4" s="1"/>
  <c r="F552" i="4" s="1"/>
  <c r="F553" i="4" s="1"/>
  <c r="F554" i="4" s="1"/>
  <c r="F555" i="4" s="1"/>
  <c r="F556" i="4" s="1"/>
  <c r="F557" i="4" s="1"/>
  <c r="F558" i="4" s="1"/>
  <c r="F559" i="4" s="1"/>
  <c r="F560" i="4" s="1"/>
  <c r="F561" i="4" s="1"/>
  <c r="F562" i="4" s="1"/>
  <c r="F563" i="4" s="1"/>
  <c r="F564" i="4" s="1"/>
  <c r="F565" i="4" s="1"/>
  <c r="F566" i="4" s="1"/>
  <c r="F567" i="4" s="1"/>
  <c r="F568" i="4" s="1"/>
  <c r="F569" i="4" s="1"/>
  <c r="F570" i="4" s="1"/>
  <c r="F571" i="4" s="1"/>
  <c r="F572" i="4" s="1"/>
  <c r="F573" i="4" s="1"/>
  <c r="F574" i="4" s="1"/>
  <c r="F575" i="4" s="1"/>
  <c r="F576" i="4" s="1"/>
  <c r="F577" i="4" s="1"/>
  <c r="F578" i="4" s="1"/>
  <c r="F579" i="4" s="1"/>
  <c r="F580" i="4" s="1"/>
  <c r="F581" i="4" s="1"/>
  <c r="F582" i="4" s="1"/>
  <c r="F583" i="4" s="1"/>
  <c r="F584" i="4" s="1"/>
  <c r="F585" i="4" s="1"/>
  <c r="F586" i="4" s="1"/>
  <c r="F587" i="4" s="1"/>
  <c r="F588" i="4" s="1"/>
  <c r="F589" i="4" s="1"/>
  <c r="F590" i="4" s="1"/>
  <c r="F591" i="4" s="1"/>
  <c r="F592" i="4" s="1"/>
  <c r="F593" i="4" s="1"/>
  <c r="F594" i="4" s="1"/>
  <c r="F595" i="4" s="1"/>
  <c r="F596" i="4" s="1"/>
  <c r="F597" i="4" s="1"/>
  <c r="F598" i="4" s="1"/>
  <c r="F599" i="4" s="1"/>
  <c r="F600" i="4" s="1"/>
  <c r="F601" i="4" s="1"/>
  <c r="F602" i="4" s="1"/>
  <c r="F603" i="4" s="1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F616" i="4" s="1"/>
  <c r="F617" i="4" s="1"/>
  <c r="F618" i="4" s="1"/>
  <c r="F619" i="4" s="1"/>
  <c r="F620" i="4" s="1"/>
  <c r="F621" i="4" s="1"/>
  <c r="F622" i="4" s="1"/>
  <c r="F623" i="4" s="1"/>
  <c r="F624" i="4" s="1"/>
  <c r="F625" i="4" s="1"/>
  <c r="F626" i="4" s="1"/>
  <c r="F627" i="4" s="1"/>
  <c r="F628" i="4" s="1"/>
  <c r="F629" i="4" s="1"/>
  <c r="F630" i="4" s="1"/>
  <c r="F631" i="4" s="1"/>
  <c r="F632" i="4" s="1"/>
  <c r="F633" i="4" s="1"/>
  <c r="F634" i="4" s="1"/>
  <c r="F635" i="4" s="1"/>
  <c r="F636" i="4" s="1"/>
  <c r="F637" i="4" s="1"/>
  <c r="F638" i="4" s="1"/>
  <c r="F639" i="4" s="1"/>
  <c r="F640" i="4" s="1"/>
  <c r="F641" i="4" s="1"/>
  <c r="F642" i="4" s="1"/>
  <c r="F643" i="4" s="1"/>
  <c r="F644" i="4" s="1"/>
  <c r="F645" i="4" s="1"/>
  <c r="F646" i="4" s="1"/>
  <c r="F647" i="4" s="1"/>
  <c r="F648" i="4" s="1"/>
  <c r="F649" i="4" s="1"/>
  <c r="F650" i="4" s="1"/>
  <c r="F651" i="4" s="1"/>
  <c r="F652" i="4" s="1"/>
  <c r="F653" i="4" s="1"/>
  <c r="F654" i="4" s="1"/>
  <c r="F655" i="4" s="1"/>
  <c r="F656" i="4" s="1"/>
  <c r="F657" i="4" s="1"/>
  <c r="F658" i="4" s="1"/>
  <c r="F659" i="4" s="1"/>
  <c r="F660" i="4" s="1"/>
  <c r="F661" i="4" s="1"/>
  <c r="F662" i="4" s="1"/>
  <c r="F663" i="4" s="1"/>
  <c r="F664" i="4" s="1"/>
  <c r="F665" i="4" s="1"/>
  <c r="F666" i="4" s="1"/>
  <c r="F667" i="4" s="1"/>
  <c r="F668" i="4" s="1"/>
  <c r="F669" i="4" s="1"/>
  <c r="F670" i="4" s="1"/>
  <c r="F671" i="4" s="1"/>
  <c r="F672" i="4" s="1"/>
  <c r="F673" i="4" s="1"/>
  <c r="F674" i="4" s="1"/>
  <c r="F675" i="4" s="1"/>
  <c r="F676" i="4" s="1"/>
  <c r="F677" i="4" s="1"/>
  <c r="F678" i="4" s="1"/>
  <c r="F679" i="4" s="1"/>
  <c r="F680" i="4" s="1"/>
  <c r="F681" i="4" s="1"/>
  <c r="F682" i="4" s="1"/>
  <c r="F683" i="4" s="1"/>
  <c r="F684" i="4" s="1"/>
  <c r="F685" i="4" s="1"/>
  <c r="F686" i="4" s="1"/>
  <c r="F687" i="4" s="1"/>
  <c r="F688" i="4" s="1"/>
  <c r="F689" i="4" s="1"/>
  <c r="F690" i="4" s="1"/>
  <c r="F691" i="4" s="1"/>
  <c r="F692" i="4" s="1"/>
  <c r="F693" i="4" s="1"/>
  <c r="F694" i="4" s="1"/>
  <c r="F695" i="4" s="1"/>
  <c r="F696" i="4" s="1"/>
  <c r="F697" i="4" s="1"/>
  <c r="F698" i="4" s="1"/>
  <c r="F699" i="4" s="1"/>
  <c r="F700" i="4" s="1"/>
  <c r="F701" i="4" s="1"/>
  <c r="F702" i="4" s="1"/>
  <c r="F703" i="4" s="1"/>
  <c r="F704" i="4" s="1"/>
  <c r="F705" i="4" s="1"/>
  <c r="F706" i="4" s="1"/>
  <c r="F707" i="4" s="1"/>
  <c r="F708" i="4" s="1"/>
  <c r="F709" i="4" s="1"/>
  <c r="F710" i="4" s="1"/>
  <c r="F711" i="4" s="1"/>
  <c r="F712" i="4" s="1"/>
  <c r="F713" i="4" s="1"/>
  <c r="F714" i="4" s="1"/>
  <c r="F715" i="4" s="1"/>
  <c r="F716" i="4" s="1"/>
  <c r="F717" i="4" s="1"/>
  <c r="F718" i="4" s="1"/>
  <c r="F719" i="4" s="1"/>
  <c r="F720" i="4" s="1"/>
  <c r="F721" i="4" s="1"/>
  <c r="F722" i="4" s="1"/>
  <c r="F723" i="4" s="1"/>
  <c r="F724" i="4" s="1"/>
  <c r="F725" i="4" s="1"/>
  <c r="F726" i="4" s="1"/>
  <c r="F727" i="4" s="1"/>
  <c r="F728" i="4" s="1"/>
  <c r="F729" i="4" s="1"/>
  <c r="F730" i="4" s="1"/>
  <c r="F731" i="4" s="1"/>
  <c r="F732" i="4" s="1"/>
  <c r="F733" i="4" s="1"/>
  <c r="F734" i="4" s="1"/>
  <c r="F735" i="4" s="1"/>
  <c r="F736" i="4" s="1"/>
  <c r="F737" i="4" s="1"/>
  <c r="F738" i="4" s="1"/>
  <c r="F739" i="4" s="1"/>
  <c r="F740" i="4" s="1"/>
  <c r="F741" i="4" s="1"/>
  <c r="F742" i="4" s="1"/>
  <c r="F743" i="4" s="1"/>
  <c r="F744" i="4" s="1"/>
  <c r="F745" i="4" s="1"/>
  <c r="F746" i="4" s="1"/>
  <c r="F747" i="4" s="1"/>
  <c r="F748" i="4" s="1"/>
  <c r="F749" i="4" s="1"/>
  <c r="F750" i="4" s="1"/>
  <c r="F751" i="4" s="1"/>
  <c r="F752" i="4" s="1"/>
  <c r="F753" i="4" s="1"/>
  <c r="F754" i="4" s="1"/>
  <c r="F755" i="4" s="1"/>
  <c r="F756" i="4" s="1"/>
  <c r="F757" i="4" s="1"/>
  <c r="F758" i="4" s="1"/>
  <c r="F759" i="4" s="1"/>
  <c r="F760" i="4" s="1"/>
  <c r="F761" i="4" s="1"/>
  <c r="F762" i="4" s="1"/>
  <c r="F763" i="4" s="1"/>
  <c r="F764" i="4" s="1"/>
  <c r="F765" i="4" s="1"/>
  <c r="F766" i="4" s="1"/>
  <c r="F767" i="4" s="1"/>
  <c r="F768" i="4" s="1"/>
  <c r="F769" i="4" s="1"/>
  <c r="F770" i="4" s="1"/>
  <c r="F771" i="4" s="1"/>
  <c r="F772" i="4" s="1"/>
  <c r="F773" i="4" s="1"/>
  <c r="F774" i="4" s="1"/>
  <c r="F775" i="4" s="1"/>
  <c r="F776" i="4" s="1"/>
  <c r="F777" i="4" s="1"/>
  <c r="F778" i="4" s="1"/>
  <c r="F779" i="4" s="1"/>
  <c r="F780" i="4" s="1"/>
  <c r="F781" i="4" s="1"/>
  <c r="F782" i="4" s="1"/>
  <c r="F783" i="4" s="1"/>
  <c r="F784" i="4" s="1"/>
  <c r="F785" i="4" s="1"/>
  <c r="F786" i="4" s="1"/>
  <c r="F787" i="4" s="1"/>
  <c r="F788" i="4" s="1"/>
  <c r="F789" i="4" s="1"/>
  <c r="F790" i="4" s="1"/>
  <c r="F791" i="4" s="1"/>
  <c r="F792" i="4" s="1"/>
  <c r="F793" i="4" s="1"/>
  <c r="F794" i="4" s="1"/>
  <c r="F795" i="4" s="1"/>
  <c r="F796" i="4" s="1"/>
  <c r="F797" i="4" s="1"/>
  <c r="F798" i="4" s="1"/>
  <c r="F799" i="4" s="1"/>
  <c r="F800" i="4" s="1"/>
  <c r="F801" i="4" s="1"/>
  <c r="F802" i="4" s="1"/>
  <c r="F803" i="4" s="1"/>
  <c r="F804" i="4" s="1"/>
  <c r="F805" i="4" s="1"/>
  <c r="F806" i="4" s="1"/>
  <c r="F807" i="4" s="1"/>
  <c r="F808" i="4" s="1"/>
  <c r="F809" i="4" s="1"/>
  <c r="F810" i="4" s="1"/>
  <c r="F811" i="4" s="1"/>
  <c r="F812" i="4" s="1"/>
  <c r="F813" i="4" s="1"/>
  <c r="F814" i="4" s="1"/>
  <c r="F815" i="4" s="1"/>
  <c r="F816" i="4" s="1"/>
  <c r="F817" i="4" s="1"/>
  <c r="F818" i="4" s="1"/>
  <c r="F819" i="4" s="1"/>
  <c r="F820" i="4" s="1"/>
  <c r="F821" i="4" s="1"/>
  <c r="F822" i="4" s="1"/>
  <c r="F823" i="4" s="1"/>
  <c r="F824" i="4" s="1"/>
  <c r="F825" i="4" s="1"/>
  <c r="F826" i="4" s="1"/>
  <c r="F827" i="4" s="1"/>
  <c r="F828" i="4" s="1"/>
  <c r="F829" i="4" s="1"/>
  <c r="F830" i="4" s="1"/>
  <c r="F831" i="4" s="1"/>
  <c r="F832" i="4" s="1"/>
  <c r="F833" i="4" s="1"/>
  <c r="F834" i="4" s="1"/>
  <c r="F835" i="4" s="1"/>
  <c r="F836" i="4" s="1"/>
  <c r="F837" i="4" s="1"/>
  <c r="F838" i="4" s="1"/>
  <c r="F839" i="4" s="1"/>
  <c r="F840" i="4" s="1"/>
  <c r="F841" i="4" s="1"/>
  <c r="F842" i="4" s="1"/>
  <c r="F843" i="4" s="1"/>
  <c r="F844" i="4" s="1"/>
  <c r="F845" i="4" s="1"/>
  <c r="F846" i="4" s="1"/>
  <c r="F847" i="4" s="1"/>
  <c r="F848" i="4" s="1"/>
  <c r="F849" i="4" s="1"/>
  <c r="F850" i="4" s="1"/>
  <c r="F851" i="4" s="1"/>
  <c r="F852" i="4" s="1"/>
  <c r="F853" i="4" s="1"/>
  <c r="F854" i="4" s="1"/>
  <c r="F855" i="4" s="1"/>
  <c r="F856" i="4" s="1"/>
  <c r="F857" i="4" s="1"/>
  <c r="F858" i="4" s="1"/>
  <c r="F859" i="4" s="1"/>
  <c r="F860" i="4" s="1"/>
  <c r="F861" i="4" s="1"/>
  <c r="F862" i="4" s="1"/>
  <c r="F863" i="4" s="1"/>
  <c r="F864" i="4" s="1"/>
  <c r="F865" i="4" s="1"/>
  <c r="F866" i="4" s="1"/>
  <c r="F867" i="4" s="1"/>
  <c r="F868" i="4" s="1"/>
  <c r="F869" i="4" s="1"/>
  <c r="F870" i="4" s="1"/>
  <c r="F871" i="4" s="1"/>
  <c r="F872" i="4" s="1"/>
  <c r="F873" i="4" s="1"/>
  <c r="F874" i="4" s="1"/>
  <c r="F875" i="4" s="1"/>
  <c r="F876" i="4" s="1"/>
  <c r="F877" i="4" s="1"/>
  <c r="F878" i="4" s="1"/>
  <c r="F879" i="4" s="1"/>
  <c r="F880" i="4" s="1"/>
  <c r="F881" i="4" s="1"/>
  <c r="F882" i="4" s="1"/>
  <c r="F883" i="4" s="1"/>
  <c r="F884" i="4" s="1"/>
  <c r="F885" i="4" s="1"/>
  <c r="F886" i="4" s="1"/>
  <c r="F887" i="4" s="1"/>
  <c r="F888" i="4" s="1"/>
  <c r="F889" i="4" s="1"/>
  <c r="F890" i="4" s="1"/>
  <c r="F891" i="4" s="1"/>
  <c r="F892" i="4" s="1"/>
  <c r="F893" i="4" s="1"/>
  <c r="F894" i="4" s="1"/>
  <c r="F895" i="4" s="1"/>
  <c r="F896" i="4" s="1"/>
  <c r="F897" i="4" s="1"/>
  <c r="F898" i="4" s="1"/>
  <c r="F899" i="4" s="1"/>
  <c r="F900" i="4" s="1"/>
  <c r="F901" i="4" s="1"/>
  <c r="F902" i="4" s="1"/>
  <c r="F903" i="4" s="1"/>
  <c r="F904" i="4" s="1"/>
  <c r="F905" i="4" s="1"/>
  <c r="F906" i="4" s="1"/>
  <c r="F907" i="4" s="1"/>
  <c r="F908" i="4" s="1"/>
  <c r="F909" i="4" s="1"/>
  <c r="F910" i="4" s="1"/>
  <c r="F911" i="4" s="1"/>
  <c r="F912" i="4" s="1"/>
  <c r="F913" i="4" s="1"/>
  <c r="F914" i="4" s="1"/>
  <c r="F915" i="4" s="1"/>
  <c r="F916" i="4" s="1"/>
  <c r="F917" i="4" s="1"/>
  <c r="F918" i="4" s="1"/>
  <c r="F919" i="4" s="1"/>
  <c r="F920" i="4" s="1"/>
  <c r="F921" i="4" s="1"/>
  <c r="F922" i="4" s="1"/>
  <c r="F923" i="4" s="1"/>
  <c r="F924" i="4" s="1"/>
  <c r="F925" i="4" s="1"/>
  <c r="F926" i="4" s="1"/>
  <c r="F927" i="4" s="1"/>
  <c r="F928" i="4" s="1"/>
  <c r="F929" i="4" s="1"/>
  <c r="F930" i="4" s="1"/>
  <c r="F931" i="4" s="1"/>
  <c r="F932" i="4" s="1"/>
  <c r="F933" i="4" s="1"/>
  <c r="F934" i="4" s="1"/>
  <c r="F935" i="4" s="1"/>
  <c r="F936" i="4" s="1"/>
  <c r="F937" i="4" s="1"/>
  <c r="F938" i="4" s="1"/>
  <c r="F939" i="4" s="1"/>
  <c r="F940" i="4" s="1"/>
  <c r="F941" i="4" s="1"/>
  <c r="F942" i="4" s="1"/>
  <c r="F943" i="4" s="1"/>
  <c r="F944" i="4" s="1"/>
  <c r="F945" i="4" s="1"/>
  <c r="F946" i="4" s="1"/>
  <c r="F947" i="4" s="1"/>
  <c r="F948" i="4" s="1"/>
  <c r="F949" i="4" s="1"/>
  <c r="F950" i="4" s="1"/>
  <c r="F951" i="4" s="1"/>
  <c r="F952" i="4" s="1"/>
  <c r="F953" i="4" s="1"/>
  <c r="F954" i="4" s="1"/>
  <c r="F955" i="4" s="1"/>
  <c r="F956" i="4" s="1"/>
  <c r="F957" i="4" s="1"/>
  <c r="F958" i="4" s="1"/>
  <c r="F959" i="4" s="1"/>
  <c r="F960" i="4" s="1"/>
  <c r="F961" i="4" s="1"/>
  <c r="F962" i="4" s="1"/>
  <c r="F963" i="4" s="1"/>
  <c r="F964" i="4" s="1"/>
  <c r="F965" i="4" s="1"/>
  <c r="F966" i="4" s="1"/>
  <c r="F967" i="4" s="1"/>
  <c r="F968" i="4" s="1"/>
  <c r="F969" i="4" s="1"/>
  <c r="F970" i="4" s="1"/>
  <c r="F971" i="4" s="1"/>
  <c r="F972" i="4" s="1"/>
  <c r="F973" i="4" s="1"/>
  <c r="F974" i="4" s="1"/>
  <c r="F975" i="4" s="1"/>
  <c r="F976" i="4" s="1"/>
  <c r="F977" i="4" s="1"/>
  <c r="F978" i="4" s="1"/>
  <c r="F979" i="4" s="1"/>
  <c r="F980" i="4" s="1"/>
  <c r="F981" i="4" s="1"/>
  <c r="F982" i="4" s="1"/>
  <c r="F983" i="4" s="1"/>
  <c r="F984" i="4" s="1"/>
  <c r="F985" i="4" s="1"/>
  <c r="F986" i="4" s="1"/>
  <c r="F987" i="4" s="1"/>
  <c r="F988" i="4" s="1"/>
  <c r="F989" i="4" s="1"/>
  <c r="F990" i="4" s="1"/>
  <c r="F991" i="4" s="1"/>
  <c r="F992" i="4" s="1"/>
  <c r="F993" i="4" s="1"/>
  <c r="F994" i="4" s="1"/>
  <c r="F995" i="4" s="1"/>
  <c r="F996" i="4" s="1"/>
  <c r="F997" i="4" s="1"/>
  <c r="F998" i="4" s="1"/>
  <c r="F999" i="4" s="1"/>
  <c r="F1000" i="4" s="1"/>
  <c r="F1001" i="4" s="1"/>
  <c r="F1002" i="4" s="1"/>
  <c r="F1003" i="4" s="1"/>
  <c r="F1004" i="4" s="1"/>
  <c r="F1005" i="4" s="1"/>
  <c r="F1006" i="4" s="1"/>
  <c r="F1007" i="4" s="1"/>
  <c r="F1008" i="4" s="1"/>
  <c r="F1009" i="4" s="1"/>
  <c r="F1010" i="4" s="1"/>
  <c r="F1011" i="4" s="1"/>
  <c r="F1012" i="4" s="1"/>
  <c r="F1013" i="4" s="1"/>
  <c r="F1014" i="4" s="1"/>
  <c r="F1015" i="4" s="1"/>
  <c r="F1016" i="4" s="1"/>
  <c r="F1017" i="4" s="1"/>
  <c r="F1018" i="4" s="1"/>
  <c r="F1019" i="4" s="1"/>
  <c r="F1020" i="4" s="1"/>
  <c r="F1021" i="4" s="1"/>
  <c r="F1022" i="4" s="1"/>
  <c r="F1023" i="4" s="1"/>
  <c r="F1024" i="4" s="1"/>
  <c r="F1025" i="4" s="1"/>
  <c r="F1026" i="4" s="1"/>
  <c r="F1027" i="4" s="1"/>
  <c r="F1028" i="4" s="1"/>
  <c r="F1029" i="4" s="1"/>
  <c r="F1030" i="4" s="1"/>
  <c r="F1031" i="4" s="1"/>
  <c r="F1032" i="4" s="1"/>
  <c r="F1033" i="4" s="1"/>
  <c r="F1034" i="4" s="1"/>
  <c r="F1035" i="4" s="1"/>
  <c r="F1036" i="4" s="1"/>
  <c r="F1037" i="4" s="1"/>
  <c r="F1038" i="4" s="1"/>
  <c r="F1039" i="4" s="1"/>
  <c r="F1040" i="4" s="1"/>
  <c r="F1041" i="4" s="1"/>
  <c r="F1042" i="4" s="1"/>
  <c r="F1043" i="4" s="1"/>
  <c r="F1044" i="4" s="1"/>
  <c r="F1045" i="4" s="1"/>
  <c r="F1046" i="4" s="1"/>
  <c r="F1047" i="4" s="1"/>
  <c r="F1048" i="4" s="1"/>
  <c r="F1049" i="4" s="1"/>
  <c r="F1050" i="4" s="1"/>
  <c r="F1051" i="4" s="1"/>
  <c r="F1052" i="4" s="1"/>
  <c r="F1053" i="4" s="1"/>
  <c r="F1054" i="4" s="1"/>
  <c r="F1055" i="4" s="1"/>
  <c r="F1056" i="4" s="1"/>
  <c r="F1057" i="4" s="1"/>
  <c r="F1058" i="4" s="1"/>
  <c r="F1059" i="4" s="1"/>
  <c r="F1060" i="4" s="1"/>
  <c r="F1061" i="4" s="1"/>
  <c r="F1062" i="4" s="1"/>
  <c r="F1063" i="4" s="1"/>
  <c r="F1064" i="4" s="1"/>
  <c r="F1065" i="4" s="1"/>
  <c r="F1066" i="4" s="1"/>
  <c r="F1067" i="4" s="1"/>
  <c r="F1068" i="4" s="1"/>
  <c r="F1069" i="4" s="1"/>
  <c r="F1070" i="4" s="1"/>
  <c r="F1071" i="4" s="1"/>
  <c r="F1072" i="4" s="1"/>
  <c r="F1073" i="4" s="1"/>
  <c r="F1074" i="4" s="1"/>
  <c r="F1075" i="4" s="1"/>
  <c r="F1076" i="4" s="1"/>
  <c r="F1077" i="4" s="1"/>
  <c r="F1078" i="4" s="1"/>
  <c r="F1079" i="4" s="1"/>
  <c r="F1080" i="4" s="1"/>
  <c r="F1081" i="4" s="1"/>
  <c r="F1082" i="4" s="1"/>
  <c r="F1083" i="4" s="1"/>
  <c r="F1084" i="4" s="1"/>
  <c r="F1085" i="4" s="1"/>
  <c r="F1086" i="4" s="1"/>
  <c r="F1087" i="4" s="1"/>
  <c r="F1088" i="4" s="1"/>
  <c r="F1089" i="4" s="1"/>
  <c r="F1090" i="4" s="1"/>
  <c r="F1091" i="4" s="1"/>
  <c r="F1092" i="4" s="1"/>
  <c r="F1093" i="4" s="1"/>
  <c r="F1094" i="4" s="1"/>
  <c r="F1095" i="4" s="1"/>
  <c r="F1096" i="4" s="1"/>
  <c r="F1097" i="4" s="1"/>
  <c r="F1098" i="4" s="1"/>
  <c r="F1099" i="4" s="1"/>
  <c r="F1100" i="4" s="1"/>
  <c r="F1101" i="4" s="1"/>
  <c r="F1102" i="4" s="1"/>
  <c r="F1103" i="4" s="1"/>
  <c r="F1104" i="4" s="1"/>
  <c r="F1105" i="4" s="1"/>
  <c r="F1106" i="4" s="1"/>
  <c r="F1107" i="4" s="1"/>
  <c r="F1108" i="4" s="1"/>
  <c r="F1109" i="4" s="1"/>
  <c r="F1110" i="4" s="1"/>
  <c r="F1111" i="4" s="1"/>
  <c r="F1112" i="4" s="1"/>
  <c r="F1113" i="4" s="1"/>
  <c r="F1114" i="4" s="1"/>
  <c r="F1115" i="4" s="1"/>
  <c r="F1116" i="4" s="1"/>
  <c r="F1117" i="4" s="1"/>
  <c r="F1118" i="4" s="1"/>
  <c r="F1119" i="4" s="1"/>
  <c r="F1120" i="4" s="1"/>
  <c r="F1121" i="4" s="1"/>
  <c r="F1122" i="4" s="1"/>
  <c r="F1123" i="4" s="1"/>
  <c r="F1124" i="4" s="1"/>
  <c r="F1125" i="4" s="1"/>
  <c r="F1126" i="4" s="1"/>
  <c r="F1127" i="4" s="1"/>
  <c r="F1128" i="4" s="1"/>
  <c r="F1129" i="4" s="1"/>
  <c r="F1130" i="4" s="1"/>
  <c r="F1131" i="4" s="1"/>
  <c r="F1132" i="4" s="1"/>
  <c r="F1133" i="4" s="1"/>
  <c r="F1134" i="4" s="1"/>
  <c r="F1135" i="4" s="1"/>
  <c r="F1136" i="4" s="1"/>
  <c r="F1137" i="4" s="1"/>
  <c r="F1138" i="4" s="1"/>
  <c r="F1139" i="4" s="1"/>
  <c r="F1140" i="4" s="1"/>
  <c r="F1141" i="4" s="1"/>
  <c r="F1142" i="4" s="1"/>
  <c r="F1143" i="4" s="1"/>
  <c r="F1144" i="4" s="1"/>
  <c r="F1145" i="4" s="1"/>
  <c r="F1146" i="4" s="1"/>
  <c r="F1147" i="4" s="1"/>
  <c r="F1148" i="4" s="1"/>
  <c r="F1149" i="4" s="1"/>
  <c r="F1150" i="4" s="1"/>
  <c r="F1151" i="4" s="1"/>
  <c r="F1152" i="4" s="1"/>
  <c r="F1153" i="4" s="1"/>
  <c r="F1154" i="4" s="1"/>
  <c r="F1155" i="4" s="1"/>
  <c r="F1156" i="4" s="1"/>
  <c r="F1157" i="4" s="1"/>
  <c r="F1158" i="4" s="1"/>
  <c r="F1159" i="4" s="1"/>
  <c r="F1160" i="4" s="1"/>
  <c r="F1161" i="4" s="1"/>
  <c r="F1162" i="4" s="1"/>
  <c r="F1163" i="4" s="1"/>
  <c r="F1164" i="4" s="1"/>
  <c r="F1165" i="4" s="1"/>
  <c r="F1166" i="4" s="1"/>
  <c r="F1167" i="4" s="1"/>
  <c r="F1168" i="4" s="1"/>
  <c r="F1169" i="4" s="1"/>
  <c r="F1170" i="4" s="1"/>
  <c r="F1171" i="4" s="1"/>
  <c r="F1172" i="4" s="1"/>
  <c r="F1173" i="4" s="1"/>
  <c r="F1174" i="4" s="1"/>
  <c r="F1175" i="4" s="1"/>
  <c r="F1176" i="4" s="1"/>
  <c r="F1177" i="4" s="1"/>
  <c r="F1178" i="4" s="1"/>
  <c r="F1179" i="4" s="1"/>
  <c r="F1180" i="4" s="1"/>
  <c r="F1181" i="4" s="1"/>
  <c r="F1182" i="4" s="1"/>
  <c r="F1183" i="4" s="1"/>
  <c r="F1184" i="4" s="1"/>
  <c r="F1185" i="4" s="1"/>
  <c r="F1186" i="4" s="1"/>
  <c r="F1187" i="4" s="1"/>
  <c r="F1188" i="4" s="1"/>
  <c r="F1189" i="4" s="1"/>
  <c r="F1190" i="4" s="1"/>
  <c r="F1191" i="4" s="1"/>
  <c r="F1192" i="4" s="1"/>
  <c r="F1193" i="4" s="1"/>
  <c r="F1194" i="4" s="1"/>
  <c r="F1195" i="4" s="1"/>
  <c r="F1196" i="4" s="1"/>
  <c r="F1197" i="4" s="1"/>
  <c r="F1198" i="4" s="1"/>
  <c r="F1199" i="4" s="1"/>
  <c r="F1200" i="4" s="1"/>
  <c r="F1201" i="4" s="1"/>
  <c r="F1202" i="4" s="1"/>
  <c r="F1203" i="4" s="1"/>
  <c r="F1204" i="4" s="1"/>
  <c r="F1205" i="4" s="1"/>
  <c r="F1206" i="4" s="1"/>
  <c r="F1207" i="4" s="1"/>
  <c r="F1208" i="4" s="1"/>
  <c r="F1209" i="4" s="1"/>
  <c r="F1210" i="4" s="1"/>
  <c r="F1211" i="4" s="1"/>
  <c r="F1212" i="4" s="1"/>
  <c r="F1213" i="4" s="1"/>
  <c r="F1214" i="4" s="1"/>
  <c r="F1215" i="4" s="1"/>
  <c r="F1216" i="4" s="1"/>
  <c r="F1217" i="4" s="1"/>
  <c r="F1218" i="4" s="1"/>
  <c r="F1219" i="4" s="1"/>
  <c r="F1220" i="4" s="1"/>
  <c r="F1221" i="4" s="1"/>
  <c r="F1222" i="4" s="1"/>
  <c r="F1223" i="4" s="1"/>
  <c r="F1224" i="4" s="1"/>
  <c r="F1225" i="4" s="1"/>
  <c r="F1226" i="4" s="1"/>
  <c r="F1227" i="4" s="1"/>
  <c r="F1228" i="4" s="1"/>
  <c r="F1229" i="4" s="1"/>
  <c r="F1230" i="4" s="1"/>
  <c r="F1231" i="4" s="1"/>
  <c r="F1232" i="4" s="1"/>
  <c r="F1233" i="4" s="1"/>
  <c r="F1234" i="4" s="1"/>
  <c r="F1235" i="4" s="1"/>
  <c r="F1236" i="4" s="1"/>
  <c r="F1237" i="4" s="1"/>
  <c r="F1238" i="4" s="1"/>
  <c r="F1239" i="4" s="1"/>
  <c r="F1240" i="4" s="1"/>
  <c r="F1241" i="4" s="1"/>
  <c r="F1242" i="4" s="1"/>
  <c r="F1243" i="4" s="1"/>
  <c r="F1244" i="4" s="1"/>
  <c r="F1245" i="4" s="1"/>
  <c r="F1246" i="4" s="1"/>
  <c r="F1247" i="4" s="1"/>
  <c r="F1248" i="4" s="1"/>
  <c r="F1249" i="4" s="1"/>
  <c r="F1250" i="4" s="1"/>
  <c r="F1251" i="4" s="1"/>
  <c r="F1252" i="4" s="1"/>
  <c r="F1253" i="4" s="1"/>
  <c r="F1254" i="4" s="1"/>
  <c r="F1255" i="4" s="1"/>
  <c r="F1256" i="4" s="1"/>
  <c r="F1257" i="4" s="1"/>
  <c r="F1258" i="4" s="1"/>
  <c r="F1259" i="4" s="1"/>
  <c r="F1260" i="4" s="1"/>
  <c r="F1261" i="4" s="1"/>
  <c r="F1262" i="4" s="1"/>
  <c r="F1263" i="4" s="1"/>
  <c r="F1264" i="4" s="1"/>
  <c r="F1265" i="4" s="1"/>
  <c r="F1266" i="4" s="1"/>
  <c r="F1267" i="4" s="1"/>
  <c r="F1268" i="4" s="1"/>
  <c r="F1269" i="4" s="1"/>
  <c r="F1270" i="4" s="1"/>
  <c r="F1271" i="4" s="1"/>
  <c r="F1272" i="4" s="1"/>
  <c r="F1273" i="4" s="1"/>
  <c r="F1274" i="4" s="1"/>
  <c r="F1275" i="4" s="1"/>
  <c r="F1276" i="4" s="1"/>
  <c r="F1277" i="4" s="1"/>
  <c r="F1278" i="4" s="1"/>
  <c r="F1279" i="4" s="1"/>
  <c r="F1280" i="4" s="1"/>
  <c r="F1281" i="4" s="1"/>
  <c r="F1282" i="4" s="1"/>
  <c r="F1283" i="4" s="1"/>
  <c r="F1284" i="4" s="1"/>
  <c r="F1285" i="4" s="1"/>
  <c r="F1286" i="4" s="1"/>
  <c r="F1287" i="4" s="1"/>
  <c r="F1288" i="4" s="1"/>
  <c r="F1289" i="4" s="1"/>
  <c r="F1290" i="4" s="1"/>
  <c r="F1291" i="4" s="1"/>
  <c r="F1292" i="4" s="1"/>
  <c r="F1293" i="4" s="1"/>
  <c r="F1294" i="4" s="1"/>
  <c r="F1295" i="4" s="1"/>
  <c r="F1296" i="4" s="1"/>
  <c r="F1297" i="4" s="1"/>
  <c r="F1298" i="4" s="1"/>
  <c r="F1299" i="4" s="1"/>
  <c r="F1300" i="4" s="1"/>
  <c r="F1301" i="4" s="1"/>
  <c r="F1302" i="4" s="1"/>
  <c r="F1303" i="4" s="1"/>
  <c r="F1304" i="4" s="1"/>
  <c r="F1305" i="4" s="1"/>
  <c r="F1306" i="4" s="1"/>
  <c r="F1307" i="4" s="1"/>
  <c r="F1308" i="4" s="1"/>
  <c r="F1309" i="4" s="1"/>
  <c r="F1310" i="4" s="1"/>
  <c r="F1311" i="4" s="1"/>
  <c r="F1312" i="4" s="1"/>
  <c r="F1313" i="4" s="1"/>
  <c r="F1314" i="4" s="1"/>
  <c r="F1315" i="4" s="1"/>
  <c r="F1316" i="4" s="1"/>
  <c r="F1317" i="4" s="1"/>
  <c r="F1318" i="4" s="1"/>
  <c r="F1319" i="4" s="1"/>
  <c r="F1320" i="4" s="1"/>
  <c r="F1321" i="4" s="1"/>
  <c r="F1322" i="4" s="1"/>
  <c r="F1323" i="4" s="1"/>
  <c r="F1324" i="4" s="1"/>
  <c r="F1325" i="4" s="1"/>
  <c r="F1326" i="4" s="1"/>
  <c r="F1327" i="4" s="1"/>
  <c r="F1328" i="4" s="1"/>
  <c r="F1329" i="4" s="1"/>
  <c r="F1330" i="4" s="1"/>
  <c r="F1331" i="4" s="1"/>
  <c r="F1332" i="4" s="1"/>
  <c r="F1333" i="4" s="1"/>
  <c r="F1334" i="4" s="1"/>
  <c r="F1335" i="4" s="1"/>
  <c r="F1336" i="4" s="1"/>
  <c r="F1337" i="4" s="1"/>
  <c r="F1338" i="4" s="1"/>
  <c r="F1339" i="4" s="1"/>
  <c r="F1340" i="4" s="1"/>
  <c r="F1341" i="4" s="1"/>
  <c r="F1342" i="4" s="1"/>
  <c r="F1343" i="4" s="1"/>
  <c r="F1344" i="4" s="1"/>
  <c r="F1345" i="4" s="1"/>
  <c r="F1346" i="4" s="1"/>
  <c r="F1347" i="4" s="1"/>
  <c r="F1348" i="4" s="1"/>
  <c r="F1349" i="4" s="1"/>
  <c r="F1350" i="4" s="1"/>
  <c r="F1351" i="4" s="1"/>
  <c r="F1352" i="4" s="1"/>
  <c r="F1353" i="4" s="1"/>
  <c r="F1354" i="4" s="1"/>
  <c r="F1355" i="4" s="1"/>
  <c r="F1356" i="4" s="1"/>
  <c r="F1357" i="4" s="1"/>
  <c r="F1358" i="4" s="1"/>
  <c r="F1359" i="4" s="1"/>
  <c r="F1360" i="4" s="1"/>
  <c r="F1361" i="4" s="1"/>
  <c r="F1362" i="4" s="1"/>
  <c r="F1363" i="4" s="1"/>
  <c r="F1364" i="4" s="1"/>
  <c r="F1365" i="4" s="1"/>
  <c r="F1366" i="4" s="1"/>
  <c r="F1367" i="4" s="1"/>
  <c r="F1368" i="4" s="1"/>
  <c r="F1369" i="4" s="1"/>
  <c r="F1370" i="4" s="1"/>
  <c r="F1371" i="4" s="1"/>
  <c r="F1372" i="4" s="1"/>
  <c r="F1373" i="4" s="1"/>
  <c r="F1374" i="4" s="1"/>
  <c r="F1375" i="4" s="1"/>
  <c r="F1376" i="4" s="1"/>
  <c r="F1377" i="4" s="1"/>
  <c r="F1378" i="4" s="1"/>
  <c r="F1379" i="4" s="1"/>
  <c r="F1380" i="4" s="1"/>
  <c r="F1381" i="4" s="1"/>
  <c r="F1382" i="4" s="1"/>
  <c r="F1383" i="4" s="1"/>
  <c r="F1384" i="4" s="1"/>
  <c r="F1385" i="4" s="1"/>
  <c r="F1386" i="4" s="1"/>
  <c r="F1387" i="4" s="1"/>
  <c r="F1388" i="4" s="1"/>
  <c r="F1389" i="4" s="1"/>
  <c r="F1390" i="4" s="1"/>
  <c r="F1391" i="4" s="1"/>
  <c r="F1392" i="4" s="1"/>
  <c r="F1393" i="4" s="1"/>
  <c r="F1394" i="4" s="1"/>
  <c r="F1395" i="4" s="1"/>
  <c r="F1396" i="4" s="1"/>
  <c r="F1397" i="4" s="1"/>
  <c r="F1398" i="4" s="1"/>
  <c r="F1399" i="4" s="1"/>
  <c r="F1400" i="4" s="1"/>
  <c r="F1401" i="4" s="1"/>
  <c r="F1402" i="4" s="1"/>
  <c r="F1403" i="4" s="1"/>
  <c r="F1404" i="4" s="1"/>
  <c r="F1405" i="4" s="1"/>
  <c r="F1406" i="4" s="1"/>
  <c r="F1407" i="4" s="1"/>
  <c r="F1408" i="4" s="1"/>
  <c r="F1409" i="4" s="1"/>
  <c r="F1410" i="4" s="1"/>
  <c r="F1411" i="4" s="1"/>
  <c r="F1412" i="4" s="1"/>
  <c r="F1413" i="4" s="1"/>
  <c r="F1414" i="4" s="1"/>
  <c r="F1415" i="4" s="1"/>
  <c r="F1416" i="4" s="1"/>
  <c r="F1417" i="4" s="1"/>
  <c r="F1418" i="4" s="1"/>
  <c r="F1419" i="4" s="1"/>
  <c r="F1420" i="4" s="1"/>
  <c r="F1421" i="4" s="1"/>
  <c r="F1422" i="4" s="1"/>
  <c r="F1423" i="4" s="1"/>
  <c r="F1424" i="4" s="1"/>
  <c r="F1425" i="4" s="1"/>
  <c r="F1426" i="4" s="1"/>
  <c r="F1427" i="4" s="1"/>
  <c r="F1428" i="4" s="1"/>
  <c r="F1429" i="4" s="1"/>
  <c r="F1430" i="4" s="1"/>
  <c r="F1431" i="4" s="1"/>
  <c r="F1432" i="4" s="1"/>
  <c r="F1433" i="4" s="1"/>
  <c r="F1434" i="4" s="1"/>
  <c r="F1435" i="4" s="1"/>
  <c r="F1436" i="4" s="1"/>
  <c r="F1437" i="4" s="1"/>
  <c r="F1438" i="4" s="1"/>
  <c r="F1439" i="4" s="1"/>
  <c r="F1440" i="4" s="1"/>
  <c r="F1441" i="4" s="1"/>
  <c r="F1442" i="4" s="1"/>
  <c r="F1443" i="4" s="1"/>
  <c r="F1444" i="4" s="1"/>
  <c r="F1445" i="4" s="1"/>
  <c r="F1446" i="4" s="1"/>
  <c r="F1447" i="4" s="1"/>
  <c r="F1448" i="4" s="1"/>
  <c r="F1449" i="4" s="1"/>
  <c r="F1450" i="4" s="1"/>
  <c r="F1451" i="4" s="1"/>
  <c r="F1452" i="4" s="1"/>
  <c r="F1453" i="4" s="1"/>
  <c r="F1454" i="4" s="1"/>
  <c r="F1455" i="4" s="1"/>
  <c r="F1456" i="4" s="1"/>
  <c r="F1457" i="4" s="1"/>
  <c r="F1458" i="4" s="1"/>
  <c r="F1459" i="4" s="1"/>
  <c r="F1460" i="4" s="1"/>
  <c r="F1461" i="4" s="1"/>
  <c r="F1462" i="4" s="1"/>
  <c r="F1463" i="4" s="1"/>
  <c r="F1464" i="4" s="1"/>
  <c r="F1465" i="4" s="1"/>
  <c r="F1466" i="4" s="1"/>
  <c r="F1467" i="4" s="1"/>
  <c r="F1468" i="4" s="1"/>
  <c r="F1469" i="4" s="1"/>
  <c r="F1470" i="4" s="1"/>
  <c r="F1471" i="4" s="1"/>
  <c r="F1472" i="4" s="1"/>
  <c r="F1473" i="4" s="1"/>
  <c r="F1474" i="4" s="1"/>
  <c r="F1475" i="4" s="1"/>
  <c r="F1476" i="4" s="1"/>
  <c r="F1477" i="4" s="1"/>
  <c r="F1478" i="4" s="1"/>
  <c r="F1479" i="4" s="1"/>
  <c r="F1480" i="4" s="1"/>
  <c r="F1481" i="4" s="1"/>
  <c r="F1482" i="4" s="1"/>
  <c r="F1483" i="4" s="1"/>
  <c r="F1484" i="4" s="1"/>
  <c r="F1485" i="4" s="1"/>
  <c r="F1486" i="4" s="1"/>
  <c r="F1487" i="4" s="1"/>
  <c r="F1488" i="4" s="1"/>
  <c r="F1489" i="4" s="1"/>
  <c r="F1490" i="4" s="1"/>
  <c r="F1491" i="4" s="1"/>
  <c r="F1492" i="4" s="1"/>
  <c r="F1493" i="4" s="1"/>
  <c r="F1494" i="4" s="1"/>
  <c r="F1495" i="4" s="1"/>
  <c r="F1496" i="4" s="1"/>
  <c r="F1497" i="4" s="1"/>
  <c r="F1498" i="4" s="1"/>
  <c r="F1499" i="4" s="1"/>
  <c r="F1500" i="4" s="1"/>
  <c r="F1501" i="4" s="1"/>
  <c r="F1502" i="4" s="1"/>
  <c r="F1503" i="4" s="1"/>
  <c r="F1504" i="4" s="1"/>
  <c r="F1505" i="4" s="1"/>
  <c r="F1506" i="4" s="1"/>
  <c r="F1507" i="4" s="1"/>
  <c r="F1508" i="4" s="1"/>
  <c r="F1509" i="4" s="1"/>
  <c r="F1510" i="4" s="1"/>
  <c r="F1511" i="4" s="1"/>
  <c r="F1512" i="4" s="1"/>
  <c r="F1513" i="4" s="1"/>
  <c r="F1514" i="4" s="1"/>
  <c r="F1515" i="4" s="1"/>
  <c r="F1516" i="4" s="1"/>
  <c r="F1517" i="4" s="1"/>
  <c r="F1518" i="4" s="1"/>
  <c r="F1519" i="4" s="1"/>
  <c r="F1520" i="4" s="1"/>
  <c r="F1521" i="4" s="1"/>
  <c r="F1522" i="4" s="1"/>
  <c r="F1523" i="4" s="1"/>
  <c r="F1524" i="4" s="1"/>
  <c r="F1525" i="4" s="1"/>
  <c r="F1526" i="4" s="1"/>
  <c r="F1527" i="4" s="1"/>
  <c r="F1528" i="4" s="1"/>
  <c r="F1529" i="4" s="1"/>
  <c r="F1530" i="4" s="1"/>
  <c r="F1531" i="4" s="1"/>
  <c r="F1532" i="4" s="1"/>
  <c r="F1533" i="4" s="1"/>
  <c r="F1534" i="4" s="1"/>
  <c r="F1535" i="4" s="1"/>
  <c r="F1536" i="4" s="1"/>
  <c r="F1537" i="4" s="1"/>
  <c r="F1538" i="4" s="1"/>
  <c r="F1539" i="4" s="1"/>
  <c r="F1540" i="4" s="1"/>
  <c r="F1541" i="4" s="1"/>
  <c r="F1542" i="4" s="1"/>
  <c r="F1543" i="4" s="1"/>
  <c r="F1544" i="4" s="1"/>
  <c r="F1545" i="4" s="1"/>
  <c r="F1546" i="4" s="1"/>
  <c r="F1547" i="4" s="1"/>
  <c r="F1548" i="4" s="1"/>
  <c r="F1549" i="4" s="1"/>
  <c r="F1550" i="4" s="1"/>
  <c r="F1551" i="4" s="1"/>
  <c r="F1552" i="4" s="1"/>
  <c r="F1553" i="4" s="1"/>
  <c r="F1554" i="4" s="1"/>
  <c r="F1555" i="4" s="1"/>
  <c r="F1556" i="4" s="1"/>
  <c r="F1557" i="4" s="1"/>
  <c r="F1558" i="4" s="1"/>
  <c r="F1559" i="4" s="1"/>
  <c r="F1560" i="4" s="1"/>
  <c r="F1561" i="4" s="1"/>
  <c r="F1562" i="4" s="1"/>
  <c r="F1563" i="4" s="1"/>
  <c r="F1564" i="4" s="1"/>
  <c r="F1565" i="4" s="1"/>
  <c r="F1566" i="4" s="1"/>
  <c r="F1567" i="4" s="1"/>
  <c r="F1568" i="4" s="1"/>
  <c r="F1569" i="4" s="1"/>
  <c r="F1570" i="4" s="1"/>
  <c r="F1571" i="4" s="1"/>
  <c r="F1572" i="4" s="1"/>
  <c r="F1573" i="4" s="1"/>
  <c r="F1574" i="4" s="1"/>
  <c r="F1575" i="4" s="1"/>
  <c r="F1576" i="4" s="1"/>
  <c r="F1577" i="4" s="1"/>
  <c r="F1578" i="4" s="1"/>
  <c r="F1579" i="4" s="1"/>
  <c r="F1580" i="4" s="1"/>
  <c r="F1581" i="4" s="1"/>
  <c r="F1582" i="4" s="1"/>
  <c r="F1583" i="4" s="1"/>
  <c r="F1584" i="4" s="1"/>
  <c r="F1585" i="4" s="1"/>
  <c r="F1586" i="4" s="1"/>
  <c r="F1587" i="4" s="1"/>
  <c r="F1588" i="4" s="1"/>
  <c r="F1589" i="4" s="1"/>
  <c r="F1590" i="4" s="1"/>
  <c r="F1591" i="4" s="1"/>
  <c r="F1592" i="4" s="1"/>
  <c r="F1593" i="4" s="1"/>
  <c r="F1594" i="4" s="1"/>
  <c r="F1595" i="4" s="1"/>
  <c r="F1596" i="4" s="1"/>
  <c r="F1597" i="4" s="1"/>
  <c r="F1598" i="4" s="1"/>
  <c r="F1599" i="4" s="1"/>
  <c r="F1600" i="4" s="1"/>
  <c r="F1601" i="4" s="1"/>
  <c r="F1602" i="4" s="1"/>
  <c r="F1603" i="4" s="1"/>
  <c r="F1604" i="4" s="1"/>
  <c r="F1605" i="4" s="1"/>
  <c r="F1606" i="4" s="1"/>
  <c r="F1607" i="4" s="1"/>
  <c r="F1608" i="4" s="1"/>
  <c r="F1609" i="4" s="1"/>
  <c r="F1610" i="4" s="1"/>
  <c r="F1611" i="4" s="1"/>
  <c r="F1612" i="4" s="1"/>
  <c r="F1613" i="4" s="1"/>
  <c r="F1614" i="4" s="1"/>
  <c r="F1615" i="4" s="1"/>
  <c r="F1616" i="4" s="1"/>
  <c r="F1617" i="4" s="1"/>
  <c r="F1618" i="4" s="1"/>
  <c r="F1619" i="4" s="1"/>
  <c r="F1620" i="4" s="1"/>
  <c r="F1621" i="4" s="1"/>
  <c r="F1622" i="4" s="1"/>
  <c r="F1623" i="4" s="1"/>
  <c r="F1624" i="4" s="1"/>
  <c r="F1625" i="4" s="1"/>
  <c r="F1626" i="4" s="1"/>
  <c r="F1627" i="4" s="1"/>
  <c r="F1628" i="4" s="1"/>
  <c r="F1629" i="4" s="1"/>
  <c r="F1630" i="4" s="1"/>
  <c r="F1631" i="4" s="1"/>
  <c r="F1632" i="4" s="1"/>
  <c r="F1633" i="4" s="1"/>
  <c r="F1634" i="4" s="1"/>
  <c r="F1635" i="4" s="1"/>
  <c r="F1636" i="4" s="1"/>
  <c r="F1637" i="4" s="1"/>
  <c r="F1638" i="4" s="1"/>
  <c r="F1639" i="4" s="1"/>
  <c r="F1640" i="4" s="1"/>
  <c r="F1641" i="4" s="1"/>
  <c r="F1642" i="4" s="1"/>
  <c r="F1643" i="4" s="1"/>
  <c r="F1644" i="4" s="1"/>
  <c r="F1645" i="4" s="1"/>
  <c r="F1646" i="4" s="1"/>
  <c r="F1647" i="4" s="1"/>
  <c r="F1648" i="4" s="1"/>
  <c r="F1649" i="4" s="1"/>
  <c r="F1650" i="4" s="1"/>
  <c r="F1651" i="4" s="1"/>
  <c r="F1652" i="4" s="1"/>
  <c r="F1653" i="4" s="1"/>
  <c r="F1654" i="4" s="1"/>
  <c r="F1655" i="4" s="1"/>
  <c r="F1656" i="4" s="1"/>
  <c r="F1657" i="4" s="1"/>
  <c r="F1658" i="4" s="1"/>
  <c r="F1659" i="4" s="1"/>
  <c r="F1660" i="4" s="1"/>
  <c r="F1661" i="4" s="1"/>
  <c r="F1662" i="4" s="1"/>
  <c r="F1663" i="4" s="1"/>
  <c r="F1664" i="4" s="1"/>
  <c r="F1665" i="4" s="1"/>
  <c r="F1666" i="4" s="1"/>
  <c r="F1667" i="4" s="1"/>
  <c r="F1668" i="4" s="1"/>
  <c r="F1669" i="4" s="1"/>
  <c r="F1670" i="4" s="1"/>
  <c r="F1671" i="4" s="1"/>
  <c r="F1672" i="4" s="1"/>
  <c r="F1673" i="4" s="1"/>
  <c r="F1674" i="4" s="1"/>
  <c r="F1675" i="4" s="1"/>
  <c r="F1676" i="4" s="1"/>
  <c r="F1677" i="4" s="1"/>
  <c r="F1678" i="4" s="1"/>
  <c r="F1679" i="4" s="1"/>
  <c r="F1680" i="4" s="1"/>
  <c r="F1681" i="4" s="1"/>
  <c r="F1682" i="4" s="1"/>
  <c r="F1683" i="4" s="1"/>
  <c r="F1684" i="4" s="1"/>
  <c r="F1685" i="4" s="1"/>
  <c r="F1686" i="4" s="1"/>
  <c r="F1687" i="4" s="1"/>
  <c r="F1688" i="4" s="1"/>
  <c r="F1689" i="4" s="1"/>
  <c r="F1690" i="4" s="1"/>
  <c r="F1691" i="4" s="1"/>
  <c r="F1692" i="4" s="1"/>
  <c r="F1693" i="4" s="1"/>
  <c r="F1694" i="4" s="1"/>
  <c r="F1695" i="4" s="1"/>
  <c r="F1696" i="4" s="1"/>
  <c r="F1697" i="4" s="1"/>
  <c r="F1698" i="4" s="1"/>
  <c r="F1699" i="4" s="1"/>
  <c r="F1700" i="4" s="1"/>
  <c r="F1701" i="4" s="1"/>
  <c r="F1702" i="4" s="1"/>
  <c r="F1703" i="4" s="1"/>
  <c r="F1704" i="4" s="1"/>
  <c r="F1705" i="4" s="1"/>
  <c r="F1706" i="4" s="1"/>
  <c r="F1707" i="4" s="1"/>
  <c r="F1708" i="4" s="1"/>
  <c r="F1709" i="4" s="1"/>
  <c r="F1710" i="4" s="1"/>
  <c r="F1711" i="4" s="1"/>
  <c r="F1712" i="4" s="1"/>
  <c r="F1713" i="4" s="1"/>
  <c r="F1714" i="4" s="1"/>
  <c r="F1715" i="4" s="1"/>
  <c r="F1716" i="4" s="1"/>
  <c r="F1717" i="4" s="1"/>
  <c r="F1718" i="4" s="1"/>
  <c r="F1719" i="4" s="1"/>
  <c r="F1720" i="4" s="1"/>
  <c r="F1721" i="4" s="1"/>
  <c r="F1722" i="4" s="1"/>
  <c r="F1723" i="4" s="1"/>
  <c r="F1724" i="4" s="1"/>
  <c r="F1725" i="4" s="1"/>
  <c r="F1726" i="4" s="1"/>
  <c r="F1727" i="4" s="1"/>
  <c r="F1728" i="4" s="1"/>
  <c r="F1729" i="4" s="1"/>
  <c r="F1730" i="4" s="1"/>
  <c r="F1731" i="4" s="1"/>
  <c r="F1732" i="4" s="1"/>
  <c r="F1733" i="4" s="1"/>
  <c r="F1734" i="4" s="1"/>
  <c r="F1735" i="4" s="1"/>
  <c r="F1736" i="4" s="1"/>
  <c r="F1737" i="4" s="1"/>
  <c r="F1738" i="4" s="1"/>
  <c r="F1739" i="4" s="1"/>
  <c r="F1740" i="4" s="1"/>
  <c r="F1741" i="4" s="1"/>
  <c r="F1742" i="4" s="1"/>
  <c r="F1743" i="4" s="1"/>
  <c r="F1744" i="4" s="1"/>
  <c r="F1745" i="4" s="1"/>
  <c r="F1746" i="4" s="1"/>
  <c r="F1747" i="4" s="1"/>
  <c r="F1748" i="4" s="1"/>
  <c r="F1749" i="4" s="1"/>
  <c r="F1750" i="4" s="1"/>
  <c r="F1751" i="4" s="1"/>
  <c r="F1752" i="4" s="1"/>
  <c r="F1753" i="4" s="1"/>
  <c r="F1754" i="4" s="1"/>
  <c r="F1755" i="4" s="1"/>
  <c r="F1756" i="4" s="1"/>
  <c r="F1757" i="4" s="1"/>
  <c r="F1758" i="4" s="1"/>
  <c r="F1759" i="4" s="1"/>
  <c r="F1760" i="4" s="1"/>
  <c r="F1761" i="4" s="1"/>
  <c r="F1762" i="4" s="1"/>
  <c r="F1763" i="4" s="1"/>
  <c r="F1764" i="4" s="1"/>
  <c r="F1765" i="4" s="1"/>
  <c r="F1766" i="4" s="1"/>
  <c r="F1767" i="4" s="1"/>
  <c r="F1768" i="4" s="1"/>
  <c r="F1769" i="4" s="1"/>
  <c r="F1770" i="4" s="1"/>
  <c r="F1771" i="4" s="1"/>
  <c r="F1772" i="4" s="1"/>
  <c r="F1773" i="4" s="1"/>
  <c r="F1774" i="4" s="1"/>
  <c r="F1775" i="4" s="1"/>
  <c r="F1776" i="4" s="1"/>
  <c r="F1777" i="4" s="1"/>
  <c r="F1778" i="4" s="1"/>
  <c r="F1779" i="4" s="1"/>
  <c r="F1780" i="4" s="1"/>
  <c r="F1781" i="4" s="1"/>
  <c r="F1782" i="4" s="1"/>
  <c r="F1783" i="4" s="1"/>
  <c r="F1784" i="4" s="1"/>
  <c r="F1785" i="4" s="1"/>
  <c r="F1786" i="4" s="1"/>
  <c r="F1787" i="4" s="1"/>
  <c r="F1788" i="4" s="1"/>
  <c r="F1789" i="4" s="1"/>
  <c r="F1790" i="4" s="1"/>
  <c r="F1791" i="4" s="1"/>
  <c r="F1792" i="4" s="1"/>
  <c r="F1793" i="4" s="1"/>
  <c r="F1794" i="4" s="1"/>
  <c r="F1795" i="4" s="1"/>
  <c r="F1796" i="4" s="1"/>
  <c r="F1797" i="4" s="1"/>
  <c r="F1798" i="4" s="1"/>
  <c r="F1799" i="4" s="1"/>
  <c r="F1800" i="4" s="1"/>
  <c r="F1801" i="4" s="1"/>
  <c r="F1802" i="4" s="1"/>
  <c r="F1803" i="4" s="1"/>
  <c r="F1804" i="4" s="1"/>
  <c r="F1805" i="4" s="1"/>
  <c r="F1806" i="4" s="1"/>
  <c r="F1807" i="4" s="1"/>
  <c r="F1808" i="4" s="1"/>
  <c r="F1809" i="4" s="1"/>
  <c r="F1810" i="4" s="1"/>
  <c r="F1811" i="4" s="1"/>
  <c r="F1812" i="4" s="1"/>
  <c r="F1813" i="4" s="1"/>
  <c r="F1814" i="4" s="1"/>
  <c r="F1815" i="4" s="1"/>
  <c r="F1816" i="4" s="1"/>
  <c r="F1817" i="4" s="1"/>
  <c r="F1818" i="4" s="1"/>
  <c r="F1819" i="4" s="1"/>
  <c r="F1820" i="4" s="1"/>
  <c r="F1821" i="4" s="1"/>
  <c r="F1822" i="4" s="1"/>
  <c r="F1823" i="4" s="1"/>
  <c r="F1824" i="4" s="1"/>
  <c r="Q624" i="3" l="1"/>
  <c r="Q370" i="3"/>
  <c r="Y1177" i="3"/>
  <c r="S155" i="3"/>
  <c r="S1089" i="3"/>
  <c r="R37" i="3"/>
  <c r="N78" i="3"/>
  <c r="I938" i="4"/>
  <c r="I1590" i="4"/>
  <c r="Q293" i="3"/>
  <c r="AC992" i="3"/>
  <c r="R815" i="3"/>
  <c r="Q105" i="3"/>
  <c r="I1677" i="4"/>
  <c r="Z1274" i="3"/>
  <c r="I416" i="4"/>
  <c r="I16" i="4"/>
  <c r="I1328" i="4"/>
  <c r="Q867" i="3"/>
  <c r="Q970" i="3"/>
  <c r="I1136" i="4"/>
  <c r="I1090" i="4"/>
  <c r="Q645" i="3"/>
  <c r="I62" i="4"/>
  <c r="I578" i="4"/>
  <c r="I1222" i="4"/>
  <c r="W604" i="3"/>
  <c r="R235" i="3"/>
  <c r="Q395" i="3"/>
  <c r="I1396" i="4"/>
  <c r="I97" i="4"/>
  <c r="U1401" i="3"/>
  <c r="N77" i="3"/>
  <c r="V1247" i="3"/>
  <c r="Q625" i="3"/>
  <c r="Z1336" i="3"/>
  <c r="I577" i="4"/>
  <c r="Q905" i="3"/>
  <c r="I1530" i="4"/>
  <c r="I37" i="4"/>
  <c r="Q486" i="3"/>
  <c r="I126" i="4"/>
  <c r="I45" i="4"/>
  <c r="I63" i="4"/>
  <c r="Q971" i="3"/>
  <c r="I106" i="4"/>
  <c r="I1223" i="4"/>
  <c r="Q907" i="3"/>
  <c r="I39" i="4"/>
  <c r="I1069" i="4"/>
  <c r="I651" i="4"/>
  <c r="I36" i="4"/>
  <c r="I40" i="4"/>
  <c r="AC994" i="3"/>
  <c r="S1088" i="3"/>
  <c r="U994" i="3"/>
  <c r="Q659" i="3"/>
  <c r="I1025" i="4"/>
  <c r="S180" i="3"/>
  <c r="I70" i="4"/>
  <c r="I67" i="4"/>
  <c r="I1591" i="4"/>
  <c r="Y1178" i="3"/>
  <c r="I579" i="4"/>
  <c r="I977" i="4"/>
  <c r="I1156" i="4"/>
  <c r="I171" i="4"/>
  <c r="R191" i="3"/>
  <c r="I170" i="4"/>
  <c r="Q126" i="3"/>
  <c r="I98" i="4"/>
  <c r="I1038" i="4"/>
  <c r="O449" i="3"/>
  <c r="Q869" i="3"/>
  <c r="Q127" i="3"/>
  <c r="T1442" i="3"/>
  <c r="I1080" i="4"/>
  <c r="S156" i="3"/>
  <c r="S1090" i="3"/>
  <c r="I1797" i="4"/>
  <c r="I1120" i="4"/>
  <c r="Q1026" i="3"/>
  <c r="I691" i="4"/>
  <c r="I1047" i="4"/>
  <c r="I1757" i="4"/>
  <c r="I1592" i="4"/>
  <c r="I976" i="4"/>
  <c r="I64" i="4"/>
  <c r="Q487" i="3"/>
  <c r="I43" i="4"/>
  <c r="S179" i="3"/>
  <c r="Q906" i="3"/>
  <c r="P687" i="3"/>
  <c r="I42" i="4"/>
  <c r="Q847" i="3"/>
  <c r="I41" i="4"/>
  <c r="I516" i="4"/>
  <c r="I50" i="4"/>
  <c r="I127" i="4"/>
  <c r="S1066" i="3"/>
  <c r="I13" i="4"/>
  <c r="I35" i="4"/>
  <c r="W605" i="3"/>
  <c r="Q106" i="3"/>
  <c r="I48" i="4"/>
  <c r="Y993" i="3"/>
  <c r="I1679" i="4"/>
  <c r="I549" i="4"/>
  <c r="Q870" i="3"/>
  <c r="I34" i="4"/>
  <c r="I1750" i="4"/>
  <c r="I1748" i="4"/>
  <c r="I517" i="4"/>
  <c r="I1040" i="4"/>
  <c r="V1338" i="3"/>
  <c r="I61" i="4"/>
  <c r="I14" i="4"/>
  <c r="V1275" i="3"/>
  <c r="U1373" i="3"/>
  <c r="Y995" i="3"/>
  <c r="S55" i="3"/>
  <c r="N79" i="3"/>
  <c r="I887" i="4"/>
  <c r="Q972" i="3"/>
  <c r="S1065" i="3"/>
  <c r="I1531" i="4"/>
  <c r="I1091" i="4"/>
  <c r="I46" i="4"/>
  <c r="I1121" i="4"/>
  <c r="I994" i="4"/>
  <c r="I830" i="4"/>
  <c r="I978" i="4"/>
  <c r="Y1179" i="3"/>
  <c r="I1799" i="4"/>
  <c r="AA1065" i="3"/>
  <c r="I1037" i="4"/>
  <c r="I169" i="4"/>
  <c r="I69" i="4"/>
  <c r="O150" i="3"/>
  <c r="Q116" i="3"/>
  <c r="I316" i="4"/>
  <c r="I1238" i="4"/>
  <c r="I1048" i="4"/>
  <c r="Q117" i="3"/>
  <c r="S1101" i="3"/>
  <c r="I172" i="4"/>
  <c r="I1200" i="4"/>
  <c r="Q396" i="3"/>
  <c r="Q1041" i="3"/>
  <c r="I1178" i="4"/>
  <c r="I888" i="4"/>
  <c r="V1249" i="3"/>
  <c r="U1106" i="3"/>
  <c r="I38" i="4"/>
  <c r="Z1275" i="3"/>
  <c r="U1375" i="3"/>
  <c r="I128" i="4"/>
  <c r="Q372" i="3"/>
  <c r="V1250" i="3"/>
  <c r="I147" i="4"/>
  <c r="O420" i="3"/>
  <c r="I19" i="4"/>
  <c r="W1065" i="3"/>
  <c r="I115" i="4"/>
  <c r="I672" i="4"/>
  <c r="U993" i="3"/>
  <c r="I33" i="4"/>
  <c r="N80" i="3"/>
  <c r="V1276" i="3"/>
  <c r="I182" i="4"/>
  <c r="Q478" i="3"/>
  <c r="P688" i="3"/>
  <c r="I1558" i="4"/>
  <c r="T1445" i="3"/>
  <c r="I692" i="4"/>
  <c r="W606" i="3"/>
  <c r="R237" i="3"/>
  <c r="I1225" i="4"/>
  <c r="I174" i="4"/>
  <c r="P754" i="3"/>
  <c r="I638" i="4"/>
  <c r="R816" i="3"/>
  <c r="S157" i="3"/>
  <c r="N140" i="3"/>
  <c r="I418" i="4"/>
  <c r="Q681" i="3"/>
  <c r="S1046" i="3"/>
  <c r="I1397" i="4"/>
  <c r="S56" i="3"/>
  <c r="P690" i="3"/>
  <c r="I15" i="4"/>
  <c r="Q87" i="3"/>
  <c r="U1205" i="3"/>
  <c r="T1444" i="3"/>
  <c r="I47" i="4"/>
  <c r="I550" i="4"/>
  <c r="Y1205" i="3"/>
  <c r="Q683" i="3"/>
  <c r="I733" i="4"/>
  <c r="Q673" i="3"/>
  <c r="I68" i="4"/>
  <c r="Q373" i="3"/>
  <c r="O450" i="3"/>
  <c r="I743" i="4"/>
  <c r="I1506" i="4"/>
  <c r="I65" i="4"/>
  <c r="I474" i="4"/>
  <c r="AC995" i="3"/>
  <c r="I1373" i="4"/>
  <c r="I767" i="4"/>
  <c r="Q973" i="3"/>
  <c r="Q982" i="3"/>
  <c r="T924" i="3"/>
  <c r="I212" i="4"/>
  <c r="I1039" i="4"/>
  <c r="I1083" i="4"/>
  <c r="I148" i="4"/>
  <c r="I44" i="4"/>
  <c r="Q107" i="3"/>
  <c r="I298" i="4"/>
  <c r="AA1134" i="3"/>
  <c r="I242" i="4"/>
  <c r="S513" i="3"/>
  <c r="S1092" i="3"/>
  <c r="I173" i="4"/>
  <c r="Q374" i="3"/>
  <c r="I73" i="4"/>
  <c r="I482" i="4"/>
  <c r="I1179" i="4"/>
  <c r="U1404" i="3"/>
  <c r="I1082" i="4"/>
  <c r="Q983" i="3"/>
  <c r="I813" i="4"/>
  <c r="I141" i="4"/>
  <c r="I1372" i="4"/>
  <c r="AC993" i="3"/>
  <c r="Y994" i="3"/>
  <c r="I1049" i="4"/>
  <c r="I371" i="4"/>
  <c r="I548" i="4"/>
  <c r="R545" i="3"/>
  <c r="S333" i="3"/>
  <c r="I278" i="4"/>
  <c r="Q295" i="3"/>
  <c r="Q682" i="3"/>
  <c r="I1464" i="4"/>
  <c r="I859" i="4"/>
  <c r="I652" i="4"/>
  <c r="S158" i="3"/>
  <c r="P501" i="3"/>
  <c r="I1800" i="4"/>
  <c r="S182" i="3"/>
  <c r="I66" i="4"/>
  <c r="Q118" i="3"/>
  <c r="Q995" i="3"/>
  <c r="I117" i="4"/>
  <c r="V1339" i="3"/>
  <c r="I53" i="4"/>
  <c r="S181" i="3"/>
  <c r="V1251" i="3"/>
  <c r="Q108" i="3"/>
  <c r="U1179" i="3"/>
  <c r="I745" i="4"/>
  <c r="W1133" i="3"/>
  <c r="I599" i="4"/>
  <c r="U1180" i="3"/>
  <c r="U995" i="3"/>
  <c r="Q47" i="3"/>
  <c r="I183" i="4"/>
  <c r="I993" i="4"/>
  <c r="I889" i="4"/>
  <c r="Q575" i="3"/>
  <c r="T768" i="3"/>
  <c r="I1158" i="4"/>
  <c r="O421" i="3"/>
  <c r="I712" i="4"/>
  <c r="I419" i="4"/>
  <c r="S1091" i="3"/>
  <c r="I107" i="4"/>
  <c r="I1594" i="4"/>
  <c r="Y1180" i="3"/>
  <c r="Q480" i="3"/>
  <c r="I129" i="4"/>
  <c r="O151" i="3"/>
  <c r="Z1276" i="3"/>
  <c r="Q661" i="3"/>
  <c r="I1556" i="4"/>
  <c r="I1593" i="4"/>
  <c r="S67" i="3"/>
  <c r="I79" i="4"/>
  <c r="I1138" i="4"/>
  <c r="S183" i="3"/>
  <c r="Q397" i="3"/>
  <c r="Q128" i="3"/>
  <c r="I495" i="4"/>
  <c r="I1081" i="4"/>
  <c r="I395" i="4"/>
  <c r="W1066" i="3"/>
  <c r="I1092" i="4"/>
  <c r="Z1249" i="3"/>
  <c r="I1678" i="4"/>
  <c r="Q849" i="3"/>
  <c r="Q672" i="3"/>
  <c r="Q626" i="3"/>
  <c r="I1224" i="4"/>
  <c r="T767" i="3"/>
  <c r="Q974" i="3"/>
  <c r="I920" i="4"/>
  <c r="Z1277" i="3"/>
  <c r="Y1106" i="3"/>
  <c r="R192" i="3"/>
  <c r="AA1067" i="3"/>
  <c r="Z1250" i="3"/>
  <c r="I1398" i="4"/>
  <c r="I940" i="4"/>
  <c r="I1157" i="4"/>
  <c r="Q627" i="3"/>
  <c r="I475" i="4"/>
  <c r="R814" i="3"/>
  <c r="R238" i="3"/>
  <c r="Q660" i="3"/>
  <c r="Y1206" i="3"/>
  <c r="Q908" i="3"/>
  <c r="P314" i="3"/>
  <c r="I921" i="4"/>
  <c r="I693" i="4"/>
  <c r="Q398" i="3"/>
  <c r="U1376" i="3"/>
  <c r="I1122" i="4"/>
  <c r="Z1251" i="3"/>
  <c r="Y1107" i="3"/>
  <c r="I119" i="4"/>
  <c r="I334" i="4"/>
  <c r="Q49" i="3"/>
  <c r="I673" i="4"/>
  <c r="U1207" i="3"/>
  <c r="I1201" i="4"/>
  <c r="I300" i="4"/>
  <c r="I1070" i="4"/>
  <c r="I184" i="4"/>
  <c r="I55" i="4"/>
  <c r="Q850" i="3"/>
  <c r="Q994" i="3"/>
  <c r="S184" i="3"/>
  <c r="N81" i="3"/>
  <c r="P785" i="3"/>
  <c r="AA1135" i="3"/>
  <c r="Q119" i="3"/>
  <c r="I1465" i="4"/>
  <c r="I1073" i="4"/>
  <c r="I397" i="4"/>
  <c r="I1714" i="4"/>
  <c r="V1341" i="3"/>
  <c r="I372" i="4"/>
  <c r="I1180" i="4"/>
  <c r="Q479" i="3"/>
  <c r="S69" i="3"/>
  <c r="V1340" i="3"/>
  <c r="I582" i="4"/>
  <c r="AC996" i="3"/>
  <c r="I713" i="4"/>
  <c r="I1680" i="4"/>
  <c r="I483" i="4"/>
  <c r="Y1108" i="3"/>
  <c r="I1289" i="4"/>
  <c r="I109" i="4"/>
  <c r="I1288" i="4"/>
  <c r="I108" i="4"/>
  <c r="I27" i="4"/>
  <c r="I1159" i="4"/>
  <c r="Z1278" i="3"/>
  <c r="I449" i="4"/>
  <c r="O452" i="3"/>
  <c r="I694" i="4"/>
  <c r="I602" i="4"/>
  <c r="I653" i="4"/>
  <c r="I639" i="4"/>
  <c r="I175" i="4"/>
  <c r="Q1006" i="3"/>
  <c r="I1532" i="4"/>
  <c r="Q958" i="3"/>
  <c r="Q1028" i="3"/>
  <c r="I1423" i="4"/>
  <c r="I99" i="4"/>
  <c r="Q576" i="3"/>
  <c r="Q89" i="3"/>
  <c r="I1653" i="4"/>
  <c r="Z1339" i="3"/>
  <c r="Q911" i="3"/>
  <c r="I1330" i="4"/>
  <c r="Q130" i="3"/>
  <c r="V1277" i="3"/>
  <c r="I756" i="4"/>
  <c r="I734" i="4"/>
  <c r="Q1027" i="3"/>
  <c r="Q912" i="3"/>
  <c r="I1102" i="4"/>
  <c r="I1595" i="4"/>
  <c r="S159" i="3"/>
  <c r="I396" i="4"/>
  <c r="W1134" i="3"/>
  <c r="I619" i="4"/>
  <c r="I732" i="4"/>
  <c r="U997" i="3"/>
  <c r="I1042" i="4"/>
  <c r="I506" i="4"/>
  <c r="I1071" i="4"/>
  <c r="S335" i="3"/>
  <c r="I1422" i="4"/>
  <c r="Q628" i="3"/>
  <c r="I101" i="4"/>
  <c r="Y1181" i="3"/>
  <c r="I518" i="4"/>
  <c r="I1050" i="4"/>
  <c r="Q848" i="3"/>
  <c r="Q1030" i="3"/>
  <c r="I983" i="4"/>
  <c r="Q873" i="3"/>
  <c r="P692" i="3"/>
  <c r="Q593" i="3"/>
  <c r="R547" i="3"/>
  <c r="S57" i="3"/>
  <c r="I1202" i="4"/>
  <c r="I1072" i="4"/>
  <c r="R818" i="3"/>
  <c r="T1446" i="3"/>
  <c r="Q297" i="3"/>
  <c r="I1560" i="4"/>
  <c r="Q997" i="3"/>
  <c r="W1069" i="3"/>
  <c r="I135" i="4"/>
  <c r="I892" i="4"/>
  <c r="I1751" i="4"/>
  <c r="S1050" i="3"/>
  <c r="I1534" i="4"/>
  <c r="Q959" i="3"/>
  <c r="I714" i="4"/>
  <c r="I1093" i="4"/>
  <c r="I25" i="4"/>
  <c r="I336" i="4"/>
  <c r="I942" i="4"/>
  <c r="Z1312" i="3"/>
  <c r="U1108" i="3"/>
  <c r="S1049" i="3"/>
  <c r="Y1183" i="3"/>
  <c r="I1376" i="4"/>
  <c r="I981" i="4"/>
  <c r="V1279" i="3"/>
  <c r="I76" i="4"/>
  <c r="P755" i="3"/>
  <c r="I476" i="4"/>
  <c r="S1093" i="3"/>
  <c r="Q376" i="3"/>
  <c r="I696" i="4"/>
  <c r="I1203" i="4"/>
  <c r="AA1066" i="3"/>
  <c r="Q662" i="3"/>
  <c r="U1403" i="3"/>
  <c r="I1160" i="4"/>
  <c r="I1535" i="4"/>
  <c r="Q851" i="3"/>
  <c r="I1123" i="4"/>
  <c r="I1508" i="4"/>
  <c r="R193" i="3"/>
  <c r="R819" i="3"/>
  <c r="Q913" i="3"/>
  <c r="AA1069" i="3"/>
  <c r="I1761" i="4"/>
  <c r="I1060" i="4"/>
  <c r="AA1133" i="3"/>
  <c r="Q647" i="3"/>
  <c r="AC997" i="3"/>
  <c r="S1067" i="3"/>
  <c r="I1331" i="4"/>
  <c r="Q984" i="3"/>
  <c r="U1405" i="3"/>
  <c r="Q375" i="3"/>
  <c r="I640" i="4"/>
  <c r="Q274" i="3"/>
  <c r="I641" i="4"/>
  <c r="I1141" i="4"/>
  <c r="I26" i="4"/>
  <c r="I1507" i="4"/>
  <c r="Q629" i="3"/>
  <c r="Z1280" i="3"/>
  <c r="I1333" i="4"/>
  <c r="R195" i="3"/>
  <c r="I149" i="4"/>
  <c r="Y996" i="3"/>
  <c r="W607" i="3"/>
  <c r="S68" i="3"/>
  <c r="I1559" i="4"/>
  <c r="R548" i="3"/>
  <c r="W1068" i="3"/>
  <c r="Q578" i="3"/>
  <c r="I508" i="4"/>
  <c r="I144" i="4"/>
  <c r="I54" i="4"/>
  <c r="Z1313" i="3"/>
  <c r="I1533" i="4"/>
  <c r="Q120" i="3"/>
  <c r="Z1252" i="3"/>
  <c r="I447" i="4"/>
  <c r="I1801" i="4"/>
  <c r="Z1340" i="3"/>
  <c r="AA1068" i="3"/>
  <c r="I1043" i="4"/>
  <c r="S185" i="3"/>
  <c r="P756" i="3"/>
  <c r="Z1253" i="3"/>
  <c r="U1107" i="3"/>
  <c r="I655" i="4"/>
  <c r="Q399" i="3"/>
  <c r="I243" i="4"/>
  <c r="I769" i="4"/>
  <c r="I1374" i="4"/>
  <c r="I980" i="4"/>
  <c r="I299" i="4"/>
  <c r="Q296" i="3"/>
  <c r="I1266" i="4"/>
  <c r="I944" i="4"/>
  <c r="I1466" i="4"/>
  <c r="I1717" i="4"/>
  <c r="U1181" i="3"/>
  <c r="Q488" i="3"/>
  <c r="I120" i="4"/>
  <c r="I520" i="4"/>
  <c r="P316" i="3"/>
  <c r="W1067" i="3"/>
  <c r="Y997" i="3"/>
  <c r="S514" i="3"/>
  <c r="U1208" i="3"/>
  <c r="I891" i="4"/>
  <c r="V1312" i="3"/>
  <c r="I1263" i="4"/>
  <c r="S1068" i="3"/>
  <c r="I1075" i="4"/>
  <c r="I1425" i="4"/>
  <c r="U996" i="3"/>
  <c r="I656" i="4"/>
  <c r="V1342" i="3"/>
  <c r="I337" i="4"/>
  <c r="P736" i="3"/>
  <c r="I744" i="4"/>
  <c r="U1377" i="3"/>
  <c r="N142" i="3"/>
  <c r="I654" i="4"/>
  <c r="I1716" i="4"/>
  <c r="S59" i="3"/>
  <c r="V1253" i="3"/>
  <c r="Y1182" i="3"/>
  <c r="Q110" i="3"/>
  <c r="Q489" i="3"/>
  <c r="T926" i="3"/>
  <c r="I142" i="4"/>
  <c r="I601" i="4"/>
  <c r="I621" i="4"/>
  <c r="Q960" i="3"/>
  <c r="V1313" i="3"/>
  <c r="Y1207" i="3"/>
  <c r="I150" i="4"/>
  <c r="I1240" i="4"/>
  <c r="S1048" i="3"/>
  <c r="I603" i="4"/>
  <c r="I758" i="4"/>
  <c r="I1028" i="4"/>
  <c r="U998" i="3"/>
  <c r="I1375" i="4"/>
  <c r="I1142" i="4"/>
  <c r="I374" i="4"/>
  <c r="I1752" i="4"/>
  <c r="I581" i="4"/>
  <c r="Q996" i="3"/>
  <c r="I81" i="4"/>
  <c r="Q109" i="3"/>
  <c r="I1557" i="4"/>
  <c r="I1762" i="4"/>
  <c r="I1124" i="4"/>
  <c r="I845" i="4"/>
  <c r="I28" i="4"/>
  <c r="S58" i="3"/>
  <c r="I1715" i="4"/>
  <c r="I186" i="4"/>
  <c r="Q871" i="3"/>
  <c r="Z1338" i="3"/>
  <c r="I842" i="4"/>
  <c r="I484" i="4"/>
  <c r="R239" i="3"/>
  <c r="I1629" i="4"/>
  <c r="I1509" i="4"/>
  <c r="I1226" i="4"/>
  <c r="U1206" i="3"/>
  <c r="Q275" i="3"/>
  <c r="I134" i="4"/>
  <c r="U999" i="3"/>
  <c r="P787" i="3"/>
  <c r="W1135" i="3"/>
  <c r="S161" i="3"/>
  <c r="I1103" i="4"/>
  <c r="Q910" i="3"/>
  <c r="I1027" i="4"/>
  <c r="I1094" i="4"/>
  <c r="I373" i="4"/>
  <c r="I1265" i="4"/>
  <c r="I755" i="4"/>
  <c r="I6" i="4"/>
  <c r="I1026" i="4"/>
  <c r="Q400" i="3"/>
  <c r="Q277" i="3"/>
  <c r="S1069" i="3"/>
  <c r="Z1279" i="3"/>
  <c r="Q276" i="3"/>
  <c r="I244" i="4"/>
  <c r="Q1007" i="3"/>
  <c r="AA1136" i="3"/>
  <c r="I552" i="4"/>
  <c r="Q674" i="3"/>
  <c r="P504" i="3"/>
  <c r="I715" i="4"/>
  <c r="I843" i="4"/>
  <c r="I1239" i="4"/>
  <c r="W608" i="3"/>
  <c r="Y1208" i="3"/>
  <c r="I1041" i="4"/>
  <c r="I1759" i="4"/>
  <c r="R549" i="3"/>
  <c r="Q961" i="3"/>
  <c r="I893" i="4"/>
  <c r="S1051" i="3"/>
  <c r="I216" i="4"/>
  <c r="Z1314" i="3"/>
  <c r="V1254" i="3"/>
  <c r="I1467" i="4"/>
  <c r="I279" i="4"/>
  <c r="N143" i="3"/>
  <c r="I1332" i="4"/>
  <c r="V1252" i="3"/>
  <c r="S1070" i="3"/>
  <c r="Z1281" i="3"/>
  <c r="I623" i="4"/>
  <c r="I747" i="4"/>
  <c r="Q122" i="3"/>
  <c r="I1268" i="4"/>
  <c r="I695" i="4"/>
  <c r="I1059" i="4"/>
  <c r="I398" i="4"/>
  <c r="Q975" i="3"/>
  <c r="I1101" i="4"/>
  <c r="I1628" i="4"/>
  <c r="Q651" i="3"/>
  <c r="I642" i="4"/>
  <c r="P317" i="3"/>
  <c r="P707" i="3"/>
  <c r="I1512" i="4"/>
  <c r="N144" i="3"/>
  <c r="I861" i="4"/>
  <c r="I697" i="4"/>
  <c r="Q1029" i="3"/>
  <c r="Q278" i="3"/>
  <c r="I832" i="4"/>
  <c r="I1597" i="4"/>
  <c r="T771" i="3"/>
  <c r="Y1110" i="3"/>
  <c r="T1449" i="3"/>
  <c r="I831" i="4"/>
  <c r="P738" i="3"/>
  <c r="U1109" i="3"/>
  <c r="I846" i="4"/>
  <c r="I112" i="4"/>
  <c r="I110" i="4"/>
  <c r="I771" i="4"/>
  <c r="I1228" i="4"/>
  <c r="I675" i="4"/>
  <c r="I1182" i="4"/>
  <c r="V1278" i="3"/>
  <c r="I995" i="4"/>
  <c r="I1204" i="4"/>
  <c r="I280" i="4"/>
  <c r="Q131" i="3"/>
  <c r="Q630" i="3"/>
  <c r="Q853" i="3"/>
  <c r="I12" i="4"/>
  <c r="I757" i="4"/>
  <c r="I1290" i="4"/>
  <c r="Q121" i="3"/>
  <c r="T769" i="3"/>
  <c r="I553" i="4"/>
  <c r="Z1315" i="3"/>
  <c r="I1205" i="4"/>
  <c r="O422" i="3"/>
  <c r="I584" i="4"/>
  <c r="R550" i="3"/>
  <c r="I1097" i="4"/>
  <c r="I176" i="4"/>
  <c r="Q631" i="3"/>
  <c r="I1400" i="4"/>
  <c r="I1682" i="4"/>
  <c r="P757" i="3"/>
  <c r="I152" i="4"/>
  <c r="I178" i="4"/>
  <c r="P709" i="3"/>
  <c r="I1291" i="4"/>
  <c r="Q986" i="3"/>
  <c r="Q1008" i="3"/>
  <c r="S336" i="3"/>
  <c r="I1681" i="4"/>
  <c r="U1000" i="3"/>
  <c r="U1183" i="3"/>
  <c r="I922" i="4"/>
  <c r="I177" i="4"/>
  <c r="I1074" i="4"/>
  <c r="Y998" i="3"/>
  <c r="Q111" i="3"/>
  <c r="I1803" i="4"/>
  <c r="P740" i="3"/>
  <c r="I420" i="4"/>
  <c r="I499" i="4"/>
  <c r="I674" i="4"/>
  <c r="U1182" i="3"/>
  <c r="I29" i="4"/>
  <c r="I622" i="4"/>
  <c r="Q914" i="3"/>
  <c r="I1269" i="4"/>
  <c r="Q401" i="3"/>
  <c r="I1061" i="4"/>
  <c r="I1096" i="4"/>
  <c r="I746" i="4"/>
  <c r="I620" i="4"/>
  <c r="I1183" i="4"/>
  <c r="I923" i="4"/>
  <c r="I151" i="4"/>
  <c r="I1241" i="4"/>
  <c r="V1280" i="3"/>
  <c r="P693" i="3"/>
  <c r="I772" i="4"/>
  <c r="I833" i="4"/>
  <c r="AC998" i="3"/>
  <c r="I486" i="4"/>
  <c r="I421" i="4"/>
  <c r="I1399" i="4"/>
  <c r="I785" i="4"/>
  <c r="S1095" i="3"/>
  <c r="I844" i="4"/>
  <c r="I676" i="4"/>
  <c r="I1561" i="4"/>
  <c r="Q652" i="3"/>
  <c r="I815" i="4"/>
  <c r="I1292" i="4"/>
  <c r="I1334" i="4"/>
  <c r="Q977" i="3"/>
  <c r="S1071" i="3"/>
  <c r="AA1070" i="3"/>
  <c r="Q664" i="3"/>
  <c r="I984" i="4"/>
  <c r="O425" i="3"/>
  <c r="P503" i="3"/>
  <c r="Q123" i="3"/>
  <c r="Q378" i="3"/>
  <c r="I1655" i="4"/>
  <c r="Q491" i="3"/>
  <c r="W1071" i="3"/>
  <c r="I1378" i="4"/>
  <c r="U1407" i="3"/>
  <c r="I1401" i="4"/>
  <c r="R242" i="3"/>
  <c r="I1206" i="4"/>
  <c r="I451" i="4"/>
  <c r="I281" i="4"/>
  <c r="Q663" i="3"/>
  <c r="I1596" i="4"/>
  <c r="I1598" i="4"/>
  <c r="Z1341" i="3"/>
  <c r="O453" i="3"/>
  <c r="Q649" i="3"/>
  <c r="I787" i="4"/>
  <c r="I338" i="4"/>
  <c r="I1085" i="4"/>
  <c r="Q132" i="3"/>
  <c r="I1656" i="4"/>
  <c r="S1096" i="3"/>
  <c r="I1076" i="4"/>
  <c r="P789" i="3"/>
  <c r="Q579" i="3"/>
  <c r="I522" i="4"/>
  <c r="Q632" i="3"/>
  <c r="Q577" i="3"/>
  <c r="AA1137" i="3"/>
  <c r="I1754" i="4"/>
  <c r="V1343" i="3"/>
  <c r="I1095" i="4"/>
  <c r="U1406" i="3"/>
  <c r="I644" i="4"/>
  <c r="I509" i="4"/>
  <c r="I924" i="4"/>
  <c r="I1029" i="4"/>
  <c r="I497" i="4"/>
  <c r="I521" i="4"/>
  <c r="AC999" i="3"/>
  <c r="W1137" i="3"/>
  <c r="Q852" i="3"/>
  <c r="I1063" i="4"/>
  <c r="I422" i="4"/>
  <c r="Q962" i="3"/>
  <c r="Q298" i="3"/>
  <c r="I100" i="4"/>
  <c r="T770" i="3"/>
  <c r="Q1031" i="3"/>
  <c r="I1227" i="4"/>
  <c r="T1448" i="3"/>
  <c r="I214" i="4"/>
  <c r="I511" i="4"/>
  <c r="I1161" i="4"/>
  <c r="Q595" i="3"/>
  <c r="I319" i="4"/>
  <c r="O610" i="3"/>
  <c r="I643" i="4"/>
  <c r="I1140" i="4"/>
  <c r="V1314" i="3"/>
  <c r="I1468" i="4"/>
  <c r="I1683" i="4"/>
  <c r="I1264" i="4"/>
  <c r="S186" i="3"/>
  <c r="Q650" i="3"/>
  <c r="O424" i="3"/>
  <c r="Q675" i="3"/>
  <c r="I817" i="4"/>
  <c r="Y1111" i="3"/>
  <c r="I1242" i="4"/>
  <c r="I102" i="4"/>
  <c r="I121" i="4"/>
  <c r="I1377" i="4"/>
  <c r="I1229" i="4"/>
  <c r="I375" i="4"/>
  <c r="I998" i="4"/>
  <c r="I400" i="4"/>
  <c r="I1537" i="4"/>
  <c r="S516" i="3"/>
  <c r="Q1009" i="3"/>
  <c r="I103" i="4"/>
  <c r="I1143" i="4"/>
  <c r="I1104" i="4"/>
  <c r="I1062" i="4"/>
  <c r="I318" i="4"/>
  <c r="I1030" i="4"/>
  <c r="S71" i="3"/>
  <c r="W1136" i="3"/>
  <c r="Q676" i="3"/>
  <c r="I519" i="4"/>
  <c r="W1070" i="3"/>
  <c r="I1654" i="4"/>
  <c r="Y1109" i="3"/>
  <c r="I1052" i="4"/>
  <c r="R820" i="3"/>
  <c r="P318" i="3"/>
  <c r="Q580" i="3"/>
  <c r="Q377" i="3"/>
  <c r="P505" i="3"/>
  <c r="S337" i="3"/>
  <c r="Q665" i="3"/>
  <c r="Q92" i="3"/>
  <c r="Q985" i="3"/>
  <c r="Y1184" i="3"/>
  <c r="I1044" i="4"/>
  <c r="I604" i="4"/>
  <c r="I1760" i="4"/>
  <c r="I997" i="4"/>
  <c r="S160" i="3"/>
  <c r="I22" i="4"/>
  <c r="Y1112" i="3"/>
  <c r="I1753" i="4"/>
  <c r="W610" i="3"/>
  <c r="Q976" i="3"/>
  <c r="I498" i="4"/>
  <c r="S70" i="3"/>
  <c r="O454" i="3"/>
  <c r="I735" i="4"/>
  <c r="S1094" i="3"/>
  <c r="P790" i="3"/>
  <c r="R197" i="3"/>
  <c r="I1051" i="4"/>
  <c r="I1181" i="4"/>
  <c r="I551" i="4"/>
  <c r="I450" i="4"/>
  <c r="Q594" i="3"/>
  <c r="I84" i="4"/>
  <c r="Q1010" i="3"/>
  <c r="AA1138" i="3"/>
  <c r="T929" i="3"/>
  <c r="I1162" i="4"/>
  <c r="W609" i="3"/>
  <c r="I1084" i="4"/>
  <c r="I982" i="4"/>
  <c r="I111" i="4"/>
  <c r="I1424" i="4"/>
  <c r="I1163" i="4"/>
  <c r="I1469" i="4"/>
  <c r="I1510" i="4"/>
  <c r="T1450" i="3"/>
  <c r="Q963" i="3"/>
  <c r="I301" i="4"/>
  <c r="R196" i="3"/>
  <c r="I926" i="4"/>
  <c r="Q596" i="3"/>
  <c r="P743" i="3"/>
  <c r="I245" i="4"/>
  <c r="I321" i="4"/>
  <c r="Q91" i="3"/>
  <c r="Q875" i="3"/>
  <c r="Q299" i="3"/>
  <c r="I759" i="4"/>
  <c r="U1209" i="3"/>
  <c r="I773" i="4"/>
  <c r="V1344" i="3"/>
  <c r="R241" i="3"/>
  <c r="I925" i="4"/>
  <c r="U1379" i="3"/>
  <c r="I1065" i="4"/>
  <c r="Q999" i="3"/>
  <c r="S163" i="3"/>
  <c r="I1078" i="4"/>
  <c r="I303" i="4"/>
  <c r="I1243" i="4"/>
  <c r="I718" i="4"/>
  <c r="P758" i="3"/>
  <c r="I716" i="4"/>
  <c r="Q300" i="3"/>
  <c r="Y999" i="3"/>
  <c r="I1634" i="4"/>
  <c r="T772" i="3"/>
  <c r="I219" i="4"/>
  <c r="I1087" i="4"/>
  <c r="Q988" i="3"/>
  <c r="I83" i="4"/>
  <c r="I1804" i="4"/>
  <c r="AA1139" i="3"/>
  <c r="Z1254" i="3"/>
  <c r="I659" i="4"/>
  <c r="W1138" i="3"/>
  <c r="I1719" i="4"/>
  <c r="I894" i="4"/>
  <c r="I1335" i="4"/>
  <c r="U1408" i="3"/>
  <c r="O423" i="3"/>
  <c r="Q1032" i="3"/>
  <c r="Q876" i="3"/>
  <c r="Y1185" i="3"/>
  <c r="I1720" i="4"/>
  <c r="Q402" i="3"/>
  <c r="I583" i="4"/>
  <c r="I1511" i="4"/>
  <c r="I605" i="4"/>
  <c r="Q597" i="3"/>
  <c r="Q854" i="3"/>
  <c r="I1031" i="4"/>
  <c r="I1125" i="4"/>
  <c r="I657" i="4"/>
  <c r="V1315" i="3"/>
  <c r="I1763" i="4"/>
  <c r="I1055" i="4"/>
  <c r="U1110" i="3"/>
  <c r="Q964" i="3"/>
  <c r="I452" i="4"/>
  <c r="Y1209" i="3"/>
  <c r="S338" i="3"/>
  <c r="I1630" i="4"/>
  <c r="I1426" i="4"/>
  <c r="Q581" i="3"/>
  <c r="I453" i="4"/>
  <c r="Z1343" i="3"/>
  <c r="S1052" i="3"/>
  <c r="I698" i="4"/>
  <c r="P741" i="3"/>
  <c r="U1185" i="3"/>
  <c r="Q874" i="3"/>
  <c r="I1184" i="4"/>
  <c r="Q403" i="3"/>
  <c r="Q492" i="3"/>
  <c r="I376" i="4"/>
  <c r="U1184" i="3"/>
  <c r="I625" i="4"/>
  <c r="I658" i="4"/>
  <c r="R240" i="3"/>
  <c r="I339" i="4"/>
  <c r="I749" i="4"/>
  <c r="S162" i="3"/>
  <c r="I217" i="4"/>
  <c r="W612" i="3"/>
  <c r="I1267" i="4"/>
  <c r="I585" i="4"/>
  <c r="V1345" i="3"/>
  <c r="S1072" i="3"/>
  <c r="I489" i="4"/>
  <c r="I1427" i="4"/>
  <c r="I835" i="4"/>
  <c r="P506" i="3"/>
  <c r="Q987" i="3"/>
  <c r="P694" i="3"/>
  <c r="I1336" i="4"/>
  <c r="I834" i="4"/>
  <c r="V1316" i="3"/>
  <c r="W611" i="3"/>
  <c r="I1293" i="4"/>
  <c r="I138" i="4"/>
  <c r="Q677" i="3"/>
  <c r="I399" i="4"/>
  <c r="P710" i="3"/>
  <c r="N145" i="3"/>
  <c r="I179" i="4"/>
  <c r="Q493" i="3"/>
  <c r="I136" i="4"/>
  <c r="I1000" i="4"/>
  <c r="R552" i="3"/>
  <c r="I946" i="4"/>
  <c r="T931" i="3"/>
  <c r="Q379" i="3"/>
  <c r="I487" i="4"/>
  <c r="R551" i="3"/>
  <c r="I424" i="4"/>
  <c r="I624" i="4"/>
  <c r="S1053" i="3"/>
  <c r="I57" i="4"/>
  <c r="I218" i="4"/>
  <c r="I1756" i="4"/>
  <c r="S164" i="3"/>
  <c r="I188" i="4"/>
  <c r="I1755" i="4"/>
  <c r="I283" i="4"/>
  <c r="T1451" i="3"/>
  <c r="I677" i="4"/>
  <c r="U1210" i="3"/>
  <c r="I760" i="4"/>
  <c r="I1098" i="4"/>
  <c r="I1404" i="4"/>
  <c r="S339" i="3"/>
  <c r="AA1071" i="3"/>
  <c r="Q666" i="3"/>
  <c r="I500" i="4"/>
  <c r="Q998" i="3"/>
  <c r="I1145" i="4"/>
  <c r="I1053" i="4"/>
  <c r="I1064" i="4"/>
  <c r="Z1316" i="3"/>
  <c r="Z1256" i="3"/>
  <c r="I246" i="4"/>
  <c r="V1281" i="3"/>
  <c r="I554" i="4"/>
  <c r="I282" i="4"/>
  <c r="P319" i="3"/>
  <c r="I1402" i="4"/>
  <c r="R821" i="3"/>
  <c r="I1428" i="4"/>
  <c r="I736" i="4"/>
  <c r="I56" i="4"/>
  <c r="S1097" i="3"/>
  <c r="I717" i="4"/>
  <c r="I153" i="4"/>
  <c r="Y1210" i="3"/>
  <c r="I1270" i="4"/>
  <c r="I1805" i="4"/>
  <c r="S610" i="3"/>
  <c r="I788" i="4"/>
  <c r="I479" i="4"/>
  <c r="I1536" i="4"/>
  <c r="P759" i="3"/>
  <c r="I1207" i="4"/>
  <c r="I1685" i="4"/>
  <c r="I719" i="4"/>
  <c r="Q633" i="3"/>
  <c r="I863" i="4"/>
  <c r="U1001" i="3"/>
  <c r="I1379" i="4"/>
  <c r="I524" i="4"/>
  <c r="S515" i="3"/>
  <c r="Z1342" i="3"/>
  <c r="I510" i="4"/>
  <c r="Z1255" i="3"/>
  <c r="I423" i="4"/>
  <c r="Y1000" i="3"/>
  <c r="V1255" i="3"/>
  <c r="Q915" i="3"/>
  <c r="I1657" i="4"/>
  <c r="I1045" i="4"/>
  <c r="T928" i="3"/>
  <c r="U1378" i="3"/>
  <c r="I187" i="4"/>
  <c r="I32" i="4"/>
  <c r="Y1186" i="3"/>
  <c r="I340" i="4"/>
  <c r="I748" i="4"/>
  <c r="I123" i="4"/>
  <c r="U1111" i="3"/>
  <c r="I1105" i="4"/>
  <c r="I1126" i="4"/>
  <c r="S517" i="3"/>
  <c r="I985" i="4"/>
  <c r="I1658" i="4"/>
  <c r="I1077" i="4"/>
  <c r="I137" i="4"/>
  <c r="S1073" i="3"/>
  <c r="Y1211" i="3"/>
  <c r="I895" i="4"/>
  <c r="U1187" i="3"/>
  <c r="I512" i="4"/>
  <c r="I113" i="4"/>
  <c r="O426" i="3"/>
  <c r="I523" i="4"/>
  <c r="I1106" i="4"/>
  <c r="I645" i="4"/>
  <c r="P760" i="3"/>
  <c r="I947" i="4"/>
  <c r="I847" i="4"/>
  <c r="O456" i="3"/>
  <c r="I1403" i="4"/>
  <c r="I586" i="4"/>
  <c r="I1470" i="4"/>
  <c r="I1088" i="4"/>
  <c r="I501" i="4"/>
  <c r="U1211" i="3"/>
  <c r="I836" i="4"/>
  <c r="Q494" i="3"/>
  <c r="Q916" i="3"/>
  <c r="I1185" i="4"/>
  <c r="I1806" i="4"/>
  <c r="I1164" i="4"/>
  <c r="I1563" i="4"/>
  <c r="I122" i="4"/>
  <c r="I986" i="4"/>
  <c r="O455" i="3"/>
  <c r="I774" i="4"/>
  <c r="Q94" i="3"/>
  <c r="P508" i="3"/>
  <c r="I848" i="4"/>
  <c r="T1452" i="3"/>
  <c r="I699" i="4"/>
  <c r="Q653" i="3"/>
  <c r="I1034" i="4"/>
  <c r="I1032" i="4"/>
  <c r="P507" i="3"/>
  <c r="V1282" i="3"/>
  <c r="I490" i="4"/>
  <c r="I678" i="4"/>
  <c r="Q679" i="3"/>
  <c r="I1718" i="4"/>
  <c r="Z1284" i="3"/>
  <c r="Y1212" i="3"/>
  <c r="I864" i="4"/>
  <c r="R243" i="3"/>
  <c r="I1430" i="4"/>
  <c r="AA1072" i="3"/>
  <c r="P791" i="3"/>
  <c r="I1067" i="4"/>
  <c r="R244" i="3"/>
  <c r="I514" i="4"/>
  <c r="AA1073" i="3"/>
  <c r="I737" i="4"/>
  <c r="Q133" i="3"/>
  <c r="U1113" i="3"/>
  <c r="P792" i="3"/>
  <c r="I320" i="4"/>
  <c r="I401" i="4"/>
  <c r="I247" i="4"/>
  <c r="Q989" i="3"/>
  <c r="Q404" i="3"/>
  <c r="I1721" i="4"/>
  <c r="V1317" i="3"/>
  <c r="I248" i="4"/>
  <c r="Z1317" i="3"/>
  <c r="I1144" i="4"/>
  <c r="I1564" i="4"/>
  <c r="Q917" i="3"/>
  <c r="Q93" i="3"/>
  <c r="P742" i="3"/>
  <c r="I1127" i="4"/>
  <c r="I607" i="4"/>
  <c r="U1112" i="3"/>
  <c r="I679" i="4"/>
  <c r="Q654" i="3"/>
  <c r="V1318" i="3"/>
  <c r="I556" i="4"/>
  <c r="R553" i="3"/>
  <c r="Q855" i="3"/>
  <c r="I1208" i="4"/>
  <c r="I987" i="4"/>
  <c r="V520" i="3"/>
  <c r="P695" i="3"/>
  <c r="T932" i="3"/>
  <c r="S165" i="3"/>
  <c r="I1539" i="4"/>
  <c r="Q495" i="3"/>
  <c r="I1632" i="4"/>
  <c r="P320" i="3"/>
  <c r="I154" i="4"/>
  <c r="I1405" i="4"/>
  <c r="I1244" i="4"/>
  <c r="O457" i="3"/>
  <c r="I1338" i="4"/>
  <c r="I1514" i="4"/>
  <c r="Q1033" i="3"/>
  <c r="I402" i="4"/>
  <c r="Q1011" i="3"/>
  <c r="I341" i="4"/>
  <c r="Z1346" i="3"/>
  <c r="Q1013" i="3"/>
  <c r="I761" i="4"/>
  <c r="Z1318" i="3"/>
  <c r="S1055" i="3"/>
  <c r="U1380" i="3"/>
  <c r="V1283" i="3"/>
  <c r="Q965" i="3"/>
  <c r="V1256" i="3"/>
  <c r="Q95" i="3"/>
  <c r="P696" i="3"/>
  <c r="I1146" i="4"/>
  <c r="S518" i="3"/>
  <c r="W1072" i="3"/>
  <c r="Q280" i="3"/>
  <c r="W1140" i="3"/>
  <c r="Y1113" i="3"/>
  <c r="I606" i="4"/>
  <c r="R199" i="3"/>
  <c r="Q1000" i="3"/>
  <c r="W1139" i="3"/>
  <c r="R823" i="3"/>
  <c r="I851" i="4"/>
  <c r="I700" i="4"/>
  <c r="I1066" i="4"/>
  <c r="AA1140" i="3"/>
  <c r="Z1258" i="3"/>
  <c r="I1686" i="4"/>
  <c r="Q634" i="3"/>
  <c r="Q582" i="3"/>
  <c r="I488" i="4"/>
  <c r="Q856" i="3"/>
  <c r="Z1344" i="3"/>
  <c r="Q134" i="3"/>
  <c r="U1186" i="3"/>
  <c r="V1257" i="3"/>
  <c r="P712" i="3"/>
  <c r="Z1345" i="3"/>
  <c r="I378" i="4"/>
  <c r="Y1187" i="3"/>
  <c r="I322" i="4"/>
  <c r="I1054" i="4"/>
  <c r="I1722" i="4"/>
  <c r="U1188" i="3"/>
  <c r="Q877" i="3"/>
  <c r="Q598" i="3"/>
  <c r="I1230" i="4"/>
  <c r="Q1001" i="3"/>
  <c r="Q301" i="3"/>
  <c r="I1764" i="4"/>
  <c r="R822" i="3"/>
  <c r="I1599" i="4"/>
  <c r="P321" i="3"/>
  <c r="I1600" i="4"/>
  <c r="I192" i="4"/>
  <c r="I1245" i="4"/>
  <c r="I1056" i="4"/>
  <c r="I1337" i="4"/>
  <c r="I502" i="4"/>
  <c r="I1515" i="4"/>
  <c r="V1284" i="3"/>
  <c r="Q667" i="3"/>
  <c r="I1513" i="4"/>
  <c r="I739" i="4"/>
  <c r="Q1034" i="3"/>
  <c r="I789" i="4"/>
  <c r="S1054" i="3"/>
  <c r="S340" i="3"/>
  <c r="S519" i="3"/>
  <c r="I190" i="4"/>
  <c r="I1631" i="4"/>
  <c r="I945" i="4"/>
  <c r="I1633" i="4"/>
  <c r="I555" i="4"/>
  <c r="I1684" i="4"/>
  <c r="I865" i="4"/>
  <c r="I1538" i="4"/>
  <c r="I849" i="4"/>
  <c r="R198" i="3"/>
  <c r="P711" i="3"/>
  <c r="T930" i="3"/>
  <c r="I999" i="4"/>
  <c r="Q302" i="3"/>
  <c r="I114" i="4"/>
  <c r="I1429" i="4"/>
  <c r="I1807" i="4"/>
  <c r="U1212" i="3"/>
  <c r="Q279" i="3"/>
  <c r="Q303" i="3"/>
  <c r="I1294" i="4"/>
  <c r="Y1114" i="3"/>
  <c r="I304" i="4"/>
  <c r="I86" i="4"/>
  <c r="Y1001" i="3"/>
  <c r="W613" i="3"/>
  <c r="I1086" i="4"/>
  <c r="S1074" i="3"/>
  <c r="I750" i="4"/>
  <c r="I503" i="4"/>
  <c r="I738" i="4"/>
  <c r="I762" i="4"/>
  <c r="I125" i="4"/>
  <c r="I818" i="4"/>
  <c r="I155" i="4"/>
  <c r="I302" i="4"/>
  <c r="R554" i="3"/>
  <c r="T773" i="3"/>
  <c r="T774" i="3"/>
  <c r="I1562" i="4"/>
  <c r="I1147" i="4"/>
  <c r="Q380" i="3"/>
  <c r="I1033" i="4"/>
  <c r="I896" i="4"/>
  <c r="I377" i="4"/>
  <c r="Z1283" i="3"/>
  <c r="W1073" i="3"/>
  <c r="Z1282" i="3"/>
  <c r="S1098" i="3"/>
  <c r="O427" i="3"/>
  <c r="V1346" i="3"/>
  <c r="I1231" i="4"/>
  <c r="Q678" i="3"/>
  <c r="I1187" i="4"/>
  <c r="I1381" i="4"/>
  <c r="I1165" i="4"/>
  <c r="I85" i="4"/>
  <c r="I1602" i="4"/>
  <c r="I1540" i="4"/>
  <c r="I608" i="4"/>
  <c r="I820" i="4"/>
  <c r="Q406" i="3"/>
  <c r="I404" i="4"/>
  <c r="I1660" i="4"/>
  <c r="Q583" i="3"/>
  <c r="T1454" i="3"/>
  <c r="I626" i="4"/>
  <c r="S342" i="3"/>
  <c r="Q1014" i="3"/>
  <c r="T776" i="3"/>
  <c r="I661" i="4"/>
  <c r="AA1074" i="3"/>
  <c r="Y1116" i="3"/>
  <c r="I660" i="4"/>
  <c r="I251" i="4"/>
  <c r="I948" i="4"/>
  <c r="Z1320" i="3"/>
  <c r="W1141" i="3"/>
  <c r="Z1285" i="3"/>
  <c r="I306" i="4"/>
  <c r="I792" i="4"/>
  <c r="I60" i="4"/>
  <c r="I87" i="4"/>
  <c r="I1107" i="4"/>
  <c r="O459" i="3"/>
  <c r="I1659" i="4"/>
  <c r="Z1319" i="3"/>
  <c r="P745" i="3"/>
  <c r="Q636" i="3"/>
  <c r="I1129" i="4"/>
  <c r="Q1036" i="3"/>
  <c r="P697" i="3"/>
  <c r="AA1075" i="3"/>
  <c r="I751" i="4"/>
  <c r="I588" i="4"/>
  <c r="I1271" i="4"/>
  <c r="I646" i="4"/>
  <c r="I1471" i="4"/>
  <c r="I1002" i="4"/>
  <c r="I1166" i="4"/>
  <c r="R563" i="3"/>
  <c r="P794" i="3"/>
  <c r="I1272" i="4"/>
  <c r="I929" i="4"/>
  <c r="I513" i="4"/>
  <c r="I764" i="4"/>
  <c r="I1565" i="4"/>
  <c r="I527" i="4"/>
  <c r="I1089" i="4"/>
  <c r="I1768" i="4"/>
  <c r="I990" i="4"/>
  <c r="I988" i="4"/>
  <c r="I1808" i="4"/>
  <c r="I839" i="4"/>
  <c r="I1296" i="4"/>
  <c r="I928" i="4"/>
  <c r="I790" i="4"/>
  <c r="Y1213" i="3"/>
  <c r="Z1347" i="3"/>
  <c r="I426" i="4"/>
  <c r="R824" i="3"/>
  <c r="I1541" i="4"/>
  <c r="Z1286" i="3"/>
  <c r="I285" i="4"/>
  <c r="Q381" i="3"/>
  <c r="W1075" i="3"/>
  <c r="I1473" i="4"/>
  <c r="V1347" i="3"/>
  <c r="T1453" i="3"/>
  <c r="Q135" i="3"/>
  <c r="S1075" i="3"/>
  <c r="Z1259" i="3"/>
  <c r="Q283" i="3"/>
  <c r="I1472" i="4"/>
  <c r="I701" i="4"/>
  <c r="I627" i="4"/>
  <c r="P744" i="3"/>
  <c r="I1636" i="4"/>
  <c r="I752" i="4"/>
  <c r="Q918" i="3"/>
  <c r="I558" i="4"/>
  <c r="I763" i="4"/>
  <c r="T934" i="3"/>
  <c r="U1412" i="3"/>
  <c r="I305" i="4"/>
  <c r="R201" i="3"/>
  <c r="Q879" i="3"/>
  <c r="Q635" i="3"/>
  <c r="V1319" i="3"/>
  <c r="I720" i="4"/>
  <c r="I1566" i="4"/>
  <c r="Q680" i="3"/>
  <c r="I526" i="4"/>
  <c r="I323" i="4"/>
  <c r="I930" i="4"/>
  <c r="I380" i="4"/>
  <c r="I721" i="4"/>
  <c r="I1233" i="4"/>
  <c r="I342" i="4"/>
  <c r="I1662" i="4"/>
  <c r="Q496" i="3"/>
  <c r="I454" i="4"/>
  <c r="R246" i="3"/>
  <c r="O458" i="3"/>
  <c r="S167" i="3"/>
  <c r="I1232" i="4"/>
  <c r="Q584" i="3"/>
  <c r="I425" i="4"/>
  <c r="Q585" i="3"/>
  <c r="V1348" i="3"/>
  <c r="I949" i="4"/>
  <c r="Q284" i="3"/>
  <c r="Z1321" i="3"/>
  <c r="I740" i="4"/>
  <c r="I1186" i="4"/>
  <c r="I1809" i="4"/>
  <c r="I1149" i="4"/>
  <c r="I1209" i="4"/>
  <c r="AA1142" i="3"/>
  <c r="Q304" i="3"/>
  <c r="R245" i="3"/>
  <c r="I1131" i="4"/>
  <c r="I1380" i="4"/>
  <c r="I428" i="4"/>
  <c r="Q1012" i="3"/>
  <c r="P713" i="3"/>
  <c r="T933" i="3"/>
  <c r="I324" i="4"/>
  <c r="I492" i="4"/>
  <c r="Y1190" i="3"/>
  <c r="I1635" i="4"/>
  <c r="AA1141" i="3"/>
  <c r="I868" i="4"/>
  <c r="Q858" i="3"/>
  <c r="S1100" i="3"/>
  <c r="Y1215" i="3"/>
  <c r="I1110" i="4"/>
  <c r="I682" i="4"/>
  <c r="I157" i="4"/>
  <c r="Q880" i="3"/>
  <c r="S343" i="3"/>
  <c r="U1116" i="3"/>
  <c r="Q919" i="3"/>
  <c r="I1474" i="4"/>
  <c r="Q384" i="3"/>
  <c r="W1074" i="3"/>
  <c r="I1295" i="4"/>
  <c r="P793" i="3"/>
  <c r="I927" i="4"/>
  <c r="I775" i="4"/>
  <c r="U1214" i="3"/>
  <c r="U1114" i="3"/>
  <c r="S522" i="3"/>
  <c r="P322" i="3"/>
  <c r="I681" i="4"/>
  <c r="O460" i="3"/>
  <c r="R203" i="3"/>
  <c r="P698" i="3"/>
  <c r="I457" i="4"/>
  <c r="I1383" i="4"/>
  <c r="I897" i="4"/>
  <c r="I1109" i="4"/>
  <c r="S1099" i="3"/>
  <c r="Q405" i="3"/>
  <c r="U1213" i="3"/>
  <c r="V1320" i="3"/>
  <c r="I1247" i="4"/>
  <c r="S521" i="3"/>
  <c r="I284" i="4"/>
  <c r="Y1188" i="3"/>
  <c r="I819" i="4"/>
  <c r="I525" i="4"/>
  <c r="I1601" i="4"/>
  <c r="Q282" i="3"/>
  <c r="V1258" i="3"/>
  <c r="V1285" i="3"/>
  <c r="I1603" i="4"/>
  <c r="I124" i="4"/>
  <c r="S520" i="3"/>
  <c r="T935" i="3"/>
  <c r="R248" i="3"/>
  <c r="I722" i="4"/>
  <c r="R825" i="3"/>
  <c r="Y1214" i="3"/>
  <c r="W614" i="3"/>
  <c r="I220" i="4"/>
  <c r="I680" i="4"/>
  <c r="I1273" i="4"/>
  <c r="Z1257" i="3"/>
  <c r="Q857" i="3"/>
  <c r="O430" i="3"/>
  <c r="I662" i="4"/>
  <c r="P714" i="3"/>
  <c r="Q281" i="3"/>
  <c r="I1128" i="4"/>
  <c r="I1001" i="4"/>
  <c r="P746" i="3"/>
  <c r="I1567" i="4"/>
  <c r="I1235" i="4"/>
  <c r="I778" i="4"/>
  <c r="I249" i="4"/>
  <c r="Q1035" i="3"/>
  <c r="I1542" i="4"/>
  <c r="I628" i="4"/>
  <c r="I222" i="4"/>
  <c r="I822" i="4"/>
  <c r="I379" i="4"/>
  <c r="I850" i="4"/>
  <c r="I950" i="4"/>
  <c r="I821" i="4"/>
  <c r="I1246" i="4"/>
  <c r="S341" i="3"/>
  <c r="T775" i="3"/>
  <c r="I866" i="4"/>
  <c r="U1189" i="3"/>
  <c r="I776" i="4"/>
  <c r="I1407" i="4"/>
  <c r="I158" i="4"/>
  <c r="Y1216" i="3"/>
  <c r="I456" i="4"/>
  <c r="I403" i="4"/>
  <c r="Y1115" i="3"/>
  <c r="I250" i="4"/>
  <c r="O428" i="3"/>
  <c r="I1108" i="4"/>
  <c r="Q878" i="3"/>
  <c r="W1142" i="3"/>
  <c r="U1115" i="3"/>
  <c r="I1664" i="4"/>
  <c r="I189" i="4"/>
  <c r="I455" i="4"/>
  <c r="I587" i="4"/>
  <c r="I791" i="4"/>
  <c r="R555" i="3"/>
  <c r="I557" i="4"/>
  <c r="S1076" i="3"/>
  <c r="V1350" i="3"/>
  <c r="I1638" i="4"/>
  <c r="U1117" i="3"/>
  <c r="R566" i="3"/>
  <c r="I869" i="4"/>
  <c r="Q407" i="3"/>
  <c r="P324" i="3"/>
  <c r="Q305" i="3"/>
  <c r="U1215" i="3"/>
  <c r="I287" i="4"/>
  <c r="U1216" i="3"/>
  <c r="T1455" i="3"/>
  <c r="S344" i="3"/>
  <c r="I528" i="4"/>
  <c r="S1077" i="3"/>
  <c r="AA1144" i="3"/>
  <c r="S524" i="3"/>
  <c r="Q1016" i="3"/>
  <c r="I702" i="4"/>
  <c r="I223" i="4"/>
  <c r="I793" i="4"/>
  <c r="I630" i="4"/>
  <c r="R247" i="3"/>
  <c r="R565" i="3"/>
  <c r="W1077" i="3"/>
  <c r="I590" i="4"/>
  <c r="I1167" i="4"/>
  <c r="V1260" i="3"/>
  <c r="P795" i="3"/>
  <c r="I193" i="4"/>
  <c r="T778" i="3"/>
  <c r="I631" i="4"/>
  <c r="W616" i="3"/>
  <c r="P796" i="3"/>
  <c r="Z1260" i="3"/>
  <c r="S1057" i="3"/>
  <c r="Y1117" i="3"/>
  <c r="O429" i="3"/>
  <c r="I1168" i="4"/>
  <c r="R827" i="3"/>
  <c r="R826" i="3"/>
  <c r="I931" i="4"/>
  <c r="Q1017" i="3"/>
  <c r="I1382" i="4"/>
  <c r="R202" i="3"/>
  <c r="I663" i="4"/>
  <c r="I1661" i="4"/>
  <c r="I777" i="4"/>
  <c r="I307" i="4"/>
  <c r="I1004" i="4"/>
  <c r="I326" i="4"/>
  <c r="W1143" i="3"/>
  <c r="U1413" i="3"/>
  <c r="I589" i="4"/>
  <c r="I1723" i="4"/>
  <c r="V1286" i="3"/>
  <c r="W1076" i="3"/>
  <c r="Q98" i="3"/>
  <c r="S169" i="3"/>
  <c r="Y1189" i="3"/>
  <c r="I898" i="4"/>
  <c r="I286" i="4"/>
  <c r="I529" i="4"/>
  <c r="I344" i="4"/>
  <c r="Q408" i="3"/>
  <c r="I823" i="4"/>
  <c r="O431" i="3"/>
  <c r="I1516" i="4"/>
  <c r="I405" i="4"/>
  <c r="Q586" i="3"/>
  <c r="I1130" i="4"/>
  <c r="I408" i="4"/>
  <c r="I1297" i="4"/>
  <c r="I407" i="4"/>
  <c r="V1321" i="3"/>
  <c r="U1191" i="3"/>
  <c r="I1408" i="4"/>
  <c r="I853" i="4"/>
  <c r="I1003" i="4"/>
  <c r="Z1262" i="3"/>
  <c r="I1569" i="4"/>
  <c r="I1431" i="4"/>
  <c r="I1475" i="4"/>
  <c r="Q637" i="3"/>
  <c r="S523" i="3"/>
  <c r="Q638" i="3"/>
  <c r="I1274" i="4"/>
  <c r="S168" i="3"/>
  <c r="Q881" i="3"/>
  <c r="I1298" i="4"/>
  <c r="I1132" i="4"/>
  <c r="I289" i="4"/>
  <c r="I1189" i="4"/>
  <c r="I1299" i="4"/>
  <c r="I1810" i="4"/>
  <c r="Z1287" i="3"/>
  <c r="P747" i="3"/>
  <c r="T1457" i="3"/>
  <c r="T1456" i="3"/>
  <c r="I611" i="4"/>
  <c r="I612" i="4"/>
  <c r="P699" i="3"/>
  <c r="I1249" i="4"/>
  <c r="I1688" i="4"/>
  <c r="I649" i="4"/>
  <c r="I683" i="4"/>
  <c r="I899" i="4"/>
  <c r="I1724" i="4"/>
  <c r="I1637" i="4"/>
  <c r="R556" i="3"/>
  <c r="I610" i="4"/>
  <c r="I381" i="4"/>
  <c r="I951" i="4"/>
  <c r="I703" i="4"/>
  <c r="Y1118" i="3"/>
  <c r="I1769" i="4"/>
  <c r="AA1076" i="3"/>
  <c r="I559" i="4"/>
  <c r="I159" i="4"/>
  <c r="I1687" i="4"/>
  <c r="I1663" i="4"/>
  <c r="Q1038" i="3"/>
  <c r="I1234" i="4"/>
  <c r="R564" i="3"/>
  <c r="AA1078" i="3"/>
  <c r="I89" i="4"/>
  <c r="I1689" i="4"/>
  <c r="I852" i="4"/>
  <c r="Q285" i="3"/>
  <c r="U1415" i="3"/>
  <c r="I1169" i="4"/>
  <c r="I427" i="4"/>
  <c r="T777" i="3"/>
  <c r="I1517" i="4"/>
  <c r="P716" i="3"/>
  <c r="P715" i="3"/>
  <c r="I1406" i="4"/>
  <c r="Z1349" i="3"/>
  <c r="I429" i="4"/>
  <c r="I1210" i="4"/>
  <c r="V1259" i="3"/>
  <c r="I491" i="4"/>
  <c r="I1339" i="4"/>
  <c r="I1188" i="4"/>
  <c r="S1078" i="3"/>
  <c r="I609" i="4"/>
  <c r="I288" i="4"/>
  <c r="Z1261" i="3"/>
  <c r="I989" i="4"/>
  <c r="I1150" i="4"/>
  <c r="V1349" i="3"/>
  <c r="I560" i="4"/>
  <c r="I1248" i="4"/>
  <c r="I252" i="4"/>
  <c r="I382" i="4"/>
  <c r="Q859" i="3"/>
  <c r="Z1348" i="3"/>
  <c r="Q97" i="3"/>
  <c r="R204" i="3"/>
  <c r="I406" i="4"/>
  <c r="Z1288" i="3"/>
  <c r="I343" i="4"/>
  <c r="U1190" i="3"/>
  <c r="I867" i="4"/>
  <c r="Y1191" i="3"/>
  <c r="P326" i="3"/>
  <c r="I1384" i="4"/>
  <c r="AA1077" i="3"/>
  <c r="Q383" i="3"/>
  <c r="AA1143" i="3"/>
  <c r="V1261" i="3"/>
  <c r="Q860" i="3"/>
  <c r="W615" i="3"/>
  <c r="I308" i="4"/>
  <c r="V1287" i="3"/>
  <c r="I383" i="4"/>
  <c r="Q1015" i="3"/>
  <c r="I1275" i="4"/>
  <c r="I723" i="4"/>
  <c r="Q382" i="3"/>
  <c r="I255" i="4"/>
  <c r="I327" i="4"/>
  <c r="I1726" i="4"/>
  <c r="I794" i="4"/>
  <c r="P798" i="3"/>
  <c r="Q882" i="3"/>
  <c r="I1812" i="4"/>
  <c r="I1213" i="4"/>
  <c r="Z1324" i="3"/>
  <c r="I824" i="4"/>
  <c r="I952" i="4"/>
  <c r="I1250" i="4"/>
  <c r="I1409" i="4"/>
  <c r="I460" i="4"/>
  <c r="I1433" i="4"/>
  <c r="I1544" i="4"/>
  <c r="I1725" i="4"/>
  <c r="I1151" i="4"/>
  <c r="I1604" i="4"/>
  <c r="I224" i="4"/>
  <c r="I1212" i="4"/>
  <c r="P325" i="3"/>
  <c r="I684" i="4"/>
  <c r="Z1350" i="3"/>
  <c r="I1518" i="4"/>
  <c r="V1351" i="3"/>
  <c r="I825" i="4"/>
  <c r="Q639" i="3"/>
  <c r="S170" i="3"/>
  <c r="I870" i="4"/>
  <c r="R567" i="3"/>
  <c r="P748" i="3"/>
  <c r="Q100" i="3"/>
  <c r="S345" i="3"/>
  <c r="I704" i="4"/>
  <c r="I1568" i="4"/>
  <c r="I707" i="4"/>
  <c r="I225" i="4"/>
  <c r="W617" i="3"/>
  <c r="I91" i="4"/>
  <c r="I253" i="4"/>
  <c r="I933" i="4"/>
  <c r="R557" i="3"/>
  <c r="R568" i="3"/>
  <c r="I1133" i="4"/>
  <c r="I1111" i="4"/>
  <c r="I1300" i="4"/>
  <c r="I932" i="4"/>
  <c r="I1135" i="4"/>
  <c r="S618" i="3"/>
  <c r="I160" i="4"/>
  <c r="I1476" i="4"/>
  <c r="I194" i="4"/>
  <c r="U1414" i="3"/>
  <c r="I1191" i="4"/>
  <c r="U1118" i="3"/>
  <c r="Q861" i="3"/>
  <c r="Z1322" i="3"/>
  <c r="R559" i="3"/>
  <c r="Q385" i="3"/>
  <c r="S1079" i="3"/>
  <c r="I329" i="4"/>
  <c r="I953" i="4"/>
  <c r="Q307" i="3"/>
  <c r="P717" i="3"/>
  <c r="Q640" i="3"/>
  <c r="I346" i="4"/>
  <c r="Q286" i="3"/>
  <c r="I1545" i="4"/>
  <c r="Q308" i="3"/>
  <c r="I593" i="4"/>
  <c r="I1005" i="4"/>
  <c r="I934" i="4"/>
  <c r="Y1217" i="3"/>
  <c r="S525" i="3"/>
  <c r="V1323" i="3"/>
  <c r="S1059" i="3"/>
  <c r="I1606" i="4"/>
  <c r="I254" i="4"/>
  <c r="AA1079" i="3"/>
  <c r="I855" i="4"/>
  <c r="Q99" i="3"/>
  <c r="I1211" i="4"/>
  <c r="R260" i="3"/>
  <c r="I1190" i="4"/>
  <c r="P797" i="3"/>
  <c r="O433" i="3"/>
  <c r="I1639" i="4"/>
  <c r="W1144" i="3"/>
  <c r="I90" i="4"/>
  <c r="R219" i="3"/>
  <c r="V1262" i="3"/>
  <c r="V1322" i="3"/>
  <c r="I1543" i="4"/>
  <c r="I561" i="4"/>
  <c r="I1170" i="4"/>
  <c r="Q306" i="3"/>
  <c r="I458" i="4"/>
  <c r="I530" i="4"/>
  <c r="S1058" i="3"/>
  <c r="I592" i="4"/>
  <c r="I1519" i="4"/>
  <c r="I871" i="4"/>
  <c r="I705" i="4"/>
  <c r="I1770" i="4"/>
  <c r="I591" i="4"/>
  <c r="W1145" i="3"/>
  <c r="I1640" i="4"/>
  <c r="I724" i="4"/>
  <c r="T779" i="3"/>
  <c r="Q1018" i="3"/>
  <c r="I664" i="4"/>
  <c r="I1341" i="4"/>
  <c r="V1288" i="3"/>
  <c r="T936" i="3"/>
  <c r="U1217" i="3"/>
  <c r="O462" i="3"/>
  <c r="I779" i="4"/>
  <c r="R558" i="3"/>
  <c r="Q409" i="3"/>
  <c r="I196" i="4"/>
  <c r="I1520" i="4"/>
  <c r="V526" i="3"/>
  <c r="I902" i="4"/>
  <c r="I195" i="4"/>
  <c r="V1263" i="3"/>
  <c r="P700" i="3"/>
  <c r="R828" i="3"/>
  <c r="I1340" i="4"/>
  <c r="I384" i="4"/>
  <c r="I901" i="4"/>
  <c r="T1458" i="3"/>
  <c r="I1811" i="4"/>
  <c r="R829" i="3"/>
  <c r="Q386" i="3"/>
  <c r="Q587" i="3"/>
  <c r="I1771" i="4"/>
  <c r="I854" i="4"/>
  <c r="AA1145" i="3"/>
  <c r="I900" i="4"/>
  <c r="I459" i="4"/>
  <c r="O618" i="3"/>
  <c r="Q893" i="3"/>
  <c r="I1605" i="4"/>
  <c r="I1690" i="4"/>
  <c r="I725" i="4"/>
  <c r="W619" i="3"/>
  <c r="I665" i="4"/>
  <c r="I1277" i="4"/>
  <c r="O432" i="3"/>
  <c r="W618" i="3"/>
  <c r="R249" i="3"/>
  <c r="Q287" i="3"/>
  <c r="Z1323" i="3"/>
  <c r="I290" i="4"/>
  <c r="I1432" i="4"/>
  <c r="R220" i="3"/>
  <c r="I795" i="4"/>
  <c r="I345" i="4"/>
  <c r="I1434" i="4"/>
  <c r="I309" i="4"/>
  <c r="O461" i="3"/>
  <c r="V1289" i="3"/>
  <c r="P726" i="3"/>
  <c r="T944" i="3"/>
  <c r="Z1325" i="3"/>
  <c r="O434" i="3"/>
  <c r="I360" i="4"/>
  <c r="V1298" i="3"/>
  <c r="S1062" i="3"/>
  <c r="Y1228" i="3"/>
  <c r="O463" i="3"/>
  <c r="V1294" i="3"/>
  <c r="Y1221" i="3"/>
  <c r="V1299" i="3"/>
  <c r="I1214" i="4"/>
  <c r="S354" i="3"/>
  <c r="R836" i="3"/>
  <c r="I532" i="4"/>
  <c r="S353" i="3"/>
  <c r="V1331" i="3"/>
  <c r="Q862" i="3"/>
  <c r="Q887" i="3"/>
  <c r="I1691" i="4"/>
  <c r="R223" i="3"/>
  <c r="Z1356" i="3"/>
  <c r="W1084" i="3"/>
  <c r="I706" i="4"/>
  <c r="O471" i="3"/>
  <c r="V1354" i="3"/>
  <c r="T946" i="3"/>
  <c r="Q588" i="3"/>
  <c r="I197" i="4"/>
  <c r="Z1265" i="3"/>
  <c r="T1462" i="3"/>
  <c r="I292" i="4"/>
  <c r="V1360" i="3"/>
  <c r="Z1266" i="3"/>
  <c r="Z1331" i="3"/>
  <c r="I1007" i="4"/>
  <c r="Z1293" i="3"/>
  <c r="R833" i="3"/>
  <c r="R211" i="3"/>
  <c r="I1641" i="4"/>
  <c r="I226" i="4"/>
  <c r="U1195" i="3"/>
  <c r="Z1264" i="3"/>
  <c r="S1083" i="3"/>
  <c r="O467" i="3"/>
  <c r="U1419" i="3"/>
  <c r="W1085" i="3"/>
  <c r="U1200" i="3"/>
  <c r="AA1152" i="3"/>
  <c r="P723" i="3"/>
  <c r="S346" i="3"/>
  <c r="AA1147" i="3"/>
  <c r="W1151" i="3"/>
  <c r="P724" i="3"/>
  <c r="Q886" i="3"/>
  <c r="Z1295" i="3"/>
  <c r="I1666" i="4"/>
  <c r="P327" i="3"/>
  <c r="R228" i="3"/>
  <c r="I1134" i="4"/>
  <c r="W1154" i="3"/>
  <c r="Q389" i="3"/>
  <c r="O441" i="3"/>
  <c r="U1418" i="3"/>
  <c r="U1421" i="3"/>
  <c r="I797" i="4"/>
  <c r="Z1333" i="3"/>
  <c r="V1266" i="3"/>
  <c r="Z1359" i="3"/>
  <c r="Y1199" i="3"/>
  <c r="Q1019" i="3"/>
  <c r="U1424" i="3"/>
  <c r="S526" i="3"/>
  <c r="O465" i="3"/>
  <c r="I1192" i="4"/>
  <c r="Q641" i="3"/>
  <c r="Z1290" i="3"/>
  <c r="V1355" i="3"/>
  <c r="S172" i="3"/>
  <c r="S1060" i="3"/>
  <c r="P718" i="3"/>
  <c r="Z1360" i="3"/>
  <c r="Y1226" i="3"/>
  <c r="Z1326" i="3"/>
  <c r="S175" i="3"/>
  <c r="I782" i="4"/>
  <c r="R834" i="3"/>
  <c r="I685" i="4"/>
  <c r="I856" i="4"/>
  <c r="I328" i="4"/>
  <c r="W1149" i="3"/>
  <c r="Z1296" i="3"/>
  <c r="R226" i="3"/>
  <c r="R560" i="3"/>
  <c r="U1123" i="3"/>
  <c r="U1193" i="3"/>
  <c r="I796" i="4"/>
  <c r="P720" i="3"/>
  <c r="S355" i="3"/>
  <c r="AA1155" i="3"/>
  <c r="I686" i="4"/>
  <c r="R258" i="3"/>
  <c r="Z1329" i="3"/>
  <c r="R207" i="3"/>
  <c r="P804" i="3"/>
  <c r="W620" i="3"/>
  <c r="O470" i="3"/>
  <c r="T942" i="3"/>
  <c r="I310" i="4"/>
  <c r="R222" i="3"/>
  <c r="U1126" i="3"/>
  <c r="P799" i="3"/>
  <c r="P749" i="3"/>
  <c r="V1264" i="3"/>
  <c r="U1226" i="3"/>
  <c r="Y1126" i="3"/>
  <c r="V1324" i="3"/>
  <c r="V1327" i="3"/>
  <c r="P805" i="3"/>
  <c r="Q415" i="3"/>
  <c r="I726" i="4"/>
  <c r="S352" i="3"/>
  <c r="I92" i="4"/>
  <c r="I1478" i="4"/>
  <c r="P802" i="3"/>
  <c r="I1112" i="4"/>
  <c r="T780" i="3"/>
  <c r="T1460" i="3"/>
  <c r="T1463" i="3"/>
  <c r="I872" i="4"/>
  <c r="AA1151" i="3"/>
  <c r="Q891" i="3"/>
  <c r="P728" i="3"/>
  <c r="Q411" i="3"/>
  <c r="R259" i="3"/>
  <c r="W1081" i="3"/>
  <c r="Q412" i="3"/>
  <c r="Y1127" i="3"/>
  <c r="U1228" i="3"/>
  <c r="I1342" i="4"/>
  <c r="R256" i="3"/>
  <c r="I1727" i="4"/>
  <c r="V1290" i="3"/>
  <c r="Y1120" i="3"/>
  <c r="W1078" i="3"/>
  <c r="R215" i="3"/>
  <c r="S171" i="3"/>
  <c r="S348" i="3"/>
  <c r="O437" i="3"/>
  <c r="Y1123" i="3"/>
  <c r="R229" i="3"/>
  <c r="I1728" i="4"/>
  <c r="Q589" i="3"/>
  <c r="R205" i="3"/>
  <c r="AA1084" i="3"/>
  <c r="Z1354" i="3"/>
  <c r="P719" i="3"/>
  <c r="W1156" i="3"/>
  <c r="I162" i="4"/>
  <c r="Q888" i="3"/>
  <c r="I430" i="4"/>
  <c r="S173" i="3"/>
  <c r="U1223" i="3"/>
  <c r="Y1200" i="3"/>
  <c r="V1356" i="3"/>
  <c r="T945" i="3"/>
  <c r="Y1224" i="3"/>
  <c r="AA1156" i="3"/>
  <c r="I1411" i="4"/>
  <c r="I1772" i="4"/>
  <c r="V1296" i="3"/>
  <c r="V1359" i="3"/>
  <c r="I1665" i="4"/>
  <c r="P801" i="3"/>
  <c r="R255" i="3"/>
  <c r="R208" i="3"/>
  <c r="Z1263" i="3"/>
  <c r="I1006" i="4"/>
  <c r="Z1352" i="3"/>
  <c r="P727" i="3"/>
  <c r="Y1125" i="3"/>
  <c r="U1199" i="3"/>
  <c r="O443" i="3"/>
  <c r="V1358" i="3"/>
  <c r="Z1298" i="3"/>
  <c r="S350" i="3"/>
  <c r="S1061" i="3"/>
  <c r="O469" i="3"/>
  <c r="T1461" i="3"/>
  <c r="I256" i="4"/>
  <c r="R209" i="3"/>
  <c r="Q590" i="3"/>
  <c r="V1265" i="3"/>
  <c r="Q1040" i="3"/>
  <c r="Z1328" i="3"/>
  <c r="Q387" i="3"/>
  <c r="Y1223" i="3"/>
  <c r="R837" i="3"/>
  <c r="T947" i="3"/>
  <c r="R214" i="3"/>
  <c r="R224" i="3"/>
  <c r="U1225" i="3"/>
  <c r="Z1351" i="3"/>
  <c r="U1122" i="3"/>
  <c r="U1420" i="3"/>
  <c r="Q883" i="3"/>
  <c r="O442" i="3"/>
  <c r="Y1195" i="3"/>
  <c r="V1293" i="3"/>
  <c r="S347" i="3"/>
  <c r="V1353" i="3"/>
  <c r="I1608" i="4"/>
  <c r="I826" i="4"/>
  <c r="Z1294" i="3"/>
  <c r="Z1292" i="3"/>
  <c r="Z1299" i="3"/>
  <c r="I1813" i="4"/>
  <c r="I1172" i="4"/>
  <c r="R835" i="3"/>
  <c r="U1425" i="3"/>
  <c r="Q889" i="3"/>
  <c r="Z1268" i="3"/>
  <c r="AA1153" i="3"/>
  <c r="Y1227" i="3"/>
  <c r="W1079" i="3"/>
  <c r="Z1332" i="3"/>
  <c r="V1295" i="3"/>
  <c r="I1113" i="4"/>
  <c r="Z1269" i="3"/>
  <c r="Z1355" i="3"/>
  <c r="I347" i="4"/>
  <c r="S1081" i="3"/>
  <c r="Q1039" i="3"/>
  <c r="T1464" i="3"/>
  <c r="Q885" i="3"/>
  <c r="I431" i="4"/>
  <c r="R832" i="3"/>
  <c r="U1422" i="3"/>
  <c r="Y1225" i="3"/>
  <c r="R230" i="3"/>
  <c r="I1152" i="4"/>
  <c r="R210" i="3"/>
  <c r="I1607" i="4"/>
  <c r="P725" i="3"/>
  <c r="U1120" i="3"/>
  <c r="AA1081" i="3"/>
  <c r="R251" i="3"/>
  <c r="T941" i="3"/>
  <c r="I1571" i="4"/>
  <c r="Z1291" i="3"/>
  <c r="I1570" i="4"/>
  <c r="Q892" i="3"/>
  <c r="V1329" i="3"/>
  <c r="I562" i="4"/>
  <c r="W1083" i="3"/>
  <c r="P807" i="3"/>
  <c r="I385" i="4"/>
  <c r="V1357" i="3"/>
  <c r="P800" i="3"/>
  <c r="T1459" i="3"/>
  <c r="R831" i="3"/>
  <c r="R227" i="3"/>
  <c r="V1362" i="3"/>
  <c r="AA1149" i="3"/>
  <c r="V1332" i="3"/>
  <c r="V1291" i="3"/>
  <c r="R254" i="3"/>
  <c r="I311" i="4"/>
  <c r="Z1358" i="3"/>
  <c r="R830" i="3"/>
  <c r="Q288" i="3"/>
  <c r="I632" i="4"/>
  <c r="V1268" i="3"/>
  <c r="R257" i="3"/>
  <c r="I954" i="4"/>
  <c r="P806" i="3"/>
  <c r="R225" i="3"/>
  <c r="R253" i="3"/>
  <c r="Q413" i="3"/>
  <c r="U1125" i="3"/>
  <c r="Q890" i="3"/>
  <c r="R206" i="3"/>
  <c r="T939" i="3"/>
  <c r="V1361" i="3"/>
  <c r="U1227" i="3"/>
  <c r="Q390" i="3"/>
  <c r="V1325" i="3"/>
  <c r="R221" i="3"/>
  <c r="I1436" i="4"/>
  <c r="V1352" i="3"/>
  <c r="W1155" i="3"/>
  <c r="P721" i="3"/>
  <c r="I237" i="4"/>
  <c r="AA1154" i="3"/>
  <c r="I410" i="4"/>
  <c r="S356" i="3"/>
  <c r="I432" i="4"/>
  <c r="R839" i="3"/>
  <c r="S176" i="3"/>
  <c r="I1693" i="4"/>
  <c r="I536" i="4"/>
  <c r="I964" i="4"/>
  <c r="I1784" i="4"/>
  <c r="T938" i="3"/>
  <c r="AA1082" i="3"/>
  <c r="I1386" i="4"/>
  <c r="W1152" i="3"/>
  <c r="I94" i="4"/>
  <c r="Z1289" i="3"/>
  <c r="S349" i="3"/>
  <c r="O436" i="3"/>
  <c r="Y1198" i="3"/>
  <c r="O435" i="3"/>
  <c r="U1127" i="3"/>
  <c r="T940" i="3"/>
  <c r="V1269" i="3"/>
  <c r="Z1327" i="3"/>
  <c r="U1416" i="3"/>
  <c r="W1153" i="3"/>
  <c r="S1082" i="3"/>
  <c r="U1219" i="3"/>
  <c r="AA1083" i="3"/>
  <c r="U1221" i="3"/>
  <c r="V1333" i="3"/>
  <c r="Z1270" i="3"/>
  <c r="Z1357" i="3"/>
  <c r="V1270" i="3"/>
  <c r="W1147" i="3"/>
  <c r="S1084" i="3"/>
  <c r="T937" i="3"/>
  <c r="I1692" i="4"/>
  <c r="Y1122" i="3"/>
  <c r="AA1085" i="3"/>
  <c r="Z1353" i="3"/>
  <c r="P722" i="3"/>
  <c r="Q1020" i="3"/>
  <c r="S174" i="3"/>
  <c r="I291" i="4"/>
  <c r="R213" i="3"/>
  <c r="V1328" i="3"/>
  <c r="Q884" i="3"/>
  <c r="W1082" i="3"/>
  <c r="U1426" i="3"/>
  <c r="U1224" i="3"/>
  <c r="O439" i="3"/>
  <c r="Y1193" i="3"/>
  <c r="V1297" i="3"/>
  <c r="V1326" i="3"/>
  <c r="Z1361" i="3"/>
  <c r="Y1219" i="3"/>
  <c r="S351" i="3"/>
  <c r="U1417" i="3"/>
  <c r="R212" i="3"/>
  <c r="S1085" i="3"/>
  <c r="Q414" i="3"/>
  <c r="Z1297" i="3"/>
  <c r="I613" i="4"/>
  <c r="U1423" i="3"/>
  <c r="O464" i="3"/>
  <c r="R250" i="3"/>
  <c r="V1292" i="3"/>
  <c r="T943" i="3"/>
  <c r="P803" i="3"/>
  <c r="U1198" i="3"/>
  <c r="I1610" i="4"/>
  <c r="I461" i="4"/>
  <c r="I1579" i="4"/>
  <c r="I955" i="4"/>
  <c r="I439" i="4"/>
  <c r="I265" i="4"/>
  <c r="Z1301" i="3"/>
  <c r="I356" i="4"/>
  <c r="I236" i="4"/>
  <c r="I727" i="4"/>
  <c r="I295" i="4"/>
  <c r="I354" i="4"/>
  <c r="I1308" i="4"/>
  <c r="S527" i="3"/>
  <c r="I563" i="4"/>
  <c r="I1013" i="4"/>
  <c r="I1734" i="4"/>
  <c r="I1782" i="4"/>
  <c r="P729" i="3"/>
  <c r="I827" i="4"/>
  <c r="I1441" i="4"/>
  <c r="I799" i="4"/>
  <c r="S358" i="3"/>
  <c r="I875" i="4"/>
  <c r="S536" i="3"/>
  <c r="I1418" i="4"/>
  <c r="U1229" i="3"/>
  <c r="I572" i="4"/>
  <c r="I1697" i="4"/>
  <c r="U1427" i="3"/>
  <c r="I1553" i="4"/>
  <c r="I412" i="4"/>
  <c r="I567" i="4"/>
  <c r="I1174" i="4"/>
  <c r="I352" i="4"/>
  <c r="I467" i="4"/>
  <c r="I800" i="4"/>
  <c r="I1348" i="4"/>
  <c r="I1822" i="4"/>
  <c r="I958" i="4"/>
  <c r="I230" i="4"/>
  <c r="I903" i="4"/>
  <c r="I1309" i="4"/>
  <c r="I910" i="4"/>
  <c r="I1552" i="4"/>
  <c r="I1618" i="4"/>
  <c r="I1548" i="4"/>
  <c r="I1486" i="4"/>
  <c r="I161" i="4"/>
  <c r="I205" i="4"/>
  <c r="Z1362" i="3"/>
  <c r="I959" i="4"/>
  <c r="I957" i="4"/>
  <c r="R840" i="3"/>
  <c r="I1154" i="4"/>
  <c r="I1304" i="4"/>
  <c r="I349" i="4"/>
  <c r="I1259" i="4"/>
  <c r="I1701" i="4"/>
  <c r="I462" i="4"/>
  <c r="I960" i="4"/>
  <c r="I1523" i="4"/>
  <c r="I963" i="4"/>
  <c r="I877" i="4"/>
  <c r="I1729" i="4"/>
  <c r="I573" i="4"/>
  <c r="I537" i="4"/>
  <c r="I1311" i="4"/>
  <c r="I1574" i="4"/>
  <c r="I168" i="4"/>
  <c r="I1282" i="4"/>
  <c r="I1580" i="4"/>
  <c r="I440" i="4"/>
  <c r="I1773" i="4"/>
  <c r="I1551" i="4"/>
  <c r="I1176" i="4"/>
  <c r="I1440" i="4"/>
  <c r="I235" i="4"/>
  <c r="I1521" i="4"/>
  <c r="I908" i="4"/>
  <c r="I1650" i="4"/>
  <c r="I1821" i="4"/>
  <c r="I1195" i="4"/>
  <c r="I1777" i="4"/>
  <c r="I913" i="4"/>
  <c r="I1350" i="4"/>
  <c r="I1388" i="4"/>
  <c r="I806" i="4"/>
  <c r="I388" i="4"/>
  <c r="I165" i="4"/>
  <c r="I798" i="4"/>
  <c r="I1194" i="4"/>
  <c r="I1700" i="4"/>
  <c r="I1010" i="4"/>
  <c r="I689" i="4"/>
  <c r="I1816" i="4"/>
  <c r="I1443" i="4"/>
  <c r="I260" i="4"/>
  <c r="I802" i="4"/>
  <c r="I1219" i="4"/>
  <c r="I444" i="4"/>
  <c r="I1609" i="4"/>
  <c r="I1485" i="4"/>
  <c r="I204" i="4"/>
  <c r="S537" i="3"/>
  <c r="I231" i="4"/>
  <c r="I201" i="4"/>
  <c r="I1783" i="4"/>
  <c r="I1413" i="4"/>
  <c r="I1344" i="4"/>
  <c r="I1547" i="4"/>
  <c r="I1698" i="4"/>
  <c r="I1480" i="4"/>
  <c r="I635" i="4"/>
  <c r="I1737" i="4"/>
  <c r="I1285" i="4"/>
  <c r="S528" i="3"/>
  <c r="I1488" i="4"/>
  <c r="R262" i="3"/>
  <c r="I1279" i="4"/>
  <c r="I1668" i="4"/>
  <c r="R261" i="3"/>
  <c r="I471" i="4"/>
  <c r="I1775" i="4"/>
  <c r="I1196" i="4"/>
  <c r="I351" i="4"/>
  <c r="I616" i="4"/>
  <c r="I912" i="4"/>
  <c r="I1694" i="4"/>
  <c r="I200" i="4"/>
  <c r="I1394" i="4"/>
  <c r="I1417" i="4"/>
  <c r="I1008" i="4"/>
  <c r="I1673" i="4"/>
  <c r="I803" i="4"/>
  <c r="I1221" i="4"/>
  <c r="I1260" i="4"/>
  <c r="I1649" i="4"/>
  <c r="I1312" i="4"/>
  <c r="I1393" i="4"/>
  <c r="I1254" i="4"/>
  <c r="I1612" i="4"/>
  <c r="I564" i="4"/>
  <c r="I202" i="4"/>
  <c r="I1482" i="4"/>
  <c r="I258" i="4"/>
  <c r="I1177" i="4"/>
  <c r="I464" i="4"/>
  <c r="I350" i="4"/>
  <c r="I1444" i="4"/>
  <c r="R231" i="3"/>
  <c r="I353" i="4"/>
  <c r="I1817" i="4"/>
  <c r="I262" i="4"/>
  <c r="V1301" i="3"/>
  <c r="I1487" i="4"/>
  <c r="I1672" i="4"/>
  <c r="I874" i="4"/>
  <c r="I206" i="4"/>
  <c r="I1284" i="4"/>
  <c r="I879" i="4"/>
  <c r="I904" i="4"/>
  <c r="I1824" i="4"/>
  <c r="I1695" i="4"/>
  <c r="I358" i="4"/>
  <c r="I1009" i="4"/>
  <c r="I687" i="4"/>
  <c r="I1642" i="4"/>
  <c r="I1577" i="4"/>
  <c r="I937" i="4"/>
  <c r="I1572" i="4"/>
  <c r="I468" i="4"/>
  <c r="I540" i="4"/>
  <c r="I1732" i="4"/>
  <c r="S531" i="3"/>
  <c r="I962" i="4"/>
  <c r="I1647" i="4"/>
  <c r="I876" i="4"/>
  <c r="I805" i="4"/>
  <c r="I801" i="4"/>
  <c r="I435" i="4"/>
  <c r="I1702" i="4"/>
  <c r="I1550" i="4"/>
  <c r="AA1157" i="3"/>
  <c r="I1735" i="4"/>
  <c r="S529" i="3"/>
  <c r="I466" i="4"/>
  <c r="I1699" i="4"/>
  <c r="I571" i="4"/>
  <c r="I1820" i="4"/>
  <c r="I1310" i="4"/>
  <c r="I1644" i="4"/>
  <c r="Q894" i="3"/>
  <c r="W1157" i="3"/>
  <c r="I667" i="4"/>
  <c r="I415" i="4"/>
  <c r="I881" i="4"/>
  <c r="I535" i="4"/>
  <c r="I166" i="4"/>
  <c r="I1814" i="4"/>
  <c r="I729" i="4"/>
  <c r="I1736" i="4"/>
  <c r="I198" i="4"/>
  <c r="I1780" i="4"/>
  <c r="I1217" i="4"/>
  <c r="I203" i="4"/>
  <c r="I386" i="4"/>
  <c r="I1576" i="4"/>
  <c r="I355" i="4"/>
  <c r="I1255" i="4"/>
  <c r="I534" i="4"/>
  <c r="I233" i="4"/>
  <c r="S357" i="3"/>
  <c r="I1675" i="4"/>
  <c r="I1252" i="4"/>
  <c r="I1674" i="4"/>
  <c r="V1364" i="3"/>
  <c r="I1015" i="4"/>
  <c r="I1776" i="4"/>
  <c r="I229" i="4"/>
  <c r="I1199" i="4"/>
  <c r="I1774" i="4"/>
  <c r="I232" i="4"/>
  <c r="I1442" i="4"/>
  <c r="I878" i="4"/>
  <c r="I634" i="4"/>
  <c r="I199" i="4"/>
  <c r="S533" i="3"/>
  <c r="I1016" i="4"/>
  <c r="I1779" i="4"/>
  <c r="I1645" i="4"/>
  <c r="I413" i="4"/>
  <c r="I1257" i="4"/>
  <c r="I956" i="4"/>
  <c r="I594" i="4"/>
  <c r="I1354" i="4"/>
  <c r="T949" i="3"/>
  <c r="I709" i="4"/>
  <c r="I1353" i="4"/>
  <c r="I1670" i="4"/>
  <c r="I1220" i="4"/>
  <c r="Y1229" i="3"/>
  <c r="I261" i="4"/>
  <c r="I1392" i="4"/>
  <c r="I906" i="4"/>
  <c r="I1391" i="4"/>
  <c r="I1546" i="4"/>
  <c r="I1445" i="4"/>
  <c r="I433" i="4"/>
  <c r="I1815" i="4"/>
  <c r="I905" i="4"/>
  <c r="I1352" i="4"/>
  <c r="I965" i="4"/>
  <c r="I1781" i="4"/>
  <c r="I1818" i="4"/>
  <c r="Q895" i="3"/>
  <c r="I331" i="4"/>
  <c r="I1484" i="4"/>
  <c r="I259" i="4"/>
  <c r="I1525" i="4"/>
  <c r="I389" i="4"/>
  <c r="I565" i="4"/>
  <c r="I909" i="4"/>
  <c r="I1306" i="4"/>
  <c r="I313" i="4"/>
  <c r="I541" i="4"/>
  <c r="I596" i="4"/>
  <c r="I873" i="4"/>
  <c r="I1283" i="4"/>
  <c r="I1011" i="4"/>
  <c r="I531" i="4"/>
  <c r="I1669" i="4"/>
  <c r="I914" i="4"/>
  <c r="I1416" i="4"/>
  <c r="I1575" i="4"/>
  <c r="I1527" i="4"/>
  <c r="I1197" i="4"/>
  <c r="I1216" i="4"/>
  <c r="I1614" i="4"/>
  <c r="I542" i="4"/>
  <c r="I804" i="4"/>
  <c r="I266" i="4"/>
  <c r="I1483" i="4"/>
  <c r="I1012" i="4"/>
  <c r="I348" i="4"/>
  <c r="I880" i="4"/>
  <c r="S532" i="3"/>
  <c r="I1014" i="4"/>
  <c r="I1696" i="4"/>
  <c r="I1778" i="4"/>
  <c r="I1616" i="4"/>
  <c r="I437" i="4"/>
  <c r="I163" i="4"/>
  <c r="U1428" i="3"/>
  <c r="I961" i="4"/>
  <c r="S530" i="3"/>
  <c r="I414" i="4"/>
  <c r="I1648" i="4"/>
  <c r="I1115" i="4"/>
  <c r="I1573" i="4"/>
  <c r="I264" i="4"/>
  <c r="I1175" i="4"/>
  <c r="R841" i="3"/>
  <c r="I1302" i="4"/>
  <c r="I1218" i="4"/>
  <c r="I1351" i="4"/>
  <c r="I1667" i="4"/>
  <c r="I434" i="4"/>
  <c r="I907" i="4"/>
  <c r="I392" i="4"/>
  <c r="I1438" i="4"/>
  <c r="I1522" i="4"/>
  <c r="I1733" i="4"/>
  <c r="I357" i="4"/>
  <c r="I1823" i="4"/>
  <c r="I1819" i="4"/>
  <c r="I1349" i="4"/>
  <c r="I568" i="4"/>
  <c r="I164" i="4"/>
  <c r="I227" i="4"/>
  <c r="I566" i="4"/>
  <c r="I807" i="4"/>
  <c r="I1346" i="4"/>
  <c r="I1307" i="4"/>
  <c r="I1613" i="4"/>
  <c r="I441" i="4"/>
  <c r="I1611" i="4"/>
  <c r="I1643" i="4"/>
  <c r="I1258" i="4"/>
  <c r="I1526" i="4"/>
  <c r="I1528" i="4"/>
  <c r="I228" i="4"/>
  <c r="I1578" i="4"/>
  <c r="I533" i="4"/>
  <c r="I1018" i="4"/>
  <c r="I234" i="4"/>
  <c r="I1114" i="4"/>
  <c r="I1198" i="4"/>
  <c r="I1280" i="4"/>
  <c r="I1446" i="4"/>
  <c r="I1419" i="4"/>
  <c r="I411" i="4"/>
  <c r="I1118" i="4"/>
  <c r="I263" i="4"/>
  <c r="I1155" i="4"/>
  <c r="I1730" i="4"/>
  <c r="I1153" i="4"/>
  <c r="I1615" i="4"/>
  <c r="I633" i="4"/>
  <c r="I669" i="4"/>
  <c r="I1731" i="4"/>
  <c r="I666" i="4"/>
  <c r="I1173" i="4"/>
  <c r="I1740" i="4"/>
  <c r="I209" i="4"/>
  <c r="I574" i="4"/>
  <c r="I1019" i="4"/>
  <c r="I1315" i="4"/>
  <c r="I267" i="4"/>
  <c r="Q897" i="3"/>
  <c r="I1582" i="4"/>
  <c r="R842" i="3"/>
  <c r="U1232" i="3"/>
  <c r="I916" i="4"/>
  <c r="I1314" i="4"/>
  <c r="I543" i="4"/>
  <c r="W1159" i="3"/>
  <c r="W1160" i="3"/>
  <c r="Z1364" i="3"/>
  <c r="I810" i="4"/>
  <c r="U1429" i="3"/>
  <c r="AA1159" i="3"/>
  <c r="I884" i="4"/>
  <c r="I1490" i="4"/>
  <c r="I239" i="4"/>
  <c r="I575" i="4"/>
  <c r="I1785" i="4"/>
  <c r="Y1231" i="3"/>
  <c r="S538" i="3"/>
  <c r="I967" i="4"/>
  <c r="I1738" i="4"/>
  <c r="T950" i="3"/>
  <c r="I1356" i="4"/>
  <c r="I966" i="4"/>
  <c r="I359" i="4"/>
  <c r="U1430" i="3"/>
  <c r="I361" i="4"/>
  <c r="I1704" i="4"/>
  <c r="I915" i="4"/>
  <c r="S359" i="3"/>
  <c r="R263" i="3"/>
  <c r="I545" i="4"/>
  <c r="I544" i="4"/>
  <c r="I268" i="4"/>
  <c r="Q896" i="3"/>
  <c r="S539" i="3"/>
  <c r="U1231" i="3"/>
  <c r="T951" i="3"/>
  <c r="Y1232" i="3"/>
  <c r="I269" i="4"/>
  <c r="R843" i="3"/>
  <c r="I576" i="4"/>
  <c r="I1449" i="4"/>
  <c r="I917" i="4"/>
  <c r="I968" i="4"/>
  <c r="I1357" i="4"/>
  <c r="Z1305" i="3"/>
  <c r="I1020" i="4"/>
  <c r="T952" i="3"/>
  <c r="I1023" i="4"/>
  <c r="U1431" i="3"/>
  <c r="AA1160" i="3"/>
  <c r="S360" i="3"/>
  <c r="I1787" i="4"/>
  <c r="Q898" i="3"/>
  <c r="S540" i="3"/>
  <c r="I1786" i="4"/>
  <c r="V1368" i="3"/>
  <c r="I969" i="4"/>
  <c r="I1491" i="4"/>
  <c r="I1448" i="4"/>
  <c r="R264" i="3"/>
  <c r="W1162" i="3"/>
  <c r="AA1162" i="3"/>
  <c r="I1021" i="4"/>
  <c r="V1306" i="3"/>
  <c r="I272" i="4"/>
  <c r="U1432" i="3"/>
  <c r="I1744" i="4"/>
  <c r="U1235" i="3"/>
  <c r="I1022" i="4"/>
  <c r="V1305" i="3"/>
  <c r="U1433" i="3"/>
  <c r="I970" i="4"/>
  <c r="I1622" i="4"/>
  <c r="I1586" i="4"/>
  <c r="I1624" i="4"/>
  <c r="I1495" i="4"/>
  <c r="Z1307" i="3"/>
  <c r="Y1235" i="3"/>
  <c r="Z1368" i="3"/>
  <c r="I1451" i="4"/>
  <c r="I1708" i="4"/>
  <c r="R265" i="3"/>
  <c r="U1435" i="3"/>
  <c r="I1625" i="4"/>
  <c r="T953" i="3"/>
  <c r="Q899" i="3"/>
  <c r="I1587" i="4"/>
  <c r="I364" i="4"/>
  <c r="I1623" i="4"/>
  <c r="U1234" i="3"/>
  <c r="I1790" i="4"/>
  <c r="I1789" i="4"/>
  <c r="I1493" i="4"/>
  <c r="V1369" i="3"/>
  <c r="I1361" i="4"/>
  <c r="I973" i="4"/>
  <c r="S364" i="3"/>
  <c r="W1163" i="3"/>
  <c r="V1370" i="3"/>
  <c r="Z1306" i="3"/>
  <c r="S363" i="3"/>
  <c r="I1317" i="4"/>
  <c r="I1788" i="4"/>
  <c r="V1307" i="3"/>
  <c r="I270" i="4"/>
  <c r="I1359" i="4"/>
  <c r="Y1234" i="3"/>
  <c r="R267" i="3"/>
  <c r="I1588" i="4"/>
  <c r="AA1164" i="3"/>
  <c r="AA1163" i="3"/>
  <c r="I1709" i="4"/>
  <c r="I1745" i="4"/>
  <c r="I1710" i="4"/>
  <c r="I363" i="4"/>
  <c r="I1494" i="4"/>
  <c r="I366" i="4"/>
  <c r="Y1236" i="3"/>
  <c r="I1711" i="4"/>
  <c r="I1746" i="4"/>
  <c r="U1434" i="3"/>
  <c r="I1364" i="4"/>
  <c r="I1589" i="4"/>
  <c r="I1456" i="4"/>
  <c r="I1453" i="4"/>
  <c r="I1747" i="4"/>
  <c r="I368" i="4"/>
  <c r="Z1369" i="3"/>
  <c r="I1363" i="4"/>
  <c r="I365" i="4"/>
  <c r="I1360" i="4"/>
  <c r="S365" i="3"/>
  <c r="U1236" i="3"/>
  <c r="AA1169" i="3"/>
  <c r="I1319" i="4"/>
  <c r="I1452" i="4"/>
  <c r="Z1370" i="3"/>
  <c r="U1239" i="3"/>
  <c r="S366" i="3"/>
  <c r="I1321" i="4"/>
  <c r="W1164" i="3"/>
  <c r="Y1239" i="3"/>
  <c r="AA1170" i="3"/>
  <c r="I1318" i="4"/>
  <c r="U1436" i="3"/>
  <c r="I1498" i="4"/>
  <c r="W1170" i="3"/>
  <c r="I1794" i="4"/>
  <c r="I1455" i="4"/>
  <c r="W1169" i="3"/>
  <c r="I1791" i="4"/>
  <c r="I275" i="4"/>
  <c r="I1322" i="4"/>
  <c r="U1438" i="3"/>
  <c r="I1497" i="4"/>
  <c r="I1459" i="4"/>
  <c r="U1240" i="3"/>
  <c r="U1437" i="3"/>
  <c r="Y1242" i="3"/>
  <c r="I1501" i="4"/>
  <c r="I1366" i="4"/>
  <c r="I1458" i="4"/>
  <c r="Y1240" i="3"/>
  <c r="I1324" i="4"/>
  <c r="I1792" i="4"/>
  <c r="U1439" i="3"/>
  <c r="I1325" i="4"/>
  <c r="AA1173" i="3"/>
  <c r="I1500" i="4"/>
  <c r="I1793" i="4"/>
  <c r="Y1243" i="3"/>
  <c r="U1242" i="3"/>
  <c r="I1795" i="4"/>
  <c r="W1173" i="3"/>
  <c r="I1796" i="4"/>
  <c r="AA1174" i="3"/>
  <c r="I1367" i="4"/>
  <c r="U1243" i="3"/>
  <c r="I1461" i="4"/>
  <c r="Y1244" i="3"/>
  <c r="I1502" i="4"/>
  <c r="I1460" i="4"/>
  <c r="W1174" i="3"/>
  <c r="AA1172" i="3"/>
  <c r="I1368" i="4"/>
  <c r="W1172" i="3"/>
  <c r="U1244" i="3"/>
  <c r="I1503" i="4"/>
  <c r="I1326" i="4"/>
  <c r="I1369" i="4"/>
  <c r="I132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<sst xmlns="http://schemas.openxmlformats.org/spreadsheetml/2006/main" count="19025" uniqueCount="2265">
  <si>
    <t>│</t>
  </si>
  <si>
    <t>┌─────────┬────┬──────┬──────┬────┬──────┬────┬────┬──────┬──────┬───────┬──────────┬──────────────┐</t>
  </si>
  <si>
    <t>…</t>
  </si>
  <si>
    <t>│ Cycle/h │ M1 │ MREQ │ RFSH │ RD │ AB   │ DB │ OP │ SP   │ WZ   │ Watch │ Flags    │ Asm          │</t>
  </si>
  <si>
    <t>├─────────┼────┼──────┼──────┼────┼──────┼────┼────┼──────┼──────┼───────┼──────────┼──────────────┤</t>
  </si>
  <si>
    <t>│     1/0 │ M1 │      │      │    │ 0000 │ 00 │ 00 │ 5555 │ 5555 │ 1     │ sZyHxVnC │ RETN         │</t>
  </si>
  <si>
    <t>│     1/1 │ M1 │ MREQ │      │ RD │ 0000 │ 00 │ 00 │ 5555 │ 5555 │ 1     │ sZyHxVnC │ RETN         │</t>
  </si>
  <si>
    <t>│     2/0 │ M1 │ MREQ │      │ RD │ 0000 │ ED │ 00 │ 5555 │ 5555 │ 1     │ sZyHxVnC │ RETN         │</t>
  </si>
  <si>
    <t>│     2/1 │ M1 │ MREQ │      │ RD │ 0000 │ ED │ 00 │ 5555 │ 5555 │ 1     │ sZyHxVnC │ RETN         │</t>
  </si>
  <si>
    <t>│     3/0 │    │      │ RFSH │    │ 0000 │ ED │ ED │ 5555 │ 5555 │ 1     │ sZyHxVnC │ RETN         │</t>
  </si>
  <si>
    <t>│     3/1 │    │ MREQ │ RFSH │    │ 0000 │ ED │ ED │ 5555 │ 5555 │ 1     │ sZyHxVnC │ RETN         │</t>
  </si>
  <si>
    <t>│     4/0 │    │ MREQ │ RFSH │    │ 0000 │ ED │ ED │ 5555 │ 5555 │ 1     │ sZyHxVnC │ RETN         │</t>
  </si>
  <si>
    <t>│     4/1 │    │      │ RFSH │    │ 0000 │ ED │ ED │ 5555 │ 5555 │ 1     │ sZyHxVnC │ RETN         │</t>
  </si>
  <si>
    <t>│     5/0 │ M1 │      │      │    │ 0001 │ ED │ ED │ 5555 │ 5555 │ 1     │ sZyHxVnC │ RETN         │</t>
  </si>
  <si>
    <t>│     5/1 │ M1 │ MREQ │      │ RD │ 0001 │ ED │ ED │ 5555 │ 5555 │ 1     │ sZyHxVnC │ RETN         │</t>
  </si>
  <si>
    <t>│     6/0 │ M1 │ MREQ │      │ RD │ 0001 │ 45 │ ED │ 5555 │ 5555 │ 1     │ sZyHxVnC │ RETN         │</t>
  </si>
  <si>
    <t>│     6/1 │ M1 │ MREQ │      │ RD │ 0001 │ 45 │ 00 │ 5555 │ 5555 │ 1     │ sZyHxVnC │ RETN         │</t>
  </si>
  <si>
    <t>│     7/0 │    │      │ RFSH │    │ 0001 │ 45 │ 45 │ 5555 │ 5555 │ 1     │ sZyHxVnC │ RETN         │</t>
  </si>
  <si>
    <t>│     7/1 │    │ MREQ │ RFSH │    │ 0001 │ 45 │ 45 │ 5555 │ 5555 │ 1     │ sZyHxVnC │ RETN         │</t>
  </si>
  <si>
    <t>│     8/0 │    │ MREQ │ RFSH │    │ 0001 │ 45 │ 45 │ 5555 │ 5555 │ 1     │ sZyHxVnC │ RETN         │</t>
  </si>
  <si>
    <t>│     8/1 │    │      │ RFSH │    │ 0001 │ 45 │ 45 │ 5555 │ 5555 │ 1     │ sZyHxVnC │ RETN         │</t>
  </si>
  <si>
    <t>│     9/0 │    │      │      │    │ 5555 │ 45 │ 45 │ 5555 │ 5555 │ 1     │ sZyHxVnC │ RETN         │</t>
  </si>
  <si>
    <t>│     9/1 │    │ MREQ │      │ RD │ 5555 │ 45 │ 45 │ 5555 │ 5555 │ 1     │ sZyHxVnC │ RETN         │</t>
  </si>
  <si>
    <t>│    10/0 │    │ MREQ │      │ RD │ 5555 │ 00 │ 45 │ 5555 │ 5555 │ 1     │ sZyHxVnC │ RETN         │</t>
  </si>
  <si>
    <t>│    10/1 │    │ MREQ │      │ RD │ 5555 │ 00 │ 45 │ 5556 │ 5555 │ 1     │ sZyHxVnC │ RETN         │</t>
  </si>
  <si>
    <t>│    11/0 │    │ MREQ │      │ RD │ 5555 │ 00 │ 45 │ 5556 │ 5555 │ 1     │ sZyHxVnC │ RETN         │</t>
  </si>
  <si>
    <t>│    11/1 │    │      │      │    │ 5555 │ 00 │ 45 │ 5556 │ 5500 │ 1     │ sZyHxVnC │ RETN         │</t>
  </si>
  <si>
    <t>│    12/0 │    │      │      │    │ 5556 │ 00 │ 45 │ 5556 │ 5500 │ 1     │ sZyHxVnC │ RETN         │</t>
  </si>
  <si>
    <t>│    12/1 │    │ MREQ │      │ RD │ 5556 │ 00 │ 45 │ 5556 │ 5500 │ 1     │ sZyHxVnC │ RETN         │</t>
  </si>
  <si>
    <t>│    13/0 │    │ MREQ │      │ RD │ 5556 │ 00 │ 45 │ 5556 │ 5500 │ 1     │ sZyHxVnC │ RETN         │</t>
  </si>
  <si>
    <t>│    13/1 │    │ MREQ │      │ RD │ 5556 │ 00 │ 45 │ 5557 │ 5500 │ 1     │ sZyHxVnC │ RETN         │</t>
  </si>
  <si>
    <t>│    14/0 │    │ MREQ │      │ RD │ 5556 │ 00 │ 45 │ 5557 │ 5500 │ 1     │ sZyHxVnC │ RETN         │</t>
  </si>
  <si>
    <t>│    14/1 │    │      │      │    │ 5556 │ 00 │ 45 │ 5557 │ 0000 │ 1     │ sZyHxVnC │ RETN         │</t>
  </si>
  <si>
    <t>│    15/0 │ M1 │      │      │    │ 0000 │ 00 │ 45 │ 5557 │ 0000 │ 1     │ sZyHxVnC │ RETN         │</t>
  </si>
  <si>
    <t>│    15/1 │ M1 │ MREQ │      │ RD │ 0000 │ 00 │ 45 │ 5557 │ 0000 │ 1     │ sZyHxVnC │ RETN         │</t>
  </si>
  <si>
    <t>│    16/0 │ M1 │ MREQ │      │ RD │ 0000 │ ED │ 45 │ 5557 │ 0000 │ 1     │ sZyHxVnC │ RETN         │</t>
  </si>
  <si>
    <t>│    16/1 │ M1 │ MREQ │      │ RD │ 0000 │ ED │ 00 │ 5557 │ 0000 │ 1     │ sZyHxVnC │ RETN         │</t>
  </si>
  <si>
    <t>MAIN</t>
  </si>
  <si>
    <t>A</t>
  </si>
  <si>
    <t>B</t>
  </si>
  <si>
    <t>C</t>
  </si>
  <si>
    <t>D</t>
  </si>
  <si>
    <t>E</t>
  </si>
  <si>
    <t>F</t>
  </si>
  <si>
    <t>nop</t>
  </si>
  <si>
    <t>djnz $</t>
  </si>
  <si>
    <t>jr nz,$</t>
  </si>
  <si>
    <t>jr nc,$</t>
  </si>
  <si>
    <t>ld b,b</t>
  </si>
  <si>
    <t>ld d,b</t>
  </si>
  <si>
    <t>ld h,b</t>
  </si>
  <si>
    <t>ld (hl),b</t>
  </si>
  <si>
    <t>add a,b</t>
  </si>
  <si>
    <t>sub b</t>
  </si>
  <si>
    <t>and b</t>
  </si>
  <si>
    <t>or b</t>
  </si>
  <si>
    <t>ret nz</t>
  </si>
  <si>
    <t>ret nc</t>
  </si>
  <si>
    <t>ret po</t>
  </si>
  <si>
    <t>ret p</t>
  </si>
  <si>
    <t>ld bc,$</t>
  </si>
  <si>
    <t>ld de,$</t>
  </si>
  <si>
    <t>ld hl,$</t>
  </si>
  <si>
    <t>ld sp,$</t>
  </si>
  <si>
    <t>ld b,c</t>
  </si>
  <si>
    <t>ld d,c</t>
  </si>
  <si>
    <t>ld h,c</t>
  </si>
  <si>
    <t>ld (hl),c</t>
  </si>
  <si>
    <t>add a,c</t>
  </si>
  <si>
    <t>sub c</t>
  </si>
  <si>
    <t>and c</t>
  </si>
  <si>
    <t>or c</t>
  </si>
  <si>
    <t>pop bc</t>
  </si>
  <si>
    <t>pop de</t>
  </si>
  <si>
    <t>pop hl</t>
  </si>
  <si>
    <t>pop af</t>
  </si>
  <si>
    <t>ld (bc),a</t>
  </si>
  <si>
    <t>ld (de),a</t>
  </si>
  <si>
    <t>ld ($),hl</t>
  </si>
  <si>
    <t>ld ($),a</t>
  </si>
  <si>
    <t>ld b,d</t>
  </si>
  <si>
    <t>ld d,d</t>
  </si>
  <si>
    <t>ld h,d</t>
  </si>
  <si>
    <t>ld (hl),d</t>
  </si>
  <si>
    <t>add a,d</t>
  </si>
  <si>
    <t>sub d</t>
  </si>
  <si>
    <t>and d</t>
  </si>
  <si>
    <t>or d</t>
  </si>
  <si>
    <t>jp nz,$</t>
  </si>
  <si>
    <t>jp nc,$</t>
  </si>
  <si>
    <t>jp po,$</t>
  </si>
  <si>
    <t>jp p,$</t>
  </si>
  <si>
    <t>inc bc</t>
  </si>
  <si>
    <t>inc de</t>
  </si>
  <si>
    <t>inc hl</t>
  </si>
  <si>
    <t>inc sp</t>
  </si>
  <si>
    <t>ld b,e</t>
  </si>
  <si>
    <t>ld d,e</t>
  </si>
  <si>
    <t>ld h,e</t>
  </si>
  <si>
    <t>ld (hl),e</t>
  </si>
  <si>
    <t>add a,e</t>
  </si>
  <si>
    <t>sub e</t>
  </si>
  <si>
    <t>and e</t>
  </si>
  <si>
    <t>or e</t>
  </si>
  <si>
    <t>jp $</t>
  </si>
  <si>
    <t>out ($),a</t>
  </si>
  <si>
    <t>ex (sp),hl</t>
  </si>
  <si>
    <t>di</t>
  </si>
  <si>
    <t>inc b</t>
  </si>
  <si>
    <t>inc d</t>
  </si>
  <si>
    <t>inc h</t>
  </si>
  <si>
    <t>inc (hl)</t>
  </si>
  <si>
    <t>ld b,h</t>
  </si>
  <si>
    <t>ld d,h</t>
  </si>
  <si>
    <t>ld h,h</t>
  </si>
  <si>
    <t>ld (hl),h</t>
  </si>
  <si>
    <t>add a,h</t>
  </si>
  <si>
    <t>sub h</t>
  </si>
  <si>
    <t>and h</t>
  </si>
  <si>
    <t>or h</t>
  </si>
  <si>
    <t>call nz,$</t>
  </si>
  <si>
    <t>call nc,$</t>
  </si>
  <si>
    <t>call po,$</t>
  </si>
  <si>
    <t>call p,$</t>
  </si>
  <si>
    <t>dec b</t>
  </si>
  <si>
    <t>dec d</t>
  </si>
  <si>
    <t>dec h</t>
  </si>
  <si>
    <t>dec (hl)</t>
  </si>
  <si>
    <t>ld b,l</t>
  </si>
  <si>
    <t>ld d,l</t>
  </si>
  <si>
    <t>ld h,l</t>
  </si>
  <si>
    <t>ld (hl),l</t>
  </si>
  <si>
    <t>add a,l</t>
  </si>
  <si>
    <t>sub l</t>
  </si>
  <si>
    <t>and l</t>
  </si>
  <si>
    <t>or l</t>
  </si>
  <si>
    <t>push bc</t>
  </si>
  <si>
    <t>push de</t>
  </si>
  <si>
    <t>push hl</t>
  </si>
  <si>
    <t>push af</t>
  </si>
  <si>
    <t>ld b,$</t>
  </si>
  <si>
    <t>ld d,$</t>
  </si>
  <si>
    <t>ld h,$</t>
  </si>
  <si>
    <t>ld (hl),$</t>
  </si>
  <si>
    <t>ld b,(hl)</t>
  </si>
  <si>
    <t>ld d,(hl)</t>
  </si>
  <si>
    <t>ld h,(hl)</t>
  </si>
  <si>
    <t>halt</t>
  </si>
  <si>
    <t>add a,(hl)</t>
  </si>
  <si>
    <t>sub (hl)</t>
  </si>
  <si>
    <t>and (hl)</t>
  </si>
  <si>
    <t>or (hl)</t>
  </si>
  <si>
    <t>add a,$</t>
  </si>
  <si>
    <t>sub $</t>
  </si>
  <si>
    <t>and $</t>
  </si>
  <si>
    <t>or $</t>
  </si>
  <si>
    <t>rlca</t>
  </si>
  <si>
    <t>rla</t>
  </si>
  <si>
    <t>daa</t>
  </si>
  <si>
    <t>scf</t>
  </si>
  <si>
    <t>ld b,a</t>
  </si>
  <si>
    <t>ld d,a</t>
  </si>
  <si>
    <t>ld h,a</t>
  </si>
  <si>
    <t>ld (hl),a</t>
  </si>
  <si>
    <t>add a,a</t>
  </si>
  <si>
    <t>sub a</t>
  </si>
  <si>
    <t>and a</t>
  </si>
  <si>
    <t>or a</t>
  </si>
  <si>
    <t>rst 00h</t>
  </si>
  <si>
    <t>rst 10h</t>
  </si>
  <si>
    <t>rst 20h</t>
  </si>
  <si>
    <t>rst 30h</t>
  </si>
  <si>
    <t>ex af,af'</t>
  </si>
  <si>
    <t>jr $</t>
  </si>
  <si>
    <t>jr z,$</t>
  </si>
  <si>
    <t>jr c,$</t>
  </si>
  <si>
    <t>ld c,b</t>
  </si>
  <si>
    <t>ld e,b</t>
  </si>
  <si>
    <t>ld l,b</t>
  </si>
  <si>
    <t>ld a,b</t>
  </si>
  <si>
    <t>adc a,b</t>
  </si>
  <si>
    <t>sbc a,b</t>
  </si>
  <si>
    <t>xor b</t>
  </si>
  <si>
    <t>cp b</t>
  </si>
  <si>
    <t>ret z</t>
  </si>
  <si>
    <t>ret c</t>
  </si>
  <si>
    <t>ret pe</t>
  </si>
  <si>
    <t>ret m</t>
  </si>
  <si>
    <t>add hl,bc</t>
  </si>
  <si>
    <t>add hl,de</t>
  </si>
  <si>
    <t>add hl,hl</t>
  </si>
  <si>
    <t>add hl,sp</t>
  </si>
  <si>
    <t>ld c,c</t>
  </si>
  <si>
    <t>ld e,c</t>
  </si>
  <si>
    <t>ld l,c</t>
  </si>
  <si>
    <t>ld a,c</t>
  </si>
  <si>
    <t>adc a,c</t>
  </si>
  <si>
    <t>sbc a,c</t>
  </si>
  <si>
    <t>xor c</t>
  </si>
  <si>
    <t>cp c</t>
  </si>
  <si>
    <t>ret</t>
  </si>
  <si>
    <t>exx</t>
  </si>
  <si>
    <t>jp (hl)</t>
  </si>
  <si>
    <t>ld sp,hl</t>
  </si>
  <si>
    <t>ld a,(bc)</t>
  </si>
  <si>
    <t>ld a,(de)</t>
  </si>
  <si>
    <t>ld hl,($)</t>
  </si>
  <si>
    <t>ld a,($)</t>
  </si>
  <si>
    <t>ld c,d</t>
  </si>
  <si>
    <t>ld e,d</t>
  </si>
  <si>
    <t>ld l,d</t>
  </si>
  <si>
    <t>ld a,d</t>
  </si>
  <si>
    <t>adc a,d</t>
  </si>
  <si>
    <t>sbc a,d</t>
  </si>
  <si>
    <t>xor d</t>
  </si>
  <si>
    <t>cp d</t>
  </si>
  <si>
    <t>jp z,$</t>
  </si>
  <si>
    <t>jp c,$</t>
  </si>
  <si>
    <t>jp pe,$</t>
  </si>
  <si>
    <t>jp m,$</t>
  </si>
  <si>
    <t>dec bc</t>
  </si>
  <si>
    <t>dec de</t>
  </si>
  <si>
    <t>dec hl</t>
  </si>
  <si>
    <t>dec sp</t>
  </si>
  <si>
    <t>ld c,e</t>
  </si>
  <si>
    <t>ld e,e</t>
  </si>
  <si>
    <t>ld l,e</t>
  </si>
  <si>
    <t>ld a,e</t>
  </si>
  <si>
    <t>adc a,e</t>
  </si>
  <si>
    <t>sbc a,e</t>
  </si>
  <si>
    <t>xor e</t>
  </si>
  <si>
    <t>cp e</t>
  </si>
  <si>
    <t>#CB</t>
  </si>
  <si>
    <t>in a,($)</t>
  </si>
  <si>
    <t>ex de,hl</t>
  </si>
  <si>
    <t>ei</t>
  </si>
  <si>
    <t>inc c</t>
  </si>
  <si>
    <t>inc e</t>
  </si>
  <si>
    <t>inc l</t>
  </si>
  <si>
    <t>inc a</t>
  </si>
  <si>
    <t>ld c,h</t>
  </si>
  <si>
    <t>ld e,h</t>
  </si>
  <si>
    <t>ld l,h</t>
  </si>
  <si>
    <t>ld a,h</t>
  </si>
  <si>
    <t>adc a,h</t>
  </si>
  <si>
    <t>sbc a,h</t>
  </si>
  <si>
    <t>xor h</t>
  </si>
  <si>
    <t>cp h</t>
  </si>
  <si>
    <t>call z,$</t>
  </si>
  <si>
    <t>call c,$</t>
  </si>
  <si>
    <t>call pe,$</t>
  </si>
  <si>
    <t>call m,$</t>
  </si>
  <si>
    <t>dec c</t>
  </si>
  <si>
    <t>dec e</t>
  </si>
  <si>
    <t>dec l</t>
  </si>
  <si>
    <t>dec a</t>
  </si>
  <si>
    <t>ld c,l</t>
  </si>
  <si>
    <t>ld e,l</t>
  </si>
  <si>
    <t>ld l,l</t>
  </si>
  <si>
    <t>ld a,l</t>
  </si>
  <si>
    <t>adc a,l</t>
  </si>
  <si>
    <t>sbc a,l</t>
  </si>
  <si>
    <t>xor l</t>
  </si>
  <si>
    <t>cp l</t>
  </si>
  <si>
    <t>call $</t>
  </si>
  <si>
    <t>#DD</t>
  </si>
  <si>
    <t>#ED</t>
  </si>
  <si>
    <t>#FD</t>
  </si>
  <si>
    <t>ld c,$</t>
  </si>
  <si>
    <t>ld e,$</t>
  </si>
  <si>
    <t>ld l,$</t>
  </si>
  <si>
    <t>ld a,$</t>
  </si>
  <si>
    <t>ld c,(hl)</t>
  </si>
  <si>
    <t>ld e,(hl)</t>
  </si>
  <si>
    <t>ld l,(hl)</t>
  </si>
  <si>
    <t>ld a,(hl)</t>
  </si>
  <si>
    <t>adc a,(hl)</t>
  </si>
  <si>
    <t>sbc a,(hl)</t>
  </si>
  <si>
    <t>xor (hl)</t>
  </si>
  <si>
    <t>cp (hl)</t>
  </si>
  <si>
    <t>adc a,$</t>
  </si>
  <si>
    <t>sbc a,$</t>
  </si>
  <si>
    <t>xor $</t>
  </si>
  <si>
    <t>cp $</t>
  </si>
  <si>
    <t>rrca</t>
  </si>
  <si>
    <t>rra</t>
  </si>
  <si>
    <t>cpl</t>
  </si>
  <si>
    <t>ccf</t>
  </si>
  <si>
    <t>ld c,a</t>
  </si>
  <si>
    <t>ld e,a</t>
  </si>
  <si>
    <t>ld l,a</t>
  </si>
  <si>
    <t>ld a,a</t>
  </si>
  <si>
    <t>adc a,a</t>
  </si>
  <si>
    <t>sbc a,a</t>
  </si>
  <si>
    <t>xor a</t>
  </si>
  <si>
    <t>cp a</t>
  </si>
  <si>
    <t>rst 08h</t>
  </si>
  <si>
    <t>rst 18h</t>
  </si>
  <si>
    <t>rst 28h</t>
  </si>
  <si>
    <t>rst 38h</t>
  </si>
  <si>
    <t>DD</t>
  </si>
  <si>
    <t>_</t>
  </si>
  <si>
    <t>ld ixh,b</t>
  </si>
  <si>
    <t>ld (ix+$),b</t>
  </si>
  <si>
    <t>ld ix,$</t>
  </si>
  <si>
    <t>ld ixh,c</t>
  </si>
  <si>
    <t>ld (ix+$),c</t>
  </si>
  <si>
    <t>pop ix</t>
  </si>
  <si>
    <t>ld ($),ix</t>
  </si>
  <si>
    <t>ld ixh,d</t>
  </si>
  <si>
    <t>ld (ix+$),d</t>
  </si>
  <si>
    <t>inc ix</t>
  </si>
  <si>
    <t>ld ixh,e</t>
  </si>
  <si>
    <t>ld (ix+$),e</t>
  </si>
  <si>
    <t>ex (sp),ix</t>
  </si>
  <si>
    <t>inc ixh</t>
  </si>
  <si>
    <t>inc (ix+$)</t>
  </si>
  <si>
    <t>ld b,ixh</t>
  </si>
  <si>
    <t>ld d,ixh</t>
  </si>
  <si>
    <t>ld ixh,ixh</t>
  </si>
  <si>
    <t>ld (ix+$),h</t>
  </si>
  <si>
    <t>add a,ixh</t>
  </si>
  <si>
    <t>sub ixh</t>
  </si>
  <si>
    <t>and ixh</t>
  </si>
  <si>
    <t>or ixh</t>
  </si>
  <si>
    <t>dec ixh</t>
  </si>
  <si>
    <t>dec (ix+$)</t>
  </si>
  <si>
    <t>ld b,ixl</t>
  </si>
  <si>
    <t>ld d,ixl</t>
  </si>
  <si>
    <t>ld ixh,ixl</t>
  </si>
  <si>
    <t>ld (ix+$),l</t>
  </si>
  <si>
    <t>add a,ixl</t>
  </si>
  <si>
    <t>sub ixl</t>
  </si>
  <si>
    <t>and ixl</t>
  </si>
  <si>
    <t>or ixl</t>
  </si>
  <si>
    <t>push ix</t>
  </si>
  <si>
    <t>ld ixh,$</t>
  </si>
  <si>
    <t>ld (ix+$),*</t>
  </si>
  <si>
    <t>ld b,(ix+$)</t>
  </si>
  <si>
    <t>ld d,(ix+$)</t>
  </si>
  <si>
    <t>ld h,(ix+$)</t>
  </si>
  <si>
    <t>add a,(ix+$)</t>
  </si>
  <si>
    <t>sub (ix+$)</t>
  </si>
  <si>
    <t>and (ix+$)</t>
  </si>
  <si>
    <t>or (ix+$)</t>
  </si>
  <si>
    <t>ld ixh,a</t>
  </si>
  <si>
    <t>ld (ix+$),a</t>
  </si>
  <si>
    <t>ld ixl,b</t>
  </si>
  <si>
    <t>add ix,bc</t>
  </si>
  <si>
    <t>add ix,de</t>
  </si>
  <si>
    <t>add ix,ix</t>
  </si>
  <si>
    <t>add ix,sp</t>
  </si>
  <si>
    <t>ld ixl,c</t>
  </si>
  <si>
    <t>jp (ix)</t>
  </si>
  <si>
    <t>ld sp,ix</t>
  </si>
  <si>
    <t>ld ix,($)</t>
  </si>
  <si>
    <t>ld ixl,d</t>
  </si>
  <si>
    <t>dec ix</t>
  </si>
  <si>
    <t>ld ixl,e</t>
  </si>
  <si>
    <t>inc ixl</t>
  </si>
  <si>
    <t>ld c,ixh</t>
  </si>
  <si>
    <t>ld e,ixh</t>
  </si>
  <si>
    <t>ld ixl,ixh</t>
  </si>
  <si>
    <t>ld a,ixh</t>
  </si>
  <si>
    <t>adc a,ixh</t>
  </si>
  <si>
    <t>sbc a,ixh</t>
  </si>
  <si>
    <t>xor ixh</t>
  </si>
  <si>
    <t>cp ixh</t>
  </si>
  <si>
    <t>dec ixl</t>
  </si>
  <si>
    <t>ld c,ixl</t>
  </si>
  <si>
    <t>ld e,ixl</t>
  </si>
  <si>
    <t>ld ixl,ixl</t>
  </si>
  <si>
    <t>ld a,ixl</t>
  </si>
  <si>
    <t>adc a,ixl</t>
  </si>
  <si>
    <t>sbc a,ixl</t>
  </si>
  <si>
    <t>xor ixl</t>
  </si>
  <si>
    <t>cp ixl</t>
  </si>
  <si>
    <t>ld ixl,$</t>
  </si>
  <si>
    <t>ld c,(ix+$)</t>
  </si>
  <si>
    <t>ld e,(ix+$)</t>
  </si>
  <si>
    <t>ld l,(ix+$)</t>
  </si>
  <si>
    <t>ld a,(ix+$)</t>
  </si>
  <si>
    <t>adc a,(ix+$)</t>
  </si>
  <si>
    <t>sbc a,(ix+$)</t>
  </si>
  <si>
    <t>xor (ix+$)</t>
  </si>
  <si>
    <t>cp (ix+$)</t>
  </si>
  <si>
    <t>ld ixl,a</t>
  </si>
  <si>
    <t>FD</t>
  </si>
  <si>
    <t>ld iyh,b</t>
  </si>
  <si>
    <t>ld (iy+$),b</t>
  </si>
  <si>
    <t>ld iy,$</t>
  </si>
  <si>
    <t>ld iyh,c</t>
  </si>
  <si>
    <t>ld (iy+$),c</t>
  </si>
  <si>
    <t>pop iy</t>
  </si>
  <si>
    <t>ld ($),iy</t>
  </si>
  <si>
    <t>ld iyh,d</t>
  </si>
  <si>
    <t>ld (iy+$),d</t>
  </si>
  <si>
    <t>inc iy</t>
  </si>
  <si>
    <t>ld iyh,e</t>
  </si>
  <si>
    <t>ld (iy+$),e</t>
  </si>
  <si>
    <t>ex (sp),iy</t>
  </si>
  <si>
    <t>inc iyh</t>
  </si>
  <si>
    <t>inc (iy+$)</t>
  </si>
  <si>
    <t>ld b,iyh</t>
  </si>
  <si>
    <t>ld d,iyh</t>
  </si>
  <si>
    <t>ld iyh,iyh</t>
  </si>
  <si>
    <t>ld (iy+$),h</t>
  </si>
  <si>
    <t>add a,iyh</t>
  </si>
  <si>
    <t>sub iyh</t>
  </si>
  <si>
    <t>and iyh</t>
  </si>
  <si>
    <t>or iyh</t>
  </si>
  <si>
    <t>dec iyh</t>
  </si>
  <si>
    <t>dec (iy+$)</t>
  </si>
  <si>
    <t>ld b,iyl</t>
  </si>
  <si>
    <t>ld d,iyl</t>
  </si>
  <si>
    <t>ld iyh,iyl</t>
  </si>
  <si>
    <t>ld (iy+$),l</t>
  </si>
  <si>
    <t>add a,iyl</t>
  </si>
  <si>
    <t>sub iyl</t>
  </si>
  <si>
    <t>and iyl</t>
  </si>
  <si>
    <t>or iyl</t>
  </si>
  <si>
    <t>push iy</t>
  </si>
  <si>
    <t>ld iyh,$</t>
  </si>
  <si>
    <t>ld (iy+$),*</t>
  </si>
  <si>
    <t>ld b,(iy+$)</t>
  </si>
  <si>
    <t>ld d,(iy+$)</t>
  </si>
  <si>
    <t>ld h,(iy+$)</t>
  </si>
  <si>
    <t>add a,(iy+$)</t>
  </si>
  <si>
    <t>sub (iy+$)</t>
  </si>
  <si>
    <t>and (iy+$)</t>
  </si>
  <si>
    <t>or (iy+$)</t>
  </si>
  <si>
    <t>ld iyh,a</t>
  </si>
  <si>
    <t>ld (iy+$),a</t>
  </si>
  <si>
    <t>ld iyl,b</t>
  </si>
  <si>
    <t>add iy,bc</t>
  </si>
  <si>
    <t>add iy,de</t>
  </si>
  <si>
    <t>add iy,iy</t>
  </si>
  <si>
    <t>add iy,sp</t>
  </si>
  <si>
    <t>ld iyl,c</t>
  </si>
  <si>
    <t>jp (iy)</t>
  </si>
  <si>
    <t>ld sp,iy</t>
  </si>
  <si>
    <t>ld iy,($)</t>
  </si>
  <si>
    <t>ld iyl,d</t>
  </si>
  <si>
    <t>dec iy</t>
  </si>
  <si>
    <t>ld iyl,e</t>
  </si>
  <si>
    <t>inc iyl</t>
  </si>
  <si>
    <t>ld c,iyh</t>
  </si>
  <si>
    <t>ld e,iyh</t>
  </si>
  <si>
    <t>ld iyl,iyh</t>
  </si>
  <si>
    <t>ld a,iyh</t>
  </si>
  <si>
    <t>adc a,iyh</t>
  </si>
  <si>
    <t>sbc a,iyh</t>
  </si>
  <si>
    <t>xor iyh</t>
  </si>
  <si>
    <t>cp iyh</t>
  </si>
  <si>
    <t>dec iyl</t>
  </si>
  <si>
    <t>ld c,iyl</t>
  </si>
  <si>
    <t>ld e,iyl</t>
  </si>
  <si>
    <t>ld iyl,iyl</t>
  </si>
  <si>
    <t>ld a,iyl</t>
  </si>
  <si>
    <t>adc a,iyl</t>
  </si>
  <si>
    <t>sbc a,iyl</t>
  </si>
  <si>
    <t>xor iyl</t>
  </si>
  <si>
    <t>cp iyl</t>
  </si>
  <si>
    <t>ld iyl,$</t>
  </si>
  <si>
    <t>ld c,(iy+$)</t>
  </si>
  <si>
    <t>ld e,(iy+$)</t>
  </si>
  <si>
    <t>ld l,(iy+$)</t>
  </si>
  <si>
    <t>ld a,(iy+$)</t>
  </si>
  <si>
    <t>adc a,(iy+$)</t>
  </si>
  <si>
    <t>sbc a,(iy+$)</t>
  </si>
  <si>
    <t>xor (iy+$)</t>
  </si>
  <si>
    <t>cp (iy+$)</t>
  </si>
  <si>
    <t>ld iyl,a</t>
  </si>
  <si>
    <t>CB</t>
  </si>
  <si>
    <t>rlc b</t>
  </si>
  <si>
    <t>rl b</t>
  </si>
  <si>
    <t>sla b</t>
  </si>
  <si>
    <t>sll b</t>
  </si>
  <si>
    <t>bit 0,b</t>
  </si>
  <si>
    <t>bit 2,b</t>
  </si>
  <si>
    <t>bit 4,b</t>
  </si>
  <si>
    <t>bit 6,b</t>
  </si>
  <si>
    <t>res 0,b</t>
  </si>
  <si>
    <t>res 2,b</t>
  </si>
  <si>
    <t>res 4,b</t>
  </si>
  <si>
    <t>res 6,b</t>
  </si>
  <si>
    <t>set 0,b</t>
  </si>
  <si>
    <t>set 2,b</t>
  </si>
  <si>
    <t>set 4,b</t>
  </si>
  <si>
    <t>set 6,b</t>
  </si>
  <si>
    <t>rlc c</t>
  </si>
  <si>
    <t>rl c</t>
  </si>
  <si>
    <t>sla c</t>
  </si>
  <si>
    <t>sll c</t>
  </si>
  <si>
    <t>bit 0,c</t>
  </si>
  <si>
    <t>bit 2,c</t>
  </si>
  <si>
    <t>bit 4,c</t>
  </si>
  <si>
    <t>bit 6,c</t>
  </si>
  <si>
    <t>res 0,c</t>
  </si>
  <si>
    <t>res 2,c</t>
  </si>
  <si>
    <t>res 4,c</t>
  </si>
  <si>
    <t>res 6,c</t>
  </si>
  <si>
    <t>set 0,c</t>
  </si>
  <si>
    <t>set 2,c</t>
  </si>
  <si>
    <t>set 4,c</t>
  </si>
  <si>
    <t>set 6,c</t>
  </si>
  <si>
    <t>rlc d</t>
  </si>
  <si>
    <t>rl d</t>
  </si>
  <si>
    <t>sla d</t>
  </si>
  <si>
    <t>sll d</t>
  </si>
  <si>
    <t>bit 0,d</t>
  </si>
  <si>
    <t>bit 2,d</t>
  </si>
  <si>
    <t>bit 4,d</t>
  </si>
  <si>
    <t>bit 6,d</t>
  </si>
  <si>
    <t>res 0,d</t>
  </si>
  <si>
    <t>res 2,d</t>
  </si>
  <si>
    <t>res 4,d</t>
  </si>
  <si>
    <t>res 6,d</t>
  </si>
  <si>
    <t>set 0,d</t>
  </si>
  <si>
    <t>set 2,d</t>
  </si>
  <si>
    <t>set 4,d</t>
  </si>
  <si>
    <t>set 6,d</t>
  </si>
  <si>
    <t>UORES SET AND BIT RELY ON X.OPCODE</t>
  </si>
  <si>
    <t>rlc e</t>
  </si>
  <si>
    <t>rl e</t>
  </si>
  <si>
    <t>sla e</t>
  </si>
  <si>
    <t>sll e</t>
  </si>
  <si>
    <t>bit 0,e</t>
  </si>
  <si>
    <t>bit 2,e</t>
  </si>
  <si>
    <t>bit 4,e</t>
  </si>
  <si>
    <t>bit 6,e</t>
  </si>
  <si>
    <t>res 0,e</t>
  </si>
  <si>
    <t>res 2,e</t>
  </si>
  <si>
    <t>res 4,e</t>
  </si>
  <si>
    <t>res 6,e</t>
  </si>
  <si>
    <t>set 0,e</t>
  </si>
  <si>
    <t>set 2,e</t>
  </si>
  <si>
    <t>set 4,e</t>
  </si>
  <si>
    <t>set 6,e</t>
  </si>
  <si>
    <t>TO EXTRACT BIT POSITION</t>
  </si>
  <si>
    <t>rlc h</t>
  </si>
  <si>
    <t>rl h</t>
  </si>
  <si>
    <t>sla h</t>
  </si>
  <si>
    <t>sll h</t>
  </si>
  <si>
    <t>bit 0,h</t>
  </si>
  <si>
    <t>bit 2,h</t>
  </si>
  <si>
    <t>bit 4,h</t>
  </si>
  <si>
    <t>bit 6,h</t>
  </si>
  <si>
    <t>res 0,h</t>
  </si>
  <si>
    <t>res 2,h</t>
  </si>
  <si>
    <t>res 4,h</t>
  </si>
  <si>
    <t>res 6,h</t>
  </si>
  <si>
    <t>set 0,h</t>
  </si>
  <si>
    <t>set 2,h</t>
  </si>
  <si>
    <t>set 4,h</t>
  </si>
  <si>
    <t>set 6,h</t>
  </si>
  <si>
    <t>rlc l</t>
  </si>
  <si>
    <t>rl l</t>
  </si>
  <si>
    <t>sla l</t>
  </si>
  <si>
    <t>sll l</t>
  </si>
  <si>
    <t>bit 0,l</t>
  </si>
  <si>
    <t>bit 2,l</t>
  </si>
  <si>
    <t>bit 4,l</t>
  </si>
  <si>
    <t>bit 6,l</t>
  </si>
  <si>
    <t>res 0,l</t>
  </si>
  <si>
    <t>res 2,l</t>
  </si>
  <si>
    <t>res 4,l</t>
  </si>
  <si>
    <t>res 6,l</t>
  </si>
  <si>
    <t>set 0,l</t>
  </si>
  <si>
    <t>set 2,l</t>
  </si>
  <si>
    <t>set 4,l</t>
  </si>
  <si>
    <t>set 6,l</t>
  </si>
  <si>
    <t>rlc (hl)</t>
  </si>
  <si>
    <t>rl (hl)</t>
  </si>
  <si>
    <t>sla (hl)</t>
  </si>
  <si>
    <t>sll (hl)</t>
  </si>
  <si>
    <t>bit 0,(hl)</t>
  </si>
  <si>
    <t>bit 2,(hl)</t>
  </si>
  <si>
    <t>bit 4,(hl)</t>
  </si>
  <si>
    <t>bit 6,(hl)</t>
  </si>
  <si>
    <t>res 0,(hl)</t>
  </si>
  <si>
    <t>res 2,(hl)</t>
  </si>
  <si>
    <t>res 4,(hl)</t>
  </si>
  <si>
    <t>res 6,(hl)</t>
  </si>
  <si>
    <t>set 0,(hl)</t>
  </si>
  <si>
    <t>set 2,(hl)</t>
  </si>
  <si>
    <t>set 4,(hl)</t>
  </si>
  <si>
    <t>set 6,(hl)</t>
  </si>
  <si>
    <t>rlc a</t>
  </si>
  <si>
    <t>rl a</t>
  </si>
  <si>
    <t>sla a</t>
  </si>
  <si>
    <t>sll a</t>
  </si>
  <si>
    <t>bit 0,a</t>
  </si>
  <si>
    <t>bit 2,a</t>
  </si>
  <si>
    <t>bit 4,a</t>
  </si>
  <si>
    <t>bit 6,a</t>
  </si>
  <si>
    <t>res 0,a</t>
  </si>
  <si>
    <t>res 2,a</t>
  </si>
  <si>
    <t>res 4,a</t>
  </si>
  <si>
    <t>res 6,a</t>
  </si>
  <si>
    <t>set 0,a</t>
  </si>
  <si>
    <t>set 2,a</t>
  </si>
  <si>
    <t>set 4,a</t>
  </si>
  <si>
    <t>set 6,a</t>
  </si>
  <si>
    <t>rrc b</t>
  </si>
  <si>
    <t>rr b</t>
  </si>
  <si>
    <t>sra b</t>
  </si>
  <si>
    <t>srl b</t>
  </si>
  <si>
    <t>bit 1,b</t>
  </si>
  <si>
    <t>bit 3,b</t>
  </si>
  <si>
    <t>bit 5,b</t>
  </si>
  <si>
    <t>bit 7,b</t>
  </si>
  <si>
    <t>res 1,b</t>
  </si>
  <si>
    <t>res 3,b</t>
  </si>
  <si>
    <t>res 5,b</t>
  </si>
  <si>
    <t>res 7,b</t>
  </si>
  <si>
    <t>set 1,b</t>
  </si>
  <si>
    <t>set 3,b</t>
  </si>
  <si>
    <t>set 5,b</t>
  </si>
  <si>
    <t>set 7,b</t>
  </si>
  <si>
    <t>rrc c</t>
  </si>
  <si>
    <t>rr c</t>
  </si>
  <si>
    <t>sra c</t>
  </si>
  <si>
    <t>srl c</t>
  </si>
  <si>
    <t>bit 1,c</t>
  </si>
  <si>
    <t>bit 3,c</t>
  </si>
  <si>
    <t>bit 5,c</t>
  </si>
  <si>
    <t>bit 7,c</t>
  </si>
  <si>
    <t>res 1,c</t>
  </si>
  <si>
    <t>res 3,c</t>
  </si>
  <si>
    <t>res 5,c</t>
  </si>
  <si>
    <t>res 7,c</t>
  </si>
  <si>
    <t>set 1,c</t>
  </si>
  <si>
    <t>set 3,c</t>
  </si>
  <si>
    <t>set 5,c</t>
  </si>
  <si>
    <t>set 7,c</t>
  </si>
  <si>
    <t>rrc d</t>
  </si>
  <si>
    <t>rr d</t>
  </si>
  <si>
    <t>sra d</t>
  </si>
  <si>
    <t>srl d</t>
  </si>
  <si>
    <t>bit 1,d</t>
  </si>
  <si>
    <t>bit 3,d</t>
  </si>
  <si>
    <t>bit 5,d</t>
  </si>
  <si>
    <t>bit 7,d</t>
  </si>
  <si>
    <t>res 1,d</t>
  </si>
  <si>
    <t>res 3,d</t>
  </si>
  <si>
    <t>res 5,d</t>
  </si>
  <si>
    <t>res 7,d</t>
  </si>
  <si>
    <t>set 1,d</t>
  </si>
  <si>
    <t>set 3,d</t>
  </si>
  <si>
    <t>set 5,d</t>
  </si>
  <si>
    <t>set 7,d</t>
  </si>
  <si>
    <t>rrc e</t>
  </si>
  <si>
    <t>rr e</t>
  </si>
  <si>
    <t>sra e</t>
  </si>
  <si>
    <t>srl e</t>
  </si>
  <si>
    <t>bit 1,e</t>
  </si>
  <si>
    <t>bit 3,e</t>
  </si>
  <si>
    <t>bit 5,e</t>
  </si>
  <si>
    <t>bit 7,e</t>
  </si>
  <si>
    <t>res 1,e</t>
  </si>
  <si>
    <t>res 3,e</t>
  </si>
  <si>
    <t>res 5,e</t>
  </si>
  <si>
    <t>res 7,e</t>
  </si>
  <si>
    <t>set 1,e</t>
  </si>
  <si>
    <t>set 3,e</t>
  </si>
  <si>
    <t>set 5,e</t>
  </si>
  <si>
    <t>set 7,e</t>
  </si>
  <si>
    <t>rrc h</t>
  </si>
  <si>
    <t>rr h</t>
  </si>
  <si>
    <t>sra h</t>
  </si>
  <si>
    <t>srl h</t>
  </si>
  <si>
    <t>bit 1,h</t>
  </si>
  <si>
    <t>bit 3,h</t>
  </si>
  <si>
    <t>bit 5,h</t>
  </si>
  <si>
    <t>bit 7,h</t>
  </si>
  <si>
    <t>res 1,h</t>
  </si>
  <si>
    <t>res 3,h</t>
  </si>
  <si>
    <t>res 5,h</t>
  </si>
  <si>
    <t>res 7,h</t>
  </si>
  <si>
    <t>set 1,h</t>
  </si>
  <si>
    <t>set 3,h</t>
  </si>
  <si>
    <t>set 5,h</t>
  </si>
  <si>
    <t>set 7,h</t>
  </si>
  <si>
    <t>rrc l</t>
  </si>
  <si>
    <t>rr l</t>
  </si>
  <si>
    <t>sra l</t>
  </si>
  <si>
    <t>srl l</t>
  </si>
  <si>
    <t>bit 1,l</t>
  </si>
  <si>
    <t>bit 3,l</t>
  </si>
  <si>
    <t>bit 5,l</t>
  </si>
  <si>
    <t>bit 7,l</t>
  </si>
  <si>
    <t>res 1,l</t>
  </si>
  <si>
    <t>res 3,l</t>
  </si>
  <si>
    <t>res 5,l</t>
  </si>
  <si>
    <t>res 7,l</t>
  </si>
  <si>
    <t>set 1,l</t>
  </si>
  <si>
    <t>set 3,l</t>
  </si>
  <si>
    <t>set 5,l</t>
  </si>
  <si>
    <t>set 7,l</t>
  </si>
  <si>
    <t>rrc (hl)</t>
  </si>
  <si>
    <t>rr (hl)</t>
  </si>
  <si>
    <t>sra (hl)</t>
  </si>
  <si>
    <t>srl (hl)</t>
  </si>
  <si>
    <t>bit 1,(hl)</t>
  </si>
  <si>
    <t>bit 3,(hl)</t>
  </si>
  <si>
    <t>bit 5,(hl)</t>
  </si>
  <si>
    <t>bit 7,(hl)</t>
  </si>
  <si>
    <t>res 1,(hl)</t>
  </si>
  <si>
    <t>res 3,(hl)</t>
  </si>
  <si>
    <t>res 5,(hl)</t>
  </si>
  <si>
    <t>res 7,(hl)</t>
  </si>
  <si>
    <t>set 1,(hl)</t>
  </si>
  <si>
    <t>set 3,(hl)</t>
  </si>
  <si>
    <t>set 5,(hl)</t>
  </si>
  <si>
    <t>set 7,(hl)</t>
  </si>
  <si>
    <t>rrc a</t>
  </si>
  <si>
    <t>rr a</t>
  </si>
  <si>
    <t>sra a</t>
  </si>
  <si>
    <t>srl a</t>
  </si>
  <si>
    <t>bit 1,a</t>
  </si>
  <si>
    <t>bit 3,a</t>
  </si>
  <si>
    <t>bit 5,a</t>
  </si>
  <si>
    <t>bit 7,a</t>
  </si>
  <si>
    <t>res 1,a</t>
  </si>
  <si>
    <t>res 3,a</t>
  </si>
  <si>
    <t>res 5,a</t>
  </si>
  <si>
    <t>res 7,a</t>
  </si>
  <si>
    <t>set 1,a</t>
  </si>
  <si>
    <t>set 3,a</t>
  </si>
  <si>
    <t>set 5,a</t>
  </si>
  <si>
    <t>set 7,a</t>
  </si>
  <si>
    <t>ED</t>
  </si>
  <si>
    <t>in b,(c)</t>
  </si>
  <si>
    <t>in d,(c)</t>
  </si>
  <si>
    <t>in h,(c)</t>
  </si>
  <si>
    <t>in (c)</t>
  </si>
  <si>
    <t>ldi</t>
  </si>
  <si>
    <t>ldir</t>
  </si>
  <si>
    <t>out (c),b</t>
  </si>
  <si>
    <t>out (c),d</t>
  </si>
  <si>
    <t>out (c),h</t>
  </si>
  <si>
    <t>out (c),0</t>
  </si>
  <si>
    <t>cpi</t>
  </si>
  <si>
    <t>cpir</t>
  </si>
  <si>
    <t>sbc hl,bc</t>
  </si>
  <si>
    <t>sbc hl,de</t>
  </si>
  <si>
    <t>sbc hl,hl</t>
  </si>
  <si>
    <t>sbc hl,sp</t>
  </si>
  <si>
    <t>ini</t>
  </si>
  <si>
    <t>inir</t>
  </si>
  <si>
    <t>NO</t>
  </si>
  <si>
    <t>ld ($),bc</t>
  </si>
  <si>
    <t>ld ($),de</t>
  </si>
  <si>
    <t>ld ($),sp</t>
  </si>
  <si>
    <t>outi</t>
  </si>
  <si>
    <t>otir</t>
  </si>
  <si>
    <t>The opcodes ED 77 and ED 7F appear to have no effect other than setting the</t>
  </si>
  <si>
    <t>neg</t>
  </si>
  <si>
    <t>P/V flag according to the interupt status. As such, they appear to be</t>
  </si>
  <si>
    <t>retn</t>
  </si>
  <si>
    <t>similar to the LD A,I and LD A,R instructions. From the layout of the opcode</t>
  </si>
  <si>
    <t>im 0</t>
  </si>
  <si>
    <t>im 1</t>
  </si>
  <si>
    <t>map, it would seem that ED 77 is LD I,I and ED 7F is LD R,R.</t>
  </si>
  <si>
    <t>ld i,a</t>
  </si>
  <si>
    <t>ld a,i</t>
  </si>
  <si>
    <t>rrd</t>
  </si>
  <si>
    <t>in c,(c)</t>
  </si>
  <si>
    <t>in e,(c)</t>
  </si>
  <si>
    <t>in l,(c)</t>
  </si>
  <si>
    <t>in a,(c)</t>
  </si>
  <si>
    <t>ldd</t>
  </si>
  <si>
    <t>lddr</t>
  </si>
  <si>
    <t>out (c),c</t>
  </si>
  <si>
    <t>out (c),e</t>
  </si>
  <si>
    <t>out (c),l</t>
  </si>
  <si>
    <t>out (c),a</t>
  </si>
  <si>
    <t>cpd</t>
  </si>
  <si>
    <t>cpdr</t>
  </si>
  <si>
    <t>adc hl,bc</t>
  </si>
  <si>
    <t>adc hl,de</t>
  </si>
  <si>
    <t>adc hl,hl</t>
  </si>
  <si>
    <t>adc hl,sp</t>
  </si>
  <si>
    <t>ind</t>
  </si>
  <si>
    <t>indr</t>
  </si>
  <si>
    <t>ld bc,($)</t>
  </si>
  <si>
    <t>ld de,($)</t>
  </si>
  <si>
    <t>ld sp,($)</t>
  </si>
  <si>
    <t>outd</t>
  </si>
  <si>
    <t>otdr</t>
  </si>
  <si>
    <t>reti</t>
  </si>
  <si>
    <t>im 2</t>
  </si>
  <si>
    <t>ld r,a</t>
  </si>
  <si>
    <t>ld a,r</t>
  </si>
  <si>
    <t>rld</t>
  </si>
  <si>
    <t>DDCB</t>
  </si>
  <si>
    <t>rlc (ix+$),b</t>
  </si>
  <si>
    <t>rl (ix+$),b</t>
  </si>
  <si>
    <t>sla (ix+$),b</t>
  </si>
  <si>
    <t>sll (ix+$),b</t>
  </si>
  <si>
    <t>bit 0,(ix+$)</t>
  </si>
  <si>
    <t>bit 2,(ix+$)</t>
  </si>
  <si>
    <t>bit 4,(ix+$)</t>
  </si>
  <si>
    <t>bit 6,(ix+$)</t>
  </si>
  <si>
    <t>res 0,(ix+$),b</t>
  </si>
  <si>
    <t>res 2,(ix+$),b</t>
  </si>
  <si>
    <t>res 4,(ix+$),b</t>
  </si>
  <si>
    <t>res 6,(ix+$),b</t>
  </si>
  <si>
    <t>set 0,(ix+$),b</t>
  </si>
  <si>
    <t>set 2,(ix+$),b</t>
  </si>
  <si>
    <t>set 4,(ix+$),b</t>
  </si>
  <si>
    <t>set 6,(ix+$),b</t>
  </si>
  <si>
    <t>rlc (ix+$),c</t>
  </si>
  <si>
    <t>rl (ix+$),c</t>
  </si>
  <si>
    <t>sla (ix+$),c</t>
  </si>
  <si>
    <t>sll (ix+$),c</t>
  </si>
  <si>
    <t>res 0,(ix+$),c</t>
  </si>
  <si>
    <t>res 2,(ix+$),c</t>
  </si>
  <si>
    <t>res 4,(ix+$),c</t>
  </si>
  <si>
    <t>res 6,(ix+$),c</t>
  </si>
  <si>
    <t>set 0,(ix+$),c</t>
  </si>
  <si>
    <t>set 2,(ix+$),c</t>
  </si>
  <si>
    <t>set 4,(ix+$),c</t>
  </si>
  <si>
    <t>set 6,(ix+$),c</t>
  </si>
  <si>
    <t>rlc (ix+$),d</t>
  </si>
  <si>
    <t>rl (ix+$),d</t>
  </si>
  <si>
    <t>sla (ix+$),d</t>
  </si>
  <si>
    <t>sll (ix+$),d</t>
  </si>
  <si>
    <t>res 0,(ix+$),d</t>
  </si>
  <si>
    <t>res 2,(ix+$),d</t>
  </si>
  <si>
    <t>res 4,(ix+$),d</t>
  </si>
  <si>
    <t>res 6,(ix+$),d</t>
  </si>
  <si>
    <t>set 0,(ix+$),d</t>
  </si>
  <si>
    <t>set 2,(ix+$),d</t>
  </si>
  <si>
    <t>set 4,(ix+$),d</t>
  </si>
  <si>
    <t>set 6,(ix+$),d</t>
  </si>
  <si>
    <t>rlc (ix+$),e</t>
  </si>
  <si>
    <t>rl (ix+$),e</t>
  </si>
  <si>
    <t>sla (ix+$),e</t>
  </si>
  <si>
    <t>sll (ix+$),e</t>
  </si>
  <si>
    <t>res 0,(ix+$),e</t>
  </si>
  <si>
    <t>res 2,(ix+$),e</t>
  </si>
  <si>
    <t>res 4,(ix+$),e</t>
  </si>
  <si>
    <t>res 6,(ix+$),e</t>
  </si>
  <si>
    <t>set 0,(ix+$),e</t>
  </si>
  <si>
    <t>set 2,(ix+$),e</t>
  </si>
  <si>
    <t>set 4,(ix+$),e</t>
  </si>
  <si>
    <t>set 6,(ix+$),e</t>
  </si>
  <si>
    <t>rlc (ix+$),h</t>
  </si>
  <si>
    <t>rl (ix+$),h</t>
  </si>
  <si>
    <t>sla (ix+$),h</t>
  </si>
  <si>
    <t>sll (ix+$),h</t>
  </si>
  <si>
    <t>res 0,(ix+$),h</t>
  </si>
  <si>
    <t>res 2,(ix+$),h</t>
  </si>
  <si>
    <t>res 4,(ix+$),h</t>
  </si>
  <si>
    <t>res 6,(ix+$),h</t>
  </si>
  <si>
    <t>set 0,(ix+$),h</t>
  </si>
  <si>
    <t>set 2,(ix+$),h</t>
  </si>
  <si>
    <t>set 4,(ix+$),h</t>
  </si>
  <si>
    <t>set 6,(ix+$),h</t>
  </si>
  <si>
    <t>rlc (ix+$),l</t>
  </si>
  <si>
    <t>rl (ix+$),l</t>
  </si>
  <si>
    <t>sla (ix+$),l</t>
  </si>
  <si>
    <t>sll (ix+$),l</t>
  </si>
  <si>
    <t>res 0,(ix+$),l</t>
  </si>
  <si>
    <t>res 2,(ix+$),l</t>
  </si>
  <si>
    <t>res 4,(ix+$),l</t>
  </si>
  <si>
    <t>res 6,(ix+$),l</t>
  </si>
  <si>
    <t>set 0,(ix+$),l</t>
  </si>
  <si>
    <t>set 2,(ix+$),l</t>
  </si>
  <si>
    <t>set 4,(ix+$),l</t>
  </si>
  <si>
    <t>set 6,(ix+$),l</t>
  </si>
  <si>
    <t>rlc (ix+$)</t>
  </si>
  <si>
    <t>rl (ix+$)</t>
  </si>
  <si>
    <t>sla (ix+$)</t>
  </si>
  <si>
    <t>sll (ix+$)</t>
  </si>
  <si>
    <t>res 0,(ix+$)</t>
  </si>
  <si>
    <t>res 2,(ix+$)</t>
  </si>
  <si>
    <t>res 4,(ix+$)</t>
  </si>
  <si>
    <t>res 6,(ix+$)</t>
  </si>
  <si>
    <t>set 0,(ix+$)</t>
  </si>
  <si>
    <t>set 2,(ix+$)</t>
  </si>
  <si>
    <t>set 4,(ix+$)</t>
  </si>
  <si>
    <t>set 6,(ix+$)</t>
  </si>
  <si>
    <t>rlc (ix+$),a</t>
  </si>
  <si>
    <t>rl (ix+$),a</t>
  </si>
  <si>
    <t>sla (ix+$),a</t>
  </si>
  <si>
    <t>sll (ix+$),a</t>
  </si>
  <si>
    <t>res 0,(ix+$),a</t>
  </si>
  <si>
    <t>res 2,(ix+$),a</t>
  </si>
  <si>
    <t>res 4,(ix+$),a</t>
  </si>
  <si>
    <t>res 6,(ix+$),a</t>
  </si>
  <si>
    <t>set 0,(ix+$),a</t>
  </si>
  <si>
    <t>set 2,(ix+$),a</t>
  </si>
  <si>
    <t>set 4,(ix+$),a</t>
  </si>
  <si>
    <t>set 6,(ix+$),a</t>
  </si>
  <si>
    <t>rrc (ix+$),b</t>
  </si>
  <si>
    <t>rr (ix+$),b</t>
  </si>
  <si>
    <t>sra (ix+$),b</t>
  </si>
  <si>
    <t>srl (ix+$),b</t>
  </si>
  <si>
    <t>bit 1,(ix+$)</t>
  </si>
  <si>
    <t>bit 3,(ix+$)</t>
  </si>
  <si>
    <t>bit 5,(ix+$)</t>
  </si>
  <si>
    <t>bit 7,(ix+$)</t>
  </si>
  <si>
    <t>res 1,(ix+$),b</t>
  </si>
  <si>
    <t>res 3,(ix+$),b</t>
  </si>
  <si>
    <t>res 5,(ix+$),b</t>
  </si>
  <si>
    <t>res 7,(ix+$),b</t>
  </si>
  <si>
    <t>set 1,(ix+$),b</t>
  </si>
  <si>
    <t>set 3,(ix+$),b</t>
  </si>
  <si>
    <t>set 5,(ix+$),b</t>
  </si>
  <si>
    <t>set 7,(ix+$),b</t>
  </si>
  <si>
    <t>rrc (ix+$),c</t>
  </si>
  <si>
    <t>rr (ix+$),c</t>
  </si>
  <si>
    <t>sra (ix+$),c</t>
  </si>
  <si>
    <t>srl (ix+$),c</t>
  </si>
  <si>
    <t>res 1,(ix+$),c</t>
  </si>
  <si>
    <t>res 3,(ix+$),c</t>
  </si>
  <si>
    <t>res 5,(ix+$),c</t>
  </si>
  <si>
    <t>res 7,(ix+$),c</t>
  </si>
  <si>
    <t>set 1,(ix+$),c</t>
  </si>
  <si>
    <t>set 3,(ix+$),c</t>
  </si>
  <si>
    <t>set 5,(ix+$),c</t>
  </si>
  <si>
    <t>set 7,(ix+$),c</t>
  </si>
  <si>
    <t>rrc (ix+$),d</t>
  </si>
  <si>
    <t>rr (ix+$),d</t>
  </si>
  <si>
    <t>sra (ix+$),d</t>
  </si>
  <si>
    <t>srl (ix+$),d</t>
  </si>
  <si>
    <t>res 1,(ix+$),d</t>
  </si>
  <si>
    <t>res 3,(ix+$),d</t>
  </si>
  <si>
    <t>res 5,(ix+$),d</t>
  </si>
  <si>
    <t>res 7,(ix+$),d</t>
  </si>
  <si>
    <t>set 1,(ix+$),d</t>
  </si>
  <si>
    <t>set 3,(ix+$),d</t>
  </si>
  <si>
    <t>set 5,(ix+$),d</t>
  </si>
  <si>
    <t>set 7,(ix+$),d</t>
  </si>
  <si>
    <t>rrc (ix+$),e</t>
  </si>
  <si>
    <t>rr (ix+$),e</t>
  </si>
  <si>
    <t>sra (ix+$),e</t>
  </si>
  <si>
    <t>srl (ix+$),e</t>
  </si>
  <si>
    <t>res 1,(ix+$),e</t>
  </si>
  <si>
    <t>res 3,(ix+$),e</t>
  </si>
  <si>
    <t>res 5,(ix+$),e</t>
  </si>
  <si>
    <t>res 7,(ix+$),e</t>
  </si>
  <si>
    <t>set 1,(ix+$),e</t>
  </si>
  <si>
    <t>set 3,(ix+$),e</t>
  </si>
  <si>
    <t>set 5,(ix+$),e</t>
  </si>
  <si>
    <t>set 7,(ix+$),e</t>
  </si>
  <si>
    <t>rrc (ix+$),h</t>
  </si>
  <si>
    <t>rr (ix+$),h</t>
  </si>
  <si>
    <t>sra (ix+$),h</t>
  </si>
  <si>
    <t>srl (ix+$),h</t>
  </si>
  <si>
    <t>res 1,(ix+$),h</t>
  </si>
  <si>
    <t>res 3,(ix+$),h</t>
  </si>
  <si>
    <t>res 5,(ix+$),h</t>
  </si>
  <si>
    <t>res 7,(ix+$),h</t>
  </si>
  <si>
    <t>set 1,(ix+$),h</t>
  </si>
  <si>
    <t>set 3,(ix+$),h</t>
  </si>
  <si>
    <t>set 5,(ix+$),h</t>
  </si>
  <si>
    <t>set 7,(ix+$),h</t>
  </si>
  <si>
    <t>rrc (ix+$),l</t>
  </si>
  <si>
    <t>rr (ix+$),l</t>
  </si>
  <si>
    <t>sra (ix+$),l</t>
  </si>
  <si>
    <t>srl (ix+$),l</t>
  </si>
  <si>
    <t>res 1,(ix+$),l</t>
  </si>
  <si>
    <t>res 3,(ix+$),l</t>
  </si>
  <si>
    <t>res 5,(ix+$),l</t>
  </si>
  <si>
    <t>res 7,(ix+$),l</t>
  </si>
  <si>
    <t>set 1,(ix+$),l</t>
  </si>
  <si>
    <t>set 3,(ix+$),l</t>
  </si>
  <si>
    <t>set 5,(ix+$),l</t>
  </si>
  <si>
    <t>set 7,(ix+$),l</t>
  </si>
  <si>
    <t>rrc (ix+$)</t>
  </si>
  <si>
    <t>rr (ix+$)</t>
  </si>
  <si>
    <t>sra (ix+$)</t>
  </si>
  <si>
    <t>srl (ix+$)</t>
  </si>
  <si>
    <t>res 1,(ix+$)</t>
  </si>
  <si>
    <t>res 3,(ix+$)</t>
  </si>
  <si>
    <t>res 5,(ix+$)</t>
  </si>
  <si>
    <t>res 7,(ix+$)</t>
  </si>
  <si>
    <t>set 1,(ix+$)</t>
  </si>
  <si>
    <t>set 3,(ix+$)</t>
  </si>
  <si>
    <t>set 5,(ix+$)</t>
  </si>
  <si>
    <t>set 7,(ix+$)</t>
  </si>
  <si>
    <t>rrc (ix+$),a</t>
  </si>
  <si>
    <t>rr (ix+$),a</t>
  </si>
  <si>
    <t>sra (ix+$),a</t>
  </si>
  <si>
    <t>srl (ix+$),a</t>
  </si>
  <si>
    <t>res 1,(ix+$),a</t>
  </si>
  <si>
    <t>res 3,(ix+$),a</t>
  </si>
  <si>
    <t>res 5,(ix+$),a</t>
  </si>
  <si>
    <t>res 7,(ix+$),a</t>
  </si>
  <si>
    <t>set 1,(ix+$),a</t>
  </si>
  <si>
    <t>set 3,(ix+$),a</t>
  </si>
  <si>
    <t>set 5,(ix+$),a</t>
  </si>
  <si>
    <t>set 7,(ix+$),a</t>
  </si>
  <si>
    <t>FDCB</t>
  </si>
  <si>
    <t>rlc (iy+$),b</t>
  </si>
  <si>
    <t>rl (iy+$),b</t>
  </si>
  <si>
    <t>sla (iy+$),b</t>
  </si>
  <si>
    <t>sll (iy+$),b</t>
  </si>
  <si>
    <t>bit 0,(iy+$)</t>
  </si>
  <si>
    <t>bit 2,(iy+$)</t>
  </si>
  <si>
    <t>bit 4,(iy+$)</t>
  </si>
  <si>
    <t>bit 6,(iy+$)</t>
  </si>
  <si>
    <t>res 0,(iy+$),b</t>
  </si>
  <si>
    <t>res 2,(iy+$),b</t>
  </si>
  <si>
    <t>res 4,(iy+$),b</t>
  </si>
  <si>
    <t>res 6,(iy+$),b</t>
  </si>
  <si>
    <t>set 0,(iy+$),b</t>
  </si>
  <si>
    <t>set 2,(iy+$),b</t>
  </si>
  <si>
    <t>set 4,(iy+$),b</t>
  </si>
  <si>
    <t>set 6,(iy+$),b</t>
  </si>
  <si>
    <t>rlc (iy+$),c</t>
  </si>
  <si>
    <t>rl (iy+$),c</t>
  </si>
  <si>
    <t>sla (iy+$),c</t>
  </si>
  <si>
    <t>sll (iy+$),c</t>
  </si>
  <si>
    <t>res 0,(iy+$),c</t>
  </si>
  <si>
    <t>res 2,(iy+$),c</t>
  </si>
  <si>
    <t>res 4,(iy+$),c</t>
  </si>
  <si>
    <t>res 6,(iy+$),c</t>
  </si>
  <si>
    <t>set 0,(iy+$),c</t>
  </si>
  <si>
    <t>set 2,(iy+$),c</t>
  </si>
  <si>
    <t>set 4,(iy+$),c</t>
  </si>
  <si>
    <t>set 6,(iy+$),c</t>
  </si>
  <si>
    <t>rlc (iy+$),d</t>
  </si>
  <si>
    <t>rl (iy+$),d</t>
  </si>
  <si>
    <t>sla (iy+$),d</t>
  </si>
  <si>
    <t>sll (iy+$),d</t>
  </si>
  <si>
    <t>res 0,(iy+$),d</t>
  </si>
  <si>
    <t>res 2,(iy+$),d</t>
  </si>
  <si>
    <t>res 4,(iy+$),d</t>
  </si>
  <si>
    <t>res 6,(iy+$),d</t>
  </si>
  <si>
    <t>set 0,(iy+$),d</t>
  </si>
  <si>
    <t>set 2,(iy+$),d</t>
  </si>
  <si>
    <t>set 4,(iy+$),d</t>
  </si>
  <si>
    <t>set 6,(iy+$),d</t>
  </si>
  <si>
    <t>rlc (iy+$),e</t>
  </si>
  <si>
    <t>rl (iy+$),e</t>
  </si>
  <si>
    <t>sla (iy+$),e</t>
  </si>
  <si>
    <t>sll (iy+$),e</t>
  </si>
  <si>
    <t>res 0,(iy+$),e</t>
  </si>
  <si>
    <t>res 2,(iy+$),e</t>
  </si>
  <si>
    <t>res 4,(iy+$),e</t>
  </si>
  <si>
    <t>res 6,(iy+$),e</t>
  </si>
  <si>
    <t>set 0,(iy+$),e</t>
  </si>
  <si>
    <t>set 2,(iy+$),e</t>
  </si>
  <si>
    <t>set 4,(iy+$),e</t>
  </si>
  <si>
    <t>set 6,(iy+$),e</t>
  </si>
  <si>
    <t>rlc (iy+$),h</t>
  </si>
  <si>
    <t>rl (iy+$),h</t>
  </si>
  <si>
    <t>sla (iy+$),h</t>
  </si>
  <si>
    <t>sll (iy+$),h</t>
  </si>
  <si>
    <t>res 0,(iy+$),h</t>
  </si>
  <si>
    <t>res 2,(iy+$),h</t>
  </si>
  <si>
    <t>res 4,(iy+$),h</t>
  </si>
  <si>
    <t>res 6,(iy+$),h</t>
  </si>
  <si>
    <t>set 0,(iy+$),h</t>
  </si>
  <si>
    <t>set 2,(iy+$),h</t>
  </si>
  <si>
    <t>set 4,(iy+$),h</t>
  </si>
  <si>
    <t>set 6,(iy+$),h</t>
  </si>
  <si>
    <t>rlc (iy+$),l</t>
  </si>
  <si>
    <t>rl (iy+$),l</t>
  </si>
  <si>
    <t>sla (iy+$),l</t>
  </si>
  <si>
    <t>sll (iy+$),l</t>
  </si>
  <si>
    <t>res 0,(iy+$),l</t>
  </si>
  <si>
    <t>res 2,(iy+$),l</t>
  </si>
  <si>
    <t>res 4,(iy+$),l</t>
  </si>
  <si>
    <t>res 6,(iy+$),l</t>
  </si>
  <si>
    <t>set 0,(iy+$),l</t>
  </si>
  <si>
    <t>set 2,(iy+$),l</t>
  </si>
  <si>
    <t>set 4,(iy+$),l</t>
  </si>
  <si>
    <t>set 6,(iy+$),l</t>
  </si>
  <si>
    <t>rlc (iy+$)</t>
  </si>
  <si>
    <t>rl (iy+$)</t>
  </si>
  <si>
    <t>sla (iy+$)</t>
  </si>
  <si>
    <t>sll (iy+$)</t>
  </si>
  <si>
    <t>res 0,(iy+$)</t>
  </si>
  <si>
    <t>res 2,(iy+$)</t>
  </si>
  <si>
    <t>res 4,(iy+$)</t>
  </si>
  <si>
    <t>res 6,(iy+$)</t>
  </si>
  <si>
    <t>set 0,(iy+$)</t>
  </si>
  <si>
    <t>set 2,(iy+$)</t>
  </si>
  <si>
    <t>set 4,(iy+$)</t>
  </si>
  <si>
    <t>set 6,(iy+$)</t>
  </si>
  <si>
    <t>rlc (iy+$),a</t>
  </si>
  <si>
    <t>rl (iy+$),a</t>
  </si>
  <si>
    <t>sla (iy+$),a</t>
  </si>
  <si>
    <t>sll (iy+$),a</t>
  </si>
  <si>
    <t>res 0,(iy+$),a</t>
  </si>
  <si>
    <t>res 2,(iy+$),a</t>
  </si>
  <si>
    <t>res 4,(iy+$),a</t>
  </si>
  <si>
    <t>res 6,(iy+$),a</t>
  </si>
  <si>
    <t>set 0,(iy+$),a</t>
  </si>
  <si>
    <t>set 2,(iy+$),a</t>
  </si>
  <si>
    <t>set 4,(iy+$),a</t>
  </si>
  <si>
    <t>set 6,(iy+$),a</t>
  </si>
  <si>
    <t>rrc (iy+$),b</t>
  </si>
  <si>
    <t>rr (iy+$),b</t>
  </si>
  <si>
    <t>sra (iy+$),b</t>
  </si>
  <si>
    <t>srl (iy+$),b</t>
  </si>
  <si>
    <t>bit 1,(iy+$)</t>
  </si>
  <si>
    <t>bit 3,(iy+$)</t>
  </si>
  <si>
    <t>bit 5,(iy+$)</t>
  </si>
  <si>
    <t>bit 7,(iy+$)</t>
  </si>
  <si>
    <t>res 1,(iy+$),b</t>
  </si>
  <si>
    <t>res 3,(iy+$),b</t>
  </si>
  <si>
    <t>res 5,(iy+$),b</t>
  </si>
  <si>
    <t>res 7,(iy+$),b</t>
  </si>
  <si>
    <t>set 1,(iy+$),b</t>
  </si>
  <si>
    <t>set 3,(iy+$),b</t>
  </si>
  <si>
    <t>set 5,(iy+$),b</t>
  </si>
  <si>
    <t>set 7,(iy+$),b</t>
  </si>
  <si>
    <t>rrc (iy+$),c</t>
  </si>
  <si>
    <t>rr (iy+$),c</t>
  </si>
  <si>
    <t>sra (iy+$),c</t>
  </si>
  <si>
    <t>srl (iy+$),c</t>
  </si>
  <si>
    <t>res 1,(iy+$),c</t>
  </si>
  <si>
    <t>res 3,(iy+$),c</t>
  </si>
  <si>
    <t>res 5,(iy+$),c</t>
  </si>
  <si>
    <t>res 7,(iy+$),c</t>
  </si>
  <si>
    <t>set 1,(iy+$),c</t>
  </si>
  <si>
    <t>set 3,(iy+$),c</t>
  </si>
  <si>
    <t>set 5,(iy+$),c</t>
  </si>
  <si>
    <t>set 7,(iy+$),c</t>
  </si>
  <si>
    <t>rrc (iy+$),d</t>
  </si>
  <si>
    <t>rr (iy+$),d</t>
  </si>
  <si>
    <t>sra (iy+$),d</t>
  </si>
  <si>
    <t>srl (iy+$),d</t>
  </si>
  <si>
    <t>res 1,(iy+$),d</t>
  </si>
  <si>
    <t>res 3,(iy+$),d</t>
  </si>
  <si>
    <t>res 5,(iy+$),d</t>
  </si>
  <si>
    <t>res 7,(iy+$),d</t>
  </si>
  <si>
    <t>set 1,(iy+$),d</t>
  </si>
  <si>
    <t>set 3,(iy+$),d</t>
  </si>
  <si>
    <t>set 5,(iy+$),d</t>
  </si>
  <si>
    <t>set 7,(iy+$),d</t>
  </si>
  <si>
    <t>rrc (iy+$),e</t>
  </si>
  <si>
    <t>rr (iy+$),e</t>
  </si>
  <si>
    <t>sra (iy+$),e</t>
  </si>
  <si>
    <t>srl (iy+$),e</t>
  </si>
  <si>
    <t>res 1,(iy+$),e</t>
  </si>
  <si>
    <t>res 3,(iy+$),e</t>
  </si>
  <si>
    <t>res 5,(iy+$),e</t>
  </si>
  <si>
    <t>res 7,(iy+$),e</t>
  </si>
  <si>
    <t>set 1,(iy+$),e</t>
  </si>
  <si>
    <t>set 3,(iy+$),e</t>
  </si>
  <si>
    <t>set 5,(iy+$),e</t>
  </si>
  <si>
    <t>set 7,(iy+$),e</t>
  </si>
  <si>
    <t>rrc (iy+$),h</t>
  </si>
  <si>
    <t>rr (iy+$),h</t>
  </si>
  <si>
    <t>sra (iy+$),h</t>
  </si>
  <si>
    <t>srl (iy+$),h</t>
  </si>
  <si>
    <t>res 1,(iy+$),h</t>
  </si>
  <si>
    <t>res 3,(iy+$),h</t>
  </si>
  <si>
    <t>res 5,(iy+$),h</t>
  </si>
  <si>
    <t>res 7,(iy+$),h</t>
  </si>
  <si>
    <t>set 1,(iy+$),h</t>
  </si>
  <si>
    <t>set 3,(iy+$),h</t>
  </si>
  <si>
    <t>set 5,(iy+$),h</t>
  </si>
  <si>
    <t>set 7,(iy+$),h</t>
  </si>
  <si>
    <t>rrc (iy+$),l</t>
  </si>
  <si>
    <t>rr (iy+$),l</t>
  </si>
  <si>
    <t>sra (iy+$),l</t>
  </si>
  <si>
    <t>srl (iy+$),l</t>
  </si>
  <si>
    <t>res 1,(iy+$),l</t>
  </si>
  <si>
    <t>res 3,(iy+$),l</t>
  </si>
  <si>
    <t>res 5,(iy+$),l</t>
  </si>
  <si>
    <t>res 7,(iy+$),l</t>
  </si>
  <si>
    <t>set 1,(iy+$),l</t>
  </si>
  <si>
    <t>set 3,(iy+$),l</t>
  </si>
  <si>
    <t>set 5,(iy+$),l</t>
  </si>
  <si>
    <t>set 7,(iy+$),l</t>
  </si>
  <si>
    <t>rrc (iy+$)</t>
  </si>
  <si>
    <t>rr (iy+$)</t>
  </si>
  <si>
    <t>sra (iy+$)</t>
  </si>
  <si>
    <t>srl (iy+$)</t>
  </si>
  <si>
    <t>res 1,(iy+$)</t>
  </si>
  <si>
    <t>res 3,(iy+$)</t>
  </si>
  <si>
    <t>res 5,(iy+$)</t>
  </si>
  <si>
    <t>res 7,(iy+$)</t>
  </si>
  <si>
    <t>set 1,(iy+$)</t>
  </si>
  <si>
    <t>set 3,(iy+$)</t>
  </si>
  <si>
    <t>set 5,(iy+$)</t>
  </si>
  <si>
    <t>set 7,(iy+$)</t>
  </si>
  <si>
    <t>rrc (iy+$),a</t>
  </si>
  <si>
    <t>rr (iy+$),a</t>
  </si>
  <si>
    <t>sra (iy+$),a</t>
  </si>
  <si>
    <t>srl (iy+$),a</t>
  </si>
  <si>
    <t>res 1,(iy+$),a</t>
  </si>
  <si>
    <t>res 3,(iy+$),a</t>
  </si>
  <si>
    <t>res 5,(iy+$),a</t>
  </si>
  <si>
    <t>res 7,(iy+$),a</t>
  </si>
  <si>
    <t>set 1,(iy+$),a</t>
  </si>
  <si>
    <t>set 3,(iy+$),a</t>
  </si>
  <si>
    <t>set 5,(iy+$),a</t>
  </si>
  <si>
    <t>set 7,(iy+$),a</t>
  </si>
  <si>
    <t xml:space="preserve">FULL HALF STATE OPCODE BODY WITH SIGNALS 2025 </t>
  </si>
  <si>
    <t>PASS Z80 FULL TEST 2012 P.RAK</t>
  </si>
  <si>
    <t>* IN OUT INXX OUTXX NOT FULLY TESTED, JUST PASS</t>
  </si>
  <si>
    <t>** IM0 ACCEPT ONE OPCODE</t>
  </si>
  <si>
    <t>MOST SIGNALS NOW ARE IN SET-PIN FORM, EACH STATE COPY SET TO PIN, UOP UPDATE SETs OR SET-PINs</t>
  </si>
  <si>
    <t>HBUS AND LBUS DEFACTO ALURES LATCH, -H AND -L BUS ABLE WRITE TO L AND H R8, NO PASS-STOP WHEN NEEDED TO FAST HACK THROUGH</t>
  </si>
  <si>
    <t>HLBUS ACT SEPARATELY, MAY READ A WRITE F AND SAME TIME LOAD ADDER WITH AF</t>
  </si>
  <si>
    <t>HLBUS MAY UNITE BYTES AND THIS BRINGS QUIRKS OF F53</t>
  </si>
  <si>
    <t>M1</t>
  </si>
  <si>
    <t>RFSH</t>
  </si>
  <si>
    <t>MREQ</t>
  </si>
  <si>
    <t>IORQ</t>
  </si>
  <si>
    <t>RD</t>
  </si>
  <si>
    <t>WR</t>
  </si>
  <si>
    <t>BUSAK</t>
  </si>
  <si>
    <t>DISCARDF ONLY FOR EX AF ETC OR NONE</t>
  </si>
  <si>
    <t>HALT</t>
  </si>
  <si>
    <t>INT</t>
  </si>
  <si>
    <t>NMI</t>
  </si>
  <si>
    <t>BUSRQ</t>
  </si>
  <si>
    <t>WAIT</t>
  </si>
  <si>
    <t>ADDR</t>
  </si>
  <si>
    <t>DB</t>
  </si>
  <si>
    <t>WAIT IS EFFECTIVELY A STEP -2 BACK AND RE-DO</t>
  </si>
  <si>
    <t>VCC</t>
  </si>
  <si>
    <t>RESET</t>
  </si>
  <si>
    <t>GND</t>
  </si>
  <si>
    <t>CLK</t>
  </si>
  <si>
    <t>BUSRQ IS EFFECTIVELY A STEP -1 BACK, BUT NO RE-DO</t>
  </si>
  <si>
    <t xml:space="preserve"> Cycle/h </t>
  </si>
  <si>
    <t xml:space="preserve"> M1 </t>
  </si>
  <si>
    <t xml:space="preserve"> MREQ </t>
  </si>
  <si>
    <t xml:space="preserve"> RFSH </t>
  </si>
  <si>
    <t xml:space="preserve"> RD </t>
  </si>
  <si>
    <t xml:space="preserve"> INT </t>
  </si>
  <si>
    <t xml:space="preserve"> WAIT </t>
  </si>
  <si>
    <t xml:space="preserve"> HALT </t>
  </si>
  <si>
    <t xml:space="preserve"> AB </t>
  </si>
  <si>
    <t xml:space="preserve"> IFF1 </t>
  </si>
  <si>
    <t xml:space="preserve"> Asm </t>
  </si>
  <si>
    <t xml:space="preserve"> 1/0 </t>
  </si>
  <si>
    <t xml:space="preserve"> </t>
  </si>
  <si>
    <t xml:space="preserve"> 0001 </t>
  </si>
  <si>
    <t xml:space="preserve"> 1/1 </t>
  </si>
  <si>
    <t xml:space="preserve"> 2/0 </t>
  </si>
  <si>
    <t>UNDEF</t>
  </si>
  <si>
    <t xml:space="preserve"> 2/1 </t>
  </si>
  <si>
    <t>ACCEPT</t>
  </si>
  <si>
    <t xml:space="preserve"> 3/0 </t>
  </si>
  <si>
    <t xml:space="preserve"> 3/1 </t>
  </si>
  <si>
    <t xml:space="preserve"> 4/0 </t>
  </si>
  <si>
    <t>LATCH</t>
  </si>
  <si>
    <t xml:space="preserve"> 4/1 </t>
  </si>
  <si>
    <t xml:space="preserve"> 5/0 </t>
  </si>
  <si>
    <t xml:space="preserve"> 5/1 </t>
  </si>
  <si>
    <t>0/3-0</t>
  </si>
  <si>
    <t xml:space="preserve"> 6/0 </t>
  </si>
  <si>
    <t>0/3-6</t>
  </si>
  <si>
    <t>INT+NMI</t>
  </si>
  <si>
    <t>STATE 0-0 USUAL NO BUSRQ</t>
  </si>
  <si>
    <t xml:space="preserve"> 6/1 </t>
  </si>
  <si>
    <t>6/9-12</t>
  </si>
  <si>
    <t>STATE 0-3 XCUR ST=6</t>
  </si>
  <si>
    <t xml:space="preserve"> 7/0 </t>
  </si>
  <si>
    <t>12/15-6</t>
  </si>
  <si>
    <t>STATE 6-6 XCUR ST=12 SETB</t>
  </si>
  <si>
    <t xml:space="preserve"> 7/1 </t>
  </si>
  <si>
    <t>STATE 6-9 XCUR ST=12 SETB</t>
  </si>
  <si>
    <t xml:space="preserve"> 8/0 </t>
  </si>
  <si>
    <t>12/15-0</t>
  </si>
  <si>
    <t>STATE 12-0 BUSRQ DISABLED</t>
  </si>
  <si>
    <t xml:space="preserve"> 8/1 </t>
  </si>
  <si>
    <t>STATE 15-6 XCUR ST=6 SETB</t>
  </si>
  <si>
    <t>HALT CLEAN STATE</t>
  </si>
  <si>
    <t>NOP</t>
  </si>
  <si>
    <t xml:space="preserve"> WR </t>
  </si>
  <si>
    <t xml:space="preserve"> DB </t>
  </si>
  <si>
    <t xml:space="preserve"> PC </t>
  </si>
  <si>
    <t xml:space="preserve"> HL </t>
  </si>
  <si>
    <t xml:space="preserve"> WZ </t>
  </si>
  <si>
    <t xml:space="preserve"> 0000 </t>
  </si>
  <si>
    <t xml:space="preserve"> 00 </t>
  </si>
  <si>
    <t xml:space="preserve"> 5555 </t>
  </si>
  <si>
    <t xml:space="preserve"> NOP </t>
  </si>
  <si>
    <t>INC DEC RR + LD SP,HL</t>
  </si>
  <si>
    <t xml:space="preserve"> IORQ </t>
  </si>
  <si>
    <t xml:space="preserve"> BC </t>
  </si>
  <si>
    <t xml:space="preserve"> 13/0 </t>
  </si>
  <si>
    <t xml:space="preserve"> 03 </t>
  </si>
  <si>
    <t xml:space="preserve"> 0002 </t>
  </si>
  <si>
    <t xml:space="preserve"> INC BC </t>
  </si>
  <si>
    <t xml:space="preserve"> 13/1 </t>
  </si>
  <si>
    <t xml:space="preserve"> 14/0 </t>
  </si>
  <si>
    <t xml:space="preserve"> 14/1 </t>
  </si>
  <si>
    <t xml:space="preserve"> 15/0 </t>
  </si>
  <si>
    <t xml:space="preserve"> 15/1 </t>
  </si>
  <si>
    <t xml:space="preserve"> 16/0 </t>
  </si>
  <si>
    <t xml:space="preserve"> 16/1 </t>
  </si>
  <si>
    <t>LD SP ,HL</t>
  </si>
  <si>
    <t xml:space="preserve"> SP </t>
  </si>
  <si>
    <t xml:space="preserve"> F9 </t>
  </si>
  <si>
    <t xml:space="preserve"> 5557 </t>
  </si>
  <si>
    <t xml:space="preserve"> LD SP,HL </t>
  </si>
  <si>
    <t>CB DD FD ED PREFIX</t>
  </si>
  <si>
    <t>PREFIXES DO NOT ACCEPT INTS</t>
  </si>
  <si>
    <t xml:space="preserve"> DD </t>
  </si>
  <si>
    <t xml:space="preserve"> POP IX </t>
  </si>
  <si>
    <t>LD RR,**</t>
  </si>
  <si>
    <t xml:space="preserve"> R </t>
  </si>
  <si>
    <t xml:space="preserve"> 21 </t>
  </si>
  <si>
    <t xml:space="preserve"> LD HL,3344h </t>
  </si>
  <si>
    <t xml:space="preserve"> 01 </t>
  </si>
  <si>
    <t>PC ACTIVE</t>
  </si>
  <si>
    <t>ADDES INCLD</t>
  </si>
  <si>
    <t xml:space="preserve"> 44 </t>
  </si>
  <si>
    <t>PC NOT ACTIVE</t>
  </si>
  <si>
    <t xml:space="preserve"> 5544 </t>
  </si>
  <si>
    <t xml:space="preserve"> 0003 </t>
  </si>
  <si>
    <t xml:space="preserve"> 9/0 </t>
  </si>
  <si>
    <t xml:space="preserve"> 33 </t>
  </si>
  <si>
    <t xml:space="preserve"> 9/1 </t>
  </si>
  <si>
    <t xml:space="preserve"> 10/0 </t>
  </si>
  <si>
    <t xml:space="preserve"> 10/1 </t>
  </si>
  <si>
    <t xml:space="preserve"> 3344 </t>
  </si>
  <si>
    <t>EX AF,AF' EXX EX DE,HL</t>
  </si>
  <si>
    <t xml:space="preserve"> AF </t>
  </si>
  <si>
    <t xml:space="preserve"> AF' </t>
  </si>
  <si>
    <t xml:space="preserve"> Flags </t>
  </si>
  <si>
    <t xml:space="preserve"> 41/0 </t>
  </si>
  <si>
    <t xml:space="preserve"> 0008 </t>
  </si>
  <si>
    <t xml:space="preserve"> 08 </t>
  </si>
  <si>
    <t xml:space="preserve"> 4444 </t>
  </si>
  <si>
    <t xml:space="preserve"> sZyhxVnc </t>
  </si>
  <si>
    <t xml:space="preserve"> EX AF,AF' </t>
  </si>
  <si>
    <t xml:space="preserve"> 41/1 </t>
  </si>
  <si>
    <t xml:space="preserve"> 4445 </t>
  </si>
  <si>
    <t xml:space="preserve"> sZyhxVnC </t>
  </si>
  <si>
    <t xml:space="preserve"> 42/0 </t>
  </si>
  <si>
    <t xml:space="preserve"> 42/1 </t>
  </si>
  <si>
    <t>AS NEW FLAGS APPEAR MUST RELOAD NEW FLG BACK</t>
  </si>
  <si>
    <t>ALLOW NEW SIGNAL THAT WILL UPDATE FLG INSTEAD OF F IN AF READING</t>
  </si>
  <si>
    <t>EXX EX DE,HL</t>
  </si>
  <si>
    <t xml:space="preserve"> DE </t>
  </si>
  <si>
    <t xml:space="preserve"> BC' </t>
  </si>
  <si>
    <t xml:space="preserve"> DE' </t>
  </si>
  <si>
    <t xml:space="preserve"> HL' </t>
  </si>
  <si>
    <t xml:space="preserve"> 3030 </t>
  </si>
  <si>
    <t xml:space="preserve"> 4040 </t>
  </si>
  <si>
    <t xml:space="preserve"> 5050 </t>
  </si>
  <si>
    <t xml:space="preserve"> EXX </t>
  </si>
  <si>
    <t xml:space="preserve"> 43/0 </t>
  </si>
  <si>
    <t xml:space="preserve"> 43/1 </t>
  </si>
  <si>
    <t xml:space="preserve"> 44/0 </t>
  </si>
  <si>
    <t xml:space="preserve"> 44/1 </t>
  </si>
  <si>
    <t>DI AND EI</t>
  </si>
  <si>
    <t>DI AND EI BOTH HAVE UDFF AND EI IS LATE WITH USFF</t>
  </si>
  <si>
    <t>INTERNAL IS UDFF HERE TO MISS FUTURE UBRQG</t>
  </si>
  <si>
    <t xml:space="preserve"> EI </t>
  </si>
  <si>
    <t xml:space="preserve"> FB </t>
  </si>
  <si>
    <t xml:space="preserve"> sZyHxVnC </t>
  </si>
  <si>
    <t>SPREF</t>
  </si>
  <si>
    <t>IM 0,1,2</t>
  </si>
  <si>
    <t xml:space="preserve"> IM </t>
  </si>
  <si>
    <t>IN SPITE OF LATE 1T IM VISIBLE, ACTUAL STATE IS BEFORE UBRQG, IT MAY BE VZ80REMIX ERROR</t>
  </si>
  <si>
    <t xml:space="preserve"> 56 </t>
  </si>
  <si>
    <t xml:space="preserve"> IM 1 </t>
  </si>
  <si>
    <t>IR=ADDES, SET BRQS=2 ,GRST=1 HBUS,A IF DISCARDF THEN FLG=F:DISCARDF=0 ELSE F=FLG</t>
  </si>
  <si>
    <t>IN FACT, ACTUAL RESPONSE BY THIS OPCODE UBRQG IS MENTIONED ISR CODE OUTPUT, NOT PREVIOUS</t>
  </si>
  <si>
    <t>ALL CHANGED USUALLY SET ON SECOND HALF-T SO BIND IM* SETTING BEFORE UBRQG</t>
  </si>
  <si>
    <t>JP (HL) IX,IY AND ALL WZ TYPES SAME ACTION</t>
  </si>
  <si>
    <t xml:space="preserve"> E9 </t>
  </si>
  <si>
    <t xml:space="preserve"> 0004 </t>
  </si>
  <si>
    <t xml:space="preserve"> JP (HL) </t>
  </si>
  <si>
    <t>LD (**),A  LD A,(**)</t>
  </si>
  <si>
    <t xml:space="preserve"> 32 </t>
  </si>
  <si>
    <t xml:space="preserve"> 0006 </t>
  </si>
  <si>
    <t xml:space="preserve"> 9955 </t>
  </si>
  <si>
    <t xml:space="preserve"> 9934 </t>
  </si>
  <si>
    <t xml:space="preserve"> LD (3344h),A </t>
  </si>
  <si>
    <t>HBUS=A LBUS=F</t>
  </si>
  <si>
    <t>LIKE IN OUT A,* UPCDWA PC=ADDES X.W=X.ALUA</t>
  </si>
  <si>
    <t xml:space="preserve"> 0007 </t>
  </si>
  <si>
    <t xml:space="preserve"> DD34 </t>
  </si>
  <si>
    <t>HBUS=A=2CH OR LBUS=F=57H &gt; W=7FH</t>
  </si>
  <si>
    <t>LBUS OR HBUS MERGE MODE</t>
  </si>
  <si>
    <t xml:space="preserve"> DD44 </t>
  </si>
  <si>
    <t>WZ ACTIVE</t>
  </si>
  <si>
    <t xml:space="preserve"> 11/0 </t>
  </si>
  <si>
    <t xml:space="preserve"> 11/1 </t>
  </si>
  <si>
    <t xml:space="preserve"> 99 </t>
  </si>
  <si>
    <t>AF ACTIVE</t>
  </si>
  <si>
    <t xml:space="preserve"> 12/0 </t>
  </si>
  <si>
    <t xml:space="preserve"> 12/1 </t>
  </si>
  <si>
    <t xml:space="preserve"> 3345 </t>
  </si>
  <si>
    <t>WZ=ADDES</t>
  </si>
  <si>
    <t xml:space="preserve"> 9945 </t>
  </si>
  <si>
    <t>ULWA:</t>
  </si>
  <si>
    <t>PC+WZ ACTIVE</t>
  </si>
  <si>
    <t>LD A,(**)</t>
  </si>
  <si>
    <t>A,(**) VERSION</t>
  </si>
  <si>
    <t xml:space="preserve"> 38/0 </t>
  </si>
  <si>
    <t xml:space="preserve"> 2233 </t>
  </si>
  <si>
    <t xml:space="preserve"> 22 </t>
  </si>
  <si>
    <t xml:space="preserve"> 000A </t>
  </si>
  <si>
    <t xml:space="preserve"> 8855 </t>
  </si>
  <si>
    <t xml:space="preserve"> LD A,(2233h) </t>
  </si>
  <si>
    <t xml:space="preserve"> 38/1 </t>
  </si>
  <si>
    <t xml:space="preserve"> 39/0 </t>
  </si>
  <si>
    <t xml:space="preserve"> 39/1 </t>
  </si>
  <si>
    <t xml:space="preserve"> 2234 </t>
  </si>
  <si>
    <t xml:space="preserve"> 40/0 </t>
  </si>
  <si>
    <t xml:space="preserve"> 40/1 </t>
  </si>
  <si>
    <t xml:space="preserve">LD (**),RR RR,(**) </t>
  </si>
  <si>
    <t xml:space="preserve"> LD (0048h),HL </t>
  </si>
  <si>
    <t xml:space="preserve"> 48 </t>
  </si>
  <si>
    <t xml:space="preserve"> 5548 </t>
  </si>
  <si>
    <t xml:space="preserve"> 0048 </t>
  </si>
  <si>
    <t xml:space="preserve"> 55 </t>
  </si>
  <si>
    <t xml:space="preserve"> 0049 </t>
  </si>
  <si>
    <t>RR,(**) VARIANT</t>
  </si>
  <si>
    <t>LD W,DLATCH ADDER=WZ</t>
  </si>
  <si>
    <t xml:space="preserve"> 6789 </t>
  </si>
  <si>
    <t xml:space="preserve"> 67 </t>
  </si>
  <si>
    <t xml:space="preserve"> LD HL,(6789h) </t>
  </si>
  <si>
    <t>INCLD</t>
  </si>
  <si>
    <t xml:space="preserve"> 10 </t>
  </si>
  <si>
    <t xml:space="preserve"> 678A </t>
  </si>
  <si>
    <t xml:space="preserve"> 5510 </t>
  </si>
  <si>
    <t>C=DL ADDER=WZ</t>
  </si>
  <si>
    <t xml:space="preserve"> 45/0 </t>
  </si>
  <si>
    <t xml:space="preserve"> 0D </t>
  </si>
  <si>
    <t xml:space="preserve"> 45/1 </t>
  </si>
  <si>
    <t xml:space="preserve"> 46/0 </t>
  </si>
  <si>
    <t xml:space="preserve"> 46/1 </t>
  </si>
  <si>
    <t xml:space="preserve"> 0D10 </t>
  </si>
  <si>
    <t xml:space="preserve">EX (SP),HL </t>
  </si>
  <si>
    <t xml:space="preserve"> E3 </t>
  </si>
  <si>
    <t xml:space="preserve"> 000B </t>
  </si>
  <si>
    <t xml:space="preserve"> 100E </t>
  </si>
  <si>
    <t xml:space="preserve"> EX (SP),HL </t>
  </si>
  <si>
    <t>SP ACTIVE</t>
  </si>
  <si>
    <t xml:space="preserve"> 47/0 </t>
  </si>
  <si>
    <t xml:space="preserve"> 77 </t>
  </si>
  <si>
    <t xml:space="preserve"> 47/1 </t>
  </si>
  <si>
    <t xml:space="preserve"> 100F </t>
  </si>
  <si>
    <t>WZ ACTIVE GET ADDES</t>
  </si>
  <si>
    <t xml:space="preserve"> 48/0 </t>
  </si>
  <si>
    <t xml:space="preserve"> 48/1 </t>
  </si>
  <si>
    <t xml:space="preserve"> 1077 </t>
  </si>
  <si>
    <t>WZ ACTIVE AND DISTORTED</t>
  </si>
  <si>
    <t>Z=(SP)</t>
  </si>
  <si>
    <t xml:space="preserve"> 49/0 </t>
  </si>
  <si>
    <t>NOPLD</t>
  </si>
  <si>
    <t xml:space="preserve"> 49/1 </t>
  </si>
  <si>
    <t xml:space="preserve"> 50/0 </t>
  </si>
  <si>
    <t xml:space="preserve"> 66 </t>
  </si>
  <si>
    <t xml:space="preserve"> 50/1 </t>
  </si>
  <si>
    <t xml:space="preserve"> 51/0 </t>
  </si>
  <si>
    <t xml:space="preserve"> 51/1 </t>
  </si>
  <si>
    <t xml:space="preserve"> 6677 </t>
  </si>
  <si>
    <t xml:space="preserve"> 52/0 </t>
  </si>
  <si>
    <t xml:space="preserve"> 52/1 </t>
  </si>
  <si>
    <t xml:space="preserve"> 53/0 </t>
  </si>
  <si>
    <t>DECLD</t>
  </si>
  <si>
    <t xml:space="preserve"> 53/1 </t>
  </si>
  <si>
    <t xml:space="preserve"> 54/0 </t>
  </si>
  <si>
    <t xml:space="preserve"> 54/1 </t>
  </si>
  <si>
    <t xml:space="preserve"> 55/0 </t>
  </si>
  <si>
    <t xml:space="preserve"> 55/1 </t>
  </si>
  <si>
    <t xml:space="preserve"> 56/0 </t>
  </si>
  <si>
    <t>SP SET BUS</t>
  </si>
  <si>
    <t xml:space="preserve"> 56/1 </t>
  </si>
  <si>
    <t xml:space="preserve"> 57/0 </t>
  </si>
  <si>
    <t xml:space="preserve"> 57/1 </t>
  </si>
  <si>
    <t xml:space="preserve"> 58/0 </t>
  </si>
  <si>
    <t xml:space="preserve"> 58/1 </t>
  </si>
  <si>
    <t xml:space="preserve"> 59/0 </t>
  </si>
  <si>
    <t xml:space="preserve"> 59/1 </t>
  </si>
  <si>
    <t>HL ACTIVE</t>
  </si>
  <si>
    <t xml:space="preserve"> 60/0 </t>
  </si>
  <si>
    <t xml:space="preserve"> 60/1 </t>
  </si>
  <si>
    <t>PUSH RR POP RR</t>
  </si>
  <si>
    <t xml:space="preserve"> E5 </t>
  </si>
  <si>
    <t xml:space="preserve"> PUSH HL </t>
  </si>
  <si>
    <t xml:space="preserve"> 5554 </t>
  </si>
  <si>
    <t xml:space="preserve"> 17/0 </t>
  </si>
  <si>
    <t xml:space="preserve"> 17/1 </t>
  </si>
  <si>
    <t xml:space="preserve"> 5553 </t>
  </si>
  <si>
    <t xml:space="preserve"> 18/0 </t>
  </si>
  <si>
    <t xml:space="preserve"> 18/1 </t>
  </si>
  <si>
    <t xml:space="preserve"> 19/0 </t>
  </si>
  <si>
    <t xml:space="preserve"> 19/1 </t>
  </si>
  <si>
    <t xml:space="preserve"> 38 </t>
  </si>
  <si>
    <t xml:space="preserve"> 20/0 </t>
  </si>
  <si>
    <t xml:space="preserve"> 20/1 </t>
  </si>
  <si>
    <t xml:space="preserve"> 21/0 </t>
  </si>
  <si>
    <t xml:space="preserve"> 21/1 </t>
  </si>
  <si>
    <t>POP RR</t>
  </si>
  <si>
    <t xml:space="preserve"> 24/0 </t>
  </si>
  <si>
    <t xml:space="preserve"> C1 </t>
  </si>
  <si>
    <t xml:space="preserve"> POP BC </t>
  </si>
  <si>
    <t xml:space="preserve"> 24/1 </t>
  </si>
  <si>
    <t xml:space="preserve"> 25/0 </t>
  </si>
  <si>
    <t xml:space="preserve"> 25/1 </t>
  </si>
  <si>
    <t>SP ACT</t>
  </si>
  <si>
    <t xml:space="preserve"> 26/0 </t>
  </si>
  <si>
    <t xml:space="preserve"> 26/1 </t>
  </si>
  <si>
    <t xml:space="preserve"> 27/0 </t>
  </si>
  <si>
    <t xml:space="preserve"> 27/1 </t>
  </si>
  <si>
    <t xml:space="preserve"> 28/0 </t>
  </si>
  <si>
    <t xml:space="preserve"> 28/1 </t>
  </si>
  <si>
    <t xml:space="preserve"> 5538 </t>
  </si>
  <si>
    <t xml:space="preserve"> 29/0 </t>
  </si>
  <si>
    <t xml:space="preserve"> 29/1 </t>
  </si>
  <si>
    <t xml:space="preserve"> 30/0 </t>
  </si>
  <si>
    <t xml:space="preserve"> 30/1 </t>
  </si>
  <si>
    <t xml:space="preserve"> 31/0 </t>
  </si>
  <si>
    <t xml:space="preserve"> 31/1 </t>
  </si>
  <si>
    <t xml:space="preserve"> 0038 </t>
  </si>
  <si>
    <t xml:space="preserve">JP CC,** </t>
  </si>
  <si>
    <t xml:space="preserve"> C2 </t>
  </si>
  <si>
    <t xml:space="preserve"> JP NZ,0000h </t>
  </si>
  <si>
    <t xml:space="preserve"> 5500 </t>
  </si>
  <si>
    <t>CALL CC,**</t>
  </si>
  <si>
    <t>USUAL CALL ALL SAME NO EXIT CONDITION</t>
  </si>
  <si>
    <t xml:space="preserve"> CC </t>
  </si>
  <si>
    <t xml:space="preserve"> CALL Z,0000h </t>
  </si>
  <si>
    <t>IR-AD-DS-AF</t>
  </si>
  <si>
    <t>PC-AD-SP</t>
  </si>
  <si>
    <t>PC-AD-DS-WZ</t>
  </si>
  <si>
    <t>WZ</t>
  </si>
  <si>
    <t>PC-AD-WZ-HLBUS</t>
  </si>
  <si>
    <t>ADDER=SP NEEDS</t>
  </si>
  <si>
    <t>SP-AD-HLBUS</t>
  </si>
  <si>
    <t>WZ-HLBUS</t>
  </si>
  <si>
    <t>SP-AD-DS-HLBUS</t>
  </si>
  <si>
    <t xml:space="preserve"> 04 </t>
  </si>
  <si>
    <t>CALL CC NOT MET JUMP</t>
  </si>
  <si>
    <t>RET U/CC RETN RETI</t>
  </si>
  <si>
    <t>UCC RET MISSING 5-0 AND 5-1</t>
  </si>
  <si>
    <t xml:space="preserve"> C8 </t>
  </si>
  <si>
    <t xml:space="preserve"> RET Z </t>
  </si>
  <si>
    <t>UDSP INTENTIONALLY REMOVED LOWER</t>
  </si>
  <si>
    <t xml:space="preserve"> 5556 </t>
  </si>
  <si>
    <t>SP</t>
  </si>
  <si>
    <t>RET CC NOT MET JUMP</t>
  </si>
  <si>
    <t>RET RETN RETI - ENABLE NMI BACK, SAME UOP SEQ AS RET</t>
  </si>
  <si>
    <t xml:space="preserve"> 45 </t>
  </si>
  <si>
    <t xml:space="preserve"> RETN </t>
  </si>
  <si>
    <t>RET ENDS HERE</t>
  </si>
  <si>
    <t>DJNZ $</t>
  </si>
  <si>
    <t xml:space="preserve"> T </t>
  </si>
  <si>
    <t>DJNZ MUST KNOW WHEN ITS UBRQG DEPENDING ON Z SINCE DEC B</t>
  </si>
  <si>
    <t xml:space="preserve"> 0255 </t>
  </si>
  <si>
    <t>READ</t>
  </si>
  <si>
    <t xml:space="preserve"> 0005 </t>
  </si>
  <si>
    <t xml:space="preserve"> 0155 </t>
  </si>
  <si>
    <t>WRITE</t>
  </si>
  <si>
    <t>PC ACTIVE WR</t>
  </si>
  <si>
    <t xml:space="preserve"> FD </t>
  </si>
  <si>
    <t xml:space="preserve">10/0 </t>
  </si>
  <si>
    <t xml:space="preserve">10/1 </t>
  </si>
  <si>
    <t xml:space="preserve"> 5502 </t>
  </si>
  <si>
    <t xml:space="preserve">11/0 </t>
  </si>
  <si>
    <t xml:space="preserve">11/1 </t>
  </si>
  <si>
    <t xml:space="preserve">12/0 </t>
  </si>
  <si>
    <t xml:space="preserve">12/1 </t>
  </si>
  <si>
    <t xml:space="preserve">13/0 </t>
  </si>
  <si>
    <t xml:space="preserve">13/1 </t>
  </si>
  <si>
    <t>EDJNZ</t>
  </si>
  <si>
    <t>JR CC $</t>
  </si>
  <si>
    <t xml:space="preserve"> 20 </t>
  </si>
  <si>
    <t>LD R/I,A  LD A,I/R</t>
  </si>
  <si>
    <t xml:space="preserve"> I </t>
  </si>
  <si>
    <t xml:space="preserve"> 47 </t>
  </si>
  <si>
    <t xml:space="preserve"> szyhxvnc </t>
  </si>
  <si>
    <t xml:space="preserve"> LD I,A </t>
  </si>
  <si>
    <t xml:space="preserve"> 05 </t>
  </si>
  <si>
    <t>LD A,I/R</t>
  </si>
  <si>
    <t xml:space="preserve"> 57 </t>
  </si>
  <si>
    <t xml:space="preserve"> LD A,I </t>
  </si>
  <si>
    <t>IR ACTIVE HERE</t>
  </si>
  <si>
    <t>PC ACTIVE HERE</t>
  </si>
  <si>
    <t xml:space="preserve"> 22/0 </t>
  </si>
  <si>
    <t xml:space="preserve"> 22/1 </t>
  </si>
  <si>
    <t xml:space="preserve"> 23/0 </t>
  </si>
  <si>
    <t xml:space="preserve"> 23/1 </t>
  </si>
  <si>
    <t>DAA CPL NEG SCF CCF</t>
  </si>
  <si>
    <t xml:space="preserve"> 27 </t>
  </si>
  <si>
    <t xml:space="preserve"> DAA </t>
  </si>
  <si>
    <t>CCF SCF ENDS HERE</t>
  </si>
  <si>
    <t>RLD RRD</t>
  </si>
  <si>
    <t>RLD</t>
  </si>
  <si>
    <t>RRD</t>
  </si>
  <si>
    <t xml:space="preserve"> 6F </t>
  </si>
  <si>
    <t xml:space="preserve"> 0355 </t>
  </si>
  <si>
    <t xml:space="preserve"> RLD </t>
  </si>
  <si>
    <t>DOES :</t>
  </si>
  <si>
    <t>0367H</t>
  </si>
  <si>
    <t>A(HL)</t>
  </si>
  <si>
    <t>0673H</t>
  </si>
  <si>
    <t>HIGH</t>
  </si>
  <si>
    <t>LOW</t>
  </si>
  <si>
    <t>_76H</t>
  </si>
  <si>
    <t>GET REVERSED IMMEDIATELY BY INTER-BUS</t>
  </si>
  <si>
    <t>_67H</t>
  </si>
  <si>
    <t>_03H</t>
  </si>
  <si>
    <t>0736H</t>
  </si>
  <si>
    <t>SET LOW NIBBLE BY A, SO LOWN WITH A LOWN _73H</t>
  </si>
  <si>
    <t xml:space="preserve"> 32/0 </t>
  </si>
  <si>
    <t xml:space="preserve"> 32/1 </t>
  </si>
  <si>
    <t xml:space="preserve"> 33/0 </t>
  </si>
  <si>
    <t xml:space="preserve"> 33/1 </t>
  </si>
  <si>
    <t xml:space="preserve"> 73 </t>
  </si>
  <si>
    <t xml:space="preserve"> 34/0 </t>
  </si>
  <si>
    <t xml:space="preserve"> 34/1 </t>
  </si>
  <si>
    <t xml:space="preserve"> 35/0 </t>
  </si>
  <si>
    <t>0376H</t>
  </si>
  <si>
    <t xml:space="preserve"> 35/1 </t>
  </si>
  <si>
    <t>APLLY NIBBLE FROM T, SO LOWN T TO LOWN A _06H</t>
  </si>
  <si>
    <t>IN OUT A,(N) *,(C) (C),*</t>
  </si>
  <si>
    <t>*</t>
  </si>
  <si>
    <t>IN:</t>
  </si>
  <si>
    <t>NO FLAG AFFECTION HERE</t>
  </si>
  <si>
    <t xml:space="preserve"> 3355 </t>
  </si>
  <si>
    <t xml:space="preserve"> IN A,(44h) </t>
  </si>
  <si>
    <t>WZ PC</t>
  </si>
  <si>
    <t>WZ+TOALU</t>
  </si>
  <si>
    <t>SAME IN AND OUT CODE PART</t>
  </si>
  <si>
    <t>IN CODE PART</t>
  </si>
  <si>
    <t>AF</t>
  </si>
  <si>
    <t xml:space="preserve"> FF </t>
  </si>
  <si>
    <t xml:space="preserve"> FF55 </t>
  </si>
  <si>
    <t xml:space="preserve">AF PC </t>
  </si>
  <si>
    <t xml:space="preserve">OUT (44h),A </t>
  </si>
  <si>
    <t>OUT CODE PART</t>
  </si>
  <si>
    <t xml:space="preserve"> OUT (44h),A </t>
  </si>
  <si>
    <t xml:space="preserve">IN A,(C) </t>
  </si>
  <si>
    <t xml:space="preserve"> 78 </t>
  </si>
  <si>
    <t xml:space="preserve"> IN A,(C) </t>
  </si>
  <si>
    <t>BC ACTIVE</t>
  </si>
  <si>
    <t xml:space="preserve"> OUT (C),B </t>
  </si>
  <si>
    <t>ADD ADC SBC HL,RR</t>
  </si>
  <si>
    <t>ADD</t>
  </si>
  <si>
    <t>ADC</t>
  </si>
  <si>
    <t>SBC</t>
  </si>
  <si>
    <t xml:space="preserve"> 1010 </t>
  </si>
  <si>
    <t xml:space="preserve"> ADD HL,BC </t>
  </si>
  <si>
    <t xml:space="preserve"> 1011 </t>
  </si>
  <si>
    <t>ALUOP</t>
  </si>
  <si>
    <t xml:space="preserve"> 1065 </t>
  </si>
  <si>
    <t>HL</t>
  </si>
  <si>
    <t>BC</t>
  </si>
  <si>
    <t xml:space="preserve"> 6565 </t>
  </si>
  <si>
    <t>PC+HL ACTIVE</t>
  </si>
  <si>
    <t>RST **</t>
  </si>
  <si>
    <t>3/0</t>
  </si>
  <si>
    <t xml:space="preserve"> RST 38h </t>
  </si>
  <si>
    <t>3/1</t>
  </si>
  <si>
    <t>4/0</t>
  </si>
  <si>
    <t>4/1</t>
  </si>
  <si>
    <t>5/0</t>
  </si>
  <si>
    <t>5/1</t>
  </si>
  <si>
    <t>6/0</t>
  </si>
  <si>
    <t>6/1</t>
  </si>
  <si>
    <t>PC ACTIVE ???</t>
  </si>
  <si>
    <t>7/0</t>
  </si>
  <si>
    <t>7/1</t>
  </si>
  <si>
    <t>8/0</t>
  </si>
  <si>
    <t>8/1</t>
  </si>
  <si>
    <t>9/0</t>
  </si>
  <si>
    <t>9/1</t>
  </si>
  <si>
    <t xml:space="preserve"> 06 </t>
  </si>
  <si>
    <t>PC ACTIVE ????</t>
  </si>
  <si>
    <t>10/0</t>
  </si>
  <si>
    <t>10/1</t>
  </si>
  <si>
    <t>11/0</t>
  </si>
  <si>
    <t>11/1</t>
  </si>
  <si>
    <t>RL RR RLC RRC A</t>
  </si>
  <si>
    <t xml:space="preserve"> 7755 </t>
  </si>
  <si>
    <t xml:space="preserve"> 0058 </t>
  </si>
  <si>
    <t xml:space="preserve"> RLCA </t>
  </si>
  <si>
    <t>LD (BC),A A,(BC) (DE)</t>
  </si>
  <si>
    <t>INTRODUCE WZ AFFECTION BYTELY FROM "ADDER", ITS OPS ARE AT SECOND HALF-T</t>
  </si>
  <si>
    <t xml:space="preserve"> 02 </t>
  </si>
  <si>
    <t xml:space="preserve"> 4466 </t>
  </si>
  <si>
    <t xml:space="preserve"> LD (BC),A </t>
  </si>
  <si>
    <t xml:space="preserve"> 4467 </t>
  </si>
  <si>
    <t xml:space="preserve"> 3367 </t>
  </si>
  <si>
    <t>LD A,(BC)</t>
  </si>
  <si>
    <t xml:space="preserve"> 0A </t>
  </si>
  <si>
    <t xml:space="preserve"> LD A,(BC) </t>
  </si>
  <si>
    <t>AF ACTIVE UNDEF</t>
  </si>
  <si>
    <t>PC+AF ACTIVE</t>
  </si>
  <si>
    <t>LD (HL),*</t>
  </si>
  <si>
    <t xml:space="preserve"> 36 </t>
  </si>
  <si>
    <t xml:space="preserve"> LD (HL),77h </t>
  </si>
  <si>
    <t>WZ ACTIVE NO WRITE</t>
  </si>
  <si>
    <t xml:space="preserve">LD (IX+$),* (IY+$),* </t>
  </si>
  <si>
    <t xml:space="preserve"> LD (IX+16),77h </t>
  </si>
  <si>
    <t>$ VALUE</t>
  </si>
  <si>
    <t>DIRECT XL TO ALUA</t>
  </si>
  <si>
    <t>IX ACTIVE</t>
  </si>
  <si>
    <t>BUSRQ DISALLOW ALUOP</t>
  </si>
  <si>
    <t>* VALUE</t>
  </si>
  <si>
    <t>DIRECT XH TO ALUA</t>
  </si>
  <si>
    <t xml:space="preserve"> 3354 </t>
  </si>
  <si>
    <t>DLATCH VALUE SITS ON ITSELF</t>
  </si>
  <si>
    <t>LD R,*</t>
  </si>
  <si>
    <t xml:space="preserve"> Watch </t>
  </si>
  <si>
    <t xml:space="preserve"> 3E </t>
  </si>
  <si>
    <t xml:space="preserve"> LD A,77h </t>
  </si>
  <si>
    <t>LD (HL),R LD R,(HL)</t>
  </si>
  <si>
    <t xml:space="preserve"> LD (HL),A </t>
  </si>
  <si>
    <t>LD R,(HL)</t>
  </si>
  <si>
    <t xml:space="preserve"> 7E </t>
  </si>
  <si>
    <t xml:space="preserve"> LD A,(HL) </t>
  </si>
  <si>
    <t xml:space="preserve">LD (IX+$),R LD R,(IX+$) </t>
  </si>
  <si>
    <t xml:space="preserve"> IX </t>
  </si>
  <si>
    <t xml:space="preserve"> 0066 </t>
  </si>
  <si>
    <t xml:space="preserve"> LD (IX+0),A </t>
  </si>
  <si>
    <t xml:space="preserve"> 0009 </t>
  </si>
  <si>
    <t xml:space="preserve"> 5566 </t>
  </si>
  <si>
    <t xml:space="preserve">LD R,(IX+$) </t>
  </si>
  <si>
    <t xml:space="preserve"> LD H,(IX+0) </t>
  </si>
  <si>
    <t xml:space="preserve"> 36/0 </t>
  </si>
  <si>
    <t xml:space="preserve"> 36/1 </t>
  </si>
  <si>
    <t xml:space="preserve"> 37/0 </t>
  </si>
  <si>
    <t xml:space="preserve"> 37/1 </t>
  </si>
  <si>
    <t xml:space="preserve"> ED </t>
  </si>
  <si>
    <t xml:space="preserve">INC DEC (HL) </t>
  </si>
  <si>
    <t xml:space="preserve"> 7829 </t>
  </si>
  <si>
    <t xml:space="preserve"> szYhXvnC </t>
  </si>
  <si>
    <t xml:space="preserve"> INC (HL) </t>
  </si>
  <si>
    <t xml:space="preserve">INC DEC (IX+$) (IY+$) </t>
  </si>
  <si>
    <t xml:space="preserve"> 34 </t>
  </si>
  <si>
    <t xml:space="preserve"> INC (IX+0) </t>
  </si>
  <si>
    <t>PC+HL</t>
  </si>
  <si>
    <t>PC+WZ</t>
  </si>
  <si>
    <t>IX</t>
  </si>
  <si>
    <t>NONE</t>
  </si>
  <si>
    <t xml:space="preserve"> EE </t>
  </si>
  <si>
    <t>PCWZ</t>
  </si>
  <si>
    <t>ADD ADC SUB SBC AND XOR OR CP A,* A,(HL)</t>
  </si>
  <si>
    <t xml:space="preserve"> OR 07h </t>
  </si>
  <si>
    <t xml:space="preserve">ADD ADC SUB SBC AND XOR OR CP A,(IX+$) ,(IY+$) </t>
  </si>
  <si>
    <t xml:space="preserve"> OP </t>
  </si>
  <si>
    <t xml:space="preserve"> 86 </t>
  </si>
  <si>
    <t xml:space="preserve"> ADD A,(IX+0) </t>
  </si>
  <si>
    <t xml:space="preserve">INC DEC R* </t>
  </si>
  <si>
    <t xml:space="preserve"> INC A </t>
  </si>
  <si>
    <t>ADD ADC SUB SBC AND XOR OR CP A,R +XYLH</t>
  </si>
  <si>
    <t xml:space="preserve"> M </t>
  </si>
  <si>
    <t xml:space="preserve"> AD </t>
  </si>
  <si>
    <t xml:space="preserve"> XOR L </t>
  </si>
  <si>
    <t>LD R,R +XYLH</t>
  </si>
  <si>
    <t>RLC RRC RL RR SLA SRA SLL SRL SET RES BIT R*</t>
  </si>
  <si>
    <t>UOCB</t>
  </si>
  <si>
    <t>SET</t>
  </si>
  <si>
    <t>RES</t>
  </si>
  <si>
    <t>BIT</t>
  </si>
  <si>
    <t xml:space="preserve">RLC RRC RL RR SLA SRA SLL SRL SET RES BIT (HL) </t>
  </si>
  <si>
    <t>UOCB-SET-RES USUAL</t>
  </si>
  <si>
    <t xml:space="preserve"> BIT 7,(HL) </t>
  </si>
  <si>
    <t>IRAF</t>
  </si>
  <si>
    <t xml:space="preserve"> 80 </t>
  </si>
  <si>
    <t>DDCB FDCB PREFIX</t>
  </si>
  <si>
    <t xml:space="preserve"> CB </t>
  </si>
  <si>
    <t>RRC (IX+$),B</t>
  </si>
  <si>
    <t>PCHL</t>
  </si>
  <si>
    <t xml:space="preserve"> 11 </t>
  </si>
  <si>
    <t>ALUA</t>
  </si>
  <si>
    <t>ALUB</t>
  </si>
  <si>
    <t>ACT</t>
  </si>
  <si>
    <t xml:space="preserve"> 5588 </t>
  </si>
  <si>
    <t>WZ+UNK</t>
  </si>
  <si>
    <t>RLC RRC RL RR SLA SRA SLL SRL SET RES BIT (IX+$),R* (IY+$),R*</t>
  </si>
  <si>
    <t xml:space="preserve"> 6688 </t>
  </si>
  <si>
    <t>BIT (IX+$) (IY+$)</t>
  </si>
  <si>
    <t xml:space="preserve"> 668D </t>
  </si>
  <si>
    <t xml:space="preserve"> BIT 7,(IX+22) </t>
  </si>
  <si>
    <t>LDI LDD LDIR LDDR</t>
  </si>
  <si>
    <t>LDI</t>
  </si>
  <si>
    <t>LDD</t>
  </si>
  <si>
    <t xml:space="preserve"> A0 </t>
  </si>
  <si>
    <t xml:space="preserve"> 0100 </t>
  </si>
  <si>
    <t xml:space="preserve"> 0300 </t>
  </si>
  <si>
    <t xml:space="preserve"> 0200 </t>
  </si>
  <si>
    <t xml:space="preserve"> LDI </t>
  </si>
  <si>
    <t xml:space="preserve">HL </t>
  </si>
  <si>
    <t xml:space="preserve"> 0201 </t>
  </si>
  <si>
    <t>DE</t>
  </si>
  <si>
    <t xml:space="preserve"> 0301 </t>
  </si>
  <si>
    <t xml:space="preserve"> 00FF </t>
  </si>
  <si>
    <t>LDIR LDDR</t>
  </si>
  <si>
    <t>LDIR</t>
  </si>
  <si>
    <t>LDDR</t>
  </si>
  <si>
    <t xml:space="preserve"> B0 </t>
  </si>
  <si>
    <t xml:space="preserve"> LDIR </t>
  </si>
  <si>
    <t>F5 is bit 1 of (transferred byte + A) 'F3 is bit 3 of (transferred byte + A)</t>
  </si>
  <si>
    <t>FIRST NIBBLE ADDED TWICE TO HBUS-L AND HBUS-H</t>
  </si>
  <si>
    <t>When LDxR / CPxR is interrupted, F53 = F13-11 OF WZ</t>
  </si>
  <si>
    <t>W53 ACTUATE TO DUAL DEC ADDR TEST AT 1FFFH SHOW THIS</t>
  </si>
  <si>
    <t>WZ=AD=DS</t>
  </si>
  <si>
    <t>DEC LD</t>
  </si>
  <si>
    <t>PC</t>
  </si>
  <si>
    <t>PC-ADDES</t>
  </si>
  <si>
    <t xml:space="preserve"> LDIR FINAL</t>
  </si>
  <si>
    <t>CPI CPD CPIR CPDR</t>
  </si>
  <si>
    <t>CPI</t>
  </si>
  <si>
    <t>CPD</t>
  </si>
  <si>
    <t xml:space="preserve"> 64/0 </t>
  </si>
  <si>
    <t xml:space="preserve"> A1 </t>
  </si>
  <si>
    <t xml:space="preserve"> 0012 </t>
  </si>
  <si>
    <t xml:space="preserve"> 1111 </t>
  </si>
  <si>
    <t xml:space="preserve"> CPI </t>
  </si>
  <si>
    <t>BUS</t>
  </si>
  <si>
    <t>INCLD7</t>
  </si>
  <si>
    <t xml:space="preserve"> 64/1 </t>
  </si>
  <si>
    <t xml:space="preserve"> 65/0 </t>
  </si>
  <si>
    <t xml:space="preserve"> 65/1 </t>
  </si>
  <si>
    <t xml:space="preserve"> 66/0 </t>
  </si>
  <si>
    <t xml:space="preserve"> 66/1 </t>
  </si>
  <si>
    <t xml:space="preserve"> 67/0 </t>
  </si>
  <si>
    <t xml:space="preserve"> 67/1 </t>
  </si>
  <si>
    <t xml:space="preserve"> 1112 </t>
  </si>
  <si>
    <t>HL-DS</t>
  </si>
  <si>
    <t xml:space="preserve"> 68/0 </t>
  </si>
  <si>
    <t xml:space="preserve"> 68/1 </t>
  </si>
  <si>
    <t xml:space="preserve"> 69/0 </t>
  </si>
  <si>
    <t xml:space="preserve"> 69/1 </t>
  </si>
  <si>
    <t xml:space="preserve"> 70/0 </t>
  </si>
  <si>
    <t xml:space="preserve"> 70/1 </t>
  </si>
  <si>
    <t>WZ-DS</t>
  </si>
  <si>
    <t xml:space="preserve"> 71/0 </t>
  </si>
  <si>
    <t xml:space="preserve"> 71/1 </t>
  </si>
  <si>
    <t xml:space="preserve"> 72/0 </t>
  </si>
  <si>
    <t xml:space="preserve"> 72/1 </t>
  </si>
  <si>
    <t>BC-DS</t>
  </si>
  <si>
    <t xml:space="preserve"> 73/0 </t>
  </si>
  <si>
    <t xml:space="preserve"> 73/1 </t>
  </si>
  <si>
    <t>CPIR CPDR</t>
  </si>
  <si>
    <t>CPIR</t>
  </si>
  <si>
    <t>CPDR</t>
  </si>
  <si>
    <t xml:space="preserve"> B1 </t>
  </si>
  <si>
    <t xml:space="preserve"> 000F </t>
  </si>
  <si>
    <t xml:space="preserve"> 0068 </t>
  </si>
  <si>
    <t xml:space="preserve"> 07 </t>
  </si>
  <si>
    <t xml:space="preserve"> CPIR </t>
  </si>
  <si>
    <t>HL-AD-HLBUS</t>
  </si>
  <si>
    <t xml:space="preserve"> 0069 </t>
  </si>
  <si>
    <t>HL-AD-DS</t>
  </si>
  <si>
    <t>WZ-AD-HLBUS</t>
  </si>
  <si>
    <t>ALUA=A ALUB=(HL)</t>
  </si>
  <si>
    <t>WZ-AD-DS-HLBUS</t>
  </si>
  <si>
    <t>BC-AD-HLBUS</t>
  </si>
  <si>
    <t>BC-AD-DS-HLBUS</t>
  </si>
  <si>
    <t xml:space="preserve"> 74/0 </t>
  </si>
  <si>
    <t xml:space="preserve"> 74/1 </t>
  </si>
  <si>
    <t>PC-AD-HLBUS</t>
  </si>
  <si>
    <t xml:space="preserve"> 75/0 </t>
  </si>
  <si>
    <t xml:space="preserve"> 75/1 </t>
  </si>
  <si>
    <t xml:space="preserve"> 76/0 </t>
  </si>
  <si>
    <t xml:space="preserve"> 76/1 </t>
  </si>
  <si>
    <t xml:space="preserve"> 000E </t>
  </si>
  <si>
    <t xml:space="preserve"> 77/0 </t>
  </si>
  <si>
    <t xml:space="preserve"> 77/1 </t>
  </si>
  <si>
    <t xml:space="preserve"> 78/0 </t>
  </si>
  <si>
    <t xml:space="preserve"> 78/1 </t>
  </si>
  <si>
    <t xml:space="preserve"> 000D </t>
  </si>
  <si>
    <t>PC-AD-DS</t>
  </si>
  <si>
    <t xml:space="preserve"> 79/0 </t>
  </si>
  <si>
    <t xml:space="preserve"> 79/1 </t>
  </si>
  <si>
    <t>CPIR FINAL</t>
  </si>
  <si>
    <t>INI IND INIR INDR</t>
  </si>
  <si>
    <t>INI</t>
  </si>
  <si>
    <t xml:space="preserve"> A2 </t>
  </si>
  <si>
    <t xml:space="preserve"> INI </t>
  </si>
  <si>
    <t>IR-DS-AF</t>
  </si>
  <si>
    <t>BC-AD</t>
  </si>
  <si>
    <t xml:space="preserve"> FF02 </t>
  </si>
  <si>
    <t>WZ-DS-AD</t>
  </si>
  <si>
    <t>HL-AD</t>
  </si>
  <si>
    <t>MUST BE UPDDL TO SET PINDATA BACK</t>
  </si>
  <si>
    <t>12/0</t>
  </si>
  <si>
    <t>12/1</t>
  </si>
  <si>
    <t>BC-PC-AD</t>
  </si>
  <si>
    <t>INIR INDR</t>
  </si>
  <si>
    <t>INIR</t>
  </si>
  <si>
    <t xml:space="preserve"> B2 </t>
  </si>
  <si>
    <t xml:space="preserve"> 02FE </t>
  </si>
  <si>
    <t xml:space="preserve"> INIR </t>
  </si>
  <si>
    <t xml:space="preserve"> 01FE </t>
  </si>
  <si>
    <t xml:space="preserve"> 02FF </t>
  </si>
  <si>
    <t>WZ-AD-DS</t>
  </si>
  <si>
    <t>PC-AD-WZ</t>
  </si>
  <si>
    <t>INIR INDR FINAL</t>
  </si>
  <si>
    <t>OUTI OUTD OTIR OTDR</t>
  </si>
  <si>
    <t>OUTI</t>
  </si>
  <si>
    <t>OUTD</t>
  </si>
  <si>
    <t xml:space="preserve"> A3 </t>
  </si>
  <si>
    <t xml:space="preserve"> 2211 </t>
  </si>
  <si>
    <t xml:space="preserve"> 8877 </t>
  </si>
  <si>
    <t xml:space="preserve"> 0021 </t>
  </si>
  <si>
    <t xml:space="preserve"> OUTI </t>
  </si>
  <si>
    <t xml:space="preserve"> 2111 </t>
  </si>
  <si>
    <t xml:space="preserve"> 8878 </t>
  </si>
  <si>
    <t xml:space="preserve"> 2112 </t>
  </si>
  <si>
    <t>PC-AD-BC</t>
  </si>
  <si>
    <t>OTIR OTDR</t>
  </si>
  <si>
    <t>OTIR</t>
  </si>
  <si>
    <t>OTDR</t>
  </si>
  <si>
    <t xml:space="preserve"> B3 </t>
  </si>
  <si>
    <t xml:space="preserve"> OTIR </t>
  </si>
  <si>
    <t>ALUA=L (Z)</t>
  </si>
  <si>
    <t>ALUB=DL (T)</t>
  </si>
  <si>
    <t xml:space="preserve"> FF03 </t>
  </si>
  <si>
    <t xml:space="preserve"> 000C </t>
  </si>
  <si>
    <t xml:space="preserve"> 61/0 </t>
  </si>
  <si>
    <t xml:space="preserve"> 61/1 </t>
  </si>
  <si>
    <t>OTIR FINAL</t>
  </si>
  <si>
    <t>IM0 IM1 OPCODE</t>
  </si>
  <si>
    <t>**</t>
  </si>
  <si>
    <t>IM0 ISR INT VECTOR RST 28H WITH RET, INTERRUPTED AT INC HL, DO NOT ENABLE IFF1 BACK</t>
  </si>
  <si>
    <t xml:space="preserve"> 13 </t>
  </si>
  <si>
    <t>IM0-1</t>
  </si>
  <si>
    <t>NONELD</t>
  </si>
  <si>
    <t>IR-AD</t>
  </si>
  <si>
    <t xml:space="preserve"> EF </t>
  </si>
  <si>
    <t xml:space="preserve"> INC HL </t>
  </si>
  <si>
    <t>HERE SIGEXEC=0 BY DESIGN</t>
  </si>
  <si>
    <t>RST 28H BEING EXECUTED FOR IM 0 AS SUPPLIED</t>
  </si>
  <si>
    <t>RST 38H BEING EXECUTED FOR IM 1 BY DEFAULT</t>
  </si>
  <si>
    <t xml:space="preserve"> 5528 </t>
  </si>
  <si>
    <t xml:space="preserve"> 0028 </t>
  </si>
  <si>
    <t>IM2 OPCODE</t>
  </si>
  <si>
    <t xml:space="preserve"> 1155 </t>
  </si>
  <si>
    <t>IM2</t>
  </si>
  <si>
    <t>NONLD</t>
  </si>
  <si>
    <t xml:space="preserve"> 1107 </t>
  </si>
  <si>
    <t>PAR:UWCW</t>
  </si>
  <si>
    <t>SP-AD</t>
  </si>
  <si>
    <t>ALUA=DLATCH=VECTOR</t>
  </si>
  <si>
    <t>SP-AD-DS</t>
  </si>
  <si>
    <t>ALUB=I</t>
  </si>
  <si>
    <t>IR</t>
  </si>
  <si>
    <t xml:space="preserve"> 5533 </t>
  </si>
  <si>
    <t>ULZT:</t>
  </si>
  <si>
    <t xml:space="preserve"> 1133 </t>
  </si>
  <si>
    <t>ULWI:</t>
  </si>
  <si>
    <t>WZ-AD</t>
  </si>
  <si>
    <t xml:space="preserve"> 1134 </t>
  </si>
  <si>
    <t xml:space="preserve"> 1144 </t>
  </si>
  <si>
    <t xml:space="preserve"> 2244 </t>
  </si>
  <si>
    <t>NMI OPCODE</t>
  </si>
  <si>
    <t xml:space="preserve"> 5E </t>
  </si>
  <si>
    <t>ALL NMOS VZ80REMIX OPCODES DONE</t>
  </si>
  <si>
    <t>C:UADISMR:UPCD:ULATO:UEXCDIRW</t>
  </si>
  <si>
    <t>DEFMAIN(&amp;H76):UADIRM:UIRDAF:UBRGRMH:UDPC:UEXIDONE</t>
  </si>
  <si>
    <t xml:space="preserve"> :UIRDAFNM</t>
  </si>
  <si>
    <t xml:space="preserve"> :UIRDAFIM</t>
  </si>
  <si>
    <t>C:UADIRM:UIRDAF:UBRGRM:UDPC:UEXIDONE</t>
  </si>
  <si>
    <t>DEFMAIN(&amp;H03):UADIRM:UIRDAF:UBRM:UDBC:UDIC:UBCD:UBRGR:UDPC:UEXIDONE</t>
  </si>
  <si>
    <t xml:space="preserve"> :UEXIPCDONE</t>
  </si>
  <si>
    <t xml:space="preserve"> :UEXIPCEXT</t>
  </si>
  <si>
    <t xml:space="preserve"> :UEXIEXT</t>
  </si>
  <si>
    <t xml:space="preserve"> :UDED</t>
  </si>
  <si>
    <t xml:space="preserve"> :UHLD</t>
  </si>
  <si>
    <t xml:space="preserve"> :USPD</t>
  </si>
  <si>
    <t xml:space="preserve"> :UIXD</t>
  </si>
  <si>
    <t xml:space="preserve"> :UIYD</t>
  </si>
  <si>
    <t xml:space="preserve"> :UPCD</t>
  </si>
  <si>
    <t>DEFMAIN(&amp;HF9):UADIRM:UIRDAF:UBRM:UDHL:UDLC:USPD:UBRGR:UDPC:UEXIDONE</t>
  </si>
  <si>
    <t xml:space="preserve"> :UDLC</t>
  </si>
  <si>
    <t xml:space="preserve"> :UDDC</t>
  </si>
  <si>
    <t xml:space="preserve"> :UDI</t>
  </si>
  <si>
    <t xml:space="preserve"> :UDD</t>
  </si>
  <si>
    <t xml:space="preserve"> :UDL</t>
  </si>
  <si>
    <t>DEFMAIN(&amp;HCB):UADIRM:UIRDAF:UBRMXCB:UDPC:UEXIDONE</t>
  </si>
  <si>
    <t>DEFMAIN(&amp;B00000001):UADIRM:UIRDAF:UBRM:UDPC:UADIMR:UPCD:ULAT:UWAIT:UBRCLS:UDPC+UCDL:UADIMR:UPCD:ULAT:UWAIT:UBRGRCLS:UBDL:UEXIPCDONE</t>
  </si>
  <si>
    <t>DEFMAIN(&amp;H08):UADIRM:UIRDAF:UBRGRM:UDPC:UEXIEXT:UNDEF:UEXA:XEND</t>
  </si>
  <si>
    <t>DEFMAIN(&amp;HD9):UADIRM:UIRDAF:UBRGRM:UDPC:UEXIEXT:UNDEF:UNDEF:UNDEF:UEXX:XEND</t>
  </si>
  <si>
    <t>DEFMAIN(&amp;HFB):UDFF+UADIRM:UIRDAF:UBRGRM:UDPC:UEXIEXT:UNDEF:UNDEF:UNDEF:USFF:XEND</t>
  </si>
  <si>
    <t xml:space="preserve"> :UDFF</t>
  </si>
  <si>
    <t xml:space="preserve"> :UCFF</t>
  </si>
  <si>
    <t>DEFED(&amp;H464E666E):UADIRM:UIRDAF:UBRGRM:UDPC:UEXIEXT:UNDEF:UIM0:XEND</t>
  </si>
  <si>
    <t>DEFMAIN(&amp;HE9):UADIRM:UIRDAF:UBRGRM:UDHL:UEXIDONE</t>
  </si>
  <si>
    <t>DEFMAIN(&amp;H32):UADIRM:UIRDAF:UBRM:UDPC:UADIMR:UPCDWQ:ULAT:UWAIT:UBRCLS:UDPCZDL:UADIMR:UPCD:ULAT:UWAIT:UBRCLS:UDWZWDL:UADIM:UWA:USWR:UWZDWW:UBRGRCLS:UWDL:UEXIPCDONE</t>
  </si>
  <si>
    <t xml:space="preserve"> :UCLS</t>
  </si>
  <si>
    <t>S:UDWZWDL:UADIMR:UNDEF:ULAT:UWAIT:UBRGRCLS:UADL:UEXIPCDONE</t>
  </si>
  <si>
    <t>DEFED(&amp;H43):UADIRM:UIRDAF:UBRM:UDPC:UADIMR:UPCD:ULAT:UWAIT:UBRCLS:UDPCZDL:UADIMR:UPCD:ULAT:UWAIT:UBRCLS:UDWZWDL:UADIM:UWC:USWR:UWZDWW:UBRCLS:UDWZ:UADIM:UWB:USWR:UWAITW:UBRGRCLS:UDPC:UEXIDONE</t>
  </si>
  <si>
    <t>DEFED(&amp;H6B):UADIRM:UIRDAF:UBRM:UDPC:UADIMR:UPCD:ULAT:UWAIT:UBRCLS:UDPCZDL:UADIMR:UPCD:ULAT:UWAIT:UBRCLS:UDWZWDL:UADIMR:UNDEF:ULAT:UWZDD:UBRCLS:ULDL:UADIMR:UNDEF:ULAT:UWAIT:UBRGRCLS:UHDL:UEXIPCDONE</t>
  </si>
  <si>
    <t>DEFMAIN(&amp;HE3):UADIRM:UIRDAF:UBRM:UDSP:UADIMR:UNDEF:ULAT:UWZDD:UBRCLS:UZDL:UADIMR:UNDEF:ULAT:UWAIT:UBRCLS:UWDL:UNDEF:USPD:UADDM:UWH:USWR:USPDDWW:UBRCLS:UDSP:UADIM:UWL:USWR:UWAITW:UBRCLS:UDWZ:UDL:UHLD:UGR:UDPC:UEXIDONE</t>
  </si>
  <si>
    <t>DEFMAIN(&amp;HF5):UADIRM:UIRDAF:UBRM:UDSP:UDDC:USPDD:UADDM:UWA:USWR:USPDDWW:UBRCLS:UDSP:UADDM:UWF:USWR:UWAITW:UBRGRCLS:UDPC:UEXIDONE</t>
  </si>
  <si>
    <t>DEFMAIN(&amp;HF1):UADIRM:UIRDAF:UBRM:UDSP:UADIMR:UNDEF:ULAT:USPDDWW:UBRCLS:UFDLD:UADIMR:UNDEF:ULAT:USPDDWW:UBRGRCLS:UADL:UEXIPCDONE</t>
  </si>
  <si>
    <t>DEFMAIN(&amp;HC2):UADIRM:UIRDAF:UBRM:UDPC:UADIMR:UPCDD:ULAT:UWAIT:UBRCLS:UZDL:UADIMR:UPCD:ULAT:UWAIT:UBRGRCLS:UDPCWZNZ:UEXIDONE</t>
  </si>
  <si>
    <t>DEFMAIN(&amp;HD4):UADIRM:UIRDAF:UBRM:UDPC:UADIMR:UPCDD:ULAT:UWAIT:UBRCLS:UZDL:UADIMR:UPCDJNC:    ULAT:UDSPW:UBRCLS:UWDL:UDD:USPDD:UADDM:UWPH:USWR:USPDDWW:UBRCLS:UDSP:UADIM:UWPL:USWR:UWAITW:UBRGRCLS:UDWZ:UEXIDONE:    ULAT:UWAIT:UBRGRCLS:UWDL:UEXIPCDONE</t>
  </si>
  <si>
    <t>DEFMAIN(&amp;HD0):UADIRM:UIRDAF:UBRMJNC:    UCLS:UNDEF:UDSP:UADIMR:UNDEF:ULAT:USPDDWW:UBRCLS:UZDL:UADIMR:UNDEF:ULAT:USPDDWW:UBRGRCLS:UDWZWDL:UEXIDONE:    UCLS:UGR:UDPC:UEXIDONE</t>
  </si>
  <si>
    <t>DEFED(&amp;H455565754D5D6D7D):UADIRM:UIRDAF:UBRM:UDSP:UADIMR:UNDEF:ULAT:USPDDWW:UBRCLS:UZDL:UADIMR:UNDEF:ULAT:USPDDWW:UBRGRCLS:UDWZWDL:UEXIEXT:UNDEF:UNDEF:UNDEF:UCFF:XEND:</t>
  </si>
  <si>
    <t>DEFMAIN(&amp;H10):UADIRM:UIRDAF:UBRM:UCLSAAB:UNDEF:UDPCODD:UADIMR:AAA:UPCDBHJZ:ULAT:UWAITAAPL:UBRCLS:UABDL:UNDEF:UOSADD:UNDEF:UZHB:UNDEF:UAAPH:UNDEF:UOSADCD:UBRGR:UDWZWH:UEXIDONE:BBB:ULAT:UWAIT:UBRGRCLS:UDPC:UEXIDONE</t>
  </si>
  <si>
    <t>DEFMAIN(&amp;H30):UADIRM:UIRDAF:UBRM:UDPC:UADIMR:    UPCDJRNC :ULAT:UWAITAAPL:UBRCLS:UABDL:UNDEF:UOSADD:UNDEF:UZHB:UNDEF:UAAPH:UNDEF:UOSADCD:UBRGR:UDWZWH:UEXIDONE:    ULAT:UWAIT:UBRGRCLS:UDPC:UEXIDONE</t>
  </si>
  <si>
    <t>DEFED(&amp;H47):UADIRM:UIRDAF:UBRM:UIHBR:UGR:UDPC:UEXIDONE</t>
  </si>
  <si>
    <t>DEFED(&amp;H57):UADIRM:UIRDAF:UBRM:UAAIR:UBRGRCLS:UDPC:UEXIEXT:UNDEF:UOORI:UNDEF:UAHB:XEND</t>
  </si>
  <si>
    <t>DEFMAIN(&amp;H27):UADIRM:UIRDAF:UBRGRM:UDPC:UEXIEXT:UNDEF:UODAA:UNDEF:UAHB:XEND</t>
  </si>
  <si>
    <t>DEFED(&amp;H6F):UADIRM:UIRDAF:UBRM:UDHL:UADIMR:UNDEF:ULAT:UWAIT:UBRCLS:UAADLR:UNDEF:UABA:UNDEF:UNHAB:UNDEF:UDLHB :UNDEF:UDHL:UADIM:UPDDL:USWR:UWZDWW:UBRGRCLS:UDPC:UEXIEXT:UNDEF:UNHBAF:UNDEF:UAHB:XEND</t>
  </si>
  <si>
    <t>DEFED(&amp;H67):UADIRM:UIRDAF:UBRM:UDHL:UADIMR:UNDEF:ULAT:UWAIT:UBRCLS:UAADL :UNDEF:UABA:UNDEF:UNHAB:UNDEF:UDLHBR:UNDEF:UDHL:UADIM:UPDDL:USWR:UWZDWW:UBRGRCLS:UDPC:UEXIEXT:UNDEF:UNHBAF:UNDEF:UAHB:XEND</t>
  </si>
  <si>
    <t>DEFMAIN(&amp;HDB):UADIRM:UIRDAF:UBRM:UDPC:UADIMR:UPCDWAA:ULAT:UWAIT:UBRCLS:UDWZZDL:UADI:URIO  :UNDEF:UWZD:ULATIO:UWAIT:UBRGRCLS:UADL:UEXIPCDONE</t>
  </si>
  <si>
    <t>DEFMAIN(&amp;HD3):UADIRM:UIRDAF:UBRM:UDPC:UADIMR:UPCDWAA:ULAT:UWAIT:UBRCLS:UDWZZDL:UADI:UWIOA:UNDEF:UWZD:UNDEF :UWAITWI:UBRGRCLS:UDPC:UEXIDONE</t>
  </si>
  <si>
    <t>DEFED(&amp;H40+REGL3):UADIRM:UIRDAF:UBRM:UDBC:UADI:URIO:  UNDEF:UWZD:ULATIO:UWAIT  :UBRGRCLS:UAADL:UEXIPCEXT:UNDEF:UOORQ:UNDEF:UOPL(UMHB):XEND</t>
  </si>
  <si>
    <t>DEFED(&amp;H41+REGL3):UADIRM:UIRDAF:UBRM:UDBC:UADI:UWIOX:UNDEF:UWZD:UNDEF :UWAITWI:UBRGRCLS:UDPC :UEXIDONE:</t>
  </si>
  <si>
    <t>DEFMAIN(&amp;H09):UADIRM:UIRDAF:UBRM:UDHLAAL:USPR:UABC :UNDEF:UOADDWZD :UNDEF:ULHB :UNDEF:UAAH :UNDEF:UABB :UNDEF:UOADCF :UNDEF:UHHB :UEXIPCDONE</t>
  </si>
  <si>
    <t>DEFED(&amp;H4A)  :UADIRM:UIRDAF:UBRM:UDHLAAL:USPR:UABC :UNDEF:UOADCWZD :UNDEF:ULHB :UNDEF:UAAH :UNDEF:UABB :UNDEF:UOADCZ :UNDEF:UHHB :UEXIPCDONE</t>
  </si>
  <si>
    <t>DEFED(&amp;H42)  :UADIRM:UIRDAF:UBRM:UDHLAAL:USPR:UABC :UNDEF:UOSBCWZD:UNDEF:ULHB :UNDEF:UAAH :UNDEF:UABB :UNDEF:UOSBCF:UNDEF:UHHB :UEXIPCDONE</t>
  </si>
  <si>
    <t>DEFMAIN(&amp;HC7+REGL3):UADIRM:UIRDAF:UBRM:UDSPCX:UDDC:USPDD:UADDM:UWPH:USWR:USPDDWW:UBRCLS:UZAB:UADIM:UWPL:USWR:UWAITW:UBRGRCLS:UDWZWAA:UEXIDONE</t>
  </si>
  <si>
    <t>DEFMAIN(&amp;H07):UADIRM:UIRDAF:UBRGRM:UDPC:UEXIEXT:UNDEF:UORLCF:UNDEF:UAHB:XEND:</t>
  </si>
  <si>
    <t>DEFMAIN(&amp;H02):UADIRM:UIRDAF:UBRM:UDBC:UADIM :UWA:USWR:UWZDWW:UBRGRCLS:UWHB:UEXIPCDONE</t>
  </si>
  <si>
    <t>DEFMAIN(&amp;H0A):UADIRM:UIRDAF:UBRM:UDBC:UADIMR:UNDEF:ULAT:UWZDW :UBRGRCLS:UADL:UEXIPCDONE</t>
  </si>
  <si>
    <t>DEFMAIN(&amp;H36):UADIRM:UIRDAF:UBRM:UDPC:UADIMR:UPCD:ULAT:UWAIT:UBRCLS:UDHLAADL:UADIM:UWAA:USWR:UWAITW:UBRGRCLS:UDPC:UEXIDONE</t>
  </si>
  <si>
    <t>DEFDD(&amp;H36):UADIRM:UIRDAF:UBRM:UDPC:UADIMR:UPCDD:ULAT:UAAXLW:UBRCLS:UABDL:UADIMR:PAR:UPCD:UOSADD:ULAT:PAR:UWAIT:UZHB:UBRCLS:UAAXH:UNDEF:UOSADCD:UNDEF:UDWZWH:UADIM:UPDDL:USWR:UWAITW:UBRGRCLS:UDPC:UEXIDONE</t>
  </si>
  <si>
    <t>NOT6 DEFMAIN(&amp;B00000110+(REGL3)):UADIRM:UIRDAF:UBRM:UDPC:UADIMR:UPCD:ULAT:UWAIT:UBRGRCLS:UAADL:UEXIPCEXT:UNDEF:UHAA:UNDEF:UOPL(UMHB):XEND</t>
  </si>
  <si>
    <t>DEFMAIN(&amp;H70+REGL):UADIRM:UIRDAF:UBRM:UDHL:UADIM:UWM:USWR:UWAITW:UBRGRCLS:UDPC:UEXIDONE</t>
  </si>
  <si>
    <t>DEFMAIN(&amp;B01000110+REGL3):UADIRM:UIRDAF:UBRM:UDHL:UADIMR:UNDEF:ULAT:UWAIT:UBRGRCLS:UAADL:UEXIPCEXT:UNDEF:UHAA:UNDEF:UOPL(UMHB):XEND</t>
  </si>
  <si>
    <t>DEFDD(&amp;H70+REGL):UADIRM:UIRDAF:UBRM:UDPC:UADIMR:UPCD:ULAT:UAAXLW:UBRCLS:UABDL:UNDEF:UOSADD:UNDEF:UZHB:UNDEF:UAAXH:UNDEF:UOSADCD:UNDEF:UDWZWH:UADIM:UWM:USWR:UWAITW:UBRGRCLS:UDPC:UEXIDONE</t>
  </si>
  <si>
    <t>DEFDD(&amp;H46+REGL3):UADIRM:UIRDAF:UBRM:UDPC:UADIMR:UPCD:ULAT:UAAXLW:UBRCLS:UABDL:UNDEF:UOSADD:UNDEF:UZHB:UNDEF:UAAXH:UNDEF:UOSADCD:UNDEF:UDWZWH:UADIMR:UNDEF:ULAT:UWAIT:UBRGRCLS:UAADL:UEXIPCEXT:UNDEF:UHAA:UNDEF:UOPL(UMHB):XEND</t>
  </si>
  <si>
    <t>DEFMAIN(&amp;H34):UADIRM:UIRDAF:UBRM:UDHL:UADIMR:UNDEF:ULAT:UWAIT:UBRCLS:UAADL:UNDEF:PAR:UDHL:UOINC:UADIM:UDLHB:USWR:UWAITW:UBRGRCLS:UDPC:UEXIDONE</t>
  </si>
  <si>
    <t>DEFDD(&amp;H34):UADIRM:UIRDAF:UBRM:UDPC:UADIMR:UPCD:ULAT:UAAXLW:UBRCLS:UABDL:UNDEF:UOSADD:UNDEF:UZHB:UNDEF:UAAXH:UNDEF:UOSADCD:UNDEF:UDWZWH:UADIMR:UNDEF:ULAT:UFFDW:UBRCLS:UAADL:UNDEF:UOINCDWZ:UADIM:UDLHB:USWR:UWAITW:UBRGRCLS:UDPC:UEXIDONE</t>
  </si>
  <si>
    <t>DEFMAIN(UNPAK(&amp;HC6CED6DEE6EEF6FE,REGR)):UADIRM:UIRDAF:UBRM:UDPC:UADIMR:UPCD :ULAT:UWAIT:UBRGRCLS:UABDL:UEXIPCEXT:UNDEF:UOALU:UNDEF:UAHB:XEND</t>
  </si>
  <si>
    <t>DEFDD(UNPAK(&amp;H868E969EA6AEB6BE,REGR)):UADIRM:UIRDAF:UBRM:UDPC:UADIMR:UPCD:ULAT:UAAXLW:UBRCLS:UABDL:UNDEF:UOSADD:UNDEF:UZHB:UNDEF:UAAXH:UNDEF:UOSADCD:UNDEF:UDWZWH:UADIMR:UNDEF:ULAT:UFFADW:UBRGRCLS:UABDL:UEXIPCEXT:UNDEF:UOALU:UNDEF:UAHB:XEND</t>
  </si>
  <si>
    <t>DEFMAIN(&amp;B00000100+(REGL3)):UADIRM:UIRDAF:UBRGRM:UOPL(UAAM):UEXIPCEXT:UNDEF:UOINC:UNDEF:UOPL(UMHB):XEND</t>
  </si>
  <si>
    <t>DEFMAIN(UNPAK(&amp;H80889098A0A8B0B8,REGR)+REGL):UADIRM:UIRDAF:UBRGRM:UOPL(UABM):UEXIPCEXT:UNDEF:UOALU:UNDEF:UAHB:XEND</t>
  </si>
  <si>
    <t>DEFMAIN(&amp;B01000000+REGL3+REGR):UADIRM:UIRDAF:UBRGRM:UOPR(UAAM):UEXIPCEXT:UNDEF:UHAA:UNDEF:UOPL(UMHB):XEND</t>
  </si>
  <si>
    <t xml:space="preserve"> :UADIRM:UIRDAF  :UBRGRM:UOPR(UAAM):UEXIPCEXT:UNDEF:UOCB  :UNDEF:UOPR(UMHB):XEND</t>
  </si>
  <si>
    <t>DEFCB(&amp;HC0+(REGL3)+REGR):UADIRM:UIRDAFNM:UBRGRM:UOPR(UAAM):UEXIPCEXT:UNDEF:UOORD :UNDEF:UOPR(UMHB):XEND</t>
  </si>
  <si>
    <t>DEFCB(&amp;H80+(REGL3)+REGR):UADIRM:UIRDAFIM:UBRGRM:UOPR(UAAM):UEXIPCEXT:UNDEF:UOANDD:UNDEF:UOPR(UMHB):XEND</t>
  </si>
  <si>
    <t>DEFCB(&amp;H40+(REGL3)+REGR):UADIRM:UIRDAFNM:UBRGRM:UOPR(UAAM):UEXIPCEXT:UNDEF:UOANDQ:XEND</t>
  </si>
  <si>
    <t xml:space="preserve"> :UADIRM:UIRDAF  :UBRM :UDHL:UADIMR:UNDEF:ULAT:UWAIT:UBRCLS:UAADL:UNDEF:PAR:UDHL:UOCB  :UADIM:UDLHB:USWR:UWAITW:UBRGRCLS:UDPC:UEXIDONE</t>
  </si>
  <si>
    <t>DEFCB(&amp;H40+(REGL3)+&amp;B110):UADIRM:UIRDAFNM:UNDEF:UDHL:UADIMR:UNDEF:ULAT:UWAIT:UBRCLS:UAADL:UGR:UHBW:UEXIPCEXT:UNDEF:UOANDQ:XEND</t>
  </si>
  <si>
    <t>DEFDD(&amp;HCB):UADIRM:UIRDAF:UBRMXDDCB:UDPC:UADIMR:UPCDD:ULAT:UAAXLW:UBRCLS:UABDL:UADIMR:UOSADDPCD:ULATO:UZHB:UBRCLS:UAAXH:UNDEF:UOSADCD:UEXDCB</t>
  </si>
  <si>
    <t xml:space="preserve"> :UDWZWH:UADIMR:UNDEF:ULAT:UFFDW:UBRCLS:UAADL:UNDEF:PAR:UDWZ:UOCB  :UADIM:UDLHB:USWR:UWAITW:UBRGRCLS:UAADL:UEXIPCEXT:UNDEF:UHAA:UNDEF:UOPR(UMHB):XEND</t>
  </si>
  <si>
    <t>DEFXDCB(&amp;HC0+(REGL3)+REGR):UDWZWH:UADIMR:UBNM :ULAT:UFFDW:UBRCLS:UAADL:UNDEF:PAR:UDWZ:UOORD :UADIM:UDLHB:USWR:UWAITW:UBRGRCLS:UAADL:UEXIPCEXT:UNDEF:UHAA:UNDEF:UOPR(UMHB):XEND</t>
  </si>
  <si>
    <t>DEFXDCB(&amp;H80+(REGL3)+REGR):UDWZWH:UADIMR:UBIM :ULAT:UFFDW:UBRCLS:UAADL:UNDEF:PAR:UDWZ:UOANDD:UADIM:UDLHB:USWR:UWAITW:UBRGRCLS:UAADL:UEXIPCEXT:UNDEF:UHAA:UNDEF:UOPR(UMHB):XEND</t>
  </si>
  <si>
    <t>DEFXDCB(&amp;H40+(REGL3)+REGR):UDWZWH:UADIMR:UBNM :ULAT:UFFDW:UBRCLS:UAADL:UGR:UHBW:UEXIPCEXT:UNDEF:UOANDQ:XEND</t>
  </si>
  <si>
    <t>DEFED(&amp;HA0):UADIRM:UIRDAF:UBRM:UDHL:UADIMR:UNDEF:ULAT:UHLDW:UBRCLS:UDDE:UADI:UNDEF:USWR:UDEDWW:UBRCLS:UDBC:UDDF:UBCD:UGR:UAADL:UEXIPCEXT:UNDEF:UOADDNQ:XEND</t>
  </si>
  <si>
    <t>DEFED(&amp;HA8):UADIRM:UIRDAF:UBRM:UDHL:UADDMR:UNDEF:ULAT:UHLDW:UBRCLS:UDDE:UADD:UNDEF:USWR:UDEDWW:UBRCLS:UDBC:UDDF:UBCD:UGR:UAADL:UEXIPCEXT:UNDEF:UOADDNQ:XEND</t>
  </si>
  <si>
    <t>DEFED(&amp;HB0):UADIRM:UIRDAF:UBRM:UDHL:UADIMR:UNDEF:ULAT:UHLDW:UBRCLS:UDDE:UADI:UNDEF:USWR:UDEDWW:UBRCLS:UDBC:UDDFJP:AAA:UBCD:UNDEF:UDPC:UDD:UNDEF:UNDEF:UWZD:UNDEF:UDWZ:UDD:UPCD:UGR:UHBW:UEXIPCEXT:UNDEF:UFHBQ:XEND:BBB:UBCD:UGR:UAADL:UEXIPCEXT:UNDEF:UOADDNQ:XEND</t>
  </si>
  <si>
    <t>DEFED(&amp;HB8):UADIRM:UIRDAF:UBRM:UDHL:UADDMR:UNDEF:ULAT:UHLDW:UBRCLS:UDDE:UADD:UNDEF:USWR:UDEDWW:UBRCLS:UDBC:UDDFJP:    UBCD:UNDEF:UDPC:UDD:UNDEF:UNDEF:UWZD:UNDEF:UDWZ:UDD:UPCD:UGR:UHBW:UEXIPCEXT:UNDEF:UFHBQ:XEND:    UBCD:UGR:UAADL:UEXIPCEXT:UNDEF:UOADDNQ:XEND</t>
  </si>
  <si>
    <t>DEFED(&amp;HA1):UADIRM:UIRDAF:UBRM:UDHL:UADIMR:UNDEF:ULAT:UHLDW:UBRCLS:UDWZABDL:UDI:UOCPF:UNDEF:UWZD:UNDEF:UDBC:UDDF:UBCD:UGR:UDPC:UEXIEXT:UNDEF:UOCPNQ:XEND</t>
  </si>
  <si>
    <t>DEFED(&amp;HA9):UADIRM:UIRDAF:UBRM:UDHL:UADDMR:UNDEF:ULAT:UHLDW:UBRCLS:UDWZABDL:UDD:UOCPF:UNDEF:UWZD:UNDEF:UDBC:UDDF:UBCD:UGR:UDPC:UEXIEXT:UNDEF:UOCPNQ:XEND</t>
  </si>
  <si>
    <t>DEFED(&amp;HB1):UADIRM:UIRDAF:UBRM:UDHL:UADIMR:UNDEF:ULAT:UHLDW:UBRCLS:UDWZABDL:UDI:UOCPF:UNDEF:UWZD:UNDEF:UDBC:UDDFJZP:AAA:UBCD:UNDEF:UDPC:UDD:UNDEF:UNDEF:UWZDD:UDD:UNDEF:UNDEF:UPCD:UGR:UAAW:UEXIPCEXT:UNDEF:UFHBQ:XEND:BBB:UBCD:UGR:UABDL:UEXIPCEXT:UNDEF:UOCPNQ:XEND</t>
  </si>
  <si>
    <t>DEFED(&amp;HB9):UADIRM:UIRDAF:UBRM:UDHL:UADDMR:UNDEF:ULAT:UHLDW:UBRCLS:UDWZABDL:UDD:UOCPF:UNDEF:UWZD:UNDEF:UDBC:UDDFJZP:    UBCD:UNDEF:UDPC:UDD:UNDEF:UNDEF:UWZDD:UDD:UNDEF:UNDEF:UPCD:UGR:UAAW:UEXIPCEXT:UNDEF:UFHBQ:XEND:    UBCD:UGR:UABDL:UEXIPCEXT:UNDEF:UOCPNQ:XEND</t>
  </si>
  <si>
    <t>DEFED(&amp;HA2):UADIRM:UIRDAF:UBRM:UAABR:UNDEF:UDBCOD:UADI:URIOBHB:UNDEF:UWZD:ULATIO:UAAZW:UBRCLS:UDHLABDL:UADIM:UOADDQ:USWR:UHLDAAQWW:UBRGRCLS:UABB:UEXIPCEXT:UNDEF:UOXORQ:XEND</t>
  </si>
  <si>
    <t>DEFED(&amp;HAA):UADIRM:UIRDAF:UBRM:UAABR:UNDEF:UDBCOD:UADD:URIOBHB:UNDEF:UWZD:ULATIO:UAAZW:UBRCLS:UDHLABDL:UADDM:UOADDQ:USWR:UHLDAAQWW:UBRGRCLS:UABB:UEXIPCEXT:UNDEF:UOXORQ:XEND</t>
  </si>
  <si>
    <t>DEFED(&amp;HB2):UADIRM:UIRDAF:UBRM:UAABR:UNDEF:UDBCOD:UADI:URIOBHB:UNDEF:UWZD:ULATIO:UAAZW:UBRCLS:UDHLABDL:UADIM:UOADDQ:USWR:UHLDAAQWW:UBRCLS:UDPCABBJZ:AAA:UDD:UOXORQ:UNDEF:UWZDD:UDD:UNDEF:UNDEF:UPCD:UGR:UDPC:UEXIDONE:BBB:UEXIEXT:UNDEF:UOXORQ:XEND</t>
  </si>
  <si>
    <t>DEFED(&amp;HBA):UADIRM:UIRDAF:UBRM:UAABR:UNDEF:UDBCOD:UADD:URIOBHB:UNDEF:UWZD:ULATIO:UAAZW:UBRCLS:UDHLABDL:UADDM:UOADDQ:USWR:UHLDAAQWW:UBRCLS:UDPCABBJZ:    UDD:UOXORQ:UNDEF:UWZDD:UDD:UNDEF:UNDEF:UPCD:UGR:UDPC:UEXIDONE:    UEXIEXT:UNDEF:UOXORQ:XEND</t>
  </si>
  <si>
    <t>DEFED(&amp;HA3):UADIRM:UIRDAF:UBRM:UAABR:UNDEF:UDHLOD:UADIMR:UBHB:ULAT:UHLDAALW:UBRCLS:UDBCABDL:UADI:UOADDQIW:UNDEF:UWZDAAQ:UNDEF:UWAITWI:UBRGRCLS:UABB:UEXIPCEXT:UNDEF:UOXORQ:XEND</t>
  </si>
  <si>
    <t>DEFED(&amp;HAB):UADIRM:UIRDAF:UBRM:UAABR:UNDEF:UDHLOD:UADDMR:UBHB:ULAT:UHLDAALW:UBRCLS:UDBCABDL:UADD:UOADDQIW:UNDEF:UWZDAAQ:UNDEF:UWAITWI:UBRGRCLS:UABB:UEXIPCEXT:UNDEF:UOXORQ:XEND</t>
  </si>
  <si>
    <t>DEFED(&amp;HB3):UADIRM:UIRDAF:UBRM:UAABR:UNDEF:UDHLOD:UADIMR:UBHB:ULAT:UHLDAALW:UBRCLS:UDBCABDL:UADI:UOADDQIW:UNDEF:UWZDAAQ:UNDEF:UWAITWI:UBRCLS:UDPCABBJZ:AAA:UDD:UOXORQ:UNDEF:UWZDD:UDD:UNDEF:UNDEF:UPCD:UGR:UDPC:UEXIDONE:BBB:UEXIEXT:UNDEF:UOXORQ:XEND</t>
  </si>
  <si>
    <t>DEFED(&amp;HBB):UADIRM:UIRDAF:UBRM:UAABR:UNDEF:UDHLOD:UADDMR:UBHB:ULAT:UHLDAALW:UBRCLS:UDBCABDL:UADD:UOADDQIW:UNDEF:UWZDAAQ:UNDEF:UWAITWI:UBRCLS:UDPCABBJZ:    UDD:UOXORQ:UNDEF:UWZDD:UDD:UNDEF:UNDEF:UPCD:UGR:UDPC:UEXIDONE:    UEXIEXT:UNDEF:UOXORQ:XEND</t>
  </si>
  <si>
    <t>X.IM0ISR=PMOSC:UDLM:UPCD:UNDEF:UDIR:UDLI:UNDEF:ULATOV0:UEXCDIR</t>
  </si>
  <si>
    <t>X.IM2ISR=PMOSC:UDLM:UPCD:UNDEF:UDIR:UDLI:UNDEF:ULATOV2:UCLS:UADIRM:UIRDAF:UBRM:UDSP:UDD:USPDDAADL:UADDM:UWPH:USWR:USPDDWW:UBRCLS:UABI:UADIM:UWPL:USWR:UZAAW:UBRCLS:UDWZWAB:UADIMR:UNDEF:ULAT:UWZDD:UBRCLS:UZDL:UADIMR:UNDEF:ULAT:UWAIT:UBRCLS:UDWZWDL:DONE</t>
  </si>
  <si>
    <t>X.NMIISR=PMOSC:UADLMR:UPCD:ULAT:UDIRCS:UDIRM:UIRDAF:UBRM:UDSPNR:UDD:USPDD:UADDM:UWPH:USWR:USPDDWW:UBRCLS:UZAB:UADIM:UWPL:USWR:UWAITW:UCLS:UDWZWAA:DONE</t>
  </si>
  <si>
    <t>ADDR=ADDER ADDES+=SIGEXEC M1-MREQ-RD 0&gt;DSA&gt;ASA</t>
  </si>
  <si>
    <t>PC=ADDES</t>
  </si>
  <si>
    <t>OPCODE=DLATCH=PINDATA=ACTUAL READ</t>
  </si>
  <si>
    <t>ADDER=IR DO_WAIT CLEAR_SIG FETCH/HALTREF BY SIGEXEC</t>
  </si>
  <si>
    <t>ADDR=ADDER ADDES=INCLD7 SETMREQ SPREF</t>
  </si>
  <si>
    <t>IR=ADDES ALUA-B-HBUS=A IF DISCARD FLG=F ELSE F=FLG LBUS=F</t>
  </si>
  <si>
    <t>DO_GRANT DO_BUSRQ UNSETMR SETPINHALT SIGEXEC</t>
  </si>
  <si>
    <t>ADDER=PC</t>
  </si>
  <si>
    <t>EX_INT SPREF=0</t>
  </si>
  <si>
    <t>IR=ADDES ALUB=BITMASK ALUA-HBUS=A IF DISCARD FLG=F ELSE F=FLG</t>
  </si>
  <si>
    <t>IR=ADDES ALUB=INV BITMASK ALUA-HBUS=A IF DISCARD FLG=F ELSE F=FLG</t>
  </si>
  <si>
    <t>DO_GRANT DO_BUSRQ UNSETMR</t>
  </si>
  <si>
    <t>DO_BUSRQ UNSETMR</t>
  </si>
  <si>
    <t>ADDER=BC</t>
  </si>
  <si>
    <t>ADDES=INCLD SPREF=0</t>
  </si>
  <si>
    <t>BC=ADDES</t>
  </si>
  <si>
    <t>DO_GRANT DO_BUSRQ</t>
  </si>
  <si>
    <t xml:space="preserve">ADDER=PC EX_INT SPREF=0 </t>
  </si>
  <si>
    <t xml:space="preserve">INTER ADDER=PC EX_INT  SPREF=0 </t>
  </si>
  <si>
    <t xml:space="preserve">INTER EX_INT SPREF=0 </t>
  </si>
  <si>
    <t>DE=ADDES</t>
  </si>
  <si>
    <t>HL=ADDES</t>
  </si>
  <si>
    <t>SP=ADDES</t>
  </si>
  <si>
    <t>IX=ADDES</t>
  </si>
  <si>
    <t>IY=ADDES</t>
  </si>
  <si>
    <t>ADDER=HL</t>
  </si>
  <si>
    <t>ADDES=NOPLD SPREF=0</t>
  </si>
  <si>
    <t>ADDES=DECLD SPREF=0</t>
  </si>
  <si>
    <t>ADDES=INCLD</t>
  </si>
  <si>
    <t>ADDES=DECLD</t>
  </si>
  <si>
    <t>ADDES=NOPLD</t>
  </si>
  <si>
    <t xml:space="preserve">DO_BUSRQ UNSETMR PREFIX #CB </t>
  </si>
  <si>
    <t>ADDR=ADDER ADDES=INCLD SETMRQ/RD=1 DO_SPREF</t>
  </si>
  <si>
    <t>DLATCH=PINDATA=ACTUAL READ</t>
  </si>
  <si>
    <t>DO_WAIT</t>
  </si>
  <si>
    <t>DO_BUSRQ DO_CLEAR</t>
  </si>
  <si>
    <t>ADDER=PC C=DLATCH</t>
  </si>
  <si>
    <t>DO_GRANT DO_BUSRQ DO_CLEAR</t>
  </si>
  <si>
    <t>B=DLATCH</t>
  </si>
  <si>
    <t>DISCARDF AF&lt;&gt;AF'</t>
  </si>
  <si>
    <t>INTER END</t>
  </si>
  <si>
    <t>BC-DE-HL&lt;&gt;BC'-DE'-HL'</t>
  </si>
  <si>
    <t>IFF1=IFF2=0 ADDR=ADDER ADDES=INCLD7 SETMREQ SPREF</t>
  </si>
  <si>
    <t>IFF1=IFF2=1</t>
  </si>
  <si>
    <t>IFF1=IFF2=0</t>
  </si>
  <si>
    <t>IFF1=IFF2 IFF4=1</t>
  </si>
  <si>
    <t>INTMODE 0</t>
  </si>
  <si>
    <t>PC=ADDER W=LBUS OR HBUS QUIRK</t>
  </si>
  <si>
    <t>ADDER=PC Z=DLATCH</t>
  </si>
  <si>
    <t>ADDER=(W=DLATCH)Z</t>
  </si>
  <si>
    <t>ADDR=ADDER ADDES=INCLD SETMR SPREF</t>
  </si>
  <si>
    <t>PINDATA=DLATCH=A</t>
  </si>
  <si>
    <t>SETWR</t>
  </si>
  <si>
    <t>DO_WAIT WZ=ADDES ACTUAL WRITE</t>
  </si>
  <si>
    <t>W=DLATCH</t>
  </si>
  <si>
    <t>DO_CLEAR</t>
  </si>
  <si>
    <t>A=DLATCH</t>
  </si>
  <si>
    <t>PINDATA=DLATCH=C</t>
  </si>
  <si>
    <t>ADDER=WZ</t>
  </si>
  <si>
    <t>PINDATA=DLATCH=B</t>
  </si>
  <si>
    <t>DO_WAIT ACTUAL WRITE</t>
  </si>
  <si>
    <t>WZ=ADDES ADDER=ADDES</t>
  </si>
  <si>
    <t>L=DLATCH</t>
  </si>
  <si>
    <t>H=DLATCH</t>
  </si>
  <si>
    <t>ADDER=SP</t>
  </si>
  <si>
    <t>Z=DLATCH</t>
  </si>
  <si>
    <t>ADDR=ADDER ADDES=DECLD SETMR</t>
  </si>
  <si>
    <t>PINDATA=DLATCH=H</t>
  </si>
  <si>
    <t>SP=ADDES ADDER=ADDES DO_WAIT ACTUAL WRITE</t>
  </si>
  <si>
    <t>PINDATA=DLATCH=L</t>
  </si>
  <si>
    <t>DO_GRANT</t>
  </si>
  <si>
    <t>SP=ADDES ADDER=ADDES</t>
  </si>
  <si>
    <t>PINDATA=DLATCH=F</t>
  </si>
  <si>
    <t>F=DLATCH DISCARDF</t>
  </si>
  <si>
    <t>PC=ADDES ADDER=ADDES</t>
  </si>
  <si>
    <t>ADDER=PC IF NZ =WZ</t>
  </si>
  <si>
    <t>PC=ADDES JUMP NC</t>
  </si>
  <si>
    <t>ADDER=SP DO_WAIT</t>
  </si>
  <si>
    <t>PINDATA=DLATCH=PC-H</t>
  </si>
  <si>
    <t>PINDATA=DLATCH=PC-L</t>
  </si>
  <si>
    <t>DO_BUSRQ UNSETMR JUMP NC</t>
  </si>
  <si>
    <t>DO_CLEAR ALUA=B</t>
  </si>
  <si>
    <t>ADDER=PC HBUS=DEC DISCARDF</t>
  </si>
  <si>
    <t>PC=ADDES B=HBUS JUMP Z</t>
  </si>
  <si>
    <t>DO_WAIT ALUA=PCL</t>
  </si>
  <si>
    <t>ALUB=DLATCH</t>
  </si>
  <si>
    <t>HBUS=SADD</t>
  </si>
  <si>
    <t>Z=HBUS</t>
  </si>
  <si>
    <t>ALUA=PCH</t>
  </si>
  <si>
    <t>HBUS=SADC DISCARDF</t>
  </si>
  <si>
    <t>ADDER=(W=HBUS)Z</t>
  </si>
  <si>
    <t>I=HBUS DO_SPREF</t>
  </si>
  <si>
    <t>ALUA=I DO_SPREF</t>
  </si>
  <si>
    <t>HBUS=ALUA FLG=UOR NULL PV=IFF2</t>
  </si>
  <si>
    <t>A=HBUS</t>
  </si>
  <si>
    <t>HBUS=UODAA</t>
  </si>
  <si>
    <t>ALUA=DLATCH VIA NIBB-REV-BUS</t>
  </si>
  <si>
    <t>ALUB=A</t>
  </si>
  <si>
    <t>HBUS=NIBB(ALUA/HIGH)(ALUB/LOW)</t>
  </si>
  <si>
    <t>DLATCH=HBUS</t>
  </si>
  <si>
    <t>PINDATA=DLATCH</t>
  </si>
  <si>
    <t>HBUS=NIBB(ALUB/HIGH)(ALUA/LOW)</t>
  </si>
  <si>
    <t>ALUA=DLATCH</t>
  </si>
  <si>
    <t>DLATCH=HBUS VIA NIBB-REV-BUS</t>
  </si>
  <si>
    <t>PC=ADDES W=ALUA</t>
  </si>
  <si>
    <t>ADDER=W(Z=DLATCH)</t>
  </si>
  <si>
    <t>ADDR=ADDER ADDES=INCLD DO_SPREF</t>
  </si>
  <si>
    <t>SETIORQ SETRD</t>
  </si>
  <si>
    <t>DLATCH=PINDATA=ACTUAL PORT RD</t>
  </si>
  <si>
    <t>SETIORQWR PINDATA=DLATCH=A</t>
  </si>
  <si>
    <t>DO_WAIT ACTUAL OUT</t>
  </si>
  <si>
    <t>HBUS=ALUA FLG=UOR NULL</t>
  </si>
  <si>
    <t>R*=HBUS</t>
  </si>
  <si>
    <t>SETIORQWR PINDATA=DLATCH=R*</t>
  </si>
  <si>
    <t>ADDER=HL ALUA=LOW OF RR</t>
  </si>
  <si>
    <t>DO_SPREF</t>
  </si>
  <si>
    <t>ALUB=C</t>
  </si>
  <si>
    <t>WZ=ADDES HBUS=UOADD FLG=(F762 NO FHP)</t>
  </si>
  <si>
    <t>L-HBUS</t>
  </si>
  <si>
    <t>ALUA=H</t>
  </si>
  <si>
    <t>ALUB=B</t>
  </si>
  <si>
    <t>HBUS=UOADC FLG=(F762 NO FHP)</t>
  </si>
  <si>
    <t>H=HBUS</t>
  </si>
  <si>
    <t>WZ=ADDES HBUS/FLG=UOADD</t>
  </si>
  <si>
    <t>HBUS/FLG=UOADD CHAINED XFZ</t>
  </si>
  <si>
    <t>WZ=ADDES HBUS/FLG=UOSBC XFZ</t>
  </si>
  <si>
    <t>HBUS/FLG=UOSBC XFZ</t>
  </si>
  <si>
    <t>ADDER=SP  ALUA=0 ALUB=RSTXXH</t>
  </si>
  <si>
    <t>Z=ALUB</t>
  </si>
  <si>
    <t>ADDER=(W=ALUA)Z</t>
  </si>
  <si>
    <t>HBUS/FLG=UORLC</t>
  </si>
  <si>
    <t>W=HBUS</t>
  </si>
  <si>
    <t>DO_WAIT WZ=ADDES</t>
  </si>
  <si>
    <t>ADDER=HL ALUA=DLATCH</t>
  </si>
  <si>
    <t>PINDATA=DLATCH=ALUA</t>
  </si>
  <si>
    <t>DO_WAIT ALUA=XL</t>
  </si>
  <si>
    <t>PC=ADDES HBUS/FLG=SADD</t>
  </si>
  <si>
    <t>DO_WAIT Z=HBUS</t>
  </si>
  <si>
    <t>ALUA=XH</t>
  </si>
  <si>
    <t>HBUS=ADD NULL=ALUA</t>
  </si>
  <si>
    <t>PINDATA=DLATCH=R*</t>
  </si>
  <si>
    <t>ADDER=HL HBUS/FLG=UOINC</t>
  </si>
  <si>
    <t>DO_WAIT FLG=F UNDISCARDF</t>
  </si>
  <si>
    <t>ADDER=WZ HBUS/FLG=UOINC</t>
  </si>
  <si>
    <t>HBUS/FLG=UOALU</t>
  </si>
  <si>
    <t>DO_WAIT FLG=F ALUA=A UNDISCARDF</t>
  </si>
  <si>
    <t>ALUA=R*</t>
  </si>
  <si>
    <t>HBUS/FLG=UOINC</t>
  </si>
  <si>
    <t>ALUB=R*</t>
  </si>
  <si>
    <t>HBUS/FLG=UOCB</t>
  </si>
  <si>
    <t>HBUS/FLG=UOOR DISCARDF</t>
  </si>
  <si>
    <t>HBUS/FLG=UOAND DISCARDF</t>
  </si>
  <si>
    <t>FLG=UOANDQ</t>
  </si>
  <si>
    <t>ADDER=HL HBUS/FLG=UOCB</t>
  </si>
  <si>
    <t>HBUS=W</t>
  </si>
  <si>
    <t>DO_BUSRQ PFX DDCB</t>
  </si>
  <si>
    <t>PC=ADDES HBUS/FLG=UOSADD</t>
  </si>
  <si>
    <t>FETCH XDCB</t>
  </si>
  <si>
    <t>ADDER=WZ HBUS/FLG=UOCB</t>
  </si>
  <si>
    <t>ALUB=BITMASK</t>
  </si>
  <si>
    <t>ADDER=WZ HBUS=UOOR DISCARDF</t>
  </si>
  <si>
    <t>ALUB=INV BITMASK</t>
  </si>
  <si>
    <t>ADDER=WZ HBUS=UOAND DISCARDF</t>
  </si>
  <si>
    <t xml:space="preserve">DO_WAIT HL=ADDES </t>
  </si>
  <si>
    <t>ADDER=DE</t>
  </si>
  <si>
    <t>DO_WAIT DE=ADDES DO_WRITE</t>
  </si>
  <si>
    <t>ADDES=DECLD PV=NZ</t>
  </si>
  <si>
    <t xml:space="preserve">HBUS=DLATCH+ALUB QUIRK AFF--Q0Q*0- </t>
  </si>
  <si>
    <t>ADDR=ADDER ADDES=DECLD SETMRQ/RD=1 DO_SPREF</t>
  </si>
  <si>
    <t>ADDR=ADDER ADDES=DECLD DO_SPREF</t>
  </si>
  <si>
    <t>ADDES=DECLD-NZ&gt;PV JUMP P</t>
  </si>
  <si>
    <t>AFF FLG53 HBUS53</t>
  </si>
  <si>
    <t>ADDER=WZ ALUB=DLATCH</t>
  </si>
  <si>
    <t>FLG=UOCP SAVE CARRY</t>
  </si>
  <si>
    <t>HBUS/FLG=UOCP NIBB QUIRK</t>
  </si>
  <si>
    <t>ADDES=DECLD-NZ&gt;PV JUMP ZP</t>
  </si>
  <si>
    <t>ALUA=W</t>
  </si>
  <si>
    <t>ALUA=B DO_SPREF</t>
  </si>
  <si>
    <t>ADDER=BC HBUS=DEC</t>
  </si>
  <si>
    <t>B=HBUS SETIORQRD</t>
  </si>
  <si>
    <t>DO_WAIT ALUA=Z</t>
  </si>
  <si>
    <t>ADDER=HL ALUB=DLATCH</t>
  </si>
  <si>
    <t>HBUS/FLG=ADDQ OF INIR</t>
  </si>
  <si>
    <t>DO_WAIT_WRITE HL=ADDES ALUA=NIBB QUIRK</t>
  </si>
  <si>
    <t>FLG=UOXOR AFF PV ONLY</t>
  </si>
  <si>
    <t>ADDER=PC ALUB=V JUMP Z</t>
  </si>
  <si>
    <t>ADDER=HL HBUS=DEC</t>
  </si>
  <si>
    <t>B=HBUS</t>
  </si>
  <si>
    <t>DO_WAIT HL=ADDES ALUA=L</t>
  </si>
  <si>
    <t>ADDR=BC ALUB=DLATCH</t>
  </si>
  <si>
    <t xml:space="preserve">SETIORQWR ADDQ </t>
  </si>
  <si>
    <t>WZ=ADDES ALUA=NIBB QUIRK</t>
  </si>
  <si>
    <t>ADDES=NOPLD SETPINM1</t>
  </si>
  <si>
    <t>ADDER=IR</t>
  </si>
  <si>
    <t>ADDES=NOPLD SETIORQ</t>
  </si>
  <si>
    <t>SIGEXEC OPCODE=DLATCH=VECTOR IM0</t>
  </si>
  <si>
    <t xml:space="preserve">ADDER=IR DO_CLEAR FETCH/HALTREF </t>
  </si>
  <si>
    <t>SIGEXEC OPCODE=DLATCH=VECTOR IM2</t>
  </si>
  <si>
    <t>SP=ADDES ADDER=ADDES ALUA=DLATCH</t>
  </si>
  <si>
    <t>DO_WAIT Z=ALUA</t>
  </si>
  <si>
    <t>ADDER=(W=ALUB)Z</t>
  </si>
  <si>
    <t>END OF SEQ</t>
  </si>
  <si>
    <t>ADDES=NOPLD SETPINM1 SETMREQRD</t>
  </si>
  <si>
    <t>ADDER=IR DO_CLEAR SIGEXEC</t>
  </si>
  <si>
    <t>ADDES=INCLD7 SETMREQ SPREF</t>
  </si>
  <si>
    <t>ADDER=SP AB=0066H DO_SPREF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</si>
</sst>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2"/>
      <color theme="1"/>
      <name val="Bahnschrift Light Condensed"/>
      <family val="2"/>
      <charset val="204"/>
    </font>
    <font>
      <sz val="12"/>
      <color theme="0" tint="-0.249977111117893"/>
      <name val="Arial Narrow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gradientFill degree="90">
        <stop position="0">
          <color rgb="FFFFFF00"/>
        </stop>
        <stop position="0.5">
          <color rgb="FFFFC000"/>
        </stop>
        <stop position="1">
          <color rgb="FFFFFF00"/>
        </stop>
      </gradient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shrinkToFit="1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9" fontId="0" fillId="6" borderId="0" xfId="1" applyFont="1" applyFill="1" applyAlignment="1">
      <alignment vertical="center"/>
    </xf>
    <xf numFmtId="9" fontId="0" fillId="0" borderId="0" xfId="1" applyFont="1" applyAlignment="1">
      <alignment vertical="center"/>
    </xf>
    <xf numFmtId="9" fontId="0" fillId="12" borderId="0" xfId="1" applyFont="1" applyFill="1" applyAlignment="1">
      <alignment vertical="center"/>
    </xf>
    <xf numFmtId="9" fontId="0" fillId="11" borderId="0" xfId="1" applyFont="1" applyFill="1" applyAlignment="1">
      <alignment vertical="center"/>
    </xf>
    <xf numFmtId="9" fontId="0" fillId="18" borderId="1" xfId="1" applyFont="1" applyFill="1" applyBorder="1" applyAlignment="1">
      <alignment vertical="center"/>
    </xf>
    <xf numFmtId="9" fontId="0" fillId="18" borderId="0" xfId="1" applyFont="1" applyFill="1" applyAlignment="1">
      <alignment vertical="center"/>
    </xf>
    <xf numFmtId="9" fontId="0" fillId="0" borderId="1" xfId="1" applyFont="1" applyFill="1" applyBorder="1" applyAlignment="1">
      <alignment vertical="center"/>
    </xf>
    <xf numFmtId="9" fontId="0" fillId="5" borderId="0" xfId="1" applyFont="1" applyFill="1" applyAlignment="1">
      <alignment vertical="center"/>
    </xf>
    <xf numFmtId="9" fontId="0" fillId="20" borderId="0" xfId="1" applyFont="1" applyFill="1" applyAlignment="1">
      <alignment vertical="center"/>
    </xf>
    <xf numFmtId="9" fontId="0" fillId="13" borderId="0" xfId="1" applyFont="1" applyFill="1" applyAlignment="1">
      <alignment vertical="center"/>
    </xf>
    <xf numFmtId="9" fontId="0" fillId="21" borderId="0" xfId="1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0" fillId="19" borderId="0" xfId="0" applyFill="1"/>
    <xf numFmtId="0" fontId="0" fillId="3" borderId="0" xfId="0" applyFill="1"/>
    <xf numFmtId="0" fontId="0" fillId="10" borderId="0" xfId="0" applyFill="1"/>
    <xf numFmtId="0" fontId="0" fillId="16" borderId="0" xfId="0" applyFill="1"/>
    <xf numFmtId="0" fontId="0" fillId="0" borderId="0" xfId="0" quotePrefix="1"/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1" xfId="0" applyFont="1" applyBorder="1" applyAlignment="1">
      <alignment horizontal="center" vertical="center" shrinkToFit="1"/>
    </xf>
    <xf numFmtId="0" fontId="0" fillId="12" borderId="1" xfId="0" applyFont="1" applyFill="1" applyBorder="1" applyAlignment="1">
      <alignment horizontal="center" vertical="center" shrinkToFit="1"/>
    </xf>
    <xf numFmtId="0" fontId="0" fillId="12" borderId="0" xfId="0" applyFont="1" applyFill="1" applyAlignment="1">
      <alignment vertical="center"/>
    </xf>
    <xf numFmtId="0" fontId="0" fillId="12" borderId="1" xfId="0" applyFont="1" applyFill="1" applyBorder="1" applyAlignment="1">
      <alignment vertical="center"/>
    </xf>
    <xf numFmtId="0" fontId="0" fillId="13" borderId="1" xfId="0" applyFont="1" applyFill="1" applyBorder="1" applyAlignment="1">
      <alignment horizontal="center" vertical="center" shrinkToFit="1"/>
    </xf>
    <xf numFmtId="0" fontId="0" fillId="6" borderId="1" xfId="0" applyFont="1" applyFill="1" applyBorder="1" applyAlignment="1">
      <alignment horizontal="center" vertical="center" shrinkToFit="1"/>
    </xf>
    <xf numFmtId="0" fontId="0" fillId="5" borderId="1" xfId="0" applyFont="1" applyFill="1" applyBorder="1" applyAlignment="1">
      <alignment horizontal="center" vertical="center" shrinkToFit="1"/>
    </xf>
    <xf numFmtId="0" fontId="0" fillId="14" borderId="1" xfId="0" applyFont="1" applyFill="1" applyBorder="1" applyAlignment="1">
      <alignment horizontal="center" vertical="center" shrinkToFit="1"/>
    </xf>
    <xf numFmtId="0" fontId="0" fillId="14" borderId="0" xfId="0" applyFont="1" applyFill="1" applyAlignment="1">
      <alignment vertical="center"/>
    </xf>
    <xf numFmtId="0" fontId="0" fillId="14" borderId="1" xfId="0" applyFont="1" applyFill="1" applyBorder="1" applyAlignment="1">
      <alignment vertical="center"/>
    </xf>
    <xf numFmtId="0" fontId="0" fillId="15" borderId="1" xfId="0" applyFont="1" applyFill="1" applyBorder="1" applyAlignment="1">
      <alignment horizontal="center" vertical="center" shrinkToFit="1"/>
    </xf>
    <xf numFmtId="0" fontId="0" fillId="15" borderId="0" xfId="0" applyFont="1" applyFill="1" applyAlignment="1">
      <alignment vertical="center"/>
    </xf>
    <xf numFmtId="0" fontId="0" fillId="15" borderId="1" xfId="0" applyFont="1" applyFill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16" borderId="4" xfId="0" quotePrefix="1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 shrinkToFit="1"/>
    </xf>
    <xf numFmtId="0" fontId="0" fillId="8" borderId="1" xfId="0" applyFont="1" applyFill="1" applyBorder="1" applyAlignment="1">
      <alignment horizontal="center" vertical="center" shrinkToFit="1"/>
    </xf>
    <xf numFmtId="0" fontId="0" fillId="17" borderId="0" xfId="0" quotePrefix="1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14" borderId="4" xfId="0" applyFont="1" applyFill="1" applyBorder="1" applyAlignment="1">
      <alignment horizontal="center" vertical="center" shrinkToFit="1"/>
    </xf>
    <xf numFmtId="0" fontId="0" fillId="15" borderId="4" xfId="0" applyFont="1" applyFill="1" applyBorder="1" applyAlignment="1">
      <alignment horizontal="center" vertical="center" shrinkToFit="1"/>
    </xf>
    <xf numFmtId="0" fontId="0" fillId="0" borderId="0" xfId="0" quotePrefix="1" applyFont="1" applyAlignment="1">
      <alignment vertical="center"/>
    </xf>
    <xf numFmtId="0" fontId="0" fillId="7" borderId="1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ont="1" applyFill="1" applyBorder="1" applyAlignment="1">
      <alignment horizontal="center" vertical="center" shrinkToFit="1"/>
    </xf>
    <xf numFmtId="0" fontId="0" fillId="2" borderId="5" xfId="0" applyFont="1" applyFill="1" applyBorder="1" applyAlignment="1">
      <alignment vertical="center"/>
    </xf>
    <xf numFmtId="0" fontId="0" fillId="18" borderId="1" xfId="0" applyFont="1" applyFill="1" applyBorder="1" applyAlignment="1">
      <alignment vertical="center"/>
    </xf>
    <xf numFmtId="0" fontId="0" fillId="18" borderId="1" xfId="0" applyFont="1" applyFill="1" applyBorder="1" applyAlignment="1">
      <alignment horizontal="left" vertical="center"/>
    </xf>
    <xf numFmtId="0" fontId="0" fillId="18" borderId="0" xfId="0" applyFont="1" applyFill="1" applyAlignment="1">
      <alignment vertical="center"/>
    </xf>
    <xf numFmtId="0" fontId="0" fillId="0" borderId="1" xfId="0" applyFont="1" applyBorder="1" applyAlignment="1">
      <alignment horizontal="left" vertical="center"/>
    </xf>
    <xf numFmtId="9" fontId="0" fillId="13" borderId="1" xfId="1" applyFont="1" applyFill="1" applyBorder="1" applyAlignment="1">
      <alignment horizontal="center" vertical="center" shrinkToFit="1"/>
    </xf>
    <xf numFmtId="0" fontId="0" fillId="5" borderId="1" xfId="0" applyFont="1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0" fillId="19" borderId="0" xfId="0" applyFont="1" applyFill="1" applyAlignment="1">
      <alignment vertical="center"/>
    </xf>
    <xf numFmtId="9" fontId="0" fillId="0" borderId="1" xfId="1" applyFont="1" applyBorder="1" applyAlignment="1">
      <alignment horizontal="center" vertical="center" shrinkToFit="1"/>
    </xf>
    <xf numFmtId="9" fontId="0" fillId="12" borderId="1" xfId="1" applyFont="1" applyFill="1" applyBorder="1" applyAlignment="1">
      <alignment horizontal="center" vertical="center" shrinkToFit="1"/>
    </xf>
    <xf numFmtId="9" fontId="0" fillId="12" borderId="1" xfId="1" applyFont="1" applyFill="1" applyBorder="1" applyAlignment="1">
      <alignment horizontal="left" vertical="center" shrinkToFit="1"/>
    </xf>
    <xf numFmtId="9" fontId="0" fillId="0" borderId="1" xfId="1" applyFont="1" applyBorder="1" applyAlignment="1">
      <alignment horizontal="left" vertical="center" shrinkToFit="1"/>
    </xf>
    <xf numFmtId="9" fontId="0" fillId="5" borderId="1" xfId="1" applyFont="1" applyFill="1" applyBorder="1" applyAlignment="1">
      <alignment horizontal="center" vertical="center" shrinkToFit="1"/>
    </xf>
    <xf numFmtId="9" fontId="0" fillId="5" borderId="1" xfId="1" applyFont="1" applyFill="1" applyBorder="1" applyAlignment="1">
      <alignment horizontal="left" vertical="center" shrinkToFit="1"/>
    </xf>
    <xf numFmtId="9" fontId="0" fillId="21" borderId="1" xfId="1" applyFont="1" applyFill="1" applyBorder="1" applyAlignment="1">
      <alignment horizontal="center" vertical="center" shrinkToFit="1"/>
    </xf>
    <xf numFmtId="9" fontId="0" fillId="21" borderId="1" xfId="1" applyFont="1" applyFill="1" applyBorder="1" applyAlignment="1">
      <alignment horizontal="left" vertical="center" shrinkToFit="1"/>
    </xf>
    <xf numFmtId="9" fontId="0" fillId="4" borderId="1" xfId="1" applyFont="1" applyFill="1" applyBorder="1" applyAlignment="1">
      <alignment horizontal="center" vertical="center" shrinkToFit="1"/>
    </xf>
    <xf numFmtId="0" fontId="0" fillId="21" borderId="1" xfId="0" applyFont="1" applyFill="1" applyBorder="1" applyAlignment="1">
      <alignment horizontal="center" vertical="center" shrinkToFit="1"/>
    </xf>
    <xf numFmtId="0" fontId="0" fillId="21" borderId="1" xfId="0" applyFont="1" applyFill="1" applyBorder="1" applyAlignment="1">
      <alignment horizontal="left" vertical="center" shrinkToFit="1"/>
    </xf>
    <xf numFmtId="0" fontId="0" fillId="5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22" borderId="1" xfId="0" applyFont="1" applyFill="1" applyBorder="1" applyAlignment="1">
      <alignment vertical="center"/>
    </xf>
    <xf numFmtId="0" fontId="0" fillId="22" borderId="0" xfId="0" applyFont="1" applyFill="1" applyAlignment="1">
      <alignment vertical="center"/>
    </xf>
    <xf numFmtId="0" fontId="0" fillId="13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 shrinkToFit="1"/>
    </xf>
    <xf numFmtId="0" fontId="0" fillId="23" borderId="0" xfId="0" applyFont="1" applyFill="1" applyAlignment="1">
      <alignment vertical="center"/>
    </xf>
    <xf numFmtId="0" fontId="0" fillId="24" borderId="0" xfId="0" applyFont="1" applyFill="1" applyAlignment="1">
      <alignment vertical="center"/>
    </xf>
    <xf numFmtId="0" fontId="0" fillId="0" borderId="1" xfId="0" applyFont="1" applyBorder="1" applyAlignment="1">
      <alignment vertical="center" shrinkToFit="1"/>
    </xf>
    <xf numFmtId="0" fontId="0" fillId="20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22" borderId="1" xfId="0" applyFont="1" applyFill="1" applyBorder="1" applyAlignment="1">
      <alignment vertical="center" shrinkToFit="1"/>
    </xf>
    <xf numFmtId="0" fontId="0" fillId="12" borderId="1" xfId="0" applyFont="1" applyFill="1" applyBorder="1" applyAlignment="1">
      <alignment vertical="center" shrinkToFit="1"/>
    </xf>
    <xf numFmtId="0" fontId="0" fillId="14" borderId="1" xfId="0" applyFont="1" applyFill="1" applyBorder="1" applyAlignment="1">
      <alignment vertical="center" shrinkToFit="1"/>
    </xf>
    <xf numFmtId="0" fontId="0" fillId="18" borderId="1" xfId="0" applyFont="1" applyFill="1" applyBorder="1" applyAlignment="1">
      <alignment horizontal="center" vertical="center" shrinkToFit="1"/>
    </xf>
    <xf numFmtId="0" fontId="0" fillId="8" borderId="1" xfId="0" applyFont="1" applyFill="1" applyBorder="1" applyAlignment="1">
      <alignment horizontal="center" vertical="center"/>
    </xf>
    <xf numFmtId="0" fontId="0" fillId="25" borderId="1" xfId="0" applyFont="1" applyFill="1" applyBorder="1" applyAlignment="1">
      <alignment vertical="center"/>
    </xf>
    <xf numFmtId="0" fontId="0" fillId="25" borderId="1" xfId="0" applyFont="1" applyFill="1" applyBorder="1" applyAlignment="1">
      <alignment vertical="center" shrinkToFit="1"/>
    </xf>
    <xf numFmtId="0" fontId="0" fillId="5" borderId="1" xfId="0" applyFont="1" applyFill="1" applyBorder="1" applyAlignment="1">
      <alignment vertical="center" shrinkToFit="1"/>
    </xf>
    <xf numFmtId="0" fontId="0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shrinkToFit="1"/>
    </xf>
    <xf numFmtId="0" fontId="0" fillId="7" borderId="0" xfId="0" applyFont="1" applyFill="1" applyAlignment="1">
      <alignment vertical="center"/>
    </xf>
    <xf numFmtId="0" fontId="0" fillId="11" borderId="1" xfId="0" applyFont="1" applyFill="1" applyBorder="1" applyAlignment="1">
      <alignment vertical="center"/>
    </xf>
    <xf numFmtId="0" fontId="0" fillId="21" borderId="1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9" borderId="1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5" borderId="6" xfId="0" applyFont="1" applyFill="1" applyBorder="1" applyAlignment="1">
      <alignment vertical="center"/>
    </xf>
    <xf numFmtId="0" fontId="0" fillId="25" borderId="0" xfId="0" applyFont="1" applyFill="1" applyAlignment="1">
      <alignment vertical="center"/>
    </xf>
    <xf numFmtId="0" fontId="0" fillId="21" borderId="7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6" borderId="1" xfId="0" applyFont="1" applyFill="1" applyBorder="1" applyAlignment="1">
      <alignment vertical="center"/>
    </xf>
    <xf numFmtId="0" fontId="0" fillId="16" borderId="7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0" fillId="27" borderId="0" xfId="0" applyFont="1" applyFill="1" applyAlignment="1">
      <alignment vertical="center"/>
    </xf>
    <xf numFmtId="0" fontId="0" fillId="10" borderId="5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1" borderId="9" xfId="0" applyFont="1" applyFill="1" applyBorder="1" applyAlignment="1">
      <alignment vertical="center"/>
    </xf>
    <xf numFmtId="0" fontId="0" fillId="28" borderId="1" xfId="0" applyFont="1" applyFill="1" applyBorder="1" applyAlignment="1">
      <alignment vertical="center"/>
    </xf>
    <xf numFmtId="0" fontId="0" fillId="29" borderId="0" xfId="0" applyFont="1" applyFill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30" borderId="0" xfId="0" applyFont="1" applyFill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25" borderId="8" xfId="0" applyFont="1" applyFill="1" applyBorder="1" applyAlignment="1">
      <alignment vertical="center"/>
    </xf>
    <xf numFmtId="0" fontId="0" fillId="25" borderId="10" xfId="0" applyFont="1" applyFill="1" applyBorder="1" applyAlignment="1">
      <alignment vertical="center"/>
    </xf>
    <xf numFmtId="0" fontId="0" fillId="17" borderId="8" xfId="0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17" borderId="9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10" borderId="8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10" borderId="9" xfId="0" applyFont="1" applyFill="1" applyBorder="1" applyAlignment="1">
      <alignment vertical="center"/>
    </xf>
    <xf numFmtId="0" fontId="0" fillId="31" borderId="0" xfId="0" applyFont="1" applyFill="1" applyAlignment="1">
      <alignment vertical="center"/>
    </xf>
    <xf numFmtId="0" fontId="0" fillId="20" borderId="1" xfId="0" applyFont="1" applyFill="1" applyBorder="1" applyAlignment="1">
      <alignment vertical="center"/>
    </xf>
    <xf numFmtId="0" fontId="0" fillId="20" borderId="1" xfId="0" applyFont="1" applyFill="1" applyBorder="1" applyAlignment="1">
      <alignment vertical="center" shrinkToFit="1"/>
    </xf>
    <xf numFmtId="0" fontId="0" fillId="10" borderId="1" xfId="0" applyFont="1" applyFill="1" applyBorder="1" applyAlignment="1">
      <alignment vertical="center" shrinkToFit="1"/>
    </xf>
    <xf numFmtId="0" fontId="0" fillId="0" borderId="1" xfId="0" applyFont="1" applyBorder="1" applyAlignment="1">
      <alignment horizontal="center" vertical="center"/>
    </xf>
    <xf numFmtId="0" fontId="0" fillId="24" borderId="1" xfId="0" applyFont="1" applyFill="1" applyBorder="1" applyAlignment="1">
      <alignment horizontal="center" vertical="center" shrinkToFit="1"/>
    </xf>
    <xf numFmtId="0" fontId="0" fillId="11" borderId="1" xfId="0" applyFont="1" applyFill="1" applyBorder="1" applyAlignment="1">
      <alignment horizontal="center" vertical="center" shrinkToFit="1"/>
    </xf>
    <xf numFmtId="0" fontId="0" fillId="32" borderId="1" xfId="0" applyFont="1" applyFill="1" applyBorder="1" applyAlignment="1">
      <alignment horizontal="center" vertical="center" shrinkToFit="1"/>
    </xf>
    <xf numFmtId="0" fontId="0" fillId="32" borderId="0" xfId="0" applyFont="1" applyFill="1" applyAlignment="1">
      <alignment vertical="center"/>
    </xf>
    <xf numFmtId="0" fontId="0" fillId="30" borderId="1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5" borderId="0" xfId="0" applyFont="1" applyFill="1" applyAlignment="1">
      <alignment horizontal="center" vertical="center"/>
    </xf>
    <xf numFmtId="0" fontId="0" fillId="11" borderId="3" xfId="0" applyFont="1" applyFill="1" applyBorder="1" applyAlignment="1">
      <alignment vertical="center"/>
    </xf>
    <xf numFmtId="0" fontId="0" fillId="18" borderId="1" xfId="0" applyFont="1" applyFill="1" applyBorder="1" applyAlignment="1">
      <alignment vertical="center" shrinkToFit="1"/>
    </xf>
    <xf numFmtId="0" fontId="0" fillId="22" borderId="1" xfId="0" applyFont="1" applyFill="1" applyBorder="1" applyAlignment="1">
      <alignment horizontal="center" vertical="center" shrinkToFit="1"/>
    </xf>
    <xf numFmtId="0" fontId="0" fillId="8" borderId="1" xfId="0" applyFont="1" applyFill="1" applyBorder="1" applyAlignment="1">
      <alignment vertical="center" shrinkToFit="1"/>
    </xf>
    <xf numFmtId="0" fontId="0" fillId="15" borderId="1" xfId="0" applyFont="1" applyFill="1" applyBorder="1" applyAlignment="1">
      <alignment vertical="center" shrinkToFit="1"/>
    </xf>
    <xf numFmtId="0" fontId="0" fillId="33" borderId="1" xfId="0" applyFont="1" applyFill="1" applyBorder="1" applyAlignment="1">
      <alignment vertical="center"/>
    </xf>
    <xf numFmtId="0" fontId="0" fillId="34" borderId="0" xfId="0" applyFont="1" applyFill="1" applyAlignment="1">
      <alignment vertical="center"/>
    </xf>
    <xf numFmtId="0" fontId="0" fillId="1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/>
    </xf>
    <xf numFmtId="0" fontId="0" fillId="35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 shrinkToFit="1"/>
    </xf>
    <xf numFmtId="0" fontId="0" fillId="31" borderId="1" xfId="0" applyFont="1" applyFill="1" applyBorder="1" applyAlignment="1">
      <alignment vertical="center"/>
    </xf>
    <xf numFmtId="0" fontId="0" fillId="31" borderId="1" xfId="0" applyFont="1" applyFill="1" applyBorder="1" applyAlignment="1">
      <alignment vertical="center" shrinkToFit="1"/>
    </xf>
    <xf numFmtId="0" fontId="0" fillId="4" borderId="8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20" borderId="9" xfId="0" applyFont="1" applyFill="1" applyBorder="1" applyAlignment="1">
      <alignment vertical="center"/>
    </xf>
    <xf numFmtId="0" fontId="0" fillId="16" borderId="0" xfId="0" applyFont="1" applyFill="1" applyAlignment="1">
      <alignment vertical="center"/>
    </xf>
    <xf numFmtId="0" fontId="0" fillId="0" borderId="12" xfId="0" applyFont="1" applyBorder="1" applyAlignment="1">
      <alignment vertical="center"/>
    </xf>
    <xf numFmtId="0" fontId="0" fillId="10" borderId="12" xfId="0" applyFont="1" applyFill="1" applyBorder="1" applyAlignment="1">
      <alignment vertical="center"/>
    </xf>
    <xf numFmtId="0" fontId="0" fillId="14" borderId="12" xfId="0" applyFont="1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/>
    </xf>
    <xf numFmtId="0" fontId="0" fillId="24" borderId="1" xfId="0" applyFont="1" applyFill="1" applyBorder="1" applyAlignment="1">
      <alignment vertical="center"/>
    </xf>
    <xf numFmtId="0" fontId="0" fillId="32" borderId="1" xfId="0" applyFont="1" applyFill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58CD-2C67-4F32-8CBB-F6BCBFEEE7C1}">
  <sheetPr>
    <tabColor rgb="FF00B0F0"/>
  </sheetPr>
  <dimension ref="A1:BF169"/>
  <sheetViews>
    <sheetView zoomScaleNormal="100" workbookViewId="0"/>
  </sheetViews>
  <sheetFormatPr defaultColWidth="8.85546875" defaultRowHeight="15" x14ac:dyDescent="0.25"/>
  <cols>
    <col min="1" max="1" width="2.85546875" style="1" customWidth="1"/>
    <col min="2" max="2" width="8.85546875" style="1"/>
    <col min="3" max="3" width="3.7109375" style="1" customWidth="1"/>
    <col min="4" max="4" width="8.85546875" style="1" customWidth="1"/>
    <col min="5" max="31" width="3.7109375" style="1" hidden="1" customWidth="1"/>
    <col min="32" max="32" width="3.7109375" style="1" customWidth="1"/>
    <col min="33" max="16384" width="8.85546875" style="1"/>
  </cols>
  <sheetData>
    <row r="1" spans="1:58" x14ac:dyDescent="0.25">
      <c r="D1" s="1" t="s">
        <v>0</v>
      </c>
    </row>
    <row r="2" spans="1:58" x14ac:dyDescent="0.25">
      <c r="A2" s="2">
        <v>2</v>
      </c>
      <c r="B2" s="3" t="s">
        <v>1</v>
      </c>
      <c r="C2" s="1" t="s">
        <v>2</v>
      </c>
    </row>
    <row r="3" spans="1:58" x14ac:dyDescent="0.25">
      <c r="A3" s="2">
        <f>+A2+1</f>
        <v>3</v>
      </c>
      <c r="B3" s="3" t="s">
        <v>3</v>
      </c>
      <c r="C3" s="1" t="s">
        <v>2</v>
      </c>
    </row>
    <row r="4" spans="1:58" x14ac:dyDescent="0.25">
      <c r="A4" s="2">
        <f t="shared" ref="A4:A67" si="0">+A3+1</f>
        <v>4</v>
      </c>
      <c r="B4" s="3" t="s">
        <v>4</v>
      </c>
      <c r="C4" s="1" t="s">
        <v>2</v>
      </c>
      <c r="D4" s="1" t="str" cm="1">
        <f t="array" ref="D4">INDEX(B:B,A3)</f>
        <v>│ Cycle/h │ M1 │ MREQ │ RFSH │ RD │ AB   │ DB │ OP │ SP   │ WZ   │ Watch │ Flags    │ Asm          │</v>
      </c>
      <c r="E4" s="2">
        <f>SUM(1)</f>
        <v>1</v>
      </c>
      <c r="F4" s="2">
        <f t="shared" ref="F4:F169" si="1">FIND($D$1,$D4,2)</f>
        <v>11</v>
      </c>
      <c r="G4" s="2">
        <f t="shared" ref="G4:H25" si="2">FIND($D$1,$D4,1+F4)</f>
        <v>16</v>
      </c>
      <c r="H4" s="2">
        <f t="shared" si="2"/>
        <v>23</v>
      </c>
      <c r="I4" s="2">
        <f t="shared" ref="I4:X19" si="3">IFERROR(FIND($D$1,$D4,1+H4),"…")</f>
        <v>30</v>
      </c>
      <c r="J4" s="2">
        <f t="shared" si="3"/>
        <v>35</v>
      </c>
      <c r="K4" s="2">
        <f t="shared" si="3"/>
        <v>42</v>
      </c>
      <c r="L4" s="2">
        <f t="shared" si="3"/>
        <v>47</v>
      </c>
      <c r="M4" s="2">
        <f t="shared" si="3"/>
        <v>52</v>
      </c>
      <c r="N4" s="2">
        <f t="shared" si="3"/>
        <v>59</v>
      </c>
      <c r="O4" s="2">
        <f t="shared" si="3"/>
        <v>66</v>
      </c>
      <c r="P4" s="2">
        <f t="shared" si="3"/>
        <v>74</v>
      </c>
      <c r="Q4" s="2">
        <f t="shared" si="3"/>
        <v>85</v>
      </c>
      <c r="R4" s="2">
        <f t="shared" si="3"/>
        <v>100</v>
      </c>
      <c r="S4" s="2" t="str">
        <f t="shared" si="3"/>
        <v>…</v>
      </c>
      <c r="T4" s="2" t="str">
        <f t="shared" si="3"/>
        <v>…</v>
      </c>
      <c r="U4" s="2" t="str">
        <f t="shared" si="3"/>
        <v>…</v>
      </c>
      <c r="V4" s="2" t="str">
        <f t="shared" si="3"/>
        <v>…</v>
      </c>
      <c r="W4" s="2" t="str">
        <f t="shared" si="3"/>
        <v>…</v>
      </c>
      <c r="X4" s="2" t="str">
        <f t="shared" si="3"/>
        <v>…</v>
      </c>
      <c r="Y4" s="2" t="str">
        <f t="shared" ref="Y4:AF19" si="4">IFERROR(FIND($D$1,$D4,1+X4),"…")</f>
        <v>…</v>
      </c>
      <c r="Z4" s="2" t="str">
        <f t="shared" si="4"/>
        <v>…</v>
      </c>
      <c r="AA4" s="2" t="str">
        <f t="shared" si="4"/>
        <v>…</v>
      </c>
      <c r="AB4" s="2" t="str">
        <f t="shared" si="4"/>
        <v>…</v>
      </c>
      <c r="AC4" s="2" t="str">
        <f t="shared" si="4"/>
        <v>…</v>
      </c>
      <c r="AD4" s="2" t="str">
        <f t="shared" si="4"/>
        <v>…</v>
      </c>
      <c r="AE4" s="2" t="str">
        <f t="shared" si="4"/>
        <v>…</v>
      </c>
      <c r="AF4" s="2" t="str">
        <f t="shared" si="4"/>
        <v>…</v>
      </c>
      <c r="AG4" s="4" t="str">
        <f>TRIM(IFERROR(MID($D4,E4+1,F4-E4-1),"…"))</f>
        <v>Cycle/h</v>
      </c>
      <c r="AH4" s="4" t="str">
        <f t="shared" ref="AH4:AW67" si="5">TRIM(IFERROR(MID($D4,F4+1,G4-F4-1),"…"))</f>
        <v>M1</v>
      </c>
      <c r="AI4" s="4" t="str">
        <f t="shared" si="5"/>
        <v>MREQ</v>
      </c>
      <c r="AJ4" s="4" t="str">
        <f t="shared" si="5"/>
        <v>RFSH</v>
      </c>
      <c r="AK4" s="4" t="str">
        <f t="shared" si="5"/>
        <v>RD</v>
      </c>
      <c r="AL4" s="4" t="str">
        <f t="shared" si="5"/>
        <v>AB</v>
      </c>
      <c r="AM4" s="4" t="str">
        <f t="shared" si="5"/>
        <v>DB</v>
      </c>
      <c r="AN4" s="4" t="str">
        <f t="shared" si="5"/>
        <v>OP</v>
      </c>
      <c r="AO4" s="4" t="str">
        <f t="shared" si="5"/>
        <v>SP</v>
      </c>
      <c r="AP4" s="4" t="str">
        <f t="shared" si="5"/>
        <v>WZ</v>
      </c>
      <c r="AQ4" s="4" t="str">
        <f t="shared" si="5"/>
        <v>Watch</v>
      </c>
      <c r="AR4" s="4" t="str">
        <f t="shared" si="5"/>
        <v>Flags</v>
      </c>
      <c r="AS4" s="4" t="str">
        <f t="shared" si="5"/>
        <v>Asm</v>
      </c>
      <c r="AT4" s="4" t="str">
        <f t="shared" si="5"/>
        <v>…</v>
      </c>
      <c r="AU4" s="4" t="str">
        <f t="shared" si="5"/>
        <v>…</v>
      </c>
      <c r="AV4" s="4" t="str">
        <f t="shared" si="5"/>
        <v>…</v>
      </c>
      <c r="AW4" s="4" t="str">
        <f t="shared" si="5"/>
        <v>…</v>
      </c>
      <c r="AX4" s="4" t="str">
        <f t="shared" ref="AX4:BF67" si="6">TRIM(IFERROR(MID($D4,V4+1,W4-V4-1),"…"))</f>
        <v>…</v>
      </c>
      <c r="AY4" s="4" t="str">
        <f t="shared" si="6"/>
        <v>…</v>
      </c>
      <c r="AZ4" s="4" t="str">
        <f t="shared" si="6"/>
        <v>…</v>
      </c>
      <c r="BA4" s="4" t="str">
        <f t="shared" si="6"/>
        <v>…</v>
      </c>
      <c r="BB4" s="4" t="str">
        <f t="shared" si="6"/>
        <v>…</v>
      </c>
      <c r="BC4" s="4" t="str">
        <f t="shared" si="6"/>
        <v>…</v>
      </c>
      <c r="BD4" s="4" t="str">
        <f t="shared" si="6"/>
        <v>…</v>
      </c>
      <c r="BE4" s="4" t="str">
        <f t="shared" si="6"/>
        <v>…</v>
      </c>
      <c r="BF4" s="4" t="str">
        <f t="shared" si="6"/>
        <v>…</v>
      </c>
    </row>
    <row r="5" spans="1:58" x14ac:dyDescent="0.25">
      <c r="A5" s="2">
        <f t="shared" si="0"/>
        <v>5</v>
      </c>
      <c r="B5" s="3" t="s">
        <v>5</v>
      </c>
      <c r="C5" s="1" t="s">
        <v>2</v>
      </c>
      <c r="D5" s="1" t="str" cm="1">
        <f t="array" ref="D5">INDEX(B:B,A5)</f>
        <v>│     1/0 │ M1 │      │      │    │ 0000 │ 00 │ 00 │ 5555 │ 5555 │ 1     │ sZyHxVnC │ RETN         │</v>
      </c>
      <c r="E5" s="2">
        <f t="shared" ref="E5:E169" si="7">SUM(1)</f>
        <v>1</v>
      </c>
      <c r="F5" s="2">
        <f t="shared" si="1"/>
        <v>11</v>
      </c>
      <c r="G5" s="2">
        <f t="shared" si="2"/>
        <v>16</v>
      </c>
      <c r="H5" s="2">
        <f t="shared" si="2"/>
        <v>23</v>
      </c>
      <c r="I5" s="2">
        <f t="shared" si="3"/>
        <v>30</v>
      </c>
      <c r="J5" s="2">
        <f t="shared" si="3"/>
        <v>35</v>
      </c>
      <c r="K5" s="2">
        <f t="shared" si="3"/>
        <v>42</v>
      </c>
      <c r="L5" s="2">
        <f t="shared" si="3"/>
        <v>47</v>
      </c>
      <c r="M5" s="2">
        <f t="shared" si="3"/>
        <v>52</v>
      </c>
      <c r="N5" s="2">
        <f t="shared" si="3"/>
        <v>59</v>
      </c>
      <c r="O5" s="2">
        <f t="shared" si="3"/>
        <v>66</v>
      </c>
      <c r="P5" s="2">
        <f t="shared" si="3"/>
        <v>74</v>
      </c>
      <c r="Q5" s="2">
        <f t="shared" si="3"/>
        <v>85</v>
      </c>
      <c r="R5" s="2">
        <f t="shared" si="3"/>
        <v>100</v>
      </c>
      <c r="S5" s="2" t="str">
        <f t="shared" si="3"/>
        <v>…</v>
      </c>
      <c r="T5" s="2" t="str">
        <f t="shared" si="3"/>
        <v>…</v>
      </c>
      <c r="U5" s="2" t="str">
        <f t="shared" si="3"/>
        <v>…</v>
      </c>
      <c r="V5" s="2" t="str">
        <f t="shared" si="3"/>
        <v>…</v>
      </c>
      <c r="W5" s="2" t="str">
        <f t="shared" si="3"/>
        <v>…</v>
      </c>
      <c r="X5" s="2" t="str">
        <f t="shared" si="3"/>
        <v>…</v>
      </c>
      <c r="Y5" s="2" t="str">
        <f t="shared" si="4"/>
        <v>…</v>
      </c>
      <c r="Z5" s="2" t="str">
        <f t="shared" si="4"/>
        <v>…</v>
      </c>
      <c r="AA5" s="2" t="str">
        <f t="shared" si="4"/>
        <v>…</v>
      </c>
      <c r="AB5" s="2" t="str">
        <f t="shared" si="4"/>
        <v>…</v>
      </c>
      <c r="AC5" s="2" t="str">
        <f t="shared" si="4"/>
        <v>…</v>
      </c>
      <c r="AD5" s="2" t="str">
        <f t="shared" si="4"/>
        <v>…</v>
      </c>
      <c r="AE5" s="2" t="str">
        <f t="shared" si="4"/>
        <v>…</v>
      </c>
      <c r="AF5" s="2" t="str">
        <f t="shared" si="4"/>
        <v>…</v>
      </c>
      <c r="AG5" s="4" t="str">
        <f t="shared" ref="AG5:AV68" si="8">TRIM(IFERROR(MID($D5,E5+1,F5-E5-1),"…"))</f>
        <v>1/0</v>
      </c>
      <c r="AH5" s="4" t="str">
        <f t="shared" si="5"/>
        <v>M1</v>
      </c>
      <c r="AI5" s="4" t="str">
        <f t="shared" si="5"/>
        <v/>
      </c>
      <c r="AJ5" s="4" t="str">
        <f t="shared" si="5"/>
        <v/>
      </c>
      <c r="AK5" s="4" t="str">
        <f t="shared" si="5"/>
        <v/>
      </c>
      <c r="AL5" s="4" t="str">
        <f t="shared" si="5"/>
        <v>0000</v>
      </c>
      <c r="AM5" s="4" t="str">
        <f t="shared" si="5"/>
        <v>00</v>
      </c>
      <c r="AN5" s="4" t="str">
        <f t="shared" si="5"/>
        <v>00</v>
      </c>
      <c r="AO5" s="4" t="str">
        <f t="shared" si="5"/>
        <v>5555</v>
      </c>
      <c r="AP5" s="4" t="str">
        <f t="shared" si="5"/>
        <v>5555</v>
      </c>
      <c r="AQ5" s="4" t="str">
        <f t="shared" si="5"/>
        <v>1</v>
      </c>
      <c r="AR5" s="4" t="str">
        <f t="shared" si="5"/>
        <v>sZyHxVnC</v>
      </c>
      <c r="AS5" s="4" t="str">
        <f t="shared" si="5"/>
        <v>RETN</v>
      </c>
      <c r="AT5" s="4" t="str">
        <f t="shared" si="5"/>
        <v>…</v>
      </c>
      <c r="AU5" s="4" t="str">
        <f t="shared" si="5"/>
        <v>…</v>
      </c>
      <c r="AV5" s="4" t="str">
        <f t="shared" si="5"/>
        <v>…</v>
      </c>
      <c r="AW5" s="4" t="str">
        <f t="shared" si="5"/>
        <v>…</v>
      </c>
      <c r="AX5" s="4" t="str">
        <f t="shared" si="6"/>
        <v>…</v>
      </c>
      <c r="AY5" s="4" t="str">
        <f t="shared" si="6"/>
        <v>…</v>
      </c>
      <c r="AZ5" s="4" t="str">
        <f t="shared" si="6"/>
        <v>…</v>
      </c>
      <c r="BA5" s="4" t="str">
        <f t="shared" si="6"/>
        <v>…</v>
      </c>
      <c r="BB5" s="4" t="str">
        <f t="shared" si="6"/>
        <v>…</v>
      </c>
      <c r="BC5" s="4" t="str">
        <f t="shared" si="6"/>
        <v>…</v>
      </c>
      <c r="BD5" s="4" t="str">
        <f t="shared" si="6"/>
        <v>…</v>
      </c>
      <c r="BE5" s="4" t="str">
        <f t="shared" si="6"/>
        <v>…</v>
      </c>
      <c r="BF5" s="4" t="str">
        <f t="shared" si="6"/>
        <v>…</v>
      </c>
    </row>
    <row r="6" spans="1:58" x14ac:dyDescent="0.25">
      <c r="A6" s="2">
        <f t="shared" si="0"/>
        <v>6</v>
      </c>
      <c r="B6" s="3" t="s">
        <v>6</v>
      </c>
      <c r="C6" s="1" t="s">
        <v>2</v>
      </c>
      <c r="D6" s="1" t="str" cm="1">
        <f t="array" ref="D6">INDEX(B:B,A6)</f>
        <v>│     1/1 │ M1 │ MREQ │      │ RD │ 0000 │ 00 │ 00 │ 5555 │ 5555 │ 1     │ sZyHxVnC │ RETN         │</v>
      </c>
      <c r="E6" s="2">
        <f t="shared" si="7"/>
        <v>1</v>
      </c>
      <c r="F6" s="2">
        <f t="shared" si="1"/>
        <v>11</v>
      </c>
      <c r="G6" s="2">
        <f t="shared" si="2"/>
        <v>16</v>
      </c>
      <c r="H6" s="2">
        <f t="shared" si="2"/>
        <v>23</v>
      </c>
      <c r="I6" s="2">
        <f t="shared" si="3"/>
        <v>30</v>
      </c>
      <c r="J6" s="2">
        <f t="shared" si="3"/>
        <v>35</v>
      </c>
      <c r="K6" s="2">
        <f t="shared" si="3"/>
        <v>42</v>
      </c>
      <c r="L6" s="2">
        <f t="shared" si="3"/>
        <v>47</v>
      </c>
      <c r="M6" s="2">
        <f t="shared" si="3"/>
        <v>52</v>
      </c>
      <c r="N6" s="2">
        <f t="shared" si="3"/>
        <v>59</v>
      </c>
      <c r="O6" s="2">
        <f t="shared" si="3"/>
        <v>66</v>
      </c>
      <c r="P6" s="2">
        <f t="shared" si="3"/>
        <v>74</v>
      </c>
      <c r="Q6" s="2">
        <f t="shared" si="3"/>
        <v>85</v>
      </c>
      <c r="R6" s="2">
        <f t="shared" si="3"/>
        <v>100</v>
      </c>
      <c r="S6" s="2" t="str">
        <f t="shared" si="3"/>
        <v>…</v>
      </c>
      <c r="T6" s="2" t="str">
        <f t="shared" si="3"/>
        <v>…</v>
      </c>
      <c r="U6" s="2" t="str">
        <f t="shared" si="3"/>
        <v>…</v>
      </c>
      <c r="V6" s="2" t="str">
        <f t="shared" si="3"/>
        <v>…</v>
      </c>
      <c r="W6" s="2" t="str">
        <f t="shared" si="3"/>
        <v>…</v>
      </c>
      <c r="X6" s="2" t="str">
        <f t="shared" si="3"/>
        <v>…</v>
      </c>
      <c r="Y6" s="2" t="str">
        <f t="shared" si="4"/>
        <v>…</v>
      </c>
      <c r="Z6" s="2" t="str">
        <f t="shared" si="4"/>
        <v>…</v>
      </c>
      <c r="AA6" s="2" t="str">
        <f t="shared" si="4"/>
        <v>…</v>
      </c>
      <c r="AB6" s="2" t="str">
        <f t="shared" si="4"/>
        <v>…</v>
      </c>
      <c r="AC6" s="2" t="str">
        <f t="shared" si="4"/>
        <v>…</v>
      </c>
      <c r="AD6" s="2" t="str">
        <f t="shared" si="4"/>
        <v>…</v>
      </c>
      <c r="AE6" s="2" t="str">
        <f t="shared" si="4"/>
        <v>…</v>
      </c>
      <c r="AF6" s="2" t="str">
        <f t="shared" si="4"/>
        <v>…</v>
      </c>
      <c r="AG6" s="4" t="str">
        <f t="shared" si="8"/>
        <v>1/1</v>
      </c>
      <c r="AH6" s="4" t="str">
        <f t="shared" si="5"/>
        <v>M1</v>
      </c>
      <c r="AI6" s="4" t="str">
        <f t="shared" si="5"/>
        <v>MREQ</v>
      </c>
      <c r="AJ6" s="4" t="str">
        <f t="shared" si="5"/>
        <v/>
      </c>
      <c r="AK6" s="4" t="str">
        <f t="shared" si="5"/>
        <v>RD</v>
      </c>
      <c r="AL6" s="4" t="str">
        <f t="shared" si="5"/>
        <v>0000</v>
      </c>
      <c r="AM6" s="4" t="str">
        <f t="shared" si="5"/>
        <v>00</v>
      </c>
      <c r="AN6" s="4" t="str">
        <f t="shared" si="5"/>
        <v>00</v>
      </c>
      <c r="AO6" s="4" t="str">
        <f t="shared" si="5"/>
        <v>5555</v>
      </c>
      <c r="AP6" s="4" t="str">
        <f t="shared" si="5"/>
        <v>5555</v>
      </c>
      <c r="AQ6" s="4" t="str">
        <f t="shared" si="5"/>
        <v>1</v>
      </c>
      <c r="AR6" s="4" t="str">
        <f t="shared" si="5"/>
        <v>sZyHxVnC</v>
      </c>
      <c r="AS6" s="4" t="str">
        <f t="shared" si="5"/>
        <v>RETN</v>
      </c>
      <c r="AT6" s="4" t="str">
        <f t="shared" si="5"/>
        <v>…</v>
      </c>
      <c r="AU6" s="4" t="str">
        <f t="shared" si="5"/>
        <v>…</v>
      </c>
      <c r="AV6" s="4" t="str">
        <f t="shared" si="5"/>
        <v>…</v>
      </c>
      <c r="AW6" s="4" t="str">
        <f t="shared" si="5"/>
        <v>…</v>
      </c>
      <c r="AX6" s="4" t="str">
        <f t="shared" si="6"/>
        <v>…</v>
      </c>
      <c r="AY6" s="4" t="str">
        <f t="shared" si="6"/>
        <v>…</v>
      </c>
      <c r="AZ6" s="4" t="str">
        <f t="shared" si="6"/>
        <v>…</v>
      </c>
      <c r="BA6" s="4" t="str">
        <f t="shared" si="6"/>
        <v>…</v>
      </c>
      <c r="BB6" s="4" t="str">
        <f t="shared" si="6"/>
        <v>…</v>
      </c>
      <c r="BC6" s="4" t="str">
        <f t="shared" si="6"/>
        <v>…</v>
      </c>
      <c r="BD6" s="4" t="str">
        <f t="shared" si="6"/>
        <v>…</v>
      </c>
      <c r="BE6" s="4" t="str">
        <f t="shared" si="6"/>
        <v>…</v>
      </c>
      <c r="BF6" s="4" t="str">
        <f t="shared" si="6"/>
        <v>…</v>
      </c>
    </row>
    <row r="7" spans="1:58" x14ac:dyDescent="0.25">
      <c r="A7" s="2">
        <f t="shared" si="0"/>
        <v>7</v>
      </c>
      <c r="B7" s="3" t="s">
        <v>7</v>
      </c>
      <c r="C7" s="1" t="s">
        <v>2</v>
      </c>
      <c r="D7" s="1" t="str" cm="1">
        <f t="array" ref="D7">INDEX(B:B,A7)</f>
        <v>│     2/0 │ M1 │ MREQ │      │ RD │ 0000 │ ED │ 00 │ 5555 │ 5555 │ 1     │ sZyHxVnC │ RETN         │</v>
      </c>
      <c r="E7" s="2">
        <f t="shared" si="7"/>
        <v>1</v>
      </c>
      <c r="F7" s="2">
        <f t="shared" si="1"/>
        <v>11</v>
      </c>
      <c r="G7" s="2">
        <f t="shared" si="2"/>
        <v>16</v>
      </c>
      <c r="H7" s="2">
        <f t="shared" si="2"/>
        <v>23</v>
      </c>
      <c r="I7" s="2">
        <f t="shared" si="3"/>
        <v>30</v>
      </c>
      <c r="J7" s="2">
        <f t="shared" si="3"/>
        <v>35</v>
      </c>
      <c r="K7" s="2">
        <f t="shared" si="3"/>
        <v>42</v>
      </c>
      <c r="L7" s="2">
        <f t="shared" si="3"/>
        <v>47</v>
      </c>
      <c r="M7" s="2">
        <f t="shared" si="3"/>
        <v>52</v>
      </c>
      <c r="N7" s="2">
        <f t="shared" si="3"/>
        <v>59</v>
      </c>
      <c r="O7" s="2">
        <f t="shared" si="3"/>
        <v>66</v>
      </c>
      <c r="P7" s="2">
        <f t="shared" si="3"/>
        <v>74</v>
      </c>
      <c r="Q7" s="2">
        <f t="shared" si="3"/>
        <v>85</v>
      </c>
      <c r="R7" s="2">
        <f t="shared" si="3"/>
        <v>100</v>
      </c>
      <c r="S7" s="2" t="str">
        <f t="shared" si="3"/>
        <v>…</v>
      </c>
      <c r="T7" s="2" t="str">
        <f t="shared" si="3"/>
        <v>…</v>
      </c>
      <c r="U7" s="2" t="str">
        <f t="shared" si="3"/>
        <v>…</v>
      </c>
      <c r="V7" s="2" t="str">
        <f t="shared" si="3"/>
        <v>…</v>
      </c>
      <c r="W7" s="2" t="str">
        <f t="shared" si="3"/>
        <v>…</v>
      </c>
      <c r="X7" s="2" t="str">
        <f t="shared" si="3"/>
        <v>…</v>
      </c>
      <c r="Y7" s="2" t="str">
        <f t="shared" si="4"/>
        <v>…</v>
      </c>
      <c r="Z7" s="2" t="str">
        <f t="shared" si="4"/>
        <v>…</v>
      </c>
      <c r="AA7" s="2" t="str">
        <f t="shared" si="4"/>
        <v>…</v>
      </c>
      <c r="AB7" s="2" t="str">
        <f t="shared" si="4"/>
        <v>…</v>
      </c>
      <c r="AC7" s="2" t="str">
        <f t="shared" si="4"/>
        <v>…</v>
      </c>
      <c r="AD7" s="2" t="str">
        <f t="shared" si="4"/>
        <v>…</v>
      </c>
      <c r="AE7" s="2" t="str">
        <f t="shared" si="4"/>
        <v>…</v>
      </c>
      <c r="AF7" s="2" t="str">
        <f t="shared" si="4"/>
        <v>…</v>
      </c>
      <c r="AG7" s="4" t="str">
        <f t="shared" si="8"/>
        <v>2/0</v>
      </c>
      <c r="AH7" s="4" t="str">
        <f t="shared" si="5"/>
        <v>M1</v>
      </c>
      <c r="AI7" s="4" t="str">
        <f t="shared" si="5"/>
        <v>MREQ</v>
      </c>
      <c r="AJ7" s="4" t="str">
        <f t="shared" si="5"/>
        <v/>
      </c>
      <c r="AK7" s="4" t="str">
        <f t="shared" si="5"/>
        <v>RD</v>
      </c>
      <c r="AL7" s="4" t="str">
        <f t="shared" si="5"/>
        <v>0000</v>
      </c>
      <c r="AM7" s="4" t="str">
        <f t="shared" si="5"/>
        <v>ED</v>
      </c>
      <c r="AN7" s="4" t="str">
        <f t="shared" si="5"/>
        <v>00</v>
      </c>
      <c r="AO7" s="4" t="str">
        <f t="shared" si="5"/>
        <v>5555</v>
      </c>
      <c r="AP7" s="4" t="str">
        <f t="shared" si="5"/>
        <v>5555</v>
      </c>
      <c r="AQ7" s="4" t="str">
        <f t="shared" si="5"/>
        <v>1</v>
      </c>
      <c r="AR7" s="4" t="str">
        <f t="shared" si="5"/>
        <v>sZyHxVnC</v>
      </c>
      <c r="AS7" s="4" t="str">
        <f t="shared" si="5"/>
        <v>RETN</v>
      </c>
      <c r="AT7" s="4" t="str">
        <f t="shared" si="5"/>
        <v>…</v>
      </c>
      <c r="AU7" s="4" t="str">
        <f t="shared" si="5"/>
        <v>…</v>
      </c>
      <c r="AV7" s="4" t="str">
        <f t="shared" si="5"/>
        <v>…</v>
      </c>
      <c r="AW7" s="4" t="str">
        <f t="shared" si="5"/>
        <v>…</v>
      </c>
      <c r="AX7" s="4" t="str">
        <f t="shared" si="6"/>
        <v>…</v>
      </c>
      <c r="AY7" s="4" t="str">
        <f t="shared" si="6"/>
        <v>…</v>
      </c>
      <c r="AZ7" s="4" t="str">
        <f t="shared" si="6"/>
        <v>…</v>
      </c>
      <c r="BA7" s="4" t="str">
        <f t="shared" si="6"/>
        <v>…</v>
      </c>
      <c r="BB7" s="4" t="str">
        <f t="shared" si="6"/>
        <v>…</v>
      </c>
      <c r="BC7" s="4" t="str">
        <f t="shared" si="6"/>
        <v>…</v>
      </c>
      <c r="BD7" s="4" t="str">
        <f t="shared" si="6"/>
        <v>…</v>
      </c>
      <c r="BE7" s="4" t="str">
        <f t="shared" si="6"/>
        <v>…</v>
      </c>
      <c r="BF7" s="4" t="str">
        <f t="shared" si="6"/>
        <v>…</v>
      </c>
    </row>
    <row r="8" spans="1:58" x14ac:dyDescent="0.25">
      <c r="A8" s="2">
        <f t="shared" si="0"/>
        <v>8</v>
      </c>
      <c r="B8" s="3" t="s">
        <v>8</v>
      </c>
      <c r="C8" s="1" t="s">
        <v>2</v>
      </c>
      <c r="D8" s="1" t="str" cm="1">
        <f t="array" ref="D8">INDEX(B:B,A8)</f>
        <v>│     2/1 │ M1 │ MREQ │      │ RD │ 0000 │ ED │ 00 │ 5555 │ 5555 │ 1     │ sZyHxVnC │ RETN         │</v>
      </c>
      <c r="E8" s="2">
        <f t="shared" si="7"/>
        <v>1</v>
      </c>
      <c r="F8" s="2">
        <f t="shared" si="1"/>
        <v>11</v>
      </c>
      <c r="G8" s="2">
        <f t="shared" si="2"/>
        <v>16</v>
      </c>
      <c r="H8" s="2">
        <f t="shared" si="2"/>
        <v>23</v>
      </c>
      <c r="I8" s="2">
        <f t="shared" si="3"/>
        <v>30</v>
      </c>
      <c r="J8" s="2">
        <f t="shared" si="3"/>
        <v>35</v>
      </c>
      <c r="K8" s="2">
        <f t="shared" si="3"/>
        <v>42</v>
      </c>
      <c r="L8" s="2">
        <f t="shared" si="3"/>
        <v>47</v>
      </c>
      <c r="M8" s="2">
        <f t="shared" si="3"/>
        <v>52</v>
      </c>
      <c r="N8" s="2">
        <f t="shared" si="3"/>
        <v>59</v>
      </c>
      <c r="O8" s="2">
        <f t="shared" si="3"/>
        <v>66</v>
      </c>
      <c r="P8" s="2">
        <f t="shared" si="3"/>
        <v>74</v>
      </c>
      <c r="Q8" s="2">
        <f t="shared" si="3"/>
        <v>85</v>
      </c>
      <c r="R8" s="2">
        <f t="shared" si="3"/>
        <v>100</v>
      </c>
      <c r="S8" s="2" t="str">
        <f t="shared" si="3"/>
        <v>…</v>
      </c>
      <c r="T8" s="2" t="str">
        <f t="shared" si="3"/>
        <v>…</v>
      </c>
      <c r="U8" s="2" t="str">
        <f t="shared" si="3"/>
        <v>…</v>
      </c>
      <c r="V8" s="2" t="str">
        <f t="shared" si="3"/>
        <v>…</v>
      </c>
      <c r="W8" s="2" t="str">
        <f t="shared" si="3"/>
        <v>…</v>
      </c>
      <c r="X8" s="2" t="str">
        <f t="shared" si="3"/>
        <v>…</v>
      </c>
      <c r="Y8" s="2" t="str">
        <f t="shared" si="4"/>
        <v>…</v>
      </c>
      <c r="Z8" s="2" t="str">
        <f t="shared" si="4"/>
        <v>…</v>
      </c>
      <c r="AA8" s="2" t="str">
        <f t="shared" si="4"/>
        <v>…</v>
      </c>
      <c r="AB8" s="2" t="str">
        <f t="shared" si="4"/>
        <v>…</v>
      </c>
      <c r="AC8" s="2" t="str">
        <f t="shared" si="4"/>
        <v>…</v>
      </c>
      <c r="AD8" s="2" t="str">
        <f t="shared" si="4"/>
        <v>…</v>
      </c>
      <c r="AE8" s="2" t="str">
        <f t="shared" si="4"/>
        <v>…</v>
      </c>
      <c r="AF8" s="2" t="str">
        <f t="shared" si="4"/>
        <v>…</v>
      </c>
      <c r="AG8" s="4" t="str">
        <f t="shared" si="8"/>
        <v>2/1</v>
      </c>
      <c r="AH8" s="4" t="str">
        <f t="shared" si="5"/>
        <v>M1</v>
      </c>
      <c r="AI8" s="4" t="str">
        <f t="shared" si="5"/>
        <v>MREQ</v>
      </c>
      <c r="AJ8" s="4" t="str">
        <f t="shared" si="5"/>
        <v/>
      </c>
      <c r="AK8" s="4" t="str">
        <f t="shared" si="5"/>
        <v>RD</v>
      </c>
      <c r="AL8" s="4" t="str">
        <f t="shared" si="5"/>
        <v>0000</v>
      </c>
      <c r="AM8" s="4" t="str">
        <f t="shared" si="5"/>
        <v>ED</v>
      </c>
      <c r="AN8" s="4" t="str">
        <f t="shared" si="5"/>
        <v>00</v>
      </c>
      <c r="AO8" s="4" t="str">
        <f t="shared" si="5"/>
        <v>5555</v>
      </c>
      <c r="AP8" s="4" t="str">
        <f t="shared" si="5"/>
        <v>5555</v>
      </c>
      <c r="AQ8" s="4" t="str">
        <f t="shared" si="5"/>
        <v>1</v>
      </c>
      <c r="AR8" s="4" t="str">
        <f t="shared" si="5"/>
        <v>sZyHxVnC</v>
      </c>
      <c r="AS8" s="4" t="str">
        <f t="shared" si="5"/>
        <v>RETN</v>
      </c>
      <c r="AT8" s="4" t="str">
        <f t="shared" si="5"/>
        <v>…</v>
      </c>
      <c r="AU8" s="4" t="str">
        <f t="shared" si="5"/>
        <v>…</v>
      </c>
      <c r="AV8" s="4" t="str">
        <f t="shared" si="5"/>
        <v>…</v>
      </c>
      <c r="AW8" s="4" t="str">
        <f t="shared" si="5"/>
        <v>…</v>
      </c>
      <c r="AX8" s="4" t="str">
        <f t="shared" si="6"/>
        <v>…</v>
      </c>
      <c r="AY8" s="4" t="str">
        <f t="shared" si="6"/>
        <v>…</v>
      </c>
      <c r="AZ8" s="4" t="str">
        <f t="shared" si="6"/>
        <v>…</v>
      </c>
      <c r="BA8" s="4" t="str">
        <f t="shared" si="6"/>
        <v>…</v>
      </c>
      <c r="BB8" s="4" t="str">
        <f t="shared" si="6"/>
        <v>…</v>
      </c>
      <c r="BC8" s="4" t="str">
        <f t="shared" si="6"/>
        <v>…</v>
      </c>
      <c r="BD8" s="4" t="str">
        <f t="shared" si="6"/>
        <v>…</v>
      </c>
      <c r="BE8" s="4" t="str">
        <f t="shared" si="6"/>
        <v>…</v>
      </c>
      <c r="BF8" s="4" t="str">
        <f t="shared" si="6"/>
        <v>…</v>
      </c>
    </row>
    <row r="9" spans="1:58" x14ac:dyDescent="0.25">
      <c r="A9" s="2">
        <f t="shared" si="0"/>
        <v>9</v>
      </c>
      <c r="B9" s="3" t="s">
        <v>9</v>
      </c>
      <c r="C9" s="1" t="s">
        <v>2</v>
      </c>
      <c r="D9" s="1" t="str" cm="1">
        <f t="array" ref="D9">INDEX(B:B,A9)</f>
        <v>│     3/0 │    │      │ RFSH │    │ 0000 │ ED │ ED │ 5555 │ 5555 │ 1     │ sZyHxVnC │ RETN         │</v>
      </c>
      <c r="E9" s="2">
        <f t="shared" si="7"/>
        <v>1</v>
      </c>
      <c r="F9" s="2">
        <f t="shared" si="1"/>
        <v>11</v>
      </c>
      <c r="G9" s="2">
        <f t="shared" si="2"/>
        <v>16</v>
      </c>
      <c r="H9" s="2">
        <f t="shared" si="2"/>
        <v>23</v>
      </c>
      <c r="I9" s="2">
        <f t="shared" si="3"/>
        <v>30</v>
      </c>
      <c r="J9" s="2">
        <f t="shared" si="3"/>
        <v>35</v>
      </c>
      <c r="K9" s="2">
        <f t="shared" si="3"/>
        <v>42</v>
      </c>
      <c r="L9" s="2">
        <f t="shared" si="3"/>
        <v>47</v>
      </c>
      <c r="M9" s="2">
        <f t="shared" si="3"/>
        <v>52</v>
      </c>
      <c r="N9" s="2">
        <f t="shared" si="3"/>
        <v>59</v>
      </c>
      <c r="O9" s="2">
        <f t="shared" si="3"/>
        <v>66</v>
      </c>
      <c r="P9" s="2">
        <f t="shared" si="3"/>
        <v>74</v>
      </c>
      <c r="Q9" s="2">
        <f t="shared" si="3"/>
        <v>85</v>
      </c>
      <c r="R9" s="2">
        <f t="shared" si="3"/>
        <v>100</v>
      </c>
      <c r="S9" s="2" t="str">
        <f t="shared" si="3"/>
        <v>…</v>
      </c>
      <c r="T9" s="2" t="str">
        <f t="shared" si="3"/>
        <v>…</v>
      </c>
      <c r="U9" s="2" t="str">
        <f t="shared" si="3"/>
        <v>…</v>
      </c>
      <c r="V9" s="2" t="str">
        <f t="shared" si="3"/>
        <v>…</v>
      </c>
      <c r="W9" s="2" t="str">
        <f t="shared" si="3"/>
        <v>…</v>
      </c>
      <c r="X9" s="2" t="str">
        <f t="shared" si="3"/>
        <v>…</v>
      </c>
      <c r="Y9" s="2" t="str">
        <f t="shared" si="4"/>
        <v>…</v>
      </c>
      <c r="Z9" s="2" t="str">
        <f t="shared" si="4"/>
        <v>…</v>
      </c>
      <c r="AA9" s="2" t="str">
        <f t="shared" si="4"/>
        <v>…</v>
      </c>
      <c r="AB9" s="2" t="str">
        <f t="shared" si="4"/>
        <v>…</v>
      </c>
      <c r="AC9" s="2" t="str">
        <f t="shared" si="4"/>
        <v>…</v>
      </c>
      <c r="AD9" s="2" t="str">
        <f t="shared" si="4"/>
        <v>…</v>
      </c>
      <c r="AE9" s="2" t="str">
        <f t="shared" si="4"/>
        <v>…</v>
      </c>
      <c r="AF9" s="2" t="str">
        <f t="shared" si="4"/>
        <v>…</v>
      </c>
      <c r="AG9" s="4" t="str">
        <f t="shared" si="8"/>
        <v>3/0</v>
      </c>
      <c r="AH9" s="4" t="str">
        <f t="shared" si="5"/>
        <v/>
      </c>
      <c r="AI9" s="4" t="str">
        <f t="shared" si="5"/>
        <v/>
      </c>
      <c r="AJ9" s="4" t="str">
        <f t="shared" si="5"/>
        <v>RFSH</v>
      </c>
      <c r="AK9" s="4" t="str">
        <f t="shared" si="5"/>
        <v/>
      </c>
      <c r="AL9" s="4" t="str">
        <f t="shared" si="5"/>
        <v>0000</v>
      </c>
      <c r="AM9" s="4" t="str">
        <f t="shared" si="5"/>
        <v>ED</v>
      </c>
      <c r="AN9" s="4" t="str">
        <f t="shared" si="5"/>
        <v>ED</v>
      </c>
      <c r="AO9" s="4" t="str">
        <f t="shared" si="5"/>
        <v>5555</v>
      </c>
      <c r="AP9" s="4" t="str">
        <f t="shared" si="5"/>
        <v>5555</v>
      </c>
      <c r="AQ9" s="4" t="str">
        <f t="shared" si="5"/>
        <v>1</v>
      </c>
      <c r="AR9" s="4" t="str">
        <f t="shared" si="5"/>
        <v>sZyHxVnC</v>
      </c>
      <c r="AS9" s="4" t="str">
        <f t="shared" si="5"/>
        <v>RETN</v>
      </c>
      <c r="AT9" s="4" t="str">
        <f t="shared" si="5"/>
        <v>…</v>
      </c>
      <c r="AU9" s="4" t="str">
        <f t="shared" si="5"/>
        <v>…</v>
      </c>
      <c r="AV9" s="4" t="str">
        <f t="shared" si="5"/>
        <v>…</v>
      </c>
      <c r="AW9" s="4" t="str">
        <f t="shared" si="5"/>
        <v>…</v>
      </c>
      <c r="AX9" s="4" t="str">
        <f t="shared" si="6"/>
        <v>…</v>
      </c>
      <c r="AY9" s="4" t="str">
        <f t="shared" si="6"/>
        <v>…</v>
      </c>
      <c r="AZ9" s="4" t="str">
        <f t="shared" si="6"/>
        <v>…</v>
      </c>
      <c r="BA9" s="4" t="str">
        <f t="shared" si="6"/>
        <v>…</v>
      </c>
      <c r="BB9" s="4" t="str">
        <f t="shared" si="6"/>
        <v>…</v>
      </c>
      <c r="BC9" s="4" t="str">
        <f t="shared" si="6"/>
        <v>…</v>
      </c>
      <c r="BD9" s="4" t="str">
        <f t="shared" si="6"/>
        <v>…</v>
      </c>
      <c r="BE9" s="4" t="str">
        <f t="shared" si="6"/>
        <v>…</v>
      </c>
      <c r="BF9" s="4" t="str">
        <f t="shared" si="6"/>
        <v>…</v>
      </c>
    </row>
    <row r="10" spans="1:58" x14ac:dyDescent="0.25">
      <c r="A10" s="2">
        <f t="shared" si="0"/>
        <v>10</v>
      </c>
      <c r="B10" s="3" t="s">
        <v>10</v>
      </c>
      <c r="C10" s="1" t="s">
        <v>2</v>
      </c>
      <c r="D10" s="1" t="str" cm="1">
        <f t="array" ref="D10">INDEX(B:B,A10)</f>
        <v>│     3/1 │    │ MREQ │ RFSH │    │ 0000 │ ED │ ED │ 5555 │ 5555 │ 1     │ sZyHxVnC │ RETN         │</v>
      </c>
      <c r="E10" s="2">
        <f t="shared" si="7"/>
        <v>1</v>
      </c>
      <c r="F10" s="2">
        <f t="shared" si="1"/>
        <v>11</v>
      </c>
      <c r="G10" s="2">
        <f t="shared" si="2"/>
        <v>16</v>
      </c>
      <c r="H10" s="2">
        <f t="shared" si="2"/>
        <v>23</v>
      </c>
      <c r="I10" s="2">
        <f t="shared" si="3"/>
        <v>30</v>
      </c>
      <c r="J10" s="2">
        <f t="shared" si="3"/>
        <v>35</v>
      </c>
      <c r="K10" s="2">
        <f t="shared" si="3"/>
        <v>42</v>
      </c>
      <c r="L10" s="2">
        <f t="shared" si="3"/>
        <v>47</v>
      </c>
      <c r="M10" s="2">
        <f t="shared" si="3"/>
        <v>52</v>
      </c>
      <c r="N10" s="2">
        <f t="shared" si="3"/>
        <v>59</v>
      </c>
      <c r="O10" s="2">
        <f t="shared" si="3"/>
        <v>66</v>
      </c>
      <c r="P10" s="2">
        <f t="shared" si="3"/>
        <v>74</v>
      </c>
      <c r="Q10" s="2">
        <f t="shared" si="3"/>
        <v>85</v>
      </c>
      <c r="R10" s="2">
        <f t="shared" si="3"/>
        <v>100</v>
      </c>
      <c r="S10" s="2" t="str">
        <f t="shared" si="3"/>
        <v>…</v>
      </c>
      <c r="T10" s="2" t="str">
        <f t="shared" si="3"/>
        <v>…</v>
      </c>
      <c r="U10" s="2" t="str">
        <f t="shared" si="3"/>
        <v>…</v>
      </c>
      <c r="V10" s="2" t="str">
        <f t="shared" si="3"/>
        <v>…</v>
      </c>
      <c r="W10" s="2" t="str">
        <f t="shared" si="3"/>
        <v>…</v>
      </c>
      <c r="X10" s="2" t="str">
        <f t="shared" si="3"/>
        <v>…</v>
      </c>
      <c r="Y10" s="2" t="str">
        <f t="shared" si="4"/>
        <v>…</v>
      </c>
      <c r="Z10" s="2" t="str">
        <f t="shared" si="4"/>
        <v>…</v>
      </c>
      <c r="AA10" s="2" t="str">
        <f t="shared" si="4"/>
        <v>…</v>
      </c>
      <c r="AB10" s="2" t="str">
        <f t="shared" si="4"/>
        <v>…</v>
      </c>
      <c r="AC10" s="2" t="str">
        <f t="shared" si="4"/>
        <v>…</v>
      </c>
      <c r="AD10" s="2" t="str">
        <f t="shared" si="4"/>
        <v>…</v>
      </c>
      <c r="AE10" s="2" t="str">
        <f t="shared" si="4"/>
        <v>…</v>
      </c>
      <c r="AF10" s="2" t="str">
        <f t="shared" si="4"/>
        <v>…</v>
      </c>
      <c r="AG10" s="4" t="str">
        <f t="shared" si="8"/>
        <v>3/1</v>
      </c>
      <c r="AH10" s="4" t="str">
        <f t="shared" si="5"/>
        <v/>
      </c>
      <c r="AI10" s="4" t="str">
        <f t="shared" si="5"/>
        <v>MREQ</v>
      </c>
      <c r="AJ10" s="4" t="str">
        <f t="shared" si="5"/>
        <v>RFSH</v>
      </c>
      <c r="AK10" s="4" t="str">
        <f t="shared" si="5"/>
        <v/>
      </c>
      <c r="AL10" s="4" t="str">
        <f t="shared" si="5"/>
        <v>0000</v>
      </c>
      <c r="AM10" s="4" t="str">
        <f t="shared" si="5"/>
        <v>ED</v>
      </c>
      <c r="AN10" s="4" t="str">
        <f t="shared" si="5"/>
        <v>ED</v>
      </c>
      <c r="AO10" s="4" t="str">
        <f t="shared" si="5"/>
        <v>5555</v>
      </c>
      <c r="AP10" s="4" t="str">
        <f t="shared" si="5"/>
        <v>5555</v>
      </c>
      <c r="AQ10" s="4" t="str">
        <f t="shared" si="5"/>
        <v>1</v>
      </c>
      <c r="AR10" s="4" t="str">
        <f t="shared" si="5"/>
        <v>sZyHxVnC</v>
      </c>
      <c r="AS10" s="4" t="str">
        <f t="shared" si="5"/>
        <v>RETN</v>
      </c>
      <c r="AT10" s="4" t="str">
        <f t="shared" si="5"/>
        <v>…</v>
      </c>
      <c r="AU10" s="4" t="str">
        <f t="shared" si="5"/>
        <v>…</v>
      </c>
      <c r="AV10" s="4" t="str">
        <f t="shared" si="5"/>
        <v>…</v>
      </c>
      <c r="AW10" s="4" t="str">
        <f t="shared" si="5"/>
        <v>…</v>
      </c>
      <c r="AX10" s="4" t="str">
        <f t="shared" si="6"/>
        <v>…</v>
      </c>
      <c r="AY10" s="4" t="str">
        <f t="shared" si="6"/>
        <v>…</v>
      </c>
      <c r="AZ10" s="4" t="str">
        <f t="shared" si="6"/>
        <v>…</v>
      </c>
      <c r="BA10" s="4" t="str">
        <f t="shared" si="6"/>
        <v>…</v>
      </c>
      <c r="BB10" s="4" t="str">
        <f t="shared" si="6"/>
        <v>…</v>
      </c>
      <c r="BC10" s="4" t="str">
        <f t="shared" si="6"/>
        <v>…</v>
      </c>
      <c r="BD10" s="4" t="str">
        <f t="shared" si="6"/>
        <v>…</v>
      </c>
      <c r="BE10" s="4" t="str">
        <f t="shared" si="6"/>
        <v>…</v>
      </c>
      <c r="BF10" s="4" t="str">
        <f t="shared" si="6"/>
        <v>…</v>
      </c>
    </row>
    <row r="11" spans="1:58" x14ac:dyDescent="0.25">
      <c r="A11" s="2">
        <f t="shared" si="0"/>
        <v>11</v>
      </c>
      <c r="B11" s="3" t="s">
        <v>11</v>
      </c>
      <c r="C11" s="1" t="s">
        <v>2</v>
      </c>
      <c r="D11" s="1" t="str" cm="1">
        <f t="array" ref="D11">INDEX(B:B,A11)</f>
        <v>│     4/0 │    │ MREQ │ RFSH │    │ 0000 │ ED │ ED │ 5555 │ 5555 │ 1     │ sZyHxVnC │ RETN         │</v>
      </c>
      <c r="E11" s="2">
        <f t="shared" si="7"/>
        <v>1</v>
      </c>
      <c r="F11" s="2">
        <f t="shared" si="1"/>
        <v>11</v>
      </c>
      <c r="G11" s="2">
        <f t="shared" si="2"/>
        <v>16</v>
      </c>
      <c r="H11" s="2">
        <f t="shared" si="2"/>
        <v>23</v>
      </c>
      <c r="I11" s="2">
        <f t="shared" si="3"/>
        <v>30</v>
      </c>
      <c r="J11" s="2">
        <f t="shared" si="3"/>
        <v>35</v>
      </c>
      <c r="K11" s="2">
        <f t="shared" si="3"/>
        <v>42</v>
      </c>
      <c r="L11" s="2">
        <f t="shared" si="3"/>
        <v>47</v>
      </c>
      <c r="M11" s="2">
        <f t="shared" si="3"/>
        <v>52</v>
      </c>
      <c r="N11" s="2">
        <f t="shared" si="3"/>
        <v>59</v>
      </c>
      <c r="O11" s="2">
        <f t="shared" si="3"/>
        <v>66</v>
      </c>
      <c r="P11" s="2">
        <f t="shared" si="3"/>
        <v>74</v>
      </c>
      <c r="Q11" s="2">
        <f t="shared" si="3"/>
        <v>85</v>
      </c>
      <c r="R11" s="2">
        <f t="shared" si="3"/>
        <v>100</v>
      </c>
      <c r="S11" s="2" t="str">
        <f t="shared" si="3"/>
        <v>…</v>
      </c>
      <c r="T11" s="2" t="str">
        <f t="shared" si="3"/>
        <v>…</v>
      </c>
      <c r="U11" s="2" t="str">
        <f t="shared" si="3"/>
        <v>…</v>
      </c>
      <c r="V11" s="2" t="str">
        <f t="shared" si="3"/>
        <v>…</v>
      </c>
      <c r="W11" s="2" t="str">
        <f t="shared" si="3"/>
        <v>…</v>
      </c>
      <c r="X11" s="2" t="str">
        <f t="shared" si="3"/>
        <v>…</v>
      </c>
      <c r="Y11" s="2" t="str">
        <f t="shared" si="4"/>
        <v>…</v>
      </c>
      <c r="Z11" s="2" t="str">
        <f t="shared" si="4"/>
        <v>…</v>
      </c>
      <c r="AA11" s="2" t="str">
        <f t="shared" si="4"/>
        <v>…</v>
      </c>
      <c r="AB11" s="2" t="str">
        <f t="shared" si="4"/>
        <v>…</v>
      </c>
      <c r="AC11" s="2" t="str">
        <f t="shared" si="4"/>
        <v>…</v>
      </c>
      <c r="AD11" s="2" t="str">
        <f t="shared" si="4"/>
        <v>…</v>
      </c>
      <c r="AE11" s="2" t="str">
        <f t="shared" si="4"/>
        <v>…</v>
      </c>
      <c r="AF11" s="2" t="str">
        <f t="shared" si="4"/>
        <v>…</v>
      </c>
      <c r="AG11" s="4" t="str">
        <f t="shared" si="8"/>
        <v>4/0</v>
      </c>
      <c r="AH11" s="4" t="str">
        <f t="shared" si="5"/>
        <v/>
      </c>
      <c r="AI11" s="4" t="str">
        <f t="shared" si="5"/>
        <v>MREQ</v>
      </c>
      <c r="AJ11" s="4" t="str">
        <f t="shared" si="5"/>
        <v>RFSH</v>
      </c>
      <c r="AK11" s="4" t="str">
        <f t="shared" si="5"/>
        <v/>
      </c>
      <c r="AL11" s="4" t="str">
        <f t="shared" si="5"/>
        <v>0000</v>
      </c>
      <c r="AM11" s="4" t="str">
        <f t="shared" si="5"/>
        <v>ED</v>
      </c>
      <c r="AN11" s="4" t="str">
        <f t="shared" si="5"/>
        <v>ED</v>
      </c>
      <c r="AO11" s="4" t="str">
        <f t="shared" si="5"/>
        <v>5555</v>
      </c>
      <c r="AP11" s="4" t="str">
        <f t="shared" si="5"/>
        <v>5555</v>
      </c>
      <c r="AQ11" s="4" t="str">
        <f t="shared" si="5"/>
        <v>1</v>
      </c>
      <c r="AR11" s="4" t="str">
        <f t="shared" si="5"/>
        <v>sZyHxVnC</v>
      </c>
      <c r="AS11" s="4" t="str">
        <f t="shared" si="5"/>
        <v>RETN</v>
      </c>
      <c r="AT11" s="4" t="str">
        <f t="shared" si="5"/>
        <v>…</v>
      </c>
      <c r="AU11" s="4" t="str">
        <f t="shared" si="5"/>
        <v>…</v>
      </c>
      <c r="AV11" s="4" t="str">
        <f t="shared" si="5"/>
        <v>…</v>
      </c>
      <c r="AW11" s="4" t="str">
        <f t="shared" si="5"/>
        <v>…</v>
      </c>
      <c r="AX11" s="4" t="str">
        <f t="shared" si="6"/>
        <v>…</v>
      </c>
      <c r="AY11" s="4" t="str">
        <f t="shared" si="6"/>
        <v>…</v>
      </c>
      <c r="AZ11" s="4" t="str">
        <f t="shared" si="6"/>
        <v>…</v>
      </c>
      <c r="BA11" s="4" t="str">
        <f t="shared" si="6"/>
        <v>…</v>
      </c>
      <c r="BB11" s="4" t="str">
        <f t="shared" si="6"/>
        <v>…</v>
      </c>
      <c r="BC11" s="4" t="str">
        <f t="shared" si="6"/>
        <v>…</v>
      </c>
      <c r="BD11" s="4" t="str">
        <f t="shared" si="6"/>
        <v>…</v>
      </c>
      <c r="BE11" s="4" t="str">
        <f t="shared" si="6"/>
        <v>…</v>
      </c>
      <c r="BF11" s="4" t="str">
        <f t="shared" si="6"/>
        <v>…</v>
      </c>
    </row>
    <row r="12" spans="1:58" x14ac:dyDescent="0.25">
      <c r="A12" s="2">
        <f t="shared" si="0"/>
        <v>12</v>
      </c>
      <c r="B12" s="3" t="s">
        <v>12</v>
      </c>
      <c r="C12" s="1" t="s">
        <v>2</v>
      </c>
      <c r="D12" s="1" t="str" cm="1">
        <f t="array" ref="D12">INDEX(B:B,A12)</f>
        <v>│     4/1 │    │      │ RFSH │    │ 0000 │ ED │ ED │ 5555 │ 5555 │ 1     │ sZyHxVnC │ RETN         │</v>
      </c>
      <c r="E12" s="2">
        <f t="shared" si="7"/>
        <v>1</v>
      </c>
      <c r="F12" s="2">
        <f t="shared" si="1"/>
        <v>11</v>
      </c>
      <c r="G12" s="2">
        <f t="shared" si="2"/>
        <v>16</v>
      </c>
      <c r="H12" s="2">
        <f t="shared" si="2"/>
        <v>23</v>
      </c>
      <c r="I12" s="2">
        <f t="shared" si="3"/>
        <v>30</v>
      </c>
      <c r="J12" s="2">
        <f t="shared" si="3"/>
        <v>35</v>
      </c>
      <c r="K12" s="2">
        <f t="shared" si="3"/>
        <v>42</v>
      </c>
      <c r="L12" s="2">
        <f t="shared" si="3"/>
        <v>47</v>
      </c>
      <c r="M12" s="2">
        <f t="shared" si="3"/>
        <v>52</v>
      </c>
      <c r="N12" s="2">
        <f t="shared" si="3"/>
        <v>59</v>
      </c>
      <c r="O12" s="2">
        <f t="shared" si="3"/>
        <v>66</v>
      </c>
      <c r="P12" s="2">
        <f t="shared" si="3"/>
        <v>74</v>
      </c>
      <c r="Q12" s="2">
        <f t="shared" si="3"/>
        <v>85</v>
      </c>
      <c r="R12" s="2">
        <f t="shared" si="3"/>
        <v>100</v>
      </c>
      <c r="S12" s="2" t="str">
        <f t="shared" si="3"/>
        <v>…</v>
      </c>
      <c r="T12" s="2" t="str">
        <f t="shared" si="3"/>
        <v>…</v>
      </c>
      <c r="U12" s="2" t="str">
        <f t="shared" si="3"/>
        <v>…</v>
      </c>
      <c r="V12" s="2" t="str">
        <f t="shared" si="3"/>
        <v>…</v>
      </c>
      <c r="W12" s="2" t="str">
        <f t="shared" si="3"/>
        <v>…</v>
      </c>
      <c r="X12" s="2" t="str">
        <f t="shared" si="3"/>
        <v>…</v>
      </c>
      <c r="Y12" s="2" t="str">
        <f t="shared" si="4"/>
        <v>…</v>
      </c>
      <c r="Z12" s="2" t="str">
        <f t="shared" si="4"/>
        <v>…</v>
      </c>
      <c r="AA12" s="2" t="str">
        <f t="shared" si="4"/>
        <v>…</v>
      </c>
      <c r="AB12" s="2" t="str">
        <f t="shared" si="4"/>
        <v>…</v>
      </c>
      <c r="AC12" s="2" t="str">
        <f t="shared" si="4"/>
        <v>…</v>
      </c>
      <c r="AD12" s="2" t="str">
        <f t="shared" si="4"/>
        <v>…</v>
      </c>
      <c r="AE12" s="2" t="str">
        <f t="shared" si="4"/>
        <v>…</v>
      </c>
      <c r="AF12" s="2" t="str">
        <f t="shared" si="4"/>
        <v>…</v>
      </c>
      <c r="AG12" s="4" t="str">
        <f t="shared" si="8"/>
        <v>4/1</v>
      </c>
      <c r="AH12" s="4" t="str">
        <f t="shared" si="5"/>
        <v/>
      </c>
      <c r="AI12" s="4" t="str">
        <f t="shared" si="5"/>
        <v/>
      </c>
      <c r="AJ12" s="4" t="str">
        <f t="shared" si="5"/>
        <v>RFSH</v>
      </c>
      <c r="AK12" s="4" t="str">
        <f t="shared" si="5"/>
        <v/>
      </c>
      <c r="AL12" s="4" t="str">
        <f t="shared" si="5"/>
        <v>0000</v>
      </c>
      <c r="AM12" s="4" t="str">
        <f t="shared" si="5"/>
        <v>ED</v>
      </c>
      <c r="AN12" s="4" t="str">
        <f t="shared" si="5"/>
        <v>ED</v>
      </c>
      <c r="AO12" s="4" t="str">
        <f t="shared" si="5"/>
        <v>5555</v>
      </c>
      <c r="AP12" s="4" t="str">
        <f t="shared" si="5"/>
        <v>5555</v>
      </c>
      <c r="AQ12" s="4" t="str">
        <f t="shared" si="5"/>
        <v>1</v>
      </c>
      <c r="AR12" s="4" t="str">
        <f t="shared" si="5"/>
        <v>sZyHxVnC</v>
      </c>
      <c r="AS12" s="4" t="str">
        <f t="shared" si="5"/>
        <v>RETN</v>
      </c>
      <c r="AT12" s="4" t="str">
        <f t="shared" si="5"/>
        <v>…</v>
      </c>
      <c r="AU12" s="4" t="str">
        <f t="shared" si="5"/>
        <v>…</v>
      </c>
      <c r="AV12" s="4" t="str">
        <f t="shared" si="5"/>
        <v>…</v>
      </c>
      <c r="AW12" s="4" t="str">
        <f t="shared" si="5"/>
        <v>…</v>
      </c>
      <c r="AX12" s="4" t="str">
        <f t="shared" si="6"/>
        <v>…</v>
      </c>
      <c r="AY12" s="4" t="str">
        <f t="shared" si="6"/>
        <v>…</v>
      </c>
      <c r="AZ12" s="4" t="str">
        <f t="shared" si="6"/>
        <v>…</v>
      </c>
      <c r="BA12" s="4" t="str">
        <f t="shared" si="6"/>
        <v>…</v>
      </c>
      <c r="BB12" s="4" t="str">
        <f t="shared" si="6"/>
        <v>…</v>
      </c>
      <c r="BC12" s="4" t="str">
        <f t="shared" si="6"/>
        <v>…</v>
      </c>
      <c r="BD12" s="4" t="str">
        <f t="shared" si="6"/>
        <v>…</v>
      </c>
      <c r="BE12" s="4" t="str">
        <f t="shared" si="6"/>
        <v>…</v>
      </c>
      <c r="BF12" s="4" t="str">
        <f t="shared" si="6"/>
        <v>…</v>
      </c>
    </row>
    <row r="13" spans="1:58" x14ac:dyDescent="0.25">
      <c r="A13" s="2">
        <f t="shared" si="0"/>
        <v>13</v>
      </c>
      <c r="B13" s="3" t="s">
        <v>13</v>
      </c>
      <c r="C13" s="1" t="s">
        <v>2</v>
      </c>
      <c r="D13" s="1" t="str" cm="1">
        <f t="array" ref="D13">INDEX(B:B,A13)</f>
        <v>│     5/0 │ M1 │      │      │    │ 0001 │ ED │ ED │ 5555 │ 5555 │ 1     │ sZyHxVnC │ RETN         │</v>
      </c>
      <c r="E13" s="2">
        <f t="shared" si="7"/>
        <v>1</v>
      </c>
      <c r="F13" s="2">
        <f t="shared" si="1"/>
        <v>11</v>
      </c>
      <c r="G13" s="2">
        <f t="shared" si="2"/>
        <v>16</v>
      </c>
      <c r="H13" s="2">
        <f t="shared" si="2"/>
        <v>23</v>
      </c>
      <c r="I13" s="2">
        <f t="shared" si="3"/>
        <v>30</v>
      </c>
      <c r="J13" s="2">
        <f t="shared" si="3"/>
        <v>35</v>
      </c>
      <c r="K13" s="2">
        <f t="shared" si="3"/>
        <v>42</v>
      </c>
      <c r="L13" s="2">
        <f t="shared" si="3"/>
        <v>47</v>
      </c>
      <c r="M13" s="2">
        <f t="shared" si="3"/>
        <v>52</v>
      </c>
      <c r="N13" s="2">
        <f t="shared" si="3"/>
        <v>59</v>
      </c>
      <c r="O13" s="2">
        <f t="shared" si="3"/>
        <v>66</v>
      </c>
      <c r="P13" s="2">
        <f t="shared" si="3"/>
        <v>74</v>
      </c>
      <c r="Q13" s="2">
        <f t="shared" si="3"/>
        <v>85</v>
      </c>
      <c r="R13" s="2">
        <f t="shared" si="3"/>
        <v>100</v>
      </c>
      <c r="S13" s="2" t="str">
        <f t="shared" si="3"/>
        <v>…</v>
      </c>
      <c r="T13" s="2" t="str">
        <f t="shared" si="3"/>
        <v>…</v>
      </c>
      <c r="U13" s="2" t="str">
        <f t="shared" si="3"/>
        <v>…</v>
      </c>
      <c r="V13" s="2" t="str">
        <f t="shared" si="3"/>
        <v>…</v>
      </c>
      <c r="W13" s="2" t="str">
        <f t="shared" si="3"/>
        <v>…</v>
      </c>
      <c r="X13" s="2" t="str">
        <f t="shared" si="3"/>
        <v>…</v>
      </c>
      <c r="Y13" s="2" t="str">
        <f t="shared" si="4"/>
        <v>…</v>
      </c>
      <c r="Z13" s="2" t="str">
        <f t="shared" si="4"/>
        <v>…</v>
      </c>
      <c r="AA13" s="2" t="str">
        <f t="shared" si="4"/>
        <v>…</v>
      </c>
      <c r="AB13" s="2" t="str">
        <f t="shared" si="4"/>
        <v>…</v>
      </c>
      <c r="AC13" s="2" t="str">
        <f t="shared" si="4"/>
        <v>…</v>
      </c>
      <c r="AD13" s="2" t="str">
        <f t="shared" si="4"/>
        <v>…</v>
      </c>
      <c r="AE13" s="2" t="str">
        <f t="shared" si="4"/>
        <v>…</v>
      </c>
      <c r="AF13" s="2" t="str">
        <f t="shared" si="4"/>
        <v>…</v>
      </c>
      <c r="AG13" s="4" t="str">
        <f t="shared" si="8"/>
        <v>5/0</v>
      </c>
      <c r="AH13" s="4" t="str">
        <f t="shared" si="5"/>
        <v>M1</v>
      </c>
      <c r="AI13" s="4" t="str">
        <f t="shared" si="5"/>
        <v/>
      </c>
      <c r="AJ13" s="4" t="str">
        <f t="shared" si="5"/>
        <v/>
      </c>
      <c r="AK13" s="4" t="str">
        <f t="shared" si="5"/>
        <v/>
      </c>
      <c r="AL13" s="4" t="str">
        <f t="shared" si="5"/>
        <v>0001</v>
      </c>
      <c r="AM13" s="4" t="str">
        <f t="shared" si="5"/>
        <v>ED</v>
      </c>
      <c r="AN13" s="4" t="str">
        <f t="shared" si="5"/>
        <v>ED</v>
      </c>
      <c r="AO13" s="4" t="str">
        <f t="shared" si="5"/>
        <v>5555</v>
      </c>
      <c r="AP13" s="4" t="str">
        <f t="shared" si="5"/>
        <v>5555</v>
      </c>
      <c r="AQ13" s="4" t="str">
        <f t="shared" si="5"/>
        <v>1</v>
      </c>
      <c r="AR13" s="4" t="str">
        <f t="shared" si="5"/>
        <v>sZyHxVnC</v>
      </c>
      <c r="AS13" s="4" t="str">
        <f t="shared" si="5"/>
        <v>RETN</v>
      </c>
      <c r="AT13" s="4" t="str">
        <f t="shared" si="5"/>
        <v>…</v>
      </c>
      <c r="AU13" s="4" t="str">
        <f t="shared" si="5"/>
        <v>…</v>
      </c>
      <c r="AV13" s="4" t="str">
        <f t="shared" si="5"/>
        <v>…</v>
      </c>
      <c r="AW13" s="4" t="str">
        <f t="shared" si="5"/>
        <v>…</v>
      </c>
      <c r="AX13" s="4" t="str">
        <f t="shared" si="6"/>
        <v>…</v>
      </c>
      <c r="AY13" s="4" t="str">
        <f t="shared" si="6"/>
        <v>…</v>
      </c>
      <c r="AZ13" s="4" t="str">
        <f t="shared" si="6"/>
        <v>…</v>
      </c>
      <c r="BA13" s="4" t="str">
        <f t="shared" si="6"/>
        <v>…</v>
      </c>
      <c r="BB13" s="4" t="str">
        <f t="shared" si="6"/>
        <v>…</v>
      </c>
      <c r="BC13" s="4" t="str">
        <f t="shared" si="6"/>
        <v>…</v>
      </c>
      <c r="BD13" s="4" t="str">
        <f t="shared" si="6"/>
        <v>…</v>
      </c>
      <c r="BE13" s="4" t="str">
        <f t="shared" si="6"/>
        <v>…</v>
      </c>
      <c r="BF13" s="4" t="str">
        <f t="shared" si="6"/>
        <v>…</v>
      </c>
    </row>
    <row r="14" spans="1:58" x14ac:dyDescent="0.25">
      <c r="A14" s="2">
        <f t="shared" si="0"/>
        <v>14</v>
      </c>
      <c r="B14" s="3" t="s">
        <v>14</v>
      </c>
      <c r="C14" s="1" t="s">
        <v>2</v>
      </c>
      <c r="D14" s="1" t="str" cm="1">
        <f t="array" ref="D14">INDEX(B:B,A14)</f>
        <v>│     5/1 │ M1 │ MREQ │      │ RD │ 0001 │ ED │ ED │ 5555 │ 5555 │ 1     │ sZyHxVnC │ RETN         │</v>
      </c>
      <c r="E14" s="2">
        <f t="shared" si="7"/>
        <v>1</v>
      </c>
      <c r="F14" s="2">
        <f t="shared" si="1"/>
        <v>11</v>
      </c>
      <c r="G14" s="2">
        <f t="shared" si="2"/>
        <v>16</v>
      </c>
      <c r="H14" s="2">
        <f t="shared" si="2"/>
        <v>23</v>
      </c>
      <c r="I14" s="2">
        <f t="shared" si="3"/>
        <v>30</v>
      </c>
      <c r="J14" s="2">
        <f t="shared" si="3"/>
        <v>35</v>
      </c>
      <c r="K14" s="2">
        <f t="shared" si="3"/>
        <v>42</v>
      </c>
      <c r="L14" s="2">
        <f t="shared" si="3"/>
        <v>47</v>
      </c>
      <c r="M14" s="2">
        <f t="shared" si="3"/>
        <v>52</v>
      </c>
      <c r="N14" s="2">
        <f t="shared" si="3"/>
        <v>59</v>
      </c>
      <c r="O14" s="2">
        <f t="shared" si="3"/>
        <v>66</v>
      </c>
      <c r="P14" s="2">
        <f t="shared" si="3"/>
        <v>74</v>
      </c>
      <c r="Q14" s="2">
        <f t="shared" si="3"/>
        <v>85</v>
      </c>
      <c r="R14" s="2">
        <f t="shared" si="3"/>
        <v>100</v>
      </c>
      <c r="S14" s="2" t="str">
        <f t="shared" si="3"/>
        <v>…</v>
      </c>
      <c r="T14" s="2" t="str">
        <f t="shared" si="3"/>
        <v>…</v>
      </c>
      <c r="U14" s="2" t="str">
        <f t="shared" si="3"/>
        <v>…</v>
      </c>
      <c r="V14" s="2" t="str">
        <f t="shared" si="3"/>
        <v>…</v>
      </c>
      <c r="W14" s="2" t="str">
        <f t="shared" si="3"/>
        <v>…</v>
      </c>
      <c r="X14" s="2" t="str">
        <f t="shared" si="3"/>
        <v>…</v>
      </c>
      <c r="Y14" s="2" t="str">
        <f t="shared" si="4"/>
        <v>…</v>
      </c>
      <c r="Z14" s="2" t="str">
        <f t="shared" si="4"/>
        <v>…</v>
      </c>
      <c r="AA14" s="2" t="str">
        <f t="shared" si="4"/>
        <v>…</v>
      </c>
      <c r="AB14" s="2" t="str">
        <f t="shared" si="4"/>
        <v>…</v>
      </c>
      <c r="AC14" s="2" t="str">
        <f t="shared" si="4"/>
        <v>…</v>
      </c>
      <c r="AD14" s="2" t="str">
        <f t="shared" si="4"/>
        <v>…</v>
      </c>
      <c r="AE14" s="2" t="str">
        <f t="shared" si="4"/>
        <v>…</v>
      </c>
      <c r="AF14" s="2" t="str">
        <f t="shared" si="4"/>
        <v>…</v>
      </c>
      <c r="AG14" s="4" t="str">
        <f t="shared" si="8"/>
        <v>5/1</v>
      </c>
      <c r="AH14" s="4" t="str">
        <f t="shared" si="5"/>
        <v>M1</v>
      </c>
      <c r="AI14" s="4" t="str">
        <f t="shared" si="5"/>
        <v>MREQ</v>
      </c>
      <c r="AJ14" s="4" t="str">
        <f t="shared" si="5"/>
        <v/>
      </c>
      <c r="AK14" s="4" t="str">
        <f t="shared" si="5"/>
        <v>RD</v>
      </c>
      <c r="AL14" s="4" t="str">
        <f t="shared" si="5"/>
        <v>0001</v>
      </c>
      <c r="AM14" s="4" t="str">
        <f t="shared" si="5"/>
        <v>ED</v>
      </c>
      <c r="AN14" s="4" t="str">
        <f t="shared" si="5"/>
        <v>ED</v>
      </c>
      <c r="AO14" s="4" t="str">
        <f t="shared" si="5"/>
        <v>5555</v>
      </c>
      <c r="AP14" s="4" t="str">
        <f t="shared" si="5"/>
        <v>5555</v>
      </c>
      <c r="AQ14" s="4" t="str">
        <f t="shared" si="5"/>
        <v>1</v>
      </c>
      <c r="AR14" s="4" t="str">
        <f t="shared" si="5"/>
        <v>sZyHxVnC</v>
      </c>
      <c r="AS14" s="4" t="str">
        <f t="shared" si="5"/>
        <v>RETN</v>
      </c>
      <c r="AT14" s="4" t="str">
        <f t="shared" si="5"/>
        <v>…</v>
      </c>
      <c r="AU14" s="4" t="str">
        <f t="shared" si="5"/>
        <v>…</v>
      </c>
      <c r="AV14" s="4" t="str">
        <f t="shared" si="5"/>
        <v>…</v>
      </c>
      <c r="AW14" s="4" t="str">
        <f t="shared" si="5"/>
        <v>…</v>
      </c>
      <c r="AX14" s="4" t="str">
        <f t="shared" si="6"/>
        <v>…</v>
      </c>
      <c r="AY14" s="4" t="str">
        <f t="shared" si="6"/>
        <v>…</v>
      </c>
      <c r="AZ14" s="4" t="str">
        <f t="shared" si="6"/>
        <v>…</v>
      </c>
      <c r="BA14" s="4" t="str">
        <f t="shared" si="6"/>
        <v>…</v>
      </c>
      <c r="BB14" s="4" t="str">
        <f t="shared" si="6"/>
        <v>…</v>
      </c>
      <c r="BC14" s="4" t="str">
        <f t="shared" si="6"/>
        <v>…</v>
      </c>
      <c r="BD14" s="4" t="str">
        <f t="shared" si="6"/>
        <v>…</v>
      </c>
      <c r="BE14" s="4" t="str">
        <f t="shared" si="6"/>
        <v>…</v>
      </c>
      <c r="BF14" s="4" t="str">
        <f t="shared" si="6"/>
        <v>…</v>
      </c>
    </row>
    <row r="15" spans="1:58" x14ac:dyDescent="0.25">
      <c r="A15" s="2">
        <f t="shared" si="0"/>
        <v>15</v>
      </c>
      <c r="B15" s="3" t="s">
        <v>15</v>
      </c>
      <c r="C15" s="1" t="s">
        <v>2</v>
      </c>
      <c r="D15" s="1" t="str" cm="1">
        <f t="array" ref="D15">INDEX(B:B,A15)</f>
        <v>│     6/0 │ M1 │ MREQ │      │ RD │ 0001 │ 45 │ ED │ 5555 │ 5555 │ 1     │ sZyHxVnC │ RETN         │</v>
      </c>
      <c r="E15" s="2">
        <f t="shared" si="7"/>
        <v>1</v>
      </c>
      <c r="F15" s="2">
        <f t="shared" si="1"/>
        <v>11</v>
      </c>
      <c r="G15" s="2">
        <f t="shared" si="2"/>
        <v>16</v>
      </c>
      <c r="H15" s="2">
        <f t="shared" si="2"/>
        <v>23</v>
      </c>
      <c r="I15" s="2">
        <f t="shared" si="3"/>
        <v>30</v>
      </c>
      <c r="J15" s="2">
        <f t="shared" si="3"/>
        <v>35</v>
      </c>
      <c r="K15" s="2">
        <f t="shared" si="3"/>
        <v>42</v>
      </c>
      <c r="L15" s="2">
        <f t="shared" si="3"/>
        <v>47</v>
      </c>
      <c r="M15" s="2">
        <f t="shared" si="3"/>
        <v>52</v>
      </c>
      <c r="N15" s="2">
        <f t="shared" si="3"/>
        <v>59</v>
      </c>
      <c r="O15" s="2">
        <f t="shared" si="3"/>
        <v>66</v>
      </c>
      <c r="P15" s="2">
        <f t="shared" si="3"/>
        <v>74</v>
      </c>
      <c r="Q15" s="2">
        <f t="shared" si="3"/>
        <v>85</v>
      </c>
      <c r="R15" s="2">
        <f t="shared" si="3"/>
        <v>100</v>
      </c>
      <c r="S15" s="2" t="str">
        <f t="shared" si="3"/>
        <v>…</v>
      </c>
      <c r="T15" s="2" t="str">
        <f t="shared" si="3"/>
        <v>…</v>
      </c>
      <c r="U15" s="2" t="str">
        <f t="shared" si="3"/>
        <v>…</v>
      </c>
      <c r="V15" s="2" t="str">
        <f t="shared" si="3"/>
        <v>…</v>
      </c>
      <c r="W15" s="2" t="str">
        <f t="shared" si="3"/>
        <v>…</v>
      </c>
      <c r="X15" s="2" t="str">
        <f t="shared" si="3"/>
        <v>…</v>
      </c>
      <c r="Y15" s="2" t="str">
        <f t="shared" si="4"/>
        <v>…</v>
      </c>
      <c r="Z15" s="2" t="str">
        <f t="shared" si="4"/>
        <v>…</v>
      </c>
      <c r="AA15" s="2" t="str">
        <f t="shared" si="4"/>
        <v>…</v>
      </c>
      <c r="AB15" s="2" t="str">
        <f t="shared" si="4"/>
        <v>…</v>
      </c>
      <c r="AC15" s="2" t="str">
        <f t="shared" si="4"/>
        <v>…</v>
      </c>
      <c r="AD15" s="2" t="str">
        <f t="shared" si="4"/>
        <v>…</v>
      </c>
      <c r="AE15" s="2" t="str">
        <f t="shared" si="4"/>
        <v>…</v>
      </c>
      <c r="AF15" s="2" t="str">
        <f t="shared" si="4"/>
        <v>…</v>
      </c>
      <c r="AG15" s="4" t="str">
        <f t="shared" si="8"/>
        <v>6/0</v>
      </c>
      <c r="AH15" s="4" t="str">
        <f t="shared" si="5"/>
        <v>M1</v>
      </c>
      <c r="AI15" s="4" t="str">
        <f t="shared" si="5"/>
        <v>MREQ</v>
      </c>
      <c r="AJ15" s="4" t="str">
        <f t="shared" si="5"/>
        <v/>
      </c>
      <c r="AK15" s="4" t="str">
        <f t="shared" si="5"/>
        <v>RD</v>
      </c>
      <c r="AL15" s="4" t="str">
        <f t="shared" si="5"/>
        <v>0001</v>
      </c>
      <c r="AM15" s="4" t="str">
        <f t="shared" si="5"/>
        <v>45</v>
      </c>
      <c r="AN15" s="4" t="str">
        <f t="shared" si="5"/>
        <v>ED</v>
      </c>
      <c r="AO15" s="4" t="str">
        <f t="shared" si="5"/>
        <v>5555</v>
      </c>
      <c r="AP15" s="4" t="str">
        <f t="shared" si="5"/>
        <v>5555</v>
      </c>
      <c r="AQ15" s="4" t="str">
        <f t="shared" si="5"/>
        <v>1</v>
      </c>
      <c r="AR15" s="4" t="str">
        <f t="shared" si="5"/>
        <v>sZyHxVnC</v>
      </c>
      <c r="AS15" s="4" t="str">
        <f t="shared" si="5"/>
        <v>RETN</v>
      </c>
      <c r="AT15" s="4" t="str">
        <f t="shared" si="5"/>
        <v>…</v>
      </c>
      <c r="AU15" s="4" t="str">
        <f t="shared" si="5"/>
        <v>…</v>
      </c>
      <c r="AV15" s="4" t="str">
        <f t="shared" si="5"/>
        <v>…</v>
      </c>
      <c r="AW15" s="4" t="str">
        <f t="shared" si="5"/>
        <v>…</v>
      </c>
      <c r="AX15" s="4" t="str">
        <f t="shared" si="6"/>
        <v>…</v>
      </c>
      <c r="AY15" s="4" t="str">
        <f t="shared" si="6"/>
        <v>…</v>
      </c>
      <c r="AZ15" s="4" t="str">
        <f t="shared" si="6"/>
        <v>…</v>
      </c>
      <c r="BA15" s="4" t="str">
        <f t="shared" si="6"/>
        <v>…</v>
      </c>
      <c r="BB15" s="4" t="str">
        <f t="shared" si="6"/>
        <v>…</v>
      </c>
      <c r="BC15" s="4" t="str">
        <f t="shared" si="6"/>
        <v>…</v>
      </c>
      <c r="BD15" s="4" t="str">
        <f t="shared" si="6"/>
        <v>…</v>
      </c>
      <c r="BE15" s="4" t="str">
        <f t="shared" si="6"/>
        <v>…</v>
      </c>
      <c r="BF15" s="4" t="str">
        <f t="shared" si="6"/>
        <v>…</v>
      </c>
    </row>
    <row r="16" spans="1:58" x14ac:dyDescent="0.25">
      <c r="A16" s="2">
        <f t="shared" si="0"/>
        <v>16</v>
      </c>
      <c r="B16" s="3" t="s">
        <v>16</v>
      </c>
      <c r="C16" s="1" t="s">
        <v>2</v>
      </c>
      <c r="D16" s="1" t="str" cm="1">
        <f t="array" ref="D16">INDEX(B:B,A16)</f>
        <v>│     6/1 │ M1 │ MREQ │      │ RD │ 0001 │ 45 │ 00 │ 5555 │ 5555 │ 1     │ sZyHxVnC │ RETN         │</v>
      </c>
      <c r="E16" s="2">
        <f t="shared" si="7"/>
        <v>1</v>
      </c>
      <c r="F16" s="2">
        <f t="shared" si="1"/>
        <v>11</v>
      </c>
      <c r="G16" s="2">
        <f t="shared" si="2"/>
        <v>16</v>
      </c>
      <c r="H16" s="2">
        <f t="shared" si="2"/>
        <v>23</v>
      </c>
      <c r="I16" s="2">
        <f t="shared" si="3"/>
        <v>30</v>
      </c>
      <c r="J16" s="2">
        <f t="shared" si="3"/>
        <v>35</v>
      </c>
      <c r="K16" s="2">
        <f t="shared" si="3"/>
        <v>42</v>
      </c>
      <c r="L16" s="2">
        <f t="shared" si="3"/>
        <v>47</v>
      </c>
      <c r="M16" s="2">
        <f t="shared" si="3"/>
        <v>52</v>
      </c>
      <c r="N16" s="2">
        <f t="shared" si="3"/>
        <v>59</v>
      </c>
      <c r="O16" s="2">
        <f t="shared" si="3"/>
        <v>66</v>
      </c>
      <c r="P16" s="2">
        <f t="shared" si="3"/>
        <v>74</v>
      </c>
      <c r="Q16" s="2">
        <f t="shared" si="3"/>
        <v>85</v>
      </c>
      <c r="R16" s="2">
        <f t="shared" si="3"/>
        <v>100</v>
      </c>
      <c r="S16" s="2" t="str">
        <f t="shared" si="3"/>
        <v>…</v>
      </c>
      <c r="T16" s="2" t="str">
        <f t="shared" si="3"/>
        <v>…</v>
      </c>
      <c r="U16" s="2" t="str">
        <f t="shared" si="3"/>
        <v>…</v>
      </c>
      <c r="V16" s="2" t="str">
        <f t="shared" si="3"/>
        <v>…</v>
      </c>
      <c r="W16" s="2" t="str">
        <f t="shared" si="3"/>
        <v>…</v>
      </c>
      <c r="X16" s="2" t="str">
        <f t="shared" si="3"/>
        <v>…</v>
      </c>
      <c r="Y16" s="2" t="str">
        <f t="shared" si="4"/>
        <v>…</v>
      </c>
      <c r="Z16" s="2" t="str">
        <f t="shared" si="4"/>
        <v>…</v>
      </c>
      <c r="AA16" s="2" t="str">
        <f t="shared" si="4"/>
        <v>…</v>
      </c>
      <c r="AB16" s="2" t="str">
        <f t="shared" si="4"/>
        <v>…</v>
      </c>
      <c r="AC16" s="2" t="str">
        <f t="shared" si="4"/>
        <v>…</v>
      </c>
      <c r="AD16" s="2" t="str">
        <f t="shared" si="4"/>
        <v>…</v>
      </c>
      <c r="AE16" s="2" t="str">
        <f t="shared" si="4"/>
        <v>…</v>
      </c>
      <c r="AF16" s="2" t="str">
        <f t="shared" si="4"/>
        <v>…</v>
      </c>
      <c r="AG16" s="4" t="str">
        <f t="shared" si="8"/>
        <v>6/1</v>
      </c>
      <c r="AH16" s="4" t="str">
        <f t="shared" si="5"/>
        <v>M1</v>
      </c>
      <c r="AI16" s="4" t="str">
        <f t="shared" si="5"/>
        <v>MREQ</v>
      </c>
      <c r="AJ16" s="4" t="str">
        <f t="shared" si="5"/>
        <v/>
      </c>
      <c r="AK16" s="4" t="str">
        <f t="shared" si="5"/>
        <v>RD</v>
      </c>
      <c r="AL16" s="4" t="str">
        <f t="shared" si="5"/>
        <v>0001</v>
      </c>
      <c r="AM16" s="4" t="str">
        <f t="shared" si="5"/>
        <v>45</v>
      </c>
      <c r="AN16" s="4" t="str">
        <f t="shared" si="5"/>
        <v>00</v>
      </c>
      <c r="AO16" s="4" t="str">
        <f t="shared" si="5"/>
        <v>5555</v>
      </c>
      <c r="AP16" s="4" t="str">
        <f t="shared" si="5"/>
        <v>5555</v>
      </c>
      <c r="AQ16" s="4" t="str">
        <f t="shared" si="5"/>
        <v>1</v>
      </c>
      <c r="AR16" s="4" t="str">
        <f t="shared" si="5"/>
        <v>sZyHxVnC</v>
      </c>
      <c r="AS16" s="4" t="str">
        <f t="shared" si="5"/>
        <v>RETN</v>
      </c>
      <c r="AT16" s="4" t="str">
        <f t="shared" si="5"/>
        <v>…</v>
      </c>
      <c r="AU16" s="4" t="str">
        <f t="shared" si="5"/>
        <v>…</v>
      </c>
      <c r="AV16" s="4" t="str">
        <f t="shared" si="5"/>
        <v>…</v>
      </c>
      <c r="AW16" s="4" t="str">
        <f t="shared" si="5"/>
        <v>…</v>
      </c>
      <c r="AX16" s="4" t="str">
        <f t="shared" si="6"/>
        <v>…</v>
      </c>
      <c r="AY16" s="4" t="str">
        <f t="shared" si="6"/>
        <v>…</v>
      </c>
      <c r="AZ16" s="4" t="str">
        <f t="shared" si="6"/>
        <v>…</v>
      </c>
      <c r="BA16" s="4" t="str">
        <f t="shared" si="6"/>
        <v>…</v>
      </c>
      <c r="BB16" s="4" t="str">
        <f t="shared" si="6"/>
        <v>…</v>
      </c>
      <c r="BC16" s="4" t="str">
        <f t="shared" si="6"/>
        <v>…</v>
      </c>
      <c r="BD16" s="4" t="str">
        <f t="shared" si="6"/>
        <v>…</v>
      </c>
      <c r="BE16" s="4" t="str">
        <f t="shared" si="6"/>
        <v>…</v>
      </c>
      <c r="BF16" s="4" t="str">
        <f t="shared" si="6"/>
        <v>…</v>
      </c>
    </row>
    <row r="17" spans="1:58" x14ac:dyDescent="0.25">
      <c r="A17" s="2">
        <f t="shared" si="0"/>
        <v>17</v>
      </c>
      <c r="B17" s="3" t="s">
        <v>17</v>
      </c>
      <c r="C17" s="1" t="s">
        <v>2</v>
      </c>
      <c r="D17" s="1" t="str" cm="1">
        <f t="array" ref="D17">INDEX(B:B,A17)</f>
        <v>│     7/0 │    │      │ RFSH │    │ 0001 │ 45 │ 45 │ 5555 │ 5555 │ 1     │ sZyHxVnC │ RETN         │</v>
      </c>
      <c r="E17" s="2">
        <f t="shared" si="7"/>
        <v>1</v>
      </c>
      <c r="F17" s="2">
        <f t="shared" si="1"/>
        <v>11</v>
      </c>
      <c r="G17" s="2">
        <f t="shared" si="2"/>
        <v>16</v>
      </c>
      <c r="H17" s="2">
        <f t="shared" si="2"/>
        <v>23</v>
      </c>
      <c r="I17" s="2">
        <f t="shared" si="3"/>
        <v>30</v>
      </c>
      <c r="J17" s="2">
        <f t="shared" si="3"/>
        <v>35</v>
      </c>
      <c r="K17" s="2">
        <f t="shared" si="3"/>
        <v>42</v>
      </c>
      <c r="L17" s="2">
        <f t="shared" si="3"/>
        <v>47</v>
      </c>
      <c r="M17" s="2">
        <f t="shared" si="3"/>
        <v>52</v>
      </c>
      <c r="N17" s="2">
        <f t="shared" si="3"/>
        <v>59</v>
      </c>
      <c r="O17" s="2">
        <f t="shared" si="3"/>
        <v>66</v>
      </c>
      <c r="P17" s="2">
        <f t="shared" si="3"/>
        <v>74</v>
      </c>
      <c r="Q17" s="2">
        <f t="shared" si="3"/>
        <v>85</v>
      </c>
      <c r="R17" s="2">
        <f t="shared" si="3"/>
        <v>100</v>
      </c>
      <c r="S17" s="2" t="str">
        <f t="shared" si="3"/>
        <v>…</v>
      </c>
      <c r="T17" s="2" t="str">
        <f t="shared" si="3"/>
        <v>…</v>
      </c>
      <c r="U17" s="2" t="str">
        <f t="shared" si="3"/>
        <v>…</v>
      </c>
      <c r="V17" s="2" t="str">
        <f t="shared" si="3"/>
        <v>…</v>
      </c>
      <c r="W17" s="2" t="str">
        <f t="shared" si="3"/>
        <v>…</v>
      </c>
      <c r="X17" s="2" t="str">
        <f t="shared" si="3"/>
        <v>…</v>
      </c>
      <c r="Y17" s="2" t="str">
        <f t="shared" si="4"/>
        <v>…</v>
      </c>
      <c r="Z17" s="2" t="str">
        <f t="shared" si="4"/>
        <v>…</v>
      </c>
      <c r="AA17" s="2" t="str">
        <f t="shared" si="4"/>
        <v>…</v>
      </c>
      <c r="AB17" s="2" t="str">
        <f t="shared" si="4"/>
        <v>…</v>
      </c>
      <c r="AC17" s="2" t="str">
        <f t="shared" si="4"/>
        <v>…</v>
      </c>
      <c r="AD17" s="2" t="str">
        <f t="shared" si="4"/>
        <v>…</v>
      </c>
      <c r="AE17" s="2" t="str">
        <f t="shared" si="4"/>
        <v>…</v>
      </c>
      <c r="AF17" s="2" t="str">
        <f t="shared" si="4"/>
        <v>…</v>
      </c>
      <c r="AG17" s="4" t="str">
        <f t="shared" si="8"/>
        <v>7/0</v>
      </c>
      <c r="AH17" s="4" t="str">
        <f t="shared" si="5"/>
        <v/>
      </c>
      <c r="AI17" s="4" t="str">
        <f t="shared" si="5"/>
        <v/>
      </c>
      <c r="AJ17" s="4" t="str">
        <f t="shared" si="5"/>
        <v>RFSH</v>
      </c>
      <c r="AK17" s="4" t="str">
        <f t="shared" si="5"/>
        <v/>
      </c>
      <c r="AL17" s="4" t="str">
        <f t="shared" si="5"/>
        <v>0001</v>
      </c>
      <c r="AM17" s="4" t="str">
        <f t="shared" si="5"/>
        <v>45</v>
      </c>
      <c r="AN17" s="4" t="str">
        <f t="shared" si="5"/>
        <v>45</v>
      </c>
      <c r="AO17" s="4" t="str">
        <f t="shared" si="5"/>
        <v>5555</v>
      </c>
      <c r="AP17" s="4" t="str">
        <f t="shared" si="5"/>
        <v>5555</v>
      </c>
      <c r="AQ17" s="4" t="str">
        <f t="shared" si="5"/>
        <v>1</v>
      </c>
      <c r="AR17" s="4" t="str">
        <f t="shared" si="5"/>
        <v>sZyHxVnC</v>
      </c>
      <c r="AS17" s="4" t="str">
        <f t="shared" si="5"/>
        <v>RETN</v>
      </c>
      <c r="AT17" s="4" t="str">
        <f t="shared" si="5"/>
        <v>…</v>
      </c>
      <c r="AU17" s="4" t="str">
        <f t="shared" si="5"/>
        <v>…</v>
      </c>
      <c r="AV17" s="4" t="str">
        <f t="shared" si="5"/>
        <v>…</v>
      </c>
      <c r="AW17" s="4" t="str">
        <f t="shared" si="5"/>
        <v>…</v>
      </c>
      <c r="AX17" s="4" t="str">
        <f t="shared" si="6"/>
        <v>…</v>
      </c>
      <c r="AY17" s="4" t="str">
        <f t="shared" si="6"/>
        <v>…</v>
      </c>
      <c r="AZ17" s="4" t="str">
        <f t="shared" si="6"/>
        <v>…</v>
      </c>
      <c r="BA17" s="4" t="str">
        <f t="shared" si="6"/>
        <v>…</v>
      </c>
      <c r="BB17" s="4" t="str">
        <f t="shared" si="6"/>
        <v>…</v>
      </c>
      <c r="BC17" s="4" t="str">
        <f t="shared" si="6"/>
        <v>…</v>
      </c>
      <c r="BD17" s="4" t="str">
        <f t="shared" si="6"/>
        <v>…</v>
      </c>
      <c r="BE17" s="4" t="str">
        <f t="shared" si="6"/>
        <v>…</v>
      </c>
      <c r="BF17" s="4" t="str">
        <f t="shared" si="6"/>
        <v>…</v>
      </c>
    </row>
    <row r="18" spans="1:58" x14ac:dyDescent="0.25">
      <c r="A18" s="2">
        <f t="shared" si="0"/>
        <v>18</v>
      </c>
      <c r="B18" s="3" t="s">
        <v>18</v>
      </c>
      <c r="C18" s="1" t="s">
        <v>2</v>
      </c>
      <c r="D18" s="1" t="str" cm="1">
        <f t="array" ref="D18">INDEX(B:B,A18)</f>
        <v>│     7/1 │    │ MREQ │ RFSH │    │ 0001 │ 45 │ 45 │ 5555 │ 5555 │ 1     │ sZyHxVnC │ RETN         │</v>
      </c>
      <c r="E18" s="2">
        <f t="shared" si="7"/>
        <v>1</v>
      </c>
      <c r="F18" s="2">
        <f t="shared" si="1"/>
        <v>11</v>
      </c>
      <c r="G18" s="2">
        <f t="shared" si="2"/>
        <v>16</v>
      </c>
      <c r="H18" s="2">
        <f t="shared" si="2"/>
        <v>23</v>
      </c>
      <c r="I18" s="2">
        <f t="shared" si="3"/>
        <v>30</v>
      </c>
      <c r="J18" s="2">
        <f t="shared" si="3"/>
        <v>35</v>
      </c>
      <c r="K18" s="2">
        <f t="shared" si="3"/>
        <v>42</v>
      </c>
      <c r="L18" s="2">
        <f t="shared" si="3"/>
        <v>47</v>
      </c>
      <c r="M18" s="2">
        <f t="shared" si="3"/>
        <v>52</v>
      </c>
      <c r="N18" s="2">
        <f t="shared" si="3"/>
        <v>59</v>
      </c>
      <c r="O18" s="2">
        <f t="shared" si="3"/>
        <v>66</v>
      </c>
      <c r="P18" s="2">
        <f t="shared" si="3"/>
        <v>74</v>
      </c>
      <c r="Q18" s="2">
        <f t="shared" si="3"/>
        <v>85</v>
      </c>
      <c r="R18" s="2">
        <f t="shared" si="3"/>
        <v>100</v>
      </c>
      <c r="S18" s="2" t="str">
        <f t="shared" si="3"/>
        <v>…</v>
      </c>
      <c r="T18" s="2" t="str">
        <f t="shared" si="3"/>
        <v>…</v>
      </c>
      <c r="U18" s="2" t="str">
        <f t="shared" si="3"/>
        <v>…</v>
      </c>
      <c r="V18" s="2" t="str">
        <f t="shared" si="3"/>
        <v>…</v>
      </c>
      <c r="W18" s="2" t="str">
        <f t="shared" si="3"/>
        <v>…</v>
      </c>
      <c r="X18" s="2" t="str">
        <f t="shared" si="3"/>
        <v>…</v>
      </c>
      <c r="Y18" s="2" t="str">
        <f t="shared" si="4"/>
        <v>…</v>
      </c>
      <c r="Z18" s="2" t="str">
        <f t="shared" si="4"/>
        <v>…</v>
      </c>
      <c r="AA18" s="2" t="str">
        <f t="shared" si="4"/>
        <v>…</v>
      </c>
      <c r="AB18" s="2" t="str">
        <f t="shared" si="4"/>
        <v>…</v>
      </c>
      <c r="AC18" s="2" t="str">
        <f t="shared" si="4"/>
        <v>…</v>
      </c>
      <c r="AD18" s="2" t="str">
        <f t="shared" si="4"/>
        <v>…</v>
      </c>
      <c r="AE18" s="2" t="str">
        <f t="shared" si="4"/>
        <v>…</v>
      </c>
      <c r="AF18" s="2" t="str">
        <f t="shared" si="4"/>
        <v>…</v>
      </c>
      <c r="AG18" s="4" t="str">
        <f t="shared" si="8"/>
        <v>7/1</v>
      </c>
      <c r="AH18" s="4" t="str">
        <f t="shared" si="5"/>
        <v/>
      </c>
      <c r="AI18" s="4" t="str">
        <f t="shared" si="5"/>
        <v>MREQ</v>
      </c>
      <c r="AJ18" s="4" t="str">
        <f t="shared" si="5"/>
        <v>RFSH</v>
      </c>
      <c r="AK18" s="4" t="str">
        <f t="shared" si="5"/>
        <v/>
      </c>
      <c r="AL18" s="4" t="str">
        <f t="shared" si="5"/>
        <v>0001</v>
      </c>
      <c r="AM18" s="4" t="str">
        <f t="shared" si="5"/>
        <v>45</v>
      </c>
      <c r="AN18" s="4" t="str">
        <f t="shared" si="5"/>
        <v>45</v>
      </c>
      <c r="AO18" s="4" t="str">
        <f t="shared" si="5"/>
        <v>5555</v>
      </c>
      <c r="AP18" s="4" t="str">
        <f t="shared" si="5"/>
        <v>5555</v>
      </c>
      <c r="AQ18" s="4" t="str">
        <f t="shared" si="5"/>
        <v>1</v>
      </c>
      <c r="AR18" s="4" t="str">
        <f t="shared" si="5"/>
        <v>sZyHxVnC</v>
      </c>
      <c r="AS18" s="4" t="str">
        <f t="shared" si="5"/>
        <v>RETN</v>
      </c>
      <c r="AT18" s="4" t="str">
        <f t="shared" si="5"/>
        <v>…</v>
      </c>
      <c r="AU18" s="4" t="str">
        <f t="shared" si="5"/>
        <v>…</v>
      </c>
      <c r="AV18" s="4" t="str">
        <f t="shared" si="5"/>
        <v>…</v>
      </c>
      <c r="AW18" s="4" t="str">
        <f t="shared" si="5"/>
        <v>…</v>
      </c>
      <c r="AX18" s="4" t="str">
        <f t="shared" si="6"/>
        <v>…</v>
      </c>
      <c r="AY18" s="4" t="str">
        <f t="shared" si="6"/>
        <v>…</v>
      </c>
      <c r="AZ18" s="4" t="str">
        <f t="shared" si="6"/>
        <v>…</v>
      </c>
      <c r="BA18" s="4" t="str">
        <f t="shared" si="6"/>
        <v>…</v>
      </c>
      <c r="BB18" s="4" t="str">
        <f t="shared" si="6"/>
        <v>…</v>
      </c>
      <c r="BC18" s="4" t="str">
        <f t="shared" si="6"/>
        <v>…</v>
      </c>
      <c r="BD18" s="4" t="str">
        <f t="shared" si="6"/>
        <v>…</v>
      </c>
      <c r="BE18" s="4" t="str">
        <f t="shared" si="6"/>
        <v>…</v>
      </c>
      <c r="BF18" s="4" t="str">
        <f t="shared" si="6"/>
        <v>…</v>
      </c>
    </row>
    <row r="19" spans="1:58" x14ac:dyDescent="0.25">
      <c r="A19" s="2">
        <f t="shared" si="0"/>
        <v>19</v>
      </c>
      <c r="B19" s="3" t="s">
        <v>19</v>
      </c>
      <c r="C19" s="1" t="s">
        <v>2</v>
      </c>
      <c r="D19" s="1" t="str" cm="1">
        <f t="array" ref="D19">INDEX(B:B,A19)</f>
        <v>│     8/0 │    │ MREQ │ RFSH │    │ 0001 │ 45 │ 45 │ 5555 │ 5555 │ 1     │ sZyHxVnC │ RETN         │</v>
      </c>
      <c r="E19" s="2">
        <f t="shared" si="7"/>
        <v>1</v>
      </c>
      <c r="F19" s="2">
        <f t="shared" si="1"/>
        <v>11</v>
      </c>
      <c r="G19" s="2">
        <f t="shared" si="2"/>
        <v>16</v>
      </c>
      <c r="H19" s="2">
        <f t="shared" si="2"/>
        <v>23</v>
      </c>
      <c r="I19" s="2">
        <f t="shared" si="3"/>
        <v>30</v>
      </c>
      <c r="J19" s="2">
        <f t="shared" si="3"/>
        <v>35</v>
      </c>
      <c r="K19" s="2">
        <f t="shared" si="3"/>
        <v>42</v>
      </c>
      <c r="L19" s="2">
        <f t="shared" si="3"/>
        <v>47</v>
      </c>
      <c r="M19" s="2">
        <f t="shared" si="3"/>
        <v>52</v>
      </c>
      <c r="N19" s="2">
        <f t="shared" si="3"/>
        <v>59</v>
      </c>
      <c r="O19" s="2">
        <f t="shared" si="3"/>
        <v>66</v>
      </c>
      <c r="P19" s="2">
        <f t="shared" si="3"/>
        <v>74</v>
      </c>
      <c r="Q19" s="2">
        <f t="shared" si="3"/>
        <v>85</v>
      </c>
      <c r="R19" s="2">
        <f t="shared" si="3"/>
        <v>100</v>
      </c>
      <c r="S19" s="2" t="str">
        <f t="shared" si="3"/>
        <v>…</v>
      </c>
      <c r="T19" s="2" t="str">
        <f t="shared" si="3"/>
        <v>…</v>
      </c>
      <c r="U19" s="2" t="str">
        <f t="shared" si="3"/>
        <v>…</v>
      </c>
      <c r="V19" s="2" t="str">
        <f t="shared" si="3"/>
        <v>…</v>
      </c>
      <c r="W19" s="2" t="str">
        <f t="shared" si="3"/>
        <v>…</v>
      </c>
      <c r="X19" s="2" t="str">
        <f t="shared" ref="X19:X25" si="9">IFERROR(FIND($D$1,$D19,1+W19),"…")</f>
        <v>…</v>
      </c>
      <c r="Y19" s="2" t="str">
        <f t="shared" si="4"/>
        <v>…</v>
      </c>
      <c r="Z19" s="2" t="str">
        <f t="shared" si="4"/>
        <v>…</v>
      </c>
      <c r="AA19" s="2" t="str">
        <f t="shared" si="4"/>
        <v>…</v>
      </c>
      <c r="AB19" s="2" t="str">
        <f t="shared" si="4"/>
        <v>…</v>
      </c>
      <c r="AC19" s="2" t="str">
        <f t="shared" si="4"/>
        <v>…</v>
      </c>
      <c r="AD19" s="2" t="str">
        <f t="shared" si="4"/>
        <v>…</v>
      </c>
      <c r="AE19" s="2" t="str">
        <f t="shared" si="4"/>
        <v>…</v>
      </c>
      <c r="AF19" s="2" t="str">
        <f t="shared" si="4"/>
        <v>…</v>
      </c>
      <c r="AG19" s="4" t="str">
        <f t="shared" si="8"/>
        <v>8/0</v>
      </c>
      <c r="AH19" s="4" t="str">
        <f t="shared" si="5"/>
        <v/>
      </c>
      <c r="AI19" s="4" t="str">
        <f t="shared" si="5"/>
        <v>MREQ</v>
      </c>
      <c r="AJ19" s="4" t="str">
        <f t="shared" si="5"/>
        <v>RFSH</v>
      </c>
      <c r="AK19" s="4" t="str">
        <f t="shared" si="5"/>
        <v/>
      </c>
      <c r="AL19" s="4" t="str">
        <f t="shared" si="5"/>
        <v>0001</v>
      </c>
      <c r="AM19" s="4" t="str">
        <f t="shared" si="5"/>
        <v>45</v>
      </c>
      <c r="AN19" s="4" t="str">
        <f t="shared" si="5"/>
        <v>45</v>
      </c>
      <c r="AO19" s="4" t="str">
        <f t="shared" si="5"/>
        <v>5555</v>
      </c>
      <c r="AP19" s="4" t="str">
        <f t="shared" si="5"/>
        <v>5555</v>
      </c>
      <c r="AQ19" s="4" t="str">
        <f t="shared" si="5"/>
        <v>1</v>
      </c>
      <c r="AR19" s="4" t="str">
        <f t="shared" si="5"/>
        <v>sZyHxVnC</v>
      </c>
      <c r="AS19" s="4" t="str">
        <f t="shared" si="5"/>
        <v>RETN</v>
      </c>
      <c r="AT19" s="4" t="str">
        <f t="shared" si="5"/>
        <v>…</v>
      </c>
      <c r="AU19" s="4" t="str">
        <f t="shared" si="5"/>
        <v>…</v>
      </c>
      <c r="AV19" s="4" t="str">
        <f t="shared" si="5"/>
        <v>…</v>
      </c>
      <c r="AW19" s="4" t="str">
        <f t="shared" ref="AW19:BC82" si="10">TRIM(IFERROR(MID($D19,U19+1,V19-U19-1),"…"))</f>
        <v>…</v>
      </c>
      <c r="AX19" s="4" t="str">
        <f t="shared" si="6"/>
        <v>…</v>
      </c>
      <c r="AY19" s="4" t="str">
        <f t="shared" si="6"/>
        <v>…</v>
      </c>
      <c r="AZ19" s="4" t="str">
        <f t="shared" si="6"/>
        <v>…</v>
      </c>
      <c r="BA19" s="4" t="str">
        <f t="shared" si="6"/>
        <v>…</v>
      </c>
      <c r="BB19" s="4" t="str">
        <f t="shared" si="6"/>
        <v>…</v>
      </c>
      <c r="BC19" s="4" t="str">
        <f t="shared" si="6"/>
        <v>…</v>
      </c>
      <c r="BD19" s="4" t="str">
        <f t="shared" si="6"/>
        <v>…</v>
      </c>
      <c r="BE19" s="4" t="str">
        <f t="shared" si="6"/>
        <v>…</v>
      </c>
      <c r="BF19" s="4" t="str">
        <f t="shared" si="6"/>
        <v>…</v>
      </c>
    </row>
    <row r="20" spans="1:58" x14ac:dyDescent="0.25">
      <c r="A20" s="2">
        <f t="shared" si="0"/>
        <v>20</v>
      </c>
      <c r="B20" s="3" t="s">
        <v>20</v>
      </c>
      <c r="C20" s="1" t="s">
        <v>2</v>
      </c>
      <c r="D20" s="1" t="str" cm="1">
        <f t="array" ref="D20">INDEX(B:B,A20)</f>
        <v>│     8/1 │    │      │ RFSH │    │ 0001 │ 45 │ 45 │ 5555 │ 5555 │ 1     │ sZyHxVnC │ RETN         │</v>
      </c>
      <c r="E20" s="2">
        <f t="shared" si="7"/>
        <v>1</v>
      </c>
      <c r="F20" s="2">
        <f t="shared" si="1"/>
        <v>11</v>
      </c>
      <c r="G20" s="2">
        <f t="shared" si="2"/>
        <v>16</v>
      </c>
      <c r="H20" s="2">
        <f t="shared" si="2"/>
        <v>23</v>
      </c>
      <c r="I20" s="2">
        <f t="shared" ref="I20:X35" si="11">IFERROR(FIND($D$1,$D20,1+H20),"…")</f>
        <v>30</v>
      </c>
      <c r="J20" s="2">
        <f t="shared" si="11"/>
        <v>35</v>
      </c>
      <c r="K20" s="2">
        <f t="shared" si="11"/>
        <v>42</v>
      </c>
      <c r="L20" s="2">
        <f t="shared" si="11"/>
        <v>47</v>
      </c>
      <c r="M20" s="2">
        <f t="shared" si="11"/>
        <v>52</v>
      </c>
      <c r="N20" s="2">
        <f t="shared" si="11"/>
        <v>59</v>
      </c>
      <c r="O20" s="2">
        <f t="shared" si="11"/>
        <v>66</v>
      </c>
      <c r="P20" s="2">
        <f t="shared" si="11"/>
        <v>74</v>
      </c>
      <c r="Q20" s="2">
        <f t="shared" si="11"/>
        <v>85</v>
      </c>
      <c r="R20" s="2">
        <f t="shared" si="11"/>
        <v>100</v>
      </c>
      <c r="S20" s="2" t="str">
        <f t="shared" si="11"/>
        <v>…</v>
      </c>
      <c r="T20" s="2" t="str">
        <f t="shared" si="11"/>
        <v>…</v>
      </c>
      <c r="U20" s="2" t="str">
        <f t="shared" si="11"/>
        <v>…</v>
      </c>
      <c r="V20" s="2" t="str">
        <f t="shared" si="11"/>
        <v>…</v>
      </c>
      <c r="W20" s="2" t="str">
        <f t="shared" si="11"/>
        <v>…</v>
      </c>
      <c r="X20" s="2" t="str">
        <f t="shared" si="11"/>
        <v>…</v>
      </c>
      <c r="Y20" s="2" t="str">
        <f t="shared" ref="Y20:AF83" si="12">IFERROR(FIND($D$1,$D20,1+X20),"…")</f>
        <v>…</v>
      </c>
      <c r="Z20" s="2" t="str">
        <f t="shared" si="12"/>
        <v>…</v>
      </c>
      <c r="AA20" s="2" t="str">
        <f t="shared" si="12"/>
        <v>…</v>
      </c>
      <c r="AB20" s="2" t="str">
        <f t="shared" si="12"/>
        <v>…</v>
      </c>
      <c r="AC20" s="2" t="str">
        <f t="shared" si="12"/>
        <v>…</v>
      </c>
      <c r="AD20" s="2" t="str">
        <f t="shared" si="12"/>
        <v>…</v>
      </c>
      <c r="AE20" s="2" t="str">
        <f t="shared" si="12"/>
        <v>…</v>
      </c>
      <c r="AF20" s="2" t="str">
        <f t="shared" si="12"/>
        <v>…</v>
      </c>
      <c r="AG20" s="4" t="str">
        <f t="shared" si="8"/>
        <v>8/1</v>
      </c>
      <c r="AH20" s="4" t="str">
        <f t="shared" si="8"/>
        <v/>
      </c>
      <c r="AI20" s="4" t="str">
        <f t="shared" si="8"/>
        <v/>
      </c>
      <c r="AJ20" s="4" t="str">
        <f t="shared" si="8"/>
        <v>RFSH</v>
      </c>
      <c r="AK20" s="4" t="str">
        <f t="shared" si="8"/>
        <v/>
      </c>
      <c r="AL20" s="4" t="str">
        <f t="shared" si="8"/>
        <v>0001</v>
      </c>
      <c r="AM20" s="4" t="str">
        <f t="shared" si="8"/>
        <v>45</v>
      </c>
      <c r="AN20" s="4" t="str">
        <f t="shared" si="8"/>
        <v>45</v>
      </c>
      <c r="AO20" s="4" t="str">
        <f t="shared" si="8"/>
        <v>5555</v>
      </c>
      <c r="AP20" s="4" t="str">
        <f t="shared" si="8"/>
        <v>5555</v>
      </c>
      <c r="AQ20" s="4" t="str">
        <f t="shared" si="8"/>
        <v>1</v>
      </c>
      <c r="AR20" s="4" t="str">
        <f t="shared" si="8"/>
        <v>sZyHxVnC</v>
      </c>
      <c r="AS20" s="4" t="str">
        <f t="shared" si="8"/>
        <v>RETN</v>
      </c>
      <c r="AT20" s="4" t="str">
        <f t="shared" si="8"/>
        <v>…</v>
      </c>
      <c r="AU20" s="4" t="str">
        <f t="shared" si="8"/>
        <v>…</v>
      </c>
      <c r="AV20" s="4" t="str">
        <f t="shared" si="8"/>
        <v>…</v>
      </c>
      <c r="AW20" s="4" t="str">
        <f t="shared" si="10"/>
        <v>…</v>
      </c>
      <c r="AX20" s="4" t="str">
        <f t="shared" si="6"/>
        <v>…</v>
      </c>
      <c r="AY20" s="4" t="str">
        <f t="shared" si="6"/>
        <v>…</v>
      </c>
      <c r="AZ20" s="4" t="str">
        <f t="shared" si="6"/>
        <v>…</v>
      </c>
      <c r="BA20" s="4" t="str">
        <f t="shared" si="6"/>
        <v>…</v>
      </c>
      <c r="BB20" s="4" t="str">
        <f t="shared" si="6"/>
        <v>…</v>
      </c>
      <c r="BC20" s="4" t="str">
        <f t="shared" si="6"/>
        <v>…</v>
      </c>
      <c r="BD20" s="4" t="str">
        <f t="shared" si="6"/>
        <v>…</v>
      </c>
      <c r="BE20" s="4" t="str">
        <f t="shared" si="6"/>
        <v>…</v>
      </c>
      <c r="BF20" s="4" t="str">
        <f t="shared" si="6"/>
        <v>…</v>
      </c>
    </row>
    <row r="21" spans="1:58" x14ac:dyDescent="0.25">
      <c r="A21" s="2">
        <f t="shared" si="0"/>
        <v>21</v>
      </c>
      <c r="B21" s="3" t="s">
        <v>21</v>
      </c>
      <c r="C21" s="1" t="s">
        <v>2</v>
      </c>
      <c r="D21" s="1" t="str" cm="1">
        <f t="array" ref="D21">INDEX(B:B,A21)</f>
        <v>│     9/0 │    │      │      │    │ 5555 │ 45 │ 45 │ 5555 │ 5555 │ 1     │ sZyHxVnC │ RETN         │</v>
      </c>
      <c r="E21" s="2">
        <f t="shared" si="7"/>
        <v>1</v>
      </c>
      <c r="F21" s="2">
        <f t="shared" si="1"/>
        <v>11</v>
      </c>
      <c r="G21" s="2">
        <f t="shared" si="2"/>
        <v>16</v>
      </c>
      <c r="H21" s="2">
        <f t="shared" si="2"/>
        <v>23</v>
      </c>
      <c r="I21" s="2">
        <f t="shared" si="11"/>
        <v>30</v>
      </c>
      <c r="J21" s="2">
        <f t="shared" si="11"/>
        <v>35</v>
      </c>
      <c r="K21" s="2">
        <f t="shared" si="11"/>
        <v>42</v>
      </c>
      <c r="L21" s="2">
        <f t="shared" si="11"/>
        <v>47</v>
      </c>
      <c r="M21" s="2">
        <f t="shared" si="11"/>
        <v>52</v>
      </c>
      <c r="N21" s="2">
        <f t="shared" si="11"/>
        <v>59</v>
      </c>
      <c r="O21" s="2">
        <f t="shared" si="11"/>
        <v>66</v>
      </c>
      <c r="P21" s="2">
        <f t="shared" si="11"/>
        <v>74</v>
      </c>
      <c r="Q21" s="2">
        <f t="shared" si="11"/>
        <v>85</v>
      </c>
      <c r="R21" s="2">
        <f t="shared" si="11"/>
        <v>100</v>
      </c>
      <c r="S21" s="2" t="str">
        <f t="shared" si="11"/>
        <v>…</v>
      </c>
      <c r="T21" s="2" t="str">
        <f t="shared" si="11"/>
        <v>…</v>
      </c>
      <c r="U21" s="2" t="str">
        <f t="shared" si="11"/>
        <v>…</v>
      </c>
      <c r="V21" s="2" t="str">
        <f t="shared" si="11"/>
        <v>…</v>
      </c>
      <c r="W21" s="2" t="str">
        <f t="shared" si="11"/>
        <v>…</v>
      </c>
      <c r="X21" s="2" t="str">
        <f t="shared" si="11"/>
        <v>…</v>
      </c>
      <c r="Y21" s="2" t="str">
        <f t="shared" si="12"/>
        <v>…</v>
      </c>
      <c r="Z21" s="2" t="str">
        <f t="shared" si="12"/>
        <v>…</v>
      </c>
      <c r="AA21" s="2" t="str">
        <f t="shared" si="12"/>
        <v>…</v>
      </c>
      <c r="AB21" s="2" t="str">
        <f t="shared" si="12"/>
        <v>…</v>
      </c>
      <c r="AC21" s="2" t="str">
        <f t="shared" si="12"/>
        <v>…</v>
      </c>
      <c r="AD21" s="2" t="str">
        <f t="shared" si="12"/>
        <v>…</v>
      </c>
      <c r="AE21" s="2" t="str">
        <f t="shared" si="12"/>
        <v>…</v>
      </c>
      <c r="AF21" s="2" t="str">
        <f t="shared" si="12"/>
        <v>…</v>
      </c>
      <c r="AG21" s="4" t="str">
        <f t="shared" si="8"/>
        <v>9/0</v>
      </c>
      <c r="AH21" s="4" t="str">
        <f t="shared" si="8"/>
        <v/>
      </c>
      <c r="AI21" s="4" t="str">
        <f t="shared" si="8"/>
        <v/>
      </c>
      <c r="AJ21" s="4" t="str">
        <f t="shared" si="8"/>
        <v/>
      </c>
      <c r="AK21" s="4" t="str">
        <f t="shared" si="8"/>
        <v/>
      </c>
      <c r="AL21" s="4" t="str">
        <f t="shared" si="8"/>
        <v>5555</v>
      </c>
      <c r="AM21" s="4" t="str">
        <f t="shared" si="8"/>
        <v>45</v>
      </c>
      <c r="AN21" s="4" t="str">
        <f t="shared" si="8"/>
        <v>45</v>
      </c>
      <c r="AO21" s="4" t="str">
        <f t="shared" si="8"/>
        <v>5555</v>
      </c>
      <c r="AP21" s="4" t="str">
        <f t="shared" si="8"/>
        <v>5555</v>
      </c>
      <c r="AQ21" s="4" t="str">
        <f t="shared" si="8"/>
        <v>1</v>
      </c>
      <c r="AR21" s="4" t="str">
        <f t="shared" si="8"/>
        <v>sZyHxVnC</v>
      </c>
      <c r="AS21" s="4" t="str">
        <f t="shared" si="8"/>
        <v>RETN</v>
      </c>
      <c r="AT21" s="4" t="str">
        <f t="shared" si="8"/>
        <v>…</v>
      </c>
      <c r="AU21" s="4" t="str">
        <f t="shared" si="8"/>
        <v>…</v>
      </c>
      <c r="AV21" s="4" t="str">
        <f t="shared" si="8"/>
        <v>…</v>
      </c>
      <c r="AW21" s="4" t="str">
        <f t="shared" si="10"/>
        <v>…</v>
      </c>
      <c r="AX21" s="4" t="str">
        <f t="shared" si="6"/>
        <v>…</v>
      </c>
      <c r="AY21" s="4" t="str">
        <f t="shared" si="6"/>
        <v>…</v>
      </c>
      <c r="AZ21" s="4" t="str">
        <f t="shared" si="6"/>
        <v>…</v>
      </c>
      <c r="BA21" s="4" t="str">
        <f t="shared" si="6"/>
        <v>…</v>
      </c>
      <c r="BB21" s="4" t="str">
        <f t="shared" si="6"/>
        <v>…</v>
      </c>
      <c r="BC21" s="4" t="str">
        <f t="shared" si="6"/>
        <v>…</v>
      </c>
      <c r="BD21" s="4" t="str">
        <f t="shared" si="6"/>
        <v>…</v>
      </c>
      <c r="BE21" s="4" t="str">
        <f t="shared" si="6"/>
        <v>…</v>
      </c>
      <c r="BF21" s="4" t="str">
        <f t="shared" si="6"/>
        <v>…</v>
      </c>
    </row>
    <row r="22" spans="1:58" x14ac:dyDescent="0.25">
      <c r="A22" s="2">
        <f t="shared" si="0"/>
        <v>22</v>
      </c>
      <c r="B22" s="3" t="s">
        <v>22</v>
      </c>
      <c r="C22" s="1" t="s">
        <v>2</v>
      </c>
      <c r="D22" s="1" t="str" cm="1">
        <f t="array" ref="D22">INDEX(B:B,A22)</f>
        <v>│     9/1 │    │ MREQ │      │ RD │ 5555 │ 45 │ 45 │ 5555 │ 5555 │ 1     │ sZyHxVnC │ RETN         │</v>
      </c>
      <c r="E22" s="2">
        <f t="shared" si="7"/>
        <v>1</v>
      </c>
      <c r="F22" s="2">
        <f t="shared" si="1"/>
        <v>11</v>
      </c>
      <c r="G22" s="2">
        <f t="shared" si="2"/>
        <v>16</v>
      </c>
      <c r="H22" s="2">
        <f t="shared" si="2"/>
        <v>23</v>
      </c>
      <c r="I22" s="2">
        <f t="shared" si="11"/>
        <v>30</v>
      </c>
      <c r="J22" s="2">
        <f t="shared" si="11"/>
        <v>35</v>
      </c>
      <c r="K22" s="2">
        <f t="shared" si="11"/>
        <v>42</v>
      </c>
      <c r="L22" s="2">
        <f t="shared" si="11"/>
        <v>47</v>
      </c>
      <c r="M22" s="2">
        <f t="shared" si="11"/>
        <v>52</v>
      </c>
      <c r="N22" s="2">
        <f t="shared" si="11"/>
        <v>59</v>
      </c>
      <c r="O22" s="2">
        <f t="shared" si="11"/>
        <v>66</v>
      </c>
      <c r="P22" s="2">
        <f t="shared" si="11"/>
        <v>74</v>
      </c>
      <c r="Q22" s="2">
        <f t="shared" si="11"/>
        <v>85</v>
      </c>
      <c r="R22" s="2">
        <f t="shared" si="11"/>
        <v>100</v>
      </c>
      <c r="S22" s="2" t="str">
        <f t="shared" si="11"/>
        <v>…</v>
      </c>
      <c r="T22" s="2" t="str">
        <f t="shared" si="11"/>
        <v>…</v>
      </c>
      <c r="U22" s="2" t="str">
        <f t="shared" si="11"/>
        <v>…</v>
      </c>
      <c r="V22" s="2" t="str">
        <f t="shared" si="11"/>
        <v>…</v>
      </c>
      <c r="W22" s="2" t="str">
        <f t="shared" si="11"/>
        <v>…</v>
      </c>
      <c r="X22" s="2" t="str">
        <f t="shared" si="11"/>
        <v>…</v>
      </c>
      <c r="Y22" s="2" t="str">
        <f t="shared" si="12"/>
        <v>…</v>
      </c>
      <c r="Z22" s="2" t="str">
        <f t="shared" si="12"/>
        <v>…</v>
      </c>
      <c r="AA22" s="2" t="str">
        <f t="shared" si="12"/>
        <v>…</v>
      </c>
      <c r="AB22" s="2" t="str">
        <f t="shared" si="12"/>
        <v>…</v>
      </c>
      <c r="AC22" s="2" t="str">
        <f t="shared" si="12"/>
        <v>…</v>
      </c>
      <c r="AD22" s="2" t="str">
        <f t="shared" si="12"/>
        <v>…</v>
      </c>
      <c r="AE22" s="2" t="str">
        <f t="shared" si="12"/>
        <v>…</v>
      </c>
      <c r="AF22" s="2" t="str">
        <f t="shared" si="12"/>
        <v>…</v>
      </c>
      <c r="AG22" s="4" t="str">
        <f t="shared" si="8"/>
        <v>9/1</v>
      </c>
      <c r="AH22" s="4" t="str">
        <f t="shared" si="8"/>
        <v/>
      </c>
      <c r="AI22" s="4" t="str">
        <f t="shared" si="8"/>
        <v>MREQ</v>
      </c>
      <c r="AJ22" s="4" t="str">
        <f t="shared" si="8"/>
        <v/>
      </c>
      <c r="AK22" s="4" t="str">
        <f t="shared" si="8"/>
        <v>RD</v>
      </c>
      <c r="AL22" s="4" t="str">
        <f t="shared" si="8"/>
        <v>5555</v>
      </c>
      <c r="AM22" s="4" t="str">
        <f t="shared" si="8"/>
        <v>45</v>
      </c>
      <c r="AN22" s="4" t="str">
        <f t="shared" si="8"/>
        <v>45</v>
      </c>
      <c r="AO22" s="4" t="str">
        <f t="shared" si="8"/>
        <v>5555</v>
      </c>
      <c r="AP22" s="4" t="str">
        <f t="shared" si="8"/>
        <v>5555</v>
      </c>
      <c r="AQ22" s="4" t="str">
        <f t="shared" si="8"/>
        <v>1</v>
      </c>
      <c r="AR22" s="4" t="str">
        <f t="shared" si="8"/>
        <v>sZyHxVnC</v>
      </c>
      <c r="AS22" s="4" t="str">
        <f t="shared" si="8"/>
        <v>RETN</v>
      </c>
      <c r="AT22" s="4" t="str">
        <f t="shared" si="8"/>
        <v>…</v>
      </c>
      <c r="AU22" s="4" t="str">
        <f t="shared" si="8"/>
        <v>…</v>
      </c>
      <c r="AV22" s="4" t="str">
        <f t="shared" si="8"/>
        <v>…</v>
      </c>
      <c r="AW22" s="4" t="str">
        <f t="shared" si="10"/>
        <v>…</v>
      </c>
      <c r="AX22" s="4" t="str">
        <f t="shared" si="6"/>
        <v>…</v>
      </c>
      <c r="AY22" s="4" t="str">
        <f t="shared" si="6"/>
        <v>…</v>
      </c>
      <c r="AZ22" s="4" t="str">
        <f t="shared" si="6"/>
        <v>…</v>
      </c>
      <c r="BA22" s="4" t="str">
        <f t="shared" si="6"/>
        <v>…</v>
      </c>
      <c r="BB22" s="4" t="str">
        <f t="shared" si="6"/>
        <v>…</v>
      </c>
      <c r="BC22" s="4" t="str">
        <f t="shared" si="6"/>
        <v>…</v>
      </c>
      <c r="BD22" s="4" t="str">
        <f t="shared" si="6"/>
        <v>…</v>
      </c>
      <c r="BE22" s="4" t="str">
        <f t="shared" si="6"/>
        <v>…</v>
      </c>
      <c r="BF22" s="4" t="str">
        <f t="shared" si="6"/>
        <v>…</v>
      </c>
    </row>
    <row r="23" spans="1:58" x14ac:dyDescent="0.25">
      <c r="A23" s="2">
        <f t="shared" si="0"/>
        <v>23</v>
      </c>
      <c r="B23" s="3" t="s">
        <v>23</v>
      </c>
      <c r="C23" s="1" t="s">
        <v>2</v>
      </c>
      <c r="D23" s="1" t="str" cm="1">
        <f t="array" ref="D23">INDEX(B:B,A23)</f>
        <v>│    10/0 │    │ MREQ │      │ RD │ 5555 │ 00 │ 45 │ 5555 │ 5555 │ 1     │ sZyHxVnC │ RETN         │</v>
      </c>
      <c r="E23" s="2">
        <f t="shared" si="7"/>
        <v>1</v>
      </c>
      <c r="F23" s="2">
        <f t="shared" si="1"/>
        <v>11</v>
      </c>
      <c r="G23" s="2">
        <f t="shared" si="2"/>
        <v>16</v>
      </c>
      <c r="H23" s="2">
        <f t="shared" si="2"/>
        <v>23</v>
      </c>
      <c r="I23" s="2">
        <f t="shared" si="11"/>
        <v>30</v>
      </c>
      <c r="J23" s="2">
        <f t="shared" si="11"/>
        <v>35</v>
      </c>
      <c r="K23" s="2">
        <f t="shared" si="11"/>
        <v>42</v>
      </c>
      <c r="L23" s="2">
        <f t="shared" si="11"/>
        <v>47</v>
      </c>
      <c r="M23" s="2">
        <f t="shared" si="11"/>
        <v>52</v>
      </c>
      <c r="N23" s="2">
        <f t="shared" si="11"/>
        <v>59</v>
      </c>
      <c r="O23" s="2">
        <f t="shared" si="11"/>
        <v>66</v>
      </c>
      <c r="P23" s="2">
        <f t="shared" si="11"/>
        <v>74</v>
      </c>
      <c r="Q23" s="2">
        <f t="shared" si="11"/>
        <v>85</v>
      </c>
      <c r="R23" s="2">
        <f t="shared" si="11"/>
        <v>100</v>
      </c>
      <c r="S23" s="2" t="str">
        <f t="shared" si="11"/>
        <v>…</v>
      </c>
      <c r="T23" s="2" t="str">
        <f t="shared" si="11"/>
        <v>…</v>
      </c>
      <c r="U23" s="2" t="str">
        <f t="shared" si="11"/>
        <v>…</v>
      </c>
      <c r="V23" s="2" t="str">
        <f t="shared" si="11"/>
        <v>…</v>
      </c>
      <c r="W23" s="2" t="str">
        <f t="shared" si="11"/>
        <v>…</v>
      </c>
      <c r="X23" s="2" t="str">
        <f t="shared" si="11"/>
        <v>…</v>
      </c>
      <c r="Y23" s="2" t="str">
        <f t="shared" si="12"/>
        <v>…</v>
      </c>
      <c r="Z23" s="2" t="str">
        <f t="shared" si="12"/>
        <v>…</v>
      </c>
      <c r="AA23" s="2" t="str">
        <f t="shared" si="12"/>
        <v>…</v>
      </c>
      <c r="AB23" s="2" t="str">
        <f t="shared" si="12"/>
        <v>…</v>
      </c>
      <c r="AC23" s="2" t="str">
        <f t="shared" si="12"/>
        <v>…</v>
      </c>
      <c r="AD23" s="2" t="str">
        <f t="shared" si="12"/>
        <v>…</v>
      </c>
      <c r="AE23" s="2" t="str">
        <f t="shared" si="12"/>
        <v>…</v>
      </c>
      <c r="AF23" s="2" t="str">
        <f t="shared" si="12"/>
        <v>…</v>
      </c>
      <c r="AG23" s="4" t="str">
        <f t="shared" si="8"/>
        <v>10/0</v>
      </c>
      <c r="AH23" s="4" t="str">
        <f t="shared" si="8"/>
        <v/>
      </c>
      <c r="AI23" s="4" t="str">
        <f t="shared" si="8"/>
        <v>MREQ</v>
      </c>
      <c r="AJ23" s="4" t="str">
        <f t="shared" si="8"/>
        <v/>
      </c>
      <c r="AK23" s="4" t="str">
        <f t="shared" si="8"/>
        <v>RD</v>
      </c>
      <c r="AL23" s="4" t="str">
        <f t="shared" si="8"/>
        <v>5555</v>
      </c>
      <c r="AM23" s="4" t="str">
        <f t="shared" si="8"/>
        <v>00</v>
      </c>
      <c r="AN23" s="4" t="str">
        <f t="shared" si="8"/>
        <v>45</v>
      </c>
      <c r="AO23" s="4" t="str">
        <f t="shared" si="8"/>
        <v>5555</v>
      </c>
      <c r="AP23" s="4" t="str">
        <f t="shared" si="8"/>
        <v>5555</v>
      </c>
      <c r="AQ23" s="4" t="str">
        <f t="shared" si="8"/>
        <v>1</v>
      </c>
      <c r="AR23" s="4" t="str">
        <f t="shared" si="8"/>
        <v>sZyHxVnC</v>
      </c>
      <c r="AS23" s="4" t="str">
        <f t="shared" si="8"/>
        <v>RETN</v>
      </c>
      <c r="AT23" s="4" t="str">
        <f t="shared" si="8"/>
        <v>…</v>
      </c>
      <c r="AU23" s="4" t="str">
        <f t="shared" si="8"/>
        <v>…</v>
      </c>
      <c r="AV23" s="4" t="str">
        <f t="shared" si="8"/>
        <v>…</v>
      </c>
      <c r="AW23" s="4" t="str">
        <f t="shared" si="10"/>
        <v>…</v>
      </c>
      <c r="AX23" s="4" t="str">
        <f t="shared" si="6"/>
        <v>…</v>
      </c>
      <c r="AY23" s="4" t="str">
        <f t="shared" si="6"/>
        <v>…</v>
      </c>
      <c r="AZ23" s="4" t="str">
        <f t="shared" si="6"/>
        <v>…</v>
      </c>
      <c r="BA23" s="4" t="str">
        <f t="shared" si="6"/>
        <v>…</v>
      </c>
      <c r="BB23" s="4" t="str">
        <f t="shared" si="6"/>
        <v>…</v>
      </c>
      <c r="BC23" s="4" t="str">
        <f t="shared" si="6"/>
        <v>…</v>
      </c>
      <c r="BD23" s="4" t="str">
        <f t="shared" si="6"/>
        <v>…</v>
      </c>
      <c r="BE23" s="4" t="str">
        <f t="shared" si="6"/>
        <v>…</v>
      </c>
      <c r="BF23" s="4" t="str">
        <f t="shared" si="6"/>
        <v>…</v>
      </c>
    </row>
    <row r="24" spans="1:58" x14ac:dyDescent="0.25">
      <c r="A24" s="2">
        <f t="shared" si="0"/>
        <v>24</v>
      </c>
      <c r="B24" s="3" t="s">
        <v>24</v>
      </c>
      <c r="C24" s="1" t="s">
        <v>2</v>
      </c>
      <c r="D24" s="1" t="str" cm="1">
        <f t="array" ref="D24">INDEX(B:B,A24)</f>
        <v>│    10/1 │    │ MREQ │      │ RD │ 5555 │ 00 │ 45 │ 5556 │ 5555 │ 1     │ sZyHxVnC │ RETN         │</v>
      </c>
      <c r="E24" s="2">
        <f t="shared" si="7"/>
        <v>1</v>
      </c>
      <c r="F24" s="2">
        <f t="shared" si="1"/>
        <v>11</v>
      </c>
      <c r="G24" s="2">
        <f t="shared" si="2"/>
        <v>16</v>
      </c>
      <c r="H24" s="2">
        <f t="shared" si="2"/>
        <v>23</v>
      </c>
      <c r="I24" s="2">
        <f t="shared" si="11"/>
        <v>30</v>
      </c>
      <c r="J24" s="2">
        <f t="shared" si="11"/>
        <v>35</v>
      </c>
      <c r="K24" s="2">
        <f t="shared" si="11"/>
        <v>42</v>
      </c>
      <c r="L24" s="2">
        <f t="shared" si="11"/>
        <v>47</v>
      </c>
      <c r="M24" s="2">
        <f t="shared" si="11"/>
        <v>52</v>
      </c>
      <c r="N24" s="2">
        <f t="shared" si="11"/>
        <v>59</v>
      </c>
      <c r="O24" s="2">
        <f t="shared" si="11"/>
        <v>66</v>
      </c>
      <c r="P24" s="2">
        <f t="shared" si="11"/>
        <v>74</v>
      </c>
      <c r="Q24" s="2">
        <f t="shared" si="11"/>
        <v>85</v>
      </c>
      <c r="R24" s="2">
        <f t="shared" si="11"/>
        <v>100</v>
      </c>
      <c r="S24" s="2" t="str">
        <f t="shared" si="11"/>
        <v>…</v>
      </c>
      <c r="T24" s="2" t="str">
        <f t="shared" si="11"/>
        <v>…</v>
      </c>
      <c r="U24" s="2" t="str">
        <f t="shared" si="11"/>
        <v>…</v>
      </c>
      <c r="V24" s="2" t="str">
        <f t="shared" si="11"/>
        <v>…</v>
      </c>
      <c r="W24" s="2" t="str">
        <f t="shared" si="11"/>
        <v>…</v>
      </c>
      <c r="X24" s="2" t="str">
        <f t="shared" si="11"/>
        <v>…</v>
      </c>
      <c r="Y24" s="2" t="str">
        <f t="shared" si="12"/>
        <v>…</v>
      </c>
      <c r="Z24" s="2" t="str">
        <f t="shared" si="12"/>
        <v>…</v>
      </c>
      <c r="AA24" s="2" t="str">
        <f t="shared" si="12"/>
        <v>…</v>
      </c>
      <c r="AB24" s="2" t="str">
        <f t="shared" si="12"/>
        <v>…</v>
      </c>
      <c r="AC24" s="2" t="str">
        <f t="shared" si="12"/>
        <v>…</v>
      </c>
      <c r="AD24" s="2" t="str">
        <f t="shared" si="12"/>
        <v>…</v>
      </c>
      <c r="AE24" s="2" t="str">
        <f t="shared" si="12"/>
        <v>…</v>
      </c>
      <c r="AF24" s="2" t="str">
        <f t="shared" si="12"/>
        <v>…</v>
      </c>
      <c r="AG24" s="4" t="str">
        <f t="shared" si="8"/>
        <v>10/1</v>
      </c>
      <c r="AH24" s="4" t="str">
        <f t="shared" si="8"/>
        <v/>
      </c>
      <c r="AI24" s="4" t="str">
        <f t="shared" si="8"/>
        <v>MREQ</v>
      </c>
      <c r="AJ24" s="4" t="str">
        <f t="shared" si="8"/>
        <v/>
      </c>
      <c r="AK24" s="4" t="str">
        <f t="shared" si="8"/>
        <v>RD</v>
      </c>
      <c r="AL24" s="4" t="str">
        <f t="shared" si="8"/>
        <v>5555</v>
      </c>
      <c r="AM24" s="4" t="str">
        <f t="shared" si="8"/>
        <v>00</v>
      </c>
      <c r="AN24" s="4" t="str">
        <f t="shared" si="8"/>
        <v>45</v>
      </c>
      <c r="AO24" s="4" t="str">
        <f t="shared" si="8"/>
        <v>5556</v>
      </c>
      <c r="AP24" s="4" t="str">
        <f t="shared" si="8"/>
        <v>5555</v>
      </c>
      <c r="AQ24" s="4" t="str">
        <f t="shared" si="8"/>
        <v>1</v>
      </c>
      <c r="AR24" s="4" t="str">
        <f t="shared" si="8"/>
        <v>sZyHxVnC</v>
      </c>
      <c r="AS24" s="4" t="str">
        <f t="shared" si="8"/>
        <v>RETN</v>
      </c>
      <c r="AT24" s="4" t="str">
        <f t="shared" si="8"/>
        <v>…</v>
      </c>
      <c r="AU24" s="4" t="str">
        <f t="shared" si="8"/>
        <v>…</v>
      </c>
      <c r="AV24" s="4" t="str">
        <f t="shared" si="8"/>
        <v>…</v>
      </c>
      <c r="AW24" s="4" t="str">
        <f t="shared" si="10"/>
        <v>…</v>
      </c>
      <c r="AX24" s="4" t="str">
        <f t="shared" si="6"/>
        <v>…</v>
      </c>
      <c r="AY24" s="4" t="str">
        <f t="shared" si="6"/>
        <v>…</v>
      </c>
      <c r="AZ24" s="4" t="str">
        <f t="shared" si="6"/>
        <v>…</v>
      </c>
      <c r="BA24" s="4" t="str">
        <f t="shared" si="6"/>
        <v>…</v>
      </c>
      <c r="BB24" s="4" t="str">
        <f t="shared" si="6"/>
        <v>…</v>
      </c>
      <c r="BC24" s="4" t="str">
        <f t="shared" si="6"/>
        <v>…</v>
      </c>
      <c r="BD24" s="4" t="str">
        <f t="shared" si="6"/>
        <v>…</v>
      </c>
      <c r="BE24" s="4" t="str">
        <f t="shared" si="6"/>
        <v>…</v>
      </c>
      <c r="BF24" s="4" t="str">
        <f t="shared" si="6"/>
        <v>…</v>
      </c>
    </row>
    <row r="25" spans="1:58" x14ac:dyDescent="0.25">
      <c r="A25" s="2">
        <f t="shared" si="0"/>
        <v>25</v>
      </c>
      <c r="B25" s="3" t="s">
        <v>25</v>
      </c>
      <c r="C25" s="1" t="s">
        <v>2</v>
      </c>
      <c r="D25" s="1" t="str" cm="1">
        <f t="array" ref="D25">INDEX(B:B,A25)</f>
        <v>│    11/0 │    │ MREQ │      │ RD │ 5555 │ 00 │ 45 │ 5556 │ 5555 │ 1     │ sZyHxVnC │ RETN         │</v>
      </c>
      <c r="E25" s="2">
        <f t="shared" si="7"/>
        <v>1</v>
      </c>
      <c r="F25" s="2">
        <f t="shared" si="1"/>
        <v>11</v>
      </c>
      <c r="G25" s="2">
        <f t="shared" si="2"/>
        <v>16</v>
      </c>
      <c r="H25" s="2">
        <f t="shared" si="2"/>
        <v>23</v>
      </c>
      <c r="I25" s="2">
        <f t="shared" si="11"/>
        <v>30</v>
      </c>
      <c r="J25" s="2">
        <f t="shared" si="11"/>
        <v>35</v>
      </c>
      <c r="K25" s="2">
        <f t="shared" si="11"/>
        <v>42</v>
      </c>
      <c r="L25" s="2">
        <f t="shared" si="11"/>
        <v>47</v>
      </c>
      <c r="M25" s="2">
        <f t="shared" si="11"/>
        <v>52</v>
      </c>
      <c r="N25" s="2">
        <f t="shared" si="11"/>
        <v>59</v>
      </c>
      <c r="O25" s="2">
        <f t="shared" si="11"/>
        <v>66</v>
      </c>
      <c r="P25" s="2">
        <f t="shared" si="11"/>
        <v>74</v>
      </c>
      <c r="Q25" s="2">
        <f t="shared" si="11"/>
        <v>85</v>
      </c>
      <c r="R25" s="2">
        <f t="shared" si="11"/>
        <v>100</v>
      </c>
      <c r="S25" s="2" t="str">
        <f t="shared" si="11"/>
        <v>…</v>
      </c>
      <c r="T25" s="2" t="str">
        <f t="shared" si="11"/>
        <v>…</v>
      </c>
      <c r="U25" s="2" t="str">
        <f t="shared" si="11"/>
        <v>…</v>
      </c>
      <c r="V25" s="2" t="str">
        <f t="shared" si="11"/>
        <v>…</v>
      </c>
      <c r="W25" s="2" t="str">
        <f t="shared" si="11"/>
        <v>…</v>
      </c>
      <c r="X25" s="2" t="str">
        <f t="shared" si="11"/>
        <v>…</v>
      </c>
      <c r="Y25" s="2" t="str">
        <f t="shared" si="12"/>
        <v>…</v>
      </c>
      <c r="Z25" s="2" t="str">
        <f t="shared" si="12"/>
        <v>…</v>
      </c>
      <c r="AA25" s="2" t="str">
        <f t="shared" si="12"/>
        <v>…</v>
      </c>
      <c r="AB25" s="2" t="str">
        <f t="shared" si="12"/>
        <v>…</v>
      </c>
      <c r="AC25" s="2" t="str">
        <f t="shared" si="12"/>
        <v>…</v>
      </c>
      <c r="AD25" s="2" t="str">
        <f t="shared" si="12"/>
        <v>…</v>
      </c>
      <c r="AE25" s="2" t="str">
        <f t="shared" si="12"/>
        <v>…</v>
      </c>
      <c r="AF25" s="2" t="str">
        <f t="shared" si="12"/>
        <v>…</v>
      </c>
      <c r="AG25" s="4" t="str">
        <f t="shared" si="8"/>
        <v>11/0</v>
      </c>
      <c r="AH25" s="4" t="str">
        <f t="shared" si="8"/>
        <v/>
      </c>
      <c r="AI25" s="4" t="str">
        <f t="shared" si="8"/>
        <v>MREQ</v>
      </c>
      <c r="AJ25" s="4" t="str">
        <f t="shared" si="8"/>
        <v/>
      </c>
      <c r="AK25" s="4" t="str">
        <f t="shared" si="8"/>
        <v>RD</v>
      </c>
      <c r="AL25" s="4" t="str">
        <f t="shared" si="8"/>
        <v>5555</v>
      </c>
      <c r="AM25" s="4" t="str">
        <f t="shared" si="8"/>
        <v>00</v>
      </c>
      <c r="AN25" s="4" t="str">
        <f t="shared" si="8"/>
        <v>45</v>
      </c>
      <c r="AO25" s="4" t="str">
        <f t="shared" si="8"/>
        <v>5556</v>
      </c>
      <c r="AP25" s="4" t="str">
        <f t="shared" si="8"/>
        <v>5555</v>
      </c>
      <c r="AQ25" s="4" t="str">
        <f t="shared" si="8"/>
        <v>1</v>
      </c>
      <c r="AR25" s="4" t="str">
        <f t="shared" si="8"/>
        <v>sZyHxVnC</v>
      </c>
      <c r="AS25" s="4" t="str">
        <f t="shared" si="8"/>
        <v>RETN</v>
      </c>
      <c r="AT25" s="4" t="str">
        <f t="shared" si="8"/>
        <v>…</v>
      </c>
      <c r="AU25" s="4" t="str">
        <f t="shared" si="8"/>
        <v>…</v>
      </c>
      <c r="AV25" s="4" t="str">
        <f t="shared" si="8"/>
        <v>…</v>
      </c>
      <c r="AW25" s="4" t="str">
        <f t="shared" si="10"/>
        <v>…</v>
      </c>
      <c r="AX25" s="4" t="str">
        <f t="shared" si="6"/>
        <v>…</v>
      </c>
      <c r="AY25" s="4" t="str">
        <f t="shared" si="6"/>
        <v>…</v>
      </c>
      <c r="AZ25" s="4" t="str">
        <f t="shared" si="6"/>
        <v>…</v>
      </c>
      <c r="BA25" s="4" t="str">
        <f t="shared" si="6"/>
        <v>…</v>
      </c>
      <c r="BB25" s="4" t="str">
        <f t="shared" si="6"/>
        <v>…</v>
      </c>
      <c r="BC25" s="4" t="str">
        <f t="shared" si="6"/>
        <v>…</v>
      </c>
      <c r="BD25" s="4" t="str">
        <f t="shared" si="6"/>
        <v>…</v>
      </c>
      <c r="BE25" s="4" t="str">
        <f t="shared" si="6"/>
        <v>…</v>
      </c>
      <c r="BF25" s="4" t="str">
        <f t="shared" si="6"/>
        <v>…</v>
      </c>
    </row>
    <row r="26" spans="1:58" x14ac:dyDescent="0.25">
      <c r="A26" s="2">
        <f t="shared" si="0"/>
        <v>26</v>
      </c>
      <c r="B26" s="3" t="s">
        <v>26</v>
      </c>
      <c r="C26" s="1" t="s">
        <v>2</v>
      </c>
      <c r="D26" s="1" t="str" cm="1">
        <f t="array" ref="D26">INDEX(B:B,A26)</f>
        <v>│    11/1 │    │      │      │    │ 5555 │ 00 │ 45 │ 5556 │ 5500 │ 1     │ sZyHxVnC │ RETN         │</v>
      </c>
      <c r="E26" s="2">
        <f t="shared" si="7"/>
        <v>1</v>
      </c>
      <c r="F26" s="2">
        <f t="shared" si="1"/>
        <v>11</v>
      </c>
      <c r="G26" s="2">
        <f t="shared" ref="G26:H41" si="13">FIND($D$1,$D26,1+F26)</f>
        <v>16</v>
      </c>
      <c r="H26" s="2">
        <f t="shared" si="13"/>
        <v>23</v>
      </c>
      <c r="I26" s="2">
        <f t="shared" si="11"/>
        <v>30</v>
      </c>
      <c r="J26" s="2">
        <f t="shared" si="11"/>
        <v>35</v>
      </c>
      <c r="K26" s="2">
        <f t="shared" si="11"/>
        <v>42</v>
      </c>
      <c r="L26" s="2">
        <f t="shared" si="11"/>
        <v>47</v>
      </c>
      <c r="M26" s="2">
        <f t="shared" si="11"/>
        <v>52</v>
      </c>
      <c r="N26" s="2">
        <f t="shared" si="11"/>
        <v>59</v>
      </c>
      <c r="O26" s="2">
        <f t="shared" si="11"/>
        <v>66</v>
      </c>
      <c r="P26" s="2">
        <f t="shared" si="11"/>
        <v>74</v>
      </c>
      <c r="Q26" s="2">
        <f t="shared" si="11"/>
        <v>85</v>
      </c>
      <c r="R26" s="2">
        <f t="shared" si="11"/>
        <v>100</v>
      </c>
      <c r="S26" s="2" t="str">
        <f t="shared" si="11"/>
        <v>…</v>
      </c>
      <c r="T26" s="2" t="str">
        <f t="shared" si="11"/>
        <v>…</v>
      </c>
      <c r="U26" s="2" t="str">
        <f t="shared" si="11"/>
        <v>…</v>
      </c>
      <c r="V26" s="2" t="str">
        <f t="shared" si="11"/>
        <v>…</v>
      </c>
      <c r="W26" s="2" t="str">
        <f t="shared" si="11"/>
        <v>…</v>
      </c>
      <c r="X26" s="2" t="str">
        <f t="shared" si="11"/>
        <v>…</v>
      </c>
      <c r="Y26" s="2" t="str">
        <f t="shared" si="12"/>
        <v>…</v>
      </c>
      <c r="Z26" s="2" t="str">
        <f t="shared" si="12"/>
        <v>…</v>
      </c>
      <c r="AA26" s="2" t="str">
        <f t="shared" si="12"/>
        <v>…</v>
      </c>
      <c r="AB26" s="2" t="str">
        <f t="shared" si="12"/>
        <v>…</v>
      </c>
      <c r="AC26" s="2" t="str">
        <f t="shared" si="12"/>
        <v>…</v>
      </c>
      <c r="AD26" s="2" t="str">
        <f t="shared" si="12"/>
        <v>…</v>
      </c>
      <c r="AE26" s="2" t="str">
        <f t="shared" si="12"/>
        <v>…</v>
      </c>
      <c r="AF26" s="2" t="str">
        <f t="shared" si="12"/>
        <v>…</v>
      </c>
      <c r="AG26" s="4" t="str">
        <f t="shared" si="8"/>
        <v>11/1</v>
      </c>
      <c r="AH26" s="4" t="str">
        <f t="shared" si="8"/>
        <v/>
      </c>
      <c r="AI26" s="4" t="str">
        <f t="shared" si="8"/>
        <v/>
      </c>
      <c r="AJ26" s="4" t="str">
        <f t="shared" si="8"/>
        <v/>
      </c>
      <c r="AK26" s="4" t="str">
        <f t="shared" si="8"/>
        <v/>
      </c>
      <c r="AL26" s="4" t="str">
        <f t="shared" si="8"/>
        <v>5555</v>
      </c>
      <c r="AM26" s="4" t="str">
        <f t="shared" si="8"/>
        <v>00</v>
      </c>
      <c r="AN26" s="4" t="str">
        <f t="shared" si="8"/>
        <v>45</v>
      </c>
      <c r="AO26" s="4" t="str">
        <f t="shared" si="8"/>
        <v>5556</v>
      </c>
      <c r="AP26" s="4" t="str">
        <f t="shared" si="8"/>
        <v>5500</v>
      </c>
      <c r="AQ26" s="4" t="str">
        <f t="shared" si="8"/>
        <v>1</v>
      </c>
      <c r="AR26" s="4" t="str">
        <f t="shared" si="8"/>
        <v>sZyHxVnC</v>
      </c>
      <c r="AS26" s="4" t="str">
        <f t="shared" si="8"/>
        <v>RETN</v>
      </c>
      <c r="AT26" s="4" t="str">
        <f t="shared" si="8"/>
        <v>…</v>
      </c>
      <c r="AU26" s="4" t="str">
        <f t="shared" si="8"/>
        <v>…</v>
      </c>
      <c r="AV26" s="4" t="str">
        <f t="shared" si="8"/>
        <v>…</v>
      </c>
      <c r="AW26" s="4" t="str">
        <f t="shared" si="10"/>
        <v>…</v>
      </c>
      <c r="AX26" s="4" t="str">
        <f t="shared" si="6"/>
        <v>…</v>
      </c>
      <c r="AY26" s="4" t="str">
        <f t="shared" si="6"/>
        <v>…</v>
      </c>
      <c r="AZ26" s="4" t="str">
        <f t="shared" si="6"/>
        <v>…</v>
      </c>
      <c r="BA26" s="4" t="str">
        <f t="shared" si="6"/>
        <v>…</v>
      </c>
      <c r="BB26" s="4" t="str">
        <f t="shared" si="6"/>
        <v>…</v>
      </c>
      <c r="BC26" s="4" t="str">
        <f t="shared" si="6"/>
        <v>…</v>
      </c>
      <c r="BD26" s="4" t="str">
        <f t="shared" si="6"/>
        <v>…</v>
      </c>
      <c r="BE26" s="4" t="str">
        <f t="shared" si="6"/>
        <v>…</v>
      </c>
      <c r="BF26" s="4" t="str">
        <f t="shared" si="6"/>
        <v>…</v>
      </c>
    </row>
    <row r="27" spans="1:58" x14ac:dyDescent="0.25">
      <c r="A27" s="2">
        <f t="shared" si="0"/>
        <v>27</v>
      </c>
      <c r="B27" s="3" t="s">
        <v>27</v>
      </c>
      <c r="C27" s="1" t="s">
        <v>2</v>
      </c>
      <c r="D27" s="1" t="str" cm="1">
        <f t="array" ref="D27">INDEX(B:B,A27)</f>
        <v>│    12/0 │    │      │      │    │ 5556 │ 00 │ 45 │ 5556 │ 5500 │ 1     │ sZyHxVnC │ RETN         │</v>
      </c>
      <c r="E27" s="2">
        <f t="shared" si="7"/>
        <v>1</v>
      </c>
      <c r="F27" s="2">
        <f t="shared" si="1"/>
        <v>11</v>
      </c>
      <c r="G27" s="2">
        <f t="shared" si="13"/>
        <v>16</v>
      </c>
      <c r="H27" s="2">
        <f t="shared" si="13"/>
        <v>23</v>
      </c>
      <c r="I27" s="2">
        <f t="shared" si="11"/>
        <v>30</v>
      </c>
      <c r="J27" s="2">
        <f t="shared" si="11"/>
        <v>35</v>
      </c>
      <c r="K27" s="2">
        <f t="shared" si="11"/>
        <v>42</v>
      </c>
      <c r="L27" s="2">
        <f t="shared" si="11"/>
        <v>47</v>
      </c>
      <c r="M27" s="2">
        <f t="shared" si="11"/>
        <v>52</v>
      </c>
      <c r="N27" s="2">
        <f t="shared" si="11"/>
        <v>59</v>
      </c>
      <c r="O27" s="2">
        <f t="shared" si="11"/>
        <v>66</v>
      </c>
      <c r="P27" s="2">
        <f t="shared" si="11"/>
        <v>74</v>
      </c>
      <c r="Q27" s="2">
        <f t="shared" si="11"/>
        <v>85</v>
      </c>
      <c r="R27" s="2">
        <f t="shared" si="11"/>
        <v>100</v>
      </c>
      <c r="S27" s="2" t="str">
        <f t="shared" si="11"/>
        <v>…</v>
      </c>
      <c r="T27" s="2" t="str">
        <f t="shared" si="11"/>
        <v>…</v>
      </c>
      <c r="U27" s="2" t="str">
        <f t="shared" si="11"/>
        <v>…</v>
      </c>
      <c r="V27" s="2" t="str">
        <f t="shared" si="11"/>
        <v>…</v>
      </c>
      <c r="W27" s="2" t="str">
        <f t="shared" si="11"/>
        <v>…</v>
      </c>
      <c r="X27" s="2" t="str">
        <f t="shared" si="11"/>
        <v>…</v>
      </c>
      <c r="Y27" s="2" t="str">
        <f t="shared" si="12"/>
        <v>…</v>
      </c>
      <c r="Z27" s="2" t="str">
        <f t="shared" si="12"/>
        <v>…</v>
      </c>
      <c r="AA27" s="2" t="str">
        <f t="shared" si="12"/>
        <v>…</v>
      </c>
      <c r="AB27" s="2" t="str">
        <f t="shared" si="12"/>
        <v>…</v>
      </c>
      <c r="AC27" s="2" t="str">
        <f t="shared" si="12"/>
        <v>…</v>
      </c>
      <c r="AD27" s="2" t="str">
        <f t="shared" si="12"/>
        <v>…</v>
      </c>
      <c r="AE27" s="2" t="str">
        <f t="shared" si="12"/>
        <v>…</v>
      </c>
      <c r="AF27" s="2" t="str">
        <f t="shared" si="12"/>
        <v>…</v>
      </c>
      <c r="AG27" s="4" t="str">
        <f t="shared" si="8"/>
        <v>12/0</v>
      </c>
      <c r="AH27" s="4" t="str">
        <f t="shared" si="8"/>
        <v/>
      </c>
      <c r="AI27" s="4" t="str">
        <f t="shared" si="8"/>
        <v/>
      </c>
      <c r="AJ27" s="4" t="str">
        <f t="shared" si="8"/>
        <v/>
      </c>
      <c r="AK27" s="4" t="str">
        <f t="shared" si="8"/>
        <v/>
      </c>
      <c r="AL27" s="4" t="str">
        <f t="shared" si="8"/>
        <v>5556</v>
      </c>
      <c r="AM27" s="4" t="str">
        <f t="shared" si="8"/>
        <v>00</v>
      </c>
      <c r="AN27" s="4" t="str">
        <f t="shared" si="8"/>
        <v>45</v>
      </c>
      <c r="AO27" s="4" t="str">
        <f t="shared" si="8"/>
        <v>5556</v>
      </c>
      <c r="AP27" s="4" t="str">
        <f t="shared" si="8"/>
        <v>5500</v>
      </c>
      <c r="AQ27" s="4" t="str">
        <f t="shared" si="8"/>
        <v>1</v>
      </c>
      <c r="AR27" s="4" t="str">
        <f t="shared" si="8"/>
        <v>sZyHxVnC</v>
      </c>
      <c r="AS27" s="4" t="str">
        <f t="shared" si="8"/>
        <v>RETN</v>
      </c>
      <c r="AT27" s="4" t="str">
        <f t="shared" si="8"/>
        <v>…</v>
      </c>
      <c r="AU27" s="4" t="str">
        <f t="shared" si="8"/>
        <v>…</v>
      </c>
      <c r="AV27" s="4" t="str">
        <f t="shared" si="8"/>
        <v>…</v>
      </c>
      <c r="AW27" s="4" t="str">
        <f t="shared" si="10"/>
        <v>…</v>
      </c>
      <c r="AX27" s="4" t="str">
        <f t="shared" si="6"/>
        <v>…</v>
      </c>
      <c r="AY27" s="4" t="str">
        <f t="shared" si="6"/>
        <v>…</v>
      </c>
      <c r="AZ27" s="4" t="str">
        <f t="shared" si="6"/>
        <v>…</v>
      </c>
      <c r="BA27" s="4" t="str">
        <f t="shared" si="6"/>
        <v>…</v>
      </c>
      <c r="BB27" s="4" t="str">
        <f t="shared" si="6"/>
        <v>…</v>
      </c>
      <c r="BC27" s="4" t="str">
        <f t="shared" si="6"/>
        <v>…</v>
      </c>
      <c r="BD27" s="4" t="str">
        <f t="shared" si="6"/>
        <v>…</v>
      </c>
      <c r="BE27" s="4" t="str">
        <f t="shared" si="6"/>
        <v>…</v>
      </c>
      <c r="BF27" s="4" t="str">
        <f t="shared" si="6"/>
        <v>…</v>
      </c>
    </row>
    <row r="28" spans="1:58" x14ac:dyDescent="0.25">
      <c r="A28" s="2">
        <f t="shared" si="0"/>
        <v>28</v>
      </c>
      <c r="B28" s="3" t="s">
        <v>28</v>
      </c>
      <c r="C28" s="1" t="s">
        <v>2</v>
      </c>
      <c r="D28" s="1" t="str" cm="1">
        <f t="array" ref="D28">INDEX(B:B,A28)</f>
        <v>│    12/1 │    │ MREQ │      │ RD │ 5556 │ 00 │ 45 │ 5556 │ 5500 │ 1     │ sZyHxVnC │ RETN         │</v>
      </c>
      <c r="E28" s="2">
        <f t="shared" si="7"/>
        <v>1</v>
      </c>
      <c r="F28" s="2">
        <f t="shared" si="1"/>
        <v>11</v>
      </c>
      <c r="G28" s="2">
        <f t="shared" si="13"/>
        <v>16</v>
      </c>
      <c r="H28" s="2">
        <f t="shared" si="13"/>
        <v>23</v>
      </c>
      <c r="I28" s="2">
        <f t="shared" si="11"/>
        <v>30</v>
      </c>
      <c r="J28" s="2">
        <f t="shared" si="11"/>
        <v>35</v>
      </c>
      <c r="K28" s="2">
        <f t="shared" si="11"/>
        <v>42</v>
      </c>
      <c r="L28" s="2">
        <f t="shared" si="11"/>
        <v>47</v>
      </c>
      <c r="M28" s="2">
        <f t="shared" si="11"/>
        <v>52</v>
      </c>
      <c r="N28" s="2">
        <f t="shared" si="11"/>
        <v>59</v>
      </c>
      <c r="O28" s="2">
        <f t="shared" si="11"/>
        <v>66</v>
      </c>
      <c r="P28" s="2">
        <f t="shared" si="11"/>
        <v>74</v>
      </c>
      <c r="Q28" s="2">
        <f t="shared" si="11"/>
        <v>85</v>
      </c>
      <c r="R28" s="2">
        <f t="shared" si="11"/>
        <v>100</v>
      </c>
      <c r="S28" s="2" t="str">
        <f t="shared" si="11"/>
        <v>…</v>
      </c>
      <c r="T28" s="2" t="str">
        <f t="shared" si="11"/>
        <v>…</v>
      </c>
      <c r="U28" s="2" t="str">
        <f t="shared" si="11"/>
        <v>…</v>
      </c>
      <c r="V28" s="2" t="str">
        <f t="shared" si="11"/>
        <v>…</v>
      </c>
      <c r="W28" s="2" t="str">
        <f t="shared" si="11"/>
        <v>…</v>
      </c>
      <c r="X28" s="2" t="str">
        <f t="shared" si="11"/>
        <v>…</v>
      </c>
      <c r="Y28" s="2" t="str">
        <f t="shared" si="12"/>
        <v>…</v>
      </c>
      <c r="Z28" s="2" t="str">
        <f t="shared" si="12"/>
        <v>…</v>
      </c>
      <c r="AA28" s="2" t="str">
        <f t="shared" si="12"/>
        <v>…</v>
      </c>
      <c r="AB28" s="2" t="str">
        <f t="shared" si="12"/>
        <v>…</v>
      </c>
      <c r="AC28" s="2" t="str">
        <f t="shared" si="12"/>
        <v>…</v>
      </c>
      <c r="AD28" s="2" t="str">
        <f t="shared" si="12"/>
        <v>…</v>
      </c>
      <c r="AE28" s="2" t="str">
        <f t="shared" si="12"/>
        <v>…</v>
      </c>
      <c r="AF28" s="2" t="str">
        <f t="shared" si="12"/>
        <v>…</v>
      </c>
      <c r="AG28" s="4" t="str">
        <f t="shared" si="8"/>
        <v>12/1</v>
      </c>
      <c r="AH28" s="4" t="str">
        <f t="shared" si="8"/>
        <v/>
      </c>
      <c r="AI28" s="4" t="str">
        <f t="shared" si="8"/>
        <v>MREQ</v>
      </c>
      <c r="AJ28" s="4" t="str">
        <f t="shared" si="8"/>
        <v/>
      </c>
      <c r="AK28" s="4" t="str">
        <f t="shared" si="8"/>
        <v>RD</v>
      </c>
      <c r="AL28" s="4" t="str">
        <f t="shared" si="8"/>
        <v>5556</v>
      </c>
      <c r="AM28" s="4" t="str">
        <f t="shared" si="8"/>
        <v>00</v>
      </c>
      <c r="AN28" s="4" t="str">
        <f t="shared" si="8"/>
        <v>45</v>
      </c>
      <c r="AO28" s="4" t="str">
        <f t="shared" si="8"/>
        <v>5556</v>
      </c>
      <c r="AP28" s="4" t="str">
        <f t="shared" si="8"/>
        <v>5500</v>
      </c>
      <c r="AQ28" s="4" t="str">
        <f t="shared" si="8"/>
        <v>1</v>
      </c>
      <c r="AR28" s="4" t="str">
        <f t="shared" si="8"/>
        <v>sZyHxVnC</v>
      </c>
      <c r="AS28" s="4" t="str">
        <f t="shared" si="8"/>
        <v>RETN</v>
      </c>
      <c r="AT28" s="4" t="str">
        <f t="shared" si="8"/>
        <v>…</v>
      </c>
      <c r="AU28" s="4" t="str">
        <f t="shared" si="8"/>
        <v>…</v>
      </c>
      <c r="AV28" s="4" t="str">
        <f t="shared" si="8"/>
        <v>…</v>
      </c>
      <c r="AW28" s="4" t="str">
        <f t="shared" si="10"/>
        <v>…</v>
      </c>
      <c r="AX28" s="4" t="str">
        <f t="shared" si="6"/>
        <v>…</v>
      </c>
      <c r="AY28" s="4" t="str">
        <f t="shared" si="6"/>
        <v>…</v>
      </c>
      <c r="AZ28" s="4" t="str">
        <f t="shared" si="6"/>
        <v>…</v>
      </c>
      <c r="BA28" s="4" t="str">
        <f t="shared" si="6"/>
        <v>…</v>
      </c>
      <c r="BB28" s="4" t="str">
        <f t="shared" si="6"/>
        <v>…</v>
      </c>
      <c r="BC28" s="4" t="str">
        <f t="shared" si="6"/>
        <v>…</v>
      </c>
      <c r="BD28" s="4" t="str">
        <f t="shared" si="6"/>
        <v>…</v>
      </c>
      <c r="BE28" s="4" t="str">
        <f t="shared" si="6"/>
        <v>…</v>
      </c>
      <c r="BF28" s="4" t="str">
        <f t="shared" si="6"/>
        <v>…</v>
      </c>
    </row>
    <row r="29" spans="1:58" x14ac:dyDescent="0.25">
      <c r="A29" s="2">
        <f t="shared" si="0"/>
        <v>29</v>
      </c>
      <c r="B29" s="3" t="s">
        <v>29</v>
      </c>
      <c r="C29" s="1" t="s">
        <v>2</v>
      </c>
      <c r="D29" s="1" t="str" cm="1">
        <f t="array" ref="D29">INDEX(B:B,A29)</f>
        <v>│    13/0 │    │ MREQ │      │ RD │ 5556 │ 00 │ 45 │ 5556 │ 5500 │ 1     │ sZyHxVnC │ RETN         │</v>
      </c>
      <c r="E29" s="2">
        <f t="shared" si="7"/>
        <v>1</v>
      </c>
      <c r="F29" s="2">
        <f t="shared" si="1"/>
        <v>11</v>
      </c>
      <c r="G29" s="2">
        <f t="shared" si="13"/>
        <v>16</v>
      </c>
      <c r="H29" s="2">
        <f t="shared" si="13"/>
        <v>23</v>
      </c>
      <c r="I29" s="2">
        <f t="shared" si="11"/>
        <v>30</v>
      </c>
      <c r="J29" s="2">
        <f t="shared" si="11"/>
        <v>35</v>
      </c>
      <c r="K29" s="2">
        <f t="shared" si="11"/>
        <v>42</v>
      </c>
      <c r="L29" s="2">
        <f t="shared" si="11"/>
        <v>47</v>
      </c>
      <c r="M29" s="2">
        <f t="shared" si="11"/>
        <v>52</v>
      </c>
      <c r="N29" s="2">
        <f t="shared" si="11"/>
        <v>59</v>
      </c>
      <c r="O29" s="2">
        <f t="shared" si="11"/>
        <v>66</v>
      </c>
      <c r="P29" s="2">
        <f t="shared" si="11"/>
        <v>74</v>
      </c>
      <c r="Q29" s="2">
        <f t="shared" si="11"/>
        <v>85</v>
      </c>
      <c r="R29" s="2">
        <f t="shared" si="11"/>
        <v>100</v>
      </c>
      <c r="S29" s="2" t="str">
        <f t="shared" si="11"/>
        <v>…</v>
      </c>
      <c r="T29" s="2" t="str">
        <f t="shared" si="11"/>
        <v>…</v>
      </c>
      <c r="U29" s="2" t="str">
        <f t="shared" si="11"/>
        <v>…</v>
      </c>
      <c r="V29" s="2" t="str">
        <f t="shared" si="11"/>
        <v>…</v>
      </c>
      <c r="W29" s="2" t="str">
        <f t="shared" si="11"/>
        <v>…</v>
      </c>
      <c r="X29" s="2" t="str">
        <f t="shared" si="11"/>
        <v>…</v>
      </c>
      <c r="Y29" s="2" t="str">
        <f t="shared" si="12"/>
        <v>…</v>
      </c>
      <c r="Z29" s="2" t="str">
        <f t="shared" si="12"/>
        <v>…</v>
      </c>
      <c r="AA29" s="2" t="str">
        <f t="shared" si="12"/>
        <v>…</v>
      </c>
      <c r="AB29" s="2" t="str">
        <f t="shared" si="12"/>
        <v>…</v>
      </c>
      <c r="AC29" s="2" t="str">
        <f t="shared" si="12"/>
        <v>…</v>
      </c>
      <c r="AD29" s="2" t="str">
        <f t="shared" si="12"/>
        <v>…</v>
      </c>
      <c r="AE29" s="2" t="str">
        <f t="shared" si="12"/>
        <v>…</v>
      </c>
      <c r="AF29" s="2" t="str">
        <f t="shared" si="12"/>
        <v>…</v>
      </c>
      <c r="AG29" s="4" t="str">
        <f t="shared" si="8"/>
        <v>13/0</v>
      </c>
      <c r="AH29" s="4" t="str">
        <f t="shared" si="8"/>
        <v/>
      </c>
      <c r="AI29" s="4" t="str">
        <f t="shared" si="8"/>
        <v>MREQ</v>
      </c>
      <c r="AJ29" s="4" t="str">
        <f t="shared" si="8"/>
        <v/>
      </c>
      <c r="AK29" s="4" t="str">
        <f t="shared" si="8"/>
        <v>RD</v>
      </c>
      <c r="AL29" s="4" t="str">
        <f t="shared" si="8"/>
        <v>5556</v>
      </c>
      <c r="AM29" s="4" t="str">
        <f t="shared" si="8"/>
        <v>00</v>
      </c>
      <c r="AN29" s="4" t="str">
        <f t="shared" si="8"/>
        <v>45</v>
      </c>
      <c r="AO29" s="4" t="str">
        <f t="shared" si="8"/>
        <v>5556</v>
      </c>
      <c r="AP29" s="4" t="str">
        <f t="shared" si="8"/>
        <v>5500</v>
      </c>
      <c r="AQ29" s="4" t="str">
        <f t="shared" si="8"/>
        <v>1</v>
      </c>
      <c r="AR29" s="4" t="str">
        <f t="shared" si="8"/>
        <v>sZyHxVnC</v>
      </c>
      <c r="AS29" s="4" t="str">
        <f t="shared" si="8"/>
        <v>RETN</v>
      </c>
      <c r="AT29" s="4" t="str">
        <f t="shared" si="8"/>
        <v>…</v>
      </c>
      <c r="AU29" s="4" t="str">
        <f t="shared" si="8"/>
        <v>…</v>
      </c>
      <c r="AV29" s="4" t="str">
        <f t="shared" si="8"/>
        <v>…</v>
      </c>
      <c r="AW29" s="4" t="str">
        <f t="shared" si="10"/>
        <v>…</v>
      </c>
      <c r="AX29" s="4" t="str">
        <f t="shared" si="6"/>
        <v>…</v>
      </c>
      <c r="AY29" s="4" t="str">
        <f t="shared" si="6"/>
        <v>…</v>
      </c>
      <c r="AZ29" s="4" t="str">
        <f t="shared" si="6"/>
        <v>…</v>
      </c>
      <c r="BA29" s="4" t="str">
        <f t="shared" si="6"/>
        <v>…</v>
      </c>
      <c r="BB29" s="4" t="str">
        <f t="shared" si="6"/>
        <v>…</v>
      </c>
      <c r="BC29" s="4" t="str">
        <f t="shared" si="6"/>
        <v>…</v>
      </c>
      <c r="BD29" s="4" t="str">
        <f t="shared" si="6"/>
        <v>…</v>
      </c>
      <c r="BE29" s="4" t="str">
        <f t="shared" si="6"/>
        <v>…</v>
      </c>
      <c r="BF29" s="4" t="str">
        <f t="shared" si="6"/>
        <v>…</v>
      </c>
    </row>
    <row r="30" spans="1:58" x14ac:dyDescent="0.25">
      <c r="A30" s="2">
        <f t="shared" si="0"/>
        <v>30</v>
      </c>
      <c r="B30" s="3" t="s">
        <v>30</v>
      </c>
      <c r="C30" s="1" t="s">
        <v>2</v>
      </c>
      <c r="D30" s="1" t="str" cm="1">
        <f t="array" ref="D30">INDEX(B:B,A30)</f>
        <v>│    13/1 │    │ MREQ │      │ RD │ 5556 │ 00 │ 45 │ 5557 │ 5500 │ 1     │ sZyHxVnC │ RETN         │</v>
      </c>
      <c r="E30" s="2">
        <f t="shared" si="7"/>
        <v>1</v>
      </c>
      <c r="F30" s="2">
        <f t="shared" si="1"/>
        <v>11</v>
      </c>
      <c r="G30" s="2">
        <f t="shared" si="13"/>
        <v>16</v>
      </c>
      <c r="H30" s="2">
        <f t="shared" si="13"/>
        <v>23</v>
      </c>
      <c r="I30" s="2">
        <f t="shared" si="11"/>
        <v>30</v>
      </c>
      <c r="J30" s="2">
        <f t="shared" si="11"/>
        <v>35</v>
      </c>
      <c r="K30" s="2">
        <f t="shared" si="11"/>
        <v>42</v>
      </c>
      <c r="L30" s="2">
        <f t="shared" si="11"/>
        <v>47</v>
      </c>
      <c r="M30" s="2">
        <f t="shared" si="11"/>
        <v>52</v>
      </c>
      <c r="N30" s="2">
        <f t="shared" si="11"/>
        <v>59</v>
      </c>
      <c r="O30" s="2">
        <f t="shared" si="11"/>
        <v>66</v>
      </c>
      <c r="P30" s="2">
        <f t="shared" si="11"/>
        <v>74</v>
      </c>
      <c r="Q30" s="2">
        <f t="shared" si="11"/>
        <v>85</v>
      </c>
      <c r="R30" s="2">
        <f t="shared" si="11"/>
        <v>100</v>
      </c>
      <c r="S30" s="2" t="str">
        <f t="shared" si="11"/>
        <v>…</v>
      </c>
      <c r="T30" s="2" t="str">
        <f t="shared" si="11"/>
        <v>…</v>
      </c>
      <c r="U30" s="2" t="str">
        <f t="shared" si="11"/>
        <v>…</v>
      </c>
      <c r="V30" s="2" t="str">
        <f t="shared" si="11"/>
        <v>…</v>
      </c>
      <c r="W30" s="2" t="str">
        <f t="shared" si="11"/>
        <v>…</v>
      </c>
      <c r="X30" s="2" t="str">
        <f t="shared" si="11"/>
        <v>…</v>
      </c>
      <c r="Y30" s="2" t="str">
        <f t="shared" si="12"/>
        <v>…</v>
      </c>
      <c r="Z30" s="2" t="str">
        <f t="shared" si="12"/>
        <v>…</v>
      </c>
      <c r="AA30" s="2" t="str">
        <f t="shared" si="12"/>
        <v>…</v>
      </c>
      <c r="AB30" s="2" t="str">
        <f t="shared" si="12"/>
        <v>…</v>
      </c>
      <c r="AC30" s="2" t="str">
        <f t="shared" si="12"/>
        <v>…</v>
      </c>
      <c r="AD30" s="2" t="str">
        <f t="shared" si="12"/>
        <v>…</v>
      </c>
      <c r="AE30" s="2" t="str">
        <f t="shared" si="12"/>
        <v>…</v>
      </c>
      <c r="AF30" s="2" t="str">
        <f t="shared" si="12"/>
        <v>…</v>
      </c>
      <c r="AG30" s="4" t="str">
        <f t="shared" si="8"/>
        <v>13/1</v>
      </c>
      <c r="AH30" s="4" t="str">
        <f t="shared" si="8"/>
        <v/>
      </c>
      <c r="AI30" s="4" t="str">
        <f t="shared" si="8"/>
        <v>MREQ</v>
      </c>
      <c r="AJ30" s="4" t="str">
        <f t="shared" si="8"/>
        <v/>
      </c>
      <c r="AK30" s="4" t="str">
        <f t="shared" si="8"/>
        <v>RD</v>
      </c>
      <c r="AL30" s="4" t="str">
        <f t="shared" si="8"/>
        <v>5556</v>
      </c>
      <c r="AM30" s="4" t="str">
        <f t="shared" si="8"/>
        <v>00</v>
      </c>
      <c r="AN30" s="4" t="str">
        <f t="shared" si="8"/>
        <v>45</v>
      </c>
      <c r="AO30" s="4" t="str">
        <f t="shared" si="8"/>
        <v>5557</v>
      </c>
      <c r="AP30" s="4" t="str">
        <f t="shared" si="8"/>
        <v>5500</v>
      </c>
      <c r="AQ30" s="4" t="str">
        <f t="shared" si="8"/>
        <v>1</v>
      </c>
      <c r="AR30" s="4" t="str">
        <f t="shared" si="8"/>
        <v>sZyHxVnC</v>
      </c>
      <c r="AS30" s="4" t="str">
        <f t="shared" si="8"/>
        <v>RETN</v>
      </c>
      <c r="AT30" s="4" t="str">
        <f t="shared" si="8"/>
        <v>…</v>
      </c>
      <c r="AU30" s="4" t="str">
        <f t="shared" si="8"/>
        <v>…</v>
      </c>
      <c r="AV30" s="4" t="str">
        <f t="shared" si="8"/>
        <v>…</v>
      </c>
      <c r="AW30" s="4" t="str">
        <f t="shared" si="10"/>
        <v>…</v>
      </c>
      <c r="AX30" s="4" t="str">
        <f t="shared" si="6"/>
        <v>…</v>
      </c>
      <c r="AY30" s="4" t="str">
        <f t="shared" si="6"/>
        <v>…</v>
      </c>
      <c r="AZ30" s="4" t="str">
        <f t="shared" si="6"/>
        <v>…</v>
      </c>
      <c r="BA30" s="4" t="str">
        <f t="shared" si="6"/>
        <v>…</v>
      </c>
      <c r="BB30" s="4" t="str">
        <f t="shared" si="6"/>
        <v>…</v>
      </c>
      <c r="BC30" s="4" t="str">
        <f t="shared" si="6"/>
        <v>…</v>
      </c>
      <c r="BD30" s="4" t="str">
        <f t="shared" si="6"/>
        <v>…</v>
      </c>
      <c r="BE30" s="4" t="str">
        <f t="shared" si="6"/>
        <v>…</v>
      </c>
      <c r="BF30" s="4" t="str">
        <f t="shared" si="6"/>
        <v>…</v>
      </c>
    </row>
    <row r="31" spans="1:58" x14ac:dyDescent="0.25">
      <c r="A31" s="2">
        <f t="shared" si="0"/>
        <v>31</v>
      </c>
      <c r="B31" s="3" t="s">
        <v>31</v>
      </c>
      <c r="C31" s="1" t="s">
        <v>2</v>
      </c>
      <c r="D31" s="1" t="str" cm="1">
        <f t="array" ref="D31">INDEX(B:B,A31)</f>
        <v>│    14/0 │    │ MREQ │      │ RD │ 5556 │ 00 │ 45 │ 5557 │ 5500 │ 1     │ sZyHxVnC │ RETN         │</v>
      </c>
      <c r="E31" s="2">
        <f t="shared" si="7"/>
        <v>1</v>
      </c>
      <c r="F31" s="2">
        <f t="shared" si="1"/>
        <v>11</v>
      </c>
      <c r="G31" s="2">
        <f t="shared" si="13"/>
        <v>16</v>
      </c>
      <c r="H31" s="2">
        <f t="shared" si="13"/>
        <v>23</v>
      </c>
      <c r="I31" s="2">
        <f t="shared" si="11"/>
        <v>30</v>
      </c>
      <c r="J31" s="2">
        <f t="shared" si="11"/>
        <v>35</v>
      </c>
      <c r="K31" s="2">
        <f t="shared" si="11"/>
        <v>42</v>
      </c>
      <c r="L31" s="2">
        <f t="shared" si="11"/>
        <v>47</v>
      </c>
      <c r="M31" s="2">
        <f t="shared" si="11"/>
        <v>52</v>
      </c>
      <c r="N31" s="2">
        <f t="shared" si="11"/>
        <v>59</v>
      </c>
      <c r="O31" s="2">
        <f t="shared" si="11"/>
        <v>66</v>
      </c>
      <c r="P31" s="2">
        <f t="shared" si="11"/>
        <v>74</v>
      </c>
      <c r="Q31" s="2">
        <f t="shared" si="11"/>
        <v>85</v>
      </c>
      <c r="R31" s="2">
        <f t="shared" si="11"/>
        <v>100</v>
      </c>
      <c r="S31" s="2" t="str">
        <f t="shared" si="11"/>
        <v>…</v>
      </c>
      <c r="T31" s="2" t="str">
        <f t="shared" si="11"/>
        <v>…</v>
      </c>
      <c r="U31" s="2" t="str">
        <f t="shared" si="11"/>
        <v>…</v>
      </c>
      <c r="V31" s="2" t="str">
        <f t="shared" si="11"/>
        <v>…</v>
      </c>
      <c r="W31" s="2" t="str">
        <f t="shared" si="11"/>
        <v>…</v>
      </c>
      <c r="X31" s="2" t="str">
        <f t="shared" si="11"/>
        <v>…</v>
      </c>
      <c r="Y31" s="2" t="str">
        <f t="shared" si="12"/>
        <v>…</v>
      </c>
      <c r="Z31" s="2" t="str">
        <f t="shared" si="12"/>
        <v>…</v>
      </c>
      <c r="AA31" s="2" t="str">
        <f t="shared" si="12"/>
        <v>…</v>
      </c>
      <c r="AB31" s="2" t="str">
        <f t="shared" si="12"/>
        <v>…</v>
      </c>
      <c r="AC31" s="2" t="str">
        <f t="shared" si="12"/>
        <v>…</v>
      </c>
      <c r="AD31" s="2" t="str">
        <f t="shared" si="12"/>
        <v>…</v>
      </c>
      <c r="AE31" s="2" t="str">
        <f t="shared" si="12"/>
        <v>…</v>
      </c>
      <c r="AF31" s="2" t="str">
        <f t="shared" si="12"/>
        <v>…</v>
      </c>
      <c r="AG31" s="4" t="str">
        <f t="shared" si="8"/>
        <v>14/0</v>
      </c>
      <c r="AH31" s="4" t="str">
        <f t="shared" si="8"/>
        <v/>
      </c>
      <c r="AI31" s="4" t="str">
        <f t="shared" si="8"/>
        <v>MREQ</v>
      </c>
      <c r="AJ31" s="4" t="str">
        <f t="shared" si="8"/>
        <v/>
      </c>
      <c r="AK31" s="4" t="str">
        <f t="shared" si="8"/>
        <v>RD</v>
      </c>
      <c r="AL31" s="4" t="str">
        <f t="shared" si="8"/>
        <v>5556</v>
      </c>
      <c r="AM31" s="4" t="str">
        <f t="shared" si="8"/>
        <v>00</v>
      </c>
      <c r="AN31" s="4" t="str">
        <f t="shared" si="8"/>
        <v>45</v>
      </c>
      <c r="AO31" s="4" t="str">
        <f t="shared" si="8"/>
        <v>5557</v>
      </c>
      <c r="AP31" s="4" t="str">
        <f t="shared" si="8"/>
        <v>5500</v>
      </c>
      <c r="AQ31" s="4" t="str">
        <f t="shared" si="8"/>
        <v>1</v>
      </c>
      <c r="AR31" s="4" t="str">
        <f t="shared" si="8"/>
        <v>sZyHxVnC</v>
      </c>
      <c r="AS31" s="4" t="str">
        <f t="shared" si="8"/>
        <v>RETN</v>
      </c>
      <c r="AT31" s="4" t="str">
        <f t="shared" si="8"/>
        <v>…</v>
      </c>
      <c r="AU31" s="4" t="str">
        <f t="shared" si="8"/>
        <v>…</v>
      </c>
      <c r="AV31" s="4" t="str">
        <f t="shared" si="8"/>
        <v>…</v>
      </c>
      <c r="AW31" s="4" t="str">
        <f t="shared" si="10"/>
        <v>…</v>
      </c>
      <c r="AX31" s="4" t="str">
        <f t="shared" si="6"/>
        <v>…</v>
      </c>
      <c r="AY31" s="4" t="str">
        <f t="shared" si="6"/>
        <v>…</v>
      </c>
      <c r="AZ31" s="4" t="str">
        <f t="shared" si="6"/>
        <v>…</v>
      </c>
      <c r="BA31" s="4" t="str">
        <f t="shared" si="6"/>
        <v>…</v>
      </c>
      <c r="BB31" s="4" t="str">
        <f t="shared" si="6"/>
        <v>…</v>
      </c>
      <c r="BC31" s="4" t="str">
        <f t="shared" si="6"/>
        <v>…</v>
      </c>
      <c r="BD31" s="4" t="str">
        <f t="shared" si="6"/>
        <v>…</v>
      </c>
      <c r="BE31" s="4" t="str">
        <f t="shared" si="6"/>
        <v>…</v>
      </c>
      <c r="BF31" s="4" t="str">
        <f t="shared" si="6"/>
        <v>…</v>
      </c>
    </row>
    <row r="32" spans="1:58" x14ac:dyDescent="0.25">
      <c r="A32" s="2">
        <f t="shared" si="0"/>
        <v>32</v>
      </c>
      <c r="B32" s="3" t="s">
        <v>32</v>
      </c>
      <c r="C32" s="1" t="s">
        <v>2</v>
      </c>
      <c r="D32" s="1" t="str" cm="1">
        <f t="array" ref="D32">INDEX(B:B,A32)</f>
        <v>│    14/1 │    │      │      │    │ 5556 │ 00 │ 45 │ 5557 │ 0000 │ 1     │ sZyHxVnC │ RETN         │</v>
      </c>
      <c r="E32" s="2">
        <f t="shared" si="7"/>
        <v>1</v>
      </c>
      <c r="F32" s="2">
        <f t="shared" si="1"/>
        <v>11</v>
      </c>
      <c r="G32" s="2">
        <f t="shared" si="13"/>
        <v>16</v>
      </c>
      <c r="H32" s="2">
        <f t="shared" si="13"/>
        <v>23</v>
      </c>
      <c r="I32" s="2">
        <f t="shared" si="11"/>
        <v>30</v>
      </c>
      <c r="J32" s="2">
        <f t="shared" si="11"/>
        <v>35</v>
      </c>
      <c r="K32" s="2">
        <f t="shared" si="11"/>
        <v>42</v>
      </c>
      <c r="L32" s="2">
        <f t="shared" si="11"/>
        <v>47</v>
      </c>
      <c r="M32" s="2">
        <f t="shared" si="11"/>
        <v>52</v>
      </c>
      <c r="N32" s="2">
        <f t="shared" si="11"/>
        <v>59</v>
      </c>
      <c r="O32" s="2">
        <f t="shared" si="11"/>
        <v>66</v>
      </c>
      <c r="P32" s="2">
        <f t="shared" si="11"/>
        <v>74</v>
      </c>
      <c r="Q32" s="2">
        <f t="shared" si="11"/>
        <v>85</v>
      </c>
      <c r="R32" s="2">
        <f t="shared" si="11"/>
        <v>100</v>
      </c>
      <c r="S32" s="2" t="str">
        <f t="shared" si="11"/>
        <v>…</v>
      </c>
      <c r="T32" s="2" t="str">
        <f t="shared" si="11"/>
        <v>…</v>
      </c>
      <c r="U32" s="2" t="str">
        <f t="shared" si="11"/>
        <v>…</v>
      </c>
      <c r="V32" s="2" t="str">
        <f t="shared" si="11"/>
        <v>…</v>
      </c>
      <c r="W32" s="2" t="str">
        <f t="shared" si="11"/>
        <v>…</v>
      </c>
      <c r="X32" s="2" t="str">
        <f t="shared" si="11"/>
        <v>…</v>
      </c>
      <c r="Y32" s="2" t="str">
        <f t="shared" si="12"/>
        <v>…</v>
      </c>
      <c r="Z32" s="2" t="str">
        <f t="shared" si="12"/>
        <v>…</v>
      </c>
      <c r="AA32" s="2" t="str">
        <f t="shared" si="12"/>
        <v>…</v>
      </c>
      <c r="AB32" s="2" t="str">
        <f t="shared" si="12"/>
        <v>…</v>
      </c>
      <c r="AC32" s="2" t="str">
        <f t="shared" si="12"/>
        <v>…</v>
      </c>
      <c r="AD32" s="2" t="str">
        <f t="shared" si="12"/>
        <v>…</v>
      </c>
      <c r="AE32" s="2" t="str">
        <f t="shared" si="12"/>
        <v>…</v>
      </c>
      <c r="AF32" s="2" t="str">
        <f t="shared" si="12"/>
        <v>…</v>
      </c>
      <c r="AG32" s="4" t="str">
        <f t="shared" si="8"/>
        <v>14/1</v>
      </c>
      <c r="AH32" s="4" t="str">
        <f t="shared" si="8"/>
        <v/>
      </c>
      <c r="AI32" s="4" t="str">
        <f t="shared" si="8"/>
        <v/>
      </c>
      <c r="AJ32" s="4" t="str">
        <f t="shared" si="8"/>
        <v/>
      </c>
      <c r="AK32" s="4" t="str">
        <f t="shared" si="8"/>
        <v/>
      </c>
      <c r="AL32" s="4" t="str">
        <f t="shared" si="8"/>
        <v>5556</v>
      </c>
      <c r="AM32" s="4" t="str">
        <f t="shared" si="8"/>
        <v>00</v>
      </c>
      <c r="AN32" s="4" t="str">
        <f t="shared" si="8"/>
        <v>45</v>
      </c>
      <c r="AO32" s="4" t="str">
        <f t="shared" si="8"/>
        <v>5557</v>
      </c>
      <c r="AP32" s="4" t="str">
        <f t="shared" si="8"/>
        <v>0000</v>
      </c>
      <c r="AQ32" s="4" t="str">
        <f t="shared" si="8"/>
        <v>1</v>
      </c>
      <c r="AR32" s="4" t="str">
        <f t="shared" si="8"/>
        <v>sZyHxVnC</v>
      </c>
      <c r="AS32" s="4" t="str">
        <f t="shared" si="8"/>
        <v>RETN</v>
      </c>
      <c r="AT32" s="4" t="str">
        <f t="shared" si="8"/>
        <v>…</v>
      </c>
      <c r="AU32" s="4" t="str">
        <f t="shared" si="8"/>
        <v>…</v>
      </c>
      <c r="AV32" s="4" t="str">
        <f t="shared" si="8"/>
        <v>…</v>
      </c>
      <c r="AW32" s="4" t="str">
        <f t="shared" si="10"/>
        <v>…</v>
      </c>
      <c r="AX32" s="4" t="str">
        <f t="shared" si="6"/>
        <v>…</v>
      </c>
      <c r="AY32" s="4" t="str">
        <f t="shared" si="6"/>
        <v>…</v>
      </c>
      <c r="AZ32" s="4" t="str">
        <f t="shared" si="6"/>
        <v>…</v>
      </c>
      <c r="BA32" s="4" t="str">
        <f t="shared" ref="BA32:BF95" si="14">TRIM(IFERROR(MID($D32,Y32+1,Z32-Y32-1),"…"))</f>
        <v>…</v>
      </c>
      <c r="BB32" s="4" t="str">
        <f t="shared" si="14"/>
        <v>…</v>
      </c>
      <c r="BC32" s="4" t="str">
        <f t="shared" si="14"/>
        <v>…</v>
      </c>
      <c r="BD32" s="4" t="str">
        <f t="shared" si="14"/>
        <v>…</v>
      </c>
      <c r="BE32" s="4" t="str">
        <f t="shared" si="14"/>
        <v>…</v>
      </c>
      <c r="BF32" s="4" t="str">
        <f t="shared" si="14"/>
        <v>…</v>
      </c>
    </row>
    <row r="33" spans="1:58" x14ac:dyDescent="0.25">
      <c r="A33" s="2">
        <f t="shared" si="0"/>
        <v>33</v>
      </c>
      <c r="B33" s="3" t="s">
        <v>33</v>
      </c>
      <c r="C33" s="1" t="s">
        <v>2</v>
      </c>
      <c r="D33" s="1" t="str" cm="1">
        <f t="array" ref="D33">INDEX(B:B,A33)</f>
        <v>│    15/0 │ M1 │      │      │    │ 0000 │ 00 │ 45 │ 5557 │ 0000 │ 1     │ sZyHxVnC │ RETN         │</v>
      </c>
      <c r="E33" s="2">
        <f t="shared" si="7"/>
        <v>1</v>
      </c>
      <c r="F33" s="2">
        <f t="shared" si="1"/>
        <v>11</v>
      </c>
      <c r="G33" s="2">
        <f t="shared" si="13"/>
        <v>16</v>
      </c>
      <c r="H33" s="2">
        <f t="shared" si="13"/>
        <v>23</v>
      </c>
      <c r="I33" s="2">
        <f t="shared" si="11"/>
        <v>30</v>
      </c>
      <c r="J33" s="2">
        <f t="shared" si="11"/>
        <v>35</v>
      </c>
      <c r="K33" s="2">
        <f t="shared" si="11"/>
        <v>42</v>
      </c>
      <c r="L33" s="2">
        <f t="shared" si="11"/>
        <v>47</v>
      </c>
      <c r="M33" s="2">
        <f t="shared" si="11"/>
        <v>52</v>
      </c>
      <c r="N33" s="2">
        <f t="shared" si="11"/>
        <v>59</v>
      </c>
      <c r="O33" s="2">
        <f t="shared" si="11"/>
        <v>66</v>
      </c>
      <c r="P33" s="2">
        <f t="shared" si="11"/>
        <v>74</v>
      </c>
      <c r="Q33" s="2">
        <f t="shared" si="11"/>
        <v>85</v>
      </c>
      <c r="R33" s="2">
        <f t="shared" si="11"/>
        <v>100</v>
      </c>
      <c r="S33" s="2" t="str">
        <f t="shared" si="11"/>
        <v>…</v>
      </c>
      <c r="T33" s="2" t="str">
        <f t="shared" si="11"/>
        <v>…</v>
      </c>
      <c r="U33" s="2" t="str">
        <f t="shared" si="11"/>
        <v>…</v>
      </c>
      <c r="V33" s="2" t="str">
        <f t="shared" si="11"/>
        <v>…</v>
      </c>
      <c r="W33" s="2" t="str">
        <f t="shared" si="11"/>
        <v>…</v>
      </c>
      <c r="X33" s="2" t="str">
        <f t="shared" si="11"/>
        <v>…</v>
      </c>
      <c r="Y33" s="2" t="str">
        <f t="shared" si="12"/>
        <v>…</v>
      </c>
      <c r="Z33" s="2" t="str">
        <f t="shared" si="12"/>
        <v>…</v>
      </c>
      <c r="AA33" s="2" t="str">
        <f t="shared" si="12"/>
        <v>…</v>
      </c>
      <c r="AB33" s="2" t="str">
        <f t="shared" si="12"/>
        <v>…</v>
      </c>
      <c r="AC33" s="2" t="str">
        <f t="shared" si="12"/>
        <v>…</v>
      </c>
      <c r="AD33" s="2" t="str">
        <f t="shared" si="12"/>
        <v>…</v>
      </c>
      <c r="AE33" s="2" t="str">
        <f t="shared" si="12"/>
        <v>…</v>
      </c>
      <c r="AF33" s="2" t="str">
        <f t="shared" si="12"/>
        <v>…</v>
      </c>
      <c r="AG33" s="4" t="str">
        <f t="shared" si="8"/>
        <v>15/0</v>
      </c>
      <c r="AH33" s="4" t="str">
        <f t="shared" si="8"/>
        <v>M1</v>
      </c>
      <c r="AI33" s="4" t="str">
        <f t="shared" si="8"/>
        <v/>
      </c>
      <c r="AJ33" s="4" t="str">
        <f t="shared" si="8"/>
        <v/>
      </c>
      <c r="AK33" s="4" t="str">
        <f t="shared" si="8"/>
        <v/>
      </c>
      <c r="AL33" s="4" t="str">
        <f t="shared" si="8"/>
        <v>0000</v>
      </c>
      <c r="AM33" s="4" t="str">
        <f t="shared" si="8"/>
        <v>00</v>
      </c>
      <c r="AN33" s="4" t="str">
        <f t="shared" si="8"/>
        <v>45</v>
      </c>
      <c r="AO33" s="4" t="str">
        <f t="shared" si="8"/>
        <v>5557</v>
      </c>
      <c r="AP33" s="4" t="str">
        <f t="shared" si="8"/>
        <v>0000</v>
      </c>
      <c r="AQ33" s="4" t="str">
        <f t="shared" si="8"/>
        <v>1</v>
      </c>
      <c r="AR33" s="4" t="str">
        <f t="shared" si="8"/>
        <v>sZyHxVnC</v>
      </c>
      <c r="AS33" s="4" t="str">
        <f t="shared" si="8"/>
        <v>RETN</v>
      </c>
      <c r="AT33" s="4" t="str">
        <f t="shared" si="8"/>
        <v>…</v>
      </c>
      <c r="AU33" s="4" t="str">
        <f t="shared" si="8"/>
        <v>…</v>
      </c>
      <c r="AV33" s="4" t="str">
        <f t="shared" si="8"/>
        <v>…</v>
      </c>
      <c r="AW33" s="4" t="str">
        <f t="shared" si="10"/>
        <v>…</v>
      </c>
      <c r="AX33" s="4" t="str">
        <f t="shared" si="10"/>
        <v>…</v>
      </c>
      <c r="AY33" s="4" t="str">
        <f t="shared" si="10"/>
        <v>…</v>
      </c>
      <c r="AZ33" s="4" t="str">
        <f t="shared" si="10"/>
        <v>…</v>
      </c>
      <c r="BA33" s="4" t="str">
        <f t="shared" si="14"/>
        <v>…</v>
      </c>
      <c r="BB33" s="4" t="str">
        <f t="shared" si="14"/>
        <v>…</v>
      </c>
      <c r="BC33" s="4" t="str">
        <f t="shared" si="14"/>
        <v>…</v>
      </c>
      <c r="BD33" s="4" t="str">
        <f t="shared" si="14"/>
        <v>…</v>
      </c>
      <c r="BE33" s="4" t="str">
        <f t="shared" si="14"/>
        <v>…</v>
      </c>
      <c r="BF33" s="4" t="str">
        <f t="shared" si="14"/>
        <v>…</v>
      </c>
    </row>
    <row r="34" spans="1:58" x14ac:dyDescent="0.25">
      <c r="A34" s="2">
        <f t="shared" si="0"/>
        <v>34</v>
      </c>
      <c r="B34" s="3" t="s">
        <v>34</v>
      </c>
      <c r="C34" s="1" t="s">
        <v>2</v>
      </c>
      <c r="D34" s="1" t="str" cm="1">
        <f t="array" ref="D34">INDEX(B:B,A34)</f>
        <v>│    15/1 │ M1 │ MREQ │      │ RD │ 0000 │ 00 │ 45 │ 5557 │ 0000 │ 1     │ sZyHxVnC │ RETN         │</v>
      </c>
      <c r="E34" s="2">
        <f t="shared" si="7"/>
        <v>1</v>
      </c>
      <c r="F34" s="2">
        <f t="shared" si="1"/>
        <v>11</v>
      </c>
      <c r="G34" s="2">
        <f t="shared" si="13"/>
        <v>16</v>
      </c>
      <c r="H34" s="2">
        <f t="shared" si="13"/>
        <v>23</v>
      </c>
      <c r="I34" s="2">
        <f t="shared" si="11"/>
        <v>30</v>
      </c>
      <c r="J34" s="2">
        <f t="shared" si="11"/>
        <v>35</v>
      </c>
      <c r="K34" s="2">
        <f t="shared" si="11"/>
        <v>42</v>
      </c>
      <c r="L34" s="2">
        <f t="shared" si="11"/>
        <v>47</v>
      </c>
      <c r="M34" s="2">
        <f t="shared" si="11"/>
        <v>52</v>
      </c>
      <c r="N34" s="2">
        <f t="shared" si="11"/>
        <v>59</v>
      </c>
      <c r="O34" s="2">
        <f t="shared" si="11"/>
        <v>66</v>
      </c>
      <c r="P34" s="2">
        <f t="shared" si="11"/>
        <v>74</v>
      </c>
      <c r="Q34" s="2">
        <f t="shared" si="11"/>
        <v>85</v>
      </c>
      <c r="R34" s="2">
        <f t="shared" si="11"/>
        <v>100</v>
      </c>
      <c r="S34" s="2" t="str">
        <f t="shared" si="11"/>
        <v>…</v>
      </c>
      <c r="T34" s="2" t="str">
        <f t="shared" si="11"/>
        <v>…</v>
      </c>
      <c r="U34" s="2" t="str">
        <f t="shared" si="11"/>
        <v>…</v>
      </c>
      <c r="V34" s="2" t="str">
        <f t="shared" si="11"/>
        <v>…</v>
      </c>
      <c r="W34" s="2" t="str">
        <f t="shared" si="11"/>
        <v>…</v>
      </c>
      <c r="X34" s="2" t="str">
        <f t="shared" si="11"/>
        <v>…</v>
      </c>
      <c r="Y34" s="2" t="str">
        <f t="shared" si="12"/>
        <v>…</v>
      </c>
      <c r="Z34" s="2" t="str">
        <f t="shared" si="12"/>
        <v>…</v>
      </c>
      <c r="AA34" s="2" t="str">
        <f t="shared" si="12"/>
        <v>…</v>
      </c>
      <c r="AB34" s="2" t="str">
        <f t="shared" si="12"/>
        <v>…</v>
      </c>
      <c r="AC34" s="2" t="str">
        <f t="shared" si="12"/>
        <v>…</v>
      </c>
      <c r="AD34" s="2" t="str">
        <f t="shared" si="12"/>
        <v>…</v>
      </c>
      <c r="AE34" s="2" t="str">
        <f t="shared" si="12"/>
        <v>…</v>
      </c>
      <c r="AF34" s="2" t="str">
        <f t="shared" si="12"/>
        <v>…</v>
      </c>
      <c r="AG34" s="4" t="str">
        <f t="shared" si="8"/>
        <v>15/1</v>
      </c>
      <c r="AH34" s="4" t="str">
        <f t="shared" si="8"/>
        <v>M1</v>
      </c>
      <c r="AI34" s="4" t="str">
        <f t="shared" si="8"/>
        <v>MREQ</v>
      </c>
      <c r="AJ34" s="4" t="str">
        <f t="shared" si="8"/>
        <v/>
      </c>
      <c r="AK34" s="4" t="str">
        <f t="shared" si="8"/>
        <v>RD</v>
      </c>
      <c r="AL34" s="4" t="str">
        <f t="shared" si="8"/>
        <v>0000</v>
      </c>
      <c r="AM34" s="4" t="str">
        <f t="shared" si="8"/>
        <v>00</v>
      </c>
      <c r="AN34" s="4" t="str">
        <f t="shared" si="8"/>
        <v>45</v>
      </c>
      <c r="AO34" s="4" t="str">
        <f t="shared" si="8"/>
        <v>5557</v>
      </c>
      <c r="AP34" s="4" t="str">
        <f t="shared" si="8"/>
        <v>0000</v>
      </c>
      <c r="AQ34" s="4" t="str">
        <f t="shared" si="8"/>
        <v>1</v>
      </c>
      <c r="AR34" s="4" t="str">
        <f t="shared" si="8"/>
        <v>sZyHxVnC</v>
      </c>
      <c r="AS34" s="4" t="str">
        <f t="shared" si="8"/>
        <v>RETN</v>
      </c>
      <c r="AT34" s="4" t="str">
        <f t="shared" si="8"/>
        <v>…</v>
      </c>
      <c r="AU34" s="4" t="str">
        <f t="shared" si="8"/>
        <v>…</v>
      </c>
      <c r="AV34" s="4" t="str">
        <f t="shared" si="8"/>
        <v>…</v>
      </c>
      <c r="AW34" s="4" t="str">
        <f t="shared" si="10"/>
        <v>…</v>
      </c>
      <c r="AX34" s="4" t="str">
        <f t="shared" si="10"/>
        <v>…</v>
      </c>
      <c r="AY34" s="4" t="str">
        <f t="shared" si="10"/>
        <v>…</v>
      </c>
      <c r="AZ34" s="4" t="str">
        <f t="shared" si="10"/>
        <v>…</v>
      </c>
      <c r="BA34" s="4" t="str">
        <f t="shared" si="14"/>
        <v>…</v>
      </c>
      <c r="BB34" s="4" t="str">
        <f t="shared" si="14"/>
        <v>…</v>
      </c>
      <c r="BC34" s="4" t="str">
        <f t="shared" si="14"/>
        <v>…</v>
      </c>
      <c r="BD34" s="4" t="str">
        <f t="shared" si="14"/>
        <v>…</v>
      </c>
      <c r="BE34" s="4" t="str">
        <f t="shared" si="14"/>
        <v>…</v>
      </c>
      <c r="BF34" s="4" t="str">
        <f t="shared" si="14"/>
        <v>…</v>
      </c>
    </row>
    <row r="35" spans="1:58" x14ac:dyDescent="0.25">
      <c r="A35" s="2">
        <f t="shared" si="0"/>
        <v>35</v>
      </c>
      <c r="B35" s="3" t="s">
        <v>35</v>
      </c>
      <c r="C35" s="1" t="s">
        <v>2</v>
      </c>
      <c r="D35" s="1" t="str" cm="1">
        <f t="array" ref="D35">INDEX(B:B,A35)</f>
        <v>│    16/0 │ M1 │ MREQ │      │ RD │ 0000 │ ED │ 45 │ 5557 │ 0000 │ 1     │ sZyHxVnC │ RETN         │</v>
      </c>
      <c r="E35" s="2">
        <f t="shared" si="7"/>
        <v>1</v>
      </c>
      <c r="F35" s="2">
        <f t="shared" si="1"/>
        <v>11</v>
      </c>
      <c r="G35" s="2">
        <f t="shared" si="13"/>
        <v>16</v>
      </c>
      <c r="H35" s="2">
        <f t="shared" si="13"/>
        <v>23</v>
      </c>
      <c r="I35" s="2">
        <f t="shared" si="11"/>
        <v>30</v>
      </c>
      <c r="J35" s="2">
        <f t="shared" si="11"/>
        <v>35</v>
      </c>
      <c r="K35" s="2">
        <f t="shared" si="11"/>
        <v>42</v>
      </c>
      <c r="L35" s="2">
        <f t="shared" si="11"/>
        <v>47</v>
      </c>
      <c r="M35" s="2">
        <f t="shared" si="11"/>
        <v>52</v>
      </c>
      <c r="N35" s="2">
        <f t="shared" si="11"/>
        <v>59</v>
      </c>
      <c r="O35" s="2">
        <f t="shared" si="11"/>
        <v>66</v>
      </c>
      <c r="P35" s="2">
        <f t="shared" si="11"/>
        <v>74</v>
      </c>
      <c r="Q35" s="2">
        <f t="shared" si="11"/>
        <v>85</v>
      </c>
      <c r="R35" s="2">
        <f t="shared" si="11"/>
        <v>100</v>
      </c>
      <c r="S35" s="2" t="str">
        <f t="shared" si="11"/>
        <v>…</v>
      </c>
      <c r="T35" s="2" t="str">
        <f t="shared" si="11"/>
        <v>…</v>
      </c>
      <c r="U35" s="2" t="str">
        <f t="shared" si="11"/>
        <v>…</v>
      </c>
      <c r="V35" s="2" t="str">
        <f t="shared" si="11"/>
        <v>…</v>
      </c>
      <c r="W35" s="2" t="str">
        <f t="shared" si="11"/>
        <v>…</v>
      </c>
      <c r="X35" s="2" t="str">
        <f t="shared" ref="X35:AE52" si="15">IFERROR(FIND($D$1,$D35,1+W35),"…")</f>
        <v>…</v>
      </c>
      <c r="Y35" s="2" t="str">
        <f t="shared" si="12"/>
        <v>…</v>
      </c>
      <c r="Z35" s="2" t="str">
        <f t="shared" si="12"/>
        <v>…</v>
      </c>
      <c r="AA35" s="2" t="str">
        <f t="shared" si="12"/>
        <v>…</v>
      </c>
      <c r="AB35" s="2" t="str">
        <f t="shared" si="12"/>
        <v>…</v>
      </c>
      <c r="AC35" s="2" t="str">
        <f t="shared" si="12"/>
        <v>…</v>
      </c>
      <c r="AD35" s="2" t="str">
        <f t="shared" si="12"/>
        <v>…</v>
      </c>
      <c r="AE35" s="2" t="str">
        <f t="shared" si="12"/>
        <v>…</v>
      </c>
      <c r="AF35" s="2" t="str">
        <f t="shared" si="12"/>
        <v>…</v>
      </c>
      <c r="AG35" s="4" t="str">
        <f t="shared" ref="AG35:AV98" si="16">TRIM(IFERROR(MID($D35,E35+1,F35-E35-1),"…"))</f>
        <v>16/0</v>
      </c>
      <c r="AH35" s="4" t="str">
        <f t="shared" si="16"/>
        <v>M1</v>
      </c>
      <c r="AI35" s="4" t="str">
        <f t="shared" si="16"/>
        <v>MREQ</v>
      </c>
      <c r="AJ35" s="4" t="str">
        <f t="shared" si="16"/>
        <v/>
      </c>
      <c r="AK35" s="4" t="str">
        <f t="shared" si="16"/>
        <v>RD</v>
      </c>
      <c r="AL35" s="4" t="str">
        <f t="shared" si="16"/>
        <v>0000</v>
      </c>
      <c r="AM35" s="4" t="str">
        <f t="shared" si="16"/>
        <v>ED</v>
      </c>
      <c r="AN35" s="4" t="str">
        <f t="shared" si="16"/>
        <v>45</v>
      </c>
      <c r="AO35" s="4" t="str">
        <f t="shared" si="16"/>
        <v>5557</v>
      </c>
      <c r="AP35" s="4" t="str">
        <f t="shared" si="16"/>
        <v>0000</v>
      </c>
      <c r="AQ35" s="4" t="str">
        <f t="shared" si="16"/>
        <v>1</v>
      </c>
      <c r="AR35" s="4" t="str">
        <f t="shared" si="16"/>
        <v>sZyHxVnC</v>
      </c>
      <c r="AS35" s="4" t="str">
        <f t="shared" si="16"/>
        <v>RETN</v>
      </c>
      <c r="AT35" s="4" t="str">
        <f t="shared" si="16"/>
        <v>…</v>
      </c>
      <c r="AU35" s="4" t="str">
        <f t="shared" si="16"/>
        <v>…</v>
      </c>
      <c r="AV35" s="4" t="str">
        <f t="shared" si="16"/>
        <v>…</v>
      </c>
      <c r="AW35" s="4" t="str">
        <f t="shared" si="10"/>
        <v>…</v>
      </c>
      <c r="AX35" s="4" t="str">
        <f t="shared" si="10"/>
        <v>…</v>
      </c>
      <c r="AY35" s="4" t="str">
        <f t="shared" si="10"/>
        <v>…</v>
      </c>
      <c r="AZ35" s="4" t="str">
        <f t="shared" si="10"/>
        <v>…</v>
      </c>
      <c r="BA35" s="4" t="str">
        <f t="shared" si="14"/>
        <v>…</v>
      </c>
      <c r="BB35" s="4" t="str">
        <f t="shared" si="14"/>
        <v>…</v>
      </c>
      <c r="BC35" s="4" t="str">
        <f t="shared" si="14"/>
        <v>…</v>
      </c>
      <c r="BD35" s="4" t="str">
        <f t="shared" si="14"/>
        <v>…</v>
      </c>
      <c r="BE35" s="4" t="str">
        <f t="shared" si="14"/>
        <v>…</v>
      </c>
      <c r="BF35" s="4" t="str">
        <f t="shared" si="14"/>
        <v>…</v>
      </c>
    </row>
    <row r="36" spans="1:58" x14ac:dyDescent="0.25">
      <c r="A36" s="2">
        <f t="shared" si="0"/>
        <v>36</v>
      </c>
      <c r="B36" s="3" t="s">
        <v>36</v>
      </c>
      <c r="C36" s="1" t="s">
        <v>2</v>
      </c>
      <c r="D36" s="1" t="str" cm="1">
        <f t="array" ref="D36">INDEX(B:B,A36)</f>
        <v>│    16/1 │ M1 │ MREQ │      │ RD │ 0000 │ ED │ 00 │ 5557 │ 0000 │ 1     │ sZyHxVnC │ RETN         │</v>
      </c>
      <c r="E36" s="2">
        <f t="shared" si="7"/>
        <v>1</v>
      </c>
      <c r="F36" s="2">
        <f t="shared" si="1"/>
        <v>11</v>
      </c>
      <c r="G36" s="2">
        <f t="shared" si="13"/>
        <v>16</v>
      </c>
      <c r="H36" s="2">
        <f t="shared" si="13"/>
        <v>23</v>
      </c>
      <c r="I36" s="2">
        <f t="shared" ref="I36:W51" si="17">IFERROR(FIND($D$1,$D36,1+H36),"…")</f>
        <v>30</v>
      </c>
      <c r="J36" s="2">
        <f t="shared" si="17"/>
        <v>35</v>
      </c>
      <c r="K36" s="2">
        <f t="shared" si="17"/>
        <v>42</v>
      </c>
      <c r="L36" s="2">
        <f t="shared" si="17"/>
        <v>47</v>
      </c>
      <c r="M36" s="2">
        <f t="shared" si="17"/>
        <v>52</v>
      </c>
      <c r="N36" s="2">
        <f t="shared" si="17"/>
        <v>59</v>
      </c>
      <c r="O36" s="2">
        <f t="shared" si="17"/>
        <v>66</v>
      </c>
      <c r="P36" s="2">
        <f t="shared" si="17"/>
        <v>74</v>
      </c>
      <c r="Q36" s="2">
        <f t="shared" si="17"/>
        <v>85</v>
      </c>
      <c r="R36" s="2">
        <f t="shared" si="17"/>
        <v>100</v>
      </c>
      <c r="S36" s="2" t="str">
        <f t="shared" si="17"/>
        <v>…</v>
      </c>
      <c r="T36" s="2" t="str">
        <f t="shared" si="17"/>
        <v>…</v>
      </c>
      <c r="U36" s="2" t="str">
        <f t="shared" si="17"/>
        <v>…</v>
      </c>
      <c r="V36" s="2" t="str">
        <f t="shared" si="17"/>
        <v>…</v>
      </c>
      <c r="W36" s="2" t="str">
        <f t="shared" si="17"/>
        <v>…</v>
      </c>
      <c r="X36" s="2" t="str">
        <f t="shared" si="15"/>
        <v>…</v>
      </c>
      <c r="Y36" s="2" t="str">
        <f t="shared" si="12"/>
        <v>…</v>
      </c>
      <c r="Z36" s="2" t="str">
        <f t="shared" si="12"/>
        <v>…</v>
      </c>
      <c r="AA36" s="2" t="str">
        <f t="shared" si="12"/>
        <v>…</v>
      </c>
      <c r="AB36" s="2" t="str">
        <f t="shared" si="12"/>
        <v>…</v>
      </c>
      <c r="AC36" s="2" t="str">
        <f t="shared" si="12"/>
        <v>…</v>
      </c>
      <c r="AD36" s="2" t="str">
        <f t="shared" si="12"/>
        <v>…</v>
      </c>
      <c r="AE36" s="2" t="str">
        <f t="shared" si="12"/>
        <v>…</v>
      </c>
      <c r="AF36" s="2" t="str">
        <f t="shared" si="12"/>
        <v>…</v>
      </c>
      <c r="AG36" s="4" t="str">
        <f t="shared" si="16"/>
        <v>16/1</v>
      </c>
      <c r="AH36" s="4" t="str">
        <f t="shared" si="16"/>
        <v>M1</v>
      </c>
      <c r="AI36" s="4" t="str">
        <f t="shared" si="16"/>
        <v>MREQ</v>
      </c>
      <c r="AJ36" s="4" t="str">
        <f t="shared" si="16"/>
        <v/>
      </c>
      <c r="AK36" s="4" t="str">
        <f t="shared" si="16"/>
        <v>RD</v>
      </c>
      <c r="AL36" s="4" t="str">
        <f t="shared" si="16"/>
        <v>0000</v>
      </c>
      <c r="AM36" s="4" t="str">
        <f t="shared" si="16"/>
        <v>ED</v>
      </c>
      <c r="AN36" s="4" t="str">
        <f t="shared" si="16"/>
        <v>00</v>
      </c>
      <c r="AO36" s="4" t="str">
        <f t="shared" si="16"/>
        <v>5557</v>
      </c>
      <c r="AP36" s="4" t="str">
        <f t="shared" si="16"/>
        <v>0000</v>
      </c>
      <c r="AQ36" s="4" t="str">
        <f t="shared" si="16"/>
        <v>1</v>
      </c>
      <c r="AR36" s="4" t="str">
        <f t="shared" si="16"/>
        <v>sZyHxVnC</v>
      </c>
      <c r="AS36" s="4" t="str">
        <f t="shared" si="16"/>
        <v>RETN</v>
      </c>
      <c r="AT36" s="4" t="str">
        <f t="shared" si="16"/>
        <v>…</v>
      </c>
      <c r="AU36" s="4" t="str">
        <f t="shared" si="16"/>
        <v>…</v>
      </c>
      <c r="AV36" s="4" t="str">
        <f t="shared" si="16"/>
        <v>…</v>
      </c>
      <c r="AW36" s="4" t="str">
        <f t="shared" si="10"/>
        <v>…</v>
      </c>
      <c r="AX36" s="4" t="str">
        <f t="shared" si="10"/>
        <v>…</v>
      </c>
      <c r="AY36" s="4" t="str">
        <f t="shared" si="10"/>
        <v>…</v>
      </c>
      <c r="AZ36" s="4" t="str">
        <f t="shared" si="10"/>
        <v>…</v>
      </c>
      <c r="BA36" s="4" t="str">
        <f t="shared" si="14"/>
        <v>…</v>
      </c>
      <c r="BB36" s="4" t="str">
        <f t="shared" si="14"/>
        <v>…</v>
      </c>
      <c r="BC36" s="4" t="str">
        <f t="shared" si="14"/>
        <v>…</v>
      </c>
      <c r="BD36" s="4" t="str">
        <f t="shared" si="14"/>
        <v>…</v>
      </c>
      <c r="BE36" s="4" t="str">
        <f t="shared" si="14"/>
        <v>…</v>
      </c>
      <c r="BF36" s="4" t="str">
        <f t="shared" si="14"/>
        <v>…</v>
      </c>
    </row>
    <row r="37" spans="1:58" x14ac:dyDescent="0.25">
      <c r="A37" s="2">
        <f t="shared" si="0"/>
        <v>37</v>
      </c>
      <c r="B37" s="3"/>
      <c r="C37" s="1" t="s">
        <v>2</v>
      </c>
      <c r="D37" s="1" cm="1">
        <f t="array" ref="D37">INDEX(B:B,A37)</f>
        <v>0</v>
      </c>
      <c r="E37" s="2">
        <f t="shared" si="7"/>
        <v>1</v>
      </c>
      <c r="F37" s="2" t="e">
        <f t="shared" si="1"/>
        <v>#VALUE!</v>
      </c>
      <c r="G37" s="2" t="e">
        <f t="shared" si="13"/>
        <v>#VALUE!</v>
      </c>
      <c r="H37" s="2" t="e">
        <f t="shared" si="13"/>
        <v>#VALUE!</v>
      </c>
      <c r="I37" s="2" t="str">
        <f t="shared" si="17"/>
        <v>…</v>
      </c>
      <c r="J37" s="2" t="str">
        <f t="shared" si="17"/>
        <v>…</v>
      </c>
      <c r="K37" s="2" t="str">
        <f t="shared" si="17"/>
        <v>…</v>
      </c>
      <c r="L37" s="2" t="str">
        <f t="shared" si="17"/>
        <v>…</v>
      </c>
      <c r="M37" s="2" t="str">
        <f t="shared" si="17"/>
        <v>…</v>
      </c>
      <c r="N37" s="2" t="str">
        <f t="shared" si="17"/>
        <v>…</v>
      </c>
      <c r="O37" s="2" t="str">
        <f t="shared" si="17"/>
        <v>…</v>
      </c>
      <c r="P37" s="2" t="str">
        <f t="shared" si="17"/>
        <v>…</v>
      </c>
      <c r="Q37" s="2" t="str">
        <f t="shared" si="17"/>
        <v>…</v>
      </c>
      <c r="R37" s="2" t="str">
        <f t="shared" si="17"/>
        <v>…</v>
      </c>
      <c r="S37" s="2" t="str">
        <f t="shared" si="17"/>
        <v>…</v>
      </c>
      <c r="T37" s="2" t="str">
        <f t="shared" si="17"/>
        <v>…</v>
      </c>
      <c r="U37" s="2" t="str">
        <f t="shared" si="17"/>
        <v>…</v>
      </c>
      <c r="V37" s="2" t="str">
        <f t="shared" si="17"/>
        <v>…</v>
      </c>
      <c r="W37" s="2" t="str">
        <f t="shared" si="17"/>
        <v>…</v>
      </c>
      <c r="X37" s="2" t="str">
        <f t="shared" si="15"/>
        <v>…</v>
      </c>
      <c r="Y37" s="2" t="str">
        <f t="shared" si="12"/>
        <v>…</v>
      </c>
      <c r="Z37" s="2" t="str">
        <f t="shared" si="12"/>
        <v>…</v>
      </c>
      <c r="AA37" s="2" t="str">
        <f t="shared" si="12"/>
        <v>…</v>
      </c>
      <c r="AB37" s="2" t="str">
        <f t="shared" si="12"/>
        <v>…</v>
      </c>
      <c r="AC37" s="2" t="str">
        <f t="shared" si="12"/>
        <v>…</v>
      </c>
      <c r="AD37" s="2" t="str">
        <f t="shared" si="12"/>
        <v>…</v>
      </c>
      <c r="AE37" s="2" t="str">
        <f t="shared" si="12"/>
        <v>…</v>
      </c>
      <c r="AF37" s="2" t="str">
        <f t="shared" si="12"/>
        <v>…</v>
      </c>
      <c r="AG37" s="4" t="str">
        <f t="shared" si="16"/>
        <v>…</v>
      </c>
      <c r="AH37" s="4" t="str">
        <f t="shared" si="16"/>
        <v>…</v>
      </c>
      <c r="AI37" s="4" t="str">
        <f t="shared" si="16"/>
        <v>…</v>
      </c>
      <c r="AJ37" s="4" t="str">
        <f t="shared" si="16"/>
        <v>…</v>
      </c>
      <c r="AK37" s="4" t="str">
        <f t="shared" si="16"/>
        <v>…</v>
      </c>
      <c r="AL37" s="4" t="str">
        <f t="shared" si="16"/>
        <v>…</v>
      </c>
      <c r="AM37" s="4" t="str">
        <f t="shared" si="16"/>
        <v>…</v>
      </c>
      <c r="AN37" s="4" t="str">
        <f t="shared" si="16"/>
        <v>…</v>
      </c>
      <c r="AO37" s="4" t="str">
        <f t="shared" si="16"/>
        <v>…</v>
      </c>
      <c r="AP37" s="4" t="str">
        <f t="shared" si="16"/>
        <v>…</v>
      </c>
      <c r="AQ37" s="4" t="str">
        <f t="shared" si="16"/>
        <v>…</v>
      </c>
      <c r="AR37" s="4" t="str">
        <f t="shared" si="16"/>
        <v>…</v>
      </c>
      <c r="AS37" s="4" t="str">
        <f t="shared" si="16"/>
        <v>…</v>
      </c>
      <c r="AT37" s="4" t="str">
        <f t="shared" si="16"/>
        <v>…</v>
      </c>
      <c r="AU37" s="4" t="str">
        <f t="shared" si="16"/>
        <v>…</v>
      </c>
      <c r="AV37" s="4" t="str">
        <f t="shared" si="16"/>
        <v>…</v>
      </c>
      <c r="AW37" s="4" t="str">
        <f t="shared" si="10"/>
        <v>…</v>
      </c>
      <c r="AX37" s="4" t="str">
        <f t="shared" si="10"/>
        <v>…</v>
      </c>
      <c r="AY37" s="4" t="str">
        <f t="shared" si="10"/>
        <v>…</v>
      </c>
      <c r="AZ37" s="4" t="str">
        <f t="shared" si="10"/>
        <v>…</v>
      </c>
      <c r="BA37" s="4" t="str">
        <f t="shared" si="14"/>
        <v>…</v>
      </c>
      <c r="BB37" s="4" t="str">
        <f t="shared" si="14"/>
        <v>…</v>
      </c>
      <c r="BC37" s="4" t="str">
        <f t="shared" si="14"/>
        <v>…</v>
      </c>
      <c r="BD37" s="4" t="str">
        <f t="shared" si="14"/>
        <v>…</v>
      </c>
      <c r="BE37" s="4" t="str">
        <f t="shared" si="14"/>
        <v>…</v>
      </c>
      <c r="BF37" s="4" t="str">
        <f t="shared" si="14"/>
        <v>…</v>
      </c>
    </row>
    <row r="38" spans="1:58" x14ac:dyDescent="0.25">
      <c r="A38" s="2">
        <f t="shared" si="0"/>
        <v>38</v>
      </c>
      <c r="B38" s="3"/>
      <c r="C38" s="1" t="s">
        <v>2</v>
      </c>
      <c r="D38" s="1" cm="1">
        <f t="array" ref="D38">INDEX(B:B,A38)</f>
        <v>0</v>
      </c>
      <c r="E38" s="2">
        <f t="shared" si="7"/>
        <v>1</v>
      </c>
      <c r="F38" s="2" t="e">
        <f t="shared" si="1"/>
        <v>#VALUE!</v>
      </c>
      <c r="G38" s="2" t="e">
        <f t="shared" si="13"/>
        <v>#VALUE!</v>
      </c>
      <c r="H38" s="2" t="e">
        <f t="shared" si="13"/>
        <v>#VALUE!</v>
      </c>
      <c r="I38" s="2" t="str">
        <f t="shared" si="17"/>
        <v>…</v>
      </c>
      <c r="J38" s="2" t="str">
        <f t="shared" si="17"/>
        <v>…</v>
      </c>
      <c r="K38" s="2" t="str">
        <f t="shared" si="17"/>
        <v>…</v>
      </c>
      <c r="L38" s="2" t="str">
        <f t="shared" si="17"/>
        <v>…</v>
      </c>
      <c r="M38" s="2" t="str">
        <f t="shared" si="17"/>
        <v>…</v>
      </c>
      <c r="N38" s="2" t="str">
        <f t="shared" si="17"/>
        <v>…</v>
      </c>
      <c r="O38" s="2" t="str">
        <f t="shared" si="17"/>
        <v>…</v>
      </c>
      <c r="P38" s="2" t="str">
        <f t="shared" si="17"/>
        <v>…</v>
      </c>
      <c r="Q38" s="2" t="str">
        <f t="shared" si="17"/>
        <v>…</v>
      </c>
      <c r="R38" s="2" t="str">
        <f t="shared" si="17"/>
        <v>…</v>
      </c>
      <c r="S38" s="2" t="str">
        <f t="shared" si="17"/>
        <v>…</v>
      </c>
      <c r="T38" s="2" t="str">
        <f t="shared" si="17"/>
        <v>…</v>
      </c>
      <c r="U38" s="2" t="str">
        <f t="shared" si="17"/>
        <v>…</v>
      </c>
      <c r="V38" s="2" t="str">
        <f t="shared" si="17"/>
        <v>…</v>
      </c>
      <c r="W38" s="2" t="str">
        <f t="shared" si="17"/>
        <v>…</v>
      </c>
      <c r="X38" s="2" t="str">
        <f t="shared" si="15"/>
        <v>…</v>
      </c>
      <c r="Y38" s="2" t="str">
        <f t="shared" si="12"/>
        <v>…</v>
      </c>
      <c r="Z38" s="2" t="str">
        <f t="shared" si="12"/>
        <v>…</v>
      </c>
      <c r="AA38" s="2" t="str">
        <f t="shared" si="12"/>
        <v>…</v>
      </c>
      <c r="AB38" s="2" t="str">
        <f t="shared" si="12"/>
        <v>…</v>
      </c>
      <c r="AC38" s="2" t="str">
        <f t="shared" si="12"/>
        <v>…</v>
      </c>
      <c r="AD38" s="2" t="str">
        <f t="shared" si="12"/>
        <v>…</v>
      </c>
      <c r="AE38" s="2" t="str">
        <f t="shared" si="12"/>
        <v>…</v>
      </c>
      <c r="AF38" s="2" t="str">
        <f t="shared" si="12"/>
        <v>…</v>
      </c>
      <c r="AG38" s="4" t="str">
        <f t="shared" si="16"/>
        <v>…</v>
      </c>
      <c r="AH38" s="4" t="str">
        <f t="shared" si="16"/>
        <v>…</v>
      </c>
      <c r="AI38" s="4" t="str">
        <f t="shared" si="16"/>
        <v>…</v>
      </c>
      <c r="AJ38" s="4" t="str">
        <f t="shared" si="16"/>
        <v>…</v>
      </c>
      <c r="AK38" s="4" t="str">
        <f t="shared" si="16"/>
        <v>…</v>
      </c>
      <c r="AL38" s="4" t="str">
        <f t="shared" si="16"/>
        <v>…</v>
      </c>
      <c r="AM38" s="4" t="str">
        <f t="shared" si="16"/>
        <v>…</v>
      </c>
      <c r="AN38" s="4" t="str">
        <f t="shared" si="16"/>
        <v>…</v>
      </c>
      <c r="AO38" s="4" t="str">
        <f t="shared" si="16"/>
        <v>…</v>
      </c>
      <c r="AP38" s="4" t="str">
        <f t="shared" si="16"/>
        <v>…</v>
      </c>
      <c r="AQ38" s="4" t="str">
        <f t="shared" si="16"/>
        <v>…</v>
      </c>
      <c r="AR38" s="4" t="str">
        <f t="shared" si="16"/>
        <v>…</v>
      </c>
      <c r="AS38" s="4" t="str">
        <f t="shared" si="16"/>
        <v>…</v>
      </c>
      <c r="AT38" s="4" t="str">
        <f t="shared" si="16"/>
        <v>…</v>
      </c>
      <c r="AU38" s="4" t="str">
        <f t="shared" si="16"/>
        <v>…</v>
      </c>
      <c r="AV38" s="4" t="str">
        <f t="shared" si="16"/>
        <v>…</v>
      </c>
      <c r="AW38" s="4" t="str">
        <f t="shared" si="10"/>
        <v>…</v>
      </c>
      <c r="AX38" s="4" t="str">
        <f t="shared" si="10"/>
        <v>…</v>
      </c>
      <c r="AY38" s="4" t="str">
        <f t="shared" si="10"/>
        <v>…</v>
      </c>
      <c r="AZ38" s="4" t="str">
        <f t="shared" si="10"/>
        <v>…</v>
      </c>
      <c r="BA38" s="4" t="str">
        <f t="shared" si="14"/>
        <v>…</v>
      </c>
      <c r="BB38" s="4" t="str">
        <f t="shared" si="14"/>
        <v>…</v>
      </c>
      <c r="BC38" s="4" t="str">
        <f t="shared" si="14"/>
        <v>…</v>
      </c>
      <c r="BD38" s="4" t="str">
        <f t="shared" si="14"/>
        <v>…</v>
      </c>
      <c r="BE38" s="4" t="str">
        <f t="shared" si="14"/>
        <v>…</v>
      </c>
      <c r="BF38" s="4" t="str">
        <f t="shared" si="14"/>
        <v>…</v>
      </c>
    </row>
    <row r="39" spans="1:58" x14ac:dyDescent="0.25">
      <c r="A39" s="2">
        <f t="shared" si="0"/>
        <v>39</v>
      </c>
      <c r="B39" s="3"/>
      <c r="C39" s="1" t="s">
        <v>2</v>
      </c>
      <c r="D39" s="1" cm="1">
        <f t="array" ref="D39">INDEX(B:B,A39)</f>
        <v>0</v>
      </c>
      <c r="E39" s="2">
        <f t="shared" si="7"/>
        <v>1</v>
      </c>
      <c r="F39" s="2" t="e">
        <f t="shared" si="1"/>
        <v>#VALUE!</v>
      </c>
      <c r="G39" s="2" t="e">
        <f t="shared" si="13"/>
        <v>#VALUE!</v>
      </c>
      <c r="H39" s="2" t="e">
        <f t="shared" si="13"/>
        <v>#VALUE!</v>
      </c>
      <c r="I39" s="2" t="str">
        <f t="shared" si="17"/>
        <v>…</v>
      </c>
      <c r="J39" s="2" t="str">
        <f t="shared" si="17"/>
        <v>…</v>
      </c>
      <c r="K39" s="2" t="str">
        <f t="shared" si="17"/>
        <v>…</v>
      </c>
      <c r="L39" s="2" t="str">
        <f t="shared" si="17"/>
        <v>…</v>
      </c>
      <c r="M39" s="2" t="str">
        <f t="shared" si="17"/>
        <v>…</v>
      </c>
      <c r="N39" s="2" t="str">
        <f t="shared" si="17"/>
        <v>…</v>
      </c>
      <c r="O39" s="2" t="str">
        <f t="shared" si="17"/>
        <v>…</v>
      </c>
      <c r="P39" s="2" t="str">
        <f t="shared" si="17"/>
        <v>…</v>
      </c>
      <c r="Q39" s="2" t="str">
        <f t="shared" si="17"/>
        <v>…</v>
      </c>
      <c r="R39" s="2" t="str">
        <f t="shared" si="17"/>
        <v>…</v>
      </c>
      <c r="S39" s="2" t="str">
        <f t="shared" si="17"/>
        <v>…</v>
      </c>
      <c r="T39" s="2" t="str">
        <f t="shared" si="17"/>
        <v>…</v>
      </c>
      <c r="U39" s="2" t="str">
        <f t="shared" si="17"/>
        <v>…</v>
      </c>
      <c r="V39" s="2" t="str">
        <f t="shared" si="17"/>
        <v>…</v>
      </c>
      <c r="W39" s="2" t="str">
        <f t="shared" si="17"/>
        <v>…</v>
      </c>
      <c r="X39" s="2" t="str">
        <f t="shared" si="15"/>
        <v>…</v>
      </c>
      <c r="Y39" s="2" t="str">
        <f t="shared" si="12"/>
        <v>…</v>
      </c>
      <c r="Z39" s="2" t="str">
        <f t="shared" si="12"/>
        <v>…</v>
      </c>
      <c r="AA39" s="2" t="str">
        <f t="shared" si="12"/>
        <v>…</v>
      </c>
      <c r="AB39" s="2" t="str">
        <f t="shared" si="12"/>
        <v>…</v>
      </c>
      <c r="AC39" s="2" t="str">
        <f t="shared" si="12"/>
        <v>…</v>
      </c>
      <c r="AD39" s="2" t="str">
        <f t="shared" si="12"/>
        <v>…</v>
      </c>
      <c r="AE39" s="2" t="str">
        <f t="shared" si="12"/>
        <v>…</v>
      </c>
      <c r="AF39" s="2" t="str">
        <f t="shared" si="12"/>
        <v>…</v>
      </c>
      <c r="AG39" s="4" t="str">
        <f t="shared" si="16"/>
        <v>…</v>
      </c>
      <c r="AH39" s="4" t="str">
        <f t="shared" si="16"/>
        <v>…</v>
      </c>
      <c r="AI39" s="4" t="str">
        <f t="shared" si="16"/>
        <v>…</v>
      </c>
      <c r="AJ39" s="4" t="str">
        <f t="shared" si="16"/>
        <v>…</v>
      </c>
      <c r="AK39" s="4" t="str">
        <f t="shared" si="16"/>
        <v>…</v>
      </c>
      <c r="AL39" s="4" t="str">
        <f t="shared" si="16"/>
        <v>…</v>
      </c>
      <c r="AM39" s="4" t="str">
        <f t="shared" si="16"/>
        <v>…</v>
      </c>
      <c r="AN39" s="4" t="str">
        <f t="shared" si="16"/>
        <v>…</v>
      </c>
      <c r="AO39" s="4" t="str">
        <f t="shared" si="16"/>
        <v>…</v>
      </c>
      <c r="AP39" s="4" t="str">
        <f t="shared" si="16"/>
        <v>…</v>
      </c>
      <c r="AQ39" s="4" t="str">
        <f t="shared" si="16"/>
        <v>…</v>
      </c>
      <c r="AR39" s="4" t="str">
        <f t="shared" si="16"/>
        <v>…</v>
      </c>
      <c r="AS39" s="4" t="str">
        <f t="shared" si="16"/>
        <v>…</v>
      </c>
      <c r="AT39" s="4" t="str">
        <f t="shared" si="16"/>
        <v>…</v>
      </c>
      <c r="AU39" s="4" t="str">
        <f t="shared" si="16"/>
        <v>…</v>
      </c>
      <c r="AV39" s="4" t="str">
        <f t="shared" si="16"/>
        <v>…</v>
      </c>
      <c r="AW39" s="4" t="str">
        <f t="shared" si="10"/>
        <v>…</v>
      </c>
      <c r="AX39" s="4" t="str">
        <f t="shared" si="10"/>
        <v>…</v>
      </c>
      <c r="AY39" s="4" t="str">
        <f t="shared" si="10"/>
        <v>…</v>
      </c>
      <c r="AZ39" s="4" t="str">
        <f t="shared" si="10"/>
        <v>…</v>
      </c>
      <c r="BA39" s="4" t="str">
        <f t="shared" si="14"/>
        <v>…</v>
      </c>
      <c r="BB39" s="4" t="str">
        <f t="shared" si="14"/>
        <v>…</v>
      </c>
      <c r="BC39" s="4" t="str">
        <f t="shared" si="14"/>
        <v>…</v>
      </c>
      <c r="BD39" s="4" t="str">
        <f t="shared" si="14"/>
        <v>…</v>
      </c>
      <c r="BE39" s="4" t="str">
        <f t="shared" si="14"/>
        <v>…</v>
      </c>
      <c r="BF39" s="4" t="str">
        <f t="shared" si="14"/>
        <v>…</v>
      </c>
    </row>
    <row r="40" spans="1:58" x14ac:dyDescent="0.25">
      <c r="A40" s="2">
        <f t="shared" si="0"/>
        <v>40</v>
      </c>
      <c r="B40" s="3"/>
      <c r="C40" s="1" t="s">
        <v>2</v>
      </c>
      <c r="D40" s="1" cm="1">
        <f t="array" ref="D40">INDEX(B:B,A40)</f>
        <v>0</v>
      </c>
      <c r="E40" s="2">
        <f t="shared" si="7"/>
        <v>1</v>
      </c>
      <c r="F40" s="2" t="e">
        <f t="shared" si="1"/>
        <v>#VALUE!</v>
      </c>
      <c r="G40" s="2" t="e">
        <f t="shared" si="13"/>
        <v>#VALUE!</v>
      </c>
      <c r="H40" s="2" t="e">
        <f t="shared" si="13"/>
        <v>#VALUE!</v>
      </c>
      <c r="I40" s="2" t="str">
        <f t="shared" si="17"/>
        <v>…</v>
      </c>
      <c r="J40" s="2" t="str">
        <f t="shared" si="17"/>
        <v>…</v>
      </c>
      <c r="K40" s="2" t="str">
        <f t="shared" si="17"/>
        <v>…</v>
      </c>
      <c r="L40" s="2" t="str">
        <f t="shared" si="17"/>
        <v>…</v>
      </c>
      <c r="M40" s="2" t="str">
        <f t="shared" si="17"/>
        <v>…</v>
      </c>
      <c r="N40" s="2" t="str">
        <f t="shared" si="17"/>
        <v>…</v>
      </c>
      <c r="O40" s="2" t="str">
        <f t="shared" si="17"/>
        <v>…</v>
      </c>
      <c r="P40" s="2" t="str">
        <f t="shared" si="17"/>
        <v>…</v>
      </c>
      <c r="Q40" s="2" t="str">
        <f t="shared" si="17"/>
        <v>…</v>
      </c>
      <c r="R40" s="2" t="str">
        <f t="shared" si="17"/>
        <v>…</v>
      </c>
      <c r="S40" s="2" t="str">
        <f t="shared" si="17"/>
        <v>…</v>
      </c>
      <c r="T40" s="2" t="str">
        <f t="shared" si="17"/>
        <v>…</v>
      </c>
      <c r="U40" s="2" t="str">
        <f t="shared" si="17"/>
        <v>…</v>
      </c>
      <c r="V40" s="2" t="str">
        <f t="shared" si="17"/>
        <v>…</v>
      </c>
      <c r="W40" s="2" t="str">
        <f t="shared" si="17"/>
        <v>…</v>
      </c>
      <c r="X40" s="2" t="str">
        <f t="shared" si="15"/>
        <v>…</v>
      </c>
      <c r="Y40" s="2" t="str">
        <f t="shared" si="12"/>
        <v>…</v>
      </c>
      <c r="Z40" s="2" t="str">
        <f t="shared" si="12"/>
        <v>…</v>
      </c>
      <c r="AA40" s="2" t="str">
        <f t="shared" si="12"/>
        <v>…</v>
      </c>
      <c r="AB40" s="2" t="str">
        <f t="shared" si="12"/>
        <v>…</v>
      </c>
      <c r="AC40" s="2" t="str">
        <f t="shared" si="12"/>
        <v>…</v>
      </c>
      <c r="AD40" s="2" t="str">
        <f t="shared" si="12"/>
        <v>…</v>
      </c>
      <c r="AE40" s="2" t="str">
        <f t="shared" si="12"/>
        <v>…</v>
      </c>
      <c r="AF40" s="2" t="str">
        <f t="shared" si="12"/>
        <v>…</v>
      </c>
      <c r="AG40" s="4" t="str">
        <f t="shared" si="16"/>
        <v>…</v>
      </c>
      <c r="AH40" s="4" t="str">
        <f t="shared" si="16"/>
        <v>…</v>
      </c>
      <c r="AI40" s="4" t="str">
        <f t="shared" si="16"/>
        <v>…</v>
      </c>
      <c r="AJ40" s="4" t="str">
        <f t="shared" si="16"/>
        <v>…</v>
      </c>
      <c r="AK40" s="4" t="str">
        <f t="shared" si="16"/>
        <v>…</v>
      </c>
      <c r="AL40" s="4" t="str">
        <f t="shared" si="16"/>
        <v>…</v>
      </c>
      <c r="AM40" s="4" t="str">
        <f t="shared" si="16"/>
        <v>…</v>
      </c>
      <c r="AN40" s="4" t="str">
        <f t="shared" si="16"/>
        <v>…</v>
      </c>
      <c r="AO40" s="4" t="str">
        <f t="shared" si="16"/>
        <v>…</v>
      </c>
      <c r="AP40" s="4" t="str">
        <f t="shared" si="16"/>
        <v>…</v>
      </c>
      <c r="AQ40" s="4" t="str">
        <f t="shared" si="16"/>
        <v>…</v>
      </c>
      <c r="AR40" s="4" t="str">
        <f t="shared" si="16"/>
        <v>…</v>
      </c>
      <c r="AS40" s="4" t="str">
        <f t="shared" si="16"/>
        <v>…</v>
      </c>
      <c r="AT40" s="4" t="str">
        <f t="shared" si="16"/>
        <v>…</v>
      </c>
      <c r="AU40" s="4" t="str">
        <f t="shared" si="16"/>
        <v>…</v>
      </c>
      <c r="AV40" s="4" t="str">
        <f t="shared" si="16"/>
        <v>…</v>
      </c>
      <c r="AW40" s="4" t="str">
        <f t="shared" si="10"/>
        <v>…</v>
      </c>
      <c r="AX40" s="4" t="str">
        <f t="shared" si="10"/>
        <v>…</v>
      </c>
      <c r="AY40" s="4" t="str">
        <f t="shared" si="10"/>
        <v>…</v>
      </c>
      <c r="AZ40" s="4" t="str">
        <f t="shared" si="10"/>
        <v>…</v>
      </c>
      <c r="BA40" s="4" t="str">
        <f t="shared" si="14"/>
        <v>…</v>
      </c>
      <c r="BB40" s="4" t="str">
        <f t="shared" si="14"/>
        <v>…</v>
      </c>
      <c r="BC40" s="4" t="str">
        <f t="shared" si="14"/>
        <v>…</v>
      </c>
      <c r="BD40" s="4" t="str">
        <f t="shared" si="14"/>
        <v>…</v>
      </c>
      <c r="BE40" s="4" t="str">
        <f t="shared" si="14"/>
        <v>…</v>
      </c>
      <c r="BF40" s="4" t="str">
        <f t="shared" si="14"/>
        <v>…</v>
      </c>
    </row>
    <row r="41" spans="1:58" x14ac:dyDescent="0.25">
      <c r="A41" s="2">
        <f t="shared" si="0"/>
        <v>41</v>
      </c>
      <c r="B41" s="3"/>
      <c r="C41" s="1" t="s">
        <v>2</v>
      </c>
      <c r="D41" s="1" cm="1">
        <f t="array" ref="D41">INDEX(B:B,A41)</f>
        <v>0</v>
      </c>
      <c r="E41" s="2">
        <f t="shared" si="7"/>
        <v>1</v>
      </c>
      <c r="F41" s="2" t="e">
        <f t="shared" si="1"/>
        <v>#VALUE!</v>
      </c>
      <c r="G41" s="2" t="e">
        <f t="shared" si="13"/>
        <v>#VALUE!</v>
      </c>
      <c r="H41" s="2" t="e">
        <f t="shared" si="13"/>
        <v>#VALUE!</v>
      </c>
      <c r="I41" s="2" t="str">
        <f t="shared" si="17"/>
        <v>…</v>
      </c>
      <c r="J41" s="2" t="str">
        <f t="shared" si="17"/>
        <v>…</v>
      </c>
      <c r="K41" s="2" t="str">
        <f t="shared" si="17"/>
        <v>…</v>
      </c>
      <c r="L41" s="2" t="str">
        <f t="shared" si="17"/>
        <v>…</v>
      </c>
      <c r="M41" s="2" t="str">
        <f t="shared" si="17"/>
        <v>…</v>
      </c>
      <c r="N41" s="2" t="str">
        <f t="shared" si="17"/>
        <v>…</v>
      </c>
      <c r="O41" s="2" t="str">
        <f t="shared" si="17"/>
        <v>…</v>
      </c>
      <c r="P41" s="2" t="str">
        <f t="shared" si="17"/>
        <v>…</v>
      </c>
      <c r="Q41" s="2" t="str">
        <f t="shared" si="17"/>
        <v>…</v>
      </c>
      <c r="R41" s="2" t="str">
        <f t="shared" si="17"/>
        <v>…</v>
      </c>
      <c r="S41" s="2" t="str">
        <f t="shared" si="17"/>
        <v>…</v>
      </c>
      <c r="T41" s="2" t="str">
        <f t="shared" si="17"/>
        <v>…</v>
      </c>
      <c r="U41" s="2" t="str">
        <f t="shared" si="17"/>
        <v>…</v>
      </c>
      <c r="V41" s="2" t="str">
        <f t="shared" si="17"/>
        <v>…</v>
      </c>
      <c r="W41" s="2" t="str">
        <f t="shared" si="17"/>
        <v>…</v>
      </c>
      <c r="X41" s="2" t="str">
        <f t="shared" si="15"/>
        <v>…</v>
      </c>
      <c r="Y41" s="2" t="str">
        <f t="shared" si="12"/>
        <v>…</v>
      </c>
      <c r="Z41" s="2" t="str">
        <f t="shared" si="12"/>
        <v>…</v>
      </c>
      <c r="AA41" s="2" t="str">
        <f t="shared" si="12"/>
        <v>…</v>
      </c>
      <c r="AB41" s="2" t="str">
        <f t="shared" si="12"/>
        <v>…</v>
      </c>
      <c r="AC41" s="2" t="str">
        <f t="shared" si="12"/>
        <v>…</v>
      </c>
      <c r="AD41" s="2" t="str">
        <f t="shared" si="12"/>
        <v>…</v>
      </c>
      <c r="AE41" s="2" t="str">
        <f t="shared" si="12"/>
        <v>…</v>
      </c>
      <c r="AF41" s="2" t="str">
        <f t="shared" si="12"/>
        <v>…</v>
      </c>
      <c r="AG41" s="4" t="str">
        <f t="shared" si="16"/>
        <v>…</v>
      </c>
      <c r="AH41" s="4" t="str">
        <f t="shared" si="16"/>
        <v>…</v>
      </c>
      <c r="AI41" s="4" t="str">
        <f t="shared" si="16"/>
        <v>…</v>
      </c>
      <c r="AJ41" s="4" t="str">
        <f t="shared" si="16"/>
        <v>…</v>
      </c>
      <c r="AK41" s="4" t="str">
        <f t="shared" si="16"/>
        <v>…</v>
      </c>
      <c r="AL41" s="4" t="str">
        <f t="shared" si="16"/>
        <v>…</v>
      </c>
      <c r="AM41" s="4" t="str">
        <f t="shared" si="16"/>
        <v>…</v>
      </c>
      <c r="AN41" s="4" t="str">
        <f t="shared" si="16"/>
        <v>…</v>
      </c>
      <c r="AO41" s="4" t="str">
        <f t="shared" si="16"/>
        <v>…</v>
      </c>
      <c r="AP41" s="4" t="str">
        <f t="shared" si="16"/>
        <v>…</v>
      </c>
      <c r="AQ41" s="4" t="str">
        <f t="shared" si="16"/>
        <v>…</v>
      </c>
      <c r="AR41" s="4" t="str">
        <f t="shared" si="16"/>
        <v>…</v>
      </c>
      <c r="AS41" s="4" t="str">
        <f t="shared" si="16"/>
        <v>…</v>
      </c>
      <c r="AT41" s="4" t="str">
        <f t="shared" si="16"/>
        <v>…</v>
      </c>
      <c r="AU41" s="4" t="str">
        <f t="shared" si="16"/>
        <v>…</v>
      </c>
      <c r="AV41" s="4" t="str">
        <f t="shared" si="16"/>
        <v>…</v>
      </c>
      <c r="AW41" s="4" t="str">
        <f t="shared" si="10"/>
        <v>…</v>
      </c>
      <c r="AX41" s="4" t="str">
        <f t="shared" si="10"/>
        <v>…</v>
      </c>
      <c r="AY41" s="4" t="str">
        <f t="shared" si="10"/>
        <v>…</v>
      </c>
      <c r="AZ41" s="4" t="str">
        <f t="shared" si="10"/>
        <v>…</v>
      </c>
      <c r="BA41" s="4" t="str">
        <f t="shared" si="14"/>
        <v>…</v>
      </c>
      <c r="BB41" s="4" t="str">
        <f t="shared" si="14"/>
        <v>…</v>
      </c>
      <c r="BC41" s="4" t="str">
        <f t="shared" si="14"/>
        <v>…</v>
      </c>
      <c r="BD41" s="4" t="str">
        <f t="shared" si="14"/>
        <v>…</v>
      </c>
      <c r="BE41" s="4" t="str">
        <f t="shared" si="14"/>
        <v>…</v>
      </c>
      <c r="BF41" s="4" t="str">
        <f t="shared" si="14"/>
        <v>…</v>
      </c>
    </row>
    <row r="42" spans="1:58" x14ac:dyDescent="0.25">
      <c r="A42" s="2">
        <f t="shared" si="0"/>
        <v>42</v>
      </c>
      <c r="B42" s="3"/>
      <c r="C42" s="1" t="s">
        <v>2</v>
      </c>
      <c r="D42" s="1" cm="1">
        <f t="array" ref="D42">INDEX(B:B,A42)</f>
        <v>0</v>
      </c>
      <c r="E42" s="2">
        <f t="shared" si="7"/>
        <v>1</v>
      </c>
      <c r="F42" s="2" t="e">
        <f t="shared" si="1"/>
        <v>#VALUE!</v>
      </c>
      <c r="G42" s="2" t="e">
        <f t="shared" ref="G42:H57" si="18">FIND($D$1,$D42,1+F42)</f>
        <v>#VALUE!</v>
      </c>
      <c r="H42" s="2" t="e">
        <f t="shared" si="18"/>
        <v>#VALUE!</v>
      </c>
      <c r="I42" s="2" t="str">
        <f t="shared" si="17"/>
        <v>…</v>
      </c>
      <c r="J42" s="2" t="str">
        <f t="shared" si="17"/>
        <v>…</v>
      </c>
      <c r="K42" s="2" t="str">
        <f t="shared" si="17"/>
        <v>…</v>
      </c>
      <c r="L42" s="2" t="str">
        <f t="shared" si="17"/>
        <v>…</v>
      </c>
      <c r="M42" s="2" t="str">
        <f t="shared" si="17"/>
        <v>…</v>
      </c>
      <c r="N42" s="2" t="str">
        <f t="shared" si="17"/>
        <v>…</v>
      </c>
      <c r="O42" s="2" t="str">
        <f t="shared" si="17"/>
        <v>…</v>
      </c>
      <c r="P42" s="2" t="str">
        <f t="shared" si="17"/>
        <v>…</v>
      </c>
      <c r="Q42" s="2" t="str">
        <f t="shared" si="17"/>
        <v>…</v>
      </c>
      <c r="R42" s="2" t="str">
        <f t="shared" si="17"/>
        <v>…</v>
      </c>
      <c r="S42" s="2" t="str">
        <f t="shared" si="17"/>
        <v>…</v>
      </c>
      <c r="T42" s="2" t="str">
        <f t="shared" si="17"/>
        <v>…</v>
      </c>
      <c r="U42" s="2" t="str">
        <f t="shared" si="17"/>
        <v>…</v>
      </c>
      <c r="V42" s="2" t="str">
        <f t="shared" si="17"/>
        <v>…</v>
      </c>
      <c r="W42" s="2" t="str">
        <f t="shared" si="17"/>
        <v>…</v>
      </c>
      <c r="X42" s="2" t="str">
        <f t="shared" si="15"/>
        <v>…</v>
      </c>
      <c r="Y42" s="2" t="str">
        <f t="shared" si="12"/>
        <v>…</v>
      </c>
      <c r="Z42" s="2" t="str">
        <f t="shared" si="12"/>
        <v>…</v>
      </c>
      <c r="AA42" s="2" t="str">
        <f t="shared" si="12"/>
        <v>…</v>
      </c>
      <c r="AB42" s="2" t="str">
        <f t="shared" si="12"/>
        <v>…</v>
      </c>
      <c r="AC42" s="2" t="str">
        <f t="shared" si="12"/>
        <v>…</v>
      </c>
      <c r="AD42" s="2" t="str">
        <f t="shared" si="12"/>
        <v>…</v>
      </c>
      <c r="AE42" s="2" t="str">
        <f t="shared" si="12"/>
        <v>…</v>
      </c>
      <c r="AF42" s="2" t="str">
        <f t="shared" si="12"/>
        <v>…</v>
      </c>
      <c r="AG42" s="4" t="str">
        <f t="shared" si="16"/>
        <v>…</v>
      </c>
      <c r="AH42" s="4" t="str">
        <f t="shared" si="16"/>
        <v>…</v>
      </c>
      <c r="AI42" s="4" t="str">
        <f t="shared" si="16"/>
        <v>…</v>
      </c>
      <c r="AJ42" s="4" t="str">
        <f t="shared" si="16"/>
        <v>…</v>
      </c>
      <c r="AK42" s="4" t="str">
        <f t="shared" si="16"/>
        <v>…</v>
      </c>
      <c r="AL42" s="4" t="str">
        <f t="shared" si="16"/>
        <v>…</v>
      </c>
      <c r="AM42" s="4" t="str">
        <f t="shared" si="16"/>
        <v>…</v>
      </c>
      <c r="AN42" s="4" t="str">
        <f t="shared" si="16"/>
        <v>…</v>
      </c>
      <c r="AO42" s="4" t="str">
        <f t="shared" si="16"/>
        <v>…</v>
      </c>
      <c r="AP42" s="4" t="str">
        <f t="shared" si="16"/>
        <v>…</v>
      </c>
      <c r="AQ42" s="4" t="str">
        <f t="shared" si="16"/>
        <v>…</v>
      </c>
      <c r="AR42" s="4" t="str">
        <f t="shared" si="16"/>
        <v>…</v>
      </c>
      <c r="AS42" s="4" t="str">
        <f t="shared" si="16"/>
        <v>…</v>
      </c>
      <c r="AT42" s="4" t="str">
        <f t="shared" si="16"/>
        <v>…</v>
      </c>
      <c r="AU42" s="4" t="str">
        <f t="shared" si="16"/>
        <v>…</v>
      </c>
      <c r="AV42" s="4" t="str">
        <f t="shared" si="16"/>
        <v>…</v>
      </c>
      <c r="AW42" s="4" t="str">
        <f t="shared" si="10"/>
        <v>…</v>
      </c>
      <c r="AX42" s="4" t="str">
        <f t="shared" si="10"/>
        <v>…</v>
      </c>
      <c r="AY42" s="4" t="str">
        <f t="shared" si="10"/>
        <v>…</v>
      </c>
      <c r="AZ42" s="4" t="str">
        <f t="shared" si="10"/>
        <v>…</v>
      </c>
      <c r="BA42" s="4" t="str">
        <f t="shared" si="14"/>
        <v>…</v>
      </c>
      <c r="BB42" s="4" t="str">
        <f t="shared" si="14"/>
        <v>…</v>
      </c>
      <c r="BC42" s="4" t="str">
        <f t="shared" si="14"/>
        <v>…</v>
      </c>
      <c r="BD42" s="4" t="str">
        <f t="shared" si="14"/>
        <v>…</v>
      </c>
      <c r="BE42" s="4" t="str">
        <f t="shared" si="14"/>
        <v>…</v>
      </c>
      <c r="BF42" s="4" t="str">
        <f t="shared" si="14"/>
        <v>…</v>
      </c>
    </row>
    <row r="43" spans="1:58" x14ac:dyDescent="0.25">
      <c r="A43" s="2">
        <f t="shared" si="0"/>
        <v>43</v>
      </c>
      <c r="B43" s="3"/>
      <c r="C43" s="1" t="s">
        <v>2</v>
      </c>
      <c r="D43" s="1" cm="1">
        <f t="array" ref="D43">INDEX(B:B,A43)</f>
        <v>0</v>
      </c>
      <c r="E43" s="2">
        <f t="shared" si="7"/>
        <v>1</v>
      </c>
      <c r="F43" s="2" t="e">
        <f t="shared" si="1"/>
        <v>#VALUE!</v>
      </c>
      <c r="G43" s="2" t="e">
        <f t="shared" si="18"/>
        <v>#VALUE!</v>
      </c>
      <c r="H43" s="2" t="e">
        <f t="shared" si="18"/>
        <v>#VALUE!</v>
      </c>
      <c r="I43" s="2" t="str">
        <f t="shared" si="17"/>
        <v>…</v>
      </c>
      <c r="J43" s="2" t="str">
        <f t="shared" si="17"/>
        <v>…</v>
      </c>
      <c r="K43" s="2" t="str">
        <f t="shared" si="17"/>
        <v>…</v>
      </c>
      <c r="L43" s="2" t="str">
        <f t="shared" si="17"/>
        <v>…</v>
      </c>
      <c r="M43" s="2" t="str">
        <f t="shared" si="17"/>
        <v>…</v>
      </c>
      <c r="N43" s="2" t="str">
        <f t="shared" si="17"/>
        <v>…</v>
      </c>
      <c r="O43" s="2" t="str">
        <f t="shared" si="17"/>
        <v>…</v>
      </c>
      <c r="P43" s="2" t="str">
        <f t="shared" si="17"/>
        <v>…</v>
      </c>
      <c r="Q43" s="2" t="str">
        <f t="shared" si="17"/>
        <v>…</v>
      </c>
      <c r="R43" s="2" t="str">
        <f t="shared" si="17"/>
        <v>…</v>
      </c>
      <c r="S43" s="2" t="str">
        <f t="shared" si="17"/>
        <v>…</v>
      </c>
      <c r="T43" s="2" t="str">
        <f t="shared" si="17"/>
        <v>…</v>
      </c>
      <c r="U43" s="2" t="str">
        <f t="shared" si="17"/>
        <v>…</v>
      </c>
      <c r="V43" s="2" t="str">
        <f t="shared" si="17"/>
        <v>…</v>
      </c>
      <c r="W43" s="2" t="str">
        <f t="shared" si="17"/>
        <v>…</v>
      </c>
      <c r="X43" s="2" t="str">
        <f t="shared" si="15"/>
        <v>…</v>
      </c>
      <c r="Y43" s="2" t="str">
        <f t="shared" si="12"/>
        <v>…</v>
      </c>
      <c r="Z43" s="2" t="str">
        <f t="shared" si="12"/>
        <v>…</v>
      </c>
      <c r="AA43" s="2" t="str">
        <f t="shared" si="12"/>
        <v>…</v>
      </c>
      <c r="AB43" s="2" t="str">
        <f t="shared" si="12"/>
        <v>…</v>
      </c>
      <c r="AC43" s="2" t="str">
        <f t="shared" si="12"/>
        <v>…</v>
      </c>
      <c r="AD43" s="2" t="str">
        <f t="shared" si="12"/>
        <v>…</v>
      </c>
      <c r="AE43" s="2" t="str">
        <f t="shared" si="12"/>
        <v>…</v>
      </c>
      <c r="AF43" s="2" t="str">
        <f t="shared" si="12"/>
        <v>…</v>
      </c>
      <c r="AG43" s="4" t="str">
        <f t="shared" si="16"/>
        <v>…</v>
      </c>
      <c r="AH43" s="4" t="str">
        <f t="shared" si="16"/>
        <v>…</v>
      </c>
      <c r="AI43" s="4" t="str">
        <f t="shared" si="16"/>
        <v>…</v>
      </c>
      <c r="AJ43" s="4" t="str">
        <f t="shared" si="16"/>
        <v>…</v>
      </c>
      <c r="AK43" s="4" t="str">
        <f t="shared" si="16"/>
        <v>…</v>
      </c>
      <c r="AL43" s="4" t="str">
        <f t="shared" si="16"/>
        <v>…</v>
      </c>
      <c r="AM43" s="4" t="str">
        <f t="shared" si="16"/>
        <v>…</v>
      </c>
      <c r="AN43" s="4" t="str">
        <f t="shared" si="16"/>
        <v>…</v>
      </c>
      <c r="AO43" s="4" t="str">
        <f t="shared" si="16"/>
        <v>…</v>
      </c>
      <c r="AP43" s="4" t="str">
        <f t="shared" si="16"/>
        <v>…</v>
      </c>
      <c r="AQ43" s="4" t="str">
        <f t="shared" si="16"/>
        <v>…</v>
      </c>
      <c r="AR43" s="4" t="str">
        <f t="shared" si="16"/>
        <v>…</v>
      </c>
      <c r="AS43" s="4" t="str">
        <f t="shared" si="16"/>
        <v>…</v>
      </c>
      <c r="AT43" s="4" t="str">
        <f t="shared" si="16"/>
        <v>…</v>
      </c>
      <c r="AU43" s="4" t="str">
        <f t="shared" si="16"/>
        <v>…</v>
      </c>
      <c r="AV43" s="4" t="str">
        <f t="shared" si="16"/>
        <v>…</v>
      </c>
      <c r="AW43" s="4" t="str">
        <f t="shared" si="10"/>
        <v>…</v>
      </c>
      <c r="AX43" s="4" t="str">
        <f t="shared" si="10"/>
        <v>…</v>
      </c>
      <c r="AY43" s="4" t="str">
        <f t="shared" si="10"/>
        <v>…</v>
      </c>
      <c r="AZ43" s="4" t="str">
        <f t="shared" si="10"/>
        <v>…</v>
      </c>
      <c r="BA43" s="4" t="str">
        <f t="shared" si="14"/>
        <v>…</v>
      </c>
      <c r="BB43" s="4" t="str">
        <f t="shared" si="14"/>
        <v>…</v>
      </c>
      <c r="BC43" s="4" t="str">
        <f t="shared" si="14"/>
        <v>…</v>
      </c>
      <c r="BD43" s="4" t="str">
        <f t="shared" si="14"/>
        <v>…</v>
      </c>
      <c r="BE43" s="4" t="str">
        <f t="shared" si="14"/>
        <v>…</v>
      </c>
      <c r="BF43" s="4" t="str">
        <f t="shared" si="14"/>
        <v>…</v>
      </c>
    </row>
    <row r="44" spans="1:58" x14ac:dyDescent="0.25">
      <c r="A44" s="2">
        <f t="shared" si="0"/>
        <v>44</v>
      </c>
      <c r="B44" s="3"/>
      <c r="C44" s="1" t="s">
        <v>2</v>
      </c>
      <c r="D44" s="1" cm="1">
        <f t="array" ref="D44">INDEX(B:B,A44)</f>
        <v>0</v>
      </c>
      <c r="E44" s="2">
        <f t="shared" si="7"/>
        <v>1</v>
      </c>
      <c r="F44" s="2" t="e">
        <f t="shared" si="1"/>
        <v>#VALUE!</v>
      </c>
      <c r="G44" s="2" t="e">
        <f t="shared" si="18"/>
        <v>#VALUE!</v>
      </c>
      <c r="H44" s="2" t="e">
        <f t="shared" si="18"/>
        <v>#VALUE!</v>
      </c>
      <c r="I44" s="2" t="str">
        <f t="shared" si="17"/>
        <v>…</v>
      </c>
      <c r="J44" s="2" t="str">
        <f t="shared" si="17"/>
        <v>…</v>
      </c>
      <c r="K44" s="2" t="str">
        <f t="shared" si="17"/>
        <v>…</v>
      </c>
      <c r="L44" s="2" t="str">
        <f t="shared" si="17"/>
        <v>…</v>
      </c>
      <c r="M44" s="2" t="str">
        <f t="shared" si="17"/>
        <v>…</v>
      </c>
      <c r="N44" s="2" t="str">
        <f t="shared" si="17"/>
        <v>…</v>
      </c>
      <c r="O44" s="2" t="str">
        <f t="shared" si="17"/>
        <v>…</v>
      </c>
      <c r="P44" s="2" t="str">
        <f t="shared" si="17"/>
        <v>…</v>
      </c>
      <c r="Q44" s="2" t="str">
        <f t="shared" si="17"/>
        <v>…</v>
      </c>
      <c r="R44" s="2" t="str">
        <f t="shared" si="17"/>
        <v>…</v>
      </c>
      <c r="S44" s="2" t="str">
        <f t="shared" si="17"/>
        <v>…</v>
      </c>
      <c r="T44" s="2" t="str">
        <f t="shared" si="17"/>
        <v>…</v>
      </c>
      <c r="U44" s="2" t="str">
        <f t="shared" si="17"/>
        <v>…</v>
      </c>
      <c r="V44" s="2" t="str">
        <f t="shared" si="17"/>
        <v>…</v>
      </c>
      <c r="W44" s="2" t="str">
        <f t="shared" si="17"/>
        <v>…</v>
      </c>
      <c r="X44" s="2" t="str">
        <f t="shared" si="15"/>
        <v>…</v>
      </c>
      <c r="Y44" s="2" t="str">
        <f t="shared" si="12"/>
        <v>…</v>
      </c>
      <c r="Z44" s="2" t="str">
        <f t="shared" si="12"/>
        <v>…</v>
      </c>
      <c r="AA44" s="2" t="str">
        <f t="shared" si="12"/>
        <v>…</v>
      </c>
      <c r="AB44" s="2" t="str">
        <f t="shared" si="12"/>
        <v>…</v>
      </c>
      <c r="AC44" s="2" t="str">
        <f t="shared" si="12"/>
        <v>…</v>
      </c>
      <c r="AD44" s="2" t="str">
        <f t="shared" si="12"/>
        <v>…</v>
      </c>
      <c r="AE44" s="2" t="str">
        <f t="shared" si="12"/>
        <v>…</v>
      </c>
      <c r="AF44" s="2" t="str">
        <f t="shared" si="12"/>
        <v>…</v>
      </c>
      <c r="AG44" s="4" t="str">
        <f t="shared" si="16"/>
        <v>…</v>
      </c>
      <c r="AH44" s="4" t="str">
        <f t="shared" si="16"/>
        <v>…</v>
      </c>
      <c r="AI44" s="4" t="str">
        <f t="shared" si="16"/>
        <v>…</v>
      </c>
      <c r="AJ44" s="4" t="str">
        <f t="shared" si="16"/>
        <v>…</v>
      </c>
      <c r="AK44" s="4" t="str">
        <f t="shared" si="16"/>
        <v>…</v>
      </c>
      <c r="AL44" s="4" t="str">
        <f t="shared" si="16"/>
        <v>…</v>
      </c>
      <c r="AM44" s="4" t="str">
        <f t="shared" si="16"/>
        <v>…</v>
      </c>
      <c r="AN44" s="4" t="str">
        <f t="shared" si="16"/>
        <v>…</v>
      </c>
      <c r="AO44" s="4" t="str">
        <f t="shared" si="16"/>
        <v>…</v>
      </c>
      <c r="AP44" s="4" t="str">
        <f t="shared" si="16"/>
        <v>…</v>
      </c>
      <c r="AQ44" s="4" t="str">
        <f t="shared" si="16"/>
        <v>…</v>
      </c>
      <c r="AR44" s="4" t="str">
        <f t="shared" si="16"/>
        <v>…</v>
      </c>
      <c r="AS44" s="4" t="str">
        <f t="shared" si="16"/>
        <v>…</v>
      </c>
      <c r="AT44" s="4" t="str">
        <f t="shared" si="16"/>
        <v>…</v>
      </c>
      <c r="AU44" s="4" t="str">
        <f t="shared" si="16"/>
        <v>…</v>
      </c>
      <c r="AV44" s="4" t="str">
        <f t="shared" si="16"/>
        <v>…</v>
      </c>
      <c r="AW44" s="4" t="str">
        <f t="shared" si="10"/>
        <v>…</v>
      </c>
      <c r="AX44" s="4" t="str">
        <f t="shared" si="10"/>
        <v>…</v>
      </c>
      <c r="AY44" s="4" t="str">
        <f t="shared" si="10"/>
        <v>…</v>
      </c>
      <c r="AZ44" s="4" t="str">
        <f t="shared" si="10"/>
        <v>…</v>
      </c>
      <c r="BA44" s="4" t="str">
        <f t="shared" si="14"/>
        <v>…</v>
      </c>
      <c r="BB44" s="4" t="str">
        <f t="shared" si="14"/>
        <v>…</v>
      </c>
      <c r="BC44" s="4" t="str">
        <f t="shared" si="14"/>
        <v>…</v>
      </c>
      <c r="BD44" s="4" t="str">
        <f t="shared" si="14"/>
        <v>…</v>
      </c>
      <c r="BE44" s="4" t="str">
        <f t="shared" si="14"/>
        <v>…</v>
      </c>
      <c r="BF44" s="4" t="str">
        <f t="shared" si="14"/>
        <v>…</v>
      </c>
    </row>
    <row r="45" spans="1:58" x14ac:dyDescent="0.25">
      <c r="A45" s="2">
        <f t="shared" si="0"/>
        <v>45</v>
      </c>
      <c r="B45" s="3"/>
      <c r="C45" s="1" t="s">
        <v>2</v>
      </c>
      <c r="D45" s="1" cm="1">
        <f t="array" ref="D45">INDEX(B:B,A45)</f>
        <v>0</v>
      </c>
      <c r="E45" s="2">
        <f t="shared" si="7"/>
        <v>1</v>
      </c>
      <c r="F45" s="2" t="e">
        <f t="shared" si="1"/>
        <v>#VALUE!</v>
      </c>
      <c r="G45" s="2" t="e">
        <f t="shared" si="18"/>
        <v>#VALUE!</v>
      </c>
      <c r="H45" s="2" t="e">
        <f t="shared" si="18"/>
        <v>#VALUE!</v>
      </c>
      <c r="I45" s="2" t="str">
        <f t="shared" si="17"/>
        <v>…</v>
      </c>
      <c r="J45" s="2" t="str">
        <f t="shared" si="17"/>
        <v>…</v>
      </c>
      <c r="K45" s="2" t="str">
        <f t="shared" si="17"/>
        <v>…</v>
      </c>
      <c r="L45" s="2" t="str">
        <f t="shared" si="17"/>
        <v>…</v>
      </c>
      <c r="M45" s="2" t="str">
        <f t="shared" si="17"/>
        <v>…</v>
      </c>
      <c r="N45" s="2" t="str">
        <f t="shared" si="17"/>
        <v>…</v>
      </c>
      <c r="O45" s="2" t="str">
        <f t="shared" si="17"/>
        <v>…</v>
      </c>
      <c r="P45" s="2" t="str">
        <f t="shared" si="17"/>
        <v>…</v>
      </c>
      <c r="Q45" s="2" t="str">
        <f t="shared" si="17"/>
        <v>…</v>
      </c>
      <c r="R45" s="2" t="str">
        <f t="shared" si="17"/>
        <v>…</v>
      </c>
      <c r="S45" s="2" t="str">
        <f t="shared" si="17"/>
        <v>…</v>
      </c>
      <c r="T45" s="2" t="str">
        <f t="shared" si="17"/>
        <v>…</v>
      </c>
      <c r="U45" s="2" t="str">
        <f t="shared" si="17"/>
        <v>…</v>
      </c>
      <c r="V45" s="2" t="str">
        <f t="shared" si="17"/>
        <v>…</v>
      </c>
      <c r="W45" s="2" t="str">
        <f t="shared" si="17"/>
        <v>…</v>
      </c>
      <c r="X45" s="2" t="str">
        <f t="shared" si="15"/>
        <v>…</v>
      </c>
      <c r="Y45" s="2" t="str">
        <f t="shared" si="12"/>
        <v>…</v>
      </c>
      <c r="Z45" s="2" t="str">
        <f t="shared" si="12"/>
        <v>…</v>
      </c>
      <c r="AA45" s="2" t="str">
        <f t="shared" si="12"/>
        <v>…</v>
      </c>
      <c r="AB45" s="2" t="str">
        <f t="shared" si="12"/>
        <v>…</v>
      </c>
      <c r="AC45" s="2" t="str">
        <f t="shared" si="12"/>
        <v>…</v>
      </c>
      <c r="AD45" s="2" t="str">
        <f t="shared" si="12"/>
        <v>…</v>
      </c>
      <c r="AE45" s="2" t="str">
        <f t="shared" si="12"/>
        <v>…</v>
      </c>
      <c r="AF45" s="2" t="str">
        <f t="shared" si="12"/>
        <v>…</v>
      </c>
      <c r="AG45" s="4" t="str">
        <f t="shared" si="16"/>
        <v>…</v>
      </c>
      <c r="AH45" s="4" t="str">
        <f t="shared" si="16"/>
        <v>…</v>
      </c>
      <c r="AI45" s="4" t="str">
        <f t="shared" si="16"/>
        <v>…</v>
      </c>
      <c r="AJ45" s="4" t="str">
        <f t="shared" si="16"/>
        <v>…</v>
      </c>
      <c r="AK45" s="4" t="str">
        <f t="shared" si="16"/>
        <v>…</v>
      </c>
      <c r="AL45" s="4" t="str">
        <f t="shared" si="16"/>
        <v>…</v>
      </c>
      <c r="AM45" s="4" t="str">
        <f t="shared" si="16"/>
        <v>…</v>
      </c>
      <c r="AN45" s="4" t="str">
        <f t="shared" si="16"/>
        <v>…</v>
      </c>
      <c r="AO45" s="4" t="str">
        <f t="shared" si="16"/>
        <v>…</v>
      </c>
      <c r="AP45" s="4" t="str">
        <f t="shared" si="16"/>
        <v>…</v>
      </c>
      <c r="AQ45" s="4" t="str">
        <f t="shared" si="16"/>
        <v>…</v>
      </c>
      <c r="AR45" s="4" t="str">
        <f t="shared" si="16"/>
        <v>…</v>
      </c>
      <c r="AS45" s="4" t="str">
        <f t="shared" si="16"/>
        <v>…</v>
      </c>
      <c r="AT45" s="4" t="str">
        <f t="shared" si="16"/>
        <v>…</v>
      </c>
      <c r="AU45" s="4" t="str">
        <f t="shared" si="16"/>
        <v>…</v>
      </c>
      <c r="AV45" s="4" t="str">
        <f t="shared" si="16"/>
        <v>…</v>
      </c>
      <c r="AW45" s="4" t="str">
        <f t="shared" si="10"/>
        <v>…</v>
      </c>
      <c r="AX45" s="4" t="str">
        <f t="shared" si="10"/>
        <v>…</v>
      </c>
      <c r="AY45" s="4" t="str">
        <f t="shared" si="10"/>
        <v>…</v>
      </c>
      <c r="AZ45" s="4" t="str">
        <f t="shared" si="10"/>
        <v>…</v>
      </c>
      <c r="BA45" s="4" t="str">
        <f t="shared" si="14"/>
        <v>…</v>
      </c>
      <c r="BB45" s="4" t="str">
        <f t="shared" si="14"/>
        <v>…</v>
      </c>
      <c r="BC45" s="4" t="str">
        <f t="shared" si="14"/>
        <v>…</v>
      </c>
      <c r="BD45" s="4" t="str">
        <f t="shared" si="14"/>
        <v>…</v>
      </c>
      <c r="BE45" s="4" t="str">
        <f t="shared" si="14"/>
        <v>…</v>
      </c>
      <c r="BF45" s="4" t="str">
        <f t="shared" si="14"/>
        <v>…</v>
      </c>
    </row>
    <row r="46" spans="1:58" x14ac:dyDescent="0.25">
      <c r="A46" s="2">
        <f t="shared" si="0"/>
        <v>46</v>
      </c>
      <c r="B46" s="3"/>
      <c r="C46" s="1" t="s">
        <v>2</v>
      </c>
      <c r="D46" s="1" cm="1">
        <f t="array" ref="D46">INDEX(B:B,A46)</f>
        <v>0</v>
      </c>
      <c r="E46" s="2">
        <f t="shared" si="7"/>
        <v>1</v>
      </c>
      <c r="F46" s="2" t="e">
        <f t="shared" si="1"/>
        <v>#VALUE!</v>
      </c>
      <c r="G46" s="2" t="e">
        <f t="shared" si="18"/>
        <v>#VALUE!</v>
      </c>
      <c r="H46" s="2" t="e">
        <f t="shared" si="18"/>
        <v>#VALUE!</v>
      </c>
      <c r="I46" s="2" t="str">
        <f t="shared" si="17"/>
        <v>…</v>
      </c>
      <c r="J46" s="2" t="str">
        <f t="shared" si="17"/>
        <v>…</v>
      </c>
      <c r="K46" s="2" t="str">
        <f t="shared" si="17"/>
        <v>…</v>
      </c>
      <c r="L46" s="2" t="str">
        <f t="shared" si="17"/>
        <v>…</v>
      </c>
      <c r="M46" s="2" t="str">
        <f t="shared" si="17"/>
        <v>…</v>
      </c>
      <c r="N46" s="2" t="str">
        <f t="shared" si="17"/>
        <v>…</v>
      </c>
      <c r="O46" s="2" t="str">
        <f t="shared" si="17"/>
        <v>…</v>
      </c>
      <c r="P46" s="2" t="str">
        <f t="shared" si="17"/>
        <v>…</v>
      </c>
      <c r="Q46" s="2" t="str">
        <f t="shared" si="17"/>
        <v>…</v>
      </c>
      <c r="R46" s="2" t="str">
        <f t="shared" si="17"/>
        <v>…</v>
      </c>
      <c r="S46" s="2" t="str">
        <f t="shared" si="17"/>
        <v>…</v>
      </c>
      <c r="T46" s="2" t="str">
        <f t="shared" si="17"/>
        <v>…</v>
      </c>
      <c r="U46" s="2" t="str">
        <f t="shared" si="17"/>
        <v>…</v>
      </c>
      <c r="V46" s="2" t="str">
        <f t="shared" si="17"/>
        <v>…</v>
      </c>
      <c r="W46" s="2" t="str">
        <f t="shared" si="17"/>
        <v>…</v>
      </c>
      <c r="X46" s="2" t="str">
        <f t="shared" si="15"/>
        <v>…</v>
      </c>
      <c r="Y46" s="2" t="str">
        <f t="shared" si="12"/>
        <v>…</v>
      </c>
      <c r="Z46" s="2" t="str">
        <f t="shared" si="12"/>
        <v>…</v>
      </c>
      <c r="AA46" s="2" t="str">
        <f t="shared" si="12"/>
        <v>…</v>
      </c>
      <c r="AB46" s="2" t="str">
        <f t="shared" si="12"/>
        <v>…</v>
      </c>
      <c r="AC46" s="2" t="str">
        <f t="shared" si="12"/>
        <v>…</v>
      </c>
      <c r="AD46" s="2" t="str">
        <f t="shared" si="12"/>
        <v>…</v>
      </c>
      <c r="AE46" s="2" t="str">
        <f t="shared" si="12"/>
        <v>…</v>
      </c>
      <c r="AF46" s="2" t="str">
        <f t="shared" si="12"/>
        <v>…</v>
      </c>
      <c r="AG46" s="4" t="str">
        <f t="shared" si="16"/>
        <v>…</v>
      </c>
      <c r="AH46" s="4" t="str">
        <f t="shared" si="16"/>
        <v>…</v>
      </c>
      <c r="AI46" s="4" t="str">
        <f t="shared" si="16"/>
        <v>…</v>
      </c>
      <c r="AJ46" s="4" t="str">
        <f t="shared" si="16"/>
        <v>…</v>
      </c>
      <c r="AK46" s="4" t="str">
        <f t="shared" si="16"/>
        <v>…</v>
      </c>
      <c r="AL46" s="4" t="str">
        <f t="shared" si="16"/>
        <v>…</v>
      </c>
      <c r="AM46" s="4" t="str">
        <f t="shared" si="16"/>
        <v>…</v>
      </c>
      <c r="AN46" s="4" t="str">
        <f t="shared" si="16"/>
        <v>…</v>
      </c>
      <c r="AO46" s="4" t="str">
        <f t="shared" si="16"/>
        <v>…</v>
      </c>
      <c r="AP46" s="4" t="str">
        <f t="shared" si="16"/>
        <v>…</v>
      </c>
      <c r="AQ46" s="4" t="str">
        <f t="shared" si="16"/>
        <v>…</v>
      </c>
      <c r="AR46" s="4" t="str">
        <f t="shared" si="16"/>
        <v>…</v>
      </c>
      <c r="AS46" s="4" t="str">
        <f t="shared" si="16"/>
        <v>…</v>
      </c>
      <c r="AT46" s="4" t="str">
        <f t="shared" si="16"/>
        <v>…</v>
      </c>
      <c r="AU46" s="4" t="str">
        <f t="shared" si="16"/>
        <v>…</v>
      </c>
      <c r="AV46" s="4" t="str">
        <f t="shared" si="16"/>
        <v>…</v>
      </c>
      <c r="AW46" s="4" t="str">
        <f t="shared" si="10"/>
        <v>…</v>
      </c>
      <c r="AX46" s="4" t="str">
        <f t="shared" si="10"/>
        <v>…</v>
      </c>
      <c r="AY46" s="4" t="str">
        <f t="shared" si="10"/>
        <v>…</v>
      </c>
      <c r="AZ46" s="4" t="str">
        <f t="shared" si="10"/>
        <v>…</v>
      </c>
      <c r="BA46" s="4" t="str">
        <f t="shared" si="14"/>
        <v>…</v>
      </c>
      <c r="BB46" s="4" t="str">
        <f t="shared" si="14"/>
        <v>…</v>
      </c>
      <c r="BC46" s="4" t="str">
        <f t="shared" si="14"/>
        <v>…</v>
      </c>
      <c r="BD46" s="4" t="str">
        <f t="shared" si="14"/>
        <v>…</v>
      </c>
      <c r="BE46" s="4" t="str">
        <f t="shared" si="14"/>
        <v>…</v>
      </c>
      <c r="BF46" s="4" t="str">
        <f t="shared" si="14"/>
        <v>…</v>
      </c>
    </row>
    <row r="47" spans="1:58" x14ac:dyDescent="0.25">
      <c r="A47" s="2">
        <f t="shared" si="0"/>
        <v>47</v>
      </c>
      <c r="B47" s="3"/>
      <c r="C47" s="1" t="s">
        <v>2</v>
      </c>
      <c r="D47" s="1" cm="1">
        <f t="array" ref="D47">INDEX(B:B,A47)</f>
        <v>0</v>
      </c>
      <c r="E47" s="2">
        <f t="shared" si="7"/>
        <v>1</v>
      </c>
      <c r="F47" s="2" t="e">
        <f t="shared" si="1"/>
        <v>#VALUE!</v>
      </c>
      <c r="G47" s="2" t="e">
        <f t="shared" si="18"/>
        <v>#VALUE!</v>
      </c>
      <c r="H47" s="2" t="e">
        <f t="shared" si="18"/>
        <v>#VALUE!</v>
      </c>
      <c r="I47" s="2" t="str">
        <f t="shared" si="17"/>
        <v>…</v>
      </c>
      <c r="J47" s="2" t="str">
        <f t="shared" si="17"/>
        <v>…</v>
      </c>
      <c r="K47" s="2" t="str">
        <f t="shared" si="17"/>
        <v>…</v>
      </c>
      <c r="L47" s="2" t="str">
        <f t="shared" si="17"/>
        <v>…</v>
      </c>
      <c r="M47" s="2" t="str">
        <f t="shared" si="17"/>
        <v>…</v>
      </c>
      <c r="N47" s="2" t="str">
        <f t="shared" si="17"/>
        <v>…</v>
      </c>
      <c r="O47" s="2" t="str">
        <f t="shared" si="17"/>
        <v>…</v>
      </c>
      <c r="P47" s="2" t="str">
        <f t="shared" si="17"/>
        <v>…</v>
      </c>
      <c r="Q47" s="2" t="str">
        <f t="shared" si="17"/>
        <v>…</v>
      </c>
      <c r="R47" s="2" t="str">
        <f t="shared" si="17"/>
        <v>…</v>
      </c>
      <c r="S47" s="2" t="str">
        <f t="shared" si="17"/>
        <v>…</v>
      </c>
      <c r="T47" s="2" t="str">
        <f t="shared" si="17"/>
        <v>…</v>
      </c>
      <c r="U47" s="2" t="str">
        <f t="shared" si="17"/>
        <v>…</v>
      </c>
      <c r="V47" s="2" t="str">
        <f t="shared" si="17"/>
        <v>…</v>
      </c>
      <c r="W47" s="2" t="str">
        <f t="shared" si="17"/>
        <v>…</v>
      </c>
      <c r="X47" s="2" t="str">
        <f t="shared" si="15"/>
        <v>…</v>
      </c>
      <c r="Y47" s="2" t="str">
        <f t="shared" si="12"/>
        <v>…</v>
      </c>
      <c r="Z47" s="2" t="str">
        <f t="shared" si="12"/>
        <v>…</v>
      </c>
      <c r="AA47" s="2" t="str">
        <f t="shared" si="12"/>
        <v>…</v>
      </c>
      <c r="AB47" s="2" t="str">
        <f t="shared" si="12"/>
        <v>…</v>
      </c>
      <c r="AC47" s="2" t="str">
        <f t="shared" si="12"/>
        <v>…</v>
      </c>
      <c r="AD47" s="2" t="str">
        <f t="shared" si="12"/>
        <v>…</v>
      </c>
      <c r="AE47" s="2" t="str">
        <f t="shared" si="12"/>
        <v>…</v>
      </c>
      <c r="AF47" s="2" t="str">
        <f t="shared" si="12"/>
        <v>…</v>
      </c>
      <c r="AG47" s="4" t="str">
        <f t="shared" si="16"/>
        <v>…</v>
      </c>
      <c r="AH47" s="4" t="str">
        <f t="shared" si="16"/>
        <v>…</v>
      </c>
      <c r="AI47" s="4" t="str">
        <f t="shared" si="16"/>
        <v>…</v>
      </c>
      <c r="AJ47" s="4" t="str">
        <f t="shared" si="16"/>
        <v>…</v>
      </c>
      <c r="AK47" s="4" t="str">
        <f t="shared" si="16"/>
        <v>…</v>
      </c>
      <c r="AL47" s="4" t="str">
        <f t="shared" si="16"/>
        <v>…</v>
      </c>
      <c r="AM47" s="4" t="str">
        <f t="shared" si="16"/>
        <v>…</v>
      </c>
      <c r="AN47" s="4" t="str">
        <f t="shared" si="16"/>
        <v>…</v>
      </c>
      <c r="AO47" s="4" t="str">
        <f t="shared" si="16"/>
        <v>…</v>
      </c>
      <c r="AP47" s="4" t="str">
        <f t="shared" si="16"/>
        <v>…</v>
      </c>
      <c r="AQ47" s="4" t="str">
        <f t="shared" si="16"/>
        <v>…</v>
      </c>
      <c r="AR47" s="4" t="str">
        <f t="shared" si="16"/>
        <v>…</v>
      </c>
      <c r="AS47" s="4" t="str">
        <f t="shared" si="16"/>
        <v>…</v>
      </c>
      <c r="AT47" s="4" t="str">
        <f t="shared" si="16"/>
        <v>…</v>
      </c>
      <c r="AU47" s="4" t="str">
        <f t="shared" si="16"/>
        <v>…</v>
      </c>
      <c r="AV47" s="4" t="str">
        <f t="shared" si="16"/>
        <v>…</v>
      </c>
      <c r="AW47" s="4" t="str">
        <f t="shared" si="10"/>
        <v>…</v>
      </c>
      <c r="AX47" s="4" t="str">
        <f t="shared" si="10"/>
        <v>…</v>
      </c>
      <c r="AY47" s="4" t="str">
        <f t="shared" si="10"/>
        <v>…</v>
      </c>
      <c r="AZ47" s="4" t="str">
        <f t="shared" si="10"/>
        <v>…</v>
      </c>
      <c r="BA47" s="4" t="str">
        <f t="shared" si="14"/>
        <v>…</v>
      </c>
      <c r="BB47" s="4" t="str">
        <f t="shared" si="14"/>
        <v>…</v>
      </c>
      <c r="BC47" s="4" t="str">
        <f t="shared" si="14"/>
        <v>…</v>
      </c>
      <c r="BD47" s="4" t="str">
        <f t="shared" si="14"/>
        <v>…</v>
      </c>
      <c r="BE47" s="4" t="str">
        <f t="shared" si="14"/>
        <v>…</v>
      </c>
      <c r="BF47" s="4" t="str">
        <f t="shared" si="14"/>
        <v>…</v>
      </c>
    </row>
    <row r="48" spans="1:58" x14ac:dyDescent="0.25">
      <c r="A48" s="2">
        <f t="shared" si="0"/>
        <v>48</v>
      </c>
      <c r="B48" s="3"/>
      <c r="C48" s="1" t="s">
        <v>2</v>
      </c>
      <c r="D48" s="1" cm="1">
        <f t="array" ref="D48">INDEX(B:B,A48)</f>
        <v>0</v>
      </c>
      <c r="E48" s="2">
        <f t="shared" si="7"/>
        <v>1</v>
      </c>
      <c r="F48" s="2" t="e">
        <f t="shared" si="1"/>
        <v>#VALUE!</v>
      </c>
      <c r="G48" s="2" t="e">
        <f t="shared" si="18"/>
        <v>#VALUE!</v>
      </c>
      <c r="H48" s="2" t="e">
        <f t="shared" si="18"/>
        <v>#VALUE!</v>
      </c>
      <c r="I48" s="2" t="str">
        <f t="shared" si="17"/>
        <v>…</v>
      </c>
      <c r="J48" s="2" t="str">
        <f t="shared" si="17"/>
        <v>…</v>
      </c>
      <c r="K48" s="2" t="str">
        <f t="shared" si="17"/>
        <v>…</v>
      </c>
      <c r="L48" s="2" t="str">
        <f t="shared" si="17"/>
        <v>…</v>
      </c>
      <c r="M48" s="2" t="str">
        <f t="shared" si="17"/>
        <v>…</v>
      </c>
      <c r="N48" s="2" t="str">
        <f t="shared" si="17"/>
        <v>…</v>
      </c>
      <c r="O48" s="2" t="str">
        <f t="shared" si="17"/>
        <v>…</v>
      </c>
      <c r="P48" s="2" t="str">
        <f t="shared" si="17"/>
        <v>…</v>
      </c>
      <c r="Q48" s="2" t="str">
        <f t="shared" si="17"/>
        <v>…</v>
      </c>
      <c r="R48" s="2" t="str">
        <f t="shared" si="17"/>
        <v>…</v>
      </c>
      <c r="S48" s="2" t="str">
        <f t="shared" si="17"/>
        <v>…</v>
      </c>
      <c r="T48" s="2" t="str">
        <f t="shared" si="17"/>
        <v>…</v>
      </c>
      <c r="U48" s="2" t="str">
        <f t="shared" si="17"/>
        <v>…</v>
      </c>
      <c r="V48" s="2" t="str">
        <f t="shared" si="17"/>
        <v>…</v>
      </c>
      <c r="W48" s="2" t="str">
        <f t="shared" si="17"/>
        <v>…</v>
      </c>
      <c r="X48" s="2" t="str">
        <f t="shared" si="15"/>
        <v>…</v>
      </c>
      <c r="Y48" s="2" t="str">
        <f t="shared" si="12"/>
        <v>…</v>
      </c>
      <c r="Z48" s="2" t="str">
        <f t="shared" si="12"/>
        <v>…</v>
      </c>
      <c r="AA48" s="2" t="str">
        <f t="shared" si="12"/>
        <v>…</v>
      </c>
      <c r="AB48" s="2" t="str">
        <f t="shared" si="12"/>
        <v>…</v>
      </c>
      <c r="AC48" s="2" t="str">
        <f t="shared" si="12"/>
        <v>…</v>
      </c>
      <c r="AD48" s="2" t="str">
        <f t="shared" si="12"/>
        <v>…</v>
      </c>
      <c r="AE48" s="2" t="str">
        <f t="shared" si="12"/>
        <v>…</v>
      </c>
      <c r="AF48" s="2" t="str">
        <f t="shared" si="12"/>
        <v>…</v>
      </c>
      <c r="AG48" s="4" t="str">
        <f t="shared" si="16"/>
        <v>…</v>
      </c>
      <c r="AH48" s="4" t="str">
        <f t="shared" si="16"/>
        <v>…</v>
      </c>
      <c r="AI48" s="4" t="str">
        <f t="shared" si="16"/>
        <v>…</v>
      </c>
      <c r="AJ48" s="4" t="str">
        <f t="shared" si="16"/>
        <v>…</v>
      </c>
      <c r="AK48" s="4" t="str">
        <f t="shared" si="16"/>
        <v>…</v>
      </c>
      <c r="AL48" s="4" t="str">
        <f t="shared" si="16"/>
        <v>…</v>
      </c>
      <c r="AM48" s="4" t="str">
        <f t="shared" si="16"/>
        <v>…</v>
      </c>
      <c r="AN48" s="4" t="str">
        <f t="shared" si="16"/>
        <v>…</v>
      </c>
      <c r="AO48" s="4" t="str">
        <f t="shared" si="16"/>
        <v>…</v>
      </c>
      <c r="AP48" s="4" t="str">
        <f t="shared" si="16"/>
        <v>…</v>
      </c>
      <c r="AQ48" s="4" t="str">
        <f t="shared" si="16"/>
        <v>…</v>
      </c>
      <c r="AR48" s="4" t="str">
        <f t="shared" si="16"/>
        <v>…</v>
      </c>
      <c r="AS48" s="4" t="str">
        <f t="shared" si="16"/>
        <v>…</v>
      </c>
      <c r="AT48" s="4" t="str">
        <f t="shared" si="16"/>
        <v>…</v>
      </c>
      <c r="AU48" s="4" t="str">
        <f t="shared" si="16"/>
        <v>…</v>
      </c>
      <c r="AV48" s="4" t="str">
        <f t="shared" si="16"/>
        <v>…</v>
      </c>
      <c r="AW48" s="4" t="str">
        <f t="shared" si="10"/>
        <v>…</v>
      </c>
      <c r="AX48" s="4" t="str">
        <f t="shared" si="10"/>
        <v>…</v>
      </c>
      <c r="AY48" s="4" t="str">
        <f t="shared" si="10"/>
        <v>…</v>
      </c>
      <c r="AZ48" s="4" t="str">
        <f t="shared" si="10"/>
        <v>…</v>
      </c>
      <c r="BA48" s="4" t="str">
        <f t="shared" si="14"/>
        <v>…</v>
      </c>
      <c r="BB48" s="4" t="str">
        <f t="shared" si="14"/>
        <v>…</v>
      </c>
      <c r="BC48" s="4" t="str">
        <f t="shared" si="14"/>
        <v>…</v>
      </c>
      <c r="BD48" s="4" t="str">
        <f t="shared" si="14"/>
        <v>…</v>
      </c>
      <c r="BE48" s="4" t="str">
        <f t="shared" si="14"/>
        <v>…</v>
      </c>
      <c r="BF48" s="4" t="str">
        <f t="shared" si="14"/>
        <v>…</v>
      </c>
    </row>
    <row r="49" spans="1:58" x14ac:dyDescent="0.25">
      <c r="A49" s="2">
        <f t="shared" si="0"/>
        <v>49</v>
      </c>
      <c r="B49" s="3"/>
      <c r="C49" s="1" t="s">
        <v>2</v>
      </c>
      <c r="D49" s="1" cm="1">
        <f t="array" ref="D49">INDEX(B:B,A49)</f>
        <v>0</v>
      </c>
      <c r="E49" s="2">
        <f t="shared" si="7"/>
        <v>1</v>
      </c>
      <c r="F49" s="2" t="e">
        <f t="shared" si="1"/>
        <v>#VALUE!</v>
      </c>
      <c r="G49" s="2" t="e">
        <f t="shared" si="18"/>
        <v>#VALUE!</v>
      </c>
      <c r="H49" s="2" t="e">
        <f t="shared" si="18"/>
        <v>#VALUE!</v>
      </c>
      <c r="I49" s="2" t="str">
        <f t="shared" si="17"/>
        <v>…</v>
      </c>
      <c r="J49" s="2" t="str">
        <f t="shared" si="17"/>
        <v>…</v>
      </c>
      <c r="K49" s="2" t="str">
        <f t="shared" si="17"/>
        <v>…</v>
      </c>
      <c r="L49" s="2" t="str">
        <f t="shared" si="17"/>
        <v>…</v>
      </c>
      <c r="M49" s="2" t="str">
        <f t="shared" si="17"/>
        <v>…</v>
      </c>
      <c r="N49" s="2" t="str">
        <f t="shared" si="17"/>
        <v>…</v>
      </c>
      <c r="O49" s="2" t="str">
        <f t="shared" si="17"/>
        <v>…</v>
      </c>
      <c r="P49" s="2" t="str">
        <f t="shared" si="17"/>
        <v>…</v>
      </c>
      <c r="Q49" s="2" t="str">
        <f t="shared" si="17"/>
        <v>…</v>
      </c>
      <c r="R49" s="2" t="str">
        <f t="shared" si="17"/>
        <v>…</v>
      </c>
      <c r="S49" s="2" t="str">
        <f t="shared" si="17"/>
        <v>…</v>
      </c>
      <c r="T49" s="2" t="str">
        <f t="shared" si="17"/>
        <v>…</v>
      </c>
      <c r="U49" s="2" t="str">
        <f t="shared" si="17"/>
        <v>…</v>
      </c>
      <c r="V49" s="2" t="str">
        <f t="shared" si="17"/>
        <v>…</v>
      </c>
      <c r="W49" s="2" t="str">
        <f t="shared" si="17"/>
        <v>…</v>
      </c>
      <c r="X49" s="2" t="str">
        <f t="shared" si="15"/>
        <v>…</v>
      </c>
      <c r="Y49" s="2" t="str">
        <f t="shared" si="12"/>
        <v>…</v>
      </c>
      <c r="Z49" s="2" t="str">
        <f t="shared" si="12"/>
        <v>…</v>
      </c>
      <c r="AA49" s="2" t="str">
        <f t="shared" si="12"/>
        <v>…</v>
      </c>
      <c r="AB49" s="2" t="str">
        <f t="shared" si="12"/>
        <v>…</v>
      </c>
      <c r="AC49" s="2" t="str">
        <f t="shared" si="12"/>
        <v>…</v>
      </c>
      <c r="AD49" s="2" t="str">
        <f t="shared" si="12"/>
        <v>…</v>
      </c>
      <c r="AE49" s="2" t="str">
        <f t="shared" si="12"/>
        <v>…</v>
      </c>
      <c r="AF49" s="2" t="str">
        <f t="shared" si="12"/>
        <v>…</v>
      </c>
      <c r="AG49" s="4" t="str">
        <f t="shared" si="16"/>
        <v>…</v>
      </c>
      <c r="AH49" s="4" t="str">
        <f t="shared" si="16"/>
        <v>…</v>
      </c>
      <c r="AI49" s="4" t="str">
        <f t="shared" si="16"/>
        <v>…</v>
      </c>
      <c r="AJ49" s="4" t="str">
        <f t="shared" si="16"/>
        <v>…</v>
      </c>
      <c r="AK49" s="4" t="str">
        <f t="shared" si="16"/>
        <v>…</v>
      </c>
      <c r="AL49" s="4" t="str">
        <f t="shared" si="16"/>
        <v>…</v>
      </c>
      <c r="AM49" s="4" t="str">
        <f t="shared" si="16"/>
        <v>…</v>
      </c>
      <c r="AN49" s="4" t="str">
        <f t="shared" si="16"/>
        <v>…</v>
      </c>
      <c r="AO49" s="4" t="str">
        <f t="shared" si="16"/>
        <v>…</v>
      </c>
      <c r="AP49" s="4" t="str">
        <f t="shared" si="16"/>
        <v>…</v>
      </c>
      <c r="AQ49" s="4" t="str">
        <f t="shared" si="16"/>
        <v>…</v>
      </c>
      <c r="AR49" s="4" t="str">
        <f t="shared" si="16"/>
        <v>…</v>
      </c>
      <c r="AS49" s="4" t="str">
        <f t="shared" si="16"/>
        <v>…</v>
      </c>
      <c r="AT49" s="4" t="str">
        <f t="shared" si="16"/>
        <v>…</v>
      </c>
      <c r="AU49" s="4" t="str">
        <f t="shared" si="16"/>
        <v>…</v>
      </c>
      <c r="AV49" s="4" t="str">
        <f t="shared" si="16"/>
        <v>…</v>
      </c>
      <c r="AW49" s="4" t="str">
        <f t="shared" si="10"/>
        <v>…</v>
      </c>
      <c r="AX49" s="4" t="str">
        <f t="shared" si="10"/>
        <v>…</v>
      </c>
      <c r="AY49" s="4" t="str">
        <f t="shared" si="10"/>
        <v>…</v>
      </c>
      <c r="AZ49" s="4" t="str">
        <f t="shared" si="10"/>
        <v>…</v>
      </c>
      <c r="BA49" s="4" t="str">
        <f t="shared" si="14"/>
        <v>…</v>
      </c>
      <c r="BB49" s="4" t="str">
        <f t="shared" si="14"/>
        <v>…</v>
      </c>
      <c r="BC49" s="4" t="str">
        <f t="shared" si="14"/>
        <v>…</v>
      </c>
      <c r="BD49" s="4" t="str">
        <f t="shared" si="14"/>
        <v>…</v>
      </c>
      <c r="BE49" s="4" t="str">
        <f t="shared" si="14"/>
        <v>…</v>
      </c>
      <c r="BF49" s="4" t="str">
        <f t="shared" si="14"/>
        <v>…</v>
      </c>
    </row>
    <row r="50" spans="1:58" x14ac:dyDescent="0.25">
      <c r="A50" s="2">
        <f t="shared" si="0"/>
        <v>50</v>
      </c>
      <c r="B50" s="3"/>
      <c r="C50" s="1" t="s">
        <v>2</v>
      </c>
      <c r="D50" s="1" cm="1">
        <f t="array" ref="D50">INDEX(B:B,A50)</f>
        <v>0</v>
      </c>
      <c r="E50" s="2">
        <f t="shared" si="7"/>
        <v>1</v>
      </c>
      <c r="F50" s="2" t="e">
        <f t="shared" si="1"/>
        <v>#VALUE!</v>
      </c>
      <c r="G50" s="2" t="e">
        <f t="shared" si="18"/>
        <v>#VALUE!</v>
      </c>
      <c r="H50" s="2" t="e">
        <f t="shared" si="18"/>
        <v>#VALUE!</v>
      </c>
      <c r="I50" s="2" t="str">
        <f t="shared" si="17"/>
        <v>…</v>
      </c>
      <c r="J50" s="2" t="str">
        <f t="shared" si="17"/>
        <v>…</v>
      </c>
      <c r="K50" s="2" t="str">
        <f t="shared" si="17"/>
        <v>…</v>
      </c>
      <c r="L50" s="2" t="str">
        <f t="shared" si="17"/>
        <v>…</v>
      </c>
      <c r="M50" s="2" t="str">
        <f t="shared" si="17"/>
        <v>…</v>
      </c>
      <c r="N50" s="2" t="str">
        <f t="shared" si="17"/>
        <v>…</v>
      </c>
      <c r="O50" s="2" t="str">
        <f t="shared" si="17"/>
        <v>…</v>
      </c>
      <c r="P50" s="2" t="str">
        <f t="shared" si="17"/>
        <v>…</v>
      </c>
      <c r="Q50" s="2" t="str">
        <f t="shared" si="17"/>
        <v>…</v>
      </c>
      <c r="R50" s="2" t="str">
        <f t="shared" si="17"/>
        <v>…</v>
      </c>
      <c r="S50" s="2" t="str">
        <f t="shared" si="17"/>
        <v>…</v>
      </c>
      <c r="T50" s="2" t="str">
        <f t="shared" si="17"/>
        <v>…</v>
      </c>
      <c r="U50" s="2" t="str">
        <f t="shared" si="17"/>
        <v>…</v>
      </c>
      <c r="V50" s="2" t="str">
        <f t="shared" si="17"/>
        <v>…</v>
      </c>
      <c r="W50" s="2" t="str">
        <f t="shared" si="17"/>
        <v>…</v>
      </c>
      <c r="X50" s="2" t="str">
        <f t="shared" si="15"/>
        <v>…</v>
      </c>
      <c r="Y50" s="2" t="str">
        <f t="shared" si="12"/>
        <v>…</v>
      </c>
      <c r="Z50" s="2" t="str">
        <f t="shared" si="12"/>
        <v>…</v>
      </c>
      <c r="AA50" s="2" t="str">
        <f t="shared" si="12"/>
        <v>…</v>
      </c>
      <c r="AB50" s="2" t="str">
        <f t="shared" si="12"/>
        <v>…</v>
      </c>
      <c r="AC50" s="2" t="str">
        <f t="shared" si="12"/>
        <v>…</v>
      </c>
      <c r="AD50" s="2" t="str">
        <f t="shared" si="12"/>
        <v>…</v>
      </c>
      <c r="AE50" s="2" t="str">
        <f t="shared" si="12"/>
        <v>…</v>
      </c>
      <c r="AF50" s="2" t="str">
        <f t="shared" si="12"/>
        <v>…</v>
      </c>
      <c r="AG50" s="4" t="str">
        <f t="shared" si="16"/>
        <v>…</v>
      </c>
      <c r="AH50" s="4" t="str">
        <f t="shared" si="16"/>
        <v>…</v>
      </c>
      <c r="AI50" s="4" t="str">
        <f t="shared" si="16"/>
        <v>…</v>
      </c>
      <c r="AJ50" s="4" t="str">
        <f t="shared" si="16"/>
        <v>…</v>
      </c>
      <c r="AK50" s="4" t="str">
        <f t="shared" si="16"/>
        <v>…</v>
      </c>
      <c r="AL50" s="4" t="str">
        <f t="shared" si="16"/>
        <v>…</v>
      </c>
      <c r="AM50" s="4" t="str">
        <f t="shared" si="16"/>
        <v>…</v>
      </c>
      <c r="AN50" s="4" t="str">
        <f t="shared" si="16"/>
        <v>…</v>
      </c>
      <c r="AO50" s="4" t="str">
        <f t="shared" si="16"/>
        <v>…</v>
      </c>
      <c r="AP50" s="4" t="str">
        <f t="shared" si="16"/>
        <v>…</v>
      </c>
      <c r="AQ50" s="4" t="str">
        <f t="shared" si="16"/>
        <v>…</v>
      </c>
      <c r="AR50" s="4" t="str">
        <f t="shared" si="16"/>
        <v>…</v>
      </c>
      <c r="AS50" s="4" t="str">
        <f t="shared" si="16"/>
        <v>…</v>
      </c>
      <c r="AT50" s="4" t="str">
        <f t="shared" si="16"/>
        <v>…</v>
      </c>
      <c r="AU50" s="4" t="str">
        <f t="shared" si="16"/>
        <v>…</v>
      </c>
      <c r="AV50" s="4" t="str">
        <f t="shared" ref="AV50:BC113" si="19">TRIM(IFERROR(MID($D50,T50+1,U50-T50-1),"…"))</f>
        <v>…</v>
      </c>
      <c r="AW50" s="4" t="str">
        <f t="shared" si="10"/>
        <v>…</v>
      </c>
      <c r="AX50" s="4" t="str">
        <f t="shared" si="10"/>
        <v>…</v>
      </c>
      <c r="AY50" s="4" t="str">
        <f t="shared" si="10"/>
        <v>…</v>
      </c>
      <c r="AZ50" s="4" t="str">
        <f t="shared" si="10"/>
        <v>…</v>
      </c>
      <c r="BA50" s="4" t="str">
        <f t="shared" si="14"/>
        <v>…</v>
      </c>
      <c r="BB50" s="4" t="str">
        <f t="shared" si="14"/>
        <v>…</v>
      </c>
      <c r="BC50" s="4" t="str">
        <f t="shared" si="14"/>
        <v>…</v>
      </c>
      <c r="BD50" s="4" t="str">
        <f t="shared" si="14"/>
        <v>…</v>
      </c>
      <c r="BE50" s="4" t="str">
        <f t="shared" si="14"/>
        <v>…</v>
      </c>
      <c r="BF50" s="4" t="str">
        <f t="shared" si="14"/>
        <v>…</v>
      </c>
    </row>
    <row r="51" spans="1:58" x14ac:dyDescent="0.25">
      <c r="A51" s="2">
        <f t="shared" si="0"/>
        <v>51</v>
      </c>
      <c r="B51" s="3"/>
      <c r="C51" s="1" t="s">
        <v>2</v>
      </c>
      <c r="D51" s="1" cm="1">
        <f t="array" ref="D51">INDEX(B:B,A51)</f>
        <v>0</v>
      </c>
      <c r="E51" s="2">
        <f t="shared" si="7"/>
        <v>1</v>
      </c>
      <c r="F51" s="2" t="e">
        <f t="shared" si="1"/>
        <v>#VALUE!</v>
      </c>
      <c r="G51" s="2" t="e">
        <f t="shared" si="18"/>
        <v>#VALUE!</v>
      </c>
      <c r="H51" s="2" t="e">
        <f t="shared" si="18"/>
        <v>#VALUE!</v>
      </c>
      <c r="I51" s="2" t="str">
        <f t="shared" si="17"/>
        <v>…</v>
      </c>
      <c r="J51" s="2" t="str">
        <f t="shared" si="17"/>
        <v>…</v>
      </c>
      <c r="K51" s="2" t="str">
        <f t="shared" si="17"/>
        <v>…</v>
      </c>
      <c r="L51" s="2" t="str">
        <f t="shared" si="17"/>
        <v>…</v>
      </c>
      <c r="M51" s="2" t="str">
        <f t="shared" si="17"/>
        <v>…</v>
      </c>
      <c r="N51" s="2" t="str">
        <f t="shared" si="17"/>
        <v>…</v>
      </c>
      <c r="O51" s="2" t="str">
        <f t="shared" si="17"/>
        <v>…</v>
      </c>
      <c r="P51" s="2" t="str">
        <f t="shared" si="17"/>
        <v>…</v>
      </c>
      <c r="Q51" s="2" t="str">
        <f t="shared" si="17"/>
        <v>…</v>
      </c>
      <c r="R51" s="2" t="str">
        <f t="shared" si="17"/>
        <v>…</v>
      </c>
      <c r="S51" s="2" t="str">
        <f t="shared" si="17"/>
        <v>…</v>
      </c>
      <c r="T51" s="2" t="str">
        <f t="shared" si="17"/>
        <v>…</v>
      </c>
      <c r="U51" s="2" t="str">
        <f t="shared" si="17"/>
        <v>…</v>
      </c>
      <c r="V51" s="2" t="str">
        <f t="shared" si="17"/>
        <v>…</v>
      </c>
      <c r="W51" s="2" t="str">
        <f t="shared" si="17"/>
        <v>…</v>
      </c>
      <c r="X51" s="2" t="str">
        <f t="shared" si="15"/>
        <v>…</v>
      </c>
      <c r="Y51" s="2" t="str">
        <f t="shared" si="12"/>
        <v>…</v>
      </c>
      <c r="Z51" s="2" t="str">
        <f t="shared" si="12"/>
        <v>…</v>
      </c>
      <c r="AA51" s="2" t="str">
        <f t="shared" si="12"/>
        <v>…</v>
      </c>
      <c r="AB51" s="2" t="str">
        <f t="shared" si="12"/>
        <v>…</v>
      </c>
      <c r="AC51" s="2" t="str">
        <f t="shared" si="12"/>
        <v>…</v>
      </c>
      <c r="AD51" s="2" t="str">
        <f t="shared" si="12"/>
        <v>…</v>
      </c>
      <c r="AE51" s="2" t="str">
        <f t="shared" si="12"/>
        <v>…</v>
      </c>
      <c r="AF51" s="2" t="str">
        <f t="shared" ref="AF51:AF114" si="20">IFERROR(FIND($D$1,$D51,1+AE51),"…")</f>
        <v>…</v>
      </c>
      <c r="AG51" s="4" t="str">
        <f t="shared" ref="AG51:AU114" si="21">TRIM(IFERROR(MID($D51,E51+1,F51-E51-1),"…"))</f>
        <v>…</v>
      </c>
      <c r="AH51" s="4" t="str">
        <f t="shared" si="21"/>
        <v>…</v>
      </c>
      <c r="AI51" s="4" t="str">
        <f t="shared" si="21"/>
        <v>…</v>
      </c>
      <c r="AJ51" s="4" t="str">
        <f t="shared" si="21"/>
        <v>…</v>
      </c>
      <c r="AK51" s="4" t="str">
        <f t="shared" si="21"/>
        <v>…</v>
      </c>
      <c r="AL51" s="4" t="str">
        <f t="shared" si="21"/>
        <v>…</v>
      </c>
      <c r="AM51" s="4" t="str">
        <f t="shared" si="21"/>
        <v>…</v>
      </c>
      <c r="AN51" s="4" t="str">
        <f t="shared" si="21"/>
        <v>…</v>
      </c>
      <c r="AO51" s="4" t="str">
        <f t="shared" si="21"/>
        <v>…</v>
      </c>
      <c r="AP51" s="4" t="str">
        <f t="shared" si="21"/>
        <v>…</v>
      </c>
      <c r="AQ51" s="4" t="str">
        <f t="shared" si="21"/>
        <v>…</v>
      </c>
      <c r="AR51" s="4" t="str">
        <f t="shared" si="21"/>
        <v>…</v>
      </c>
      <c r="AS51" s="4" t="str">
        <f t="shared" si="21"/>
        <v>…</v>
      </c>
      <c r="AT51" s="4" t="str">
        <f t="shared" si="21"/>
        <v>…</v>
      </c>
      <c r="AU51" s="4" t="str">
        <f t="shared" si="21"/>
        <v>…</v>
      </c>
      <c r="AV51" s="4" t="str">
        <f t="shared" si="19"/>
        <v>…</v>
      </c>
      <c r="AW51" s="4" t="str">
        <f t="shared" si="10"/>
        <v>…</v>
      </c>
      <c r="AX51" s="4" t="str">
        <f t="shared" si="10"/>
        <v>…</v>
      </c>
      <c r="AY51" s="4" t="str">
        <f t="shared" si="10"/>
        <v>…</v>
      </c>
      <c r="AZ51" s="4" t="str">
        <f t="shared" si="10"/>
        <v>…</v>
      </c>
      <c r="BA51" s="4" t="str">
        <f t="shared" si="14"/>
        <v>…</v>
      </c>
      <c r="BB51" s="4" t="str">
        <f t="shared" si="14"/>
        <v>…</v>
      </c>
      <c r="BC51" s="4" t="str">
        <f t="shared" si="14"/>
        <v>…</v>
      </c>
      <c r="BD51" s="4" t="str">
        <f t="shared" si="14"/>
        <v>…</v>
      </c>
      <c r="BE51" s="4" t="str">
        <f t="shared" si="14"/>
        <v>…</v>
      </c>
      <c r="BF51" s="4" t="str">
        <f t="shared" si="14"/>
        <v>…</v>
      </c>
    </row>
    <row r="52" spans="1:58" x14ac:dyDescent="0.25">
      <c r="A52" s="2">
        <f t="shared" si="0"/>
        <v>52</v>
      </c>
      <c r="B52" s="3"/>
      <c r="C52" s="1" t="s">
        <v>2</v>
      </c>
      <c r="D52" s="1" cm="1">
        <f t="array" ref="D52">INDEX(B:B,A52)</f>
        <v>0</v>
      </c>
      <c r="E52" s="2">
        <f t="shared" si="7"/>
        <v>1</v>
      </c>
      <c r="F52" s="2" t="e">
        <f t="shared" si="1"/>
        <v>#VALUE!</v>
      </c>
      <c r="G52" s="2" t="e">
        <f t="shared" si="18"/>
        <v>#VALUE!</v>
      </c>
      <c r="H52" s="2" t="e">
        <f t="shared" si="18"/>
        <v>#VALUE!</v>
      </c>
      <c r="I52" s="2" t="str">
        <f t="shared" ref="I52:X102" si="22">IFERROR(FIND($D$1,$D52,1+H52),"…")</f>
        <v>…</v>
      </c>
      <c r="J52" s="2" t="str">
        <f t="shared" si="22"/>
        <v>…</v>
      </c>
      <c r="K52" s="2" t="str">
        <f t="shared" si="22"/>
        <v>…</v>
      </c>
      <c r="L52" s="2" t="str">
        <f t="shared" si="22"/>
        <v>…</v>
      </c>
      <c r="M52" s="2" t="str">
        <f t="shared" si="22"/>
        <v>…</v>
      </c>
      <c r="N52" s="2" t="str">
        <f t="shared" si="22"/>
        <v>…</v>
      </c>
      <c r="O52" s="2" t="str">
        <f t="shared" si="22"/>
        <v>…</v>
      </c>
      <c r="P52" s="2" t="str">
        <f t="shared" si="22"/>
        <v>…</v>
      </c>
      <c r="Q52" s="2" t="str">
        <f t="shared" si="22"/>
        <v>…</v>
      </c>
      <c r="R52" s="2" t="str">
        <f t="shared" si="22"/>
        <v>…</v>
      </c>
      <c r="S52" s="2" t="str">
        <f t="shared" si="22"/>
        <v>…</v>
      </c>
      <c r="T52" s="2" t="str">
        <f t="shared" si="22"/>
        <v>…</v>
      </c>
      <c r="U52" s="2" t="str">
        <f t="shared" si="22"/>
        <v>…</v>
      </c>
      <c r="V52" s="2" t="str">
        <f t="shared" si="22"/>
        <v>…</v>
      </c>
      <c r="W52" s="2" t="str">
        <f t="shared" si="22"/>
        <v>…</v>
      </c>
      <c r="X52" s="2" t="str">
        <f t="shared" si="15"/>
        <v>…</v>
      </c>
      <c r="Y52" s="2" t="str">
        <f t="shared" si="15"/>
        <v>…</v>
      </c>
      <c r="Z52" s="2" t="str">
        <f t="shared" si="15"/>
        <v>…</v>
      </c>
      <c r="AA52" s="2" t="str">
        <f t="shared" si="15"/>
        <v>…</v>
      </c>
      <c r="AB52" s="2" t="str">
        <f t="shared" si="15"/>
        <v>…</v>
      </c>
      <c r="AC52" s="2" t="str">
        <f t="shared" si="15"/>
        <v>…</v>
      </c>
      <c r="AD52" s="2" t="str">
        <f t="shared" si="15"/>
        <v>…</v>
      </c>
      <c r="AE52" s="2" t="str">
        <f t="shared" si="15"/>
        <v>…</v>
      </c>
      <c r="AF52" s="2" t="str">
        <f t="shared" si="20"/>
        <v>…</v>
      </c>
      <c r="AG52" s="4" t="str">
        <f t="shared" si="21"/>
        <v>…</v>
      </c>
      <c r="AH52" s="4" t="str">
        <f t="shared" si="21"/>
        <v>…</v>
      </c>
      <c r="AI52" s="4" t="str">
        <f t="shared" si="21"/>
        <v>…</v>
      </c>
      <c r="AJ52" s="4" t="str">
        <f t="shared" si="21"/>
        <v>…</v>
      </c>
      <c r="AK52" s="4" t="str">
        <f t="shared" si="21"/>
        <v>…</v>
      </c>
      <c r="AL52" s="4" t="str">
        <f t="shared" si="21"/>
        <v>…</v>
      </c>
      <c r="AM52" s="4" t="str">
        <f t="shared" si="21"/>
        <v>…</v>
      </c>
      <c r="AN52" s="4" t="str">
        <f t="shared" si="21"/>
        <v>…</v>
      </c>
      <c r="AO52" s="4" t="str">
        <f t="shared" si="21"/>
        <v>…</v>
      </c>
      <c r="AP52" s="4" t="str">
        <f t="shared" si="21"/>
        <v>…</v>
      </c>
      <c r="AQ52" s="4" t="str">
        <f t="shared" si="21"/>
        <v>…</v>
      </c>
      <c r="AR52" s="4" t="str">
        <f t="shared" si="21"/>
        <v>…</v>
      </c>
      <c r="AS52" s="4" t="str">
        <f t="shared" si="21"/>
        <v>…</v>
      </c>
      <c r="AT52" s="4" t="str">
        <f t="shared" si="21"/>
        <v>…</v>
      </c>
      <c r="AU52" s="4" t="str">
        <f t="shared" si="21"/>
        <v>…</v>
      </c>
      <c r="AV52" s="4" t="str">
        <f t="shared" si="19"/>
        <v>…</v>
      </c>
      <c r="AW52" s="4" t="str">
        <f t="shared" si="10"/>
        <v>…</v>
      </c>
      <c r="AX52" s="4" t="str">
        <f t="shared" si="10"/>
        <v>…</v>
      </c>
      <c r="AY52" s="4" t="str">
        <f t="shared" si="10"/>
        <v>…</v>
      </c>
      <c r="AZ52" s="4" t="str">
        <f t="shared" si="10"/>
        <v>…</v>
      </c>
      <c r="BA52" s="4" t="str">
        <f t="shared" si="14"/>
        <v>…</v>
      </c>
      <c r="BB52" s="4" t="str">
        <f t="shared" si="14"/>
        <v>…</v>
      </c>
      <c r="BC52" s="4" t="str">
        <f t="shared" si="14"/>
        <v>…</v>
      </c>
      <c r="BD52" s="4" t="str">
        <f t="shared" si="14"/>
        <v>…</v>
      </c>
      <c r="BE52" s="4" t="str">
        <f t="shared" si="14"/>
        <v>…</v>
      </c>
      <c r="BF52" s="4" t="str">
        <f t="shared" si="14"/>
        <v>…</v>
      </c>
    </row>
    <row r="53" spans="1:58" x14ac:dyDescent="0.25">
      <c r="A53" s="2">
        <f t="shared" si="0"/>
        <v>53</v>
      </c>
      <c r="B53" s="3"/>
      <c r="C53" s="1" t="s">
        <v>2</v>
      </c>
      <c r="D53" s="1" cm="1">
        <f t="array" ref="D53">INDEX(B:B,A53)</f>
        <v>0</v>
      </c>
      <c r="E53" s="2">
        <f t="shared" si="7"/>
        <v>1</v>
      </c>
      <c r="F53" s="2" t="e">
        <f t="shared" si="1"/>
        <v>#VALUE!</v>
      </c>
      <c r="G53" s="2" t="e">
        <f t="shared" si="18"/>
        <v>#VALUE!</v>
      </c>
      <c r="H53" s="2" t="e">
        <f t="shared" si="18"/>
        <v>#VALUE!</v>
      </c>
      <c r="I53" s="2" t="str">
        <f t="shared" si="22"/>
        <v>…</v>
      </c>
      <c r="J53" s="2" t="str">
        <f t="shared" si="22"/>
        <v>…</v>
      </c>
      <c r="K53" s="2" t="str">
        <f t="shared" si="22"/>
        <v>…</v>
      </c>
      <c r="L53" s="2" t="str">
        <f t="shared" si="22"/>
        <v>…</v>
      </c>
      <c r="M53" s="2" t="str">
        <f t="shared" si="22"/>
        <v>…</v>
      </c>
      <c r="N53" s="2" t="str">
        <f t="shared" si="22"/>
        <v>…</v>
      </c>
      <c r="O53" s="2" t="str">
        <f t="shared" si="22"/>
        <v>…</v>
      </c>
      <c r="P53" s="2" t="str">
        <f t="shared" si="22"/>
        <v>…</v>
      </c>
      <c r="Q53" s="2" t="str">
        <f t="shared" si="22"/>
        <v>…</v>
      </c>
      <c r="R53" s="2" t="str">
        <f t="shared" si="22"/>
        <v>…</v>
      </c>
      <c r="S53" s="2" t="str">
        <f t="shared" si="22"/>
        <v>…</v>
      </c>
      <c r="T53" s="2" t="str">
        <f t="shared" si="22"/>
        <v>…</v>
      </c>
      <c r="U53" s="2" t="str">
        <f t="shared" si="22"/>
        <v>…</v>
      </c>
      <c r="V53" s="2" t="str">
        <f t="shared" si="22"/>
        <v>…</v>
      </c>
      <c r="W53" s="2" t="str">
        <f t="shared" si="22"/>
        <v>…</v>
      </c>
      <c r="X53" s="2" t="str">
        <f t="shared" si="22"/>
        <v>…</v>
      </c>
      <c r="Y53" s="2" t="str">
        <f t="shared" ref="Y53:AE116" si="23">IFERROR(FIND($D$1,$D53,1+X53),"…")</f>
        <v>…</v>
      </c>
      <c r="Z53" s="2" t="str">
        <f t="shared" si="23"/>
        <v>…</v>
      </c>
      <c r="AA53" s="2" t="str">
        <f t="shared" si="23"/>
        <v>…</v>
      </c>
      <c r="AB53" s="2" t="str">
        <f t="shared" si="23"/>
        <v>…</v>
      </c>
      <c r="AC53" s="2" t="str">
        <f t="shared" si="23"/>
        <v>…</v>
      </c>
      <c r="AD53" s="2" t="str">
        <f t="shared" si="23"/>
        <v>…</v>
      </c>
      <c r="AE53" s="2" t="str">
        <f t="shared" si="23"/>
        <v>…</v>
      </c>
      <c r="AF53" s="2" t="str">
        <f t="shared" si="20"/>
        <v>…</v>
      </c>
      <c r="AG53" s="4" t="str">
        <f t="shared" si="21"/>
        <v>…</v>
      </c>
      <c r="AH53" s="4" t="str">
        <f t="shared" si="21"/>
        <v>…</v>
      </c>
      <c r="AI53" s="4" t="str">
        <f t="shared" si="21"/>
        <v>…</v>
      </c>
      <c r="AJ53" s="4" t="str">
        <f t="shared" si="21"/>
        <v>…</v>
      </c>
      <c r="AK53" s="4" t="str">
        <f t="shared" si="21"/>
        <v>…</v>
      </c>
      <c r="AL53" s="4" t="str">
        <f t="shared" si="21"/>
        <v>…</v>
      </c>
      <c r="AM53" s="4" t="str">
        <f t="shared" si="21"/>
        <v>…</v>
      </c>
      <c r="AN53" s="4" t="str">
        <f t="shared" si="21"/>
        <v>…</v>
      </c>
      <c r="AO53" s="4" t="str">
        <f t="shared" si="21"/>
        <v>…</v>
      </c>
      <c r="AP53" s="4" t="str">
        <f t="shared" si="21"/>
        <v>…</v>
      </c>
      <c r="AQ53" s="4" t="str">
        <f t="shared" si="21"/>
        <v>…</v>
      </c>
      <c r="AR53" s="4" t="str">
        <f t="shared" si="21"/>
        <v>…</v>
      </c>
      <c r="AS53" s="4" t="str">
        <f t="shared" si="21"/>
        <v>…</v>
      </c>
      <c r="AT53" s="4" t="str">
        <f t="shared" si="21"/>
        <v>…</v>
      </c>
      <c r="AU53" s="4" t="str">
        <f t="shared" si="21"/>
        <v>…</v>
      </c>
      <c r="AV53" s="4" t="str">
        <f t="shared" si="19"/>
        <v>…</v>
      </c>
      <c r="AW53" s="4" t="str">
        <f t="shared" si="10"/>
        <v>…</v>
      </c>
      <c r="AX53" s="4" t="str">
        <f t="shared" si="10"/>
        <v>…</v>
      </c>
      <c r="AY53" s="4" t="str">
        <f t="shared" si="10"/>
        <v>…</v>
      </c>
      <c r="AZ53" s="4" t="str">
        <f t="shared" si="10"/>
        <v>…</v>
      </c>
      <c r="BA53" s="4" t="str">
        <f t="shared" si="14"/>
        <v>…</v>
      </c>
      <c r="BB53" s="4" t="str">
        <f t="shared" si="14"/>
        <v>…</v>
      </c>
      <c r="BC53" s="4" t="str">
        <f t="shared" si="14"/>
        <v>…</v>
      </c>
      <c r="BD53" s="4" t="str">
        <f t="shared" si="14"/>
        <v>…</v>
      </c>
      <c r="BE53" s="4" t="str">
        <f t="shared" si="14"/>
        <v>…</v>
      </c>
      <c r="BF53" s="4" t="str">
        <f t="shared" si="14"/>
        <v>…</v>
      </c>
    </row>
    <row r="54" spans="1:58" x14ac:dyDescent="0.25">
      <c r="A54" s="2">
        <f t="shared" si="0"/>
        <v>54</v>
      </c>
      <c r="B54" s="3"/>
      <c r="C54" s="1" t="s">
        <v>2</v>
      </c>
      <c r="D54" s="1" cm="1">
        <f t="array" ref="D54">INDEX(B:B,A54)</f>
        <v>0</v>
      </c>
      <c r="E54" s="2">
        <f t="shared" si="7"/>
        <v>1</v>
      </c>
      <c r="F54" s="2" t="e">
        <f t="shared" si="1"/>
        <v>#VALUE!</v>
      </c>
      <c r="G54" s="2" t="e">
        <f t="shared" si="18"/>
        <v>#VALUE!</v>
      </c>
      <c r="H54" s="2" t="e">
        <f t="shared" si="18"/>
        <v>#VALUE!</v>
      </c>
      <c r="I54" s="2" t="str">
        <f t="shared" si="22"/>
        <v>…</v>
      </c>
      <c r="J54" s="2" t="str">
        <f t="shared" si="22"/>
        <v>…</v>
      </c>
      <c r="K54" s="2" t="str">
        <f t="shared" si="22"/>
        <v>…</v>
      </c>
      <c r="L54" s="2" t="str">
        <f t="shared" si="22"/>
        <v>…</v>
      </c>
      <c r="M54" s="2" t="str">
        <f t="shared" si="22"/>
        <v>…</v>
      </c>
      <c r="N54" s="2" t="str">
        <f t="shared" si="22"/>
        <v>…</v>
      </c>
      <c r="O54" s="2" t="str">
        <f t="shared" si="22"/>
        <v>…</v>
      </c>
      <c r="P54" s="2" t="str">
        <f t="shared" si="22"/>
        <v>…</v>
      </c>
      <c r="Q54" s="2" t="str">
        <f t="shared" si="22"/>
        <v>…</v>
      </c>
      <c r="R54" s="2" t="str">
        <f t="shared" si="22"/>
        <v>…</v>
      </c>
      <c r="S54" s="2" t="str">
        <f t="shared" si="22"/>
        <v>…</v>
      </c>
      <c r="T54" s="2" t="str">
        <f t="shared" si="22"/>
        <v>…</v>
      </c>
      <c r="U54" s="2" t="str">
        <f t="shared" si="22"/>
        <v>…</v>
      </c>
      <c r="V54" s="2" t="str">
        <f t="shared" si="22"/>
        <v>…</v>
      </c>
      <c r="W54" s="2" t="str">
        <f t="shared" si="22"/>
        <v>…</v>
      </c>
      <c r="X54" s="2" t="str">
        <f t="shared" si="22"/>
        <v>…</v>
      </c>
      <c r="Y54" s="2" t="str">
        <f t="shared" si="23"/>
        <v>…</v>
      </c>
      <c r="Z54" s="2" t="str">
        <f t="shared" si="23"/>
        <v>…</v>
      </c>
      <c r="AA54" s="2" t="str">
        <f t="shared" si="23"/>
        <v>…</v>
      </c>
      <c r="AB54" s="2" t="str">
        <f t="shared" si="23"/>
        <v>…</v>
      </c>
      <c r="AC54" s="2" t="str">
        <f t="shared" si="23"/>
        <v>…</v>
      </c>
      <c r="AD54" s="2" t="str">
        <f t="shared" si="23"/>
        <v>…</v>
      </c>
      <c r="AE54" s="2" t="str">
        <f t="shared" si="23"/>
        <v>…</v>
      </c>
      <c r="AF54" s="2" t="str">
        <f t="shared" si="20"/>
        <v>…</v>
      </c>
      <c r="AG54" s="4" t="str">
        <f t="shared" si="21"/>
        <v>…</v>
      </c>
      <c r="AH54" s="4" t="str">
        <f t="shared" si="21"/>
        <v>…</v>
      </c>
      <c r="AI54" s="4" t="str">
        <f t="shared" si="21"/>
        <v>…</v>
      </c>
      <c r="AJ54" s="4" t="str">
        <f t="shared" si="21"/>
        <v>…</v>
      </c>
      <c r="AK54" s="4" t="str">
        <f t="shared" si="21"/>
        <v>…</v>
      </c>
      <c r="AL54" s="4" t="str">
        <f t="shared" si="21"/>
        <v>…</v>
      </c>
      <c r="AM54" s="4" t="str">
        <f t="shared" si="21"/>
        <v>…</v>
      </c>
      <c r="AN54" s="4" t="str">
        <f t="shared" si="21"/>
        <v>…</v>
      </c>
      <c r="AO54" s="4" t="str">
        <f t="shared" si="21"/>
        <v>…</v>
      </c>
      <c r="AP54" s="4" t="str">
        <f t="shared" si="21"/>
        <v>…</v>
      </c>
      <c r="AQ54" s="4" t="str">
        <f t="shared" si="21"/>
        <v>…</v>
      </c>
      <c r="AR54" s="4" t="str">
        <f t="shared" si="21"/>
        <v>…</v>
      </c>
      <c r="AS54" s="4" t="str">
        <f t="shared" si="21"/>
        <v>…</v>
      </c>
      <c r="AT54" s="4" t="str">
        <f t="shared" si="21"/>
        <v>…</v>
      </c>
      <c r="AU54" s="4" t="str">
        <f t="shared" si="21"/>
        <v>…</v>
      </c>
      <c r="AV54" s="4" t="str">
        <f t="shared" si="19"/>
        <v>…</v>
      </c>
      <c r="AW54" s="4" t="str">
        <f t="shared" si="10"/>
        <v>…</v>
      </c>
      <c r="AX54" s="4" t="str">
        <f t="shared" si="10"/>
        <v>…</v>
      </c>
      <c r="AY54" s="4" t="str">
        <f t="shared" si="10"/>
        <v>…</v>
      </c>
      <c r="AZ54" s="4" t="str">
        <f t="shared" si="10"/>
        <v>…</v>
      </c>
      <c r="BA54" s="4" t="str">
        <f t="shared" si="14"/>
        <v>…</v>
      </c>
      <c r="BB54" s="4" t="str">
        <f t="shared" si="14"/>
        <v>…</v>
      </c>
      <c r="BC54" s="4" t="str">
        <f t="shared" si="14"/>
        <v>…</v>
      </c>
      <c r="BD54" s="4" t="str">
        <f t="shared" si="14"/>
        <v>…</v>
      </c>
      <c r="BE54" s="4" t="str">
        <f t="shared" si="14"/>
        <v>…</v>
      </c>
      <c r="BF54" s="4" t="str">
        <f t="shared" si="14"/>
        <v>…</v>
      </c>
    </row>
    <row r="55" spans="1:58" x14ac:dyDescent="0.25">
      <c r="A55" s="2">
        <f t="shared" si="0"/>
        <v>55</v>
      </c>
      <c r="B55" s="3"/>
      <c r="C55" s="1" t="s">
        <v>2</v>
      </c>
      <c r="D55" s="1" cm="1">
        <f t="array" ref="D55">INDEX(B:B,A55)</f>
        <v>0</v>
      </c>
      <c r="E55" s="2">
        <f t="shared" si="7"/>
        <v>1</v>
      </c>
      <c r="F55" s="2" t="e">
        <f t="shared" si="1"/>
        <v>#VALUE!</v>
      </c>
      <c r="G55" s="2" t="e">
        <f t="shared" si="18"/>
        <v>#VALUE!</v>
      </c>
      <c r="H55" s="2" t="e">
        <f t="shared" si="18"/>
        <v>#VALUE!</v>
      </c>
      <c r="I55" s="2" t="str">
        <f t="shared" si="22"/>
        <v>…</v>
      </c>
      <c r="J55" s="2" t="str">
        <f t="shared" si="22"/>
        <v>…</v>
      </c>
      <c r="K55" s="2" t="str">
        <f t="shared" si="22"/>
        <v>…</v>
      </c>
      <c r="L55" s="2" t="str">
        <f t="shared" si="22"/>
        <v>…</v>
      </c>
      <c r="M55" s="2" t="str">
        <f t="shared" si="22"/>
        <v>…</v>
      </c>
      <c r="N55" s="2" t="str">
        <f t="shared" si="22"/>
        <v>…</v>
      </c>
      <c r="O55" s="2" t="str">
        <f t="shared" si="22"/>
        <v>…</v>
      </c>
      <c r="P55" s="2" t="str">
        <f t="shared" si="22"/>
        <v>…</v>
      </c>
      <c r="Q55" s="2" t="str">
        <f t="shared" si="22"/>
        <v>…</v>
      </c>
      <c r="R55" s="2" t="str">
        <f t="shared" si="22"/>
        <v>…</v>
      </c>
      <c r="S55" s="2" t="str">
        <f t="shared" si="22"/>
        <v>…</v>
      </c>
      <c r="T55" s="2" t="str">
        <f t="shared" si="22"/>
        <v>…</v>
      </c>
      <c r="U55" s="2" t="str">
        <f t="shared" si="22"/>
        <v>…</v>
      </c>
      <c r="V55" s="2" t="str">
        <f t="shared" si="22"/>
        <v>…</v>
      </c>
      <c r="W55" s="2" t="str">
        <f t="shared" si="22"/>
        <v>…</v>
      </c>
      <c r="X55" s="2" t="str">
        <f t="shared" si="22"/>
        <v>…</v>
      </c>
      <c r="Y55" s="2" t="str">
        <f t="shared" si="23"/>
        <v>…</v>
      </c>
      <c r="Z55" s="2" t="str">
        <f t="shared" si="23"/>
        <v>…</v>
      </c>
      <c r="AA55" s="2" t="str">
        <f t="shared" si="23"/>
        <v>…</v>
      </c>
      <c r="AB55" s="2" t="str">
        <f t="shared" si="23"/>
        <v>…</v>
      </c>
      <c r="AC55" s="2" t="str">
        <f t="shared" si="23"/>
        <v>…</v>
      </c>
      <c r="AD55" s="2" t="str">
        <f t="shared" si="23"/>
        <v>…</v>
      </c>
      <c r="AE55" s="2" t="str">
        <f t="shared" si="23"/>
        <v>…</v>
      </c>
      <c r="AF55" s="2" t="str">
        <f t="shared" si="20"/>
        <v>…</v>
      </c>
      <c r="AG55" s="4" t="str">
        <f t="shared" si="21"/>
        <v>…</v>
      </c>
      <c r="AH55" s="4" t="str">
        <f t="shared" si="21"/>
        <v>…</v>
      </c>
      <c r="AI55" s="4" t="str">
        <f t="shared" si="21"/>
        <v>…</v>
      </c>
      <c r="AJ55" s="4" t="str">
        <f t="shared" si="21"/>
        <v>…</v>
      </c>
      <c r="AK55" s="4" t="str">
        <f t="shared" si="21"/>
        <v>…</v>
      </c>
      <c r="AL55" s="4" t="str">
        <f t="shared" si="21"/>
        <v>…</v>
      </c>
      <c r="AM55" s="4" t="str">
        <f t="shared" si="21"/>
        <v>…</v>
      </c>
      <c r="AN55" s="4" t="str">
        <f t="shared" si="21"/>
        <v>…</v>
      </c>
      <c r="AO55" s="4" t="str">
        <f t="shared" si="21"/>
        <v>…</v>
      </c>
      <c r="AP55" s="4" t="str">
        <f t="shared" si="21"/>
        <v>…</v>
      </c>
      <c r="AQ55" s="4" t="str">
        <f t="shared" si="21"/>
        <v>…</v>
      </c>
      <c r="AR55" s="4" t="str">
        <f t="shared" si="21"/>
        <v>…</v>
      </c>
      <c r="AS55" s="4" t="str">
        <f t="shared" si="21"/>
        <v>…</v>
      </c>
      <c r="AT55" s="4" t="str">
        <f t="shared" si="21"/>
        <v>…</v>
      </c>
      <c r="AU55" s="4" t="str">
        <f t="shared" si="21"/>
        <v>…</v>
      </c>
      <c r="AV55" s="4" t="str">
        <f t="shared" si="19"/>
        <v>…</v>
      </c>
      <c r="AW55" s="4" t="str">
        <f t="shared" si="10"/>
        <v>…</v>
      </c>
      <c r="AX55" s="4" t="str">
        <f t="shared" si="10"/>
        <v>…</v>
      </c>
      <c r="AY55" s="4" t="str">
        <f t="shared" si="10"/>
        <v>…</v>
      </c>
      <c r="AZ55" s="4" t="str">
        <f t="shared" si="10"/>
        <v>…</v>
      </c>
      <c r="BA55" s="4" t="str">
        <f t="shared" si="14"/>
        <v>…</v>
      </c>
      <c r="BB55" s="4" t="str">
        <f t="shared" si="14"/>
        <v>…</v>
      </c>
      <c r="BC55" s="4" t="str">
        <f t="shared" si="14"/>
        <v>…</v>
      </c>
      <c r="BD55" s="4" t="str">
        <f t="shared" si="14"/>
        <v>…</v>
      </c>
      <c r="BE55" s="4" t="str">
        <f t="shared" si="14"/>
        <v>…</v>
      </c>
      <c r="BF55" s="4" t="str">
        <f t="shared" si="14"/>
        <v>…</v>
      </c>
    </row>
    <row r="56" spans="1:58" x14ac:dyDescent="0.25">
      <c r="A56" s="2">
        <f t="shared" si="0"/>
        <v>56</v>
      </c>
      <c r="B56" s="3"/>
      <c r="C56" s="1" t="s">
        <v>2</v>
      </c>
      <c r="D56" s="1" cm="1">
        <f t="array" ref="D56">INDEX(B:B,A56)</f>
        <v>0</v>
      </c>
      <c r="E56" s="2">
        <f t="shared" si="7"/>
        <v>1</v>
      </c>
      <c r="F56" s="2" t="e">
        <f t="shared" si="1"/>
        <v>#VALUE!</v>
      </c>
      <c r="G56" s="2" t="e">
        <f t="shared" si="18"/>
        <v>#VALUE!</v>
      </c>
      <c r="H56" s="2" t="e">
        <f t="shared" si="18"/>
        <v>#VALUE!</v>
      </c>
      <c r="I56" s="2" t="str">
        <f t="shared" si="22"/>
        <v>…</v>
      </c>
      <c r="J56" s="2" t="str">
        <f t="shared" si="22"/>
        <v>…</v>
      </c>
      <c r="K56" s="2" t="str">
        <f t="shared" si="22"/>
        <v>…</v>
      </c>
      <c r="L56" s="2" t="str">
        <f t="shared" si="22"/>
        <v>…</v>
      </c>
      <c r="M56" s="2" t="str">
        <f t="shared" si="22"/>
        <v>…</v>
      </c>
      <c r="N56" s="2" t="str">
        <f t="shared" si="22"/>
        <v>…</v>
      </c>
      <c r="O56" s="2" t="str">
        <f t="shared" si="22"/>
        <v>…</v>
      </c>
      <c r="P56" s="2" t="str">
        <f t="shared" si="22"/>
        <v>…</v>
      </c>
      <c r="Q56" s="2" t="str">
        <f t="shared" si="22"/>
        <v>…</v>
      </c>
      <c r="R56" s="2" t="str">
        <f t="shared" si="22"/>
        <v>…</v>
      </c>
      <c r="S56" s="2" t="str">
        <f t="shared" si="22"/>
        <v>…</v>
      </c>
      <c r="T56" s="2" t="str">
        <f t="shared" si="22"/>
        <v>…</v>
      </c>
      <c r="U56" s="2" t="str">
        <f t="shared" si="22"/>
        <v>…</v>
      </c>
      <c r="V56" s="2" t="str">
        <f t="shared" si="22"/>
        <v>…</v>
      </c>
      <c r="W56" s="2" t="str">
        <f t="shared" si="22"/>
        <v>…</v>
      </c>
      <c r="X56" s="2" t="str">
        <f t="shared" si="22"/>
        <v>…</v>
      </c>
      <c r="Y56" s="2" t="str">
        <f t="shared" si="23"/>
        <v>…</v>
      </c>
      <c r="Z56" s="2" t="str">
        <f t="shared" si="23"/>
        <v>…</v>
      </c>
      <c r="AA56" s="2" t="str">
        <f t="shared" si="23"/>
        <v>…</v>
      </c>
      <c r="AB56" s="2" t="str">
        <f t="shared" si="23"/>
        <v>…</v>
      </c>
      <c r="AC56" s="2" t="str">
        <f t="shared" si="23"/>
        <v>…</v>
      </c>
      <c r="AD56" s="2" t="str">
        <f t="shared" si="23"/>
        <v>…</v>
      </c>
      <c r="AE56" s="2" t="str">
        <f t="shared" si="23"/>
        <v>…</v>
      </c>
      <c r="AF56" s="2" t="str">
        <f t="shared" si="20"/>
        <v>…</v>
      </c>
      <c r="AG56" s="4" t="str">
        <f t="shared" si="21"/>
        <v>…</v>
      </c>
      <c r="AH56" s="4" t="str">
        <f t="shared" si="21"/>
        <v>…</v>
      </c>
      <c r="AI56" s="4" t="str">
        <f t="shared" si="21"/>
        <v>…</v>
      </c>
      <c r="AJ56" s="4" t="str">
        <f t="shared" si="21"/>
        <v>…</v>
      </c>
      <c r="AK56" s="4" t="str">
        <f t="shared" si="21"/>
        <v>…</v>
      </c>
      <c r="AL56" s="4" t="str">
        <f t="shared" si="21"/>
        <v>…</v>
      </c>
      <c r="AM56" s="4" t="str">
        <f t="shared" si="21"/>
        <v>…</v>
      </c>
      <c r="AN56" s="4" t="str">
        <f t="shared" si="21"/>
        <v>…</v>
      </c>
      <c r="AO56" s="4" t="str">
        <f t="shared" si="21"/>
        <v>…</v>
      </c>
      <c r="AP56" s="4" t="str">
        <f t="shared" si="21"/>
        <v>…</v>
      </c>
      <c r="AQ56" s="4" t="str">
        <f t="shared" si="21"/>
        <v>…</v>
      </c>
      <c r="AR56" s="4" t="str">
        <f t="shared" si="21"/>
        <v>…</v>
      </c>
      <c r="AS56" s="4" t="str">
        <f t="shared" si="21"/>
        <v>…</v>
      </c>
      <c r="AT56" s="4" t="str">
        <f t="shared" si="21"/>
        <v>…</v>
      </c>
      <c r="AU56" s="4" t="str">
        <f t="shared" si="21"/>
        <v>…</v>
      </c>
      <c r="AV56" s="4" t="str">
        <f t="shared" si="19"/>
        <v>…</v>
      </c>
      <c r="AW56" s="4" t="str">
        <f t="shared" si="10"/>
        <v>…</v>
      </c>
      <c r="AX56" s="4" t="str">
        <f t="shared" si="10"/>
        <v>…</v>
      </c>
      <c r="AY56" s="4" t="str">
        <f t="shared" si="10"/>
        <v>…</v>
      </c>
      <c r="AZ56" s="4" t="str">
        <f t="shared" si="10"/>
        <v>…</v>
      </c>
      <c r="BA56" s="4" t="str">
        <f t="shared" si="14"/>
        <v>…</v>
      </c>
      <c r="BB56" s="4" t="str">
        <f t="shared" si="14"/>
        <v>…</v>
      </c>
      <c r="BC56" s="4" t="str">
        <f t="shared" si="14"/>
        <v>…</v>
      </c>
      <c r="BD56" s="4" t="str">
        <f t="shared" si="14"/>
        <v>…</v>
      </c>
      <c r="BE56" s="4" t="str">
        <f t="shared" si="14"/>
        <v>…</v>
      </c>
      <c r="BF56" s="4" t="str">
        <f t="shared" si="14"/>
        <v>…</v>
      </c>
    </row>
    <row r="57" spans="1:58" x14ac:dyDescent="0.25">
      <c r="A57" s="2">
        <f t="shared" si="0"/>
        <v>57</v>
      </c>
      <c r="B57" s="3"/>
      <c r="C57" s="1" t="s">
        <v>2</v>
      </c>
      <c r="D57" s="1" cm="1">
        <f t="array" ref="D57">INDEX(B:B,A57)</f>
        <v>0</v>
      </c>
      <c r="E57" s="2">
        <f t="shared" si="7"/>
        <v>1</v>
      </c>
      <c r="F57" s="2" t="e">
        <f t="shared" si="1"/>
        <v>#VALUE!</v>
      </c>
      <c r="G57" s="2" t="e">
        <f t="shared" si="18"/>
        <v>#VALUE!</v>
      </c>
      <c r="H57" s="2" t="e">
        <f t="shared" si="18"/>
        <v>#VALUE!</v>
      </c>
      <c r="I57" s="2" t="str">
        <f t="shared" si="22"/>
        <v>…</v>
      </c>
      <c r="J57" s="2" t="str">
        <f t="shared" si="22"/>
        <v>…</v>
      </c>
      <c r="K57" s="2" t="str">
        <f t="shared" si="22"/>
        <v>…</v>
      </c>
      <c r="L57" s="2" t="str">
        <f t="shared" si="22"/>
        <v>…</v>
      </c>
      <c r="M57" s="2" t="str">
        <f t="shared" si="22"/>
        <v>…</v>
      </c>
      <c r="N57" s="2" t="str">
        <f t="shared" si="22"/>
        <v>…</v>
      </c>
      <c r="O57" s="2" t="str">
        <f t="shared" si="22"/>
        <v>…</v>
      </c>
      <c r="P57" s="2" t="str">
        <f t="shared" si="22"/>
        <v>…</v>
      </c>
      <c r="Q57" s="2" t="str">
        <f t="shared" si="22"/>
        <v>…</v>
      </c>
      <c r="R57" s="2" t="str">
        <f t="shared" si="22"/>
        <v>…</v>
      </c>
      <c r="S57" s="2" t="str">
        <f t="shared" si="22"/>
        <v>…</v>
      </c>
      <c r="T57" s="2" t="str">
        <f t="shared" si="22"/>
        <v>…</v>
      </c>
      <c r="U57" s="2" t="str">
        <f t="shared" si="22"/>
        <v>…</v>
      </c>
      <c r="V57" s="2" t="str">
        <f t="shared" si="22"/>
        <v>…</v>
      </c>
      <c r="W57" s="2" t="str">
        <f t="shared" si="22"/>
        <v>…</v>
      </c>
      <c r="X57" s="2" t="str">
        <f t="shared" si="22"/>
        <v>…</v>
      </c>
      <c r="Y57" s="2" t="str">
        <f t="shared" si="23"/>
        <v>…</v>
      </c>
      <c r="Z57" s="2" t="str">
        <f t="shared" si="23"/>
        <v>…</v>
      </c>
      <c r="AA57" s="2" t="str">
        <f t="shared" si="23"/>
        <v>…</v>
      </c>
      <c r="AB57" s="2" t="str">
        <f t="shared" si="23"/>
        <v>…</v>
      </c>
      <c r="AC57" s="2" t="str">
        <f t="shared" si="23"/>
        <v>…</v>
      </c>
      <c r="AD57" s="2" t="str">
        <f t="shared" si="23"/>
        <v>…</v>
      </c>
      <c r="AE57" s="2" t="str">
        <f t="shared" si="23"/>
        <v>…</v>
      </c>
      <c r="AF57" s="2" t="str">
        <f t="shared" si="20"/>
        <v>…</v>
      </c>
      <c r="AG57" s="4" t="str">
        <f t="shared" si="21"/>
        <v>…</v>
      </c>
      <c r="AH57" s="4" t="str">
        <f t="shared" si="21"/>
        <v>…</v>
      </c>
      <c r="AI57" s="4" t="str">
        <f t="shared" si="21"/>
        <v>…</v>
      </c>
      <c r="AJ57" s="4" t="str">
        <f t="shared" si="21"/>
        <v>…</v>
      </c>
      <c r="AK57" s="4" t="str">
        <f t="shared" si="21"/>
        <v>…</v>
      </c>
      <c r="AL57" s="4" t="str">
        <f t="shared" si="21"/>
        <v>…</v>
      </c>
      <c r="AM57" s="4" t="str">
        <f t="shared" si="21"/>
        <v>…</v>
      </c>
      <c r="AN57" s="4" t="str">
        <f t="shared" si="21"/>
        <v>…</v>
      </c>
      <c r="AO57" s="4" t="str">
        <f t="shared" si="21"/>
        <v>…</v>
      </c>
      <c r="AP57" s="4" t="str">
        <f t="shared" si="21"/>
        <v>…</v>
      </c>
      <c r="AQ57" s="4" t="str">
        <f t="shared" si="21"/>
        <v>…</v>
      </c>
      <c r="AR57" s="4" t="str">
        <f t="shared" si="21"/>
        <v>…</v>
      </c>
      <c r="AS57" s="4" t="str">
        <f t="shared" si="21"/>
        <v>…</v>
      </c>
      <c r="AT57" s="4" t="str">
        <f t="shared" si="21"/>
        <v>…</v>
      </c>
      <c r="AU57" s="4" t="str">
        <f t="shared" si="21"/>
        <v>…</v>
      </c>
      <c r="AV57" s="4" t="str">
        <f t="shared" si="19"/>
        <v>…</v>
      </c>
      <c r="AW57" s="4" t="str">
        <f t="shared" si="10"/>
        <v>…</v>
      </c>
      <c r="AX57" s="4" t="str">
        <f t="shared" si="10"/>
        <v>…</v>
      </c>
      <c r="AY57" s="4" t="str">
        <f t="shared" si="10"/>
        <v>…</v>
      </c>
      <c r="AZ57" s="4" t="str">
        <f t="shared" si="10"/>
        <v>…</v>
      </c>
      <c r="BA57" s="4" t="str">
        <f t="shared" si="14"/>
        <v>…</v>
      </c>
      <c r="BB57" s="4" t="str">
        <f t="shared" si="14"/>
        <v>…</v>
      </c>
      <c r="BC57" s="4" t="str">
        <f t="shared" si="14"/>
        <v>…</v>
      </c>
      <c r="BD57" s="4" t="str">
        <f t="shared" si="14"/>
        <v>…</v>
      </c>
      <c r="BE57" s="4" t="str">
        <f t="shared" si="14"/>
        <v>…</v>
      </c>
      <c r="BF57" s="4" t="str">
        <f t="shared" si="14"/>
        <v>…</v>
      </c>
    </row>
    <row r="58" spans="1:58" x14ac:dyDescent="0.25">
      <c r="A58" s="2">
        <f t="shared" si="0"/>
        <v>58</v>
      </c>
      <c r="B58" s="3"/>
      <c r="C58" s="1" t="s">
        <v>2</v>
      </c>
      <c r="D58" s="1" cm="1">
        <f t="array" ref="D58">INDEX(B:B,A58)</f>
        <v>0</v>
      </c>
      <c r="E58" s="2">
        <f t="shared" si="7"/>
        <v>1</v>
      </c>
      <c r="F58" s="2" t="e">
        <f t="shared" si="1"/>
        <v>#VALUE!</v>
      </c>
      <c r="G58" s="2" t="e">
        <f t="shared" ref="G58:H108" si="24">FIND($D$1,$D58,1+F58)</f>
        <v>#VALUE!</v>
      </c>
      <c r="H58" s="2" t="e">
        <f t="shared" si="24"/>
        <v>#VALUE!</v>
      </c>
      <c r="I58" s="2" t="str">
        <f t="shared" si="22"/>
        <v>…</v>
      </c>
      <c r="J58" s="2" t="str">
        <f t="shared" si="22"/>
        <v>…</v>
      </c>
      <c r="K58" s="2" t="str">
        <f t="shared" si="22"/>
        <v>…</v>
      </c>
      <c r="L58" s="2" t="str">
        <f t="shared" si="22"/>
        <v>…</v>
      </c>
      <c r="M58" s="2" t="str">
        <f t="shared" si="22"/>
        <v>…</v>
      </c>
      <c r="N58" s="2" t="str">
        <f t="shared" si="22"/>
        <v>…</v>
      </c>
      <c r="O58" s="2" t="str">
        <f t="shared" si="22"/>
        <v>…</v>
      </c>
      <c r="P58" s="2" t="str">
        <f t="shared" si="22"/>
        <v>…</v>
      </c>
      <c r="Q58" s="2" t="str">
        <f t="shared" si="22"/>
        <v>…</v>
      </c>
      <c r="R58" s="2" t="str">
        <f t="shared" si="22"/>
        <v>…</v>
      </c>
      <c r="S58" s="2" t="str">
        <f t="shared" si="22"/>
        <v>…</v>
      </c>
      <c r="T58" s="2" t="str">
        <f t="shared" si="22"/>
        <v>…</v>
      </c>
      <c r="U58" s="2" t="str">
        <f t="shared" si="22"/>
        <v>…</v>
      </c>
      <c r="V58" s="2" t="str">
        <f t="shared" si="22"/>
        <v>…</v>
      </c>
      <c r="W58" s="2" t="str">
        <f t="shared" si="22"/>
        <v>…</v>
      </c>
      <c r="X58" s="2" t="str">
        <f t="shared" si="22"/>
        <v>…</v>
      </c>
      <c r="Y58" s="2" t="str">
        <f t="shared" si="23"/>
        <v>…</v>
      </c>
      <c r="Z58" s="2" t="str">
        <f t="shared" si="23"/>
        <v>…</v>
      </c>
      <c r="AA58" s="2" t="str">
        <f t="shared" si="23"/>
        <v>…</v>
      </c>
      <c r="AB58" s="2" t="str">
        <f t="shared" si="23"/>
        <v>…</v>
      </c>
      <c r="AC58" s="2" t="str">
        <f t="shared" si="23"/>
        <v>…</v>
      </c>
      <c r="AD58" s="2" t="str">
        <f t="shared" si="23"/>
        <v>…</v>
      </c>
      <c r="AE58" s="2" t="str">
        <f t="shared" si="23"/>
        <v>…</v>
      </c>
      <c r="AF58" s="2" t="str">
        <f t="shared" si="20"/>
        <v>…</v>
      </c>
      <c r="AG58" s="4" t="str">
        <f t="shared" si="21"/>
        <v>…</v>
      </c>
      <c r="AH58" s="4" t="str">
        <f t="shared" si="21"/>
        <v>…</v>
      </c>
      <c r="AI58" s="4" t="str">
        <f t="shared" si="21"/>
        <v>…</v>
      </c>
      <c r="AJ58" s="4" t="str">
        <f t="shared" si="21"/>
        <v>…</v>
      </c>
      <c r="AK58" s="4" t="str">
        <f t="shared" si="21"/>
        <v>…</v>
      </c>
      <c r="AL58" s="4" t="str">
        <f t="shared" si="21"/>
        <v>…</v>
      </c>
      <c r="AM58" s="4" t="str">
        <f t="shared" si="21"/>
        <v>…</v>
      </c>
      <c r="AN58" s="4" t="str">
        <f t="shared" si="21"/>
        <v>…</v>
      </c>
      <c r="AO58" s="4" t="str">
        <f t="shared" si="21"/>
        <v>…</v>
      </c>
      <c r="AP58" s="4" t="str">
        <f t="shared" si="21"/>
        <v>…</v>
      </c>
      <c r="AQ58" s="4" t="str">
        <f t="shared" si="21"/>
        <v>…</v>
      </c>
      <c r="AR58" s="4" t="str">
        <f t="shared" si="21"/>
        <v>…</v>
      </c>
      <c r="AS58" s="4" t="str">
        <f t="shared" si="21"/>
        <v>…</v>
      </c>
      <c r="AT58" s="4" t="str">
        <f t="shared" si="21"/>
        <v>…</v>
      </c>
      <c r="AU58" s="4" t="str">
        <f t="shared" si="21"/>
        <v>…</v>
      </c>
      <c r="AV58" s="4" t="str">
        <f t="shared" si="19"/>
        <v>…</v>
      </c>
      <c r="AW58" s="4" t="str">
        <f t="shared" si="10"/>
        <v>…</v>
      </c>
      <c r="AX58" s="4" t="str">
        <f t="shared" si="10"/>
        <v>…</v>
      </c>
      <c r="AY58" s="4" t="str">
        <f t="shared" si="10"/>
        <v>…</v>
      </c>
      <c r="AZ58" s="4" t="str">
        <f t="shared" si="10"/>
        <v>…</v>
      </c>
      <c r="BA58" s="4" t="str">
        <f t="shared" si="14"/>
        <v>…</v>
      </c>
      <c r="BB58" s="4" t="str">
        <f t="shared" si="14"/>
        <v>…</v>
      </c>
      <c r="BC58" s="4" t="str">
        <f t="shared" si="14"/>
        <v>…</v>
      </c>
      <c r="BD58" s="4" t="str">
        <f t="shared" si="14"/>
        <v>…</v>
      </c>
      <c r="BE58" s="4" t="str">
        <f t="shared" si="14"/>
        <v>…</v>
      </c>
      <c r="BF58" s="4" t="str">
        <f t="shared" si="14"/>
        <v>…</v>
      </c>
    </row>
    <row r="59" spans="1:58" x14ac:dyDescent="0.25">
      <c r="A59" s="2">
        <f t="shared" si="0"/>
        <v>59</v>
      </c>
      <c r="B59" s="3"/>
      <c r="C59" s="1" t="s">
        <v>2</v>
      </c>
      <c r="D59" s="1" cm="1">
        <f t="array" ref="D59">INDEX(B:B,A59)</f>
        <v>0</v>
      </c>
      <c r="E59" s="2">
        <f t="shared" si="7"/>
        <v>1</v>
      </c>
      <c r="F59" s="2" t="e">
        <f t="shared" si="1"/>
        <v>#VALUE!</v>
      </c>
      <c r="G59" s="2" t="e">
        <f t="shared" si="24"/>
        <v>#VALUE!</v>
      </c>
      <c r="H59" s="2" t="e">
        <f t="shared" si="24"/>
        <v>#VALUE!</v>
      </c>
      <c r="I59" s="2" t="str">
        <f t="shared" si="22"/>
        <v>…</v>
      </c>
      <c r="J59" s="2" t="str">
        <f t="shared" si="22"/>
        <v>…</v>
      </c>
      <c r="K59" s="2" t="str">
        <f t="shared" si="22"/>
        <v>…</v>
      </c>
      <c r="L59" s="2" t="str">
        <f t="shared" si="22"/>
        <v>…</v>
      </c>
      <c r="M59" s="2" t="str">
        <f t="shared" si="22"/>
        <v>…</v>
      </c>
      <c r="N59" s="2" t="str">
        <f t="shared" si="22"/>
        <v>…</v>
      </c>
      <c r="O59" s="2" t="str">
        <f t="shared" si="22"/>
        <v>…</v>
      </c>
      <c r="P59" s="2" t="str">
        <f t="shared" si="22"/>
        <v>…</v>
      </c>
      <c r="Q59" s="2" t="str">
        <f t="shared" si="22"/>
        <v>…</v>
      </c>
      <c r="R59" s="2" t="str">
        <f t="shared" si="22"/>
        <v>…</v>
      </c>
      <c r="S59" s="2" t="str">
        <f t="shared" si="22"/>
        <v>…</v>
      </c>
      <c r="T59" s="2" t="str">
        <f t="shared" si="22"/>
        <v>…</v>
      </c>
      <c r="U59" s="2" t="str">
        <f t="shared" si="22"/>
        <v>…</v>
      </c>
      <c r="V59" s="2" t="str">
        <f t="shared" si="22"/>
        <v>…</v>
      </c>
      <c r="W59" s="2" t="str">
        <f t="shared" si="22"/>
        <v>…</v>
      </c>
      <c r="X59" s="2" t="str">
        <f t="shared" si="22"/>
        <v>…</v>
      </c>
      <c r="Y59" s="2" t="str">
        <f t="shared" si="23"/>
        <v>…</v>
      </c>
      <c r="Z59" s="2" t="str">
        <f t="shared" si="23"/>
        <v>…</v>
      </c>
      <c r="AA59" s="2" t="str">
        <f t="shared" si="23"/>
        <v>…</v>
      </c>
      <c r="AB59" s="2" t="str">
        <f t="shared" si="23"/>
        <v>…</v>
      </c>
      <c r="AC59" s="2" t="str">
        <f t="shared" si="23"/>
        <v>…</v>
      </c>
      <c r="AD59" s="2" t="str">
        <f t="shared" si="23"/>
        <v>…</v>
      </c>
      <c r="AE59" s="2" t="str">
        <f t="shared" si="23"/>
        <v>…</v>
      </c>
      <c r="AF59" s="2" t="str">
        <f t="shared" si="20"/>
        <v>…</v>
      </c>
      <c r="AG59" s="4" t="str">
        <f t="shared" si="21"/>
        <v>…</v>
      </c>
      <c r="AH59" s="4" t="str">
        <f t="shared" si="21"/>
        <v>…</v>
      </c>
      <c r="AI59" s="4" t="str">
        <f t="shared" si="21"/>
        <v>…</v>
      </c>
      <c r="AJ59" s="4" t="str">
        <f t="shared" si="21"/>
        <v>…</v>
      </c>
      <c r="AK59" s="4" t="str">
        <f t="shared" si="21"/>
        <v>…</v>
      </c>
      <c r="AL59" s="4" t="str">
        <f t="shared" si="21"/>
        <v>…</v>
      </c>
      <c r="AM59" s="4" t="str">
        <f t="shared" si="21"/>
        <v>…</v>
      </c>
      <c r="AN59" s="4" t="str">
        <f t="shared" si="21"/>
        <v>…</v>
      </c>
      <c r="AO59" s="4" t="str">
        <f t="shared" si="21"/>
        <v>…</v>
      </c>
      <c r="AP59" s="4" t="str">
        <f t="shared" si="21"/>
        <v>…</v>
      </c>
      <c r="AQ59" s="4" t="str">
        <f t="shared" si="21"/>
        <v>…</v>
      </c>
      <c r="AR59" s="4" t="str">
        <f t="shared" si="21"/>
        <v>…</v>
      </c>
      <c r="AS59" s="4" t="str">
        <f t="shared" si="21"/>
        <v>…</v>
      </c>
      <c r="AT59" s="4" t="str">
        <f t="shared" si="21"/>
        <v>…</v>
      </c>
      <c r="AU59" s="4" t="str">
        <f t="shared" si="21"/>
        <v>…</v>
      </c>
      <c r="AV59" s="4" t="str">
        <f t="shared" si="19"/>
        <v>…</v>
      </c>
      <c r="AW59" s="4" t="str">
        <f t="shared" si="10"/>
        <v>…</v>
      </c>
      <c r="AX59" s="4" t="str">
        <f t="shared" si="10"/>
        <v>…</v>
      </c>
      <c r="AY59" s="4" t="str">
        <f t="shared" si="10"/>
        <v>…</v>
      </c>
      <c r="AZ59" s="4" t="str">
        <f t="shared" si="10"/>
        <v>…</v>
      </c>
      <c r="BA59" s="4" t="str">
        <f t="shared" si="14"/>
        <v>…</v>
      </c>
      <c r="BB59" s="4" t="str">
        <f t="shared" si="14"/>
        <v>…</v>
      </c>
      <c r="BC59" s="4" t="str">
        <f t="shared" si="14"/>
        <v>…</v>
      </c>
      <c r="BD59" s="4" t="str">
        <f t="shared" si="14"/>
        <v>…</v>
      </c>
      <c r="BE59" s="4" t="str">
        <f t="shared" si="14"/>
        <v>…</v>
      </c>
      <c r="BF59" s="4" t="str">
        <f t="shared" si="14"/>
        <v>…</v>
      </c>
    </row>
    <row r="60" spans="1:58" x14ac:dyDescent="0.25">
      <c r="A60" s="2">
        <f t="shared" si="0"/>
        <v>60</v>
      </c>
      <c r="B60" s="3"/>
      <c r="C60" s="1" t="s">
        <v>2</v>
      </c>
      <c r="D60" s="1" cm="1">
        <f t="array" ref="D60">INDEX(B:B,A60)</f>
        <v>0</v>
      </c>
      <c r="E60" s="2">
        <f t="shared" si="7"/>
        <v>1</v>
      </c>
      <c r="F60" s="2" t="e">
        <f t="shared" si="1"/>
        <v>#VALUE!</v>
      </c>
      <c r="G60" s="2" t="e">
        <f t="shared" si="24"/>
        <v>#VALUE!</v>
      </c>
      <c r="H60" s="2" t="e">
        <f t="shared" si="24"/>
        <v>#VALUE!</v>
      </c>
      <c r="I60" s="2" t="str">
        <f t="shared" si="22"/>
        <v>…</v>
      </c>
      <c r="J60" s="2" t="str">
        <f t="shared" si="22"/>
        <v>…</v>
      </c>
      <c r="K60" s="2" t="str">
        <f t="shared" si="22"/>
        <v>…</v>
      </c>
      <c r="L60" s="2" t="str">
        <f t="shared" si="22"/>
        <v>…</v>
      </c>
      <c r="M60" s="2" t="str">
        <f t="shared" si="22"/>
        <v>…</v>
      </c>
      <c r="N60" s="2" t="str">
        <f t="shared" si="22"/>
        <v>…</v>
      </c>
      <c r="O60" s="2" t="str">
        <f t="shared" si="22"/>
        <v>…</v>
      </c>
      <c r="P60" s="2" t="str">
        <f t="shared" si="22"/>
        <v>…</v>
      </c>
      <c r="Q60" s="2" t="str">
        <f t="shared" si="22"/>
        <v>…</v>
      </c>
      <c r="R60" s="2" t="str">
        <f t="shared" si="22"/>
        <v>…</v>
      </c>
      <c r="S60" s="2" t="str">
        <f t="shared" si="22"/>
        <v>…</v>
      </c>
      <c r="T60" s="2" t="str">
        <f t="shared" si="22"/>
        <v>…</v>
      </c>
      <c r="U60" s="2" t="str">
        <f t="shared" si="22"/>
        <v>…</v>
      </c>
      <c r="V60" s="2" t="str">
        <f t="shared" si="22"/>
        <v>…</v>
      </c>
      <c r="W60" s="2" t="str">
        <f t="shared" si="22"/>
        <v>…</v>
      </c>
      <c r="X60" s="2" t="str">
        <f t="shared" si="22"/>
        <v>…</v>
      </c>
      <c r="Y60" s="2" t="str">
        <f t="shared" si="23"/>
        <v>…</v>
      </c>
      <c r="Z60" s="2" t="str">
        <f t="shared" si="23"/>
        <v>…</v>
      </c>
      <c r="AA60" s="2" t="str">
        <f t="shared" si="23"/>
        <v>…</v>
      </c>
      <c r="AB60" s="2" t="str">
        <f t="shared" si="23"/>
        <v>…</v>
      </c>
      <c r="AC60" s="2" t="str">
        <f t="shared" si="23"/>
        <v>…</v>
      </c>
      <c r="AD60" s="2" t="str">
        <f t="shared" si="23"/>
        <v>…</v>
      </c>
      <c r="AE60" s="2" t="str">
        <f t="shared" si="23"/>
        <v>…</v>
      </c>
      <c r="AF60" s="2" t="str">
        <f t="shared" si="20"/>
        <v>…</v>
      </c>
      <c r="AG60" s="4" t="str">
        <f t="shared" si="21"/>
        <v>…</v>
      </c>
      <c r="AH60" s="4" t="str">
        <f t="shared" si="21"/>
        <v>…</v>
      </c>
      <c r="AI60" s="4" t="str">
        <f t="shared" si="21"/>
        <v>…</v>
      </c>
      <c r="AJ60" s="4" t="str">
        <f t="shared" si="21"/>
        <v>…</v>
      </c>
      <c r="AK60" s="4" t="str">
        <f t="shared" si="21"/>
        <v>…</v>
      </c>
      <c r="AL60" s="4" t="str">
        <f t="shared" si="21"/>
        <v>…</v>
      </c>
      <c r="AM60" s="4" t="str">
        <f t="shared" si="21"/>
        <v>…</v>
      </c>
      <c r="AN60" s="4" t="str">
        <f t="shared" si="21"/>
        <v>…</v>
      </c>
      <c r="AO60" s="4" t="str">
        <f t="shared" si="21"/>
        <v>…</v>
      </c>
      <c r="AP60" s="4" t="str">
        <f t="shared" si="21"/>
        <v>…</v>
      </c>
      <c r="AQ60" s="4" t="str">
        <f t="shared" si="21"/>
        <v>…</v>
      </c>
      <c r="AR60" s="4" t="str">
        <f t="shared" si="21"/>
        <v>…</v>
      </c>
      <c r="AS60" s="4" t="str">
        <f t="shared" si="21"/>
        <v>…</v>
      </c>
      <c r="AT60" s="4" t="str">
        <f t="shared" si="21"/>
        <v>…</v>
      </c>
      <c r="AU60" s="4" t="str">
        <f t="shared" si="21"/>
        <v>…</v>
      </c>
      <c r="AV60" s="4" t="str">
        <f t="shared" si="19"/>
        <v>…</v>
      </c>
      <c r="AW60" s="4" t="str">
        <f t="shared" si="10"/>
        <v>…</v>
      </c>
      <c r="AX60" s="4" t="str">
        <f t="shared" si="10"/>
        <v>…</v>
      </c>
      <c r="AY60" s="4" t="str">
        <f t="shared" si="10"/>
        <v>…</v>
      </c>
      <c r="AZ60" s="4" t="str">
        <f t="shared" si="10"/>
        <v>…</v>
      </c>
      <c r="BA60" s="4" t="str">
        <f t="shared" si="14"/>
        <v>…</v>
      </c>
      <c r="BB60" s="4" t="str">
        <f t="shared" si="14"/>
        <v>…</v>
      </c>
      <c r="BC60" s="4" t="str">
        <f t="shared" si="14"/>
        <v>…</v>
      </c>
      <c r="BD60" s="4" t="str">
        <f t="shared" si="14"/>
        <v>…</v>
      </c>
      <c r="BE60" s="4" t="str">
        <f t="shared" si="14"/>
        <v>…</v>
      </c>
      <c r="BF60" s="4" t="str">
        <f t="shared" si="14"/>
        <v>…</v>
      </c>
    </row>
    <row r="61" spans="1:58" x14ac:dyDescent="0.25">
      <c r="A61" s="2">
        <f t="shared" si="0"/>
        <v>61</v>
      </c>
      <c r="B61" s="3"/>
      <c r="C61" s="1" t="s">
        <v>2</v>
      </c>
      <c r="D61" s="1" cm="1">
        <f t="array" ref="D61">INDEX(B:B,A61)</f>
        <v>0</v>
      </c>
      <c r="E61" s="2">
        <f t="shared" si="7"/>
        <v>1</v>
      </c>
      <c r="F61" s="2" t="e">
        <f t="shared" si="1"/>
        <v>#VALUE!</v>
      </c>
      <c r="G61" s="2" t="e">
        <f t="shared" si="24"/>
        <v>#VALUE!</v>
      </c>
      <c r="H61" s="2" t="e">
        <f t="shared" si="24"/>
        <v>#VALUE!</v>
      </c>
      <c r="I61" s="2" t="str">
        <f t="shared" si="22"/>
        <v>…</v>
      </c>
      <c r="J61" s="2" t="str">
        <f t="shared" si="22"/>
        <v>…</v>
      </c>
      <c r="K61" s="2" t="str">
        <f t="shared" si="22"/>
        <v>…</v>
      </c>
      <c r="L61" s="2" t="str">
        <f t="shared" si="22"/>
        <v>…</v>
      </c>
      <c r="M61" s="2" t="str">
        <f t="shared" si="22"/>
        <v>…</v>
      </c>
      <c r="N61" s="2" t="str">
        <f t="shared" si="22"/>
        <v>…</v>
      </c>
      <c r="O61" s="2" t="str">
        <f t="shared" si="22"/>
        <v>…</v>
      </c>
      <c r="P61" s="2" t="str">
        <f t="shared" si="22"/>
        <v>…</v>
      </c>
      <c r="Q61" s="2" t="str">
        <f t="shared" si="22"/>
        <v>…</v>
      </c>
      <c r="R61" s="2" t="str">
        <f t="shared" si="22"/>
        <v>…</v>
      </c>
      <c r="S61" s="2" t="str">
        <f t="shared" si="22"/>
        <v>…</v>
      </c>
      <c r="T61" s="2" t="str">
        <f t="shared" si="22"/>
        <v>…</v>
      </c>
      <c r="U61" s="2" t="str">
        <f t="shared" si="22"/>
        <v>…</v>
      </c>
      <c r="V61" s="2" t="str">
        <f t="shared" si="22"/>
        <v>…</v>
      </c>
      <c r="W61" s="2" t="str">
        <f t="shared" si="22"/>
        <v>…</v>
      </c>
      <c r="X61" s="2" t="str">
        <f t="shared" si="22"/>
        <v>…</v>
      </c>
      <c r="Y61" s="2" t="str">
        <f t="shared" si="23"/>
        <v>…</v>
      </c>
      <c r="Z61" s="2" t="str">
        <f t="shared" si="23"/>
        <v>…</v>
      </c>
      <c r="AA61" s="2" t="str">
        <f t="shared" si="23"/>
        <v>…</v>
      </c>
      <c r="AB61" s="2" t="str">
        <f t="shared" si="23"/>
        <v>…</v>
      </c>
      <c r="AC61" s="2" t="str">
        <f t="shared" si="23"/>
        <v>…</v>
      </c>
      <c r="AD61" s="2" t="str">
        <f t="shared" si="23"/>
        <v>…</v>
      </c>
      <c r="AE61" s="2" t="str">
        <f t="shared" si="23"/>
        <v>…</v>
      </c>
      <c r="AF61" s="2" t="str">
        <f t="shared" si="20"/>
        <v>…</v>
      </c>
      <c r="AG61" s="4" t="str">
        <f t="shared" si="21"/>
        <v>…</v>
      </c>
      <c r="AH61" s="4" t="str">
        <f t="shared" si="21"/>
        <v>…</v>
      </c>
      <c r="AI61" s="4" t="str">
        <f t="shared" si="21"/>
        <v>…</v>
      </c>
      <c r="AJ61" s="4" t="str">
        <f t="shared" si="21"/>
        <v>…</v>
      </c>
      <c r="AK61" s="4" t="str">
        <f t="shared" si="21"/>
        <v>…</v>
      </c>
      <c r="AL61" s="4" t="str">
        <f t="shared" si="21"/>
        <v>…</v>
      </c>
      <c r="AM61" s="4" t="str">
        <f t="shared" si="21"/>
        <v>…</v>
      </c>
      <c r="AN61" s="4" t="str">
        <f t="shared" si="21"/>
        <v>…</v>
      </c>
      <c r="AO61" s="4" t="str">
        <f t="shared" si="21"/>
        <v>…</v>
      </c>
      <c r="AP61" s="4" t="str">
        <f t="shared" si="21"/>
        <v>…</v>
      </c>
      <c r="AQ61" s="4" t="str">
        <f t="shared" si="21"/>
        <v>…</v>
      </c>
      <c r="AR61" s="4" t="str">
        <f t="shared" si="21"/>
        <v>…</v>
      </c>
      <c r="AS61" s="4" t="str">
        <f t="shared" si="21"/>
        <v>…</v>
      </c>
      <c r="AT61" s="4" t="str">
        <f t="shared" si="21"/>
        <v>…</v>
      </c>
      <c r="AU61" s="4" t="str">
        <f t="shared" si="21"/>
        <v>…</v>
      </c>
      <c r="AV61" s="4" t="str">
        <f t="shared" si="19"/>
        <v>…</v>
      </c>
      <c r="AW61" s="4" t="str">
        <f t="shared" si="10"/>
        <v>…</v>
      </c>
      <c r="AX61" s="4" t="str">
        <f t="shared" si="10"/>
        <v>…</v>
      </c>
      <c r="AY61" s="4" t="str">
        <f t="shared" si="10"/>
        <v>…</v>
      </c>
      <c r="AZ61" s="4" t="str">
        <f t="shared" si="10"/>
        <v>…</v>
      </c>
      <c r="BA61" s="4" t="str">
        <f t="shared" si="14"/>
        <v>…</v>
      </c>
      <c r="BB61" s="4" t="str">
        <f t="shared" si="14"/>
        <v>…</v>
      </c>
      <c r="BC61" s="4" t="str">
        <f t="shared" si="14"/>
        <v>…</v>
      </c>
      <c r="BD61" s="4" t="str">
        <f t="shared" si="14"/>
        <v>…</v>
      </c>
      <c r="BE61" s="4" t="str">
        <f t="shared" si="14"/>
        <v>…</v>
      </c>
      <c r="BF61" s="4" t="str">
        <f t="shared" si="14"/>
        <v>…</v>
      </c>
    </row>
    <row r="62" spans="1:58" x14ac:dyDescent="0.25">
      <c r="A62" s="2">
        <f t="shared" si="0"/>
        <v>62</v>
      </c>
      <c r="B62" s="3"/>
      <c r="C62" s="1" t="s">
        <v>2</v>
      </c>
      <c r="D62" s="1" cm="1">
        <f t="array" ref="D62">INDEX(B:B,A62)</f>
        <v>0</v>
      </c>
      <c r="E62" s="2">
        <f t="shared" si="7"/>
        <v>1</v>
      </c>
      <c r="F62" s="2" t="e">
        <f t="shared" si="1"/>
        <v>#VALUE!</v>
      </c>
      <c r="G62" s="2" t="e">
        <f t="shared" si="24"/>
        <v>#VALUE!</v>
      </c>
      <c r="H62" s="2" t="e">
        <f t="shared" si="24"/>
        <v>#VALUE!</v>
      </c>
      <c r="I62" s="2" t="str">
        <f t="shared" si="22"/>
        <v>…</v>
      </c>
      <c r="J62" s="2" t="str">
        <f t="shared" si="22"/>
        <v>…</v>
      </c>
      <c r="K62" s="2" t="str">
        <f t="shared" si="22"/>
        <v>…</v>
      </c>
      <c r="L62" s="2" t="str">
        <f t="shared" si="22"/>
        <v>…</v>
      </c>
      <c r="M62" s="2" t="str">
        <f t="shared" si="22"/>
        <v>…</v>
      </c>
      <c r="N62" s="2" t="str">
        <f t="shared" si="22"/>
        <v>…</v>
      </c>
      <c r="O62" s="2" t="str">
        <f t="shared" si="22"/>
        <v>…</v>
      </c>
      <c r="P62" s="2" t="str">
        <f t="shared" si="22"/>
        <v>…</v>
      </c>
      <c r="Q62" s="2" t="str">
        <f t="shared" si="22"/>
        <v>…</v>
      </c>
      <c r="R62" s="2" t="str">
        <f t="shared" si="22"/>
        <v>…</v>
      </c>
      <c r="S62" s="2" t="str">
        <f t="shared" si="22"/>
        <v>…</v>
      </c>
      <c r="T62" s="2" t="str">
        <f t="shared" si="22"/>
        <v>…</v>
      </c>
      <c r="U62" s="2" t="str">
        <f t="shared" si="22"/>
        <v>…</v>
      </c>
      <c r="V62" s="2" t="str">
        <f t="shared" si="22"/>
        <v>…</v>
      </c>
      <c r="W62" s="2" t="str">
        <f t="shared" si="22"/>
        <v>…</v>
      </c>
      <c r="X62" s="2" t="str">
        <f t="shared" si="22"/>
        <v>…</v>
      </c>
      <c r="Y62" s="2" t="str">
        <f t="shared" si="23"/>
        <v>…</v>
      </c>
      <c r="Z62" s="2" t="str">
        <f t="shared" si="23"/>
        <v>…</v>
      </c>
      <c r="AA62" s="2" t="str">
        <f t="shared" si="23"/>
        <v>…</v>
      </c>
      <c r="AB62" s="2" t="str">
        <f t="shared" si="23"/>
        <v>…</v>
      </c>
      <c r="AC62" s="2" t="str">
        <f t="shared" si="23"/>
        <v>…</v>
      </c>
      <c r="AD62" s="2" t="str">
        <f t="shared" si="23"/>
        <v>…</v>
      </c>
      <c r="AE62" s="2" t="str">
        <f t="shared" si="23"/>
        <v>…</v>
      </c>
      <c r="AF62" s="2" t="str">
        <f t="shared" si="20"/>
        <v>…</v>
      </c>
      <c r="AG62" s="4" t="str">
        <f t="shared" si="21"/>
        <v>…</v>
      </c>
      <c r="AH62" s="4" t="str">
        <f t="shared" si="21"/>
        <v>…</v>
      </c>
      <c r="AI62" s="4" t="str">
        <f t="shared" si="21"/>
        <v>…</v>
      </c>
      <c r="AJ62" s="4" t="str">
        <f t="shared" si="21"/>
        <v>…</v>
      </c>
      <c r="AK62" s="4" t="str">
        <f t="shared" si="21"/>
        <v>…</v>
      </c>
      <c r="AL62" s="4" t="str">
        <f t="shared" si="21"/>
        <v>…</v>
      </c>
      <c r="AM62" s="4" t="str">
        <f t="shared" si="21"/>
        <v>…</v>
      </c>
      <c r="AN62" s="4" t="str">
        <f t="shared" si="21"/>
        <v>…</v>
      </c>
      <c r="AO62" s="4" t="str">
        <f t="shared" si="21"/>
        <v>…</v>
      </c>
      <c r="AP62" s="4" t="str">
        <f t="shared" si="21"/>
        <v>…</v>
      </c>
      <c r="AQ62" s="4" t="str">
        <f t="shared" si="21"/>
        <v>…</v>
      </c>
      <c r="AR62" s="4" t="str">
        <f t="shared" si="21"/>
        <v>…</v>
      </c>
      <c r="AS62" s="4" t="str">
        <f t="shared" si="21"/>
        <v>…</v>
      </c>
      <c r="AT62" s="4" t="str">
        <f t="shared" si="21"/>
        <v>…</v>
      </c>
      <c r="AU62" s="4" t="str">
        <f t="shared" si="21"/>
        <v>…</v>
      </c>
      <c r="AV62" s="4" t="str">
        <f t="shared" si="19"/>
        <v>…</v>
      </c>
      <c r="AW62" s="4" t="str">
        <f t="shared" si="10"/>
        <v>…</v>
      </c>
      <c r="AX62" s="4" t="str">
        <f t="shared" si="10"/>
        <v>…</v>
      </c>
      <c r="AY62" s="4" t="str">
        <f t="shared" si="10"/>
        <v>…</v>
      </c>
      <c r="AZ62" s="4" t="str">
        <f t="shared" si="10"/>
        <v>…</v>
      </c>
      <c r="BA62" s="4" t="str">
        <f t="shared" si="14"/>
        <v>…</v>
      </c>
      <c r="BB62" s="4" t="str">
        <f t="shared" si="14"/>
        <v>…</v>
      </c>
      <c r="BC62" s="4" t="str">
        <f t="shared" si="14"/>
        <v>…</v>
      </c>
      <c r="BD62" s="4" t="str">
        <f t="shared" si="14"/>
        <v>…</v>
      </c>
      <c r="BE62" s="4" t="str">
        <f t="shared" si="14"/>
        <v>…</v>
      </c>
      <c r="BF62" s="4" t="str">
        <f t="shared" si="14"/>
        <v>…</v>
      </c>
    </row>
    <row r="63" spans="1:58" x14ac:dyDescent="0.25">
      <c r="A63" s="2">
        <f t="shared" si="0"/>
        <v>63</v>
      </c>
      <c r="B63" s="3"/>
      <c r="C63" s="1" t="s">
        <v>2</v>
      </c>
      <c r="D63" s="1" cm="1">
        <f t="array" ref="D63">INDEX(B:B,A63)</f>
        <v>0</v>
      </c>
      <c r="E63" s="2">
        <f t="shared" si="7"/>
        <v>1</v>
      </c>
      <c r="F63" s="2" t="e">
        <f t="shared" si="1"/>
        <v>#VALUE!</v>
      </c>
      <c r="G63" s="2" t="e">
        <f t="shared" si="24"/>
        <v>#VALUE!</v>
      </c>
      <c r="H63" s="2" t="e">
        <f t="shared" si="24"/>
        <v>#VALUE!</v>
      </c>
      <c r="I63" s="2" t="str">
        <f t="shared" si="22"/>
        <v>…</v>
      </c>
      <c r="J63" s="2" t="str">
        <f t="shared" si="22"/>
        <v>…</v>
      </c>
      <c r="K63" s="2" t="str">
        <f t="shared" si="22"/>
        <v>…</v>
      </c>
      <c r="L63" s="2" t="str">
        <f t="shared" si="22"/>
        <v>…</v>
      </c>
      <c r="M63" s="2" t="str">
        <f t="shared" si="22"/>
        <v>…</v>
      </c>
      <c r="N63" s="2" t="str">
        <f t="shared" si="22"/>
        <v>…</v>
      </c>
      <c r="O63" s="2" t="str">
        <f t="shared" si="22"/>
        <v>…</v>
      </c>
      <c r="P63" s="2" t="str">
        <f t="shared" si="22"/>
        <v>…</v>
      </c>
      <c r="Q63" s="2" t="str">
        <f t="shared" si="22"/>
        <v>…</v>
      </c>
      <c r="R63" s="2" t="str">
        <f t="shared" si="22"/>
        <v>…</v>
      </c>
      <c r="S63" s="2" t="str">
        <f t="shared" si="22"/>
        <v>…</v>
      </c>
      <c r="T63" s="2" t="str">
        <f t="shared" si="22"/>
        <v>…</v>
      </c>
      <c r="U63" s="2" t="str">
        <f t="shared" si="22"/>
        <v>…</v>
      </c>
      <c r="V63" s="2" t="str">
        <f t="shared" si="22"/>
        <v>…</v>
      </c>
      <c r="W63" s="2" t="str">
        <f t="shared" si="22"/>
        <v>…</v>
      </c>
      <c r="X63" s="2" t="str">
        <f t="shared" si="22"/>
        <v>…</v>
      </c>
      <c r="Y63" s="2" t="str">
        <f t="shared" si="23"/>
        <v>…</v>
      </c>
      <c r="Z63" s="2" t="str">
        <f t="shared" si="23"/>
        <v>…</v>
      </c>
      <c r="AA63" s="2" t="str">
        <f t="shared" si="23"/>
        <v>…</v>
      </c>
      <c r="AB63" s="2" t="str">
        <f t="shared" si="23"/>
        <v>…</v>
      </c>
      <c r="AC63" s="2" t="str">
        <f t="shared" si="23"/>
        <v>…</v>
      </c>
      <c r="AD63" s="2" t="str">
        <f t="shared" si="23"/>
        <v>…</v>
      </c>
      <c r="AE63" s="2" t="str">
        <f t="shared" si="23"/>
        <v>…</v>
      </c>
      <c r="AF63" s="2" t="str">
        <f t="shared" si="20"/>
        <v>…</v>
      </c>
      <c r="AG63" s="4" t="str">
        <f t="shared" si="21"/>
        <v>…</v>
      </c>
      <c r="AH63" s="4" t="str">
        <f t="shared" si="21"/>
        <v>…</v>
      </c>
      <c r="AI63" s="4" t="str">
        <f t="shared" si="21"/>
        <v>…</v>
      </c>
      <c r="AJ63" s="4" t="str">
        <f t="shared" si="21"/>
        <v>…</v>
      </c>
      <c r="AK63" s="4" t="str">
        <f t="shared" si="21"/>
        <v>…</v>
      </c>
      <c r="AL63" s="4" t="str">
        <f t="shared" si="21"/>
        <v>…</v>
      </c>
      <c r="AM63" s="4" t="str">
        <f t="shared" si="21"/>
        <v>…</v>
      </c>
      <c r="AN63" s="4" t="str">
        <f t="shared" si="21"/>
        <v>…</v>
      </c>
      <c r="AO63" s="4" t="str">
        <f t="shared" si="21"/>
        <v>…</v>
      </c>
      <c r="AP63" s="4" t="str">
        <f t="shared" si="21"/>
        <v>…</v>
      </c>
      <c r="AQ63" s="4" t="str">
        <f t="shared" si="21"/>
        <v>…</v>
      </c>
      <c r="AR63" s="4" t="str">
        <f t="shared" si="21"/>
        <v>…</v>
      </c>
      <c r="AS63" s="4" t="str">
        <f t="shared" si="21"/>
        <v>…</v>
      </c>
      <c r="AT63" s="4" t="str">
        <f t="shared" si="21"/>
        <v>…</v>
      </c>
      <c r="AU63" s="4" t="str">
        <f t="shared" si="21"/>
        <v>…</v>
      </c>
      <c r="AV63" s="4" t="str">
        <f t="shared" si="19"/>
        <v>…</v>
      </c>
      <c r="AW63" s="4" t="str">
        <f t="shared" si="10"/>
        <v>…</v>
      </c>
      <c r="AX63" s="4" t="str">
        <f t="shared" si="10"/>
        <v>…</v>
      </c>
      <c r="AY63" s="4" t="str">
        <f t="shared" si="10"/>
        <v>…</v>
      </c>
      <c r="AZ63" s="4" t="str">
        <f t="shared" si="10"/>
        <v>…</v>
      </c>
      <c r="BA63" s="4" t="str">
        <f t="shared" si="14"/>
        <v>…</v>
      </c>
      <c r="BB63" s="4" t="str">
        <f t="shared" si="14"/>
        <v>…</v>
      </c>
      <c r="BC63" s="4" t="str">
        <f t="shared" si="14"/>
        <v>…</v>
      </c>
      <c r="BD63" s="4" t="str">
        <f t="shared" si="14"/>
        <v>…</v>
      </c>
      <c r="BE63" s="4" t="str">
        <f t="shared" si="14"/>
        <v>…</v>
      </c>
      <c r="BF63" s="4" t="str">
        <f t="shared" si="14"/>
        <v>…</v>
      </c>
    </row>
    <row r="64" spans="1:58" x14ac:dyDescent="0.25">
      <c r="A64" s="2">
        <f t="shared" si="0"/>
        <v>64</v>
      </c>
      <c r="B64" s="3"/>
      <c r="C64" s="1" t="s">
        <v>2</v>
      </c>
      <c r="D64" s="1" cm="1">
        <f t="array" ref="D64">INDEX(B:B,A64)</f>
        <v>0</v>
      </c>
      <c r="E64" s="2">
        <f t="shared" si="7"/>
        <v>1</v>
      </c>
      <c r="F64" s="2" t="e">
        <f t="shared" si="1"/>
        <v>#VALUE!</v>
      </c>
      <c r="G64" s="2" t="e">
        <f t="shared" si="24"/>
        <v>#VALUE!</v>
      </c>
      <c r="H64" s="2" t="e">
        <f t="shared" si="24"/>
        <v>#VALUE!</v>
      </c>
      <c r="I64" s="2" t="str">
        <f t="shared" si="22"/>
        <v>…</v>
      </c>
      <c r="J64" s="2" t="str">
        <f t="shared" si="22"/>
        <v>…</v>
      </c>
      <c r="K64" s="2" t="str">
        <f t="shared" si="22"/>
        <v>…</v>
      </c>
      <c r="L64" s="2" t="str">
        <f t="shared" si="22"/>
        <v>…</v>
      </c>
      <c r="M64" s="2" t="str">
        <f t="shared" si="22"/>
        <v>…</v>
      </c>
      <c r="N64" s="2" t="str">
        <f t="shared" si="22"/>
        <v>…</v>
      </c>
      <c r="O64" s="2" t="str">
        <f t="shared" si="22"/>
        <v>…</v>
      </c>
      <c r="P64" s="2" t="str">
        <f t="shared" si="22"/>
        <v>…</v>
      </c>
      <c r="Q64" s="2" t="str">
        <f t="shared" si="22"/>
        <v>…</v>
      </c>
      <c r="R64" s="2" t="str">
        <f t="shared" si="22"/>
        <v>…</v>
      </c>
      <c r="S64" s="2" t="str">
        <f t="shared" si="22"/>
        <v>…</v>
      </c>
      <c r="T64" s="2" t="str">
        <f t="shared" si="22"/>
        <v>…</v>
      </c>
      <c r="U64" s="2" t="str">
        <f t="shared" si="22"/>
        <v>…</v>
      </c>
      <c r="V64" s="2" t="str">
        <f t="shared" si="22"/>
        <v>…</v>
      </c>
      <c r="W64" s="2" t="str">
        <f t="shared" si="22"/>
        <v>…</v>
      </c>
      <c r="X64" s="2" t="str">
        <f t="shared" si="22"/>
        <v>…</v>
      </c>
      <c r="Y64" s="2" t="str">
        <f t="shared" si="23"/>
        <v>…</v>
      </c>
      <c r="Z64" s="2" t="str">
        <f t="shared" si="23"/>
        <v>…</v>
      </c>
      <c r="AA64" s="2" t="str">
        <f t="shared" si="23"/>
        <v>…</v>
      </c>
      <c r="AB64" s="2" t="str">
        <f t="shared" si="23"/>
        <v>…</v>
      </c>
      <c r="AC64" s="2" t="str">
        <f t="shared" si="23"/>
        <v>…</v>
      </c>
      <c r="AD64" s="2" t="str">
        <f t="shared" si="23"/>
        <v>…</v>
      </c>
      <c r="AE64" s="2" t="str">
        <f t="shared" si="23"/>
        <v>…</v>
      </c>
      <c r="AF64" s="2" t="str">
        <f t="shared" si="20"/>
        <v>…</v>
      </c>
      <c r="AG64" s="4" t="str">
        <f t="shared" si="21"/>
        <v>…</v>
      </c>
      <c r="AH64" s="4" t="str">
        <f t="shared" si="21"/>
        <v>…</v>
      </c>
      <c r="AI64" s="4" t="str">
        <f t="shared" si="21"/>
        <v>…</v>
      </c>
      <c r="AJ64" s="4" t="str">
        <f t="shared" si="21"/>
        <v>…</v>
      </c>
      <c r="AK64" s="4" t="str">
        <f t="shared" si="21"/>
        <v>…</v>
      </c>
      <c r="AL64" s="4" t="str">
        <f t="shared" si="21"/>
        <v>…</v>
      </c>
      <c r="AM64" s="4" t="str">
        <f t="shared" si="21"/>
        <v>…</v>
      </c>
      <c r="AN64" s="4" t="str">
        <f t="shared" si="21"/>
        <v>…</v>
      </c>
      <c r="AO64" s="4" t="str">
        <f t="shared" si="21"/>
        <v>…</v>
      </c>
      <c r="AP64" s="4" t="str">
        <f t="shared" si="21"/>
        <v>…</v>
      </c>
      <c r="AQ64" s="4" t="str">
        <f t="shared" si="21"/>
        <v>…</v>
      </c>
      <c r="AR64" s="4" t="str">
        <f t="shared" si="21"/>
        <v>…</v>
      </c>
      <c r="AS64" s="4" t="str">
        <f t="shared" si="21"/>
        <v>…</v>
      </c>
      <c r="AT64" s="4" t="str">
        <f t="shared" si="21"/>
        <v>…</v>
      </c>
      <c r="AU64" s="4" t="str">
        <f t="shared" si="21"/>
        <v>…</v>
      </c>
      <c r="AV64" s="4" t="str">
        <f t="shared" si="19"/>
        <v>…</v>
      </c>
      <c r="AW64" s="4" t="str">
        <f t="shared" si="10"/>
        <v>…</v>
      </c>
      <c r="AX64" s="4" t="str">
        <f t="shared" si="10"/>
        <v>…</v>
      </c>
      <c r="AY64" s="4" t="str">
        <f t="shared" si="10"/>
        <v>…</v>
      </c>
      <c r="AZ64" s="4" t="str">
        <f t="shared" si="10"/>
        <v>…</v>
      </c>
      <c r="BA64" s="4" t="str">
        <f t="shared" si="14"/>
        <v>…</v>
      </c>
      <c r="BB64" s="4" t="str">
        <f t="shared" si="14"/>
        <v>…</v>
      </c>
      <c r="BC64" s="4" t="str">
        <f t="shared" si="14"/>
        <v>…</v>
      </c>
      <c r="BD64" s="4" t="str">
        <f t="shared" si="14"/>
        <v>…</v>
      </c>
      <c r="BE64" s="4" t="str">
        <f t="shared" si="14"/>
        <v>…</v>
      </c>
      <c r="BF64" s="4" t="str">
        <f t="shared" si="14"/>
        <v>…</v>
      </c>
    </row>
    <row r="65" spans="1:58" x14ac:dyDescent="0.25">
      <c r="A65" s="2">
        <f t="shared" si="0"/>
        <v>65</v>
      </c>
      <c r="B65" s="3"/>
      <c r="C65" s="1" t="s">
        <v>2</v>
      </c>
      <c r="D65" s="1" cm="1">
        <f t="array" ref="D65">INDEX(B:B,A65)</f>
        <v>0</v>
      </c>
      <c r="E65" s="2">
        <f t="shared" si="7"/>
        <v>1</v>
      </c>
      <c r="F65" s="2" t="e">
        <f t="shared" si="1"/>
        <v>#VALUE!</v>
      </c>
      <c r="G65" s="2" t="e">
        <f t="shared" si="24"/>
        <v>#VALUE!</v>
      </c>
      <c r="H65" s="2" t="e">
        <f t="shared" si="24"/>
        <v>#VALUE!</v>
      </c>
      <c r="I65" s="2" t="str">
        <f t="shared" si="22"/>
        <v>…</v>
      </c>
      <c r="J65" s="2" t="str">
        <f t="shared" si="22"/>
        <v>…</v>
      </c>
      <c r="K65" s="2" t="str">
        <f t="shared" si="22"/>
        <v>…</v>
      </c>
      <c r="L65" s="2" t="str">
        <f t="shared" si="22"/>
        <v>…</v>
      </c>
      <c r="M65" s="2" t="str">
        <f t="shared" si="22"/>
        <v>…</v>
      </c>
      <c r="N65" s="2" t="str">
        <f t="shared" si="22"/>
        <v>…</v>
      </c>
      <c r="O65" s="2" t="str">
        <f t="shared" si="22"/>
        <v>…</v>
      </c>
      <c r="P65" s="2" t="str">
        <f t="shared" si="22"/>
        <v>…</v>
      </c>
      <c r="Q65" s="2" t="str">
        <f t="shared" si="22"/>
        <v>…</v>
      </c>
      <c r="R65" s="2" t="str">
        <f t="shared" si="22"/>
        <v>…</v>
      </c>
      <c r="S65" s="2" t="str">
        <f t="shared" si="22"/>
        <v>…</v>
      </c>
      <c r="T65" s="2" t="str">
        <f t="shared" si="22"/>
        <v>…</v>
      </c>
      <c r="U65" s="2" t="str">
        <f t="shared" si="22"/>
        <v>…</v>
      </c>
      <c r="V65" s="2" t="str">
        <f t="shared" si="22"/>
        <v>…</v>
      </c>
      <c r="W65" s="2" t="str">
        <f t="shared" si="22"/>
        <v>…</v>
      </c>
      <c r="X65" s="2" t="str">
        <f t="shared" si="22"/>
        <v>…</v>
      </c>
      <c r="Y65" s="2" t="str">
        <f t="shared" si="23"/>
        <v>…</v>
      </c>
      <c r="Z65" s="2" t="str">
        <f t="shared" si="23"/>
        <v>…</v>
      </c>
      <c r="AA65" s="2" t="str">
        <f t="shared" si="23"/>
        <v>…</v>
      </c>
      <c r="AB65" s="2" t="str">
        <f t="shared" si="23"/>
        <v>…</v>
      </c>
      <c r="AC65" s="2" t="str">
        <f t="shared" si="23"/>
        <v>…</v>
      </c>
      <c r="AD65" s="2" t="str">
        <f t="shared" si="23"/>
        <v>…</v>
      </c>
      <c r="AE65" s="2" t="str">
        <f t="shared" si="23"/>
        <v>…</v>
      </c>
      <c r="AF65" s="2" t="str">
        <f t="shared" si="20"/>
        <v>…</v>
      </c>
      <c r="AG65" s="4" t="str">
        <f t="shared" si="21"/>
        <v>…</v>
      </c>
      <c r="AH65" s="4" t="str">
        <f t="shared" si="21"/>
        <v>…</v>
      </c>
      <c r="AI65" s="4" t="str">
        <f t="shared" si="21"/>
        <v>…</v>
      </c>
      <c r="AJ65" s="4" t="str">
        <f t="shared" si="21"/>
        <v>…</v>
      </c>
      <c r="AK65" s="4" t="str">
        <f t="shared" si="21"/>
        <v>…</v>
      </c>
      <c r="AL65" s="4" t="str">
        <f t="shared" si="21"/>
        <v>…</v>
      </c>
      <c r="AM65" s="4" t="str">
        <f t="shared" si="21"/>
        <v>…</v>
      </c>
      <c r="AN65" s="4" t="str">
        <f t="shared" si="21"/>
        <v>…</v>
      </c>
      <c r="AO65" s="4" t="str">
        <f t="shared" si="21"/>
        <v>…</v>
      </c>
      <c r="AP65" s="4" t="str">
        <f t="shared" si="21"/>
        <v>…</v>
      </c>
      <c r="AQ65" s="4" t="str">
        <f t="shared" si="21"/>
        <v>…</v>
      </c>
      <c r="AR65" s="4" t="str">
        <f t="shared" si="21"/>
        <v>…</v>
      </c>
      <c r="AS65" s="4" t="str">
        <f t="shared" si="21"/>
        <v>…</v>
      </c>
      <c r="AT65" s="4" t="str">
        <f t="shared" si="21"/>
        <v>…</v>
      </c>
      <c r="AU65" s="4" t="str">
        <f t="shared" si="21"/>
        <v>…</v>
      </c>
      <c r="AV65" s="4" t="str">
        <f t="shared" si="19"/>
        <v>…</v>
      </c>
      <c r="AW65" s="4" t="str">
        <f t="shared" si="10"/>
        <v>…</v>
      </c>
      <c r="AX65" s="4" t="str">
        <f t="shared" si="10"/>
        <v>…</v>
      </c>
      <c r="AY65" s="4" t="str">
        <f t="shared" si="10"/>
        <v>…</v>
      </c>
      <c r="AZ65" s="4" t="str">
        <f t="shared" si="10"/>
        <v>…</v>
      </c>
      <c r="BA65" s="4" t="str">
        <f t="shared" si="14"/>
        <v>…</v>
      </c>
      <c r="BB65" s="4" t="str">
        <f t="shared" si="14"/>
        <v>…</v>
      </c>
      <c r="BC65" s="4" t="str">
        <f t="shared" si="14"/>
        <v>…</v>
      </c>
      <c r="BD65" s="4" t="str">
        <f t="shared" si="14"/>
        <v>…</v>
      </c>
      <c r="BE65" s="4" t="str">
        <f t="shared" si="14"/>
        <v>…</v>
      </c>
      <c r="BF65" s="4" t="str">
        <f t="shared" si="14"/>
        <v>…</v>
      </c>
    </row>
    <row r="66" spans="1:58" x14ac:dyDescent="0.25">
      <c r="A66" s="2">
        <f t="shared" si="0"/>
        <v>66</v>
      </c>
      <c r="B66" s="3"/>
      <c r="C66" s="1" t="s">
        <v>2</v>
      </c>
      <c r="D66" s="1" cm="1">
        <f t="array" ref="D66">INDEX(B:B,A66)</f>
        <v>0</v>
      </c>
      <c r="E66" s="2">
        <f t="shared" si="7"/>
        <v>1</v>
      </c>
      <c r="F66" s="2" t="e">
        <f t="shared" si="1"/>
        <v>#VALUE!</v>
      </c>
      <c r="G66" s="2" t="e">
        <f t="shared" si="24"/>
        <v>#VALUE!</v>
      </c>
      <c r="H66" s="2" t="e">
        <f t="shared" si="24"/>
        <v>#VALUE!</v>
      </c>
      <c r="I66" s="2" t="str">
        <f t="shared" si="22"/>
        <v>…</v>
      </c>
      <c r="J66" s="2" t="str">
        <f t="shared" si="22"/>
        <v>…</v>
      </c>
      <c r="K66" s="2" t="str">
        <f t="shared" si="22"/>
        <v>…</v>
      </c>
      <c r="L66" s="2" t="str">
        <f t="shared" si="22"/>
        <v>…</v>
      </c>
      <c r="M66" s="2" t="str">
        <f t="shared" si="22"/>
        <v>…</v>
      </c>
      <c r="N66" s="2" t="str">
        <f t="shared" si="22"/>
        <v>…</v>
      </c>
      <c r="O66" s="2" t="str">
        <f t="shared" si="22"/>
        <v>…</v>
      </c>
      <c r="P66" s="2" t="str">
        <f t="shared" si="22"/>
        <v>…</v>
      </c>
      <c r="Q66" s="2" t="str">
        <f t="shared" si="22"/>
        <v>…</v>
      </c>
      <c r="R66" s="2" t="str">
        <f t="shared" si="22"/>
        <v>…</v>
      </c>
      <c r="S66" s="2" t="str">
        <f t="shared" si="22"/>
        <v>…</v>
      </c>
      <c r="T66" s="2" t="str">
        <f t="shared" si="22"/>
        <v>…</v>
      </c>
      <c r="U66" s="2" t="str">
        <f t="shared" si="22"/>
        <v>…</v>
      </c>
      <c r="V66" s="2" t="str">
        <f t="shared" si="22"/>
        <v>…</v>
      </c>
      <c r="W66" s="2" t="str">
        <f t="shared" si="22"/>
        <v>…</v>
      </c>
      <c r="X66" s="2" t="str">
        <f t="shared" si="22"/>
        <v>…</v>
      </c>
      <c r="Y66" s="2" t="str">
        <f t="shared" si="23"/>
        <v>…</v>
      </c>
      <c r="Z66" s="2" t="str">
        <f t="shared" si="23"/>
        <v>…</v>
      </c>
      <c r="AA66" s="2" t="str">
        <f t="shared" si="23"/>
        <v>…</v>
      </c>
      <c r="AB66" s="2" t="str">
        <f t="shared" si="23"/>
        <v>…</v>
      </c>
      <c r="AC66" s="2" t="str">
        <f t="shared" si="23"/>
        <v>…</v>
      </c>
      <c r="AD66" s="2" t="str">
        <f t="shared" si="23"/>
        <v>…</v>
      </c>
      <c r="AE66" s="2" t="str">
        <f t="shared" si="23"/>
        <v>…</v>
      </c>
      <c r="AF66" s="2" t="str">
        <f t="shared" si="20"/>
        <v>…</v>
      </c>
      <c r="AG66" s="4" t="str">
        <f t="shared" si="21"/>
        <v>…</v>
      </c>
      <c r="AH66" s="4" t="str">
        <f t="shared" si="21"/>
        <v>…</v>
      </c>
      <c r="AI66" s="4" t="str">
        <f t="shared" si="21"/>
        <v>…</v>
      </c>
      <c r="AJ66" s="4" t="str">
        <f t="shared" si="21"/>
        <v>…</v>
      </c>
      <c r="AK66" s="4" t="str">
        <f t="shared" si="21"/>
        <v>…</v>
      </c>
      <c r="AL66" s="4" t="str">
        <f t="shared" si="21"/>
        <v>…</v>
      </c>
      <c r="AM66" s="4" t="str">
        <f t="shared" si="21"/>
        <v>…</v>
      </c>
      <c r="AN66" s="4" t="str">
        <f t="shared" si="21"/>
        <v>…</v>
      </c>
      <c r="AO66" s="4" t="str">
        <f t="shared" si="21"/>
        <v>…</v>
      </c>
      <c r="AP66" s="4" t="str">
        <f t="shared" si="21"/>
        <v>…</v>
      </c>
      <c r="AQ66" s="4" t="str">
        <f t="shared" si="21"/>
        <v>…</v>
      </c>
      <c r="AR66" s="4" t="str">
        <f t="shared" si="21"/>
        <v>…</v>
      </c>
      <c r="AS66" s="4" t="str">
        <f t="shared" si="21"/>
        <v>…</v>
      </c>
      <c r="AT66" s="4" t="str">
        <f t="shared" si="21"/>
        <v>…</v>
      </c>
      <c r="AU66" s="4" t="str">
        <f t="shared" si="21"/>
        <v>…</v>
      </c>
      <c r="AV66" s="4" t="str">
        <f t="shared" si="19"/>
        <v>…</v>
      </c>
      <c r="AW66" s="4" t="str">
        <f t="shared" si="10"/>
        <v>…</v>
      </c>
      <c r="AX66" s="4" t="str">
        <f t="shared" si="10"/>
        <v>…</v>
      </c>
      <c r="AY66" s="4" t="str">
        <f t="shared" si="10"/>
        <v>…</v>
      </c>
      <c r="AZ66" s="4" t="str">
        <f t="shared" si="10"/>
        <v>…</v>
      </c>
      <c r="BA66" s="4" t="str">
        <f t="shared" si="14"/>
        <v>…</v>
      </c>
      <c r="BB66" s="4" t="str">
        <f t="shared" si="14"/>
        <v>…</v>
      </c>
      <c r="BC66" s="4" t="str">
        <f t="shared" si="14"/>
        <v>…</v>
      </c>
      <c r="BD66" s="4" t="str">
        <f t="shared" si="14"/>
        <v>…</v>
      </c>
      <c r="BE66" s="4" t="str">
        <f t="shared" si="14"/>
        <v>…</v>
      </c>
      <c r="BF66" s="4" t="str">
        <f t="shared" si="14"/>
        <v>…</v>
      </c>
    </row>
    <row r="67" spans="1:58" x14ac:dyDescent="0.25">
      <c r="A67" s="2">
        <f t="shared" si="0"/>
        <v>67</v>
      </c>
      <c r="B67" s="3"/>
      <c r="C67" s="1" t="s">
        <v>2</v>
      </c>
      <c r="D67" s="1" cm="1">
        <f t="array" ref="D67">INDEX(B:B,A67)</f>
        <v>0</v>
      </c>
      <c r="E67" s="2">
        <f t="shared" si="7"/>
        <v>1</v>
      </c>
      <c r="F67" s="2" t="e">
        <f t="shared" si="1"/>
        <v>#VALUE!</v>
      </c>
      <c r="G67" s="2" t="e">
        <f t="shared" si="24"/>
        <v>#VALUE!</v>
      </c>
      <c r="H67" s="2" t="e">
        <f t="shared" si="24"/>
        <v>#VALUE!</v>
      </c>
      <c r="I67" s="2" t="str">
        <f t="shared" si="22"/>
        <v>…</v>
      </c>
      <c r="J67" s="2" t="str">
        <f t="shared" si="22"/>
        <v>…</v>
      </c>
      <c r="K67" s="2" t="str">
        <f t="shared" si="22"/>
        <v>…</v>
      </c>
      <c r="L67" s="2" t="str">
        <f t="shared" si="22"/>
        <v>…</v>
      </c>
      <c r="M67" s="2" t="str">
        <f t="shared" si="22"/>
        <v>…</v>
      </c>
      <c r="N67" s="2" t="str">
        <f t="shared" si="22"/>
        <v>…</v>
      </c>
      <c r="O67" s="2" t="str">
        <f t="shared" si="22"/>
        <v>…</v>
      </c>
      <c r="P67" s="2" t="str">
        <f t="shared" si="22"/>
        <v>…</v>
      </c>
      <c r="Q67" s="2" t="str">
        <f t="shared" si="22"/>
        <v>…</v>
      </c>
      <c r="R67" s="2" t="str">
        <f t="shared" si="22"/>
        <v>…</v>
      </c>
      <c r="S67" s="2" t="str">
        <f t="shared" si="22"/>
        <v>…</v>
      </c>
      <c r="T67" s="2" t="str">
        <f t="shared" si="22"/>
        <v>…</v>
      </c>
      <c r="U67" s="2" t="str">
        <f t="shared" si="22"/>
        <v>…</v>
      </c>
      <c r="V67" s="2" t="str">
        <f t="shared" si="22"/>
        <v>…</v>
      </c>
      <c r="W67" s="2" t="str">
        <f t="shared" si="22"/>
        <v>…</v>
      </c>
      <c r="X67" s="2" t="str">
        <f t="shared" si="22"/>
        <v>…</v>
      </c>
      <c r="Y67" s="2" t="str">
        <f t="shared" si="23"/>
        <v>…</v>
      </c>
      <c r="Z67" s="2" t="str">
        <f t="shared" si="23"/>
        <v>…</v>
      </c>
      <c r="AA67" s="2" t="str">
        <f t="shared" si="23"/>
        <v>…</v>
      </c>
      <c r="AB67" s="2" t="str">
        <f t="shared" si="23"/>
        <v>…</v>
      </c>
      <c r="AC67" s="2" t="str">
        <f t="shared" si="23"/>
        <v>…</v>
      </c>
      <c r="AD67" s="2" t="str">
        <f t="shared" si="23"/>
        <v>…</v>
      </c>
      <c r="AE67" s="2" t="str">
        <f t="shared" si="23"/>
        <v>…</v>
      </c>
      <c r="AF67" s="2" t="str">
        <f t="shared" si="20"/>
        <v>…</v>
      </c>
      <c r="AG67" s="4" t="str">
        <f t="shared" si="21"/>
        <v>…</v>
      </c>
      <c r="AH67" s="4" t="str">
        <f t="shared" si="21"/>
        <v>…</v>
      </c>
      <c r="AI67" s="4" t="str">
        <f t="shared" si="21"/>
        <v>…</v>
      </c>
      <c r="AJ67" s="4" t="str">
        <f t="shared" si="21"/>
        <v>…</v>
      </c>
      <c r="AK67" s="4" t="str">
        <f t="shared" si="21"/>
        <v>…</v>
      </c>
      <c r="AL67" s="4" t="str">
        <f t="shared" si="21"/>
        <v>…</v>
      </c>
      <c r="AM67" s="4" t="str">
        <f t="shared" si="21"/>
        <v>…</v>
      </c>
      <c r="AN67" s="4" t="str">
        <f t="shared" si="21"/>
        <v>…</v>
      </c>
      <c r="AO67" s="4" t="str">
        <f t="shared" si="21"/>
        <v>…</v>
      </c>
      <c r="AP67" s="4" t="str">
        <f t="shared" si="21"/>
        <v>…</v>
      </c>
      <c r="AQ67" s="4" t="str">
        <f t="shared" si="21"/>
        <v>…</v>
      </c>
      <c r="AR67" s="4" t="str">
        <f t="shared" si="21"/>
        <v>…</v>
      </c>
      <c r="AS67" s="4" t="str">
        <f t="shared" si="21"/>
        <v>…</v>
      </c>
      <c r="AT67" s="4" t="str">
        <f t="shared" si="21"/>
        <v>…</v>
      </c>
      <c r="AU67" s="4" t="str">
        <f t="shared" si="21"/>
        <v>…</v>
      </c>
      <c r="AV67" s="4" t="str">
        <f t="shared" si="19"/>
        <v>…</v>
      </c>
      <c r="AW67" s="4" t="str">
        <f t="shared" si="10"/>
        <v>…</v>
      </c>
      <c r="AX67" s="4" t="str">
        <f t="shared" si="10"/>
        <v>…</v>
      </c>
      <c r="AY67" s="4" t="str">
        <f t="shared" si="10"/>
        <v>…</v>
      </c>
      <c r="AZ67" s="4" t="str">
        <f t="shared" si="10"/>
        <v>…</v>
      </c>
      <c r="BA67" s="4" t="str">
        <f t="shared" si="14"/>
        <v>…</v>
      </c>
      <c r="BB67" s="4" t="str">
        <f t="shared" si="14"/>
        <v>…</v>
      </c>
      <c r="BC67" s="4" t="str">
        <f t="shared" si="14"/>
        <v>…</v>
      </c>
      <c r="BD67" s="4" t="str">
        <f t="shared" si="14"/>
        <v>…</v>
      </c>
      <c r="BE67" s="4" t="str">
        <f t="shared" si="14"/>
        <v>…</v>
      </c>
      <c r="BF67" s="4" t="str">
        <f t="shared" si="14"/>
        <v>…</v>
      </c>
    </row>
    <row r="68" spans="1:58" x14ac:dyDescent="0.25">
      <c r="A68" s="2">
        <f t="shared" ref="A68:A131" si="25">+A67+1</f>
        <v>68</v>
      </c>
      <c r="B68" s="3"/>
      <c r="C68" s="1" t="s">
        <v>2</v>
      </c>
      <c r="D68" s="1" cm="1">
        <f t="array" ref="D68">INDEX(B:B,A68)</f>
        <v>0</v>
      </c>
      <c r="E68" s="2">
        <f t="shared" si="7"/>
        <v>1</v>
      </c>
      <c r="F68" s="2" t="e">
        <f t="shared" si="1"/>
        <v>#VALUE!</v>
      </c>
      <c r="G68" s="2" t="e">
        <f t="shared" si="24"/>
        <v>#VALUE!</v>
      </c>
      <c r="H68" s="2" t="e">
        <f t="shared" si="24"/>
        <v>#VALUE!</v>
      </c>
      <c r="I68" s="2" t="str">
        <f t="shared" ref="I68:X118" si="26">IFERROR(FIND($D$1,$D68,1+H68),"…")</f>
        <v>…</v>
      </c>
      <c r="J68" s="2" t="str">
        <f t="shared" si="26"/>
        <v>…</v>
      </c>
      <c r="K68" s="2" t="str">
        <f t="shared" si="26"/>
        <v>…</v>
      </c>
      <c r="L68" s="2" t="str">
        <f t="shared" si="26"/>
        <v>…</v>
      </c>
      <c r="M68" s="2" t="str">
        <f t="shared" si="26"/>
        <v>…</v>
      </c>
      <c r="N68" s="2" t="str">
        <f t="shared" si="26"/>
        <v>…</v>
      </c>
      <c r="O68" s="2" t="str">
        <f t="shared" si="26"/>
        <v>…</v>
      </c>
      <c r="P68" s="2" t="str">
        <f t="shared" si="26"/>
        <v>…</v>
      </c>
      <c r="Q68" s="2" t="str">
        <f t="shared" si="26"/>
        <v>…</v>
      </c>
      <c r="R68" s="2" t="str">
        <f t="shared" si="26"/>
        <v>…</v>
      </c>
      <c r="S68" s="2" t="str">
        <f t="shared" si="26"/>
        <v>…</v>
      </c>
      <c r="T68" s="2" t="str">
        <f t="shared" si="26"/>
        <v>…</v>
      </c>
      <c r="U68" s="2" t="str">
        <f t="shared" si="26"/>
        <v>…</v>
      </c>
      <c r="V68" s="2" t="str">
        <f t="shared" si="26"/>
        <v>…</v>
      </c>
      <c r="W68" s="2" t="str">
        <f t="shared" si="26"/>
        <v>…</v>
      </c>
      <c r="X68" s="2" t="str">
        <f t="shared" si="26"/>
        <v>…</v>
      </c>
      <c r="Y68" s="2" t="str">
        <f t="shared" si="23"/>
        <v>…</v>
      </c>
      <c r="Z68" s="2" t="str">
        <f t="shared" si="23"/>
        <v>…</v>
      </c>
      <c r="AA68" s="2" t="str">
        <f t="shared" si="23"/>
        <v>…</v>
      </c>
      <c r="AB68" s="2" t="str">
        <f t="shared" si="23"/>
        <v>…</v>
      </c>
      <c r="AC68" s="2" t="str">
        <f t="shared" si="23"/>
        <v>…</v>
      </c>
      <c r="AD68" s="2" t="str">
        <f t="shared" si="23"/>
        <v>…</v>
      </c>
      <c r="AE68" s="2" t="str">
        <f t="shared" si="23"/>
        <v>…</v>
      </c>
      <c r="AF68" s="2" t="str">
        <f t="shared" si="20"/>
        <v>…</v>
      </c>
      <c r="AG68" s="4" t="str">
        <f t="shared" ref="AG68:AU131" si="27">TRIM(IFERROR(MID($D68,E68+1,F68-E68-1),"…"))</f>
        <v>…</v>
      </c>
      <c r="AH68" s="4" t="str">
        <f t="shared" si="27"/>
        <v>…</v>
      </c>
      <c r="AI68" s="4" t="str">
        <f t="shared" si="27"/>
        <v>…</v>
      </c>
      <c r="AJ68" s="4" t="str">
        <f t="shared" si="27"/>
        <v>…</v>
      </c>
      <c r="AK68" s="4" t="str">
        <f t="shared" si="27"/>
        <v>…</v>
      </c>
      <c r="AL68" s="4" t="str">
        <f t="shared" si="27"/>
        <v>…</v>
      </c>
      <c r="AM68" s="4" t="str">
        <f t="shared" si="27"/>
        <v>…</v>
      </c>
      <c r="AN68" s="4" t="str">
        <f t="shared" si="27"/>
        <v>…</v>
      </c>
      <c r="AO68" s="4" t="str">
        <f t="shared" si="27"/>
        <v>…</v>
      </c>
      <c r="AP68" s="4" t="str">
        <f t="shared" si="27"/>
        <v>…</v>
      </c>
      <c r="AQ68" s="4" t="str">
        <f t="shared" si="27"/>
        <v>…</v>
      </c>
      <c r="AR68" s="4" t="str">
        <f t="shared" si="27"/>
        <v>…</v>
      </c>
      <c r="AS68" s="4" t="str">
        <f t="shared" si="27"/>
        <v>…</v>
      </c>
      <c r="AT68" s="4" t="str">
        <f t="shared" si="27"/>
        <v>…</v>
      </c>
      <c r="AU68" s="4" t="str">
        <f t="shared" si="27"/>
        <v>…</v>
      </c>
      <c r="AV68" s="4" t="str">
        <f t="shared" si="19"/>
        <v>…</v>
      </c>
      <c r="AW68" s="4" t="str">
        <f t="shared" si="10"/>
        <v>…</v>
      </c>
      <c r="AX68" s="4" t="str">
        <f t="shared" si="10"/>
        <v>…</v>
      </c>
      <c r="AY68" s="4" t="str">
        <f t="shared" si="10"/>
        <v>…</v>
      </c>
      <c r="AZ68" s="4" t="str">
        <f t="shared" si="10"/>
        <v>…</v>
      </c>
      <c r="BA68" s="4" t="str">
        <f t="shared" si="14"/>
        <v>…</v>
      </c>
      <c r="BB68" s="4" t="str">
        <f t="shared" si="14"/>
        <v>…</v>
      </c>
      <c r="BC68" s="4" t="str">
        <f t="shared" si="14"/>
        <v>…</v>
      </c>
      <c r="BD68" s="4" t="str">
        <f t="shared" si="14"/>
        <v>…</v>
      </c>
      <c r="BE68" s="4" t="str">
        <f t="shared" si="14"/>
        <v>…</v>
      </c>
      <c r="BF68" s="4" t="str">
        <f t="shared" si="14"/>
        <v>…</v>
      </c>
    </row>
    <row r="69" spans="1:58" x14ac:dyDescent="0.25">
      <c r="A69" s="2">
        <f t="shared" si="25"/>
        <v>69</v>
      </c>
      <c r="B69" s="3"/>
      <c r="C69" s="1" t="s">
        <v>2</v>
      </c>
      <c r="D69" s="1" cm="1">
        <f t="array" ref="D69">INDEX(B:B,A69)</f>
        <v>0</v>
      </c>
      <c r="E69" s="2">
        <f t="shared" si="7"/>
        <v>1</v>
      </c>
      <c r="F69" s="2" t="e">
        <f t="shared" si="1"/>
        <v>#VALUE!</v>
      </c>
      <c r="G69" s="2" t="e">
        <f t="shared" si="24"/>
        <v>#VALUE!</v>
      </c>
      <c r="H69" s="2" t="e">
        <f t="shared" si="24"/>
        <v>#VALUE!</v>
      </c>
      <c r="I69" s="2" t="str">
        <f t="shared" si="26"/>
        <v>…</v>
      </c>
      <c r="J69" s="2" t="str">
        <f t="shared" si="26"/>
        <v>…</v>
      </c>
      <c r="K69" s="2" t="str">
        <f t="shared" si="26"/>
        <v>…</v>
      </c>
      <c r="L69" s="2" t="str">
        <f t="shared" si="26"/>
        <v>…</v>
      </c>
      <c r="M69" s="2" t="str">
        <f t="shared" si="26"/>
        <v>…</v>
      </c>
      <c r="N69" s="2" t="str">
        <f t="shared" si="26"/>
        <v>…</v>
      </c>
      <c r="O69" s="2" t="str">
        <f t="shared" si="26"/>
        <v>…</v>
      </c>
      <c r="P69" s="2" t="str">
        <f t="shared" si="26"/>
        <v>…</v>
      </c>
      <c r="Q69" s="2" t="str">
        <f t="shared" si="26"/>
        <v>…</v>
      </c>
      <c r="R69" s="2" t="str">
        <f t="shared" si="26"/>
        <v>…</v>
      </c>
      <c r="S69" s="2" t="str">
        <f t="shared" si="26"/>
        <v>…</v>
      </c>
      <c r="T69" s="2" t="str">
        <f t="shared" si="26"/>
        <v>…</v>
      </c>
      <c r="U69" s="2" t="str">
        <f t="shared" si="26"/>
        <v>…</v>
      </c>
      <c r="V69" s="2" t="str">
        <f t="shared" si="26"/>
        <v>…</v>
      </c>
      <c r="W69" s="2" t="str">
        <f t="shared" si="26"/>
        <v>…</v>
      </c>
      <c r="X69" s="2" t="str">
        <f t="shared" si="26"/>
        <v>…</v>
      </c>
      <c r="Y69" s="2" t="str">
        <f t="shared" si="23"/>
        <v>…</v>
      </c>
      <c r="Z69" s="2" t="str">
        <f t="shared" si="23"/>
        <v>…</v>
      </c>
      <c r="AA69" s="2" t="str">
        <f t="shared" si="23"/>
        <v>…</v>
      </c>
      <c r="AB69" s="2" t="str">
        <f t="shared" si="23"/>
        <v>…</v>
      </c>
      <c r="AC69" s="2" t="str">
        <f t="shared" si="23"/>
        <v>…</v>
      </c>
      <c r="AD69" s="2" t="str">
        <f t="shared" si="23"/>
        <v>…</v>
      </c>
      <c r="AE69" s="2" t="str">
        <f t="shared" si="23"/>
        <v>…</v>
      </c>
      <c r="AF69" s="2" t="str">
        <f t="shared" si="20"/>
        <v>…</v>
      </c>
      <c r="AG69" s="4" t="str">
        <f t="shared" si="27"/>
        <v>…</v>
      </c>
      <c r="AH69" s="4" t="str">
        <f t="shared" si="27"/>
        <v>…</v>
      </c>
      <c r="AI69" s="4" t="str">
        <f t="shared" si="27"/>
        <v>…</v>
      </c>
      <c r="AJ69" s="4" t="str">
        <f t="shared" si="27"/>
        <v>…</v>
      </c>
      <c r="AK69" s="4" t="str">
        <f t="shared" si="27"/>
        <v>…</v>
      </c>
      <c r="AL69" s="4" t="str">
        <f t="shared" si="27"/>
        <v>…</v>
      </c>
      <c r="AM69" s="4" t="str">
        <f t="shared" si="27"/>
        <v>…</v>
      </c>
      <c r="AN69" s="4" t="str">
        <f t="shared" si="27"/>
        <v>…</v>
      </c>
      <c r="AO69" s="4" t="str">
        <f t="shared" si="27"/>
        <v>…</v>
      </c>
      <c r="AP69" s="4" t="str">
        <f t="shared" si="27"/>
        <v>…</v>
      </c>
      <c r="AQ69" s="4" t="str">
        <f t="shared" si="27"/>
        <v>…</v>
      </c>
      <c r="AR69" s="4" t="str">
        <f t="shared" si="27"/>
        <v>…</v>
      </c>
      <c r="AS69" s="4" t="str">
        <f t="shared" si="27"/>
        <v>…</v>
      </c>
      <c r="AT69" s="4" t="str">
        <f t="shared" si="27"/>
        <v>…</v>
      </c>
      <c r="AU69" s="4" t="str">
        <f t="shared" si="27"/>
        <v>…</v>
      </c>
      <c r="AV69" s="4" t="str">
        <f t="shared" si="19"/>
        <v>…</v>
      </c>
      <c r="AW69" s="4" t="str">
        <f t="shared" si="10"/>
        <v>…</v>
      </c>
      <c r="AX69" s="4" t="str">
        <f t="shared" si="10"/>
        <v>…</v>
      </c>
      <c r="AY69" s="4" t="str">
        <f t="shared" si="10"/>
        <v>…</v>
      </c>
      <c r="AZ69" s="4" t="str">
        <f t="shared" si="10"/>
        <v>…</v>
      </c>
      <c r="BA69" s="4" t="str">
        <f t="shared" si="14"/>
        <v>…</v>
      </c>
      <c r="BB69" s="4" t="str">
        <f t="shared" si="14"/>
        <v>…</v>
      </c>
      <c r="BC69" s="4" t="str">
        <f t="shared" si="14"/>
        <v>…</v>
      </c>
      <c r="BD69" s="4" t="str">
        <f t="shared" si="14"/>
        <v>…</v>
      </c>
      <c r="BE69" s="4" t="str">
        <f t="shared" si="14"/>
        <v>…</v>
      </c>
      <c r="BF69" s="4" t="str">
        <f t="shared" si="14"/>
        <v>…</v>
      </c>
    </row>
    <row r="70" spans="1:58" x14ac:dyDescent="0.25">
      <c r="A70" s="2">
        <f t="shared" si="25"/>
        <v>70</v>
      </c>
      <c r="B70" s="3"/>
      <c r="C70" s="1" t="s">
        <v>2</v>
      </c>
      <c r="D70" s="1" cm="1">
        <f t="array" ref="D70">INDEX(B:B,A70)</f>
        <v>0</v>
      </c>
      <c r="E70" s="2">
        <f t="shared" si="7"/>
        <v>1</v>
      </c>
      <c r="F70" s="2" t="e">
        <f t="shared" si="1"/>
        <v>#VALUE!</v>
      </c>
      <c r="G70" s="2" t="e">
        <f t="shared" si="24"/>
        <v>#VALUE!</v>
      </c>
      <c r="H70" s="2" t="e">
        <f t="shared" si="24"/>
        <v>#VALUE!</v>
      </c>
      <c r="I70" s="2" t="str">
        <f t="shared" si="26"/>
        <v>…</v>
      </c>
      <c r="J70" s="2" t="str">
        <f t="shared" si="26"/>
        <v>…</v>
      </c>
      <c r="K70" s="2" t="str">
        <f t="shared" si="26"/>
        <v>…</v>
      </c>
      <c r="L70" s="2" t="str">
        <f t="shared" si="26"/>
        <v>…</v>
      </c>
      <c r="M70" s="2" t="str">
        <f t="shared" si="26"/>
        <v>…</v>
      </c>
      <c r="N70" s="2" t="str">
        <f t="shared" si="26"/>
        <v>…</v>
      </c>
      <c r="O70" s="2" t="str">
        <f t="shared" si="26"/>
        <v>…</v>
      </c>
      <c r="P70" s="2" t="str">
        <f t="shared" si="26"/>
        <v>…</v>
      </c>
      <c r="Q70" s="2" t="str">
        <f t="shared" si="26"/>
        <v>…</v>
      </c>
      <c r="R70" s="2" t="str">
        <f t="shared" si="26"/>
        <v>…</v>
      </c>
      <c r="S70" s="2" t="str">
        <f t="shared" si="26"/>
        <v>…</v>
      </c>
      <c r="T70" s="2" t="str">
        <f t="shared" si="26"/>
        <v>…</v>
      </c>
      <c r="U70" s="2" t="str">
        <f t="shared" si="26"/>
        <v>…</v>
      </c>
      <c r="V70" s="2" t="str">
        <f t="shared" si="26"/>
        <v>…</v>
      </c>
      <c r="W70" s="2" t="str">
        <f t="shared" si="26"/>
        <v>…</v>
      </c>
      <c r="X70" s="2" t="str">
        <f t="shared" si="26"/>
        <v>…</v>
      </c>
      <c r="Y70" s="2" t="str">
        <f t="shared" si="23"/>
        <v>…</v>
      </c>
      <c r="Z70" s="2" t="str">
        <f t="shared" si="23"/>
        <v>…</v>
      </c>
      <c r="AA70" s="2" t="str">
        <f t="shared" si="23"/>
        <v>…</v>
      </c>
      <c r="AB70" s="2" t="str">
        <f t="shared" si="23"/>
        <v>…</v>
      </c>
      <c r="AC70" s="2" t="str">
        <f t="shared" si="23"/>
        <v>…</v>
      </c>
      <c r="AD70" s="2" t="str">
        <f t="shared" si="23"/>
        <v>…</v>
      </c>
      <c r="AE70" s="2" t="str">
        <f t="shared" si="23"/>
        <v>…</v>
      </c>
      <c r="AF70" s="2" t="str">
        <f t="shared" si="20"/>
        <v>…</v>
      </c>
      <c r="AG70" s="4" t="str">
        <f t="shared" si="27"/>
        <v>…</v>
      </c>
      <c r="AH70" s="4" t="str">
        <f t="shared" si="27"/>
        <v>…</v>
      </c>
      <c r="AI70" s="4" t="str">
        <f t="shared" si="27"/>
        <v>…</v>
      </c>
      <c r="AJ70" s="4" t="str">
        <f t="shared" si="27"/>
        <v>…</v>
      </c>
      <c r="AK70" s="4" t="str">
        <f t="shared" si="27"/>
        <v>…</v>
      </c>
      <c r="AL70" s="4" t="str">
        <f t="shared" si="27"/>
        <v>…</v>
      </c>
      <c r="AM70" s="4" t="str">
        <f t="shared" si="27"/>
        <v>…</v>
      </c>
      <c r="AN70" s="4" t="str">
        <f t="shared" si="27"/>
        <v>…</v>
      </c>
      <c r="AO70" s="4" t="str">
        <f t="shared" si="27"/>
        <v>…</v>
      </c>
      <c r="AP70" s="4" t="str">
        <f t="shared" si="27"/>
        <v>…</v>
      </c>
      <c r="AQ70" s="4" t="str">
        <f t="shared" si="27"/>
        <v>…</v>
      </c>
      <c r="AR70" s="4" t="str">
        <f t="shared" si="27"/>
        <v>…</v>
      </c>
      <c r="AS70" s="4" t="str">
        <f t="shared" si="27"/>
        <v>…</v>
      </c>
      <c r="AT70" s="4" t="str">
        <f t="shared" si="27"/>
        <v>…</v>
      </c>
      <c r="AU70" s="4" t="str">
        <f t="shared" si="27"/>
        <v>…</v>
      </c>
      <c r="AV70" s="4" t="str">
        <f t="shared" si="19"/>
        <v>…</v>
      </c>
      <c r="AW70" s="4" t="str">
        <f t="shared" si="10"/>
        <v>…</v>
      </c>
      <c r="AX70" s="4" t="str">
        <f t="shared" si="10"/>
        <v>…</v>
      </c>
      <c r="AY70" s="4" t="str">
        <f t="shared" si="10"/>
        <v>…</v>
      </c>
      <c r="AZ70" s="4" t="str">
        <f t="shared" si="10"/>
        <v>…</v>
      </c>
      <c r="BA70" s="4" t="str">
        <f t="shared" si="14"/>
        <v>…</v>
      </c>
      <c r="BB70" s="4" t="str">
        <f t="shared" si="14"/>
        <v>…</v>
      </c>
      <c r="BC70" s="4" t="str">
        <f t="shared" si="14"/>
        <v>…</v>
      </c>
      <c r="BD70" s="4" t="str">
        <f t="shared" si="14"/>
        <v>…</v>
      </c>
      <c r="BE70" s="4" t="str">
        <f t="shared" si="14"/>
        <v>…</v>
      </c>
      <c r="BF70" s="4" t="str">
        <f t="shared" si="14"/>
        <v>…</v>
      </c>
    </row>
    <row r="71" spans="1:58" x14ac:dyDescent="0.25">
      <c r="A71" s="2">
        <f t="shared" si="25"/>
        <v>71</v>
      </c>
      <c r="B71" s="3"/>
      <c r="C71" s="1" t="s">
        <v>2</v>
      </c>
      <c r="D71" s="1" cm="1">
        <f t="array" ref="D71">INDEX(B:B,A71)</f>
        <v>0</v>
      </c>
      <c r="E71" s="2">
        <f t="shared" si="7"/>
        <v>1</v>
      </c>
      <c r="F71" s="2" t="e">
        <f t="shared" si="1"/>
        <v>#VALUE!</v>
      </c>
      <c r="G71" s="2" t="e">
        <f t="shared" si="24"/>
        <v>#VALUE!</v>
      </c>
      <c r="H71" s="2" t="e">
        <f t="shared" si="24"/>
        <v>#VALUE!</v>
      </c>
      <c r="I71" s="2" t="str">
        <f t="shared" si="26"/>
        <v>…</v>
      </c>
      <c r="J71" s="2" t="str">
        <f t="shared" si="26"/>
        <v>…</v>
      </c>
      <c r="K71" s="2" t="str">
        <f t="shared" si="26"/>
        <v>…</v>
      </c>
      <c r="L71" s="2" t="str">
        <f t="shared" si="26"/>
        <v>…</v>
      </c>
      <c r="M71" s="2" t="str">
        <f t="shared" si="26"/>
        <v>…</v>
      </c>
      <c r="N71" s="2" t="str">
        <f t="shared" si="26"/>
        <v>…</v>
      </c>
      <c r="O71" s="2" t="str">
        <f t="shared" si="26"/>
        <v>…</v>
      </c>
      <c r="P71" s="2" t="str">
        <f t="shared" si="26"/>
        <v>…</v>
      </c>
      <c r="Q71" s="2" t="str">
        <f t="shared" si="26"/>
        <v>…</v>
      </c>
      <c r="R71" s="2" t="str">
        <f t="shared" si="26"/>
        <v>…</v>
      </c>
      <c r="S71" s="2" t="str">
        <f t="shared" si="26"/>
        <v>…</v>
      </c>
      <c r="T71" s="2" t="str">
        <f t="shared" si="26"/>
        <v>…</v>
      </c>
      <c r="U71" s="2" t="str">
        <f t="shared" si="26"/>
        <v>…</v>
      </c>
      <c r="V71" s="2" t="str">
        <f t="shared" si="26"/>
        <v>…</v>
      </c>
      <c r="W71" s="2" t="str">
        <f t="shared" si="26"/>
        <v>…</v>
      </c>
      <c r="X71" s="2" t="str">
        <f t="shared" si="26"/>
        <v>…</v>
      </c>
      <c r="Y71" s="2" t="str">
        <f t="shared" si="23"/>
        <v>…</v>
      </c>
      <c r="Z71" s="2" t="str">
        <f t="shared" si="23"/>
        <v>…</v>
      </c>
      <c r="AA71" s="2" t="str">
        <f t="shared" si="23"/>
        <v>…</v>
      </c>
      <c r="AB71" s="2" t="str">
        <f t="shared" si="23"/>
        <v>…</v>
      </c>
      <c r="AC71" s="2" t="str">
        <f t="shared" si="23"/>
        <v>…</v>
      </c>
      <c r="AD71" s="2" t="str">
        <f t="shared" si="23"/>
        <v>…</v>
      </c>
      <c r="AE71" s="2" t="str">
        <f t="shared" si="23"/>
        <v>…</v>
      </c>
      <c r="AF71" s="2" t="str">
        <f t="shared" si="20"/>
        <v>…</v>
      </c>
      <c r="AG71" s="4" t="str">
        <f t="shared" si="27"/>
        <v>…</v>
      </c>
      <c r="AH71" s="4" t="str">
        <f t="shared" si="27"/>
        <v>…</v>
      </c>
      <c r="AI71" s="4" t="str">
        <f t="shared" si="27"/>
        <v>…</v>
      </c>
      <c r="AJ71" s="4" t="str">
        <f t="shared" si="27"/>
        <v>…</v>
      </c>
      <c r="AK71" s="4" t="str">
        <f t="shared" si="27"/>
        <v>…</v>
      </c>
      <c r="AL71" s="4" t="str">
        <f t="shared" si="27"/>
        <v>…</v>
      </c>
      <c r="AM71" s="4" t="str">
        <f t="shared" si="27"/>
        <v>…</v>
      </c>
      <c r="AN71" s="4" t="str">
        <f t="shared" si="27"/>
        <v>…</v>
      </c>
      <c r="AO71" s="4" t="str">
        <f t="shared" si="27"/>
        <v>…</v>
      </c>
      <c r="AP71" s="4" t="str">
        <f t="shared" si="27"/>
        <v>…</v>
      </c>
      <c r="AQ71" s="4" t="str">
        <f t="shared" si="27"/>
        <v>…</v>
      </c>
      <c r="AR71" s="4" t="str">
        <f t="shared" si="27"/>
        <v>…</v>
      </c>
      <c r="AS71" s="4" t="str">
        <f t="shared" si="27"/>
        <v>…</v>
      </c>
      <c r="AT71" s="4" t="str">
        <f t="shared" si="27"/>
        <v>…</v>
      </c>
      <c r="AU71" s="4" t="str">
        <f t="shared" si="27"/>
        <v>…</v>
      </c>
      <c r="AV71" s="4" t="str">
        <f t="shared" si="19"/>
        <v>…</v>
      </c>
      <c r="AW71" s="4" t="str">
        <f t="shared" si="10"/>
        <v>…</v>
      </c>
      <c r="AX71" s="4" t="str">
        <f t="shared" si="10"/>
        <v>…</v>
      </c>
      <c r="AY71" s="4" t="str">
        <f t="shared" si="10"/>
        <v>…</v>
      </c>
      <c r="AZ71" s="4" t="str">
        <f t="shared" si="10"/>
        <v>…</v>
      </c>
      <c r="BA71" s="4" t="str">
        <f t="shared" si="14"/>
        <v>…</v>
      </c>
      <c r="BB71" s="4" t="str">
        <f t="shared" si="14"/>
        <v>…</v>
      </c>
      <c r="BC71" s="4" t="str">
        <f t="shared" si="14"/>
        <v>…</v>
      </c>
      <c r="BD71" s="4" t="str">
        <f t="shared" si="14"/>
        <v>…</v>
      </c>
      <c r="BE71" s="4" t="str">
        <f t="shared" si="14"/>
        <v>…</v>
      </c>
      <c r="BF71" s="4" t="str">
        <f t="shared" si="14"/>
        <v>…</v>
      </c>
    </row>
    <row r="72" spans="1:58" x14ac:dyDescent="0.25">
      <c r="A72" s="2">
        <f t="shared" si="25"/>
        <v>72</v>
      </c>
      <c r="B72" s="3"/>
      <c r="C72" s="1" t="s">
        <v>2</v>
      </c>
      <c r="D72" s="1" cm="1">
        <f t="array" ref="D72">INDEX(B:B,A72)</f>
        <v>0</v>
      </c>
      <c r="E72" s="2">
        <f t="shared" si="7"/>
        <v>1</v>
      </c>
      <c r="F72" s="2" t="e">
        <f t="shared" si="1"/>
        <v>#VALUE!</v>
      </c>
      <c r="G72" s="2" t="e">
        <f t="shared" si="24"/>
        <v>#VALUE!</v>
      </c>
      <c r="H72" s="2" t="e">
        <f t="shared" si="24"/>
        <v>#VALUE!</v>
      </c>
      <c r="I72" s="2" t="str">
        <f t="shared" si="26"/>
        <v>…</v>
      </c>
      <c r="J72" s="2" t="str">
        <f t="shared" si="26"/>
        <v>…</v>
      </c>
      <c r="K72" s="2" t="str">
        <f t="shared" si="26"/>
        <v>…</v>
      </c>
      <c r="L72" s="2" t="str">
        <f t="shared" si="26"/>
        <v>…</v>
      </c>
      <c r="M72" s="2" t="str">
        <f t="shared" si="26"/>
        <v>…</v>
      </c>
      <c r="N72" s="2" t="str">
        <f t="shared" si="26"/>
        <v>…</v>
      </c>
      <c r="O72" s="2" t="str">
        <f t="shared" si="26"/>
        <v>…</v>
      </c>
      <c r="P72" s="2" t="str">
        <f t="shared" si="26"/>
        <v>…</v>
      </c>
      <c r="Q72" s="2" t="str">
        <f t="shared" si="26"/>
        <v>…</v>
      </c>
      <c r="R72" s="2" t="str">
        <f t="shared" si="26"/>
        <v>…</v>
      </c>
      <c r="S72" s="2" t="str">
        <f t="shared" si="26"/>
        <v>…</v>
      </c>
      <c r="T72" s="2" t="str">
        <f t="shared" si="26"/>
        <v>…</v>
      </c>
      <c r="U72" s="2" t="str">
        <f t="shared" si="26"/>
        <v>…</v>
      </c>
      <c r="V72" s="2" t="str">
        <f t="shared" si="26"/>
        <v>…</v>
      </c>
      <c r="W72" s="2" t="str">
        <f t="shared" si="26"/>
        <v>…</v>
      </c>
      <c r="X72" s="2" t="str">
        <f t="shared" si="26"/>
        <v>…</v>
      </c>
      <c r="Y72" s="2" t="str">
        <f t="shared" si="23"/>
        <v>…</v>
      </c>
      <c r="Z72" s="2" t="str">
        <f t="shared" si="23"/>
        <v>…</v>
      </c>
      <c r="AA72" s="2" t="str">
        <f t="shared" si="23"/>
        <v>…</v>
      </c>
      <c r="AB72" s="2" t="str">
        <f t="shared" si="23"/>
        <v>…</v>
      </c>
      <c r="AC72" s="2" t="str">
        <f t="shared" si="23"/>
        <v>…</v>
      </c>
      <c r="AD72" s="2" t="str">
        <f t="shared" si="23"/>
        <v>…</v>
      </c>
      <c r="AE72" s="2" t="str">
        <f t="shared" si="23"/>
        <v>…</v>
      </c>
      <c r="AF72" s="2" t="str">
        <f t="shared" si="20"/>
        <v>…</v>
      </c>
      <c r="AG72" s="4" t="str">
        <f t="shared" si="27"/>
        <v>…</v>
      </c>
      <c r="AH72" s="4" t="str">
        <f t="shared" si="27"/>
        <v>…</v>
      </c>
      <c r="AI72" s="4" t="str">
        <f t="shared" si="27"/>
        <v>…</v>
      </c>
      <c r="AJ72" s="4" t="str">
        <f t="shared" si="27"/>
        <v>…</v>
      </c>
      <c r="AK72" s="4" t="str">
        <f t="shared" si="27"/>
        <v>…</v>
      </c>
      <c r="AL72" s="4" t="str">
        <f t="shared" si="27"/>
        <v>…</v>
      </c>
      <c r="AM72" s="4" t="str">
        <f t="shared" si="27"/>
        <v>…</v>
      </c>
      <c r="AN72" s="4" t="str">
        <f t="shared" si="27"/>
        <v>…</v>
      </c>
      <c r="AO72" s="4" t="str">
        <f t="shared" si="27"/>
        <v>…</v>
      </c>
      <c r="AP72" s="4" t="str">
        <f t="shared" si="27"/>
        <v>…</v>
      </c>
      <c r="AQ72" s="4" t="str">
        <f t="shared" si="27"/>
        <v>…</v>
      </c>
      <c r="AR72" s="4" t="str">
        <f t="shared" si="27"/>
        <v>…</v>
      </c>
      <c r="AS72" s="4" t="str">
        <f t="shared" si="27"/>
        <v>…</v>
      </c>
      <c r="AT72" s="4" t="str">
        <f t="shared" si="27"/>
        <v>…</v>
      </c>
      <c r="AU72" s="4" t="str">
        <f t="shared" si="27"/>
        <v>…</v>
      </c>
      <c r="AV72" s="4" t="str">
        <f t="shared" si="19"/>
        <v>…</v>
      </c>
      <c r="AW72" s="4" t="str">
        <f t="shared" si="10"/>
        <v>…</v>
      </c>
      <c r="AX72" s="4" t="str">
        <f t="shared" si="10"/>
        <v>…</v>
      </c>
      <c r="AY72" s="4" t="str">
        <f t="shared" si="10"/>
        <v>…</v>
      </c>
      <c r="AZ72" s="4" t="str">
        <f t="shared" si="10"/>
        <v>…</v>
      </c>
      <c r="BA72" s="4" t="str">
        <f t="shared" si="14"/>
        <v>…</v>
      </c>
      <c r="BB72" s="4" t="str">
        <f t="shared" si="14"/>
        <v>…</v>
      </c>
      <c r="BC72" s="4" t="str">
        <f t="shared" si="14"/>
        <v>…</v>
      </c>
      <c r="BD72" s="4" t="str">
        <f t="shared" si="14"/>
        <v>…</v>
      </c>
      <c r="BE72" s="4" t="str">
        <f t="shared" si="14"/>
        <v>…</v>
      </c>
      <c r="BF72" s="4" t="str">
        <f t="shared" si="14"/>
        <v>…</v>
      </c>
    </row>
    <row r="73" spans="1:58" x14ac:dyDescent="0.25">
      <c r="A73" s="2">
        <f t="shared" si="25"/>
        <v>73</v>
      </c>
      <c r="B73" s="3"/>
      <c r="C73" s="1" t="s">
        <v>2</v>
      </c>
      <c r="D73" s="1" cm="1">
        <f t="array" ref="D73">INDEX(B:B,A73)</f>
        <v>0</v>
      </c>
      <c r="E73" s="2">
        <f t="shared" si="7"/>
        <v>1</v>
      </c>
      <c r="F73" s="2" t="e">
        <f t="shared" si="1"/>
        <v>#VALUE!</v>
      </c>
      <c r="G73" s="2" t="e">
        <f t="shared" si="24"/>
        <v>#VALUE!</v>
      </c>
      <c r="H73" s="2" t="e">
        <f t="shared" si="24"/>
        <v>#VALUE!</v>
      </c>
      <c r="I73" s="2" t="str">
        <f t="shared" si="26"/>
        <v>…</v>
      </c>
      <c r="J73" s="2" t="str">
        <f t="shared" si="26"/>
        <v>…</v>
      </c>
      <c r="K73" s="2" t="str">
        <f t="shared" si="26"/>
        <v>…</v>
      </c>
      <c r="L73" s="2" t="str">
        <f t="shared" si="26"/>
        <v>…</v>
      </c>
      <c r="M73" s="2" t="str">
        <f t="shared" si="26"/>
        <v>…</v>
      </c>
      <c r="N73" s="2" t="str">
        <f t="shared" si="26"/>
        <v>…</v>
      </c>
      <c r="O73" s="2" t="str">
        <f t="shared" si="26"/>
        <v>…</v>
      </c>
      <c r="P73" s="2" t="str">
        <f t="shared" si="26"/>
        <v>…</v>
      </c>
      <c r="Q73" s="2" t="str">
        <f t="shared" si="26"/>
        <v>…</v>
      </c>
      <c r="R73" s="2" t="str">
        <f t="shared" si="26"/>
        <v>…</v>
      </c>
      <c r="S73" s="2" t="str">
        <f t="shared" si="26"/>
        <v>…</v>
      </c>
      <c r="T73" s="2" t="str">
        <f t="shared" si="26"/>
        <v>…</v>
      </c>
      <c r="U73" s="2" t="str">
        <f t="shared" si="26"/>
        <v>…</v>
      </c>
      <c r="V73" s="2" t="str">
        <f t="shared" si="26"/>
        <v>…</v>
      </c>
      <c r="W73" s="2" t="str">
        <f t="shared" si="26"/>
        <v>…</v>
      </c>
      <c r="X73" s="2" t="str">
        <f t="shared" si="26"/>
        <v>…</v>
      </c>
      <c r="Y73" s="2" t="str">
        <f t="shared" si="23"/>
        <v>…</v>
      </c>
      <c r="Z73" s="2" t="str">
        <f t="shared" si="23"/>
        <v>…</v>
      </c>
      <c r="AA73" s="2" t="str">
        <f t="shared" si="23"/>
        <v>…</v>
      </c>
      <c r="AB73" s="2" t="str">
        <f t="shared" si="23"/>
        <v>…</v>
      </c>
      <c r="AC73" s="2" t="str">
        <f t="shared" si="23"/>
        <v>…</v>
      </c>
      <c r="AD73" s="2" t="str">
        <f t="shared" si="23"/>
        <v>…</v>
      </c>
      <c r="AE73" s="2" t="str">
        <f t="shared" si="23"/>
        <v>…</v>
      </c>
      <c r="AF73" s="2" t="str">
        <f t="shared" si="20"/>
        <v>…</v>
      </c>
      <c r="AG73" s="4" t="str">
        <f t="shared" si="27"/>
        <v>…</v>
      </c>
      <c r="AH73" s="4" t="str">
        <f t="shared" si="27"/>
        <v>…</v>
      </c>
      <c r="AI73" s="4" t="str">
        <f t="shared" si="27"/>
        <v>…</v>
      </c>
      <c r="AJ73" s="4" t="str">
        <f t="shared" si="27"/>
        <v>…</v>
      </c>
      <c r="AK73" s="4" t="str">
        <f t="shared" si="27"/>
        <v>…</v>
      </c>
      <c r="AL73" s="4" t="str">
        <f t="shared" si="27"/>
        <v>…</v>
      </c>
      <c r="AM73" s="4" t="str">
        <f t="shared" si="27"/>
        <v>…</v>
      </c>
      <c r="AN73" s="4" t="str">
        <f t="shared" si="27"/>
        <v>…</v>
      </c>
      <c r="AO73" s="4" t="str">
        <f t="shared" si="27"/>
        <v>…</v>
      </c>
      <c r="AP73" s="4" t="str">
        <f t="shared" si="27"/>
        <v>…</v>
      </c>
      <c r="AQ73" s="4" t="str">
        <f t="shared" si="27"/>
        <v>…</v>
      </c>
      <c r="AR73" s="4" t="str">
        <f t="shared" si="27"/>
        <v>…</v>
      </c>
      <c r="AS73" s="4" t="str">
        <f t="shared" si="27"/>
        <v>…</v>
      </c>
      <c r="AT73" s="4" t="str">
        <f t="shared" si="27"/>
        <v>…</v>
      </c>
      <c r="AU73" s="4" t="str">
        <f t="shared" si="27"/>
        <v>…</v>
      </c>
      <c r="AV73" s="4" t="str">
        <f t="shared" si="19"/>
        <v>…</v>
      </c>
      <c r="AW73" s="4" t="str">
        <f t="shared" si="10"/>
        <v>…</v>
      </c>
      <c r="AX73" s="4" t="str">
        <f t="shared" si="10"/>
        <v>…</v>
      </c>
      <c r="AY73" s="4" t="str">
        <f t="shared" si="10"/>
        <v>…</v>
      </c>
      <c r="AZ73" s="4" t="str">
        <f t="shared" si="10"/>
        <v>…</v>
      </c>
      <c r="BA73" s="4" t="str">
        <f t="shared" si="14"/>
        <v>…</v>
      </c>
      <c r="BB73" s="4" t="str">
        <f t="shared" si="14"/>
        <v>…</v>
      </c>
      <c r="BC73" s="4" t="str">
        <f t="shared" si="14"/>
        <v>…</v>
      </c>
      <c r="BD73" s="4" t="str">
        <f t="shared" si="14"/>
        <v>…</v>
      </c>
      <c r="BE73" s="4" t="str">
        <f t="shared" si="14"/>
        <v>…</v>
      </c>
      <c r="BF73" s="4" t="str">
        <f t="shared" si="14"/>
        <v>…</v>
      </c>
    </row>
    <row r="74" spans="1:58" x14ac:dyDescent="0.25">
      <c r="A74" s="2">
        <f t="shared" si="25"/>
        <v>74</v>
      </c>
      <c r="B74" s="3"/>
      <c r="C74" s="1" t="s">
        <v>2</v>
      </c>
      <c r="D74" s="1" cm="1">
        <f t="array" ref="D74">INDEX(B:B,A74)</f>
        <v>0</v>
      </c>
      <c r="E74" s="2">
        <f t="shared" si="7"/>
        <v>1</v>
      </c>
      <c r="F74" s="2" t="e">
        <f t="shared" si="1"/>
        <v>#VALUE!</v>
      </c>
      <c r="G74" s="2" t="e">
        <f t="shared" si="24"/>
        <v>#VALUE!</v>
      </c>
      <c r="H74" s="2" t="e">
        <f t="shared" si="24"/>
        <v>#VALUE!</v>
      </c>
      <c r="I74" s="2" t="str">
        <f t="shared" si="26"/>
        <v>…</v>
      </c>
      <c r="J74" s="2" t="str">
        <f t="shared" si="26"/>
        <v>…</v>
      </c>
      <c r="K74" s="2" t="str">
        <f t="shared" si="26"/>
        <v>…</v>
      </c>
      <c r="L74" s="2" t="str">
        <f t="shared" si="26"/>
        <v>…</v>
      </c>
      <c r="M74" s="2" t="str">
        <f t="shared" si="26"/>
        <v>…</v>
      </c>
      <c r="N74" s="2" t="str">
        <f t="shared" si="26"/>
        <v>…</v>
      </c>
      <c r="O74" s="2" t="str">
        <f t="shared" si="26"/>
        <v>…</v>
      </c>
      <c r="P74" s="2" t="str">
        <f t="shared" si="26"/>
        <v>…</v>
      </c>
      <c r="Q74" s="2" t="str">
        <f t="shared" si="26"/>
        <v>…</v>
      </c>
      <c r="R74" s="2" t="str">
        <f t="shared" si="26"/>
        <v>…</v>
      </c>
      <c r="S74" s="2" t="str">
        <f t="shared" si="26"/>
        <v>…</v>
      </c>
      <c r="T74" s="2" t="str">
        <f t="shared" si="26"/>
        <v>…</v>
      </c>
      <c r="U74" s="2" t="str">
        <f t="shared" si="26"/>
        <v>…</v>
      </c>
      <c r="V74" s="2" t="str">
        <f t="shared" si="26"/>
        <v>…</v>
      </c>
      <c r="W74" s="2" t="str">
        <f t="shared" si="26"/>
        <v>…</v>
      </c>
      <c r="X74" s="2" t="str">
        <f t="shared" si="26"/>
        <v>…</v>
      </c>
      <c r="Y74" s="2" t="str">
        <f t="shared" si="23"/>
        <v>…</v>
      </c>
      <c r="Z74" s="2" t="str">
        <f t="shared" si="23"/>
        <v>…</v>
      </c>
      <c r="AA74" s="2" t="str">
        <f t="shared" si="23"/>
        <v>…</v>
      </c>
      <c r="AB74" s="2" t="str">
        <f t="shared" si="23"/>
        <v>…</v>
      </c>
      <c r="AC74" s="2" t="str">
        <f t="shared" si="23"/>
        <v>…</v>
      </c>
      <c r="AD74" s="2" t="str">
        <f t="shared" si="23"/>
        <v>…</v>
      </c>
      <c r="AE74" s="2" t="str">
        <f t="shared" si="23"/>
        <v>…</v>
      </c>
      <c r="AF74" s="2" t="str">
        <f t="shared" si="20"/>
        <v>…</v>
      </c>
      <c r="AG74" s="4" t="str">
        <f t="shared" si="27"/>
        <v>…</v>
      </c>
      <c r="AH74" s="4" t="str">
        <f t="shared" si="27"/>
        <v>…</v>
      </c>
      <c r="AI74" s="4" t="str">
        <f t="shared" si="27"/>
        <v>…</v>
      </c>
      <c r="AJ74" s="4" t="str">
        <f t="shared" si="27"/>
        <v>…</v>
      </c>
      <c r="AK74" s="4" t="str">
        <f t="shared" si="27"/>
        <v>…</v>
      </c>
      <c r="AL74" s="4" t="str">
        <f t="shared" si="27"/>
        <v>…</v>
      </c>
      <c r="AM74" s="4" t="str">
        <f t="shared" si="27"/>
        <v>…</v>
      </c>
      <c r="AN74" s="4" t="str">
        <f t="shared" si="27"/>
        <v>…</v>
      </c>
      <c r="AO74" s="4" t="str">
        <f t="shared" si="27"/>
        <v>…</v>
      </c>
      <c r="AP74" s="4" t="str">
        <f t="shared" si="27"/>
        <v>…</v>
      </c>
      <c r="AQ74" s="4" t="str">
        <f t="shared" si="27"/>
        <v>…</v>
      </c>
      <c r="AR74" s="4" t="str">
        <f t="shared" si="27"/>
        <v>…</v>
      </c>
      <c r="AS74" s="4" t="str">
        <f t="shared" si="27"/>
        <v>…</v>
      </c>
      <c r="AT74" s="4" t="str">
        <f t="shared" si="27"/>
        <v>…</v>
      </c>
      <c r="AU74" s="4" t="str">
        <f t="shared" si="27"/>
        <v>…</v>
      </c>
      <c r="AV74" s="4" t="str">
        <f t="shared" si="19"/>
        <v>…</v>
      </c>
      <c r="AW74" s="4" t="str">
        <f t="shared" si="10"/>
        <v>…</v>
      </c>
      <c r="AX74" s="4" t="str">
        <f t="shared" si="10"/>
        <v>…</v>
      </c>
      <c r="AY74" s="4" t="str">
        <f t="shared" si="10"/>
        <v>…</v>
      </c>
      <c r="AZ74" s="4" t="str">
        <f t="shared" si="10"/>
        <v>…</v>
      </c>
      <c r="BA74" s="4" t="str">
        <f t="shared" si="14"/>
        <v>…</v>
      </c>
      <c r="BB74" s="4" t="str">
        <f t="shared" si="14"/>
        <v>…</v>
      </c>
      <c r="BC74" s="4" t="str">
        <f t="shared" si="14"/>
        <v>…</v>
      </c>
      <c r="BD74" s="4" t="str">
        <f t="shared" ref="BD74:BF137" si="28">TRIM(IFERROR(MID($D74,AB74+1,AC74-AB74-1),"…"))</f>
        <v>…</v>
      </c>
      <c r="BE74" s="4" t="str">
        <f t="shared" si="28"/>
        <v>…</v>
      </c>
      <c r="BF74" s="4" t="str">
        <f t="shared" si="28"/>
        <v>…</v>
      </c>
    </row>
    <row r="75" spans="1:58" x14ac:dyDescent="0.25">
      <c r="A75" s="2">
        <f t="shared" si="25"/>
        <v>75</v>
      </c>
      <c r="B75" s="3"/>
      <c r="C75" s="1" t="s">
        <v>2</v>
      </c>
      <c r="D75" s="1" cm="1">
        <f t="array" ref="D75">INDEX(B:B,A75)</f>
        <v>0</v>
      </c>
      <c r="E75" s="2">
        <f t="shared" si="7"/>
        <v>1</v>
      </c>
      <c r="F75" s="2" t="e">
        <f t="shared" si="1"/>
        <v>#VALUE!</v>
      </c>
      <c r="G75" s="2" t="e">
        <f t="shared" si="24"/>
        <v>#VALUE!</v>
      </c>
      <c r="H75" s="2" t="e">
        <f t="shared" si="24"/>
        <v>#VALUE!</v>
      </c>
      <c r="I75" s="2" t="str">
        <f t="shared" si="26"/>
        <v>…</v>
      </c>
      <c r="J75" s="2" t="str">
        <f t="shared" si="26"/>
        <v>…</v>
      </c>
      <c r="K75" s="2" t="str">
        <f t="shared" si="26"/>
        <v>…</v>
      </c>
      <c r="L75" s="2" t="str">
        <f t="shared" si="26"/>
        <v>…</v>
      </c>
      <c r="M75" s="2" t="str">
        <f t="shared" si="26"/>
        <v>…</v>
      </c>
      <c r="N75" s="2" t="str">
        <f t="shared" si="26"/>
        <v>…</v>
      </c>
      <c r="O75" s="2" t="str">
        <f t="shared" si="26"/>
        <v>…</v>
      </c>
      <c r="P75" s="2" t="str">
        <f t="shared" si="26"/>
        <v>…</v>
      </c>
      <c r="Q75" s="2" t="str">
        <f t="shared" si="26"/>
        <v>…</v>
      </c>
      <c r="R75" s="2" t="str">
        <f t="shared" si="26"/>
        <v>…</v>
      </c>
      <c r="S75" s="2" t="str">
        <f t="shared" si="26"/>
        <v>…</v>
      </c>
      <c r="T75" s="2" t="str">
        <f t="shared" si="26"/>
        <v>…</v>
      </c>
      <c r="U75" s="2" t="str">
        <f t="shared" si="26"/>
        <v>…</v>
      </c>
      <c r="V75" s="2" t="str">
        <f t="shared" si="26"/>
        <v>…</v>
      </c>
      <c r="W75" s="2" t="str">
        <f t="shared" si="26"/>
        <v>…</v>
      </c>
      <c r="X75" s="2" t="str">
        <f t="shared" si="26"/>
        <v>…</v>
      </c>
      <c r="Y75" s="2" t="str">
        <f t="shared" si="23"/>
        <v>…</v>
      </c>
      <c r="Z75" s="2" t="str">
        <f t="shared" si="23"/>
        <v>…</v>
      </c>
      <c r="AA75" s="2" t="str">
        <f t="shared" si="23"/>
        <v>…</v>
      </c>
      <c r="AB75" s="2" t="str">
        <f t="shared" si="23"/>
        <v>…</v>
      </c>
      <c r="AC75" s="2" t="str">
        <f t="shared" si="23"/>
        <v>…</v>
      </c>
      <c r="AD75" s="2" t="str">
        <f t="shared" si="23"/>
        <v>…</v>
      </c>
      <c r="AE75" s="2" t="str">
        <f t="shared" si="23"/>
        <v>…</v>
      </c>
      <c r="AF75" s="2" t="str">
        <f t="shared" si="20"/>
        <v>…</v>
      </c>
      <c r="AG75" s="4" t="str">
        <f t="shared" si="27"/>
        <v>…</v>
      </c>
      <c r="AH75" s="4" t="str">
        <f t="shared" si="27"/>
        <v>…</v>
      </c>
      <c r="AI75" s="4" t="str">
        <f t="shared" si="27"/>
        <v>…</v>
      </c>
      <c r="AJ75" s="4" t="str">
        <f t="shared" si="27"/>
        <v>…</v>
      </c>
      <c r="AK75" s="4" t="str">
        <f t="shared" si="27"/>
        <v>…</v>
      </c>
      <c r="AL75" s="4" t="str">
        <f t="shared" si="27"/>
        <v>…</v>
      </c>
      <c r="AM75" s="4" t="str">
        <f t="shared" si="27"/>
        <v>…</v>
      </c>
      <c r="AN75" s="4" t="str">
        <f t="shared" si="27"/>
        <v>…</v>
      </c>
      <c r="AO75" s="4" t="str">
        <f t="shared" si="27"/>
        <v>…</v>
      </c>
      <c r="AP75" s="4" t="str">
        <f t="shared" si="27"/>
        <v>…</v>
      </c>
      <c r="AQ75" s="4" t="str">
        <f t="shared" si="27"/>
        <v>…</v>
      </c>
      <c r="AR75" s="4" t="str">
        <f t="shared" si="27"/>
        <v>…</v>
      </c>
      <c r="AS75" s="4" t="str">
        <f t="shared" si="27"/>
        <v>…</v>
      </c>
      <c r="AT75" s="4" t="str">
        <f t="shared" si="27"/>
        <v>…</v>
      </c>
      <c r="AU75" s="4" t="str">
        <f t="shared" si="27"/>
        <v>…</v>
      </c>
      <c r="AV75" s="4" t="str">
        <f t="shared" si="19"/>
        <v>…</v>
      </c>
      <c r="AW75" s="4" t="str">
        <f t="shared" si="10"/>
        <v>…</v>
      </c>
      <c r="AX75" s="4" t="str">
        <f t="shared" si="10"/>
        <v>…</v>
      </c>
      <c r="AY75" s="4" t="str">
        <f t="shared" si="10"/>
        <v>…</v>
      </c>
      <c r="AZ75" s="4" t="str">
        <f t="shared" si="10"/>
        <v>…</v>
      </c>
      <c r="BA75" s="4" t="str">
        <f t="shared" si="10"/>
        <v>…</v>
      </c>
      <c r="BB75" s="4" t="str">
        <f t="shared" si="10"/>
        <v>…</v>
      </c>
      <c r="BC75" s="4" t="str">
        <f t="shared" si="10"/>
        <v>…</v>
      </c>
      <c r="BD75" s="4" t="str">
        <f t="shared" si="28"/>
        <v>…</v>
      </c>
      <c r="BE75" s="4" t="str">
        <f t="shared" si="28"/>
        <v>…</v>
      </c>
      <c r="BF75" s="4" t="str">
        <f t="shared" si="28"/>
        <v>…</v>
      </c>
    </row>
    <row r="76" spans="1:58" x14ac:dyDescent="0.25">
      <c r="A76" s="2">
        <f t="shared" si="25"/>
        <v>76</v>
      </c>
      <c r="B76" s="3"/>
      <c r="C76" s="1" t="s">
        <v>2</v>
      </c>
      <c r="D76" s="1" cm="1">
        <f t="array" ref="D76">INDEX(B:B,A76)</f>
        <v>0</v>
      </c>
      <c r="E76" s="2">
        <f t="shared" si="7"/>
        <v>1</v>
      </c>
      <c r="F76" s="2" t="e">
        <f t="shared" si="1"/>
        <v>#VALUE!</v>
      </c>
      <c r="G76" s="2" t="e">
        <f t="shared" si="24"/>
        <v>#VALUE!</v>
      </c>
      <c r="H76" s="2" t="e">
        <f t="shared" si="24"/>
        <v>#VALUE!</v>
      </c>
      <c r="I76" s="2" t="str">
        <f t="shared" si="26"/>
        <v>…</v>
      </c>
      <c r="J76" s="2" t="str">
        <f t="shared" si="26"/>
        <v>…</v>
      </c>
      <c r="K76" s="2" t="str">
        <f t="shared" si="26"/>
        <v>…</v>
      </c>
      <c r="L76" s="2" t="str">
        <f t="shared" si="26"/>
        <v>…</v>
      </c>
      <c r="M76" s="2" t="str">
        <f t="shared" si="26"/>
        <v>…</v>
      </c>
      <c r="N76" s="2" t="str">
        <f t="shared" si="26"/>
        <v>…</v>
      </c>
      <c r="O76" s="2" t="str">
        <f t="shared" si="26"/>
        <v>…</v>
      </c>
      <c r="P76" s="2" t="str">
        <f t="shared" si="26"/>
        <v>…</v>
      </c>
      <c r="Q76" s="2" t="str">
        <f t="shared" si="26"/>
        <v>…</v>
      </c>
      <c r="R76" s="2" t="str">
        <f t="shared" si="26"/>
        <v>…</v>
      </c>
      <c r="S76" s="2" t="str">
        <f t="shared" si="26"/>
        <v>…</v>
      </c>
      <c r="T76" s="2" t="str">
        <f t="shared" si="26"/>
        <v>…</v>
      </c>
      <c r="U76" s="2" t="str">
        <f t="shared" si="26"/>
        <v>…</v>
      </c>
      <c r="V76" s="2" t="str">
        <f t="shared" si="26"/>
        <v>…</v>
      </c>
      <c r="W76" s="2" t="str">
        <f t="shared" si="26"/>
        <v>…</v>
      </c>
      <c r="X76" s="2" t="str">
        <f t="shared" si="26"/>
        <v>…</v>
      </c>
      <c r="Y76" s="2" t="str">
        <f t="shared" si="23"/>
        <v>…</v>
      </c>
      <c r="Z76" s="2" t="str">
        <f t="shared" si="23"/>
        <v>…</v>
      </c>
      <c r="AA76" s="2" t="str">
        <f t="shared" si="23"/>
        <v>…</v>
      </c>
      <c r="AB76" s="2" t="str">
        <f t="shared" si="23"/>
        <v>…</v>
      </c>
      <c r="AC76" s="2" t="str">
        <f t="shared" si="23"/>
        <v>…</v>
      </c>
      <c r="AD76" s="2" t="str">
        <f t="shared" si="23"/>
        <v>…</v>
      </c>
      <c r="AE76" s="2" t="str">
        <f t="shared" si="23"/>
        <v>…</v>
      </c>
      <c r="AF76" s="2" t="str">
        <f t="shared" si="20"/>
        <v>…</v>
      </c>
      <c r="AG76" s="4" t="str">
        <f t="shared" si="27"/>
        <v>…</v>
      </c>
      <c r="AH76" s="4" t="str">
        <f t="shared" si="27"/>
        <v>…</v>
      </c>
      <c r="AI76" s="4" t="str">
        <f t="shared" si="27"/>
        <v>…</v>
      </c>
      <c r="AJ76" s="4" t="str">
        <f t="shared" si="27"/>
        <v>…</v>
      </c>
      <c r="AK76" s="4" t="str">
        <f t="shared" si="27"/>
        <v>…</v>
      </c>
      <c r="AL76" s="4" t="str">
        <f t="shared" si="27"/>
        <v>…</v>
      </c>
      <c r="AM76" s="4" t="str">
        <f t="shared" si="27"/>
        <v>…</v>
      </c>
      <c r="AN76" s="4" t="str">
        <f t="shared" si="27"/>
        <v>…</v>
      </c>
      <c r="AO76" s="4" t="str">
        <f t="shared" si="27"/>
        <v>…</v>
      </c>
      <c r="AP76" s="4" t="str">
        <f t="shared" si="27"/>
        <v>…</v>
      </c>
      <c r="AQ76" s="4" t="str">
        <f t="shared" si="27"/>
        <v>…</v>
      </c>
      <c r="AR76" s="4" t="str">
        <f t="shared" si="27"/>
        <v>…</v>
      </c>
      <c r="AS76" s="4" t="str">
        <f t="shared" si="27"/>
        <v>…</v>
      </c>
      <c r="AT76" s="4" t="str">
        <f t="shared" si="27"/>
        <v>…</v>
      </c>
      <c r="AU76" s="4" t="str">
        <f t="shared" si="27"/>
        <v>…</v>
      </c>
      <c r="AV76" s="4" t="str">
        <f t="shared" si="19"/>
        <v>…</v>
      </c>
      <c r="AW76" s="4" t="str">
        <f t="shared" si="10"/>
        <v>…</v>
      </c>
      <c r="AX76" s="4" t="str">
        <f t="shared" si="10"/>
        <v>…</v>
      </c>
      <c r="AY76" s="4" t="str">
        <f t="shared" si="10"/>
        <v>…</v>
      </c>
      <c r="AZ76" s="4" t="str">
        <f t="shared" si="10"/>
        <v>…</v>
      </c>
      <c r="BA76" s="4" t="str">
        <f t="shared" si="10"/>
        <v>…</v>
      </c>
      <c r="BB76" s="4" t="str">
        <f t="shared" si="10"/>
        <v>…</v>
      </c>
      <c r="BC76" s="4" t="str">
        <f t="shared" si="10"/>
        <v>…</v>
      </c>
      <c r="BD76" s="4" t="str">
        <f t="shared" si="28"/>
        <v>…</v>
      </c>
      <c r="BE76" s="4" t="str">
        <f t="shared" si="28"/>
        <v>…</v>
      </c>
      <c r="BF76" s="4" t="str">
        <f t="shared" si="28"/>
        <v>…</v>
      </c>
    </row>
    <row r="77" spans="1:58" x14ac:dyDescent="0.25">
      <c r="A77" s="2">
        <f t="shared" si="25"/>
        <v>77</v>
      </c>
      <c r="B77" s="3"/>
      <c r="C77" s="1" t="s">
        <v>2</v>
      </c>
      <c r="D77" s="1" cm="1">
        <f t="array" ref="D77">INDEX(B:B,A77)</f>
        <v>0</v>
      </c>
      <c r="E77" s="2">
        <f t="shared" si="7"/>
        <v>1</v>
      </c>
      <c r="F77" s="2" t="e">
        <f t="shared" si="1"/>
        <v>#VALUE!</v>
      </c>
      <c r="G77" s="2" t="e">
        <f t="shared" si="24"/>
        <v>#VALUE!</v>
      </c>
      <c r="H77" s="2" t="e">
        <f t="shared" si="24"/>
        <v>#VALUE!</v>
      </c>
      <c r="I77" s="2" t="str">
        <f t="shared" si="26"/>
        <v>…</v>
      </c>
      <c r="J77" s="2" t="str">
        <f t="shared" si="26"/>
        <v>…</v>
      </c>
      <c r="K77" s="2" t="str">
        <f t="shared" si="26"/>
        <v>…</v>
      </c>
      <c r="L77" s="2" t="str">
        <f t="shared" si="26"/>
        <v>…</v>
      </c>
      <c r="M77" s="2" t="str">
        <f t="shared" si="26"/>
        <v>…</v>
      </c>
      <c r="N77" s="2" t="str">
        <f t="shared" si="26"/>
        <v>…</v>
      </c>
      <c r="O77" s="2" t="str">
        <f t="shared" si="26"/>
        <v>…</v>
      </c>
      <c r="P77" s="2" t="str">
        <f t="shared" si="26"/>
        <v>…</v>
      </c>
      <c r="Q77" s="2" t="str">
        <f t="shared" si="26"/>
        <v>…</v>
      </c>
      <c r="R77" s="2" t="str">
        <f t="shared" si="26"/>
        <v>…</v>
      </c>
      <c r="S77" s="2" t="str">
        <f t="shared" si="26"/>
        <v>…</v>
      </c>
      <c r="T77" s="2" t="str">
        <f t="shared" si="26"/>
        <v>…</v>
      </c>
      <c r="U77" s="2" t="str">
        <f t="shared" si="26"/>
        <v>…</v>
      </c>
      <c r="V77" s="2" t="str">
        <f t="shared" si="26"/>
        <v>…</v>
      </c>
      <c r="W77" s="2" t="str">
        <f t="shared" si="26"/>
        <v>…</v>
      </c>
      <c r="X77" s="2" t="str">
        <f t="shared" si="26"/>
        <v>…</v>
      </c>
      <c r="Y77" s="2" t="str">
        <f t="shared" si="23"/>
        <v>…</v>
      </c>
      <c r="Z77" s="2" t="str">
        <f t="shared" si="23"/>
        <v>…</v>
      </c>
      <c r="AA77" s="2" t="str">
        <f t="shared" si="23"/>
        <v>…</v>
      </c>
      <c r="AB77" s="2" t="str">
        <f t="shared" si="23"/>
        <v>…</v>
      </c>
      <c r="AC77" s="2" t="str">
        <f t="shared" si="23"/>
        <v>…</v>
      </c>
      <c r="AD77" s="2" t="str">
        <f t="shared" si="23"/>
        <v>…</v>
      </c>
      <c r="AE77" s="2" t="str">
        <f t="shared" si="23"/>
        <v>…</v>
      </c>
      <c r="AF77" s="2" t="str">
        <f t="shared" si="20"/>
        <v>…</v>
      </c>
      <c r="AG77" s="4" t="str">
        <f t="shared" si="27"/>
        <v>…</v>
      </c>
      <c r="AH77" s="4" t="str">
        <f t="shared" si="27"/>
        <v>…</v>
      </c>
      <c r="AI77" s="4" t="str">
        <f t="shared" si="27"/>
        <v>…</v>
      </c>
      <c r="AJ77" s="4" t="str">
        <f t="shared" si="27"/>
        <v>…</v>
      </c>
      <c r="AK77" s="4" t="str">
        <f t="shared" si="27"/>
        <v>…</v>
      </c>
      <c r="AL77" s="4" t="str">
        <f t="shared" si="27"/>
        <v>…</v>
      </c>
      <c r="AM77" s="4" t="str">
        <f t="shared" si="27"/>
        <v>…</v>
      </c>
      <c r="AN77" s="4" t="str">
        <f t="shared" si="27"/>
        <v>…</v>
      </c>
      <c r="AO77" s="4" t="str">
        <f t="shared" si="27"/>
        <v>…</v>
      </c>
      <c r="AP77" s="4" t="str">
        <f t="shared" si="27"/>
        <v>…</v>
      </c>
      <c r="AQ77" s="4" t="str">
        <f t="shared" si="27"/>
        <v>…</v>
      </c>
      <c r="AR77" s="4" t="str">
        <f t="shared" si="27"/>
        <v>…</v>
      </c>
      <c r="AS77" s="4" t="str">
        <f t="shared" si="27"/>
        <v>…</v>
      </c>
      <c r="AT77" s="4" t="str">
        <f t="shared" si="27"/>
        <v>…</v>
      </c>
      <c r="AU77" s="4" t="str">
        <f t="shared" si="27"/>
        <v>…</v>
      </c>
      <c r="AV77" s="4" t="str">
        <f t="shared" si="19"/>
        <v>…</v>
      </c>
      <c r="AW77" s="4" t="str">
        <f t="shared" si="10"/>
        <v>…</v>
      </c>
      <c r="AX77" s="4" t="str">
        <f t="shared" si="10"/>
        <v>…</v>
      </c>
      <c r="AY77" s="4" t="str">
        <f t="shared" si="10"/>
        <v>…</v>
      </c>
      <c r="AZ77" s="4" t="str">
        <f t="shared" si="10"/>
        <v>…</v>
      </c>
      <c r="BA77" s="4" t="str">
        <f t="shared" si="10"/>
        <v>…</v>
      </c>
      <c r="BB77" s="4" t="str">
        <f t="shared" si="10"/>
        <v>…</v>
      </c>
      <c r="BC77" s="4" t="str">
        <f t="shared" si="10"/>
        <v>…</v>
      </c>
      <c r="BD77" s="4" t="str">
        <f t="shared" si="28"/>
        <v>…</v>
      </c>
      <c r="BE77" s="4" t="str">
        <f t="shared" si="28"/>
        <v>…</v>
      </c>
      <c r="BF77" s="4" t="str">
        <f t="shared" si="28"/>
        <v>…</v>
      </c>
    </row>
    <row r="78" spans="1:58" x14ac:dyDescent="0.25">
      <c r="A78" s="2">
        <f t="shared" si="25"/>
        <v>78</v>
      </c>
      <c r="B78" s="3"/>
      <c r="C78" s="1" t="s">
        <v>2</v>
      </c>
      <c r="D78" s="1" cm="1">
        <f t="array" ref="D78">INDEX(B:B,A78)</f>
        <v>0</v>
      </c>
      <c r="E78" s="2">
        <f t="shared" si="7"/>
        <v>1</v>
      </c>
      <c r="F78" s="2" t="e">
        <f t="shared" si="1"/>
        <v>#VALUE!</v>
      </c>
      <c r="G78" s="2" t="e">
        <f t="shared" si="24"/>
        <v>#VALUE!</v>
      </c>
      <c r="H78" s="2" t="e">
        <f t="shared" si="24"/>
        <v>#VALUE!</v>
      </c>
      <c r="I78" s="2" t="str">
        <f t="shared" si="26"/>
        <v>…</v>
      </c>
      <c r="J78" s="2" t="str">
        <f t="shared" si="26"/>
        <v>…</v>
      </c>
      <c r="K78" s="2" t="str">
        <f t="shared" si="26"/>
        <v>…</v>
      </c>
      <c r="L78" s="2" t="str">
        <f t="shared" si="26"/>
        <v>…</v>
      </c>
      <c r="M78" s="2" t="str">
        <f t="shared" si="26"/>
        <v>…</v>
      </c>
      <c r="N78" s="2" t="str">
        <f t="shared" si="26"/>
        <v>…</v>
      </c>
      <c r="O78" s="2" t="str">
        <f t="shared" si="26"/>
        <v>…</v>
      </c>
      <c r="P78" s="2" t="str">
        <f t="shared" si="26"/>
        <v>…</v>
      </c>
      <c r="Q78" s="2" t="str">
        <f t="shared" si="26"/>
        <v>…</v>
      </c>
      <c r="R78" s="2" t="str">
        <f t="shared" si="26"/>
        <v>…</v>
      </c>
      <c r="S78" s="2" t="str">
        <f t="shared" si="26"/>
        <v>…</v>
      </c>
      <c r="T78" s="2" t="str">
        <f t="shared" si="26"/>
        <v>…</v>
      </c>
      <c r="U78" s="2" t="str">
        <f t="shared" si="26"/>
        <v>…</v>
      </c>
      <c r="V78" s="2" t="str">
        <f t="shared" si="26"/>
        <v>…</v>
      </c>
      <c r="W78" s="2" t="str">
        <f t="shared" si="26"/>
        <v>…</v>
      </c>
      <c r="X78" s="2" t="str">
        <f t="shared" si="26"/>
        <v>…</v>
      </c>
      <c r="Y78" s="2" t="str">
        <f t="shared" si="23"/>
        <v>…</v>
      </c>
      <c r="Z78" s="2" t="str">
        <f t="shared" si="23"/>
        <v>…</v>
      </c>
      <c r="AA78" s="2" t="str">
        <f t="shared" si="23"/>
        <v>…</v>
      </c>
      <c r="AB78" s="2" t="str">
        <f t="shared" si="23"/>
        <v>…</v>
      </c>
      <c r="AC78" s="2" t="str">
        <f t="shared" si="23"/>
        <v>…</v>
      </c>
      <c r="AD78" s="2" t="str">
        <f t="shared" si="23"/>
        <v>…</v>
      </c>
      <c r="AE78" s="2" t="str">
        <f t="shared" si="23"/>
        <v>…</v>
      </c>
      <c r="AF78" s="2" t="str">
        <f t="shared" si="20"/>
        <v>…</v>
      </c>
      <c r="AG78" s="4" t="str">
        <f t="shared" si="27"/>
        <v>…</v>
      </c>
      <c r="AH78" s="4" t="str">
        <f t="shared" si="27"/>
        <v>…</v>
      </c>
      <c r="AI78" s="4" t="str">
        <f t="shared" si="27"/>
        <v>…</v>
      </c>
      <c r="AJ78" s="4" t="str">
        <f t="shared" si="27"/>
        <v>…</v>
      </c>
      <c r="AK78" s="4" t="str">
        <f t="shared" si="27"/>
        <v>…</v>
      </c>
      <c r="AL78" s="4" t="str">
        <f t="shared" si="27"/>
        <v>…</v>
      </c>
      <c r="AM78" s="4" t="str">
        <f t="shared" si="27"/>
        <v>…</v>
      </c>
      <c r="AN78" s="4" t="str">
        <f t="shared" si="27"/>
        <v>…</v>
      </c>
      <c r="AO78" s="4" t="str">
        <f t="shared" si="27"/>
        <v>…</v>
      </c>
      <c r="AP78" s="4" t="str">
        <f t="shared" si="27"/>
        <v>…</v>
      </c>
      <c r="AQ78" s="4" t="str">
        <f t="shared" si="27"/>
        <v>…</v>
      </c>
      <c r="AR78" s="4" t="str">
        <f t="shared" si="27"/>
        <v>…</v>
      </c>
      <c r="AS78" s="4" t="str">
        <f t="shared" si="27"/>
        <v>…</v>
      </c>
      <c r="AT78" s="4" t="str">
        <f t="shared" si="27"/>
        <v>…</v>
      </c>
      <c r="AU78" s="4" t="str">
        <f t="shared" si="27"/>
        <v>…</v>
      </c>
      <c r="AV78" s="4" t="str">
        <f t="shared" si="19"/>
        <v>…</v>
      </c>
      <c r="AW78" s="4" t="str">
        <f t="shared" si="10"/>
        <v>…</v>
      </c>
      <c r="AX78" s="4" t="str">
        <f t="shared" si="10"/>
        <v>…</v>
      </c>
      <c r="AY78" s="4" t="str">
        <f t="shared" si="10"/>
        <v>…</v>
      </c>
      <c r="AZ78" s="4" t="str">
        <f t="shared" si="10"/>
        <v>…</v>
      </c>
      <c r="BA78" s="4" t="str">
        <f t="shared" si="10"/>
        <v>…</v>
      </c>
      <c r="BB78" s="4" t="str">
        <f t="shared" si="10"/>
        <v>…</v>
      </c>
      <c r="BC78" s="4" t="str">
        <f t="shared" si="10"/>
        <v>…</v>
      </c>
      <c r="BD78" s="4" t="str">
        <f t="shared" si="28"/>
        <v>…</v>
      </c>
      <c r="BE78" s="4" t="str">
        <f t="shared" si="28"/>
        <v>…</v>
      </c>
      <c r="BF78" s="4" t="str">
        <f t="shared" si="28"/>
        <v>…</v>
      </c>
    </row>
    <row r="79" spans="1:58" x14ac:dyDescent="0.25">
      <c r="A79" s="2">
        <f t="shared" si="25"/>
        <v>79</v>
      </c>
      <c r="B79" s="3"/>
      <c r="C79" s="1" t="s">
        <v>2</v>
      </c>
      <c r="D79" s="1" cm="1">
        <f t="array" ref="D79">INDEX(B:B,A79)</f>
        <v>0</v>
      </c>
      <c r="E79" s="2">
        <f t="shared" si="7"/>
        <v>1</v>
      </c>
      <c r="F79" s="2" t="e">
        <f t="shared" si="1"/>
        <v>#VALUE!</v>
      </c>
      <c r="G79" s="2" t="e">
        <f t="shared" si="24"/>
        <v>#VALUE!</v>
      </c>
      <c r="H79" s="2" t="e">
        <f t="shared" si="24"/>
        <v>#VALUE!</v>
      </c>
      <c r="I79" s="2" t="str">
        <f t="shared" si="26"/>
        <v>…</v>
      </c>
      <c r="J79" s="2" t="str">
        <f t="shared" si="26"/>
        <v>…</v>
      </c>
      <c r="K79" s="2" t="str">
        <f t="shared" si="26"/>
        <v>…</v>
      </c>
      <c r="L79" s="2" t="str">
        <f t="shared" si="26"/>
        <v>…</v>
      </c>
      <c r="M79" s="2" t="str">
        <f t="shared" si="26"/>
        <v>…</v>
      </c>
      <c r="N79" s="2" t="str">
        <f t="shared" si="26"/>
        <v>…</v>
      </c>
      <c r="O79" s="2" t="str">
        <f t="shared" si="26"/>
        <v>…</v>
      </c>
      <c r="P79" s="2" t="str">
        <f t="shared" si="26"/>
        <v>…</v>
      </c>
      <c r="Q79" s="2" t="str">
        <f t="shared" si="26"/>
        <v>…</v>
      </c>
      <c r="R79" s="2" t="str">
        <f t="shared" si="26"/>
        <v>…</v>
      </c>
      <c r="S79" s="2" t="str">
        <f t="shared" si="26"/>
        <v>…</v>
      </c>
      <c r="T79" s="2" t="str">
        <f t="shared" si="26"/>
        <v>…</v>
      </c>
      <c r="U79" s="2" t="str">
        <f t="shared" si="26"/>
        <v>…</v>
      </c>
      <c r="V79" s="2" t="str">
        <f t="shared" si="26"/>
        <v>…</v>
      </c>
      <c r="W79" s="2" t="str">
        <f t="shared" si="26"/>
        <v>…</v>
      </c>
      <c r="X79" s="2" t="str">
        <f t="shared" si="26"/>
        <v>…</v>
      </c>
      <c r="Y79" s="2" t="str">
        <f t="shared" si="23"/>
        <v>…</v>
      </c>
      <c r="Z79" s="2" t="str">
        <f t="shared" si="23"/>
        <v>…</v>
      </c>
      <c r="AA79" s="2" t="str">
        <f t="shared" si="23"/>
        <v>…</v>
      </c>
      <c r="AB79" s="2" t="str">
        <f t="shared" si="23"/>
        <v>…</v>
      </c>
      <c r="AC79" s="2" t="str">
        <f t="shared" si="23"/>
        <v>…</v>
      </c>
      <c r="AD79" s="2" t="str">
        <f t="shared" si="23"/>
        <v>…</v>
      </c>
      <c r="AE79" s="2" t="str">
        <f t="shared" si="23"/>
        <v>…</v>
      </c>
      <c r="AF79" s="2" t="str">
        <f t="shared" si="20"/>
        <v>…</v>
      </c>
      <c r="AG79" s="4" t="str">
        <f t="shared" si="27"/>
        <v>…</v>
      </c>
      <c r="AH79" s="4" t="str">
        <f t="shared" si="27"/>
        <v>…</v>
      </c>
      <c r="AI79" s="4" t="str">
        <f t="shared" si="27"/>
        <v>…</v>
      </c>
      <c r="AJ79" s="4" t="str">
        <f t="shared" si="27"/>
        <v>…</v>
      </c>
      <c r="AK79" s="4" t="str">
        <f t="shared" si="27"/>
        <v>…</v>
      </c>
      <c r="AL79" s="4" t="str">
        <f t="shared" si="27"/>
        <v>…</v>
      </c>
      <c r="AM79" s="4" t="str">
        <f t="shared" si="27"/>
        <v>…</v>
      </c>
      <c r="AN79" s="4" t="str">
        <f t="shared" si="27"/>
        <v>…</v>
      </c>
      <c r="AO79" s="4" t="str">
        <f t="shared" si="27"/>
        <v>…</v>
      </c>
      <c r="AP79" s="4" t="str">
        <f t="shared" si="27"/>
        <v>…</v>
      </c>
      <c r="AQ79" s="4" t="str">
        <f t="shared" si="27"/>
        <v>…</v>
      </c>
      <c r="AR79" s="4" t="str">
        <f t="shared" si="27"/>
        <v>…</v>
      </c>
      <c r="AS79" s="4" t="str">
        <f t="shared" si="27"/>
        <v>…</v>
      </c>
      <c r="AT79" s="4" t="str">
        <f t="shared" si="27"/>
        <v>…</v>
      </c>
      <c r="AU79" s="4" t="str">
        <f t="shared" si="27"/>
        <v>…</v>
      </c>
      <c r="AV79" s="4" t="str">
        <f t="shared" si="19"/>
        <v>…</v>
      </c>
      <c r="AW79" s="4" t="str">
        <f t="shared" si="10"/>
        <v>…</v>
      </c>
      <c r="AX79" s="4" t="str">
        <f t="shared" si="10"/>
        <v>…</v>
      </c>
      <c r="AY79" s="4" t="str">
        <f t="shared" si="10"/>
        <v>…</v>
      </c>
      <c r="AZ79" s="4" t="str">
        <f t="shared" si="10"/>
        <v>…</v>
      </c>
      <c r="BA79" s="4" t="str">
        <f t="shared" si="10"/>
        <v>…</v>
      </c>
      <c r="BB79" s="4" t="str">
        <f t="shared" si="10"/>
        <v>…</v>
      </c>
      <c r="BC79" s="4" t="str">
        <f t="shared" si="10"/>
        <v>…</v>
      </c>
      <c r="BD79" s="4" t="str">
        <f t="shared" si="28"/>
        <v>…</v>
      </c>
      <c r="BE79" s="4" t="str">
        <f t="shared" si="28"/>
        <v>…</v>
      </c>
      <c r="BF79" s="4" t="str">
        <f t="shared" si="28"/>
        <v>…</v>
      </c>
    </row>
    <row r="80" spans="1:58" x14ac:dyDescent="0.25">
      <c r="A80" s="2">
        <f t="shared" si="25"/>
        <v>80</v>
      </c>
      <c r="B80" s="3"/>
      <c r="C80" s="1" t="s">
        <v>2</v>
      </c>
      <c r="D80" s="1" cm="1">
        <f t="array" ref="D80">INDEX(B:B,A80)</f>
        <v>0</v>
      </c>
      <c r="E80" s="2">
        <f t="shared" si="7"/>
        <v>1</v>
      </c>
      <c r="F80" s="2" t="e">
        <f t="shared" si="1"/>
        <v>#VALUE!</v>
      </c>
      <c r="G80" s="2" t="e">
        <f t="shared" si="24"/>
        <v>#VALUE!</v>
      </c>
      <c r="H80" s="2" t="e">
        <f t="shared" si="24"/>
        <v>#VALUE!</v>
      </c>
      <c r="I80" s="2" t="str">
        <f t="shared" si="26"/>
        <v>…</v>
      </c>
      <c r="J80" s="2" t="str">
        <f t="shared" si="26"/>
        <v>…</v>
      </c>
      <c r="K80" s="2" t="str">
        <f t="shared" si="26"/>
        <v>…</v>
      </c>
      <c r="L80" s="2" t="str">
        <f t="shared" si="26"/>
        <v>…</v>
      </c>
      <c r="M80" s="2" t="str">
        <f t="shared" si="26"/>
        <v>…</v>
      </c>
      <c r="N80" s="2" t="str">
        <f t="shared" si="26"/>
        <v>…</v>
      </c>
      <c r="O80" s="2" t="str">
        <f t="shared" si="26"/>
        <v>…</v>
      </c>
      <c r="P80" s="2" t="str">
        <f t="shared" si="26"/>
        <v>…</v>
      </c>
      <c r="Q80" s="2" t="str">
        <f t="shared" si="26"/>
        <v>…</v>
      </c>
      <c r="R80" s="2" t="str">
        <f t="shared" si="26"/>
        <v>…</v>
      </c>
      <c r="S80" s="2" t="str">
        <f t="shared" si="26"/>
        <v>…</v>
      </c>
      <c r="T80" s="2" t="str">
        <f t="shared" si="26"/>
        <v>…</v>
      </c>
      <c r="U80" s="2" t="str">
        <f t="shared" si="26"/>
        <v>…</v>
      </c>
      <c r="V80" s="2" t="str">
        <f t="shared" si="26"/>
        <v>…</v>
      </c>
      <c r="W80" s="2" t="str">
        <f t="shared" si="26"/>
        <v>…</v>
      </c>
      <c r="X80" s="2" t="str">
        <f t="shared" si="26"/>
        <v>…</v>
      </c>
      <c r="Y80" s="2" t="str">
        <f t="shared" si="23"/>
        <v>…</v>
      </c>
      <c r="Z80" s="2" t="str">
        <f t="shared" si="23"/>
        <v>…</v>
      </c>
      <c r="AA80" s="2" t="str">
        <f t="shared" si="23"/>
        <v>…</v>
      </c>
      <c r="AB80" s="2" t="str">
        <f t="shared" si="23"/>
        <v>…</v>
      </c>
      <c r="AC80" s="2" t="str">
        <f t="shared" si="23"/>
        <v>…</v>
      </c>
      <c r="AD80" s="2" t="str">
        <f t="shared" si="23"/>
        <v>…</v>
      </c>
      <c r="AE80" s="2" t="str">
        <f t="shared" si="23"/>
        <v>…</v>
      </c>
      <c r="AF80" s="2" t="str">
        <f t="shared" si="20"/>
        <v>…</v>
      </c>
      <c r="AG80" s="4" t="str">
        <f t="shared" si="27"/>
        <v>…</v>
      </c>
      <c r="AH80" s="4" t="str">
        <f t="shared" si="27"/>
        <v>…</v>
      </c>
      <c r="AI80" s="4" t="str">
        <f t="shared" si="27"/>
        <v>…</v>
      </c>
      <c r="AJ80" s="4" t="str">
        <f t="shared" si="27"/>
        <v>…</v>
      </c>
      <c r="AK80" s="4" t="str">
        <f t="shared" si="27"/>
        <v>…</v>
      </c>
      <c r="AL80" s="4" t="str">
        <f t="shared" si="27"/>
        <v>…</v>
      </c>
      <c r="AM80" s="4" t="str">
        <f t="shared" si="27"/>
        <v>…</v>
      </c>
      <c r="AN80" s="4" t="str">
        <f t="shared" si="27"/>
        <v>…</v>
      </c>
      <c r="AO80" s="4" t="str">
        <f t="shared" si="27"/>
        <v>…</v>
      </c>
      <c r="AP80" s="4" t="str">
        <f t="shared" si="27"/>
        <v>…</v>
      </c>
      <c r="AQ80" s="4" t="str">
        <f t="shared" si="27"/>
        <v>…</v>
      </c>
      <c r="AR80" s="4" t="str">
        <f t="shared" si="27"/>
        <v>…</v>
      </c>
      <c r="AS80" s="4" t="str">
        <f t="shared" si="27"/>
        <v>…</v>
      </c>
      <c r="AT80" s="4" t="str">
        <f t="shared" si="27"/>
        <v>…</v>
      </c>
      <c r="AU80" s="4" t="str">
        <f t="shared" si="27"/>
        <v>…</v>
      </c>
      <c r="AV80" s="4" t="str">
        <f t="shared" si="19"/>
        <v>…</v>
      </c>
      <c r="AW80" s="4" t="str">
        <f t="shared" si="10"/>
        <v>…</v>
      </c>
      <c r="AX80" s="4" t="str">
        <f t="shared" si="10"/>
        <v>…</v>
      </c>
      <c r="AY80" s="4" t="str">
        <f t="shared" si="10"/>
        <v>…</v>
      </c>
      <c r="AZ80" s="4" t="str">
        <f t="shared" si="10"/>
        <v>…</v>
      </c>
      <c r="BA80" s="4" t="str">
        <f t="shared" si="10"/>
        <v>…</v>
      </c>
      <c r="BB80" s="4" t="str">
        <f t="shared" si="10"/>
        <v>…</v>
      </c>
      <c r="BC80" s="4" t="str">
        <f t="shared" si="10"/>
        <v>…</v>
      </c>
      <c r="BD80" s="4" t="str">
        <f t="shared" si="28"/>
        <v>…</v>
      </c>
      <c r="BE80" s="4" t="str">
        <f t="shared" si="28"/>
        <v>…</v>
      </c>
      <c r="BF80" s="4" t="str">
        <f t="shared" si="28"/>
        <v>…</v>
      </c>
    </row>
    <row r="81" spans="1:58" x14ac:dyDescent="0.25">
      <c r="A81" s="2">
        <f t="shared" si="25"/>
        <v>81</v>
      </c>
      <c r="B81" s="3"/>
      <c r="C81" s="1" t="s">
        <v>2</v>
      </c>
      <c r="D81" s="1" cm="1">
        <f t="array" ref="D81">INDEX(B:B,A81)</f>
        <v>0</v>
      </c>
      <c r="E81" s="2">
        <f t="shared" si="7"/>
        <v>1</v>
      </c>
      <c r="F81" s="2" t="e">
        <f t="shared" si="1"/>
        <v>#VALUE!</v>
      </c>
      <c r="G81" s="2" t="e">
        <f t="shared" si="24"/>
        <v>#VALUE!</v>
      </c>
      <c r="H81" s="2" t="e">
        <f t="shared" si="24"/>
        <v>#VALUE!</v>
      </c>
      <c r="I81" s="2" t="str">
        <f t="shared" si="26"/>
        <v>…</v>
      </c>
      <c r="J81" s="2" t="str">
        <f t="shared" si="26"/>
        <v>…</v>
      </c>
      <c r="K81" s="2" t="str">
        <f t="shared" si="26"/>
        <v>…</v>
      </c>
      <c r="L81" s="2" t="str">
        <f t="shared" si="26"/>
        <v>…</v>
      </c>
      <c r="M81" s="2" t="str">
        <f t="shared" si="26"/>
        <v>…</v>
      </c>
      <c r="N81" s="2" t="str">
        <f t="shared" si="26"/>
        <v>…</v>
      </c>
      <c r="O81" s="2" t="str">
        <f t="shared" si="26"/>
        <v>…</v>
      </c>
      <c r="P81" s="2" t="str">
        <f t="shared" si="26"/>
        <v>…</v>
      </c>
      <c r="Q81" s="2" t="str">
        <f t="shared" si="26"/>
        <v>…</v>
      </c>
      <c r="R81" s="2" t="str">
        <f t="shared" si="26"/>
        <v>…</v>
      </c>
      <c r="S81" s="2" t="str">
        <f t="shared" si="26"/>
        <v>…</v>
      </c>
      <c r="T81" s="2" t="str">
        <f t="shared" si="26"/>
        <v>…</v>
      </c>
      <c r="U81" s="2" t="str">
        <f t="shared" si="26"/>
        <v>…</v>
      </c>
      <c r="V81" s="2" t="str">
        <f t="shared" si="26"/>
        <v>…</v>
      </c>
      <c r="W81" s="2" t="str">
        <f t="shared" si="26"/>
        <v>…</v>
      </c>
      <c r="X81" s="2" t="str">
        <f t="shared" si="26"/>
        <v>…</v>
      </c>
      <c r="Y81" s="2" t="str">
        <f t="shared" si="23"/>
        <v>…</v>
      </c>
      <c r="Z81" s="2" t="str">
        <f t="shared" si="23"/>
        <v>…</v>
      </c>
      <c r="AA81" s="2" t="str">
        <f t="shared" si="23"/>
        <v>…</v>
      </c>
      <c r="AB81" s="2" t="str">
        <f t="shared" si="23"/>
        <v>…</v>
      </c>
      <c r="AC81" s="2" t="str">
        <f t="shared" si="23"/>
        <v>…</v>
      </c>
      <c r="AD81" s="2" t="str">
        <f t="shared" si="23"/>
        <v>…</v>
      </c>
      <c r="AE81" s="2" t="str">
        <f t="shared" si="23"/>
        <v>…</v>
      </c>
      <c r="AF81" s="2" t="str">
        <f t="shared" si="20"/>
        <v>…</v>
      </c>
      <c r="AG81" s="4" t="str">
        <f t="shared" si="27"/>
        <v>…</v>
      </c>
      <c r="AH81" s="4" t="str">
        <f t="shared" si="27"/>
        <v>…</v>
      </c>
      <c r="AI81" s="4" t="str">
        <f t="shared" si="27"/>
        <v>…</v>
      </c>
      <c r="AJ81" s="4" t="str">
        <f t="shared" si="27"/>
        <v>…</v>
      </c>
      <c r="AK81" s="4" t="str">
        <f t="shared" si="27"/>
        <v>…</v>
      </c>
      <c r="AL81" s="4" t="str">
        <f t="shared" si="27"/>
        <v>…</v>
      </c>
      <c r="AM81" s="4" t="str">
        <f t="shared" si="27"/>
        <v>…</v>
      </c>
      <c r="AN81" s="4" t="str">
        <f t="shared" si="27"/>
        <v>…</v>
      </c>
      <c r="AO81" s="4" t="str">
        <f t="shared" si="27"/>
        <v>…</v>
      </c>
      <c r="AP81" s="4" t="str">
        <f t="shared" si="27"/>
        <v>…</v>
      </c>
      <c r="AQ81" s="4" t="str">
        <f t="shared" si="27"/>
        <v>…</v>
      </c>
      <c r="AR81" s="4" t="str">
        <f t="shared" si="27"/>
        <v>…</v>
      </c>
      <c r="AS81" s="4" t="str">
        <f t="shared" si="27"/>
        <v>…</v>
      </c>
      <c r="AT81" s="4" t="str">
        <f t="shared" si="27"/>
        <v>…</v>
      </c>
      <c r="AU81" s="4" t="str">
        <f t="shared" si="27"/>
        <v>…</v>
      </c>
      <c r="AV81" s="4" t="str">
        <f t="shared" si="19"/>
        <v>…</v>
      </c>
      <c r="AW81" s="4" t="str">
        <f t="shared" si="10"/>
        <v>…</v>
      </c>
      <c r="AX81" s="4" t="str">
        <f t="shared" si="10"/>
        <v>…</v>
      </c>
      <c r="AY81" s="4" t="str">
        <f t="shared" si="10"/>
        <v>…</v>
      </c>
      <c r="AZ81" s="4" t="str">
        <f t="shared" si="10"/>
        <v>…</v>
      </c>
      <c r="BA81" s="4" t="str">
        <f t="shared" si="10"/>
        <v>…</v>
      </c>
      <c r="BB81" s="4" t="str">
        <f t="shared" si="10"/>
        <v>…</v>
      </c>
      <c r="BC81" s="4" t="str">
        <f t="shared" si="10"/>
        <v>…</v>
      </c>
      <c r="BD81" s="4" t="str">
        <f t="shared" si="28"/>
        <v>…</v>
      </c>
      <c r="BE81" s="4" t="str">
        <f t="shared" si="28"/>
        <v>…</v>
      </c>
      <c r="BF81" s="4" t="str">
        <f t="shared" si="28"/>
        <v>…</v>
      </c>
    </row>
    <row r="82" spans="1:58" x14ac:dyDescent="0.25">
      <c r="A82" s="2">
        <f t="shared" si="25"/>
        <v>82</v>
      </c>
      <c r="B82" s="3"/>
      <c r="C82" s="1" t="s">
        <v>2</v>
      </c>
      <c r="D82" s="1" cm="1">
        <f t="array" ref="D82">INDEX(B:B,A82)</f>
        <v>0</v>
      </c>
      <c r="E82" s="2">
        <f t="shared" si="7"/>
        <v>1</v>
      </c>
      <c r="F82" s="2" t="e">
        <f t="shared" si="1"/>
        <v>#VALUE!</v>
      </c>
      <c r="G82" s="2" t="e">
        <f t="shared" si="24"/>
        <v>#VALUE!</v>
      </c>
      <c r="H82" s="2" t="e">
        <f t="shared" si="24"/>
        <v>#VALUE!</v>
      </c>
      <c r="I82" s="2" t="str">
        <f t="shared" si="26"/>
        <v>…</v>
      </c>
      <c r="J82" s="2" t="str">
        <f t="shared" si="26"/>
        <v>…</v>
      </c>
      <c r="K82" s="2" t="str">
        <f t="shared" si="26"/>
        <v>…</v>
      </c>
      <c r="L82" s="2" t="str">
        <f t="shared" si="26"/>
        <v>…</v>
      </c>
      <c r="M82" s="2" t="str">
        <f t="shared" si="26"/>
        <v>…</v>
      </c>
      <c r="N82" s="2" t="str">
        <f t="shared" si="26"/>
        <v>…</v>
      </c>
      <c r="O82" s="2" t="str">
        <f t="shared" si="26"/>
        <v>…</v>
      </c>
      <c r="P82" s="2" t="str">
        <f t="shared" si="26"/>
        <v>…</v>
      </c>
      <c r="Q82" s="2" t="str">
        <f t="shared" si="26"/>
        <v>…</v>
      </c>
      <c r="R82" s="2" t="str">
        <f t="shared" si="26"/>
        <v>…</v>
      </c>
      <c r="S82" s="2" t="str">
        <f t="shared" si="26"/>
        <v>…</v>
      </c>
      <c r="T82" s="2" t="str">
        <f t="shared" si="26"/>
        <v>…</v>
      </c>
      <c r="U82" s="2" t="str">
        <f t="shared" si="26"/>
        <v>…</v>
      </c>
      <c r="V82" s="2" t="str">
        <f t="shared" si="26"/>
        <v>…</v>
      </c>
      <c r="W82" s="2" t="str">
        <f t="shared" si="26"/>
        <v>…</v>
      </c>
      <c r="X82" s="2" t="str">
        <f t="shared" si="26"/>
        <v>…</v>
      </c>
      <c r="Y82" s="2" t="str">
        <f t="shared" si="23"/>
        <v>…</v>
      </c>
      <c r="Z82" s="2" t="str">
        <f t="shared" si="23"/>
        <v>…</v>
      </c>
      <c r="AA82" s="2" t="str">
        <f t="shared" si="23"/>
        <v>…</v>
      </c>
      <c r="AB82" s="2" t="str">
        <f t="shared" si="23"/>
        <v>…</v>
      </c>
      <c r="AC82" s="2" t="str">
        <f t="shared" si="23"/>
        <v>…</v>
      </c>
      <c r="AD82" s="2" t="str">
        <f t="shared" si="23"/>
        <v>…</v>
      </c>
      <c r="AE82" s="2" t="str">
        <f t="shared" si="23"/>
        <v>…</v>
      </c>
      <c r="AF82" s="2" t="str">
        <f t="shared" si="20"/>
        <v>…</v>
      </c>
      <c r="AG82" s="4" t="str">
        <f t="shared" si="27"/>
        <v>…</v>
      </c>
      <c r="AH82" s="4" t="str">
        <f t="shared" si="27"/>
        <v>…</v>
      </c>
      <c r="AI82" s="4" t="str">
        <f t="shared" si="27"/>
        <v>…</v>
      </c>
      <c r="AJ82" s="4" t="str">
        <f t="shared" si="27"/>
        <v>…</v>
      </c>
      <c r="AK82" s="4" t="str">
        <f t="shared" si="27"/>
        <v>…</v>
      </c>
      <c r="AL82" s="4" t="str">
        <f t="shared" si="27"/>
        <v>…</v>
      </c>
      <c r="AM82" s="4" t="str">
        <f t="shared" si="27"/>
        <v>…</v>
      </c>
      <c r="AN82" s="4" t="str">
        <f t="shared" si="27"/>
        <v>…</v>
      </c>
      <c r="AO82" s="4" t="str">
        <f t="shared" si="27"/>
        <v>…</v>
      </c>
      <c r="AP82" s="4" t="str">
        <f t="shared" si="27"/>
        <v>…</v>
      </c>
      <c r="AQ82" s="4" t="str">
        <f t="shared" si="27"/>
        <v>…</v>
      </c>
      <c r="AR82" s="4" t="str">
        <f t="shared" si="27"/>
        <v>…</v>
      </c>
      <c r="AS82" s="4" t="str">
        <f t="shared" si="27"/>
        <v>…</v>
      </c>
      <c r="AT82" s="4" t="str">
        <f t="shared" si="27"/>
        <v>…</v>
      </c>
      <c r="AU82" s="4" t="str">
        <f t="shared" si="27"/>
        <v>…</v>
      </c>
      <c r="AV82" s="4" t="str">
        <f t="shared" si="19"/>
        <v>…</v>
      </c>
      <c r="AW82" s="4" t="str">
        <f t="shared" si="10"/>
        <v>…</v>
      </c>
      <c r="AX82" s="4" t="str">
        <f t="shared" si="10"/>
        <v>…</v>
      </c>
      <c r="AY82" s="4" t="str">
        <f t="shared" si="10"/>
        <v>…</v>
      </c>
      <c r="AZ82" s="4" t="str">
        <f t="shared" si="10"/>
        <v>…</v>
      </c>
      <c r="BA82" s="4" t="str">
        <f t="shared" si="10"/>
        <v>…</v>
      </c>
      <c r="BB82" s="4" t="str">
        <f t="shared" si="10"/>
        <v>…</v>
      </c>
      <c r="BC82" s="4" t="str">
        <f t="shared" si="10"/>
        <v>…</v>
      </c>
      <c r="BD82" s="4" t="str">
        <f t="shared" si="28"/>
        <v>…</v>
      </c>
      <c r="BE82" s="4" t="str">
        <f t="shared" si="28"/>
        <v>…</v>
      </c>
      <c r="BF82" s="4" t="str">
        <f t="shared" si="28"/>
        <v>…</v>
      </c>
    </row>
    <row r="83" spans="1:58" x14ac:dyDescent="0.25">
      <c r="A83" s="2">
        <f t="shared" si="25"/>
        <v>83</v>
      </c>
      <c r="B83" s="3"/>
      <c r="C83" s="1" t="s">
        <v>2</v>
      </c>
      <c r="D83" s="1" cm="1">
        <f t="array" ref="D83">INDEX(B:B,A83)</f>
        <v>0</v>
      </c>
      <c r="E83" s="2">
        <f t="shared" si="7"/>
        <v>1</v>
      </c>
      <c r="F83" s="2" t="e">
        <f t="shared" si="1"/>
        <v>#VALUE!</v>
      </c>
      <c r="G83" s="2" t="e">
        <f t="shared" si="24"/>
        <v>#VALUE!</v>
      </c>
      <c r="H83" s="2" t="e">
        <f t="shared" si="24"/>
        <v>#VALUE!</v>
      </c>
      <c r="I83" s="2" t="str">
        <f t="shared" si="26"/>
        <v>…</v>
      </c>
      <c r="J83" s="2" t="str">
        <f t="shared" si="26"/>
        <v>…</v>
      </c>
      <c r="K83" s="2" t="str">
        <f t="shared" si="26"/>
        <v>…</v>
      </c>
      <c r="L83" s="2" t="str">
        <f t="shared" si="26"/>
        <v>…</v>
      </c>
      <c r="M83" s="2" t="str">
        <f t="shared" si="26"/>
        <v>…</v>
      </c>
      <c r="N83" s="2" t="str">
        <f t="shared" si="26"/>
        <v>…</v>
      </c>
      <c r="O83" s="2" t="str">
        <f t="shared" si="26"/>
        <v>…</v>
      </c>
      <c r="P83" s="2" t="str">
        <f t="shared" si="26"/>
        <v>…</v>
      </c>
      <c r="Q83" s="2" t="str">
        <f t="shared" si="26"/>
        <v>…</v>
      </c>
      <c r="R83" s="2" t="str">
        <f t="shared" si="26"/>
        <v>…</v>
      </c>
      <c r="S83" s="2" t="str">
        <f t="shared" si="26"/>
        <v>…</v>
      </c>
      <c r="T83" s="2" t="str">
        <f t="shared" si="26"/>
        <v>…</v>
      </c>
      <c r="U83" s="2" t="str">
        <f t="shared" si="26"/>
        <v>…</v>
      </c>
      <c r="V83" s="2" t="str">
        <f t="shared" si="26"/>
        <v>…</v>
      </c>
      <c r="W83" s="2" t="str">
        <f t="shared" si="26"/>
        <v>…</v>
      </c>
      <c r="X83" s="2" t="str">
        <f t="shared" ref="X83:AF133" si="29">IFERROR(FIND($D$1,$D83,1+W83),"…")</f>
        <v>…</v>
      </c>
      <c r="Y83" s="2" t="str">
        <f t="shared" si="23"/>
        <v>…</v>
      </c>
      <c r="Z83" s="2" t="str">
        <f t="shared" si="23"/>
        <v>…</v>
      </c>
      <c r="AA83" s="2" t="str">
        <f t="shared" si="23"/>
        <v>…</v>
      </c>
      <c r="AB83" s="2" t="str">
        <f t="shared" si="23"/>
        <v>…</v>
      </c>
      <c r="AC83" s="2" t="str">
        <f t="shared" si="23"/>
        <v>…</v>
      </c>
      <c r="AD83" s="2" t="str">
        <f t="shared" si="23"/>
        <v>…</v>
      </c>
      <c r="AE83" s="2" t="str">
        <f t="shared" si="23"/>
        <v>…</v>
      </c>
      <c r="AF83" s="2" t="str">
        <f t="shared" si="20"/>
        <v>…</v>
      </c>
      <c r="AG83" s="4" t="str">
        <f t="shared" si="27"/>
        <v>…</v>
      </c>
      <c r="AH83" s="4" t="str">
        <f t="shared" si="27"/>
        <v>…</v>
      </c>
      <c r="AI83" s="4" t="str">
        <f t="shared" si="27"/>
        <v>…</v>
      </c>
      <c r="AJ83" s="4" t="str">
        <f t="shared" si="27"/>
        <v>…</v>
      </c>
      <c r="AK83" s="4" t="str">
        <f t="shared" si="27"/>
        <v>…</v>
      </c>
      <c r="AL83" s="4" t="str">
        <f t="shared" si="27"/>
        <v>…</v>
      </c>
      <c r="AM83" s="4" t="str">
        <f t="shared" si="27"/>
        <v>…</v>
      </c>
      <c r="AN83" s="4" t="str">
        <f t="shared" si="27"/>
        <v>…</v>
      </c>
      <c r="AO83" s="4" t="str">
        <f t="shared" si="27"/>
        <v>…</v>
      </c>
      <c r="AP83" s="4" t="str">
        <f t="shared" si="27"/>
        <v>…</v>
      </c>
      <c r="AQ83" s="4" t="str">
        <f t="shared" si="27"/>
        <v>…</v>
      </c>
      <c r="AR83" s="4" t="str">
        <f t="shared" si="27"/>
        <v>…</v>
      </c>
      <c r="AS83" s="4" t="str">
        <f t="shared" si="27"/>
        <v>…</v>
      </c>
      <c r="AT83" s="4" t="str">
        <f t="shared" si="27"/>
        <v>…</v>
      </c>
      <c r="AU83" s="4" t="str">
        <f t="shared" si="27"/>
        <v>…</v>
      </c>
      <c r="AV83" s="4" t="str">
        <f t="shared" si="19"/>
        <v>…</v>
      </c>
      <c r="AW83" s="4" t="str">
        <f t="shared" si="19"/>
        <v>…</v>
      </c>
      <c r="AX83" s="4" t="str">
        <f t="shared" si="19"/>
        <v>…</v>
      </c>
      <c r="AY83" s="4" t="str">
        <f t="shared" si="19"/>
        <v>…</v>
      </c>
      <c r="AZ83" s="4" t="str">
        <f t="shared" si="19"/>
        <v>…</v>
      </c>
      <c r="BA83" s="4" t="str">
        <f t="shared" si="19"/>
        <v>…</v>
      </c>
      <c r="BB83" s="4" t="str">
        <f t="shared" si="19"/>
        <v>…</v>
      </c>
      <c r="BC83" s="4" t="str">
        <f t="shared" si="19"/>
        <v>…</v>
      </c>
      <c r="BD83" s="4" t="str">
        <f t="shared" si="28"/>
        <v>…</v>
      </c>
      <c r="BE83" s="4" t="str">
        <f t="shared" si="28"/>
        <v>…</v>
      </c>
      <c r="BF83" s="4" t="str">
        <f t="shared" si="28"/>
        <v>…</v>
      </c>
    </row>
    <row r="84" spans="1:58" x14ac:dyDescent="0.25">
      <c r="A84" s="2">
        <f t="shared" si="25"/>
        <v>84</v>
      </c>
      <c r="B84" s="3"/>
      <c r="C84" s="1" t="s">
        <v>2</v>
      </c>
      <c r="D84" s="1" cm="1">
        <f t="array" ref="D84">INDEX(B:B,A84)</f>
        <v>0</v>
      </c>
      <c r="E84" s="2">
        <f t="shared" si="7"/>
        <v>1</v>
      </c>
      <c r="F84" s="2" t="e">
        <f t="shared" si="1"/>
        <v>#VALUE!</v>
      </c>
      <c r="G84" s="2" t="e">
        <f t="shared" si="24"/>
        <v>#VALUE!</v>
      </c>
      <c r="H84" s="2" t="e">
        <f t="shared" si="24"/>
        <v>#VALUE!</v>
      </c>
      <c r="I84" s="2" t="str">
        <f t="shared" ref="I84:W134" si="30">IFERROR(FIND($D$1,$D84,1+H84),"…")</f>
        <v>…</v>
      </c>
      <c r="J84" s="2" t="str">
        <f t="shared" si="30"/>
        <v>…</v>
      </c>
      <c r="K84" s="2" t="str">
        <f t="shared" si="30"/>
        <v>…</v>
      </c>
      <c r="L84" s="2" t="str">
        <f t="shared" si="30"/>
        <v>…</v>
      </c>
      <c r="M84" s="2" t="str">
        <f t="shared" si="30"/>
        <v>…</v>
      </c>
      <c r="N84" s="2" t="str">
        <f t="shared" si="30"/>
        <v>…</v>
      </c>
      <c r="O84" s="2" t="str">
        <f t="shared" si="30"/>
        <v>…</v>
      </c>
      <c r="P84" s="2" t="str">
        <f t="shared" si="30"/>
        <v>…</v>
      </c>
      <c r="Q84" s="2" t="str">
        <f t="shared" si="30"/>
        <v>…</v>
      </c>
      <c r="R84" s="2" t="str">
        <f t="shared" si="30"/>
        <v>…</v>
      </c>
      <c r="S84" s="2" t="str">
        <f t="shared" si="30"/>
        <v>…</v>
      </c>
      <c r="T84" s="2" t="str">
        <f t="shared" si="30"/>
        <v>…</v>
      </c>
      <c r="U84" s="2" t="str">
        <f t="shared" si="30"/>
        <v>…</v>
      </c>
      <c r="V84" s="2" t="str">
        <f t="shared" si="30"/>
        <v>…</v>
      </c>
      <c r="W84" s="2" t="str">
        <f t="shared" si="30"/>
        <v>…</v>
      </c>
      <c r="X84" s="2" t="str">
        <f t="shared" si="29"/>
        <v>…</v>
      </c>
      <c r="Y84" s="2" t="str">
        <f t="shared" si="23"/>
        <v>…</v>
      </c>
      <c r="Z84" s="2" t="str">
        <f t="shared" si="23"/>
        <v>…</v>
      </c>
      <c r="AA84" s="2" t="str">
        <f t="shared" si="23"/>
        <v>…</v>
      </c>
      <c r="AB84" s="2" t="str">
        <f t="shared" si="23"/>
        <v>…</v>
      </c>
      <c r="AC84" s="2" t="str">
        <f t="shared" si="23"/>
        <v>…</v>
      </c>
      <c r="AD84" s="2" t="str">
        <f t="shared" si="23"/>
        <v>…</v>
      </c>
      <c r="AE84" s="2" t="str">
        <f t="shared" si="23"/>
        <v>…</v>
      </c>
      <c r="AF84" s="2" t="str">
        <f t="shared" si="20"/>
        <v>…</v>
      </c>
      <c r="AG84" s="4" t="str">
        <f t="shared" si="27"/>
        <v>…</v>
      </c>
      <c r="AH84" s="4" t="str">
        <f t="shared" si="27"/>
        <v>…</v>
      </c>
      <c r="AI84" s="4" t="str">
        <f t="shared" si="27"/>
        <v>…</v>
      </c>
      <c r="AJ84" s="4" t="str">
        <f t="shared" si="27"/>
        <v>…</v>
      </c>
      <c r="AK84" s="4" t="str">
        <f t="shared" si="27"/>
        <v>…</v>
      </c>
      <c r="AL84" s="4" t="str">
        <f t="shared" si="27"/>
        <v>…</v>
      </c>
      <c r="AM84" s="4" t="str">
        <f t="shared" si="27"/>
        <v>…</v>
      </c>
      <c r="AN84" s="4" t="str">
        <f t="shared" si="27"/>
        <v>…</v>
      </c>
      <c r="AO84" s="4" t="str">
        <f t="shared" si="27"/>
        <v>…</v>
      </c>
      <c r="AP84" s="4" t="str">
        <f t="shared" si="27"/>
        <v>…</v>
      </c>
      <c r="AQ84" s="4" t="str">
        <f t="shared" si="27"/>
        <v>…</v>
      </c>
      <c r="AR84" s="4" t="str">
        <f t="shared" si="27"/>
        <v>…</v>
      </c>
      <c r="AS84" s="4" t="str">
        <f t="shared" si="27"/>
        <v>…</v>
      </c>
      <c r="AT84" s="4" t="str">
        <f t="shared" si="27"/>
        <v>…</v>
      </c>
      <c r="AU84" s="4" t="str">
        <f t="shared" si="27"/>
        <v>…</v>
      </c>
      <c r="AV84" s="4" t="str">
        <f t="shared" si="19"/>
        <v>…</v>
      </c>
      <c r="AW84" s="4" t="str">
        <f t="shared" si="19"/>
        <v>…</v>
      </c>
      <c r="AX84" s="4" t="str">
        <f t="shared" si="19"/>
        <v>…</v>
      </c>
      <c r="AY84" s="4" t="str">
        <f t="shared" si="19"/>
        <v>…</v>
      </c>
      <c r="AZ84" s="4" t="str">
        <f t="shared" si="19"/>
        <v>…</v>
      </c>
      <c r="BA84" s="4" t="str">
        <f t="shared" si="19"/>
        <v>…</v>
      </c>
      <c r="BB84" s="4" t="str">
        <f t="shared" si="19"/>
        <v>…</v>
      </c>
      <c r="BC84" s="4" t="str">
        <f t="shared" si="19"/>
        <v>…</v>
      </c>
      <c r="BD84" s="4" t="str">
        <f t="shared" si="28"/>
        <v>…</v>
      </c>
      <c r="BE84" s="4" t="str">
        <f t="shared" si="28"/>
        <v>…</v>
      </c>
      <c r="BF84" s="4" t="str">
        <f t="shared" si="28"/>
        <v>…</v>
      </c>
    </row>
    <row r="85" spans="1:58" x14ac:dyDescent="0.25">
      <c r="A85" s="2">
        <f t="shared" si="25"/>
        <v>85</v>
      </c>
      <c r="B85" s="3"/>
      <c r="C85" s="1" t="s">
        <v>2</v>
      </c>
      <c r="D85" s="1" cm="1">
        <f t="array" ref="D85">INDEX(B:B,A85)</f>
        <v>0</v>
      </c>
      <c r="E85" s="2">
        <f t="shared" si="7"/>
        <v>1</v>
      </c>
      <c r="F85" s="2" t="e">
        <f t="shared" si="1"/>
        <v>#VALUE!</v>
      </c>
      <c r="G85" s="2" t="e">
        <f t="shared" si="24"/>
        <v>#VALUE!</v>
      </c>
      <c r="H85" s="2" t="e">
        <f t="shared" si="24"/>
        <v>#VALUE!</v>
      </c>
      <c r="I85" s="2" t="str">
        <f t="shared" si="30"/>
        <v>…</v>
      </c>
      <c r="J85" s="2" t="str">
        <f t="shared" si="30"/>
        <v>…</v>
      </c>
      <c r="K85" s="2" t="str">
        <f t="shared" si="30"/>
        <v>…</v>
      </c>
      <c r="L85" s="2" t="str">
        <f t="shared" si="30"/>
        <v>…</v>
      </c>
      <c r="M85" s="2" t="str">
        <f t="shared" si="30"/>
        <v>…</v>
      </c>
      <c r="N85" s="2" t="str">
        <f t="shared" si="30"/>
        <v>…</v>
      </c>
      <c r="O85" s="2" t="str">
        <f t="shared" si="30"/>
        <v>…</v>
      </c>
      <c r="P85" s="2" t="str">
        <f t="shared" si="30"/>
        <v>…</v>
      </c>
      <c r="Q85" s="2" t="str">
        <f t="shared" si="30"/>
        <v>…</v>
      </c>
      <c r="R85" s="2" t="str">
        <f t="shared" si="30"/>
        <v>…</v>
      </c>
      <c r="S85" s="2" t="str">
        <f t="shared" si="30"/>
        <v>…</v>
      </c>
      <c r="T85" s="2" t="str">
        <f t="shared" si="30"/>
        <v>…</v>
      </c>
      <c r="U85" s="2" t="str">
        <f t="shared" si="30"/>
        <v>…</v>
      </c>
      <c r="V85" s="2" t="str">
        <f t="shared" si="30"/>
        <v>…</v>
      </c>
      <c r="W85" s="2" t="str">
        <f t="shared" si="30"/>
        <v>…</v>
      </c>
      <c r="X85" s="2" t="str">
        <f t="shared" si="29"/>
        <v>…</v>
      </c>
      <c r="Y85" s="2" t="str">
        <f t="shared" si="23"/>
        <v>…</v>
      </c>
      <c r="Z85" s="2" t="str">
        <f t="shared" si="23"/>
        <v>…</v>
      </c>
      <c r="AA85" s="2" t="str">
        <f t="shared" si="23"/>
        <v>…</v>
      </c>
      <c r="AB85" s="2" t="str">
        <f t="shared" si="23"/>
        <v>…</v>
      </c>
      <c r="AC85" s="2" t="str">
        <f t="shared" si="23"/>
        <v>…</v>
      </c>
      <c r="AD85" s="2" t="str">
        <f t="shared" si="23"/>
        <v>…</v>
      </c>
      <c r="AE85" s="2" t="str">
        <f t="shared" si="23"/>
        <v>…</v>
      </c>
      <c r="AF85" s="2" t="str">
        <f t="shared" si="20"/>
        <v>…</v>
      </c>
      <c r="AG85" s="4" t="str">
        <f t="shared" ref="AG85:AU148" si="31">TRIM(IFERROR(MID($D85,E85+1,F85-E85-1),"…"))</f>
        <v>…</v>
      </c>
      <c r="AH85" s="4" t="str">
        <f t="shared" si="31"/>
        <v>…</v>
      </c>
      <c r="AI85" s="4" t="str">
        <f t="shared" si="31"/>
        <v>…</v>
      </c>
      <c r="AJ85" s="4" t="str">
        <f t="shared" si="31"/>
        <v>…</v>
      </c>
      <c r="AK85" s="4" t="str">
        <f t="shared" si="31"/>
        <v>…</v>
      </c>
      <c r="AL85" s="4" t="str">
        <f t="shared" si="31"/>
        <v>…</v>
      </c>
      <c r="AM85" s="4" t="str">
        <f t="shared" si="31"/>
        <v>…</v>
      </c>
      <c r="AN85" s="4" t="str">
        <f t="shared" si="31"/>
        <v>…</v>
      </c>
      <c r="AO85" s="4" t="str">
        <f t="shared" si="31"/>
        <v>…</v>
      </c>
      <c r="AP85" s="4" t="str">
        <f t="shared" si="31"/>
        <v>…</v>
      </c>
      <c r="AQ85" s="4" t="str">
        <f t="shared" si="31"/>
        <v>…</v>
      </c>
      <c r="AR85" s="4" t="str">
        <f t="shared" si="31"/>
        <v>…</v>
      </c>
      <c r="AS85" s="4" t="str">
        <f t="shared" si="31"/>
        <v>…</v>
      </c>
      <c r="AT85" s="4" t="str">
        <f t="shared" si="31"/>
        <v>…</v>
      </c>
      <c r="AU85" s="4" t="str">
        <f t="shared" si="31"/>
        <v>…</v>
      </c>
      <c r="AV85" s="4" t="str">
        <f t="shared" si="19"/>
        <v>…</v>
      </c>
      <c r="AW85" s="4" t="str">
        <f t="shared" si="19"/>
        <v>…</v>
      </c>
      <c r="AX85" s="4" t="str">
        <f t="shared" si="19"/>
        <v>…</v>
      </c>
      <c r="AY85" s="4" t="str">
        <f t="shared" si="19"/>
        <v>…</v>
      </c>
      <c r="AZ85" s="4" t="str">
        <f t="shared" si="19"/>
        <v>…</v>
      </c>
      <c r="BA85" s="4" t="str">
        <f t="shared" si="19"/>
        <v>…</v>
      </c>
      <c r="BB85" s="4" t="str">
        <f t="shared" si="19"/>
        <v>…</v>
      </c>
      <c r="BC85" s="4" t="str">
        <f t="shared" si="19"/>
        <v>…</v>
      </c>
      <c r="BD85" s="4" t="str">
        <f t="shared" si="28"/>
        <v>…</v>
      </c>
      <c r="BE85" s="4" t="str">
        <f t="shared" si="28"/>
        <v>…</v>
      </c>
      <c r="BF85" s="4" t="str">
        <f t="shared" si="28"/>
        <v>…</v>
      </c>
    </row>
    <row r="86" spans="1:58" x14ac:dyDescent="0.25">
      <c r="A86" s="2">
        <f t="shared" si="25"/>
        <v>86</v>
      </c>
      <c r="B86" s="3"/>
      <c r="C86" s="1" t="s">
        <v>2</v>
      </c>
      <c r="D86" s="1" cm="1">
        <f t="array" ref="D86">INDEX(B:B,A86)</f>
        <v>0</v>
      </c>
      <c r="E86" s="2">
        <f t="shared" si="7"/>
        <v>1</v>
      </c>
      <c r="F86" s="2" t="e">
        <f t="shared" si="1"/>
        <v>#VALUE!</v>
      </c>
      <c r="G86" s="2" t="e">
        <f t="shared" si="24"/>
        <v>#VALUE!</v>
      </c>
      <c r="H86" s="2" t="e">
        <f t="shared" si="24"/>
        <v>#VALUE!</v>
      </c>
      <c r="I86" s="2" t="str">
        <f t="shared" si="30"/>
        <v>…</v>
      </c>
      <c r="J86" s="2" t="str">
        <f t="shared" si="30"/>
        <v>…</v>
      </c>
      <c r="K86" s="2" t="str">
        <f t="shared" si="30"/>
        <v>…</v>
      </c>
      <c r="L86" s="2" t="str">
        <f t="shared" si="30"/>
        <v>…</v>
      </c>
      <c r="M86" s="2" t="str">
        <f t="shared" si="30"/>
        <v>…</v>
      </c>
      <c r="N86" s="2" t="str">
        <f t="shared" si="30"/>
        <v>…</v>
      </c>
      <c r="O86" s="2" t="str">
        <f t="shared" si="30"/>
        <v>…</v>
      </c>
      <c r="P86" s="2" t="str">
        <f t="shared" si="30"/>
        <v>…</v>
      </c>
      <c r="Q86" s="2" t="str">
        <f t="shared" si="30"/>
        <v>…</v>
      </c>
      <c r="R86" s="2" t="str">
        <f t="shared" si="30"/>
        <v>…</v>
      </c>
      <c r="S86" s="2" t="str">
        <f t="shared" si="30"/>
        <v>…</v>
      </c>
      <c r="T86" s="2" t="str">
        <f t="shared" si="30"/>
        <v>…</v>
      </c>
      <c r="U86" s="2" t="str">
        <f t="shared" si="30"/>
        <v>…</v>
      </c>
      <c r="V86" s="2" t="str">
        <f t="shared" si="30"/>
        <v>…</v>
      </c>
      <c r="W86" s="2" t="str">
        <f t="shared" si="30"/>
        <v>…</v>
      </c>
      <c r="X86" s="2" t="str">
        <f t="shared" si="29"/>
        <v>…</v>
      </c>
      <c r="Y86" s="2" t="str">
        <f t="shared" si="23"/>
        <v>…</v>
      </c>
      <c r="Z86" s="2" t="str">
        <f t="shared" si="23"/>
        <v>…</v>
      </c>
      <c r="AA86" s="2" t="str">
        <f t="shared" si="23"/>
        <v>…</v>
      </c>
      <c r="AB86" s="2" t="str">
        <f t="shared" si="23"/>
        <v>…</v>
      </c>
      <c r="AC86" s="2" t="str">
        <f t="shared" si="23"/>
        <v>…</v>
      </c>
      <c r="AD86" s="2" t="str">
        <f t="shared" si="23"/>
        <v>…</v>
      </c>
      <c r="AE86" s="2" t="str">
        <f t="shared" si="23"/>
        <v>…</v>
      </c>
      <c r="AF86" s="2" t="str">
        <f t="shared" si="20"/>
        <v>…</v>
      </c>
      <c r="AG86" s="4" t="str">
        <f t="shared" si="31"/>
        <v>…</v>
      </c>
      <c r="AH86" s="4" t="str">
        <f t="shared" si="31"/>
        <v>…</v>
      </c>
      <c r="AI86" s="4" t="str">
        <f t="shared" si="31"/>
        <v>…</v>
      </c>
      <c r="AJ86" s="4" t="str">
        <f t="shared" si="31"/>
        <v>…</v>
      </c>
      <c r="AK86" s="4" t="str">
        <f t="shared" si="31"/>
        <v>…</v>
      </c>
      <c r="AL86" s="4" t="str">
        <f t="shared" si="31"/>
        <v>…</v>
      </c>
      <c r="AM86" s="4" t="str">
        <f t="shared" si="31"/>
        <v>…</v>
      </c>
      <c r="AN86" s="4" t="str">
        <f t="shared" si="31"/>
        <v>…</v>
      </c>
      <c r="AO86" s="4" t="str">
        <f t="shared" si="31"/>
        <v>…</v>
      </c>
      <c r="AP86" s="4" t="str">
        <f t="shared" si="31"/>
        <v>…</v>
      </c>
      <c r="AQ86" s="4" t="str">
        <f t="shared" si="31"/>
        <v>…</v>
      </c>
      <c r="AR86" s="4" t="str">
        <f t="shared" si="31"/>
        <v>…</v>
      </c>
      <c r="AS86" s="4" t="str">
        <f t="shared" si="31"/>
        <v>…</v>
      </c>
      <c r="AT86" s="4" t="str">
        <f t="shared" si="31"/>
        <v>…</v>
      </c>
      <c r="AU86" s="4" t="str">
        <f t="shared" si="31"/>
        <v>…</v>
      </c>
      <c r="AV86" s="4" t="str">
        <f t="shared" si="19"/>
        <v>…</v>
      </c>
      <c r="AW86" s="4" t="str">
        <f t="shared" si="19"/>
        <v>…</v>
      </c>
      <c r="AX86" s="4" t="str">
        <f t="shared" si="19"/>
        <v>…</v>
      </c>
      <c r="AY86" s="4" t="str">
        <f t="shared" si="19"/>
        <v>…</v>
      </c>
      <c r="AZ86" s="4" t="str">
        <f t="shared" si="19"/>
        <v>…</v>
      </c>
      <c r="BA86" s="4" t="str">
        <f t="shared" si="19"/>
        <v>…</v>
      </c>
      <c r="BB86" s="4" t="str">
        <f t="shared" si="19"/>
        <v>…</v>
      </c>
      <c r="BC86" s="4" t="str">
        <f t="shared" si="19"/>
        <v>…</v>
      </c>
      <c r="BD86" s="4" t="str">
        <f t="shared" si="28"/>
        <v>…</v>
      </c>
      <c r="BE86" s="4" t="str">
        <f t="shared" si="28"/>
        <v>…</v>
      </c>
      <c r="BF86" s="4" t="str">
        <f t="shared" si="28"/>
        <v>…</v>
      </c>
    </row>
    <row r="87" spans="1:58" x14ac:dyDescent="0.25">
      <c r="A87" s="2">
        <f t="shared" si="25"/>
        <v>87</v>
      </c>
      <c r="B87" s="3"/>
      <c r="C87" s="1" t="s">
        <v>2</v>
      </c>
      <c r="D87" s="1" cm="1">
        <f t="array" ref="D87">INDEX(B:B,A87)</f>
        <v>0</v>
      </c>
      <c r="E87" s="2">
        <f t="shared" si="7"/>
        <v>1</v>
      </c>
      <c r="F87" s="2" t="e">
        <f t="shared" si="1"/>
        <v>#VALUE!</v>
      </c>
      <c r="G87" s="2" t="e">
        <f t="shared" si="24"/>
        <v>#VALUE!</v>
      </c>
      <c r="H87" s="2" t="e">
        <f t="shared" si="24"/>
        <v>#VALUE!</v>
      </c>
      <c r="I87" s="2" t="str">
        <f t="shared" si="30"/>
        <v>…</v>
      </c>
      <c r="J87" s="2" t="str">
        <f t="shared" si="30"/>
        <v>…</v>
      </c>
      <c r="K87" s="2" t="str">
        <f t="shared" si="30"/>
        <v>…</v>
      </c>
      <c r="L87" s="2" t="str">
        <f t="shared" si="30"/>
        <v>…</v>
      </c>
      <c r="M87" s="2" t="str">
        <f t="shared" si="30"/>
        <v>…</v>
      </c>
      <c r="N87" s="2" t="str">
        <f t="shared" si="30"/>
        <v>…</v>
      </c>
      <c r="O87" s="2" t="str">
        <f t="shared" si="30"/>
        <v>…</v>
      </c>
      <c r="P87" s="2" t="str">
        <f t="shared" si="30"/>
        <v>…</v>
      </c>
      <c r="Q87" s="2" t="str">
        <f t="shared" si="30"/>
        <v>…</v>
      </c>
      <c r="R87" s="2" t="str">
        <f t="shared" si="30"/>
        <v>…</v>
      </c>
      <c r="S87" s="2" t="str">
        <f t="shared" si="30"/>
        <v>…</v>
      </c>
      <c r="T87" s="2" t="str">
        <f t="shared" si="30"/>
        <v>…</v>
      </c>
      <c r="U87" s="2" t="str">
        <f t="shared" si="30"/>
        <v>…</v>
      </c>
      <c r="V87" s="2" t="str">
        <f t="shared" si="30"/>
        <v>…</v>
      </c>
      <c r="W87" s="2" t="str">
        <f t="shared" si="30"/>
        <v>…</v>
      </c>
      <c r="X87" s="2" t="str">
        <f t="shared" si="29"/>
        <v>…</v>
      </c>
      <c r="Y87" s="2" t="str">
        <f t="shared" si="23"/>
        <v>…</v>
      </c>
      <c r="Z87" s="2" t="str">
        <f t="shared" si="23"/>
        <v>…</v>
      </c>
      <c r="AA87" s="2" t="str">
        <f t="shared" si="23"/>
        <v>…</v>
      </c>
      <c r="AB87" s="2" t="str">
        <f t="shared" si="23"/>
        <v>…</v>
      </c>
      <c r="AC87" s="2" t="str">
        <f t="shared" si="23"/>
        <v>…</v>
      </c>
      <c r="AD87" s="2" t="str">
        <f t="shared" si="23"/>
        <v>…</v>
      </c>
      <c r="AE87" s="2" t="str">
        <f t="shared" si="23"/>
        <v>…</v>
      </c>
      <c r="AF87" s="2" t="str">
        <f t="shared" si="20"/>
        <v>…</v>
      </c>
      <c r="AG87" s="4" t="str">
        <f t="shared" si="31"/>
        <v>…</v>
      </c>
      <c r="AH87" s="4" t="str">
        <f t="shared" si="31"/>
        <v>…</v>
      </c>
      <c r="AI87" s="4" t="str">
        <f t="shared" si="31"/>
        <v>…</v>
      </c>
      <c r="AJ87" s="4" t="str">
        <f t="shared" si="31"/>
        <v>…</v>
      </c>
      <c r="AK87" s="4" t="str">
        <f t="shared" si="31"/>
        <v>…</v>
      </c>
      <c r="AL87" s="4" t="str">
        <f t="shared" si="31"/>
        <v>…</v>
      </c>
      <c r="AM87" s="4" t="str">
        <f t="shared" si="31"/>
        <v>…</v>
      </c>
      <c r="AN87" s="4" t="str">
        <f t="shared" si="31"/>
        <v>…</v>
      </c>
      <c r="AO87" s="4" t="str">
        <f t="shared" si="31"/>
        <v>…</v>
      </c>
      <c r="AP87" s="4" t="str">
        <f t="shared" si="31"/>
        <v>…</v>
      </c>
      <c r="AQ87" s="4" t="str">
        <f t="shared" si="31"/>
        <v>…</v>
      </c>
      <c r="AR87" s="4" t="str">
        <f t="shared" si="31"/>
        <v>…</v>
      </c>
      <c r="AS87" s="4" t="str">
        <f t="shared" si="31"/>
        <v>…</v>
      </c>
      <c r="AT87" s="4" t="str">
        <f t="shared" si="31"/>
        <v>…</v>
      </c>
      <c r="AU87" s="4" t="str">
        <f t="shared" si="31"/>
        <v>…</v>
      </c>
      <c r="AV87" s="4" t="str">
        <f t="shared" si="19"/>
        <v>…</v>
      </c>
      <c r="AW87" s="4" t="str">
        <f t="shared" si="19"/>
        <v>…</v>
      </c>
      <c r="AX87" s="4" t="str">
        <f t="shared" si="19"/>
        <v>…</v>
      </c>
      <c r="AY87" s="4" t="str">
        <f t="shared" si="19"/>
        <v>…</v>
      </c>
      <c r="AZ87" s="4" t="str">
        <f t="shared" si="19"/>
        <v>…</v>
      </c>
      <c r="BA87" s="4" t="str">
        <f t="shared" si="19"/>
        <v>…</v>
      </c>
      <c r="BB87" s="4" t="str">
        <f t="shared" si="19"/>
        <v>…</v>
      </c>
      <c r="BC87" s="4" t="str">
        <f t="shared" si="19"/>
        <v>…</v>
      </c>
      <c r="BD87" s="4" t="str">
        <f t="shared" si="28"/>
        <v>…</v>
      </c>
      <c r="BE87" s="4" t="str">
        <f t="shared" si="28"/>
        <v>…</v>
      </c>
      <c r="BF87" s="4" t="str">
        <f t="shared" si="28"/>
        <v>…</v>
      </c>
    </row>
    <row r="88" spans="1:58" x14ac:dyDescent="0.25">
      <c r="A88" s="2">
        <f t="shared" si="25"/>
        <v>88</v>
      </c>
      <c r="B88" s="3"/>
      <c r="C88" s="1" t="s">
        <v>2</v>
      </c>
      <c r="D88" s="1" cm="1">
        <f t="array" ref="D88">INDEX(B:B,A88)</f>
        <v>0</v>
      </c>
      <c r="E88" s="2">
        <f t="shared" si="7"/>
        <v>1</v>
      </c>
      <c r="F88" s="2" t="e">
        <f t="shared" si="1"/>
        <v>#VALUE!</v>
      </c>
      <c r="G88" s="2" t="e">
        <f t="shared" si="24"/>
        <v>#VALUE!</v>
      </c>
      <c r="H88" s="2" t="e">
        <f t="shared" si="24"/>
        <v>#VALUE!</v>
      </c>
      <c r="I88" s="2" t="str">
        <f t="shared" si="30"/>
        <v>…</v>
      </c>
      <c r="J88" s="2" t="str">
        <f t="shared" si="30"/>
        <v>…</v>
      </c>
      <c r="K88" s="2" t="str">
        <f t="shared" si="30"/>
        <v>…</v>
      </c>
      <c r="L88" s="2" t="str">
        <f t="shared" si="30"/>
        <v>…</v>
      </c>
      <c r="M88" s="2" t="str">
        <f t="shared" si="30"/>
        <v>…</v>
      </c>
      <c r="N88" s="2" t="str">
        <f t="shared" si="30"/>
        <v>…</v>
      </c>
      <c r="O88" s="2" t="str">
        <f t="shared" si="30"/>
        <v>…</v>
      </c>
      <c r="P88" s="2" t="str">
        <f t="shared" si="30"/>
        <v>…</v>
      </c>
      <c r="Q88" s="2" t="str">
        <f t="shared" si="30"/>
        <v>…</v>
      </c>
      <c r="R88" s="2" t="str">
        <f t="shared" si="30"/>
        <v>…</v>
      </c>
      <c r="S88" s="2" t="str">
        <f t="shared" si="30"/>
        <v>…</v>
      </c>
      <c r="T88" s="2" t="str">
        <f t="shared" si="30"/>
        <v>…</v>
      </c>
      <c r="U88" s="2" t="str">
        <f t="shared" si="30"/>
        <v>…</v>
      </c>
      <c r="V88" s="2" t="str">
        <f t="shared" si="30"/>
        <v>…</v>
      </c>
      <c r="W88" s="2" t="str">
        <f t="shared" si="30"/>
        <v>…</v>
      </c>
      <c r="X88" s="2" t="str">
        <f t="shared" si="29"/>
        <v>…</v>
      </c>
      <c r="Y88" s="2" t="str">
        <f t="shared" si="23"/>
        <v>…</v>
      </c>
      <c r="Z88" s="2" t="str">
        <f t="shared" si="23"/>
        <v>…</v>
      </c>
      <c r="AA88" s="2" t="str">
        <f t="shared" si="23"/>
        <v>…</v>
      </c>
      <c r="AB88" s="2" t="str">
        <f t="shared" si="23"/>
        <v>…</v>
      </c>
      <c r="AC88" s="2" t="str">
        <f t="shared" si="23"/>
        <v>…</v>
      </c>
      <c r="AD88" s="2" t="str">
        <f t="shared" si="23"/>
        <v>…</v>
      </c>
      <c r="AE88" s="2" t="str">
        <f t="shared" si="23"/>
        <v>…</v>
      </c>
      <c r="AF88" s="2" t="str">
        <f t="shared" si="20"/>
        <v>…</v>
      </c>
      <c r="AG88" s="4" t="str">
        <f t="shared" si="31"/>
        <v>…</v>
      </c>
      <c r="AH88" s="4" t="str">
        <f t="shared" si="31"/>
        <v>…</v>
      </c>
      <c r="AI88" s="4" t="str">
        <f t="shared" si="31"/>
        <v>…</v>
      </c>
      <c r="AJ88" s="4" t="str">
        <f t="shared" si="31"/>
        <v>…</v>
      </c>
      <c r="AK88" s="4" t="str">
        <f t="shared" si="31"/>
        <v>…</v>
      </c>
      <c r="AL88" s="4" t="str">
        <f t="shared" si="31"/>
        <v>…</v>
      </c>
      <c r="AM88" s="4" t="str">
        <f t="shared" si="31"/>
        <v>…</v>
      </c>
      <c r="AN88" s="4" t="str">
        <f t="shared" si="31"/>
        <v>…</v>
      </c>
      <c r="AO88" s="4" t="str">
        <f t="shared" si="31"/>
        <v>…</v>
      </c>
      <c r="AP88" s="4" t="str">
        <f t="shared" si="31"/>
        <v>…</v>
      </c>
      <c r="AQ88" s="4" t="str">
        <f t="shared" si="31"/>
        <v>…</v>
      </c>
      <c r="AR88" s="4" t="str">
        <f t="shared" si="31"/>
        <v>…</v>
      </c>
      <c r="AS88" s="4" t="str">
        <f t="shared" si="31"/>
        <v>…</v>
      </c>
      <c r="AT88" s="4" t="str">
        <f t="shared" si="31"/>
        <v>…</v>
      </c>
      <c r="AU88" s="4" t="str">
        <f t="shared" si="31"/>
        <v>…</v>
      </c>
      <c r="AV88" s="4" t="str">
        <f t="shared" si="19"/>
        <v>…</v>
      </c>
      <c r="AW88" s="4" t="str">
        <f t="shared" si="19"/>
        <v>…</v>
      </c>
      <c r="AX88" s="4" t="str">
        <f t="shared" si="19"/>
        <v>…</v>
      </c>
      <c r="AY88" s="4" t="str">
        <f t="shared" si="19"/>
        <v>…</v>
      </c>
      <c r="AZ88" s="4" t="str">
        <f t="shared" si="19"/>
        <v>…</v>
      </c>
      <c r="BA88" s="4" t="str">
        <f t="shared" si="19"/>
        <v>…</v>
      </c>
      <c r="BB88" s="4" t="str">
        <f t="shared" si="19"/>
        <v>…</v>
      </c>
      <c r="BC88" s="4" t="str">
        <f t="shared" si="19"/>
        <v>…</v>
      </c>
      <c r="BD88" s="4" t="str">
        <f t="shared" si="28"/>
        <v>…</v>
      </c>
      <c r="BE88" s="4" t="str">
        <f t="shared" si="28"/>
        <v>…</v>
      </c>
      <c r="BF88" s="4" t="str">
        <f t="shared" si="28"/>
        <v>…</v>
      </c>
    </row>
    <row r="89" spans="1:58" x14ac:dyDescent="0.25">
      <c r="A89" s="2">
        <f t="shared" si="25"/>
        <v>89</v>
      </c>
      <c r="B89" s="3"/>
      <c r="C89" s="1" t="s">
        <v>2</v>
      </c>
      <c r="D89" s="1" cm="1">
        <f t="array" ref="D89">INDEX(B:B,A89)</f>
        <v>0</v>
      </c>
      <c r="E89" s="2">
        <f t="shared" si="7"/>
        <v>1</v>
      </c>
      <c r="F89" s="2" t="e">
        <f t="shared" si="1"/>
        <v>#VALUE!</v>
      </c>
      <c r="G89" s="2" t="e">
        <f t="shared" si="24"/>
        <v>#VALUE!</v>
      </c>
      <c r="H89" s="2" t="e">
        <f t="shared" si="24"/>
        <v>#VALUE!</v>
      </c>
      <c r="I89" s="2" t="str">
        <f t="shared" si="30"/>
        <v>…</v>
      </c>
      <c r="J89" s="2" t="str">
        <f t="shared" si="30"/>
        <v>…</v>
      </c>
      <c r="K89" s="2" t="str">
        <f t="shared" si="30"/>
        <v>…</v>
      </c>
      <c r="L89" s="2" t="str">
        <f t="shared" si="30"/>
        <v>…</v>
      </c>
      <c r="M89" s="2" t="str">
        <f t="shared" si="30"/>
        <v>…</v>
      </c>
      <c r="N89" s="2" t="str">
        <f t="shared" si="30"/>
        <v>…</v>
      </c>
      <c r="O89" s="2" t="str">
        <f t="shared" si="30"/>
        <v>…</v>
      </c>
      <c r="P89" s="2" t="str">
        <f t="shared" si="30"/>
        <v>…</v>
      </c>
      <c r="Q89" s="2" t="str">
        <f t="shared" si="30"/>
        <v>…</v>
      </c>
      <c r="R89" s="2" t="str">
        <f t="shared" si="30"/>
        <v>…</v>
      </c>
      <c r="S89" s="2" t="str">
        <f t="shared" si="30"/>
        <v>…</v>
      </c>
      <c r="T89" s="2" t="str">
        <f t="shared" si="30"/>
        <v>…</v>
      </c>
      <c r="U89" s="2" t="str">
        <f t="shared" si="30"/>
        <v>…</v>
      </c>
      <c r="V89" s="2" t="str">
        <f t="shared" si="30"/>
        <v>…</v>
      </c>
      <c r="W89" s="2" t="str">
        <f t="shared" si="30"/>
        <v>…</v>
      </c>
      <c r="X89" s="2" t="str">
        <f t="shared" si="29"/>
        <v>…</v>
      </c>
      <c r="Y89" s="2" t="str">
        <f t="shared" si="23"/>
        <v>…</v>
      </c>
      <c r="Z89" s="2" t="str">
        <f t="shared" si="23"/>
        <v>…</v>
      </c>
      <c r="AA89" s="2" t="str">
        <f t="shared" si="23"/>
        <v>…</v>
      </c>
      <c r="AB89" s="2" t="str">
        <f t="shared" ref="AB89:AE105" si="32">IFERROR(FIND($D$1,$D89,1+AA89),"…")</f>
        <v>…</v>
      </c>
      <c r="AC89" s="2" t="str">
        <f t="shared" si="32"/>
        <v>…</v>
      </c>
      <c r="AD89" s="2" t="str">
        <f t="shared" si="32"/>
        <v>…</v>
      </c>
      <c r="AE89" s="2" t="str">
        <f t="shared" si="32"/>
        <v>…</v>
      </c>
      <c r="AF89" s="2" t="str">
        <f t="shared" si="20"/>
        <v>…</v>
      </c>
      <c r="AG89" s="4" t="str">
        <f t="shared" si="31"/>
        <v>…</v>
      </c>
      <c r="AH89" s="4" t="str">
        <f t="shared" si="31"/>
        <v>…</v>
      </c>
      <c r="AI89" s="4" t="str">
        <f t="shared" si="31"/>
        <v>…</v>
      </c>
      <c r="AJ89" s="4" t="str">
        <f t="shared" si="31"/>
        <v>…</v>
      </c>
      <c r="AK89" s="4" t="str">
        <f t="shared" si="31"/>
        <v>…</v>
      </c>
      <c r="AL89" s="4" t="str">
        <f t="shared" si="31"/>
        <v>…</v>
      </c>
      <c r="AM89" s="4" t="str">
        <f t="shared" si="31"/>
        <v>…</v>
      </c>
      <c r="AN89" s="4" t="str">
        <f t="shared" si="31"/>
        <v>…</v>
      </c>
      <c r="AO89" s="4" t="str">
        <f t="shared" si="31"/>
        <v>…</v>
      </c>
      <c r="AP89" s="4" t="str">
        <f t="shared" si="31"/>
        <v>…</v>
      </c>
      <c r="AQ89" s="4" t="str">
        <f t="shared" si="31"/>
        <v>…</v>
      </c>
      <c r="AR89" s="4" t="str">
        <f t="shared" si="31"/>
        <v>…</v>
      </c>
      <c r="AS89" s="4" t="str">
        <f t="shared" si="31"/>
        <v>…</v>
      </c>
      <c r="AT89" s="4" t="str">
        <f t="shared" si="31"/>
        <v>…</v>
      </c>
      <c r="AU89" s="4" t="str">
        <f t="shared" si="31"/>
        <v>…</v>
      </c>
      <c r="AV89" s="4" t="str">
        <f t="shared" si="19"/>
        <v>…</v>
      </c>
      <c r="AW89" s="4" t="str">
        <f t="shared" si="19"/>
        <v>…</v>
      </c>
      <c r="AX89" s="4" t="str">
        <f t="shared" si="19"/>
        <v>…</v>
      </c>
      <c r="AY89" s="4" t="str">
        <f t="shared" si="19"/>
        <v>…</v>
      </c>
      <c r="AZ89" s="4" t="str">
        <f t="shared" si="19"/>
        <v>…</v>
      </c>
      <c r="BA89" s="4" t="str">
        <f t="shared" si="19"/>
        <v>…</v>
      </c>
      <c r="BB89" s="4" t="str">
        <f t="shared" si="19"/>
        <v>…</v>
      </c>
      <c r="BC89" s="4" t="str">
        <f t="shared" si="19"/>
        <v>…</v>
      </c>
      <c r="BD89" s="4" t="str">
        <f t="shared" si="28"/>
        <v>…</v>
      </c>
      <c r="BE89" s="4" t="str">
        <f t="shared" si="28"/>
        <v>…</v>
      </c>
      <c r="BF89" s="4" t="str">
        <f t="shared" si="28"/>
        <v>…</v>
      </c>
    </row>
    <row r="90" spans="1:58" x14ac:dyDescent="0.25">
      <c r="A90" s="2">
        <f t="shared" si="25"/>
        <v>90</v>
      </c>
      <c r="B90" s="3"/>
      <c r="C90" s="1" t="s">
        <v>2</v>
      </c>
      <c r="D90" s="1" cm="1">
        <f t="array" ref="D90">INDEX(B:B,A90)</f>
        <v>0</v>
      </c>
      <c r="E90" s="2">
        <f t="shared" si="7"/>
        <v>1</v>
      </c>
      <c r="F90" s="2" t="e">
        <f t="shared" si="1"/>
        <v>#VALUE!</v>
      </c>
      <c r="G90" s="2" t="e">
        <f t="shared" si="24"/>
        <v>#VALUE!</v>
      </c>
      <c r="H90" s="2" t="e">
        <f t="shared" si="24"/>
        <v>#VALUE!</v>
      </c>
      <c r="I90" s="2" t="str">
        <f t="shared" si="30"/>
        <v>…</v>
      </c>
      <c r="J90" s="2" t="str">
        <f t="shared" si="30"/>
        <v>…</v>
      </c>
      <c r="K90" s="2" t="str">
        <f t="shared" si="30"/>
        <v>…</v>
      </c>
      <c r="L90" s="2" t="str">
        <f t="shared" si="30"/>
        <v>…</v>
      </c>
      <c r="M90" s="2" t="str">
        <f t="shared" si="30"/>
        <v>…</v>
      </c>
      <c r="N90" s="2" t="str">
        <f t="shared" si="30"/>
        <v>…</v>
      </c>
      <c r="O90" s="2" t="str">
        <f t="shared" si="30"/>
        <v>…</v>
      </c>
      <c r="P90" s="2" t="str">
        <f t="shared" si="30"/>
        <v>…</v>
      </c>
      <c r="Q90" s="2" t="str">
        <f t="shared" si="30"/>
        <v>…</v>
      </c>
      <c r="R90" s="2" t="str">
        <f t="shared" si="30"/>
        <v>…</v>
      </c>
      <c r="S90" s="2" t="str">
        <f t="shared" si="30"/>
        <v>…</v>
      </c>
      <c r="T90" s="2" t="str">
        <f t="shared" si="30"/>
        <v>…</v>
      </c>
      <c r="U90" s="2" t="str">
        <f t="shared" si="30"/>
        <v>…</v>
      </c>
      <c r="V90" s="2" t="str">
        <f t="shared" si="30"/>
        <v>…</v>
      </c>
      <c r="W90" s="2" t="str">
        <f t="shared" si="30"/>
        <v>…</v>
      </c>
      <c r="X90" s="2" t="str">
        <f t="shared" si="29"/>
        <v>…</v>
      </c>
      <c r="Y90" s="2" t="str">
        <f t="shared" si="29"/>
        <v>…</v>
      </c>
      <c r="Z90" s="2" t="str">
        <f t="shared" si="29"/>
        <v>…</v>
      </c>
      <c r="AA90" s="2" t="str">
        <f t="shared" si="29"/>
        <v>…</v>
      </c>
      <c r="AB90" s="2" t="str">
        <f t="shared" si="32"/>
        <v>…</v>
      </c>
      <c r="AC90" s="2" t="str">
        <f t="shared" si="32"/>
        <v>…</v>
      </c>
      <c r="AD90" s="2" t="str">
        <f t="shared" si="32"/>
        <v>…</v>
      </c>
      <c r="AE90" s="2" t="str">
        <f t="shared" si="32"/>
        <v>…</v>
      </c>
      <c r="AF90" s="2" t="str">
        <f t="shared" si="20"/>
        <v>…</v>
      </c>
      <c r="AG90" s="4" t="str">
        <f t="shared" si="31"/>
        <v>…</v>
      </c>
      <c r="AH90" s="4" t="str">
        <f t="shared" si="31"/>
        <v>…</v>
      </c>
      <c r="AI90" s="4" t="str">
        <f t="shared" si="31"/>
        <v>…</v>
      </c>
      <c r="AJ90" s="4" t="str">
        <f t="shared" si="31"/>
        <v>…</v>
      </c>
      <c r="AK90" s="4" t="str">
        <f t="shared" si="31"/>
        <v>…</v>
      </c>
      <c r="AL90" s="4" t="str">
        <f t="shared" si="31"/>
        <v>…</v>
      </c>
      <c r="AM90" s="4" t="str">
        <f t="shared" si="31"/>
        <v>…</v>
      </c>
      <c r="AN90" s="4" t="str">
        <f t="shared" si="31"/>
        <v>…</v>
      </c>
      <c r="AO90" s="4" t="str">
        <f t="shared" si="31"/>
        <v>…</v>
      </c>
      <c r="AP90" s="4" t="str">
        <f t="shared" si="31"/>
        <v>…</v>
      </c>
      <c r="AQ90" s="4" t="str">
        <f t="shared" si="31"/>
        <v>…</v>
      </c>
      <c r="AR90" s="4" t="str">
        <f t="shared" si="31"/>
        <v>…</v>
      </c>
      <c r="AS90" s="4" t="str">
        <f t="shared" si="31"/>
        <v>…</v>
      </c>
      <c r="AT90" s="4" t="str">
        <f t="shared" si="31"/>
        <v>…</v>
      </c>
      <c r="AU90" s="4" t="str">
        <f t="shared" si="31"/>
        <v>…</v>
      </c>
      <c r="AV90" s="4" t="str">
        <f t="shared" si="19"/>
        <v>…</v>
      </c>
      <c r="AW90" s="4" t="str">
        <f t="shared" si="19"/>
        <v>…</v>
      </c>
      <c r="AX90" s="4" t="str">
        <f t="shared" si="19"/>
        <v>…</v>
      </c>
      <c r="AY90" s="4" t="str">
        <f t="shared" si="19"/>
        <v>…</v>
      </c>
      <c r="AZ90" s="4" t="str">
        <f t="shared" si="19"/>
        <v>…</v>
      </c>
      <c r="BA90" s="4" t="str">
        <f t="shared" si="19"/>
        <v>…</v>
      </c>
      <c r="BB90" s="4" t="str">
        <f t="shared" si="19"/>
        <v>…</v>
      </c>
      <c r="BC90" s="4" t="str">
        <f t="shared" si="19"/>
        <v>…</v>
      </c>
      <c r="BD90" s="4" t="str">
        <f t="shared" si="28"/>
        <v>…</v>
      </c>
      <c r="BE90" s="4" t="str">
        <f t="shared" si="28"/>
        <v>…</v>
      </c>
      <c r="BF90" s="4" t="str">
        <f t="shared" si="28"/>
        <v>…</v>
      </c>
    </row>
    <row r="91" spans="1:58" x14ac:dyDescent="0.25">
      <c r="A91" s="2">
        <f t="shared" si="25"/>
        <v>91</v>
      </c>
      <c r="B91" s="3"/>
      <c r="C91" s="1" t="s">
        <v>2</v>
      </c>
      <c r="D91" s="1" cm="1">
        <f t="array" ref="D91">INDEX(B:B,A91)</f>
        <v>0</v>
      </c>
      <c r="E91" s="2">
        <f t="shared" si="7"/>
        <v>1</v>
      </c>
      <c r="F91" s="2" t="e">
        <f t="shared" si="1"/>
        <v>#VALUE!</v>
      </c>
      <c r="G91" s="2" t="e">
        <f t="shared" si="24"/>
        <v>#VALUE!</v>
      </c>
      <c r="H91" s="2" t="e">
        <f t="shared" si="24"/>
        <v>#VALUE!</v>
      </c>
      <c r="I91" s="2" t="str">
        <f t="shared" si="30"/>
        <v>…</v>
      </c>
      <c r="J91" s="2" t="str">
        <f t="shared" si="30"/>
        <v>…</v>
      </c>
      <c r="K91" s="2" t="str">
        <f t="shared" si="30"/>
        <v>…</v>
      </c>
      <c r="L91" s="2" t="str">
        <f t="shared" si="30"/>
        <v>…</v>
      </c>
      <c r="M91" s="2" t="str">
        <f t="shared" si="30"/>
        <v>…</v>
      </c>
      <c r="N91" s="2" t="str">
        <f t="shared" si="30"/>
        <v>…</v>
      </c>
      <c r="O91" s="2" t="str">
        <f t="shared" si="30"/>
        <v>…</v>
      </c>
      <c r="P91" s="2" t="str">
        <f t="shared" si="30"/>
        <v>…</v>
      </c>
      <c r="Q91" s="2" t="str">
        <f t="shared" si="30"/>
        <v>…</v>
      </c>
      <c r="R91" s="2" t="str">
        <f t="shared" si="30"/>
        <v>…</v>
      </c>
      <c r="S91" s="2" t="str">
        <f t="shared" si="30"/>
        <v>…</v>
      </c>
      <c r="T91" s="2" t="str">
        <f t="shared" si="30"/>
        <v>…</v>
      </c>
      <c r="U91" s="2" t="str">
        <f t="shared" si="30"/>
        <v>…</v>
      </c>
      <c r="V91" s="2" t="str">
        <f t="shared" si="30"/>
        <v>…</v>
      </c>
      <c r="W91" s="2" t="str">
        <f t="shared" si="30"/>
        <v>…</v>
      </c>
      <c r="X91" s="2" t="str">
        <f t="shared" si="29"/>
        <v>…</v>
      </c>
      <c r="Y91" s="2" t="str">
        <f t="shared" si="29"/>
        <v>…</v>
      </c>
      <c r="Z91" s="2" t="str">
        <f t="shared" si="29"/>
        <v>…</v>
      </c>
      <c r="AA91" s="2" t="str">
        <f t="shared" si="29"/>
        <v>…</v>
      </c>
      <c r="AB91" s="2" t="str">
        <f t="shared" si="32"/>
        <v>…</v>
      </c>
      <c r="AC91" s="2" t="str">
        <f t="shared" si="32"/>
        <v>…</v>
      </c>
      <c r="AD91" s="2" t="str">
        <f t="shared" si="32"/>
        <v>…</v>
      </c>
      <c r="AE91" s="2" t="str">
        <f t="shared" si="32"/>
        <v>…</v>
      </c>
      <c r="AF91" s="2" t="str">
        <f t="shared" si="20"/>
        <v>…</v>
      </c>
      <c r="AG91" s="4" t="str">
        <f t="shared" si="31"/>
        <v>…</v>
      </c>
      <c r="AH91" s="4" t="str">
        <f t="shared" si="31"/>
        <v>…</v>
      </c>
      <c r="AI91" s="4" t="str">
        <f t="shared" si="31"/>
        <v>…</v>
      </c>
      <c r="AJ91" s="4" t="str">
        <f t="shared" si="31"/>
        <v>…</v>
      </c>
      <c r="AK91" s="4" t="str">
        <f t="shared" si="31"/>
        <v>…</v>
      </c>
      <c r="AL91" s="4" t="str">
        <f t="shared" si="31"/>
        <v>…</v>
      </c>
      <c r="AM91" s="4" t="str">
        <f t="shared" si="31"/>
        <v>…</v>
      </c>
      <c r="AN91" s="4" t="str">
        <f t="shared" si="31"/>
        <v>…</v>
      </c>
      <c r="AO91" s="4" t="str">
        <f t="shared" si="31"/>
        <v>…</v>
      </c>
      <c r="AP91" s="4" t="str">
        <f t="shared" si="31"/>
        <v>…</v>
      </c>
      <c r="AQ91" s="4" t="str">
        <f t="shared" si="31"/>
        <v>…</v>
      </c>
      <c r="AR91" s="4" t="str">
        <f t="shared" si="31"/>
        <v>…</v>
      </c>
      <c r="AS91" s="4" t="str">
        <f t="shared" si="31"/>
        <v>…</v>
      </c>
      <c r="AT91" s="4" t="str">
        <f t="shared" si="31"/>
        <v>…</v>
      </c>
      <c r="AU91" s="4" t="str">
        <f t="shared" si="31"/>
        <v>…</v>
      </c>
      <c r="AV91" s="4" t="str">
        <f t="shared" si="19"/>
        <v>…</v>
      </c>
      <c r="AW91" s="4" t="str">
        <f t="shared" si="19"/>
        <v>…</v>
      </c>
      <c r="AX91" s="4" t="str">
        <f t="shared" si="19"/>
        <v>…</v>
      </c>
      <c r="AY91" s="4" t="str">
        <f t="shared" si="19"/>
        <v>…</v>
      </c>
      <c r="AZ91" s="4" t="str">
        <f t="shared" si="19"/>
        <v>…</v>
      </c>
      <c r="BA91" s="4" t="str">
        <f t="shared" si="19"/>
        <v>…</v>
      </c>
      <c r="BB91" s="4" t="str">
        <f t="shared" si="19"/>
        <v>…</v>
      </c>
      <c r="BC91" s="4" t="str">
        <f t="shared" si="19"/>
        <v>…</v>
      </c>
      <c r="BD91" s="4" t="str">
        <f t="shared" si="28"/>
        <v>…</v>
      </c>
      <c r="BE91" s="4" t="str">
        <f t="shared" si="28"/>
        <v>…</v>
      </c>
      <c r="BF91" s="4" t="str">
        <f t="shared" si="28"/>
        <v>…</v>
      </c>
    </row>
    <row r="92" spans="1:58" x14ac:dyDescent="0.25">
      <c r="A92" s="2">
        <f t="shared" si="25"/>
        <v>92</v>
      </c>
      <c r="B92" s="3"/>
      <c r="C92" s="1" t="s">
        <v>2</v>
      </c>
      <c r="D92" s="1" cm="1">
        <f t="array" ref="D92">INDEX(B:B,A92)</f>
        <v>0</v>
      </c>
      <c r="E92" s="2">
        <f t="shared" si="7"/>
        <v>1</v>
      </c>
      <c r="F92" s="2" t="e">
        <f t="shared" si="1"/>
        <v>#VALUE!</v>
      </c>
      <c r="G92" s="2" t="e">
        <f t="shared" si="24"/>
        <v>#VALUE!</v>
      </c>
      <c r="H92" s="2" t="e">
        <f t="shared" si="24"/>
        <v>#VALUE!</v>
      </c>
      <c r="I92" s="2" t="str">
        <f t="shared" si="30"/>
        <v>…</v>
      </c>
      <c r="J92" s="2" t="str">
        <f t="shared" si="30"/>
        <v>…</v>
      </c>
      <c r="K92" s="2" t="str">
        <f t="shared" si="30"/>
        <v>…</v>
      </c>
      <c r="L92" s="2" t="str">
        <f t="shared" si="30"/>
        <v>…</v>
      </c>
      <c r="M92" s="2" t="str">
        <f t="shared" si="30"/>
        <v>…</v>
      </c>
      <c r="N92" s="2" t="str">
        <f t="shared" si="30"/>
        <v>…</v>
      </c>
      <c r="O92" s="2" t="str">
        <f t="shared" si="30"/>
        <v>…</v>
      </c>
      <c r="P92" s="2" t="str">
        <f t="shared" si="30"/>
        <v>…</v>
      </c>
      <c r="Q92" s="2" t="str">
        <f t="shared" si="30"/>
        <v>…</v>
      </c>
      <c r="R92" s="2" t="str">
        <f t="shared" si="30"/>
        <v>…</v>
      </c>
      <c r="S92" s="2" t="str">
        <f t="shared" si="30"/>
        <v>…</v>
      </c>
      <c r="T92" s="2" t="str">
        <f t="shared" si="30"/>
        <v>…</v>
      </c>
      <c r="U92" s="2" t="str">
        <f t="shared" si="30"/>
        <v>…</v>
      </c>
      <c r="V92" s="2" t="str">
        <f t="shared" si="30"/>
        <v>…</v>
      </c>
      <c r="W92" s="2" t="str">
        <f t="shared" si="30"/>
        <v>…</v>
      </c>
      <c r="X92" s="2" t="str">
        <f t="shared" si="29"/>
        <v>…</v>
      </c>
      <c r="Y92" s="2" t="str">
        <f t="shared" si="29"/>
        <v>…</v>
      </c>
      <c r="Z92" s="2" t="str">
        <f t="shared" si="29"/>
        <v>…</v>
      </c>
      <c r="AA92" s="2" t="str">
        <f t="shared" si="29"/>
        <v>…</v>
      </c>
      <c r="AB92" s="2" t="str">
        <f t="shared" si="32"/>
        <v>…</v>
      </c>
      <c r="AC92" s="2" t="str">
        <f t="shared" si="32"/>
        <v>…</v>
      </c>
      <c r="AD92" s="2" t="str">
        <f t="shared" si="32"/>
        <v>…</v>
      </c>
      <c r="AE92" s="2" t="str">
        <f t="shared" si="32"/>
        <v>…</v>
      </c>
      <c r="AF92" s="2" t="str">
        <f t="shared" si="20"/>
        <v>…</v>
      </c>
      <c r="AG92" s="4" t="str">
        <f t="shared" si="31"/>
        <v>…</v>
      </c>
      <c r="AH92" s="4" t="str">
        <f t="shared" si="31"/>
        <v>…</v>
      </c>
      <c r="AI92" s="4" t="str">
        <f t="shared" si="31"/>
        <v>…</v>
      </c>
      <c r="AJ92" s="4" t="str">
        <f t="shared" si="31"/>
        <v>…</v>
      </c>
      <c r="AK92" s="4" t="str">
        <f t="shared" si="31"/>
        <v>…</v>
      </c>
      <c r="AL92" s="4" t="str">
        <f t="shared" si="31"/>
        <v>…</v>
      </c>
      <c r="AM92" s="4" t="str">
        <f t="shared" si="31"/>
        <v>…</v>
      </c>
      <c r="AN92" s="4" t="str">
        <f t="shared" si="31"/>
        <v>…</v>
      </c>
      <c r="AO92" s="4" t="str">
        <f t="shared" si="31"/>
        <v>…</v>
      </c>
      <c r="AP92" s="4" t="str">
        <f t="shared" si="31"/>
        <v>…</v>
      </c>
      <c r="AQ92" s="4" t="str">
        <f t="shared" si="31"/>
        <v>…</v>
      </c>
      <c r="AR92" s="4" t="str">
        <f t="shared" si="31"/>
        <v>…</v>
      </c>
      <c r="AS92" s="4" t="str">
        <f t="shared" si="31"/>
        <v>…</v>
      </c>
      <c r="AT92" s="4" t="str">
        <f t="shared" si="31"/>
        <v>…</v>
      </c>
      <c r="AU92" s="4" t="str">
        <f t="shared" si="31"/>
        <v>…</v>
      </c>
      <c r="AV92" s="4" t="str">
        <f t="shared" si="19"/>
        <v>…</v>
      </c>
      <c r="AW92" s="4" t="str">
        <f t="shared" si="19"/>
        <v>…</v>
      </c>
      <c r="AX92" s="4" t="str">
        <f t="shared" si="19"/>
        <v>…</v>
      </c>
      <c r="AY92" s="4" t="str">
        <f t="shared" si="19"/>
        <v>…</v>
      </c>
      <c r="AZ92" s="4" t="str">
        <f t="shared" si="19"/>
        <v>…</v>
      </c>
      <c r="BA92" s="4" t="str">
        <f t="shared" si="19"/>
        <v>…</v>
      </c>
      <c r="BB92" s="4" t="str">
        <f t="shared" si="19"/>
        <v>…</v>
      </c>
      <c r="BC92" s="4" t="str">
        <f t="shared" si="19"/>
        <v>…</v>
      </c>
      <c r="BD92" s="4" t="str">
        <f t="shared" si="28"/>
        <v>…</v>
      </c>
      <c r="BE92" s="4" t="str">
        <f t="shared" si="28"/>
        <v>…</v>
      </c>
      <c r="BF92" s="4" t="str">
        <f t="shared" si="28"/>
        <v>…</v>
      </c>
    </row>
    <row r="93" spans="1:58" x14ac:dyDescent="0.25">
      <c r="A93" s="2">
        <f t="shared" si="25"/>
        <v>93</v>
      </c>
      <c r="B93" s="3"/>
      <c r="C93" s="1" t="s">
        <v>2</v>
      </c>
      <c r="D93" s="1" cm="1">
        <f t="array" ref="D93">INDEX(B:B,A93)</f>
        <v>0</v>
      </c>
      <c r="E93" s="2">
        <f t="shared" si="7"/>
        <v>1</v>
      </c>
      <c r="F93" s="2" t="e">
        <f t="shared" si="1"/>
        <v>#VALUE!</v>
      </c>
      <c r="G93" s="2" t="e">
        <f t="shared" si="24"/>
        <v>#VALUE!</v>
      </c>
      <c r="H93" s="2" t="e">
        <f t="shared" si="24"/>
        <v>#VALUE!</v>
      </c>
      <c r="I93" s="2" t="str">
        <f t="shared" si="30"/>
        <v>…</v>
      </c>
      <c r="J93" s="2" t="str">
        <f t="shared" si="30"/>
        <v>…</v>
      </c>
      <c r="K93" s="2" t="str">
        <f t="shared" si="30"/>
        <v>…</v>
      </c>
      <c r="L93" s="2" t="str">
        <f t="shared" si="30"/>
        <v>…</v>
      </c>
      <c r="M93" s="2" t="str">
        <f t="shared" si="30"/>
        <v>…</v>
      </c>
      <c r="N93" s="2" t="str">
        <f t="shared" si="30"/>
        <v>…</v>
      </c>
      <c r="O93" s="2" t="str">
        <f t="shared" si="30"/>
        <v>…</v>
      </c>
      <c r="P93" s="2" t="str">
        <f t="shared" si="30"/>
        <v>…</v>
      </c>
      <c r="Q93" s="2" t="str">
        <f t="shared" si="30"/>
        <v>…</v>
      </c>
      <c r="R93" s="2" t="str">
        <f t="shared" si="30"/>
        <v>…</v>
      </c>
      <c r="S93" s="2" t="str">
        <f t="shared" si="30"/>
        <v>…</v>
      </c>
      <c r="T93" s="2" t="str">
        <f t="shared" si="30"/>
        <v>…</v>
      </c>
      <c r="U93" s="2" t="str">
        <f t="shared" si="30"/>
        <v>…</v>
      </c>
      <c r="V93" s="2" t="str">
        <f t="shared" si="30"/>
        <v>…</v>
      </c>
      <c r="W93" s="2" t="str">
        <f t="shared" si="30"/>
        <v>…</v>
      </c>
      <c r="X93" s="2" t="str">
        <f t="shared" si="29"/>
        <v>…</v>
      </c>
      <c r="Y93" s="2" t="str">
        <f t="shared" si="29"/>
        <v>…</v>
      </c>
      <c r="Z93" s="2" t="str">
        <f t="shared" si="29"/>
        <v>…</v>
      </c>
      <c r="AA93" s="2" t="str">
        <f t="shared" si="29"/>
        <v>…</v>
      </c>
      <c r="AB93" s="2" t="str">
        <f t="shared" si="32"/>
        <v>…</v>
      </c>
      <c r="AC93" s="2" t="str">
        <f t="shared" si="32"/>
        <v>…</v>
      </c>
      <c r="AD93" s="2" t="str">
        <f t="shared" si="32"/>
        <v>…</v>
      </c>
      <c r="AE93" s="2" t="str">
        <f t="shared" si="32"/>
        <v>…</v>
      </c>
      <c r="AF93" s="2" t="str">
        <f t="shared" si="20"/>
        <v>…</v>
      </c>
      <c r="AG93" s="4" t="str">
        <f t="shared" si="31"/>
        <v>…</v>
      </c>
      <c r="AH93" s="4" t="str">
        <f t="shared" si="31"/>
        <v>…</v>
      </c>
      <c r="AI93" s="4" t="str">
        <f t="shared" si="31"/>
        <v>…</v>
      </c>
      <c r="AJ93" s="4" t="str">
        <f t="shared" si="31"/>
        <v>…</v>
      </c>
      <c r="AK93" s="4" t="str">
        <f t="shared" si="31"/>
        <v>…</v>
      </c>
      <c r="AL93" s="4" t="str">
        <f t="shared" si="31"/>
        <v>…</v>
      </c>
      <c r="AM93" s="4" t="str">
        <f t="shared" si="31"/>
        <v>…</v>
      </c>
      <c r="AN93" s="4" t="str">
        <f t="shared" si="31"/>
        <v>…</v>
      </c>
      <c r="AO93" s="4" t="str">
        <f t="shared" si="31"/>
        <v>…</v>
      </c>
      <c r="AP93" s="4" t="str">
        <f t="shared" si="31"/>
        <v>…</v>
      </c>
      <c r="AQ93" s="4" t="str">
        <f t="shared" si="31"/>
        <v>…</v>
      </c>
      <c r="AR93" s="4" t="str">
        <f t="shared" si="31"/>
        <v>…</v>
      </c>
      <c r="AS93" s="4" t="str">
        <f t="shared" si="31"/>
        <v>…</v>
      </c>
      <c r="AT93" s="4" t="str">
        <f t="shared" si="31"/>
        <v>…</v>
      </c>
      <c r="AU93" s="4" t="str">
        <f t="shared" si="31"/>
        <v>…</v>
      </c>
      <c r="AV93" s="4" t="str">
        <f t="shared" si="19"/>
        <v>…</v>
      </c>
      <c r="AW93" s="4" t="str">
        <f t="shared" si="19"/>
        <v>…</v>
      </c>
      <c r="AX93" s="4" t="str">
        <f t="shared" si="19"/>
        <v>…</v>
      </c>
      <c r="AY93" s="4" t="str">
        <f t="shared" si="19"/>
        <v>…</v>
      </c>
      <c r="AZ93" s="4" t="str">
        <f t="shared" si="19"/>
        <v>…</v>
      </c>
      <c r="BA93" s="4" t="str">
        <f t="shared" si="19"/>
        <v>…</v>
      </c>
      <c r="BB93" s="4" t="str">
        <f t="shared" si="19"/>
        <v>…</v>
      </c>
      <c r="BC93" s="4" t="str">
        <f t="shared" si="19"/>
        <v>…</v>
      </c>
      <c r="BD93" s="4" t="str">
        <f t="shared" si="28"/>
        <v>…</v>
      </c>
      <c r="BE93" s="4" t="str">
        <f t="shared" si="28"/>
        <v>…</v>
      </c>
      <c r="BF93" s="4" t="str">
        <f t="shared" si="28"/>
        <v>…</v>
      </c>
    </row>
    <row r="94" spans="1:58" x14ac:dyDescent="0.25">
      <c r="A94" s="2">
        <f t="shared" si="25"/>
        <v>94</v>
      </c>
      <c r="B94" s="3"/>
      <c r="C94" s="1" t="s">
        <v>2</v>
      </c>
      <c r="D94" s="1" cm="1">
        <f t="array" ref="D94">INDEX(B:B,A94)</f>
        <v>0</v>
      </c>
      <c r="E94" s="2">
        <f t="shared" si="7"/>
        <v>1</v>
      </c>
      <c r="F94" s="2" t="e">
        <f t="shared" si="1"/>
        <v>#VALUE!</v>
      </c>
      <c r="G94" s="2" t="e">
        <f t="shared" si="24"/>
        <v>#VALUE!</v>
      </c>
      <c r="H94" s="2" t="e">
        <f t="shared" si="24"/>
        <v>#VALUE!</v>
      </c>
      <c r="I94" s="2" t="str">
        <f t="shared" si="30"/>
        <v>…</v>
      </c>
      <c r="J94" s="2" t="str">
        <f t="shared" si="30"/>
        <v>…</v>
      </c>
      <c r="K94" s="2" t="str">
        <f t="shared" si="30"/>
        <v>…</v>
      </c>
      <c r="L94" s="2" t="str">
        <f t="shared" si="30"/>
        <v>…</v>
      </c>
      <c r="M94" s="2" t="str">
        <f t="shared" si="30"/>
        <v>…</v>
      </c>
      <c r="N94" s="2" t="str">
        <f t="shared" si="30"/>
        <v>…</v>
      </c>
      <c r="O94" s="2" t="str">
        <f t="shared" si="30"/>
        <v>…</v>
      </c>
      <c r="P94" s="2" t="str">
        <f t="shared" si="30"/>
        <v>…</v>
      </c>
      <c r="Q94" s="2" t="str">
        <f t="shared" si="30"/>
        <v>…</v>
      </c>
      <c r="R94" s="2" t="str">
        <f t="shared" si="30"/>
        <v>…</v>
      </c>
      <c r="S94" s="2" t="str">
        <f t="shared" si="30"/>
        <v>…</v>
      </c>
      <c r="T94" s="2" t="str">
        <f t="shared" si="30"/>
        <v>…</v>
      </c>
      <c r="U94" s="2" t="str">
        <f t="shared" si="30"/>
        <v>…</v>
      </c>
      <c r="V94" s="2" t="str">
        <f t="shared" si="30"/>
        <v>…</v>
      </c>
      <c r="W94" s="2" t="str">
        <f t="shared" si="30"/>
        <v>…</v>
      </c>
      <c r="X94" s="2" t="str">
        <f t="shared" si="29"/>
        <v>…</v>
      </c>
      <c r="Y94" s="2" t="str">
        <f t="shared" si="29"/>
        <v>…</v>
      </c>
      <c r="Z94" s="2" t="str">
        <f t="shared" si="29"/>
        <v>…</v>
      </c>
      <c r="AA94" s="2" t="str">
        <f t="shared" si="29"/>
        <v>…</v>
      </c>
      <c r="AB94" s="2" t="str">
        <f t="shared" si="32"/>
        <v>…</v>
      </c>
      <c r="AC94" s="2" t="str">
        <f t="shared" si="32"/>
        <v>…</v>
      </c>
      <c r="AD94" s="2" t="str">
        <f t="shared" si="32"/>
        <v>…</v>
      </c>
      <c r="AE94" s="2" t="str">
        <f t="shared" si="32"/>
        <v>…</v>
      </c>
      <c r="AF94" s="2" t="str">
        <f t="shared" si="20"/>
        <v>…</v>
      </c>
      <c r="AG94" s="4" t="str">
        <f t="shared" si="31"/>
        <v>…</v>
      </c>
      <c r="AH94" s="4" t="str">
        <f t="shared" si="31"/>
        <v>…</v>
      </c>
      <c r="AI94" s="4" t="str">
        <f t="shared" si="31"/>
        <v>…</v>
      </c>
      <c r="AJ94" s="4" t="str">
        <f t="shared" si="31"/>
        <v>…</v>
      </c>
      <c r="AK94" s="4" t="str">
        <f t="shared" si="31"/>
        <v>…</v>
      </c>
      <c r="AL94" s="4" t="str">
        <f t="shared" si="31"/>
        <v>…</v>
      </c>
      <c r="AM94" s="4" t="str">
        <f t="shared" si="31"/>
        <v>…</v>
      </c>
      <c r="AN94" s="4" t="str">
        <f t="shared" si="31"/>
        <v>…</v>
      </c>
      <c r="AO94" s="4" t="str">
        <f t="shared" si="31"/>
        <v>…</v>
      </c>
      <c r="AP94" s="4" t="str">
        <f t="shared" si="31"/>
        <v>…</v>
      </c>
      <c r="AQ94" s="4" t="str">
        <f t="shared" si="31"/>
        <v>…</v>
      </c>
      <c r="AR94" s="4" t="str">
        <f t="shared" si="31"/>
        <v>…</v>
      </c>
      <c r="AS94" s="4" t="str">
        <f t="shared" si="31"/>
        <v>…</v>
      </c>
      <c r="AT94" s="4" t="str">
        <f t="shared" si="31"/>
        <v>…</v>
      </c>
      <c r="AU94" s="4" t="str">
        <f t="shared" si="31"/>
        <v>…</v>
      </c>
      <c r="AV94" s="4" t="str">
        <f t="shared" si="19"/>
        <v>…</v>
      </c>
      <c r="AW94" s="4" t="str">
        <f t="shared" si="19"/>
        <v>…</v>
      </c>
      <c r="AX94" s="4" t="str">
        <f t="shared" si="19"/>
        <v>…</v>
      </c>
      <c r="AY94" s="4" t="str">
        <f t="shared" si="19"/>
        <v>…</v>
      </c>
      <c r="AZ94" s="4" t="str">
        <f t="shared" si="19"/>
        <v>…</v>
      </c>
      <c r="BA94" s="4" t="str">
        <f t="shared" si="19"/>
        <v>…</v>
      </c>
      <c r="BB94" s="4" t="str">
        <f t="shared" si="19"/>
        <v>…</v>
      </c>
      <c r="BC94" s="4" t="str">
        <f t="shared" si="19"/>
        <v>…</v>
      </c>
      <c r="BD94" s="4" t="str">
        <f t="shared" si="28"/>
        <v>…</v>
      </c>
      <c r="BE94" s="4" t="str">
        <f t="shared" si="28"/>
        <v>…</v>
      </c>
      <c r="BF94" s="4" t="str">
        <f t="shared" si="28"/>
        <v>…</v>
      </c>
    </row>
    <row r="95" spans="1:58" x14ac:dyDescent="0.25">
      <c r="A95" s="2">
        <f t="shared" si="25"/>
        <v>95</v>
      </c>
      <c r="B95" s="3"/>
      <c r="C95" s="1" t="s">
        <v>2</v>
      </c>
      <c r="D95" s="1" cm="1">
        <f t="array" ref="D95">INDEX(B:B,A95)</f>
        <v>0</v>
      </c>
      <c r="E95" s="2">
        <f t="shared" si="7"/>
        <v>1</v>
      </c>
      <c r="F95" s="2" t="e">
        <f t="shared" si="1"/>
        <v>#VALUE!</v>
      </c>
      <c r="G95" s="2" t="e">
        <f t="shared" si="24"/>
        <v>#VALUE!</v>
      </c>
      <c r="H95" s="2" t="e">
        <f t="shared" si="24"/>
        <v>#VALUE!</v>
      </c>
      <c r="I95" s="2" t="str">
        <f t="shared" si="30"/>
        <v>…</v>
      </c>
      <c r="J95" s="2" t="str">
        <f t="shared" si="30"/>
        <v>…</v>
      </c>
      <c r="K95" s="2" t="str">
        <f t="shared" si="30"/>
        <v>…</v>
      </c>
      <c r="L95" s="2" t="str">
        <f t="shared" si="30"/>
        <v>…</v>
      </c>
      <c r="M95" s="2" t="str">
        <f t="shared" si="30"/>
        <v>…</v>
      </c>
      <c r="N95" s="2" t="str">
        <f t="shared" si="30"/>
        <v>…</v>
      </c>
      <c r="O95" s="2" t="str">
        <f t="shared" si="30"/>
        <v>…</v>
      </c>
      <c r="P95" s="2" t="str">
        <f t="shared" si="30"/>
        <v>…</v>
      </c>
      <c r="Q95" s="2" t="str">
        <f t="shared" si="30"/>
        <v>…</v>
      </c>
      <c r="R95" s="2" t="str">
        <f t="shared" si="30"/>
        <v>…</v>
      </c>
      <c r="S95" s="2" t="str">
        <f t="shared" si="30"/>
        <v>…</v>
      </c>
      <c r="T95" s="2" t="str">
        <f t="shared" si="30"/>
        <v>…</v>
      </c>
      <c r="U95" s="2" t="str">
        <f t="shared" si="30"/>
        <v>…</v>
      </c>
      <c r="V95" s="2" t="str">
        <f t="shared" si="30"/>
        <v>…</v>
      </c>
      <c r="W95" s="2" t="str">
        <f t="shared" si="30"/>
        <v>…</v>
      </c>
      <c r="X95" s="2" t="str">
        <f t="shared" si="29"/>
        <v>…</v>
      </c>
      <c r="Y95" s="2" t="str">
        <f t="shared" si="29"/>
        <v>…</v>
      </c>
      <c r="Z95" s="2" t="str">
        <f t="shared" si="29"/>
        <v>…</v>
      </c>
      <c r="AA95" s="2" t="str">
        <f t="shared" si="29"/>
        <v>…</v>
      </c>
      <c r="AB95" s="2" t="str">
        <f t="shared" si="32"/>
        <v>…</v>
      </c>
      <c r="AC95" s="2" t="str">
        <f t="shared" si="32"/>
        <v>…</v>
      </c>
      <c r="AD95" s="2" t="str">
        <f t="shared" si="32"/>
        <v>…</v>
      </c>
      <c r="AE95" s="2" t="str">
        <f t="shared" si="32"/>
        <v>…</v>
      </c>
      <c r="AF95" s="2" t="str">
        <f t="shared" si="20"/>
        <v>…</v>
      </c>
      <c r="AG95" s="4" t="str">
        <f t="shared" si="31"/>
        <v>…</v>
      </c>
      <c r="AH95" s="4" t="str">
        <f t="shared" si="31"/>
        <v>…</v>
      </c>
      <c r="AI95" s="4" t="str">
        <f t="shared" si="31"/>
        <v>…</v>
      </c>
      <c r="AJ95" s="4" t="str">
        <f t="shared" si="31"/>
        <v>…</v>
      </c>
      <c r="AK95" s="4" t="str">
        <f t="shared" si="31"/>
        <v>…</v>
      </c>
      <c r="AL95" s="4" t="str">
        <f t="shared" si="31"/>
        <v>…</v>
      </c>
      <c r="AM95" s="4" t="str">
        <f t="shared" si="31"/>
        <v>…</v>
      </c>
      <c r="AN95" s="4" t="str">
        <f t="shared" si="31"/>
        <v>…</v>
      </c>
      <c r="AO95" s="4" t="str">
        <f t="shared" si="31"/>
        <v>…</v>
      </c>
      <c r="AP95" s="4" t="str">
        <f t="shared" si="31"/>
        <v>…</v>
      </c>
      <c r="AQ95" s="4" t="str">
        <f t="shared" si="31"/>
        <v>…</v>
      </c>
      <c r="AR95" s="4" t="str">
        <f t="shared" si="31"/>
        <v>…</v>
      </c>
      <c r="AS95" s="4" t="str">
        <f t="shared" si="31"/>
        <v>…</v>
      </c>
      <c r="AT95" s="4" t="str">
        <f t="shared" si="31"/>
        <v>…</v>
      </c>
      <c r="AU95" s="4" t="str">
        <f t="shared" si="31"/>
        <v>…</v>
      </c>
      <c r="AV95" s="4" t="str">
        <f t="shared" si="19"/>
        <v>…</v>
      </c>
      <c r="AW95" s="4" t="str">
        <f t="shared" si="19"/>
        <v>…</v>
      </c>
      <c r="AX95" s="4" t="str">
        <f t="shared" si="19"/>
        <v>…</v>
      </c>
      <c r="AY95" s="4" t="str">
        <f t="shared" si="19"/>
        <v>…</v>
      </c>
      <c r="AZ95" s="4" t="str">
        <f t="shared" si="19"/>
        <v>…</v>
      </c>
      <c r="BA95" s="4" t="str">
        <f t="shared" si="19"/>
        <v>…</v>
      </c>
      <c r="BB95" s="4" t="str">
        <f t="shared" si="19"/>
        <v>…</v>
      </c>
      <c r="BC95" s="4" t="str">
        <f t="shared" si="19"/>
        <v>…</v>
      </c>
      <c r="BD95" s="4" t="str">
        <f t="shared" si="28"/>
        <v>…</v>
      </c>
      <c r="BE95" s="4" t="str">
        <f t="shared" si="28"/>
        <v>…</v>
      </c>
      <c r="BF95" s="4" t="str">
        <f t="shared" si="28"/>
        <v>…</v>
      </c>
    </row>
    <row r="96" spans="1:58" x14ac:dyDescent="0.25">
      <c r="A96" s="2">
        <f t="shared" si="25"/>
        <v>96</v>
      </c>
      <c r="B96" s="3"/>
      <c r="C96" s="1" t="s">
        <v>2</v>
      </c>
      <c r="D96" s="1" cm="1">
        <f t="array" ref="D96">INDEX(B:B,A96)</f>
        <v>0</v>
      </c>
      <c r="E96" s="2">
        <f t="shared" si="7"/>
        <v>1</v>
      </c>
      <c r="F96" s="2" t="e">
        <f t="shared" si="1"/>
        <v>#VALUE!</v>
      </c>
      <c r="G96" s="2" t="e">
        <f t="shared" si="24"/>
        <v>#VALUE!</v>
      </c>
      <c r="H96" s="2" t="e">
        <f t="shared" si="24"/>
        <v>#VALUE!</v>
      </c>
      <c r="I96" s="2" t="str">
        <f t="shared" si="30"/>
        <v>…</v>
      </c>
      <c r="J96" s="2" t="str">
        <f t="shared" si="30"/>
        <v>…</v>
      </c>
      <c r="K96" s="2" t="str">
        <f t="shared" si="30"/>
        <v>…</v>
      </c>
      <c r="L96" s="2" t="str">
        <f t="shared" si="30"/>
        <v>…</v>
      </c>
      <c r="M96" s="2" t="str">
        <f t="shared" si="30"/>
        <v>…</v>
      </c>
      <c r="N96" s="2" t="str">
        <f t="shared" si="30"/>
        <v>…</v>
      </c>
      <c r="O96" s="2" t="str">
        <f t="shared" si="30"/>
        <v>…</v>
      </c>
      <c r="P96" s="2" t="str">
        <f t="shared" si="30"/>
        <v>…</v>
      </c>
      <c r="Q96" s="2" t="str">
        <f t="shared" si="30"/>
        <v>…</v>
      </c>
      <c r="R96" s="2" t="str">
        <f t="shared" si="30"/>
        <v>…</v>
      </c>
      <c r="S96" s="2" t="str">
        <f t="shared" si="30"/>
        <v>…</v>
      </c>
      <c r="T96" s="2" t="str">
        <f t="shared" si="30"/>
        <v>…</v>
      </c>
      <c r="U96" s="2" t="str">
        <f t="shared" si="30"/>
        <v>…</v>
      </c>
      <c r="V96" s="2" t="str">
        <f t="shared" si="30"/>
        <v>…</v>
      </c>
      <c r="W96" s="2" t="str">
        <f t="shared" si="30"/>
        <v>…</v>
      </c>
      <c r="X96" s="2" t="str">
        <f t="shared" si="29"/>
        <v>…</v>
      </c>
      <c r="Y96" s="2" t="str">
        <f t="shared" si="29"/>
        <v>…</v>
      </c>
      <c r="Z96" s="2" t="str">
        <f t="shared" si="29"/>
        <v>…</v>
      </c>
      <c r="AA96" s="2" t="str">
        <f t="shared" si="29"/>
        <v>…</v>
      </c>
      <c r="AB96" s="2" t="str">
        <f t="shared" si="32"/>
        <v>…</v>
      </c>
      <c r="AC96" s="2" t="str">
        <f t="shared" si="32"/>
        <v>…</v>
      </c>
      <c r="AD96" s="2" t="str">
        <f t="shared" si="32"/>
        <v>…</v>
      </c>
      <c r="AE96" s="2" t="str">
        <f t="shared" si="32"/>
        <v>…</v>
      </c>
      <c r="AF96" s="2" t="str">
        <f t="shared" si="20"/>
        <v>…</v>
      </c>
      <c r="AG96" s="4" t="str">
        <f t="shared" si="31"/>
        <v>…</v>
      </c>
      <c r="AH96" s="4" t="str">
        <f t="shared" si="31"/>
        <v>…</v>
      </c>
      <c r="AI96" s="4" t="str">
        <f t="shared" si="31"/>
        <v>…</v>
      </c>
      <c r="AJ96" s="4" t="str">
        <f t="shared" si="31"/>
        <v>…</v>
      </c>
      <c r="AK96" s="4" t="str">
        <f t="shared" si="31"/>
        <v>…</v>
      </c>
      <c r="AL96" s="4" t="str">
        <f t="shared" si="31"/>
        <v>…</v>
      </c>
      <c r="AM96" s="4" t="str">
        <f t="shared" si="31"/>
        <v>…</v>
      </c>
      <c r="AN96" s="4" t="str">
        <f t="shared" si="31"/>
        <v>…</v>
      </c>
      <c r="AO96" s="4" t="str">
        <f t="shared" si="31"/>
        <v>…</v>
      </c>
      <c r="AP96" s="4" t="str">
        <f t="shared" si="31"/>
        <v>…</v>
      </c>
      <c r="AQ96" s="4" t="str">
        <f t="shared" si="31"/>
        <v>…</v>
      </c>
      <c r="AR96" s="4" t="str">
        <f t="shared" si="31"/>
        <v>…</v>
      </c>
      <c r="AS96" s="4" t="str">
        <f t="shared" si="31"/>
        <v>…</v>
      </c>
      <c r="AT96" s="4" t="str">
        <f t="shared" si="31"/>
        <v>…</v>
      </c>
      <c r="AU96" s="4" t="str">
        <f t="shared" si="31"/>
        <v>…</v>
      </c>
      <c r="AV96" s="4" t="str">
        <f t="shared" si="19"/>
        <v>…</v>
      </c>
      <c r="AW96" s="4" t="str">
        <f t="shared" si="19"/>
        <v>…</v>
      </c>
      <c r="AX96" s="4" t="str">
        <f t="shared" si="19"/>
        <v>…</v>
      </c>
      <c r="AY96" s="4" t="str">
        <f t="shared" si="19"/>
        <v>…</v>
      </c>
      <c r="AZ96" s="4" t="str">
        <f t="shared" si="19"/>
        <v>…</v>
      </c>
      <c r="BA96" s="4" t="str">
        <f t="shared" si="19"/>
        <v>…</v>
      </c>
      <c r="BB96" s="4" t="str">
        <f t="shared" si="19"/>
        <v>…</v>
      </c>
      <c r="BC96" s="4" t="str">
        <f t="shared" si="19"/>
        <v>…</v>
      </c>
      <c r="BD96" s="4" t="str">
        <f t="shared" si="28"/>
        <v>…</v>
      </c>
      <c r="BE96" s="4" t="str">
        <f t="shared" si="28"/>
        <v>…</v>
      </c>
      <c r="BF96" s="4" t="str">
        <f t="shared" si="28"/>
        <v>…</v>
      </c>
    </row>
    <row r="97" spans="1:58" x14ac:dyDescent="0.25">
      <c r="A97" s="2">
        <f t="shared" si="25"/>
        <v>97</v>
      </c>
      <c r="B97" s="3"/>
      <c r="C97" s="1" t="s">
        <v>2</v>
      </c>
      <c r="D97" s="1" cm="1">
        <f t="array" ref="D97">INDEX(B:B,A97)</f>
        <v>0</v>
      </c>
      <c r="E97" s="2">
        <f t="shared" si="7"/>
        <v>1</v>
      </c>
      <c r="F97" s="2" t="e">
        <f t="shared" si="1"/>
        <v>#VALUE!</v>
      </c>
      <c r="G97" s="2" t="e">
        <f t="shared" si="24"/>
        <v>#VALUE!</v>
      </c>
      <c r="H97" s="2" t="e">
        <f t="shared" si="24"/>
        <v>#VALUE!</v>
      </c>
      <c r="I97" s="2" t="str">
        <f t="shared" si="30"/>
        <v>…</v>
      </c>
      <c r="J97" s="2" t="str">
        <f t="shared" si="30"/>
        <v>…</v>
      </c>
      <c r="K97" s="2" t="str">
        <f t="shared" si="30"/>
        <v>…</v>
      </c>
      <c r="L97" s="2" t="str">
        <f t="shared" si="30"/>
        <v>…</v>
      </c>
      <c r="M97" s="2" t="str">
        <f t="shared" si="30"/>
        <v>…</v>
      </c>
      <c r="N97" s="2" t="str">
        <f t="shared" si="30"/>
        <v>…</v>
      </c>
      <c r="O97" s="2" t="str">
        <f t="shared" si="30"/>
        <v>…</v>
      </c>
      <c r="P97" s="2" t="str">
        <f t="shared" si="30"/>
        <v>…</v>
      </c>
      <c r="Q97" s="2" t="str">
        <f t="shared" si="30"/>
        <v>…</v>
      </c>
      <c r="R97" s="2" t="str">
        <f t="shared" si="30"/>
        <v>…</v>
      </c>
      <c r="S97" s="2" t="str">
        <f t="shared" si="30"/>
        <v>…</v>
      </c>
      <c r="T97" s="2" t="str">
        <f t="shared" si="30"/>
        <v>…</v>
      </c>
      <c r="U97" s="2" t="str">
        <f t="shared" si="30"/>
        <v>…</v>
      </c>
      <c r="V97" s="2" t="str">
        <f t="shared" si="30"/>
        <v>…</v>
      </c>
      <c r="W97" s="2" t="str">
        <f t="shared" si="30"/>
        <v>…</v>
      </c>
      <c r="X97" s="2" t="str">
        <f t="shared" si="29"/>
        <v>…</v>
      </c>
      <c r="Y97" s="2" t="str">
        <f t="shared" si="29"/>
        <v>…</v>
      </c>
      <c r="Z97" s="2" t="str">
        <f t="shared" si="29"/>
        <v>…</v>
      </c>
      <c r="AA97" s="2" t="str">
        <f t="shared" si="29"/>
        <v>…</v>
      </c>
      <c r="AB97" s="2" t="str">
        <f t="shared" si="32"/>
        <v>…</v>
      </c>
      <c r="AC97" s="2" t="str">
        <f t="shared" si="32"/>
        <v>…</v>
      </c>
      <c r="AD97" s="2" t="str">
        <f t="shared" si="32"/>
        <v>…</v>
      </c>
      <c r="AE97" s="2" t="str">
        <f t="shared" si="32"/>
        <v>…</v>
      </c>
      <c r="AF97" s="2" t="str">
        <f t="shared" si="20"/>
        <v>…</v>
      </c>
      <c r="AG97" s="4" t="str">
        <f t="shared" si="31"/>
        <v>…</v>
      </c>
      <c r="AH97" s="4" t="str">
        <f t="shared" si="31"/>
        <v>…</v>
      </c>
      <c r="AI97" s="4" t="str">
        <f t="shared" si="31"/>
        <v>…</v>
      </c>
      <c r="AJ97" s="4" t="str">
        <f t="shared" si="31"/>
        <v>…</v>
      </c>
      <c r="AK97" s="4" t="str">
        <f t="shared" si="31"/>
        <v>…</v>
      </c>
      <c r="AL97" s="4" t="str">
        <f t="shared" si="31"/>
        <v>…</v>
      </c>
      <c r="AM97" s="4" t="str">
        <f t="shared" si="31"/>
        <v>…</v>
      </c>
      <c r="AN97" s="4" t="str">
        <f t="shared" si="31"/>
        <v>…</v>
      </c>
      <c r="AO97" s="4" t="str">
        <f t="shared" si="31"/>
        <v>…</v>
      </c>
      <c r="AP97" s="4" t="str">
        <f t="shared" si="31"/>
        <v>…</v>
      </c>
      <c r="AQ97" s="4" t="str">
        <f t="shared" si="31"/>
        <v>…</v>
      </c>
      <c r="AR97" s="4" t="str">
        <f t="shared" si="31"/>
        <v>…</v>
      </c>
      <c r="AS97" s="4" t="str">
        <f t="shared" si="31"/>
        <v>…</v>
      </c>
      <c r="AT97" s="4" t="str">
        <f t="shared" si="31"/>
        <v>…</v>
      </c>
      <c r="AU97" s="4" t="str">
        <f t="shared" si="31"/>
        <v>…</v>
      </c>
      <c r="AV97" s="4" t="str">
        <f t="shared" si="19"/>
        <v>…</v>
      </c>
      <c r="AW97" s="4" t="str">
        <f t="shared" si="19"/>
        <v>…</v>
      </c>
      <c r="AX97" s="4" t="str">
        <f t="shared" si="19"/>
        <v>…</v>
      </c>
      <c r="AY97" s="4" t="str">
        <f t="shared" si="19"/>
        <v>…</v>
      </c>
      <c r="AZ97" s="4" t="str">
        <f t="shared" si="19"/>
        <v>…</v>
      </c>
      <c r="BA97" s="4" t="str">
        <f t="shared" si="19"/>
        <v>…</v>
      </c>
      <c r="BB97" s="4" t="str">
        <f t="shared" si="19"/>
        <v>…</v>
      </c>
      <c r="BC97" s="4" t="str">
        <f t="shared" si="19"/>
        <v>…</v>
      </c>
      <c r="BD97" s="4" t="str">
        <f t="shared" si="28"/>
        <v>…</v>
      </c>
      <c r="BE97" s="4" t="str">
        <f t="shared" si="28"/>
        <v>…</v>
      </c>
      <c r="BF97" s="4" t="str">
        <f t="shared" si="28"/>
        <v>…</v>
      </c>
    </row>
    <row r="98" spans="1:58" x14ac:dyDescent="0.25">
      <c r="A98" s="2">
        <f t="shared" si="25"/>
        <v>98</v>
      </c>
      <c r="B98" s="3"/>
      <c r="C98" s="1" t="s">
        <v>2</v>
      </c>
      <c r="D98" s="1" cm="1">
        <f t="array" ref="D98">INDEX(B:B,A98)</f>
        <v>0</v>
      </c>
      <c r="E98" s="2">
        <f t="shared" si="7"/>
        <v>1</v>
      </c>
      <c r="F98" s="2" t="e">
        <f t="shared" si="1"/>
        <v>#VALUE!</v>
      </c>
      <c r="G98" s="2" t="e">
        <f t="shared" si="24"/>
        <v>#VALUE!</v>
      </c>
      <c r="H98" s="2" t="e">
        <f t="shared" si="24"/>
        <v>#VALUE!</v>
      </c>
      <c r="I98" s="2" t="str">
        <f t="shared" si="30"/>
        <v>…</v>
      </c>
      <c r="J98" s="2" t="str">
        <f t="shared" si="30"/>
        <v>…</v>
      </c>
      <c r="K98" s="2" t="str">
        <f t="shared" si="30"/>
        <v>…</v>
      </c>
      <c r="L98" s="2" t="str">
        <f t="shared" si="30"/>
        <v>…</v>
      </c>
      <c r="M98" s="2" t="str">
        <f t="shared" si="30"/>
        <v>…</v>
      </c>
      <c r="N98" s="2" t="str">
        <f t="shared" si="30"/>
        <v>…</v>
      </c>
      <c r="O98" s="2" t="str">
        <f t="shared" si="30"/>
        <v>…</v>
      </c>
      <c r="P98" s="2" t="str">
        <f t="shared" si="30"/>
        <v>…</v>
      </c>
      <c r="Q98" s="2" t="str">
        <f t="shared" si="30"/>
        <v>…</v>
      </c>
      <c r="R98" s="2" t="str">
        <f t="shared" si="30"/>
        <v>…</v>
      </c>
      <c r="S98" s="2" t="str">
        <f t="shared" si="30"/>
        <v>…</v>
      </c>
      <c r="T98" s="2" t="str">
        <f t="shared" si="30"/>
        <v>…</v>
      </c>
      <c r="U98" s="2" t="str">
        <f t="shared" si="30"/>
        <v>…</v>
      </c>
      <c r="V98" s="2" t="str">
        <f t="shared" si="30"/>
        <v>…</v>
      </c>
      <c r="W98" s="2" t="str">
        <f t="shared" si="30"/>
        <v>…</v>
      </c>
      <c r="X98" s="2" t="str">
        <f t="shared" si="29"/>
        <v>…</v>
      </c>
      <c r="Y98" s="2" t="str">
        <f t="shared" si="29"/>
        <v>…</v>
      </c>
      <c r="Z98" s="2" t="str">
        <f t="shared" si="29"/>
        <v>…</v>
      </c>
      <c r="AA98" s="2" t="str">
        <f t="shared" si="29"/>
        <v>…</v>
      </c>
      <c r="AB98" s="2" t="str">
        <f t="shared" si="32"/>
        <v>…</v>
      </c>
      <c r="AC98" s="2" t="str">
        <f t="shared" si="32"/>
        <v>…</v>
      </c>
      <c r="AD98" s="2" t="str">
        <f t="shared" si="32"/>
        <v>…</v>
      </c>
      <c r="AE98" s="2" t="str">
        <f t="shared" si="32"/>
        <v>…</v>
      </c>
      <c r="AF98" s="2" t="str">
        <f t="shared" si="20"/>
        <v>…</v>
      </c>
      <c r="AG98" s="4" t="str">
        <f t="shared" si="31"/>
        <v>…</v>
      </c>
      <c r="AH98" s="4" t="str">
        <f t="shared" si="31"/>
        <v>…</v>
      </c>
      <c r="AI98" s="4" t="str">
        <f t="shared" si="31"/>
        <v>…</v>
      </c>
      <c r="AJ98" s="4" t="str">
        <f t="shared" si="31"/>
        <v>…</v>
      </c>
      <c r="AK98" s="4" t="str">
        <f t="shared" si="31"/>
        <v>…</v>
      </c>
      <c r="AL98" s="4" t="str">
        <f t="shared" si="31"/>
        <v>…</v>
      </c>
      <c r="AM98" s="4" t="str">
        <f t="shared" si="31"/>
        <v>…</v>
      </c>
      <c r="AN98" s="4" t="str">
        <f t="shared" si="31"/>
        <v>…</v>
      </c>
      <c r="AO98" s="4" t="str">
        <f t="shared" si="31"/>
        <v>…</v>
      </c>
      <c r="AP98" s="4" t="str">
        <f t="shared" si="31"/>
        <v>…</v>
      </c>
      <c r="AQ98" s="4" t="str">
        <f t="shared" si="31"/>
        <v>…</v>
      </c>
      <c r="AR98" s="4" t="str">
        <f t="shared" si="31"/>
        <v>…</v>
      </c>
      <c r="AS98" s="4" t="str">
        <f t="shared" si="31"/>
        <v>…</v>
      </c>
      <c r="AT98" s="4" t="str">
        <f t="shared" si="31"/>
        <v>…</v>
      </c>
      <c r="AU98" s="4" t="str">
        <f t="shared" si="31"/>
        <v>…</v>
      </c>
      <c r="AV98" s="4" t="str">
        <f t="shared" si="19"/>
        <v>…</v>
      </c>
      <c r="AW98" s="4" t="str">
        <f t="shared" si="19"/>
        <v>…</v>
      </c>
      <c r="AX98" s="4" t="str">
        <f t="shared" si="19"/>
        <v>…</v>
      </c>
      <c r="AY98" s="4" t="str">
        <f t="shared" si="19"/>
        <v>…</v>
      </c>
      <c r="AZ98" s="4" t="str">
        <f t="shared" si="19"/>
        <v>…</v>
      </c>
      <c r="BA98" s="4" t="str">
        <f t="shared" si="19"/>
        <v>…</v>
      </c>
      <c r="BB98" s="4" t="str">
        <f t="shared" si="19"/>
        <v>…</v>
      </c>
      <c r="BC98" s="4" t="str">
        <f t="shared" si="19"/>
        <v>…</v>
      </c>
      <c r="BD98" s="4" t="str">
        <f t="shared" si="28"/>
        <v>…</v>
      </c>
      <c r="BE98" s="4" t="str">
        <f t="shared" si="28"/>
        <v>…</v>
      </c>
      <c r="BF98" s="4" t="str">
        <f t="shared" si="28"/>
        <v>…</v>
      </c>
    </row>
    <row r="99" spans="1:58" x14ac:dyDescent="0.25">
      <c r="A99" s="2">
        <f t="shared" si="25"/>
        <v>99</v>
      </c>
      <c r="B99" s="3"/>
      <c r="C99" s="1" t="s">
        <v>2</v>
      </c>
      <c r="D99" s="1" cm="1">
        <f t="array" ref="D99">INDEX(B:B,A99)</f>
        <v>0</v>
      </c>
      <c r="E99" s="2">
        <f t="shared" si="7"/>
        <v>1</v>
      </c>
      <c r="F99" s="2" t="e">
        <f t="shared" si="1"/>
        <v>#VALUE!</v>
      </c>
      <c r="G99" s="2" t="e">
        <f t="shared" si="24"/>
        <v>#VALUE!</v>
      </c>
      <c r="H99" s="2" t="e">
        <f t="shared" si="24"/>
        <v>#VALUE!</v>
      </c>
      <c r="I99" s="2" t="str">
        <f t="shared" si="30"/>
        <v>…</v>
      </c>
      <c r="J99" s="2" t="str">
        <f t="shared" si="30"/>
        <v>…</v>
      </c>
      <c r="K99" s="2" t="str">
        <f t="shared" si="30"/>
        <v>…</v>
      </c>
      <c r="L99" s="2" t="str">
        <f t="shared" si="30"/>
        <v>…</v>
      </c>
      <c r="M99" s="2" t="str">
        <f t="shared" si="30"/>
        <v>…</v>
      </c>
      <c r="N99" s="2" t="str">
        <f t="shared" si="30"/>
        <v>…</v>
      </c>
      <c r="O99" s="2" t="str">
        <f t="shared" si="30"/>
        <v>…</v>
      </c>
      <c r="P99" s="2" t="str">
        <f t="shared" si="30"/>
        <v>…</v>
      </c>
      <c r="Q99" s="2" t="str">
        <f t="shared" si="30"/>
        <v>…</v>
      </c>
      <c r="R99" s="2" t="str">
        <f t="shared" si="30"/>
        <v>…</v>
      </c>
      <c r="S99" s="2" t="str">
        <f t="shared" si="30"/>
        <v>…</v>
      </c>
      <c r="T99" s="2" t="str">
        <f t="shared" si="30"/>
        <v>…</v>
      </c>
      <c r="U99" s="2" t="str">
        <f t="shared" si="30"/>
        <v>…</v>
      </c>
      <c r="V99" s="2" t="str">
        <f t="shared" si="30"/>
        <v>…</v>
      </c>
      <c r="W99" s="2" t="str">
        <f t="shared" si="30"/>
        <v>…</v>
      </c>
      <c r="X99" s="2" t="str">
        <f t="shared" si="29"/>
        <v>…</v>
      </c>
      <c r="Y99" s="2" t="str">
        <f t="shared" si="29"/>
        <v>…</v>
      </c>
      <c r="Z99" s="2" t="str">
        <f t="shared" si="29"/>
        <v>…</v>
      </c>
      <c r="AA99" s="2" t="str">
        <f t="shared" si="29"/>
        <v>…</v>
      </c>
      <c r="AB99" s="2" t="str">
        <f t="shared" si="32"/>
        <v>…</v>
      </c>
      <c r="AC99" s="2" t="str">
        <f t="shared" si="32"/>
        <v>…</v>
      </c>
      <c r="AD99" s="2" t="str">
        <f t="shared" si="32"/>
        <v>…</v>
      </c>
      <c r="AE99" s="2" t="str">
        <f t="shared" si="32"/>
        <v>…</v>
      </c>
      <c r="AF99" s="2" t="str">
        <f t="shared" si="20"/>
        <v>…</v>
      </c>
      <c r="AG99" s="4" t="str">
        <f t="shared" si="31"/>
        <v>…</v>
      </c>
      <c r="AH99" s="4" t="str">
        <f t="shared" si="31"/>
        <v>…</v>
      </c>
      <c r="AI99" s="4" t="str">
        <f t="shared" si="31"/>
        <v>…</v>
      </c>
      <c r="AJ99" s="4" t="str">
        <f t="shared" si="31"/>
        <v>…</v>
      </c>
      <c r="AK99" s="4" t="str">
        <f t="shared" si="31"/>
        <v>…</v>
      </c>
      <c r="AL99" s="4" t="str">
        <f t="shared" si="31"/>
        <v>…</v>
      </c>
      <c r="AM99" s="4" t="str">
        <f t="shared" si="31"/>
        <v>…</v>
      </c>
      <c r="AN99" s="4" t="str">
        <f t="shared" si="31"/>
        <v>…</v>
      </c>
      <c r="AO99" s="4" t="str">
        <f t="shared" si="31"/>
        <v>…</v>
      </c>
      <c r="AP99" s="4" t="str">
        <f t="shared" si="31"/>
        <v>…</v>
      </c>
      <c r="AQ99" s="4" t="str">
        <f t="shared" si="31"/>
        <v>…</v>
      </c>
      <c r="AR99" s="4" t="str">
        <f t="shared" si="31"/>
        <v>…</v>
      </c>
      <c r="AS99" s="4" t="str">
        <f t="shared" si="31"/>
        <v>…</v>
      </c>
      <c r="AT99" s="4" t="str">
        <f t="shared" si="31"/>
        <v>…</v>
      </c>
      <c r="AU99" s="4" t="str">
        <f t="shared" si="31"/>
        <v>…</v>
      </c>
      <c r="AV99" s="4" t="str">
        <f t="shared" si="19"/>
        <v>…</v>
      </c>
      <c r="AW99" s="4" t="str">
        <f t="shared" si="19"/>
        <v>…</v>
      </c>
      <c r="AX99" s="4" t="str">
        <f t="shared" si="19"/>
        <v>…</v>
      </c>
      <c r="AY99" s="4" t="str">
        <f t="shared" si="19"/>
        <v>…</v>
      </c>
      <c r="AZ99" s="4" t="str">
        <f t="shared" si="19"/>
        <v>…</v>
      </c>
      <c r="BA99" s="4" t="str">
        <f t="shared" si="19"/>
        <v>…</v>
      </c>
      <c r="BB99" s="4" t="str">
        <f t="shared" si="19"/>
        <v>…</v>
      </c>
      <c r="BC99" s="4" t="str">
        <f t="shared" si="19"/>
        <v>…</v>
      </c>
      <c r="BD99" s="4" t="str">
        <f t="shared" si="28"/>
        <v>…</v>
      </c>
      <c r="BE99" s="4" t="str">
        <f t="shared" si="28"/>
        <v>…</v>
      </c>
      <c r="BF99" s="4" t="str">
        <f t="shared" si="28"/>
        <v>…</v>
      </c>
    </row>
    <row r="100" spans="1:58" x14ac:dyDescent="0.25">
      <c r="A100" s="2">
        <f t="shared" si="25"/>
        <v>100</v>
      </c>
      <c r="B100" s="3"/>
      <c r="C100" s="1" t="s">
        <v>2</v>
      </c>
      <c r="D100" s="1" cm="1">
        <f t="array" ref="D100">INDEX(B:B,A100)</f>
        <v>0</v>
      </c>
      <c r="E100" s="2">
        <f t="shared" si="7"/>
        <v>1</v>
      </c>
      <c r="F100" s="2" t="e">
        <f t="shared" si="1"/>
        <v>#VALUE!</v>
      </c>
      <c r="G100" s="2" t="e">
        <f t="shared" si="24"/>
        <v>#VALUE!</v>
      </c>
      <c r="H100" s="2" t="e">
        <f t="shared" si="24"/>
        <v>#VALUE!</v>
      </c>
      <c r="I100" s="2" t="str">
        <f t="shared" si="30"/>
        <v>…</v>
      </c>
      <c r="J100" s="2" t="str">
        <f t="shared" si="30"/>
        <v>…</v>
      </c>
      <c r="K100" s="2" t="str">
        <f t="shared" si="30"/>
        <v>…</v>
      </c>
      <c r="L100" s="2" t="str">
        <f t="shared" si="30"/>
        <v>…</v>
      </c>
      <c r="M100" s="2" t="str">
        <f t="shared" si="30"/>
        <v>…</v>
      </c>
      <c r="N100" s="2" t="str">
        <f t="shared" si="30"/>
        <v>…</v>
      </c>
      <c r="O100" s="2" t="str">
        <f t="shared" si="30"/>
        <v>…</v>
      </c>
      <c r="P100" s="2" t="str">
        <f t="shared" si="30"/>
        <v>…</v>
      </c>
      <c r="Q100" s="2" t="str">
        <f t="shared" si="30"/>
        <v>…</v>
      </c>
      <c r="R100" s="2" t="str">
        <f t="shared" si="30"/>
        <v>…</v>
      </c>
      <c r="S100" s="2" t="str">
        <f t="shared" si="30"/>
        <v>…</v>
      </c>
      <c r="T100" s="2" t="str">
        <f t="shared" si="30"/>
        <v>…</v>
      </c>
      <c r="U100" s="2" t="str">
        <f t="shared" si="30"/>
        <v>…</v>
      </c>
      <c r="V100" s="2" t="str">
        <f t="shared" si="30"/>
        <v>…</v>
      </c>
      <c r="W100" s="2" t="str">
        <f t="shared" si="30"/>
        <v>…</v>
      </c>
      <c r="X100" s="2" t="str">
        <f t="shared" si="29"/>
        <v>…</v>
      </c>
      <c r="Y100" s="2" t="str">
        <f t="shared" si="29"/>
        <v>…</v>
      </c>
      <c r="Z100" s="2" t="str">
        <f t="shared" si="29"/>
        <v>…</v>
      </c>
      <c r="AA100" s="2" t="str">
        <f t="shared" si="29"/>
        <v>…</v>
      </c>
      <c r="AB100" s="2" t="str">
        <f t="shared" si="32"/>
        <v>…</v>
      </c>
      <c r="AC100" s="2" t="str">
        <f t="shared" si="32"/>
        <v>…</v>
      </c>
      <c r="AD100" s="2" t="str">
        <f t="shared" si="32"/>
        <v>…</v>
      </c>
      <c r="AE100" s="2" t="str">
        <f t="shared" si="32"/>
        <v>…</v>
      </c>
      <c r="AF100" s="2" t="str">
        <f t="shared" si="20"/>
        <v>…</v>
      </c>
      <c r="AG100" s="4" t="str">
        <f t="shared" si="31"/>
        <v>…</v>
      </c>
      <c r="AH100" s="4" t="str">
        <f t="shared" si="31"/>
        <v>…</v>
      </c>
      <c r="AI100" s="4" t="str">
        <f t="shared" si="31"/>
        <v>…</v>
      </c>
      <c r="AJ100" s="4" t="str">
        <f t="shared" si="31"/>
        <v>…</v>
      </c>
      <c r="AK100" s="4" t="str">
        <f t="shared" si="31"/>
        <v>…</v>
      </c>
      <c r="AL100" s="4" t="str">
        <f t="shared" si="31"/>
        <v>…</v>
      </c>
      <c r="AM100" s="4" t="str">
        <f t="shared" si="31"/>
        <v>…</v>
      </c>
      <c r="AN100" s="4" t="str">
        <f t="shared" si="31"/>
        <v>…</v>
      </c>
      <c r="AO100" s="4" t="str">
        <f t="shared" si="31"/>
        <v>…</v>
      </c>
      <c r="AP100" s="4" t="str">
        <f t="shared" si="31"/>
        <v>…</v>
      </c>
      <c r="AQ100" s="4" t="str">
        <f t="shared" si="31"/>
        <v>…</v>
      </c>
      <c r="AR100" s="4" t="str">
        <f t="shared" si="31"/>
        <v>…</v>
      </c>
      <c r="AS100" s="4" t="str">
        <f t="shared" si="31"/>
        <v>…</v>
      </c>
      <c r="AT100" s="4" t="str">
        <f t="shared" si="31"/>
        <v>…</v>
      </c>
      <c r="AU100" s="4" t="str">
        <f t="shared" si="31"/>
        <v>…</v>
      </c>
      <c r="AV100" s="4" t="str">
        <f t="shared" si="19"/>
        <v>…</v>
      </c>
      <c r="AW100" s="4" t="str">
        <f t="shared" si="19"/>
        <v>…</v>
      </c>
      <c r="AX100" s="4" t="str">
        <f t="shared" si="19"/>
        <v>…</v>
      </c>
      <c r="AY100" s="4" t="str">
        <f t="shared" si="19"/>
        <v>…</v>
      </c>
      <c r="AZ100" s="4" t="str">
        <f t="shared" si="19"/>
        <v>…</v>
      </c>
      <c r="BA100" s="4" t="str">
        <f t="shared" si="19"/>
        <v>…</v>
      </c>
      <c r="BB100" s="4" t="str">
        <f t="shared" si="19"/>
        <v>…</v>
      </c>
      <c r="BC100" s="4" t="str">
        <f t="shared" si="19"/>
        <v>…</v>
      </c>
      <c r="BD100" s="4" t="str">
        <f t="shared" si="28"/>
        <v>…</v>
      </c>
      <c r="BE100" s="4" t="str">
        <f t="shared" si="28"/>
        <v>…</v>
      </c>
      <c r="BF100" s="4" t="str">
        <f t="shared" si="28"/>
        <v>…</v>
      </c>
    </row>
    <row r="101" spans="1:58" x14ac:dyDescent="0.25">
      <c r="A101" s="2">
        <f t="shared" si="25"/>
        <v>101</v>
      </c>
      <c r="B101" s="3"/>
      <c r="C101" s="1" t="s">
        <v>2</v>
      </c>
      <c r="D101" s="1" cm="1">
        <f t="array" ref="D101">INDEX(B:B,A101)</f>
        <v>0</v>
      </c>
      <c r="E101" s="2">
        <f t="shared" si="7"/>
        <v>1</v>
      </c>
      <c r="F101" s="2" t="e">
        <f t="shared" si="1"/>
        <v>#VALUE!</v>
      </c>
      <c r="G101" s="2" t="e">
        <f t="shared" si="24"/>
        <v>#VALUE!</v>
      </c>
      <c r="H101" s="2" t="e">
        <f t="shared" si="24"/>
        <v>#VALUE!</v>
      </c>
      <c r="I101" s="2" t="str">
        <f t="shared" ref="I101:W154" si="33">IFERROR(FIND($D$1,$D101,1+H101),"…")</f>
        <v>…</v>
      </c>
      <c r="J101" s="2" t="str">
        <f t="shared" si="33"/>
        <v>…</v>
      </c>
      <c r="K101" s="2" t="str">
        <f t="shared" si="33"/>
        <v>…</v>
      </c>
      <c r="L101" s="2" t="str">
        <f t="shared" si="33"/>
        <v>…</v>
      </c>
      <c r="M101" s="2" t="str">
        <f t="shared" si="33"/>
        <v>…</v>
      </c>
      <c r="N101" s="2" t="str">
        <f t="shared" si="33"/>
        <v>…</v>
      </c>
      <c r="O101" s="2" t="str">
        <f t="shared" si="33"/>
        <v>…</v>
      </c>
      <c r="P101" s="2" t="str">
        <f t="shared" si="33"/>
        <v>…</v>
      </c>
      <c r="Q101" s="2" t="str">
        <f t="shared" si="33"/>
        <v>…</v>
      </c>
      <c r="R101" s="2" t="str">
        <f t="shared" si="33"/>
        <v>…</v>
      </c>
      <c r="S101" s="2" t="str">
        <f t="shared" si="33"/>
        <v>…</v>
      </c>
      <c r="T101" s="2" t="str">
        <f t="shared" si="33"/>
        <v>…</v>
      </c>
      <c r="U101" s="2" t="str">
        <f t="shared" si="33"/>
        <v>…</v>
      </c>
      <c r="V101" s="2" t="str">
        <f t="shared" si="33"/>
        <v>…</v>
      </c>
      <c r="W101" s="2" t="str">
        <f t="shared" si="33"/>
        <v>…</v>
      </c>
      <c r="X101" s="2" t="str">
        <f t="shared" si="29"/>
        <v>…</v>
      </c>
      <c r="Y101" s="2" t="str">
        <f t="shared" si="29"/>
        <v>…</v>
      </c>
      <c r="Z101" s="2" t="str">
        <f t="shared" si="29"/>
        <v>…</v>
      </c>
      <c r="AA101" s="2" t="str">
        <f t="shared" si="29"/>
        <v>…</v>
      </c>
      <c r="AB101" s="2" t="str">
        <f t="shared" si="32"/>
        <v>…</v>
      </c>
      <c r="AC101" s="2" t="str">
        <f t="shared" si="32"/>
        <v>…</v>
      </c>
      <c r="AD101" s="2" t="str">
        <f t="shared" si="32"/>
        <v>…</v>
      </c>
      <c r="AE101" s="2" t="str">
        <f t="shared" si="32"/>
        <v>…</v>
      </c>
      <c r="AF101" s="2" t="str">
        <f t="shared" si="20"/>
        <v>…</v>
      </c>
      <c r="AG101" s="4" t="str">
        <f t="shared" si="31"/>
        <v>…</v>
      </c>
      <c r="AH101" s="4" t="str">
        <f t="shared" si="31"/>
        <v>…</v>
      </c>
      <c r="AI101" s="4" t="str">
        <f t="shared" si="31"/>
        <v>…</v>
      </c>
      <c r="AJ101" s="4" t="str">
        <f t="shared" si="31"/>
        <v>…</v>
      </c>
      <c r="AK101" s="4" t="str">
        <f t="shared" si="31"/>
        <v>…</v>
      </c>
      <c r="AL101" s="4" t="str">
        <f t="shared" si="31"/>
        <v>…</v>
      </c>
      <c r="AM101" s="4" t="str">
        <f t="shared" si="31"/>
        <v>…</v>
      </c>
      <c r="AN101" s="4" t="str">
        <f t="shared" si="31"/>
        <v>…</v>
      </c>
      <c r="AO101" s="4" t="str">
        <f t="shared" si="31"/>
        <v>…</v>
      </c>
      <c r="AP101" s="4" t="str">
        <f t="shared" si="31"/>
        <v>…</v>
      </c>
      <c r="AQ101" s="4" t="str">
        <f t="shared" si="31"/>
        <v>…</v>
      </c>
      <c r="AR101" s="4" t="str">
        <f t="shared" si="31"/>
        <v>…</v>
      </c>
      <c r="AS101" s="4" t="str">
        <f t="shared" si="31"/>
        <v>…</v>
      </c>
      <c r="AT101" s="4" t="str">
        <f t="shared" si="31"/>
        <v>…</v>
      </c>
      <c r="AU101" s="4" t="str">
        <f t="shared" si="31"/>
        <v>…</v>
      </c>
      <c r="AV101" s="4" t="str">
        <f t="shared" si="19"/>
        <v>…</v>
      </c>
      <c r="AW101" s="4" t="str">
        <f t="shared" si="19"/>
        <v>…</v>
      </c>
      <c r="AX101" s="4" t="str">
        <f t="shared" si="19"/>
        <v>…</v>
      </c>
      <c r="AY101" s="4" t="str">
        <f t="shared" si="19"/>
        <v>…</v>
      </c>
      <c r="AZ101" s="4" t="str">
        <f t="shared" si="19"/>
        <v>…</v>
      </c>
      <c r="BA101" s="4" t="str">
        <f t="shared" si="19"/>
        <v>…</v>
      </c>
      <c r="BB101" s="4" t="str">
        <f t="shared" si="19"/>
        <v>…</v>
      </c>
      <c r="BC101" s="4" t="str">
        <f t="shared" si="19"/>
        <v>…</v>
      </c>
      <c r="BD101" s="4" t="str">
        <f t="shared" si="28"/>
        <v>…</v>
      </c>
      <c r="BE101" s="4" t="str">
        <f t="shared" si="28"/>
        <v>…</v>
      </c>
      <c r="BF101" s="4" t="str">
        <f t="shared" si="28"/>
        <v>…</v>
      </c>
    </row>
    <row r="102" spans="1:58" x14ac:dyDescent="0.25">
      <c r="A102" s="2">
        <f t="shared" si="25"/>
        <v>102</v>
      </c>
      <c r="B102" s="3"/>
      <c r="C102" s="1" t="s">
        <v>2</v>
      </c>
      <c r="D102" s="1" cm="1">
        <f t="array" ref="D102">INDEX(B:B,A102)</f>
        <v>0</v>
      </c>
      <c r="E102" s="2">
        <f t="shared" si="7"/>
        <v>1</v>
      </c>
      <c r="F102" s="2" t="e">
        <f t="shared" si="1"/>
        <v>#VALUE!</v>
      </c>
      <c r="G102" s="2" t="e">
        <f t="shared" si="24"/>
        <v>#VALUE!</v>
      </c>
      <c r="H102" s="2" t="e">
        <f t="shared" si="24"/>
        <v>#VALUE!</v>
      </c>
      <c r="I102" s="2" t="str">
        <f t="shared" si="33"/>
        <v>…</v>
      </c>
      <c r="J102" s="2" t="str">
        <f t="shared" si="33"/>
        <v>…</v>
      </c>
      <c r="K102" s="2" t="str">
        <f t="shared" si="33"/>
        <v>…</v>
      </c>
      <c r="L102" s="2" t="str">
        <f t="shared" si="33"/>
        <v>…</v>
      </c>
      <c r="M102" s="2" t="str">
        <f t="shared" si="33"/>
        <v>…</v>
      </c>
      <c r="N102" s="2" t="str">
        <f t="shared" si="33"/>
        <v>…</v>
      </c>
      <c r="O102" s="2" t="str">
        <f t="shared" si="33"/>
        <v>…</v>
      </c>
      <c r="P102" s="2" t="str">
        <f t="shared" si="33"/>
        <v>…</v>
      </c>
      <c r="Q102" s="2" t="str">
        <f t="shared" si="33"/>
        <v>…</v>
      </c>
      <c r="R102" s="2" t="str">
        <f t="shared" si="33"/>
        <v>…</v>
      </c>
      <c r="S102" s="2" t="str">
        <f t="shared" si="33"/>
        <v>…</v>
      </c>
      <c r="T102" s="2" t="str">
        <f t="shared" si="33"/>
        <v>…</v>
      </c>
      <c r="U102" s="2" t="str">
        <f t="shared" si="33"/>
        <v>…</v>
      </c>
      <c r="V102" s="2" t="str">
        <f t="shared" si="33"/>
        <v>…</v>
      </c>
      <c r="W102" s="2" t="str">
        <f t="shared" si="33"/>
        <v>…</v>
      </c>
      <c r="X102" s="2" t="str">
        <f t="shared" si="29"/>
        <v>…</v>
      </c>
      <c r="Y102" s="2" t="str">
        <f t="shared" si="29"/>
        <v>…</v>
      </c>
      <c r="Z102" s="2" t="str">
        <f t="shared" si="29"/>
        <v>…</v>
      </c>
      <c r="AA102" s="2" t="str">
        <f t="shared" si="29"/>
        <v>…</v>
      </c>
      <c r="AB102" s="2" t="str">
        <f t="shared" si="32"/>
        <v>…</v>
      </c>
      <c r="AC102" s="2" t="str">
        <f t="shared" si="32"/>
        <v>…</v>
      </c>
      <c r="AD102" s="2" t="str">
        <f t="shared" si="32"/>
        <v>…</v>
      </c>
      <c r="AE102" s="2" t="str">
        <f t="shared" si="32"/>
        <v>…</v>
      </c>
      <c r="AF102" s="2" t="str">
        <f t="shared" si="20"/>
        <v>…</v>
      </c>
      <c r="AG102" s="4" t="str">
        <f t="shared" ref="AG102:AV165" si="34">TRIM(IFERROR(MID($D102,E102+1,F102-E102-1),"…"))</f>
        <v>…</v>
      </c>
      <c r="AH102" s="4" t="str">
        <f t="shared" si="34"/>
        <v>…</v>
      </c>
      <c r="AI102" s="4" t="str">
        <f t="shared" si="34"/>
        <v>…</v>
      </c>
      <c r="AJ102" s="4" t="str">
        <f t="shared" si="34"/>
        <v>…</v>
      </c>
      <c r="AK102" s="4" t="str">
        <f t="shared" si="34"/>
        <v>…</v>
      </c>
      <c r="AL102" s="4" t="str">
        <f t="shared" si="34"/>
        <v>…</v>
      </c>
      <c r="AM102" s="4" t="str">
        <f t="shared" si="34"/>
        <v>…</v>
      </c>
      <c r="AN102" s="4" t="str">
        <f t="shared" si="34"/>
        <v>…</v>
      </c>
      <c r="AO102" s="4" t="str">
        <f t="shared" si="34"/>
        <v>…</v>
      </c>
      <c r="AP102" s="4" t="str">
        <f t="shared" si="34"/>
        <v>…</v>
      </c>
      <c r="AQ102" s="4" t="str">
        <f t="shared" si="34"/>
        <v>…</v>
      </c>
      <c r="AR102" s="4" t="str">
        <f t="shared" si="34"/>
        <v>…</v>
      </c>
      <c r="AS102" s="4" t="str">
        <f t="shared" si="34"/>
        <v>…</v>
      </c>
      <c r="AT102" s="4" t="str">
        <f t="shared" si="34"/>
        <v>…</v>
      </c>
      <c r="AU102" s="4" t="str">
        <f t="shared" si="34"/>
        <v>…</v>
      </c>
      <c r="AV102" s="4" t="str">
        <f t="shared" si="19"/>
        <v>…</v>
      </c>
      <c r="AW102" s="4" t="str">
        <f t="shared" si="19"/>
        <v>…</v>
      </c>
      <c r="AX102" s="4" t="str">
        <f t="shared" si="19"/>
        <v>…</v>
      </c>
      <c r="AY102" s="4" t="str">
        <f t="shared" si="19"/>
        <v>…</v>
      </c>
      <c r="AZ102" s="4" t="str">
        <f t="shared" si="19"/>
        <v>…</v>
      </c>
      <c r="BA102" s="4" t="str">
        <f t="shared" si="19"/>
        <v>…</v>
      </c>
      <c r="BB102" s="4" t="str">
        <f t="shared" si="19"/>
        <v>…</v>
      </c>
      <c r="BC102" s="4" t="str">
        <f t="shared" si="19"/>
        <v>…</v>
      </c>
      <c r="BD102" s="4" t="str">
        <f t="shared" si="28"/>
        <v>…</v>
      </c>
      <c r="BE102" s="4" t="str">
        <f t="shared" si="28"/>
        <v>…</v>
      </c>
      <c r="BF102" s="4" t="str">
        <f t="shared" si="28"/>
        <v>…</v>
      </c>
    </row>
    <row r="103" spans="1:58" x14ac:dyDescent="0.25">
      <c r="A103" s="2">
        <f t="shared" si="25"/>
        <v>103</v>
      </c>
      <c r="B103" s="3"/>
      <c r="C103" s="1" t="s">
        <v>2</v>
      </c>
      <c r="D103" s="1" cm="1">
        <f t="array" ref="D103">INDEX(B:B,A103)</f>
        <v>0</v>
      </c>
      <c r="E103" s="2">
        <f t="shared" si="7"/>
        <v>1</v>
      </c>
      <c r="F103" s="2" t="e">
        <f t="shared" si="1"/>
        <v>#VALUE!</v>
      </c>
      <c r="G103" s="2" t="e">
        <f t="shared" si="24"/>
        <v>#VALUE!</v>
      </c>
      <c r="H103" s="2" t="e">
        <f t="shared" si="24"/>
        <v>#VALUE!</v>
      </c>
      <c r="I103" s="2" t="str">
        <f t="shared" si="33"/>
        <v>…</v>
      </c>
      <c r="J103" s="2" t="str">
        <f t="shared" si="33"/>
        <v>…</v>
      </c>
      <c r="K103" s="2" t="str">
        <f t="shared" si="33"/>
        <v>…</v>
      </c>
      <c r="L103" s="2" t="str">
        <f t="shared" si="33"/>
        <v>…</v>
      </c>
      <c r="M103" s="2" t="str">
        <f t="shared" si="33"/>
        <v>…</v>
      </c>
      <c r="N103" s="2" t="str">
        <f t="shared" si="33"/>
        <v>…</v>
      </c>
      <c r="O103" s="2" t="str">
        <f t="shared" si="33"/>
        <v>…</v>
      </c>
      <c r="P103" s="2" t="str">
        <f t="shared" si="33"/>
        <v>…</v>
      </c>
      <c r="Q103" s="2" t="str">
        <f t="shared" si="33"/>
        <v>…</v>
      </c>
      <c r="R103" s="2" t="str">
        <f t="shared" si="33"/>
        <v>…</v>
      </c>
      <c r="S103" s="2" t="str">
        <f t="shared" si="33"/>
        <v>…</v>
      </c>
      <c r="T103" s="2" t="str">
        <f t="shared" si="33"/>
        <v>…</v>
      </c>
      <c r="U103" s="2" t="str">
        <f t="shared" si="33"/>
        <v>…</v>
      </c>
      <c r="V103" s="2" t="str">
        <f t="shared" si="33"/>
        <v>…</v>
      </c>
      <c r="W103" s="2" t="str">
        <f t="shared" si="33"/>
        <v>…</v>
      </c>
      <c r="X103" s="2" t="str">
        <f t="shared" si="29"/>
        <v>…</v>
      </c>
      <c r="Y103" s="2" t="str">
        <f t="shared" si="29"/>
        <v>…</v>
      </c>
      <c r="Z103" s="2" t="str">
        <f t="shared" si="29"/>
        <v>…</v>
      </c>
      <c r="AA103" s="2" t="str">
        <f t="shared" si="29"/>
        <v>…</v>
      </c>
      <c r="AB103" s="2" t="str">
        <f t="shared" si="32"/>
        <v>…</v>
      </c>
      <c r="AC103" s="2" t="str">
        <f t="shared" si="32"/>
        <v>…</v>
      </c>
      <c r="AD103" s="2" t="str">
        <f t="shared" si="32"/>
        <v>…</v>
      </c>
      <c r="AE103" s="2" t="str">
        <f t="shared" si="32"/>
        <v>…</v>
      </c>
      <c r="AF103" s="2" t="str">
        <f t="shared" si="20"/>
        <v>…</v>
      </c>
      <c r="AG103" s="4" t="str">
        <f t="shared" si="34"/>
        <v>…</v>
      </c>
      <c r="AH103" s="4" t="str">
        <f t="shared" si="34"/>
        <v>…</v>
      </c>
      <c r="AI103" s="4" t="str">
        <f t="shared" si="34"/>
        <v>…</v>
      </c>
      <c r="AJ103" s="4" t="str">
        <f t="shared" si="34"/>
        <v>…</v>
      </c>
      <c r="AK103" s="4" t="str">
        <f t="shared" si="34"/>
        <v>…</v>
      </c>
      <c r="AL103" s="4" t="str">
        <f t="shared" si="34"/>
        <v>…</v>
      </c>
      <c r="AM103" s="4" t="str">
        <f t="shared" si="34"/>
        <v>…</v>
      </c>
      <c r="AN103" s="4" t="str">
        <f t="shared" si="34"/>
        <v>…</v>
      </c>
      <c r="AO103" s="4" t="str">
        <f t="shared" si="34"/>
        <v>…</v>
      </c>
      <c r="AP103" s="4" t="str">
        <f t="shared" si="34"/>
        <v>…</v>
      </c>
      <c r="AQ103" s="4" t="str">
        <f t="shared" si="34"/>
        <v>…</v>
      </c>
      <c r="AR103" s="4" t="str">
        <f t="shared" si="34"/>
        <v>…</v>
      </c>
      <c r="AS103" s="4" t="str">
        <f t="shared" si="34"/>
        <v>…</v>
      </c>
      <c r="AT103" s="4" t="str">
        <f t="shared" si="34"/>
        <v>…</v>
      </c>
      <c r="AU103" s="4" t="str">
        <f t="shared" si="34"/>
        <v>…</v>
      </c>
      <c r="AV103" s="4" t="str">
        <f t="shared" si="19"/>
        <v>…</v>
      </c>
      <c r="AW103" s="4" t="str">
        <f t="shared" si="19"/>
        <v>…</v>
      </c>
      <c r="AX103" s="4" t="str">
        <f t="shared" si="19"/>
        <v>…</v>
      </c>
      <c r="AY103" s="4" t="str">
        <f t="shared" si="19"/>
        <v>…</v>
      </c>
      <c r="AZ103" s="4" t="str">
        <f t="shared" si="19"/>
        <v>…</v>
      </c>
      <c r="BA103" s="4" t="str">
        <f t="shared" si="19"/>
        <v>…</v>
      </c>
      <c r="BB103" s="4" t="str">
        <f t="shared" si="19"/>
        <v>…</v>
      </c>
      <c r="BC103" s="4" t="str">
        <f t="shared" si="19"/>
        <v>…</v>
      </c>
      <c r="BD103" s="4" t="str">
        <f t="shared" si="28"/>
        <v>…</v>
      </c>
      <c r="BE103" s="4" t="str">
        <f t="shared" si="28"/>
        <v>…</v>
      </c>
      <c r="BF103" s="4" t="str">
        <f t="shared" si="28"/>
        <v>…</v>
      </c>
    </row>
    <row r="104" spans="1:58" x14ac:dyDescent="0.25">
      <c r="A104" s="2">
        <f t="shared" si="25"/>
        <v>104</v>
      </c>
      <c r="B104" s="3"/>
      <c r="C104" s="1" t="s">
        <v>2</v>
      </c>
      <c r="D104" s="1" cm="1">
        <f t="array" ref="D104">INDEX(B:B,A104)</f>
        <v>0</v>
      </c>
      <c r="E104" s="2">
        <f t="shared" si="7"/>
        <v>1</v>
      </c>
      <c r="F104" s="2" t="e">
        <f t="shared" si="1"/>
        <v>#VALUE!</v>
      </c>
      <c r="G104" s="2" t="e">
        <f t="shared" si="24"/>
        <v>#VALUE!</v>
      </c>
      <c r="H104" s="2" t="e">
        <f t="shared" si="24"/>
        <v>#VALUE!</v>
      </c>
      <c r="I104" s="2" t="str">
        <f t="shared" si="33"/>
        <v>…</v>
      </c>
      <c r="J104" s="2" t="str">
        <f t="shared" si="33"/>
        <v>…</v>
      </c>
      <c r="K104" s="2" t="str">
        <f t="shared" si="33"/>
        <v>…</v>
      </c>
      <c r="L104" s="2" t="str">
        <f t="shared" si="33"/>
        <v>…</v>
      </c>
      <c r="M104" s="2" t="str">
        <f t="shared" si="33"/>
        <v>…</v>
      </c>
      <c r="N104" s="2" t="str">
        <f t="shared" si="33"/>
        <v>…</v>
      </c>
      <c r="O104" s="2" t="str">
        <f t="shared" si="33"/>
        <v>…</v>
      </c>
      <c r="P104" s="2" t="str">
        <f t="shared" si="33"/>
        <v>…</v>
      </c>
      <c r="Q104" s="2" t="str">
        <f t="shared" si="33"/>
        <v>…</v>
      </c>
      <c r="R104" s="2" t="str">
        <f t="shared" si="33"/>
        <v>…</v>
      </c>
      <c r="S104" s="2" t="str">
        <f t="shared" si="33"/>
        <v>…</v>
      </c>
      <c r="T104" s="2" t="str">
        <f t="shared" si="33"/>
        <v>…</v>
      </c>
      <c r="U104" s="2" t="str">
        <f t="shared" si="33"/>
        <v>…</v>
      </c>
      <c r="V104" s="2" t="str">
        <f t="shared" si="33"/>
        <v>…</v>
      </c>
      <c r="W104" s="2" t="str">
        <f t="shared" si="33"/>
        <v>…</v>
      </c>
      <c r="X104" s="2" t="str">
        <f t="shared" si="29"/>
        <v>…</v>
      </c>
      <c r="Y104" s="2" t="str">
        <f t="shared" si="29"/>
        <v>…</v>
      </c>
      <c r="Z104" s="2" t="str">
        <f t="shared" si="29"/>
        <v>…</v>
      </c>
      <c r="AA104" s="2" t="str">
        <f t="shared" si="29"/>
        <v>…</v>
      </c>
      <c r="AB104" s="2" t="str">
        <f t="shared" si="32"/>
        <v>…</v>
      </c>
      <c r="AC104" s="2" t="str">
        <f t="shared" si="32"/>
        <v>…</v>
      </c>
      <c r="AD104" s="2" t="str">
        <f t="shared" si="32"/>
        <v>…</v>
      </c>
      <c r="AE104" s="2" t="str">
        <f t="shared" si="32"/>
        <v>…</v>
      </c>
      <c r="AF104" s="2" t="str">
        <f t="shared" si="20"/>
        <v>…</v>
      </c>
      <c r="AG104" s="4" t="str">
        <f t="shared" si="34"/>
        <v>…</v>
      </c>
      <c r="AH104" s="4" t="str">
        <f t="shared" si="34"/>
        <v>…</v>
      </c>
      <c r="AI104" s="4" t="str">
        <f t="shared" si="34"/>
        <v>…</v>
      </c>
      <c r="AJ104" s="4" t="str">
        <f t="shared" si="34"/>
        <v>…</v>
      </c>
      <c r="AK104" s="4" t="str">
        <f t="shared" si="34"/>
        <v>…</v>
      </c>
      <c r="AL104" s="4" t="str">
        <f t="shared" si="34"/>
        <v>…</v>
      </c>
      <c r="AM104" s="4" t="str">
        <f t="shared" si="34"/>
        <v>…</v>
      </c>
      <c r="AN104" s="4" t="str">
        <f t="shared" si="34"/>
        <v>…</v>
      </c>
      <c r="AO104" s="4" t="str">
        <f t="shared" si="34"/>
        <v>…</v>
      </c>
      <c r="AP104" s="4" t="str">
        <f t="shared" si="34"/>
        <v>…</v>
      </c>
      <c r="AQ104" s="4" t="str">
        <f t="shared" si="34"/>
        <v>…</v>
      </c>
      <c r="AR104" s="4" t="str">
        <f t="shared" si="34"/>
        <v>…</v>
      </c>
      <c r="AS104" s="4" t="str">
        <f t="shared" si="34"/>
        <v>…</v>
      </c>
      <c r="AT104" s="4" t="str">
        <f t="shared" si="34"/>
        <v>…</v>
      </c>
      <c r="AU104" s="4" t="str">
        <f t="shared" si="34"/>
        <v>…</v>
      </c>
      <c r="AV104" s="4" t="str">
        <f t="shared" si="19"/>
        <v>…</v>
      </c>
      <c r="AW104" s="4" t="str">
        <f t="shared" si="19"/>
        <v>…</v>
      </c>
      <c r="AX104" s="4" t="str">
        <f t="shared" si="19"/>
        <v>…</v>
      </c>
      <c r="AY104" s="4" t="str">
        <f t="shared" si="19"/>
        <v>…</v>
      </c>
      <c r="AZ104" s="4" t="str">
        <f t="shared" si="19"/>
        <v>…</v>
      </c>
      <c r="BA104" s="4" t="str">
        <f t="shared" si="19"/>
        <v>…</v>
      </c>
      <c r="BB104" s="4" t="str">
        <f t="shared" si="19"/>
        <v>…</v>
      </c>
      <c r="BC104" s="4" t="str">
        <f t="shared" si="19"/>
        <v>…</v>
      </c>
      <c r="BD104" s="4" t="str">
        <f t="shared" si="28"/>
        <v>…</v>
      </c>
      <c r="BE104" s="4" t="str">
        <f t="shared" si="28"/>
        <v>…</v>
      </c>
      <c r="BF104" s="4" t="str">
        <f t="shared" si="28"/>
        <v>…</v>
      </c>
    </row>
    <row r="105" spans="1:58" x14ac:dyDescent="0.25">
      <c r="A105" s="2">
        <f t="shared" si="25"/>
        <v>105</v>
      </c>
      <c r="B105" s="3"/>
      <c r="C105" s="1" t="s">
        <v>2</v>
      </c>
      <c r="D105" s="1" cm="1">
        <f t="array" ref="D105">INDEX(B:B,A105)</f>
        <v>0</v>
      </c>
      <c r="E105" s="2">
        <f t="shared" si="7"/>
        <v>1</v>
      </c>
      <c r="F105" s="2" t="e">
        <f t="shared" si="1"/>
        <v>#VALUE!</v>
      </c>
      <c r="G105" s="2" t="e">
        <f t="shared" si="24"/>
        <v>#VALUE!</v>
      </c>
      <c r="H105" s="2" t="e">
        <f t="shared" si="24"/>
        <v>#VALUE!</v>
      </c>
      <c r="I105" s="2" t="str">
        <f t="shared" si="33"/>
        <v>…</v>
      </c>
      <c r="J105" s="2" t="str">
        <f t="shared" si="33"/>
        <v>…</v>
      </c>
      <c r="K105" s="2" t="str">
        <f t="shared" si="33"/>
        <v>…</v>
      </c>
      <c r="L105" s="2" t="str">
        <f t="shared" si="33"/>
        <v>…</v>
      </c>
      <c r="M105" s="2" t="str">
        <f t="shared" si="33"/>
        <v>…</v>
      </c>
      <c r="N105" s="2" t="str">
        <f t="shared" si="33"/>
        <v>…</v>
      </c>
      <c r="O105" s="2" t="str">
        <f t="shared" si="33"/>
        <v>…</v>
      </c>
      <c r="P105" s="2" t="str">
        <f t="shared" si="33"/>
        <v>…</v>
      </c>
      <c r="Q105" s="2" t="str">
        <f t="shared" si="33"/>
        <v>…</v>
      </c>
      <c r="R105" s="2" t="str">
        <f t="shared" si="33"/>
        <v>…</v>
      </c>
      <c r="S105" s="2" t="str">
        <f t="shared" si="33"/>
        <v>…</v>
      </c>
      <c r="T105" s="2" t="str">
        <f t="shared" si="33"/>
        <v>…</v>
      </c>
      <c r="U105" s="2" t="str">
        <f t="shared" si="33"/>
        <v>…</v>
      </c>
      <c r="V105" s="2" t="str">
        <f t="shared" si="33"/>
        <v>…</v>
      </c>
      <c r="W105" s="2" t="str">
        <f t="shared" si="33"/>
        <v>…</v>
      </c>
      <c r="X105" s="2" t="str">
        <f t="shared" si="29"/>
        <v>…</v>
      </c>
      <c r="Y105" s="2" t="str">
        <f t="shared" si="29"/>
        <v>…</v>
      </c>
      <c r="Z105" s="2" t="str">
        <f t="shared" si="29"/>
        <v>…</v>
      </c>
      <c r="AA105" s="2" t="str">
        <f t="shared" si="29"/>
        <v>…</v>
      </c>
      <c r="AB105" s="2" t="str">
        <f t="shared" si="32"/>
        <v>…</v>
      </c>
      <c r="AC105" s="2" t="str">
        <f t="shared" si="32"/>
        <v>…</v>
      </c>
      <c r="AD105" s="2" t="str">
        <f t="shared" si="32"/>
        <v>…</v>
      </c>
      <c r="AE105" s="2" t="str">
        <f t="shared" si="32"/>
        <v>…</v>
      </c>
      <c r="AF105" s="2" t="str">
        <f t="shared" si="20"/>
        <v>…</v>
      </c>
      <c r="AG105" s="4" t="str">
        <f t="shared" si="34"/>
        <v>…</v>
      </c>
      <c r="AH105" s="4" t="str">
        <f t="shared" si="34"/>
        <v>…</v>
      </c>
      <c r="AI105" s="4" t="str">
        <f t="shared" si="34"/>
        <v>…</v>
      </c>
      <c r="AJ105" s="4" t="str">
        <f t="shared" si="34"/>
        <v>…</v>
      </c>
      <c r="AK105" s="4" t="str">
        <f t="shared" si="34"/>
        <v>…</v>
      </c>
      <c r="AL105" s="4" t="str">
        <f t="shared" si="34"/>
        <v>…</v>
      </c>
      <c r="AM105" s="4" t="str">
        <f t="shared" si="34"/>
        <v>…</v>
      </c>
      <c r="AN105" s="4" t="str">
        <f t="shared" si="34"/>
        <v>…</v>
      </c>
      <c r="AO105" s="4" t="str">
        <f t="shared" si="34"/>
        <v>…</v>
      </c>
      <c r="AP105" s="4" t="str">
        <f t="shared" si="34"/>
        <v>…</v>
      </c>
      <c r="AQ105" s="4" t="str">
        <f t="shared" si="34"/>
        <v>…</v>
      </c>
      <c r="AR105" s="4" t="str">
        <f t="shared" si="34"/>
        <v>…</v>
      </c>
      <c r="AS105" s="4" t="str">
        <f t="shared" si="34"/>
        <v>…</v>
      </c>
      <c r="AT105" s="4" t="str">
        <f t="shared" si="34"/>
        <v>…</v>
      </c>
      <c r="AU105" s="4" t="str">
        <f t="shared" si="34"/>
        <v>…</v>
      </c>
      <c r="AV105" s="4" t="str">
        <f t="shared" si="19"/>
        <v>…</v>
      </c>
      <c r="AW105" s="4" t="str">
        <f t="shared" si="19"/>
        <v>…</v>
      </c>
      <c r="AX105" s="4" t="str">
        <f t="shared" si="19"/>
        <v>…</v>
      </c>
      <c r="AY105" s="4" t="str">
        <f t="shared" si="19"/>
        <v>…</v>
      </c>
      <c r="AZ105" s="4" t="str">
        <f t="shared" si="19"/>
        <v>…</v>
      </c>
      <c r="BA105" s="4" t="str">
        <f t="shared" si="19"/>
        <v>…</v>
      </c>
      <c r="BB105" s="4" t="str">
        <f t="shared" si="19"/>
        <v>…</v>
      </c>
      <c r="BC105" s="4" t="str">
        <f t="shared" si="19"/>
        <v>…</v>
      </c>
      <c r="BD105" s="4" t="str">
        <f t="shared" si="28"/>
        <v>…</v>
      </c>
      <c r="BE105" s="4" t="str">
        <f t="shared" si="28"/>
        <v>…</v>
      </c>
      <c r="BF105" s="4" t="str">
        <f t="shared" si="28"/>
        <v>…</v>
      </c>
    </row>
    <row r="106" spans="1:58" x14ac:dyDescent="0.25">
      <c r="A106" s="2">
        <f t="shared" si="25"/>
        <v>106</v>
      </c>
      <c r="B106" s="3"/>
      <c r="C106" s="1" t="s">
        <v>2</v>
      </c>
      <c r="D106" s="1" cm="1">
        <f t="array" ref="D106">INDEX(B:B,A106)</f>
        <v>0</v>
      </c>
      <c r="E106" s="2">
        <f t="shared" si="7"/>
        <v>1</v>
      </c>
      <c r="F106" s="2" t="e">
        <f t="shared" si="1"/>
        <v>#VALUE!</v>
      </c>
      <c r="G106" s="2" t="e">
        <f t="shared" si="24"/>
        <v>#VALUE!</v>
      </c>
      <c r="H106" s="2" t="e">
        <f t="shared" si="24"/>
        <v>#VALUE!</v>
      </c>
      <c r="I106" s="2" t="str">
        <f t="shared" si="33"/>
        <v>…</v>
      </c>
      <c r="J106" s="2" t="str">
        <f t="shared" si="33"/>
        <v>…</v>
      </c>
      <c r="K106" s="2" t="str">
        <f t="shared" si="33"/>
        <v>…</v>
      </c>
      <c r="L106" s="2" t="str">
        <f t="shared" si="33"/>
        <v>…</v>
      </c>
      <c r="M106" s="2" t="str">
        <f t="shared" si="33"/>
        <v>…</v>
      </c>
      <c r="N106" s="2" t="str">
        <f t="shared" si="33"/>
        <v>…</v>
      </c>
      <c r="O106" s="2" t="str">
        <f t="shared" si="33"/>
        <v>…</v>
      </c>
      <c r="P106" s="2" t="str">
        <f t="shared" si="33"/>
        <v>…</v>
      </c>
      <c r="Q106" s="2" t="str">
        <f t="shared" si="33"/>
        <v>…</v>
      </c>
      <c r="R106" s="2" t="str">
        <f t="shared" si="33"/>
        <v>…</v>
      </c>
      <c r="S106" s="2" t="str">
        <f t="shared" si="33"/>
        <v>…</v>
      </c>
      <c r="T106" s="2" t="str">
        <f t="shared" si="33"/>
        <v>…</v>
      </c>
      <c r="U106" s="2" t="str">
        <f t="shared" si="33"/>
        <v>…</v>
      </c>
      <c r="V106" s="2" t="str">
        <f t="shared" si="33"/>
        <v>…</v>
      </c>
      <c r="W106" s="2" t="str">
        <f t="shared" si="33"/>
        <v>…</v>
      </c>
      <c r="X106" s="2" t="str">
        <f t="shared" si="29"/>
        <v>…</v>
      </c>
      <c r="Y106" s="2" t="str">
        <f t="shared" si="29"/>
        <v>…</v>
      </c>
      <c r="Z106" s="2" t="str">
        <f t="shared" si="29"/>
        <v>…</v>
      </c>
      <c r="AA106" s="2" t="str">
        <f t="shared" si="29"/>
        <v>…</v>
      </c>
      <c r="AB106" s="2" t="str">
        <f t="shared" si="29"/>
        <v>…</v>
      </c>
      <c r="AC106" s="2" t="str">
        <f t="shared" si="29"/>
        <v>…</v>
      </c>
      <c r="AD106" s="2" t="str">
        <f t="shared" si="29"/>
        <v>…</v>
      </c>
      <c r="AE106" s="2" t="str">
        <f t="shared" si="29"/>
        <v>…</v>
      </c>
      <c r="AF106" s="2" t="str">
        <f t="shared" si="20"/>
        <v>…</v>
      </c>
      <c r="AG106" s="4" t="str">
        <f t="shared" si="34"/>
        <v>…</v>
      </c>
      <c r="AH106" s="4" t="str">
        <f t="shared" si="34"/>
        <v>…</v>
      </c>
      <c r="AI106" s="4" t="str">
        <f t="shared" si="34"/>
        <v>…</v>
      </c>
      <c r="AJ106" s="4" t="str">
        <f t="shared" si="34"/>
        <v>…</v>
      </c>
      <c r="AK106" s="4" t="str">
        <f t="shared" si="34"/>
        <v>…</v>
      </c>
      <c r="AL106" s="4" t="str">
        <f t="shared" si="34"/>
        <v>…</v>
      </c>
      <c r="AM106" s="4" t="str">
        <f t="shared" si="34"/>
        <v>…</v>
      </c>
      <c r="AN106" s="4" t="str">
        <f t="shared" si="34"/>
        <v>…</v>
      </c>
      <c r="AO106" s="4" t="str">
        <f t="shared" si="34"/>
        <v>…</v>
      </c>
      <c r="AP106" s="4" t="str">
        <f t="shared" si="34"/>
        <v>…</v>
      </c>
      <c r="AQ106" s="4" t="str">
        <f t="shared" si="34"/>
        <v>…</v>
      </c>
      <c r="AR106" s="4" t="str">
        <f t="shared" si="34"/>
        <v>…</v>
      </c>
      <c r="AS106" s="4" t="str">
        <f t="shared" si="34"/>
        <v>…</v>
      </c>
      <c r="AT106" s="4" t="str">
        <f t="shared" si="34"/>
        <v>…</v>
      </c>
      <c r="AU106" s="4" t="str">
        <f t="shared" si="34"/>
        <v>…</v>
      </c>
      <c r="AV106" s="4" t="str">
        <f t="shared" si="19"/>
        <v>…</v>
      </c>
      <c r="AW106" s="4" t="str">
        <f t="shared" si="19"/>
        <v>…</v>
      </c>
      <c r="AX106" s="4" t="str">
        <f t="shared" si="19"/>
        <v>…</v>
      </c>
      <c r="AY106" s="4" t="str">
        <f t="shared" si="19"/>
        <v>…</v>
      </c>
      <c r="AZ106" s="4" t="str">
        <f t="shared" si="19"/>
        <v>…</v>
      </c>
      <c r="BA106" s="4" t="str">
        <f t="shared" si="19"/>
        <v>…</v>
      </c>
      <c r="BB106" s="4" t="str">
        <f t="shared" si="19"/>
        <v>…</v>
      </c>
      <c r="BC106" s="4" t="str">
        <f t="shared" si="19"/>
        <v>…</v>
      </c>
      <c r="BD106" s="4" t="str">
        <f t="shared" si="28"/>
        <v>…</v>
      </c>
      <c r="BE106" s="4" t="str">
        <f t="shared" si="28"/>
        <v>…</v>
      </c>
      <c r="BF106" s="4" t="str">
        <f t="shared" si="28"/>
        <v>…</v>
      </c>
    </row>
    <row r="107" spans="1:58" x14ac:dyDescent="0.25">
      <c r="A107" s="2">
        <f t="shared" si="25"/>
        <v>107</v>
      </c>
      <c r="B107" s="3"/>
      <c r="C107" s="1" t="s">
        <v>2</v>
      </c>
      <c r="D107" s="1" cm="1">
        <f t="array" ref="D107">INDEX(B:B,A107)</f>
        <v>0</v>
      </c>
      <c r="E107" s="2">
        <f t="shared" si="7"/>
        <v>1</v>
      </c>
      <c r="F107" s="2" t="e">
        <f t="shared" si="1"/>
        <v>#VALUE!</v>
      </c>
      <c r="G107" s="2" t="e">
        <f t="shared" si="24"/>
        <v>#VALUE!</v>
      </c>
      <c r="H107" s="2" t="e">
        <f t="shared" si="24"/>
        <v>#VALUE!</v>
      </c>
      <c r="I107" s="2" t="str">
        <f t="shared" si="33"/>
        <v>…</v>
      </c>
      <c r="J107" s="2" t="str">
        <f t="shared" si="33"/>
        <v>…</v>
      </c>
      <c r="K107" s="2" t="str">
        <f t="shared" si="33"/>
        <v>…</v>
      </c>
      <c r="L107" s="2" t="str">
        <f t="shared" si="33"/>
        <v>…</v>
      </c>
      <c r="M107" s="2" t="str">
        <f t="shared" si="33"/>
        <v>…</v>
      </c>
      <c r="N107" s="2" t="str">
        <f t="shared" si="33"/>
        <v>…</v>
      </c>
      <c r="O107" s="2" t="str">
        <f t="shared" si="33"/>
        <v>…</v>
      </c>
      <c r="P107" s="2" t="str">
        <f t="shared" si="33"/>
        <v>…</v>
      </c>
      <c r="Q107" s="2" t="str">
        <f t="shared" si="33"/>
        <v>…</v>
      </c>
      <c r="R107" s="2" t="str">
        <f t="shared" si="33"/>
        <v>…</v>
      </c>
      <c r="S107" s="2" t="str">
        <f t="shared" si="33"/>
        <v>…</v>
      </c>
      <c r="T107" s="2" t="str">
        <f t="shared" si="33"/>
        <v>…</v>
      </c>
      <c r="U107" s="2" t="str">
        <f t="shared" si="33"/>
        <v>…</v>
      </c>
      <c r="V107" s="2" t="str">
        <f t="shared" si="33"/>
        <v>…</v>
      </c>
      <c r="W107" s="2" t="str">
        <f t="shared" si="33"/>
        <v>…</v>
      </c>
      <c r="X107" s="2" t="str">
        <f t="shared" si="29"/>
        <v>…</v>
      </c>
      <c r="Y107" s="2" t="str">
        <f t="shared" si="29"/>
        <v>…</v>
      </c>
      <c r="Z107" s="2" t="str">
        <f t="shared" si="29"/>
        <v>…</v>
      </c>
      <c r="AA107" s="2" t="str">
        <f t="shared" si="29"/>
        <v>…</v>
      </c>
      <c r="AB107" s="2" t="str">
        <f t="shared" si="29"/>
        <v>…</v>
      </c>
      <c r="AC107" s="2" t="str">
        <f t="shared" si="29"/>
        <v>…</v>
      </c>
      <c r="AD107" s="2" t="str">
        <f t="shared" si="29"/>
        <v>…</v>
      </c>
      <c r="AE107" s="2" t="str">
        <f t="shared" si="29"/>
        <v>…</v>
      </c>
      <c r="AF107" s="2" t="str">
        <f t="shared" si="20"/>
        <v>…</v>
      </c>
      <c r="AG107" s="4" t="str">
        <f t="shared" si="34"/>
        <v>…</v>
      </c>
      <c r="AH107" s="4" t="str">
        <f t="shared" si="34"/>
        <v>…</v>
      </c>
      <c r="AI107" s="4" t="str">
        <f t="shared" si="34"/>
        <v>…</v>
      </c>
      <c r="AJ107" s="4" t="str">
        <f t="shared" si="34"/>
        <v>…</v>
      </c>
      <c r="AK107" s="4" t="str">
        <f t="shared" si="34"/>
        <v>…</v>
      </c>
      <c r="AL107" s="4" t="str">
        <f t="shared" si="34"/>
        <v>…</v>
      </c>
      <c r="AM107" s="4" t="str">
        <f t="shared" si="34"/>
        <v>…</v>
      </c>
      <c r="AN107" s="4" t="str">
        <f t="shared" si="34"/>
        <v>…</v>
      </c>
      <c r="AO107" s="4" t="str">
        <f t="shared" si="34"/>
        <v>…</v>
      </c>
      <c r="AP107" s="4" t="str">
        <f t="shared" si="34"/>
        <v>…</v>
      </c>
      <c r="AQ107" s="4" t="str">
        <f t="shared" si="34"/>
        <v>…</v>
      </c>
      <c r="AR107" s="4" t="str">
        <f t="shared" si="34"/>
        <v>…</v>
      </c>
      <c r="AS107" s="4" t="str">
        <f t="shared" si="34"/>
        <v>…</v>
      </c>
      <c r="AT107" s="4" t="str">
        <f t="shared" si="34"/>
        <v>…</v>
      </c>
      <c r="AU107" s="4" t="str">
        <f t="shared" si="34"/>
        <v>…</v>
      </c>
      <c r="AV107" s="4" t="str">
        <f t="shared" si="19"/>
        <v>…</v>
      </c>
      <c r="AW107" s="4" t="str">
        <f t="shared" si="19"/>
        <v>…</v>
      </c>
      <c r="AX107" s="4" t="str">
        <f t="shared" si="19"/>
        <v>…</v>
      </c>
      <c r="AY107" s="4" t="str">
        <f t="shared" si="19"/>
        <v>…</v>
      </c>
      <c r="AZ107" s="4" t="str">
        <f t="shared" si="19"/>
        <v>…</v>
      </c>
      <c r="BA107" s="4" t="str">
        <f t="shared" si="19"/>
        <v>…</v>
      </c>
      <c r="BB107" s="4" t="str">
        <f t="shared" si="19"/>
        <v>…</v>
      </c>
      <c r="BC107" s="4" t="str">
        <f t="shared" si="19"/>
        <v>…</v>
      </c>
      <c r="BD107" s="4" t="str">
        <f t="shared" si="28"/>
        <v>…</v>
      </c>
      <c r="BE107" s="4" t="str">
        <f t="shared" si="28"/>
        <v>…</v>
      </c>
      <c r="BF107" s="4" t="str">
        <f t="shared" si="28"/>
        <v>…</v>
      </c>
    </row>
    <row r="108" spans="1:58" x14ac:dyDescent="0.25">
      <c r="A108" s="2">
        <f t="shared" si="25"/>
        <v>108</v>
      </c>
      <c r="B108" s="3"/>
      <c r="C108" s="1" t="s">
        <v>2</v>
      </c>
      <c r="D108" s="1" cm="1">
        <f t="array" ref="D108">INDEX(B:B,A108)</f>
        <v>0</v>
      </c>
      <c r="E108" s="2">
        <f t="shared" si="7"/>
        <v>1</v>
      </c>
      <c r="F108" s="2" t="e">
        <f t="shared" si="1"/>
        <v>#VALUE!</v>
      </c>
      <c r="G108" s="2" t="e">
        <f t="shared" si="24"/>
        <v>#VALUE!</v>
      </c>
      <c r="H108" s="2" t="e">
        <f t="shared" si="24"/>
        <v>#VALUE!</v>
      </c>
      <c r="I108" s="2" t="str">
        <f t="shared" si="33"/>
        <v>…</v>
      </c>
      <c r="J108" s="2" t="str">
        <f t="shared" si="33"/>
        <v>…</v>
      </c>
      <c r="K108" s="2" t="str">
        <f t="shared" si="33"/>
        <v>…</v>
      </c>
      <c r="L108" s="2" t="str">
        <f t="shared" si="33"/>
        <v>…</v>
      </c>
      <c r="M108" s="2" t="str">
        <f t="shared" si="33"/>
        <v>…</v>
      </c>
      <c r="N108" s="2" t="str">
        <f t="shared" si="33"/>
        <v>…</v>
      </c>
      <c r="O108" s="2" t="str">
        <f t="shared" si="33"/>
        <v>…</v>
      </c>
      <c r="P108" s="2" t="str">
        <f t="shared" si="33"/>
        <v>…</v>
      </c>
      <c r="Q108" s="2" t="str">
        <f t="shared" si="33"/>
        <v>…</v>
      </c>
      <c r="R108" s="2" t="str">
        <f t="shared" si="33"/>
        <v>…</v>
      </c>
      <c r="S108" s="2" t="str">
        <f t="shared" si="33"/>
        <v>…</v>
      </c>
      <c r="T108" s="2" t="str">
        <f t="shared" si="33"/>
        <v>…</v>
      </c>
      <c r="U108" s="2" t="str">
        <f t="shared" si="33"/>
        <v>…</v>
      </c>
      <c r="V108" s="2" t="str">
        <f t="shared" si="33"/>
        <v>…</v>
      </c>
      <c r="W108" s="2" t="str">
        <f t="shared" si="33"/>
        <v>…</v>
      </c>
      <c r="X108" s="2" t="str">
        <f t="shared" si="29"/>
        <v>…</v>
      </c>
      <c r="Y108" s="2" t="str">
        <f t="shared" si="29"/>
        <v>…</v>
      </c>
      <c r="Z108" s="2" t="str">
        <f t="shared" si="29"/>
        <v>…</v>
      </c>
      <c r="AA108" s="2" t="str">
        <f t="shared" si="29"/>
        <v>…</v>
      </c>
      <c r="AB108" s="2" t="str">
        <f t="shared" si="29"/>
        <v>…</v>
      </c>
      <c r="AC108" s="2" t="str">
        <f t="shared" si="29"/>
        <v>…</v>
      </c>
      <c r="AD108" s="2" t="str">
        <f t="shared" si="29"/>
        <v>…</v>
      </c>
      <c r="AE108" s="2" t="str">
        <f t="shared" si="29"/>
        <v>…</v>
      </c>
      <c r="AF108" s="2" t="str">
        <f t="shared" si="20"/>
        <v>…</v>
      </c>
      <c r="AG108" s="4" t="str">
        <f t="shared" si="34"/>
        <v>…</v>
      </c>
      <c r="AH108" s="4" t="str">
        <f t="shared" si="34"/>
        <v>…</v>
      </c>
      <c r="AI108" s="4" t="str">
        <f t="shared" si="34"/>
        <v>…</v>
      </c>
      <c r="AJ108" s="4" t="str">
        <f t="shared" si="34"/>
        <v>…</v>
      </c>
      <c r="AK108" s="4" t="str">
        <f t="shared" si="34"/>
        <v>…</v>
      </c>
      <c r="AL108" s="4" t="str">
        <f t="shared" si="34"/>
        <v>…</v>
      </c>
      <c r="AM108" s="4" t="str">
        <f t="shared" si="34"/>
        <v>…</v>
      </c>
      <c r="AN108" s="4" t="str">
        <f t="shared" si="34"/>
        <v>…</v>
      </c>
      <c r="AO108" s="4" t="str">
        <f t="shared" si="34"/>
        <v>…</v>
      </c>
      <c r="AP108" s="4" t="str">
        <f t="shared" si="34"/>
        <v>…</v>
      </c>
      <c r="AQ108" s="4" t="str">
        <f t="shared" si="34"/>
        <v>…</v>
      </c>
      <c r="AR108" s="4" t="str">
        <f t="shared" si="34"/>
        <v>…</v>
      </c>
      <c r="AS108" s="4" t="str">
        <f t="shared" si="34"/>
        <v>…</v>
      </c>
      <c r="AT108" s="4" t="str">
        <f t="shared" si="34"/>
        <v>…</v>
      </c>
      <c r="AU108" s="4" t="str">
        <f t="shared" si="34"/>
        <v>…</v>
      </c>
      <c r="AV108" s="4" t="str">
        <f t="shared" si="19"/>
        <v>…</v>
      </c>
      <c r="AW108" s="4" t="str">
        <f t="shared" si="19"/>
        <v>…</v>
      </c>
      <c r="AX108" s="4" t="str">
        <f t="shared" si="19"/>
        <v>…</v>
      </c>
      <c r="AY108" s="4" t="str">
        <f t="shared" si="19"/>
        <v>…</v>
      </c>
      <c r="AZ108" s="4" t="str">
        <f t="shared" si="19"/>
        <v>…</v>
      </c>
      <c r="BA108" s="4" t="str">
        <f t="shared" si="19"/>
        <v>…</v>
      </c>
      <c r="BB108" s="4" t="str">
        <f t="shared" si="19"/>
        <v>…</v>
      </c>
      <c r="BC108" s="4" t="str">
        <f t="shared" si="19"/>
        <v>…</v>
      </c>
      <c r="BD108" s="4" t="str">
        <f t="shared" si="28"/>
        <v>…</v>
      </c>
      <c r="BE108" s="4" t="str">
        <f t="shared" si="28"/>
        <v>…</v>
      </c>
      <c r="BF108" s="4" t="str">
        <f t="shared" si="28"/>
        <v>…</v>
      </c>
    </row>
    <row r="109" spans="1:58" x14ac:dyDescent="0.25">
      <c r="A109" s="2">
        <f t="shared" si="25"/>
        <v>109</v>
      </c>
      <c r="B109" s="3"/>
      <c r="C109" s="1" t="s">
        <v>2</v>
      </c>
      <c r="D109" s="1" cm="1">
        <f t="array" ref="D109">INDEX(B:B,A109)</f>
        <v>0</v>
      </c>
      <c r="E109" s="2">
        <f t="shared" si="7"/>
        <v>1</v>
      </c>
      <c r="F109" s="2" t="e">
        <f t="shared" si="1"/>
        <v>#VALUE!</v>
      </c>
      <c r="G109" s="2" t="e">
        <f t="shared" ref="G109:H162" si="35">FIND($D$1,$D109,1+F109)</f>
        <v>#VALUE!</v>
      </c>
      <c r="H109" s="2" t="e">
        <f t="shared" si="35"/>
        <v>#VALUE!</v>
      </c>
      <c r="I109" s="2" t="str">
        <f t="shared" si="33"/>
        <v>…</v>
      </c>
      <c r="J109" s="2" t="str">
        <f t="shared" si="33"/>
        <v>…</v>
      </c>
      <c r="K109" s="2" t="str">
        <f t="shared" si="33"/>
        <v>…</v>
      </c>
      <c r="L109" s="2" t="str">
        <f t="shared" si="33"/>
        <v>…</v>
      </c>
      <c r="M109" s="2" t="str">
        <f t="shared" si="33"/>
        <v>…</v>
      </c>
      <c r="N109" s="2" t="str">
        <f t="shared" si="33"/>
        <v>…</v>
      </c>
      <c r="O109" s="2" t="str">
        <f t="shared" si="33"/>
        <v>…</v>
      </c>
      <c r="P109" s="2" t="str">
        <f t="shared" si="33"/>
        <v>…</v>
      </c>
      <c r="Q109" s="2" t="str">
        <f t="shared" si="33"/>
        <v>…</v>
      </c>
      <c r="R109" s="2" t="str">
        <f t="shared" si="33"/>
        <v>…</v>
      </c>
      <c r="S109" s="2" t="str">
        <f t="shared" si="33"/>
        <v>…</v>
      </c>
      <c r="T109" s="2" t="str">
        <f t="shared" si="33"/>
        <v>…</v>
      </c>
      <c r="U109" s="2" t="str">
        <f t="shared" si="33"/>
        <v>…</v>
      </c>
      <c r="V109" s="2" t="str">
        <f t="shared" si="33"/>
        <v>…</v>
      </c>
      <c r="W109" s="2" t="str">
        <f t="shared" si="33"/>
        <v>…</v>
      </c>
      <c r="X109" s="2" t="str">
        <f t="shared" si="29"/>
        <v>…</v>
      </c>
      <c r="Y109" s="2" t="str">
        <f t="shared" si="29"/>
        <v>…</v>
      </c>
      <c r="Z109" s="2" t="str">
        <f t="shared" si="29"/>
        <v>…</v>
      </c>
      <c r="AA109" s="2" t="str">
        <f t="shared" si="29"/>
        <v>…</v>
      </c>
      <c r="AB109" s="2" t="str">
        <f t="shared" si="29"/>
        <v>…</v>
      </c>
      <c r="AC109" s="2" t="str">
        <f t="shared" si="29"/>
        <v>…</v>
      </c>
      <c r="AD109" s="2" t="str">
        <f t="shared" si="29"/>
        <v>…</v>
      </c>
      <c r="AE109" s="2" t="str">
        <f t="shared" si="29"/>
        <v>…</v>
      </c>
      <c r="AF109" s="2" t="str">
        <f t="shared" si="20"/>
        <v>…</v>
      </c>
      <c r="AG109" s="4" t="str">
        <f t="shared" si="34"/>
        <v>…</v>
      </c>
      <c r="AH109" s="4" t="str">
        <f t="shared" si="34"/>
        <v>…</v>
      </c>
      <c r="AI109" s="4" t="str">
        <f t="shared" si="34"/>
        <v>…</v>
      </c>
      <c r="AJ109" s="4" t="str">
        <f t="shared" si="34"/>
        <v>…</v>
      </c>
      <c r="AK109" s="4" t="str">
        <f t="shared" si="34"/>
        <v>…</v>
      </c>
      <c r="AL109" s="4" t="str">
        <f t="shared" si="34"/>
        <v>…</v>
      </c>
      <c r="AM109" s="4" t="str">
        <f t="shared" si="34"/>
        <v>…</v>
      </c>
      <c r="AN109" s="4" t="str">
        <f t="shared" si="34"/>
        <v>…</v>
      </c>
      <c r="AO109" s="4" t="str">
        <f t="shared" si="34"/>
        <v>…</v>
      </c>
      <c r="AP109" s="4" t="str">
        <f t="shared" si="34"/>
        <v>…</v>
      </c>
      <c r="AQ109" s="4" t="str">
        <f t="shared" si="34"/>
        <v>…</v>
      </c>
      <c r="AR109" s="4" t="str">
        <f t="shared" si="34"/>
        <v>…</v>
      </c>
      <c r="AS109" s="4" t="str">
        <f t="shared" si="34"/>
        <v>…</v>
      </c>
      <c r="AT109" s="4" t="str">
        <f t="shared" si="34"/>
        <v>…</v>
      </c>
      <c r="AU109" s="4" t="str">
        <f t="shared" si="34"/>
        <v>…</v>
      </c>
      <c r="AV109" s="4" t="str">
        <f t="shared" si="19"/>
        <v>…</v>
      </c>
      <c r="AW109" s="4" t="str">
        <f t="shared" si="19"/>
        <v>…</v>
      </c>
      <c r="AX109" s="4" t="str">
        <f t="shared" si="19"/>
        <v>…</v>
      </c>
      <c r="AY109" s="4" t="str">
        <f t="shared" si="19"/>
        <v>…</v>
      </c>
      <c r="AZ109" s="4" t="str">
        <f t="shared" si="19"/>
        <v>…</v>
      </c>
      <c r="BA109" s="4" t="str">
        <f t="shared" si="19"/>
        <v>…</v>
      </c>
      <c r="BB109" s="4" t="str">
        <f t="shared" si="19"/>
        <v>…</v>
      </c>
      <c r="BC109" s="4" t="str">
        <f t="shared" si="19"/>
        <v>…</v>
      </c>
      <c r="BD109" s="4" t="str">
        <f t="shared" si="28"/>
        <v>…</v>
      </c>
      <c r="BE109" s="4" t="str">
        <f t="shared" si="28"/>
        <v>…</v>
      </c>
      <c r="BF109" s="4" t="str">
        <f t="shared" si="28"/>
        <v>…</v>
      </c>
    </row>
    <row r="110" spans="1:58" x14ac:dyDescent="0.25">
      <c r="A110" s="2">
        <f t="shared" si="25"/>
        <v>110</v>
      </c>
      <c r="B110" s="3"/>
      <c r="C110" s="1" t="s">
        <v>2</v>
      </c>
      <c r="D110" s="1" cm="1">
        <f t="array" ref="D110">INDEX(B:B,A110)</f>
        <v>0</v>
      </c>
      <c r="E110" s="2">
        <f t="shared" si="7"/>
        <v>1</v>
      </c>
      <c r="F110" s="2" t="e">
        <f t="shared" si="1"/>
        <v>#VALUE!</v>
      </c>
      <c r="G110" s="2" t="e">
        <f t="shared" si="35"/>
        <v>#VALUE!</v>
      </c>
      <c r="H110" s="2" t="e">
        <f t="shared" si="35"/>
        <v>#VALUE!</v>
      </c>
      <c r="I110" s="2" t="str">
        <f t="shared" si="33"/>
        <v>…</v>
      </c>
      <c r="J110" s="2" t="str">
        <f t="shared" si="33"/>
        <v>…</v>
      </c>
      <c r="K110" s="2" t="str">
        <f t="shared" si="33"/>
        <v>…</v>
      </c>
      <c r="L110" s="2" t="str">
        <f t="shared" si="33"/>
        <v>…</v>
      </c>
      <c r="M110" s="2" t="str">
        <f t="shared" si="33"/>
        <v>…</v>
      </c>
      <c r="N110" s="2" t="str">
        <f t="shared" si="33"/>
        <v>…</v>
      </c>
      <c r="O110" s="2" t="str">
        <f t="shared" si="33"/>
        <v>…</v>
      </c>
      <c r="P110" s="2" t="str">
        <f t="shared" si="33"/>
        <v>…</v>
      </c>
      <c r="Q110" s="2" t="str">
        <f t="shared" si="33"/>
        <v>…</v>
      </c>
      <c r="R110" s="2" t="str">
        <f t="shared" si="33"/>
        <v>…</v>
      </c>
      <c r="S110" s="2" t="str">
        <f t="shared" si="33"/>
        <v>…</v>
      </c>
      <c r="T110" s="2" t="str">
        <f t="shared" si="33"/>
        <v>…</v>
      </c>
      <c r="U110" s="2" t="str">
        <f t="shared" si="33"/>
        <v>…</v>
      </c>
      <c r="V110" s="2" t="str">
        <f t="shared" si="33"/>
        <v>…</v>
      </c>
      <c r="W110" s="2" t="str">
        <f t="shared" si="33"/>
        <v>…</v>
      </c>
      <c r="X110" s="2" t="str">
        <f t="shared" si="29"/>
        <v>…</v>
      </c>
      <c r="Y110" s="2" t="str">
        <f t="shared" si="29"/>
        <v>…</v>
      </c>
      <c r="Z110" s="2" t="str">
        <f t="shared" si="29"/>
        <v>…</v>
      </c>
      <c r="AA110" s="2" t="str">
        <f t="shared" si="29"/>
        <v>…</v>
      </c>
      <c r="AB110" s="2" t="str">
        <f t="shared" si="29"/>
        <v>…</v>
      </c>
      <c r="AC110" s="2" t="str">
        <f t="shared" si="29"/>
        <v>…</v>
      </c>
      <c r="AD110" s="2" t="str">
        <f t="shared" si="29"/>
        <v>…</v>
      </c>
      <c r="AE110" s="2" t="str">
        <f t="shared" si="29"/>
        <v>…</v>
      </c>
      <c r="AF110" s="2" t="str">
        <f t="shared" si="20"/>
        <v>…</v>
      </c>
      <c r="AG110" s="4" t="str">
        <f t="shared" si="34"/>
        <v>…</v>
      </c>
      <c r="AH110" s="4" t="str">
        <f t="shared" si="34"/>
        <v>…</v>
      </c>
      <c r="AI110" s="4" t="str">
        <f t="shared" si="34"/>
        <v>…</v>
      </c>
      <c r="AJ110" s="4" t="str">
        <f t="shared" si="34"/>
        <v>…</v>
      </c>
      <c r="AK110" s="4" t="str">
        <f t="shared" si="34"/>
        <v>…</v>
      </c>
      <c r="AL110" s="4" t="str">
        <f t="shared" si="34"/>
        <v>…</v>
      </c>
      <c r="AM110" s="4" t="str">
        <f t="shared" si="34"/>
        <v>…</v>
      </c>
      <c r="AN110" s="4" t="str">
        <f t="shared" si="34"/>
        <v>…</v>
      </c>
      <c r="AO110" s="4" t="str">
        <f t="shared" si="34"/>
        <v>…</v>
      </c>
      <c r="AP110" s="4" t="str">
        <f t="shared" si="34"/>
        <v>…</v>
      </c>
      <c r="AQ110" s="4" t="str">
        <f t="shared" si="34"/>
        <v>…</v>
      </c>
      <c r="AR110" s="4" t="str">
        <f t="shared" si="34"/>
        <v>…</v>
      </c>
      <c r="AS110" s="4" t="str">
        <f t="shared" si="34"/>
        <v>…</v>
      </c>
      <c r="AT110" s="4" t="str">
        <f t="shared" si="34"/>
        <v>…</v>
      </c>
      <c r="AU110" s="4" t="str">
        <f t="shared" si="34"/>
        <v>…</v>
      </c>
      <c r="AV110" s="4" t="str">
        <f t="shared" si="19"/>
        <v>…</v>
      </c>
      <c r="AW110" s="4" t="str">
        <f t="shared" si="19"/>
        <v>…</v>
      </c>
      <c r="AX110" s="4" t="str">
        <f t="shared" si="19"/>
        <v>…</v>
      </c>
      <c r="AY110" s="4" t="str">
        <f t="shared" si="19"/>
        <v>…</v>
      </c>
      <c r="AZ110" s="4" t="str">
        <f t="shared" si="19"/>
        <v>…</v>
      </c>
      <c r="BA110" s="4" t="str">
        <f t="shared" si="19"/>
        <v>…</v>
      </c>
      <c r="BB110" s="4" t="str">
        <f t="shared" ref="BB110:BF173" si="36">TRIM(IFERROR(MID($D110,Z110+1,AA110-Z110-1),"…"))</f>
        <v>…</v>
      </c>
      <c r="BC110" s="4" t="str">
        <f t="shared" si="36"/>
        <v>…</v>
      </c>
      <c r="BD110" s="4" t="str">
        <f t="shared" si="28"/>
        <v>…</v>
      </c>
      <c r="BE110" s="4" t="str">
        <f t="shared" si="28"/>
        <v>…</v>
      </c>
      <c r="BF110" s="4" t="str">
        <f t="shared" si="28"/>
        <v>…</v>
      </c>
    </row>
    <row r="111" spans="1:58" x14ac:dyDescent="0.25">
      <c r="A111" s="2">
        <f t="shared" si="25"/>
        <v>111</v>
      </c>
      <c r="B111" s="3"/>
      <c r="C111" s="1" t="s">
        <v>2</v>
      </c>
      <c r="D111" s="1" cm="1">
        <f t="array" ref="D111">INDEX(B:B,A111)</f>
        <v>0</v>
      </c>
      <c r="E111" s="2">
        <f t="shared" si="7"/>
        <v>1</v>
      </c>
      <c r="F111" s="2" t="e">
        <f t="shared" si="1"/>
        <v>#VALUE!</v>
      </c>
      <c r="G111" s="2" t="e">
        <f t="shared" si="35"/>
        <v>#VALUE!</v>
      </c>
      <c r="H111" s="2" t="e">
        <f t="shared" si="35"/>
        <v>#VALUE!</v>
      </c>
      <c r="I111" s="2" t="str">
        <f t="shared" si="33"/>
        <v>…</v>
      </c>
      <c r="J111" s="2" t="str">
        <f t="shared" si="33"/>
        <v>…</v>
      </c>
      <c r="K111" s="2" t="str">
        <f t="shared" si="33"/>
        <v>…</v>
      </c>
      <c r="L111" s="2" t="str">
        <f t="shared" si="33"/>
        <v>…</v>
      </c>
      <c r="M111" s="2" t="str">
        <f t="shared" si="33"/>
        <v>…</v>
      </c>
      <c r="N111" s="2" t="str">
        <f t="shared" si="33"/>
        <v>…</v>
      </c>
      <c r="O111" s="2" t="str">
        <f t="shared" si="33"/>
        <v>…</v>
      </c>
      <c r="P111" s="2" t="str">
        <f t="shared" si="33"/>
        <v>…</v>
      </c>
      <c r="Q111" s="2" t="str">
        <f t="shared" si="33"/>
        <v>…</v>
      </c>
      <c r="R111" s="2" t="str">
        <f t="shared" si="33"/>
        <v>…</v>
      </c>
      <c r="S111" s="2" t="str">
        <f t="shared" si="33"/>
        <v>…</v>
      </c>
      <c r="T111" s="2" t="str">
        <f t="shared" si="33"/>
        <v>…</v>
      </c>
      <c r="U111" s="2" t="str">
        <f t="shared" si="33"/>
        <v>…</v>
      </c>
      <c r="V111" s="2" t="str">
        <f t="shared" si="33"/>
        <v>…</v>
      </c>
      <c r="W111" s="2" t="str">
        <f t="shared" si="33"/>
        <v>…</v>
      </c>
      <c r="X111" s="2" t="str">
        <f t="shared" si="29"/>
        <v>…</v>
      </c>
      <c r="Y111" s="2" t="str">
        <f t="shared" si="29"/>
        <v>…</v>
      </c>
      <c r="Z111" s="2" t="str">
        <f t="shared" si="29"/>
        <v>…</v>
      </c>
      <c r="AA111" s="2" t="str">
        <f t="shared" si="29"/>
        <v>…</v>
      </c>
      <c r="AB111" s="2" t="str">
        <f t="shared" si="29"/>
        <v>…</v>
      </c>
      <c r="AC111" s="2" t="str">
        <f t="shared" si="29"/>
        <v>…</v>
      </c>
      <c r="AD111" s="2" t="str">
        <f t="shared" si="29"/>
        <v>…</v>
      </c>
      <c r="AE111" s="2" t="str">
        <f t="shared" si="29"/>
        <v>…</v>
      </c>
      <c r="AF111" s="2" t="str">
        <f t="shared" si="20"/>
        <v>…</v>
      </c>
      <c r="AG111" s="4" t="str">
        <f t="shared" si="34"/>
        <v>…</v>
      </c>
      <c r="AH111" s="4" t="str">
        <f t="shared" si="34"/>
        <v>…</v>
      </c>
      <c r="AI111" s="4" t="str">
        <f t="shared" si="34"/>
        <v>…</v>
      </c>
      <c r="AJ111" s="4" t="str">
        <f t="shared" si="34"/>
        <v>…</v>
      </c>
      <c r="AK111" s="4" t="str">
        <f t="shared" si="34"/>
        <v>…</v>
      </c>
      <c r="AL111" s="4" t="str">
        <f t="shared" si="34"/>
        <v>…</v>
      </c>
      <c r="AM111" s="4" t="str">
        <f t="shared" si="34"/>
        <v>…</v>
      </c>
      <c r="AN111" s="4" t="str">
        <f t="shared" si="34"/>
        <v>…</v>
      </c>
      <c r="AO111" s="4" t="str">
        <f t="shared" si="34"/>
        <v>…</v>
      </c>
      <c r="AP111" s="4" t="str">
        <f t="shared" si="34"/>
        <v>…</v>
      </c>
      <c r="AQ111" s="4" t="str">
        <f t="shared" si="34"/>
        <v>…</v>
      </c>
      <c r="AR111" s="4" t="str">
        <f t="shared" si="34"/>
        <v>…</v>
      </c>
      <c r="AS111" s="4" t="str">
        <f t="shared" si="34"/>
        <v>…</v>
      </c>
      <c r="AT111" s="4" t="str">
        <f t="shared" si="34"/>
        <v>…</v>
      </c>
      <c r="AU111" s="4" t="str">
        <f t="shared" si="34"/>
        <v>…</v>
      </c>
      <c r="AV111" s="4" t="str">
        <f t="shared" si="34"/>
        <v>…</v>
      </c>
      <c r="AW111" s="4" t="str">
        <f t="shared" ref="AW111:BA174" si="37">TRIM(IFERROR(MID($D111,U111+1,V111-U111-1),"…"))</f>
        <v>…</v>
      </c>
      <c r="AX111" s="4" t="str">
        <f t="shared" si="37"/>
        <v>…</v>
      </c>
      <c r="AY111" s="4" t="str">
        <f t="shared" si="37"/>
        <v>…</v>
      </c>
      <c r="AZ111" s="4" t="str">
        <f t="shared" si="37"/>
        <v>…</v>
      </c>
      <c r="BA111" s="4" t="str">
        <f t="shared" si="37"/>
        <v>…</v>
      </c>
      <c r="BB111" s="4" t="str">
        <f t="shared" si="36"/>
        <v>…</v>
      </c>
      <c r="BC111" s="4" t="str">
        <f t="shared" si="36"/>
        <v>…</v>
      </c>
      <c r="BD111" s="4" t="str">
        <f t="shared" si="28"/>
        <v>…</v>
      </c>
      <c r="BE111" s="4" t="str">
        <f t="shared" si="28"/>
        <v>…</v>
      </c>
      <c r="BF111" s="4" t="str">
        <f t="shared" si="28"/>
        <v>…</v>
      </c>
    </row>
    <row r="112" spans="1:58" x14ac:dyDescent="0.25">
      <c r="A112" s="2">
        <f t="shared" si="25"/>
        <v>112</v>
      </c>
      <c r="B112" s="3"/>
      <c r="C112" s="1" t="s">
        <v>2</v>
      </c>
      <c r="D112" s="1" cm="1">
        <f t="array" ref="D112">INDEX(B:B,A112)</f>
        <v>0</v>
      </c>
      <c r="E112" s="2">
        <f t="shared" si="7"/>
        <v>1</v>
      </c>
      <c r="F112" s="2" t="e">
        <f t="shared" si="1"/>
        <v>#VALUE!</v>
      </c>
      <c r="G112" s="2" t="e">
        <f t="shared" si="35"/>
        <v>#VALUE!</v>
      </c>
      <c r="H112" s="2" t="e">
        <f t="shared" si="35"/>
        <v>#VALUE!</v>
      </c>
      <c r="I112" s="2" t="str">
        <f t="shared" si="33"/>
        <v>…</v>
      </c>
      <c r="J112" s="2" t="str">
        <f t="shared" si="33"/>
        <v>…</v>
      </c>
      <c r="K112" s="2" t="str">
        <f t="shared" si="33"/>
        <v>…</v>
      </c>
      <c r="L112" s="2" t="str">
        <f t="shared" si="33"/>
        <v>…</v>
      </c>
      <c r="M112" s="2" t="str">
        <f t="shared" si="33"/>
        <v>…</v>
      </c>
      <c r="N112" s="2" t="str">
        <f t="shared" si="33"/>
        <v>…</v>
      </c>
      <c r="O112" s="2" t="str">
        <f t="shared" si="33"/>
        <v>…</v>
      </c>
      <c r="P112" s="2" t="str">
        <f t="shared" si="33"/>
        <v>…</v>
      </c>
      <c r="Q112" s="2" t="str">
        <f t="shared" si="33"/>
        <v>…</v>
      </c>
      <c r="R112" s="2" t="str">
        <f t="shared" si="33"/>
        <v>…</v>
      </c>
      <c r="S112" s="2" t="str">
        <f t="shared" si="33"/>
        <v>…</v>
      </c>
      <c r="T112" s="2" t="str">
        <f t="shared" si="33"/>
        <v>…</v>
      </c>
      <c r="U112" s="2" t="str">
        <f t="shared" si="33"/>
        <v>…</v>
      </c>
      <c r="V112" s="2" t="str">
        <f t="shared" si="33"/>
        <v>…</v>
      </c>
      <c r="W112" s="2" t="str">
        <f t="shared" si="33"/>
        <v>…</v>
      </c>
      <c r="X112" s="2" t="str">
        <f t="shared" si="29"/>
        <v>…</v>
      </c>
      <c r="Y112" s="2" t="str">
        <f t="shared" si="29"/>
        <v>…</v>
      </c>
      <c r="Z112" s="2" t="str">
        <f t="shared" si="29"/>
        <v>…</v>
      </c>
      <c r="AA112" s="2" t="str">
        <f t="shared" si="29"/>
        <v>…</v>
      </c>
      <c r="AB112" s="2" t="str">
        <f t="shared" si="29"/>
        <v>…</v>
      </c>
      <c r="AC112" s="2" t="str">
        <f t="shared" si="29"/>
        <v>…</v>
      </c>
      <c r="AD112" s="2" t="str">
        <f t="shared" si="29"/>
        <v>…</v>
      </c>
      <c r="AE112" s="2" t="str">
        <f t="shared" si="29"/>
        <v>…</v>
      </c>
      <c r="AF112" s="2" t="str">
        <f t="shared" si="20"/>
        <v>…</v>
      </c>
      <c r="AG112" s="4" t="str">
        <f t="shared" si="34"/>
        <v>…</v>
      </c>
      <c r="AH112" s="4" t="str">
        <f t="shared" si="34"/>
        <v>…</v>
      </c>
      <c r="AI112" s="4" t="str">
        <f t="shared" si="34"/>
        <v>…</v>
      </c>
      <c r="AJ112" s="4" t="str">
        <f t="shared" si="34"/>
        <v>…</v>
      </c>
      <c r="AK112" s="4" t="str">
        <f t="shared" si="34"/>
        <v>…</v>
      </c>
      <c r="AL112" s="4" t="str">
        <f t="shared" si="34"/>
        <v>…</v>
      </c>
      <c r="AM112" s="4" t="str">
        <f t="shared" si="34"/>
        <v>…</v>
      </c>
      <c r="AN112" s="4" t="str">
        <f t="shared" si="34"/>
        <v>…</v>
      </c>
      <c r="AO112" s="4" t="str">
        <f t="shared" si="34"/>
        <v>…</v>
      </c>
      <c r="AP112" s="4" t="str">
        <f t="shared" si="34"/>
        <v>…</v>
      </c>
      <c r="AQ112" s="4" t="str">
        <f t="shared" si="34"/>
        <v>…</v>
      </c>
      <c r="AR112" s="4" t="str">
        <f t="shared" si="34"/>
        <v>…</v>
      </c>
      <c r="AS112" s="4" t="str">
        <f t="shared" si="34"/>
        <v>…</v>
      </c>
      <c r="AT112" s="4" t="str">
        <f t="shared" si="34"/>
        <v>…</v>
      </c>
      <c r="AU112" s="4" t="str">
        <f t="shared" si="34"/>
        <v>…</v>
      </c>
      <c r="AV112" s="4" t="str">
        <f t="shared" si="34"/>
        <v>…</v>
      </c>
      <c r="AW112" s="4" t="str">
        <f t="shared" si="37"/>
        <v>…</v>
      </c>
      <c r="AX112" s="4" t="str">
        <f t="shared" si="37"/>
        <v>…</v>
      </c>
      <c r="AY112" s="4" t="str">
        <f t="shared" si="37"/>
        <v>…</v>
      </c>
      <c r="AZ112" s="4" t="str">
        <f t="shared" si="37"/>
        <v>…</v>
      </c>
      <c r="BA112" s="4" t="str">
        <f t="shared" si="37"/>
        <v>…</v>
      </c>
      <c r="BB112" s="4" t="str">
        <f t="shared" si="36"/>
        <v>…</v>
      </c>
      <c r="BC112" s="4" t="str">
        <f t="shared" si="36"/>
        <v>…</v>
      </c>
      <c r="BD112" s="4" t="str">
        <f t="shared" si="28"/>
        <v>…</v>
      </c>
      <c r="BE112" s="4" t="str">
        <f t="shared" si="28"/>
        <v>…</v>
      </c>
      <c r="BF112" s="4" t="str">
        <f t="shared" si="28"/>
        <v>…</v>
      </c>
    </row>
    <row r="113" spans="1:58" x14ac:dyDescent="0.25">
      <c r="A113" s="2">
        <f t="shared" si="25"/>
        <v>113</v>
      </c>
      <c r="B113" s="3"/>
      <c r="C113" s="1" t="s">
        <v>2</v>
      </c>
      <c r="D113" s="1" cm="1">
        <f t="array" ref="D113">INDEX(B:B,A113)</f>
        <v>0</v>
      </c>
      <c r="E113" s="2">
        <f t="shared" si="7"/>
        <v>1</v>
      </c>
      <c r="F113" s="2" t="e">
        <f t="shared" si="1"/>
        <v>#VALUE!</v>
      </c>
      <c r="G113" s="2" t="e">
        <f t="shared" si="35"/>
        <v>#VALUE!</v>
      </c>
      <c r="H113" s="2" t="e">
        <f t="shared" si="35"/>
        <v>#VALUE!</v>
      </c>
      <c r="I113" s="2" t="str">
        <f t="shared" si="33"/>
        <v>…</v>
      </c>
      <c r="J113" s="2" t="str">
        <f t="shared" si="33"/>
        <v>…</v>
      </c>
      <c r="K113" s="2" t="str">
        <f t="shared" si="33"/>
        <v>…</v>
      </c>
      <c r="L113" s="2" t="str">
        <f t="shared" si="33"/>
        <v>…</v>
      </c>
      <c r="M113" s="2" t="str">
        <f t="shared" si="33"/>
        <v>…</v>
      </c>
      <c r="N113" s="2" t="str">
        <f t="shared" si="33"/>
        <v>…</v>
      </c>
      <c r="O113" s="2" t="str">
        <f t="shared" si="33"/>
        <v>…</v>
      </c>
      <c r="P113" s="2" t="str">
        <f t="shared" si="33"/>
        <v>…</v>
      </c>
      <c r="Q113" s="2" t="str">
        <f t="shared" si="33"/>
        <v>…</v>
      </c>
      <c r="R113" s="2" t="str">
        <f t="shared" si="33"/>
        <v>…</v>
      </c>
      <c r="S113" s="2" t="str">
        <f t="shared" si="33"/>
        <v>…</v>
      </c>
      <c r="T113" s="2" t="str">
        <f t="shared" si="33"/>
        <v>…</v>
      </c>
      <c r="U113" s="2" t="str">
        <f t="shared" si="33"/>
        <v>…</v>
      </c>
      <c r="V113" s="2" t="str">
        <f t="shared" si="33"/>
        <v>…</v>
      </c>
      <c r="W113" s="2" t="str">
        <f t="shared" si="33"/>
        <v>…</v>
      </c>
      <c r="X113" s="2" t="str">
        <f t="shared" si="29"/>
        <v>…</v>
      </c>
      <c r="Y113" s="2" t="str">
        <f t="shared" si="29"/>
        <v>…</v>
      </c>
      <c r="Z113" s="2" t="str">
        <f t="shared" si="29"/>
        <v>…</v>
      </c>
      <c r="AA113" s="2" t="str">
        <f t="shared" si="29"/>
        <v>…</v>
      </c>
      <c r="AB113" s="2" t="str">
        <f t="shared" si="29"/>
        <v>…</v>
      </c>
      <c r="AC113" s="2" t="str">
        <f t="shared" si="29"/>
        <v>…</v>
      </c>
      <c r="AD113" s="2" t="str">
        <f t="shared" si="29"/>
        <v>…</v>
      </c>
      <c r="AE113" s="2" t="str">
        <f t="shared" si="29"/>
        <v>…</v>
      </c>
      <c r="AF113" s="2" t="str">
        <f t="shared" si="20"/>
        <v>…</v>
      </c>
      <c r="AG113" s="4" t="str">
        <f t="shared" si="34"/>
        <v>…</v>
      </c>
      <c r="AH113" s="4" t="str">
        <f t="shared" si="34"/>
        <v>…</v>
      </c>
      <c r="AI113" s="4" t="str">
        <f t="shared" si="34"/>
        <v>…</v>
      </c>
      <c r="AJ113" s="4" t="str">
        <f t="shared" si="34"/>
        <v>…</v>
      </c>
      <c r="AK113" s="4" t="str">
        <f t="shared" si="34"/>
        <v>…</v>
      </c>
      <c r="AL113" s="4" t="str">
        <f t="shared" si="34"/>
        <v>…</v>
      </c>
      <c r="AM113" s="4" t="str">
        <f t="shared" si="34"/>
        <v>…</v>
      </c>
      <c r="AN113" s="4" t="str">
        <f t="shared" si="34"/>
        <v>…</v>
      </c>
      <c r="AO113" s="4" t="str">
        <f t="shared" si="34"/>
        <v>…</v>
      </c>
      <c r="AP113" s="4" t="str">
        <f t="shared" si="34"/>
        <v>…</v>
      </c>
      <c r="AQ113" s="4" t="str">
        <f t="shared" si="34"/>
        <v>…</v>
      </c>
      <c r="AR113" s="4" t="str">
        <f t="shared" si="34"/>
        <v>…</v>
      </c>
      <c r="AS113" s="4" t="str">
        <f t="shared" si="34"/>
        <v>…</v>
      </c>
      <c r="AT113" s="4" t="str">
        <f t="shared" si="34"/>
        <v>…</v>
      </c>
      <c r="AU113" s="4" t="str">
        <f t="shared" si="34"/>
        <v>…</v>
      </c>
      <c r="AV113" s="4" t="str">
        <f t="shared" si="34"/>
        <v>…</v>
      </c>
      <c r="AW113" s="4" t="str">
        <f t="shared" si="37"/>
        <v>…</v>
      </c>
      <c r="AX113" s="4" t="str">
        <f t="shared" si="37"/>
        <v>…</v>
      </c>
      <c r="AY113" s="4" t="str">
        <f t="shared" si="37"/>
        <v>…</v>
      </c>
      <c r="AZ113" s="4" t="str">
        <f t="shared" si="37"/>
        <v>…</v>
      </c>
      <c r="BA113" s="4" t="str">
        <f t="shared" si="37"/>
        <v>…</v>
      </c>
      <c r="BB113" s="4" t="str">
        <f t="shared" si="36"/>
        <v>…</v>
      </c>
      <c r="BC113" s="4" t="str">
        <f t="shared" si="36"/>
        <v>…</v>
      </c>
      <c r="BD113" s="4" t="str">
        <f t="shared" si="28"/>
        <v>…</v>
      </c>
      <c r="BE113" s="4" t="str">
        <f t="shared" si="28"/>
        <v>…</v>
      </c>
      <c r="BF113" s="4" t="str">
        <f t="shared" si="28"/>
        <v>…</v>
      </c>
    </row>
    <row r="114" spans="1:58" x14ac:dyDescent="0.25">
      <c r="A114" s="2">
        <f t="shared" si="25"/>
        <v>114</v>
      </c>
      <c r="B114" s="3"/>
      <c r="C114" s="1" t="s">
        <v>2</v>
      </c>
      <c r="D114" s="1" cm="1">
        <f t="array" ref="D114">INDEX(B:B,A114)</f>
        <v>0</v>
      </c>
      <c r="E114" s="2">
        <f t="shared" si="7"/>
        <v>1</v>
      </c>
      <c r="F114" s="2" t="e">
        <f t="shared" si="1"/>
        <v>#VALUE!</v>
      </c>
      <c r="G114" s="2" t="e">
        <f t="shared" si="35"/>
        <v>#VALUE!</v>
      </c>
      <c r="H114" s="2" t="e">
        <f t="shared" si="35"/>
        <v>#VALUE!</v>
      </c>
      <c r="I114" s="2" t="str">
        <f t="shared" si="33"/>
        <v>…</v>
      </c>
      <c r="J114" s="2" t="str">
        <f t="shared" si="33"/>
        <v>…</v>
      </c>
      <c r="K114" s="2" t="str">
        <f t="shared" si="33"/>
        <v>…</v>
      </c>
      <c r="L114" s="2" t="str">
        <f t="shared" si="33"/>
        <v>…</v>
      </c>
      <c r="M114" s="2" t="str">
        <f t="shared" si="33"/>
        <v>…</v>
      </c>
      <c r="N114" s="2" t="str">
        <f t="shared" si="33"/>
        <v>…</v>
      </c>
      <c r="O114" s="2" t="str">
        <f t="shared" si="33"/>
        <v>…</v>
      </c>
      <c r="P114" s="2" t="str">
        <f t="shared" si="33"/>
        <v>…</v>
      </c>
      <c r="Q114" s="2" t="str">
        <f t="shared" si="33"/>
        <v>…</v>
      </c>
      <c r="R114" s="2" t="str">
        <f t="shared" si="33"/>
        <v>…</v>
      </c>
      <c r="S114" s="2" t="str">
        <f t="shared" si="33"/>
        <v>…</v>
      </c>
      <c r="T114" s="2" t="str">
        <f t="shared" si="33"/>
        <v>…</v>
      </c>
      <c r="U114" s="2" t="str">
        <f t="shared" si="33"/>
        <v>…</v>
      </c>
      <c r="V114" s="2" t="str">
        <f t="shared" si="33"/>
        <v>…</v>
      </c>
      <c r="W114" s="2" t="str">
        <f t="shared" si="33"/>
        <v>…</v>
      </c>
      <c r="X114" s="2" t="str">
        <f t="shared" si="29"/>
        <v>…</v>
      </c>
      <c r="Y114" s="2" t="str">
        <f t="shared" si="29"/>
        <v>…</v>
      </c>
      <c r="Z114" s="2" t="str">
        <f t="shared" si="29"/>
        <v>…</v>
      </c>
      <c r="AA114" s="2" t="str">
        <f t="shared" si="29"/>
        <v>…</v>
      </c>
      <c r="AB114" s="2" t="str">
        <f t="shared" si="29"/>
        <v>…</v>
      </c>
      <c r="AC114" s="2" t="str">
        <f t="shared" si="29"/>
        <v>…</v>
      </c>
      <c r="AD114" s="2" t="str">
        <f t="shared" si="29"/>
        <v>…</v>
      </c>
      <c r="AE114" s="2" t="str">
        <f t="shared" si="29"/>
        <v>…</v>
      </c>
      <c r="AF114" s="2" t="str">
        <f t="shared" si="20"/>
        <v>…</v>
      </c>
      <c r="AG114" s="4" t="str">
        <f t="shared" si="34"/>
        <v>…</v>
      </c>
      <c r="AH114" s="4" t="str">
        <f t="shared" si="34"/>
        <v>…</v>
      </c>
      <c r="AI114" s="4" t="str">
        <f t="shared" si="34"/>
        <v>…</v>
      </c>
      <c r="AJ114" s="4" t="str">
        <f t="shared" si="34"/>
        <v>…</v>
      </c>
      <c r="AK114" s="4" t="str">
        <f t="shared" si="34"/>
        <v>…</v>
      </c>
      <c r="AL114" s="4" t="str">
        <f t="shared" si="34"/>
        <v>…</v>
      </c>
      <c r="AM114" s="4" t="str">
        <f t="shared" si="34"/>
        <v>…</v>
      </c>
      <c r="AN114" s="4" t="str">
        <f t="shared" si="34"/>
        <v>…</v>
      </c>
      <c r="AO114" s="4" t="str">
        <f t="shared" si="34"/>
        <v>…</v>
      </c>
      <c r="AP114" s="4" t="str">
        <f t="shared" si="34"/>
        <v>…</v>
      </c>
      <c r="AQ114" s="4" t="str">
        <f t="shared" si="34"/>
        <v>…</v>
      </c>
      <c r="AR114" s="4" t="str">
        <f t="shared" si="34"/>
        <v>…</v>
      </c>
      <c r="AS114" s="4" t="str">
        <f t="shared" si="34"/>
        <v>…</v>
      </c>
      <c r="AT114" s="4" t="str">
        <f t="shared" si="34"/>
        <v>…</v>
      </c>
      <c r="AU114" s="4" t="str">
        <f t="shared" si="34"/>
        <v>…</v>
      </c>
      <c r="AV114" s="4" t="str">
        <f t="shared" si="34"/>
        <v>…</v>
      </c>
      <c r="AW114" s="4" t="str">
        <f t="shared" si="37"/>
        <v>…</v>
      </c>
      <c r="AX114" s="4" t="str">
        <f t="shared" si="37"/>
        <v>…</v>
      </c>
      <c r="AY114" s="4" t="str">
        <f t="shared" si="37"/>
        <v>…</v>
      </c>
      <c r="AZ114" s="4" t="str">
        <f t="shared" si="37"/>
        <v>…</v>
      </c>
      <c r="BA114" s="4" t="str">
        <f t="shared" si="37"/>
        <v>…</v>
      </c>
      <c r="BB114" s="4" t="str">
        <f t="shared" si="36"/>
        <v>…</v>
      </c>
      <c r="BC114" s="4" t="str">
        <f t="shared" si="36"/>
        <v>…</v>
      </c>
      <c r="BD114" s="4" t="str">
        <f t="shared" si="28"/>
        <v>…</v>
      </c>
      <c r="BE114" s="4" t="str">
        <f t="shared" si="28"/>
        <v>…</v>
      </c>
      <c r="BF114" s="4" t="str">
        <f t="shared" si="28"/>
        <v>…</v>
      </c>
    </row>
    <row r="115" spans="1:58" x14ac:dyDescent="0.25">
      <c r="A115" s="2">
        <f t="shared" si="25"/>
        <v>115</v>
      </c>
      <c r="B115" s="3"/>
      <c r="C115" s="1" t="s">
        <v>2</v>
      </c>
      <c r="D115" s="1" cm="1">
        <f t="array" ref="D115">INDEX(B:B,A115)</f>
        <v>0</v>
      </c>
      <c r="E115" s="2">
        <f t="shared" si="7"/>
        <v>1</v>
      </c>
      <c r="F115" s="2" t="e">
        <f t="shared" si="1"/>
        <v>#VALUE!</v>
      </c>
      <c r="G115" s="2" t="e">
        <f t="shared" si="35"/>
        <v>#VALUE!</v>
      </c>
      <c r="H115" s="2" t="e">
        <f t="shared" si="35"/>
        <v>#VALUE!</v>
      </c>
      <c r="I115" s="2" t="str">
        <f t="shared" si="33"/>
        <v>…</v>
      </c>
      <c r="J115" s="2" t="str">
        <f t="shared" si="33"/>
        <v>…</v>
      </c>
      <c r="K115" s="2" t="str">
        <f t="shared" si="33"/>
        <v>…</v>
      </c>
      <c r="L115" s="2" t="str">
        <f t="shared" si="33"/>
        <v>…</v>
      </c>
      <c r="M115" s="2" t="str">
        <f t="shared" si="33"/>
        <v>…</v>
      </c>
      <c r="N115" s="2" t="str">
        <f t="shared" si="33"/>
        <v>…</v>
      </c>
      <c r="O115" s="2" t="str">
        <f t="shared" si="33"/>
        <v>…</v>
      </c>
      <c r="P115" s="2" t="str">
        <f t="shared" si="33"/>
        <v>…</v>
      </c>
      <c r="Q115" s="2" t="str">
        <f t="shared" si="33"/>
        <v>…</v>
      </c>
      <c r="R115" s="2" t="str">
        <f t="shared" si="33"/>
        <v>…</v>
      </c>
      <c r="S115" s="2" t="str">
        <f t="shared" si="33"/>
        <v>…</v>
      </c>
      <c r="T115" s="2" t="str">
        <f t="shared" si="33"/>
        <v>…</v>
      </c>
      <c r="U115" s="2" t="str">
        <f t="shared" si="33"/>
        <v>…</v>
      </c>
      <c r="V115" s="2" t="str">
        <f t="shared" si="33"/>
        <v>…</v>
      </c>
      <c r="W115" s="2" t="str">
        <f t="shared" si="33"/>
        <v>…</v>
      </c>
      <c r="X115" s="2" t="str">
        <f t="shared" si="29"/>
        <v>…</v>
      </c>
      <c r="Y115" s="2" t="str">
        <f t="shared" si="29"/>
        <v>…</v>
      </c>
      <c r="Z115" s="2" t="str">
        <f t="shared" si="29"/>
        <v>…</v>
      </c>
      <c r="AA115" s="2" t="str">
        <f t="shared" si="29"/>
        <v>…</v>
      </c>
      <c r="AB115" s="2" t="str">
        <f t="shared" si="29"/>
        <v>…</v>
      </c>
      <c r="AC115" s="2" t="str">
        <f t="shared" si="29"/>
        <v>…</v>
      </c>
      <c r="AD115" s="2" t="str">
        <f t="shared" si="29"/>
        <v>…</v>
      </c>
      <c r="AE115" s="2" t="str">
        <f t="shared" si="29"/>
        <v>…</v>
      </c>
      <c r="AF115" s="2" t="str">
        <f t="shared" si="29"/>
        <v>…</v>
      </c>
      <c r="AG115" s="4" t="str">
        <f t="shared" si="34"/>
        <v>…</v>
      </c>
      <c r="AH115" s="4" t="str">
        <f t="shared" si="34"/>
        <v>…</v>
      </c>
      <c r="AI115" s="4" t="str">
        <f t="shared" si="34"/>
        <v>…</v>
      </c>
      <c r="AJ115" s="4" t="str">
        <f t="shared" si="34"/>
        <v>…</v>
      </c>
      <c r="AK115" s="4" t="str">
        <f t="shared" si="34"/>
        <v>…</v>
      </c>
      <c r="AL115" s="4" t="str">
        <f t="shared" si="34"/>
        <v>…</v>
      </c>
      <c r="AM115" s="4" t="str">
        <f t="shared" si="34"/>
        <v>…</v>
      </c>
      <c r="AN115" s="4" t="str">
        <f t="shared" si="34"/>
        <v>…</v>
      </c>
      <c r="AO115" s="4" t="str">
        <f t="shared" si="34"/>
        <v>…</v>
      </c>
      <c r="AP115" s="4" t="str">
        <f t="shared" si="34"/>
        <v>…</v>
      </c>
      <c r="AQ115" s="4" t="str">
        <f t="shared" si="34"/>
        <v>…</v>
      </c>
      <c r="AR115" s="4" t="str">
        <f t="shared" si="34"/>
        <v>…</v>
      </c>
      <c r="AS115" s="4" t="str">
        <f t="shared" si="34"/>
        <v>…</v>
      </c>
      <c r="AT115" s="4" t="str">
        <f t="shared" si="34"/>
        <v>…</v>
      </c>
      <c r="AU115" s="4" t="str">
        <f t="shared" si="34"/>
        <v>…</v>
      </c>
      <c r="AV115" s="4" t="str">
        <f t="shared" si="34"/>
        <v>…</v>
      </c>
      <c r="AW115" s="4" t="str">
        <f t="shared" si="37"/>
        <v>…</v>
      </c>
      <c r="AX115" s="4" t="str">
        <f t="shared" si="37"/>
        <v>…</v>
      </c>
      <c r="AY115" s="4" t="str">
        <f t="shared" si="37"/>
        <v>…</v>
      </c>
      <c r="AZ115" s="4" t="str">
        <f t="shared" si="37"/>
        <v>…</v>
      </c>
      <c r="BA115" s="4" t="str">
        <f t="shared" si="37"/>
        <v>…</v>
      </c>
      <c r="BB115" s="4" t="str">
        <f t="shared" si="36"/>
        <v>…</v>
      </c>
      <c r="BC115" s="4" t="str">
        <f t="shared" si="36"/>
        <v>…</v>
      </c>
      <c r="BD115" s="4" t="str">
        <f t="shared" si="28"/>
        <v>…</v>
      </c>
      <c r="BE115" s="4" t="str">
        <f t="shared" si="28"/>
        <v>…</v>
      </c>
      <c r="BF115" s="4" t="str">
        <f t="shared" si="28"/>
        <v>…</v>
      </c>
    </row>
    <row r="116" spans="1:58" x14ac:dyDescent="0.25">
      <c r="A116" s="2">
        <f t="shared" si="25"/>
        <v>116</v>
      </c>
      <c r="B116" s="3"/>
      <c r="C116" s="1" t="s">
        <v>2</v>
      </c>
      <c r="D116" s="1" cm="1">
        <f t="array" ref="D116">INDEX(B:B,A116)</f>
        <v>0</v>
      </c>
      <c r="E116" s="2">
        <f t="shared" si="7"/>
        <v>1</v>
      </c>
      <c r="F116" s="2" t="e">
        <f t="shared" si="1"/>
        <v>#VALUE!</v>
      </c>
      <c r="G116" s="2" t="e">
        <f t="shared" si="35"/>
        <v>#VALUE!</v>
      </c>
      <c r="H116" s="2" t="e">
        <f t="shared" si="35"/>
        <v>#VALUE!</v>
      </c>
      <c r="I116" s="2" t="str">
        <f t="shared" si="33"/>
        <v>…</v>
      </c>
      <c r="J116" s="2" t="str">
        <f t="shared" si="33"/>
        <v>…</v>
      </c>
      <c r="K116" s="2" t="str">
        <f t="shared" si="33"/>
        <v>…</v>
      </c>
      <c r="L116" s="2" t="str">
        <f t="shared" si="33"/>
        <v>…</v>
      </c>
      <c r="M116" s="2" t="str">
        <f t="shared" si="33"/>
        <v>…</v>
      </c>
      <c r="N116" s="2" t="str">
        <f t="shared" si="33"/>
        <v>…</v>
      </c>
      <c r="O116" s="2" t="str">
        <f t="shared" si="33"/>
        <v>…</v>
      </c>
      <c r="P116" s="2" t="str">
        <f t="shared" si="33"/>
        <v>…</v>
      </c>
      <c r="Q116" s="2" t="str">
        <f t="shared" si="33"/>
        <v>…</v>
      </c>
      <c r="R116" s="2" t="str">
        <f t="shared" si="33"/>
        <v>…</v>
      </c>
      <c r="S116" s="2" t="str">
        <f t="shared" si="33"/>
        <v>…</v>
      </c>
      <c r="T116" s="2" t="str">
        <f t="shared" si="33"/>
        <v>…</v>
      </c>
      <c r="U116" s="2" t="str">
        <f t="shared" si="33"/>
        <v>…</v>
      </c>
      <c r="V116" s="2" t="str">
        <f t="shared" si="33"/>
        <v>…</v>
      </c>
      <c r="W116" s="2" t="str">
        <f t="shared" si="33"/>
        <v>…</v>
      </c>
      <c r="X116" s="2" t="str">
        <f t="shared" si="29"/>
        <v>…</v>
      </c>
      <c r="Y116" s="2" t="str">
        <f t="shared" si="29"/>
        <v>…</v>
      </c>
      <c r="Z116" s="2" t="str">
        <f t="shared" si="29"/>
        <v>…</v>
      </c>
      <c r="AA116" s="2" t="str">
        <f t="shared" si="29"/>
        <v>…</v>
      </c>
      <c r="AB116" s="2" t="str">
        <f t="shared" si="29"/>
        <v>…</v>
      </c>
      <c r="AC116" s="2" t="str">
        <f t="shared" si="29"/>
        <v>…</v>
      </c>
      <c r="AD116" s="2" t="str">
        <f t="shared" si="29"/>
        <v>…</v>
      </c>
      <c r="AE116" s="2" t="str">
        <f t="shared" si="29"/>
        <v>…</v>
      </c>
      <c r="AF116" s="2" t="str">
        <f t="shared" si="29"/>
        <v>…</v>
      </c>
      <c r="AG116" s="4" t="str">
        <f t="shared" si="34"/>
        <v>…</v>
      </c>
      <c r="AH116" s="4" t="str">
        <f t="shared" si="34"/>
        <v>…</v>
      </c>
      <c r="AI116" s="4" t="str">
        <f t="shared" si="34"/>
        <v>…</v>
      </c>
      <c r="AJ116" s="4" t="str">
        <f t="shared" si="34"/>
        <v>…</v>
      </c>
      <c r="AK116" s="4" t="str">
        <f t="shared" si="34"/>
        <v>…</v>
      </c>
      <c r="AL116" s="4" t="str">
        <f t="shared" si="34"/>
        <v>…</v>
      </c>
      <c r="AM116" s="4" t="str">
        <f t="shared" si="34"/>
        <v>…</v>
      </c>
      <c r="AN116" s="4" t="str">
        <f t="shared" si="34"/>
        <v>…</v>
      </c>
      <c r="AO116" s="4" t="str">
        <f t="shared" si="34"/>
        <v>…</v>
      </c>
      <c r="AP116" s="4" t="str">
        <f t="shared" si="34"/>
        <v>…</v>
      </c>
      <c r="AQ116" s="4" t="str">
        <f t="shared" si="34"/>
        <v>…</v>
      </c>
      <c r="AR116" s="4" t="str">
        <f t="shared" si="34"/>
        <v>…</v>
      </c>
      <c r="AS116" s="4" t="str">
        <f t="shared" si="34"/>
        <v>…</v>
      </c>
      <c r="AT116" s="4" t="str">
        <f t="shared" si="34"/>
        <v>…</v>
      </c>
      <c r="AU116" s="4" t="str">
        <f t="shared" si="34"/>
        <v>…</v>
      </c>
      <c r="AV116" s="4" t="str">
        <f t="shared" si="34"/>
        <v>…</v>
      </c>
      <c r="AW116" s="4" t="str">
        <f t="shared" si="37"/>
        <v>…</v>
      </c>
      <c r="AX116" s="4" t="str">
        <f t="shared" si="37"/>
        <v>…</v>
      </c>
      <c r="AY116" s="4" t="str">
        <f t="shared" si="37"/>
        <v>…</v>
      </c>
      <c r="AZ116" s="4" t="str">
        <f t="shared" si="37"/>
        <v>…</v>
      </c>
      <c r="BA116" s="4" t="str">
        <f t="shared" si="37"/>
        <v>…</v>
      </c>
      <c r="BB116" s="4" t="str">
        <f t="shared" si="36"/>
        <v>…</v>
      </c>
      <c r="BC116" s="4" t="str">
        <f t="shared" si="36"/>
        <v>…</v>
      </c>
      <c r="BD116" s="4" t="str">
        <f t="shared" si="28"/>
        <v>…</v>
      </c>
      <c r="BE116" s="4" t="str">
        <f t="shared" si="28"/>
        <v>…</v>
      </c>
      <c r="BF116" s="4" t="str">
        <f t="shared" si="28"/>
        <v>…</v>
      </c>
    </row>
    <row r="117" spans="1:58" x14ac:dyDescent="0.25">
      <c r="A117" s="2">
        <f t="shared" si="25"/>
        <v>117</v>
      </c>
      <c r="B117" s="3"/>
      <c r="C117" s="1" t="s">
        <v>2</v>
      </c>
      <c r="D117" s="1" cm="1">
        <f t="array" ref="D117">INDEX(B:B,A117)</f>
        <v>0</v>
      </c>
      <c r="E117" s="2">
        <f t="shared" si="7"/>
        <v>1</v>
      </c>
      <c r="F117" s="2" t="e">
        <f t="shared" si="1"/>
        <v>#VALUE!</v>
      </c>
      <c r="G117" s="2" t="e">
        <f t="shared" si="35"/>
        <v>#VALUE!</v>
      </c>
      <c r="H117" s="2" t="e">
        <f t="shared" si="35"/>
        <v>#VALUE!</v>
      </c>
      <c r="I117" s="2" t="str">
        <f t="shared" si="33"/>
        <v>…</v>
      </c>
      <c r="J117" s="2" t="str">
        <f t="shared" si="33"/>
        <v>…</v>
      </c>
      <c r="K117" s="2" t="str">
        <f t="shared" si="33"/>
        <v>…</v>
      </c>
      <c r="L117" s="2" t="str">
        <f t="shared" si="33"/>
        <v>…</v>
      </c>
      <c r="M117" s="2" t="str">
        <f t="shared" si="33"/>
        <v>…</v>
      </c>
      <c r="N117" s="2" t="str">
        <f t="shared" si="33"/>
        <v>…</v>
      </c>
      <c r="O117" s="2" t="str">
        <f t="shared" si="33"/>
        <v>…</v>
      </c>
      <c r="P117" s="2" t="str">
        <f t="shared" si="33"/>
        <v>…</v>
      </c>
      <c r="Q117" s="2" t="str">
        <f t="shared" si="33"/>
        <v>…</v>
      </c>
      <c r="R117" s="2" t="str">
        <f t="shared" si="33"/>
        <v>…</v>
      </c>
      <c r="S117" s="2" t="str">
        <f t="shared" si="33"/>
        <v>…</v>
      </c>
      <c r="T117" s="2" t="str">
        <f t="shared" si="33"/>
        <v>…</v>
      </c>
      <c r="U117" s="2" t="str">
        <f t="shared" si="33"/>
        <v>…</v>
      </c>
      <c r="V117" s="2" t="str">
        <f t="shared" si="33"/>
        <v>…</v>
      </c>
      <c r="W117" s="2" t="str">
        <f t="shared" si="33"/>
        <v>…</v>
      </c>
      <c r="X117" s="2" t="str">
        <f t="shared" si="29"/>
        <v>…</v>
      </c>
      <c r="Y117" s="2" t="str">
        <f t="shared" si="29"/>
        <v>…</v>
      </c>
      <c r="Z117" s="2" t="str">
        <f t="shared" si="29"/>
        <v>…</v>
      </c>
      <c r="AA117" s="2" t="str">
        <f t="shared" si="29"/>
        <v>…</v>
      </c>
      <c r="AB117" s="2" t="str">
        <f t="shared" si="29"/>
        <v>…</v>
      </c>
      <c r="AC117" s="2" t="str">
        <f t="shared" si="29"/>
        <v>…</v>
      </c>
      <c r="AD117" s="2" t="str">
        <f t="shared" si="29"/>
        <v>…</v>
      </c>
      <c r="AE117" s="2" t="str">
        <f t="shared" si="29"/>
        <v>…</v>
      </c>
      <c r="AF117" s="2" t="str">
        <f t="shared" si="29"/>
        <v>…</v>
      </c>
      <c r="AG117" s="4" t="str">
        <f t="shared" si="34"/>
        <v>…</v>
      </c>
      <c r="AH117" s="4" t="str">
        <f t="shared" si="34"/>
        <v>…</v>
      </c>
      <c r="AI117" s="4" t="str">
        <f t="shared" si="34"/>
        <v>…</v>
      </c>
      <c r="AJ117" s="4" t="str">
        <f t="shared" si="34"/>
        <v>…</v>
      </c>
      <c r="AK117" s="4" t="str">
        <f t="shared" si="34"/>
        <v>…</v>
      </c>
      <c r="AL117" s="4" t="str">
        <f t="shared" si="34"/>
        <v>…</v>
      </c>
      <c r="AM117" s="4" t="str">
        <f t="shared" si="34"/>
        <v>…</v>
      </c>
      <c r="AN117" s="4" t="str">
        <f t="shared" si="34"/>
        <v>…</v>
      </c>
      <c r="AO117" s="4" t="str">
        <f t="shared" si="34"/>
        <v>…</v>
      </c>
      <c r="AP117" s="4" t="str">
        <f t="shared" si="34"/>
        <v>…</v>
      </c>
      <c r="AQ117" s="4" t="str">
        <f t="shared" si="34"/>
        <v>…</v>
      </c>
      <c r="AR117" s="4" t="str">
        <f t="shared" si="34"/>
        <v>…</v>
      </c>
      <c r="AS117" s="4" t="str">
        <f t="shared" si="34"/>
        <v>…</v>
      </c>
      <c r="AT117" s="4" t="str">
        <f t="shared" si="34"/>
        <v>…</v>
      </c>
      <c r="AU117" s="4" t="str">
        <f t="shared" si="34"/>
        <v>…</v>
      </c>
      <c r="AV117" s="4" t="str">
        <f t="shared" si="34"/>
        <v>…</v>
      </c>
      <c r="AW117" s="4" t="str">
        <f t="shared" si="37"/>
        <v>…</v>
      </c>
      <c r="AX117" s="4" t="str">
        <f t="shared" si="37"/>
        <v>…</v>
      </c>
      <c r="AY117" s="4" t="str">
        <f t="shared" si="37"/>
        <v>…</v>
      </c>
      <c r="AZ117" s="4" t="str">
        <f t="shared" si="37"/>
        <v>…</v>
      </c>
      <c r="BA117" s="4" t="str">
        <f t="shared" si="37"/>
        <v>…</v>
      </c>
      <c r="BB117" s="4" t="str">
        <f t="shared" si="36"/>
        <v>…</v>
      </c>
      <c r="BC117" s="4" t="str">
        <f t="shared" si="36"/>
        <v>…</v>
      </c>
      <c r="BD117" s="4" t="str">
        <f t="shared" si="28"/>
        <v>…</v>
      </c>
      <c r="BE117" s="4" t="str">
        <f t="shared" si="28"/>
        <v>…</v>
      </c>
      <c r="BF117" s="4" t="str">
        <f t="shared" si="28"/>
        <v>…</v>
      </c>
    </row>
    <row r="118" spans="1:58" x14ac:dyDescent="0.25">
      <c r="A118" s="2">
        <f t="shared" si="25"/>
        <v>118</v>
      </c>
      <c r="B118" s="3"/>
      <c r="C118" s="1" t="s">
        <v>2</v>
      </c>
      <c r="D118" s="1" cm="1">
        <f t="array" ref="D118">INDEX(B:B,A118)</f>
        <v>0</v>
      </c>
      <c r="E118" s="2">
        <f t="shared" si="7"/>
        <v>1</v>
      </c>
      <c r="F118" s="2" t="e">
        <f t="shared" si="1"/>
        <v>#VALUE!</v>
      </c>
      <c r="G118" s="2" t="e">
        <f t="shared" si="35"/>
        <v>#VALUE!</v>
      </c>
      <c r="H118" s="2" t="e">
        <f t="shared" si="35"/>
        <v>#VALUE!</v>
      </c>
      <c r="I118" s="2" t="str">
        <f t="shared" ref="I118:X171" si="38">IFERROR(FIND($D$1,$D118,1+H118),"…")</f>
        <v>…</v>
      </c>
      <c r="J118" s="2" t="str">
        <f t="shared" si="38"/>
        <v>…</v>
      </c>
      <c r="K118" s="2" t="str">
        <f t="shared" si="38"/>
        <v>…</v>
      </c>
      <c r="L118" s="2" t="str">
        <f t="shared" si="38"/>
        <v>…</v>
      </c>
      <c r="M118" s="2" t="str">
        <f t="shared" si="38"/>
        <v>…</v>
      </c>
      <c r="N118" s="2" t="str">
        <f t="shared" si="38"/>
        <v>…</v>
      </c>
      <c r="O118" s="2" t="str">
        <f t="shared" si="38"/>
        <v>…</v>
      </c>
      <c r="P118" s="2" t="str">
        <f t="shared" si="38"/>
        <v>…</v>
      </c>
      <c r="Q118" s="2" t="str">
        <f t="shared" si="38"/>
        <v>…</v>
      </c>
      <c r="R118" s="2" t="str">
        <f t="shared" si="38"/>
        <v>…</v>
      </c>
      <c r="S118" s="2" t="str">
        <f t="shared" si="38"/>
        <v>…</v>
      </c>
      <c r="T118" s="2" t="str">
        <f t="shared" si="38"/>
        <v>…</v>
      </c>
      <c r="U118" s="2" t="str">
        <f t="shared" si="38"/>
        <v>…</v>
      </c>
      <c r="V118" s="2" t="str">
        <f t="shared" si="38"/>
        <v>…</v>
      </c>
      <c r="W118" s="2" t="str">
        <f t="shared" si="38"/>
        <v>…</v>
      </c>
      <c r="X118" s="2" t="str">
        <f t="shared" si="29"/>
        <v>…</v>
      </c>
      <c r="Y118" s="2" t="str">
        <f t="shared" si="29"/>
        <v>…</v>
      </c>
      <c r="Z118" s="2" t="str">
        <f t="shared" si="29"/>
        <v>…</v>
      </c>
      <c r="AA118" s="2" t="str">
        <f t="shared" si="29"/>
        <v>…</v>
      </c>
      <c r="AB118" s="2" t="str">
        <f t="shared" si="29"/>
        <v>…</v>
      </c>
      <c r="AC118" s="2" t="str">
        <f t="shared" si="29"/>
        <v>…</v>
      </c>
      <c r="AD118" s="2" t="str">
        <f t="shared" si="29"/>
        <v>…</v>
      </c>
      <c r="AE118" s="2" t="str">
        <f t="shared" si="29"/>
        <v>…</v>
      </c>
      <c r="AF118" s="2" t="str">
        <f t="shared" si="29"/>
        <v>…</v>
      </c>
      <c r="AG118" s="4" t="str">
        <f t="shared" si="34"/>
        <v>…</v>
      </c>
      <c r="AH118" s="4" t="str">
        <f t="shared" si="34"/>
        <v>…</v>
      </c>
      <c r="AI118" s="4" t="str">
        <f t="shared" si="34"/>
        <v>…</v>
      </c>
      <c r="AJ118" s="4" t="str">
        <f t="shared" si="34"/>
        <v>…</v>
      </c>
      <c r="AK118" s="4" t="str">
        <f t="shared" si="34"/>
        <v>…</v>
      </c>
      <c r="AL118" s="4" t="str">
        <f t="shared" si="34"/>
        <v>…</v>
      </c>
      <c r="AM118" s="4" t="str">
        <f t="shared" si="34"/>
        <v>…</v>
      </c>
      <c r="AN118" s="4" t="str">
        <f t="shared" si="34"/>
        <v>…</v>
      </c>
      <c r="AO118" s="4" t="str">
        <f t="shared" ref="AO118:AV181" si="39">TRIM(IFERROR(MID($D118,M118+1,N118-M118-1),"…"))</f>
        <v>…</v>
      </c>
      <c r="AP118" s="4" t="str">
        <f t="shared" si="39"/>
        <v>…</v>
      </c>
      <c r="AQ118" s="4" t="str">
        <f t="shared" si="39"/>
        <v>…</v>
      </c>
      <c r="AR118" s="4" t="str">
        <f t="shared" si="39"/>
        <v>…</v>
      </c>
      <c r="AS118" s="4" t="str">
        <f t="shared" si="39"/>
        <v>…</v>
      </c>
      <c r="AT118" s="4" t="str">
        <f t="shared" si="39"/>
        <v>…</v>
      </c>
      <c r="AU118" s="4" t="str">
        <f t="shared" si="39"/>
        <v>…</v>
      </c>
      <c r="AV118" s="4" t="str">
        <f t="shared" si="39"/>
        <v>…</v>
      </c>
      <c r="AW118" s="4" t="str">
        <f t="shared" si="37"/>
        <v>…</v>
      </c>
      <c r="AX118" s="4" t="str">
        <f t="shared" si="37"/>
        <v>…</v>
      </c>
      <c r="AY118" s="4" t="str">
        <f t="shared" si="37"/>
        <v>…</v>
      </c>
      <c r="AZ118" s="4" t="str">
        <f t="shared" si="37"/>
        <v>…</v>
      </c>
      <c r="BA118" s="4" t="str">
        <f t="shared" si="37"/>
        <v>…</v>
      </c>
      <c r="BB118" s="4" t="str">
        <f t="shared" si="36"/>
        <v>…</v>
      </c>
      <c r="BC118" s="4" t="str">
        <f t="shared" si="36"/>
        <v>…</v>
      </c>
      <c r="BD118" s="4" t="str">
        <f t="shared" si="28"/>
        <v>…</v>
      </c>
      <c r="BE118" s="4" t="str">
        <f t="shared" si="28"/>
        <v>…</v>
      </c>
      <c r="BF118" s="4" t="str">
        <f t="shared" si="28"/>
        <v>…</v>
      </c>
    </row>
    <row r="119" spans="1:58" x14ac:dyDescent="0.25">
      <c r="A119" s="2">
        <f t="shared" si="25"/>
        <v>119</v>
      </c>
      <c r="B119" s="3"/>
      <c r="C119" s="1" t="s">
        <v>2</v>
      </c>
      <c r="D119" s="1" cm="1">
        <f t="array" ref="D119">INDEX(B:B,A119)</f>
        <v>0</v>
      </c>
      <c r="E119" s="2">
        <f t="shared" si="7"/>
        <v>1</v>
      </c>
      <c r="F119" s="2" t="e">
        <f t="shared" si="1"/>
        <v>#VALUE!</v>
      </c>
      <c r="G119" s="2" t="e">
        <f t="shared" si="35"/>
        <v>#VALUE!</v>
      </c>
      <c r="H119" s="2" t="e">
        <f t="shared" si="35"/>
        <v>#VALUE!</v>
      </c>
      <c r="I119" s="2" t="str">
        <f t="shared" si="38"/>
        <v>…</v>
      </c>
      <c r="J119" s="2" t="str">
        <f t="shared" si="38"/>
        <v>…</v>
      </c>
      <c r="K119" s="2" t="str">
        <f t="shared" si="38"/>
        <v>…</v>
      </c>
      <c r="L119" s="2" t="str">
        <f t="shared" si="38"/>
        <v>…</v>
      </c>
      <c r="M119" s="2" t="str">
        <f t="shared" si="38"/>
        <v>…</v>
      </c>
      <c r="N119" s="2" t="str">
        <f t="shared" si="38"/>
        <v>…</v>
      </c>
      <c r="O119" s="2" t="str">
        <f t="shared" si="38"/>
        <v>…</v>
      </c>
      <c r="P119" s="2" t="str">
        <f t="shared" si="38"/>
        <v>…</v>
      </c>
      <c r="Q119" s="2" t="str">
        <f t="shared" si="38"/>
        <v>…</v>
      </c>
      <c r="R119" s="2" t="str">
        <f t="shared" si="38"/>
        <v>…</v>
      </c>
      <c r="S119" s="2" t="str">
        <f t="shared" si="38"/>
        <v>…</v>
      </c>
      <c r="T119" s="2" t="str">
        <f t="shared" si="38"/>
        <v>…</v>
      </c>
      <c r="U119" s="2" t="str">
        <f t="shared" si="38"/>
        <v>…</v>
      </c>
      <c r="V119" s="2" t="str">
        <f t="shared" si="38"/>
        <v>…</v>
      </c>
      <c r="W119" s="2" t="str">
        <f t="shared" si="38"/>
        <v>…</v>
      </c>
      <c r="X119" s="2" t="str">
        <f t="shared" si="29"/>
        <v>…</v>
      </c>
      <c r="Y119" s="2" t="str">
        <f t="shared" si="29"/>
        <v>…</v>
      </c>
      <c r="Z119" s="2" t="str">
        <f t="shared" si="29"/>
        <v>…</v>
      </c>
      <c r="AA119" s="2" t="str">
        <f t="shared" si="29"/>
        <v>…</v>
      </c>
      <c r="AB119" s="2" t="str">
        <f t="shared" si="29"/>
        <v>…</v>
      </c>
      <c r="AC119" s="2" t="str">
        <f t="shared" si="29"/>
        <v>…</v>
      </c>
      <c r="AD119" s="2" t="str">
        <f t="shared" si="29"/>
        <v>…</v>
      </c>
      <c r="AE119" s="2" t="str">
        <f t="shared" si="29"/>
        <v>…</v>
      </c>
      <c r="AF119" s="2" t="str">
        <f t="shared" si="29"/>
        <v>…</v>
      </c>
      <c r="AG119" s="4" t="str">
        <f t="shared" ref="AG119:AN182" si="40">TRIM(IFERROR(MID($D119,E119+1,F119-E119-1),"…"))</f>
        <v>…</v>
      </c>
      <c r="AH119" s="4" t="str">
        <f t="shared" si="40"/>
        <v>…</v>
      </c>
      <c r="AI119" s="4" t="str">
        <f t="shared" si="40"/>
        <v>…</v>
      </c>
      <c r="AJ119" s="4" t="str">
        <f t="shared" si="40"/>
        <v>…</v>
      </c>
      <c r="AK119" s="4" t="str">
        <f t="shared" si="40"/>
        <v>…</v>
      </c>
      <c r="AL119" s="4" t="str">
        <f t="shared" si="40"/>
        <v>…</v>
      </c>
      <c r="AM119" s="4" t="str">
        <f t="shared" si="40"/>
        <v>…</v>
      </c>
      <c r="AN119" s="4" t="str">
        <f t="shared" si="40"/>
        <v>…</v>
      </c>
      <c r="AO119" s="4" t="str">
        <f t="shared" si="39"/>
        <v>…</v>
      </c>
      <c r="AP119" s="4" t="str">
        <f t="shared" si="39"/>
        <v>…</v>
      </c>
      <c r="AQ119" s="4" t="str">
        <f t="shared" si="39"/>
        <v>…</v>
      </c>
      <c r="AR119" s="4" t="str">
        <f t="shared" si="39"/>
        <v>…</v>
      </c>
      <c r="AS119" s="4" t="str">
        <f t="shared" si="39"/>
        <v>…</v>
      </c>
      <c r="AT119" s="4" t="str">
        <f t="shared" si="39"/>
        <v>…</v>
      </c>
      <c r="AU119" s="4" t="str">
        <f t="shared" si="39"/>
        <v>…</v>
      </c>
      <c r="AV119" s="4" t="str">
        <f t="shared" si="39"/>
        <v>…</v>
      </c>
      <c r="AW119" s="4" t="str">
        <f t="shared" si="37"/>
        <v>…</v>
      </c>
      <c r="AX119" s="4" t="str">
        <f t="shared" si="37"/>
        <v>…</v>
      </c>
      <c r="AY119" s="4" t="str">
        <f t="shared" si="37"/>
        <v>…</v>
      </c>
      <c r="AZ119" s="4" t="str">
        <f t="shared" si="37"/>
        <v>…</v>
      </c>
      <c r="BA119" s="4" t="str">
        <f t="shared" si="37"/>
        <v>…</v>
      </c>
      <c r="BB119" s="4" t="str">
        <f t="shared" si="36"/>
        <v>…</v>
      </c>
      <c r="BC119" s="4" t="str">
        <f t="shared" si="36"/>
        <v>…</v>
      </c>
      <c r="BD119" s="4" t="str">
        <f t="shared" si="28"/>
        <v>…</v>
      </c>
      <c r="BE119" s="4" t="str">
        <f t="shared" si="28"/>
        <v>…</v>
      </c>
      <c r="BF119" s="4" t="str">
        <f t="shared" si="28"/>
        <v>…</v>
      </c>
    </row>
    <row r="120" spans="1:58" x14ac:dyDescent="0.25">
      <c r="A120" s="2">
        <f t="shared" si="25"/>
        <v>120</v>
      </c>
      <c r="B120" s="3"/>
      <c r="C120" s="1" t="s">
        <v>2</v>
      </c>
      <c r="D120" s="1" cm="1">
        <f t="array" ref="D120">INDEX(B:B,A120)</f>
        <v>0</v>
      </c>
      <c r="E120" s="2">
        <f t="shared" si="7"/>
        <v>1</v>
      </c>
      <c r="F120" s="2" t="e">
        <f t="shared" si="1"/>
        <v>#VALUE!</v>
      </c>
      <c r="G120" s="2" t="e">
        <f t="shared" si="35"/>
        <v>#VALUE!</v>
      </c>
      <c r="H120" s="2" t="e">
        <f t="shared" si="35"/>
        <v>#VALUE!</v>
      </c>
      <c r="I120" s="2" t="str">
        <f t="shared" si="38"/>
        <v>…</v>
      </c>
      <c r="J120" s="2" t="str">
        <f t="shared" si="38"/>
        <v>…</v>
      </c>
      <c r="K120" s="2" t="str">
        <f t="shared" si="38"/>
        <v>…</v>
      </c>
      <c r="L120" s="2" t="str">
        <f t="shared" si="38"/>
        <v>…</v>
      </c>
      <c r="M120" s="2" t="str">
        <f t="shared" si="38"/>
        <v>…</v>
      </c>
      <c r="N120" s="2" t="str">
        <f t="shared" si="38"/>
        <v>…</v>
      </c>
      <c r="O120" s="2" t="str">
        <f t="shared" si="38"/>
        <v>…</v>
      </c>
      <c r="P120" s="2" t="str">
        <f t="shared" si="38"/>
        <v>…</v>
      </c>
      <c r="Q120" s="2" t="str">
        <f t="shared" si="38"/>
        <v>…</v>
      </c>
      <c r="R120" s="2" t="str">
        <f t="shared" si="38"/>
        <v>…</v>
      </c>
      <c r="S120" s="2" t="str">
        <f t="shared" si="38"/>
        <v>…</v>
      </c>
      <c r="T120" s="2" t="str">
        <f t="shared" si="38"/>
        <v>…</v>
      </c>
      <c r="U120" s="2" t="str">
        <f t="shared" si="38"/>
        <v>…</v>
      </c>
      <c r="V120" s="2" t="str">
        <f t="shared" si="38"/>
        <v>…</v>
      </c>
      <c r="W120" s="2" t="str">
        <f t="shared" si="38"/>
        <v>…</v>
      </c>
      <c r="X120" s="2" t="str">
        <f t="shared" si="29"/>
        <v>…</v>
      </c>
      <c r="Y120" s="2" t="str">
        <f t="shared" si="29"/>
        <v>…</v>
      </c>
      <c r="Z120" s="2" t="str">
        <f t="shared" si="29"/>
        <v>…</v>
      </c>
      <c r="AA120" s="2" t="str">
        <f t="shared" si="29"/>
        <v>…</v>
      </c>
      <c r="AB120" s="2" t="str">
        <f t="shared" si="29"/>
        <v>…</v>
      </c>
      <c r="AC120" s="2" t="str">
        <f t="shared" si="29"/>
        <v>…</v>
      </c>
      <c r="AD120" s="2" t="str">
        <f t="shared" si="29"/>
        <v>…</v>
      </c>
      <c r="AE120" s="2" t="str">
        <f t="shared" si="29"/>
        <v>…</v>
      </c>
      <c r="AF120" s="2" t="str">
        <f t="shared" si="29"/>
        <v>…</v>
      </c>
      <c r="AG120" s="4" t="str">
        <f t="shared" si="40"/>
        <v>…</v>
      </c>
      <c r="AH120" s="4" t="str">
        <f t="shared" si="40"/>
        <v>…</v>
      </c>
      <c r="AI120" s="4" t="str">
        <f t="shared" si="40"/>
        <v>…</v>
      </c>
      <c r="AJ120" s="4" t="str">
        <f t="shared" si="40"/>
        <v>…</v>
      </c>
      <c r="AK120" s="4" t="str">
        <f t="shared" si="40"/>
        <v>…</v>
      </c>
      <c r="AL120" s="4" t="str">
        <f t="shared" si="40"/>
        <v>…</v>
      </c>
      <c r="AM120" s="4" t="str">
        <f t="shared" si="40"/>
        <v>…</v>
      </c>
      <c r="AN120" s="4" t="str">
        <f t="shared" si="40"/>
        <v>…</v>
      </c>
      <c r="AO120" s="4" t="str">
        <f t="shared" si="39"/>
        <v>…</v>
      </c>
      <c r="AP120" s="4" t="str">
        <f t="shared" si="39"/>
        <v>…</v>
      </c>
      <c r="AQ120" s="4" t="str">
        <f t="shared" si="39"/>
        <v>…</v>
      </c>
      <c r="AR120" s="4" t="str">
        <f t="shared" si="39"/>
        <v>…</v>
      </c>
      <c r="AS120" s="4" t="str">
        <f t="shared" si="39"/>
        <v>…</v>
      </c>
      <c r="AT120" s="4" t="str">
        <f t="shared" si="39"/>
        <v>…</v>
      </c>
      <c r="AU120" s="4" t="str">
        <f t="shared" si="39"/>
        <v>…</v>
      </c>
      <c r="AV120" s="4" t="str">
        <f t="shared" si="39"/>
        <v>…</v>
      </c>
      <c r="AW120" s="4" t="str">
        <f t="shared" si="37"/>
        <v>…</v>
      </c>
      <c r="AX120" s="4" t="str">
        <f t="shared" si="37"/>
        <v>…</v>
      </c>
      <c r="AY120" s="4" t="str">
        <f t="shared" si="37"/>
        <v>…</v>
      </c>
      <c r="AZ120" s="4" t="str">
        <f t="shared" si="37"/>
        <v>…</v>
      </c>
      <c r="BA120" s="4" t="str">
        <f t="shared" si="37"/>
        <v>…</v>
      </c>
      <c r="BB120" s="4" t="str">
        <f t="shared" si="36"/>
        <v>…</v>
      </c>
      <c r="BC120" s="4" t="str">
        <f t="shared" si="36"/>
        <v>…</v>
      </c>
      <c r="BD120" s="4" t="str">
        <f t="shared" si="28"/>
        <v>…</v>
      </c>
      <c r="BE120" s="4" t="str">
        <f t="shared" si="28"/>
        <v>…</v>
      </c>
      <c r="BF120" s="4" t="str">
        <f t="shared" si="28"/>
        <v>…</v>
      </c>
    </row>
    <row r="121" spans="1:58" x14ac:dyDescent="0.25">
      <c r="A121" s="2">
        <f t="shared" si="25"/>
        <v>121</v>
      </c>
      <c r="B121" s="3"/>
      <c r="C121" s="1" t="s">
        <v>2</v>
      </c>
      <c r="D121" s="1" cm="1">
        <f t="array" ref="D121">INDEX(B:B,A121)</f>
        <v>0</v>
      </c>
      <c r="E121" s="2">
        <f t="shared" si="7"/>
        <v>1</v>
      </c>
      <c r="F121" s="2" t="e">
        <f t="shared" si="1"/>
        <v>#VALUE!</v>
      </c>
      <c r="G121" s="2" t="e">
        <f t="shared" si="35"/>
        <v>#VALUE!</v>
      </c>
      <c r="H121" s="2" t="e">
        <f t="shared" si="35"/>
        <v>#VALUE!</v>
      </c>
      <c r="I121" s="2" t="str">
        <f t="shared" si="38"/>
        <v>…</v>
      </c>
      <c r="J121" s="2" t="str">
        <f t="shared" si="38"/>
        <v>…</v>
      </c>
      <c r="K121" s="2" t="str">
        <f t="shared" si="38"/>
        <v>…</v>
      </c>
      <c r="L121" s="2" t="str">
        <f t="shared" si="38"/>
        <v>…</v>
      </c>
      <c r="M121" s="2" t="str">
        <f t="shared" si="38"/>
        <v>…</v>
      </c>
      <c r="N121" s="2" t="str">
        <f t="shared" si="38"/>
        <v>…</v>
      </c>
      <c r="O121" s="2" t="str">
        <f t="shared" si="38"/>
        <v>…</v>
      </c>
      <c r="P121" s="2" t="str">
        <f t="shared" si="38"/>
        <v>…</v>
      </c>
      <c r="Q121" s="2" t="str">
        <f t="shared" si="38"/>
        <v>…</v>
      </c>
      <c r="R121" s="2" t="str">
        <f t="shared" si="38"/>
        <v>…</v>
      </c>
      <c r="S121" s="2" t="str">
        <f t="shared" si="38"/>
        <v>…</v>
      </c>
      <c r="T121" s="2" t="str">
        <f t="shared" si="38"/>
        <v>…</v>
      </c>
      <c r="U121" s="2" t="str">
        <f t="shared" si="38"/>
        <v>…</v>
      </c>
      <c r="V121" s="2" t="str">
        <f t="shared" si="38"/>
        <v>…</v>
      </c>
      <c r="W121" s="2" t="str">
        <f t="shared" si="38"/>
        <v>…</v>
      </c>
      <c r="X121" s="2" t="str">
        <f t="shared" si="29"/>
        <v>…</v>
      </c>
      <c r="Y121" s="2" t="str">
        <f t="shared" si="29"/>
        <v>…</v>
      </c>
      <c r="Z121" s="2" t="str">
        <f t="shared" si="29"/>
        <v>…</v>
      </c>
      <c r="AA121" s="2" t="str">
        <f t="shared" si="29"/>
        <v>…</v>
      </c>
      <c r="AB121" s="2" t="str">
        <f t="shared" si="29"/>
        <v>…</v>
      </c>
      <c r="AC121" s="2" t="str">
        <f t="shared" si="29"/>
        <v>…</v>
      </c>
      <c r="AD121" s="2" t="str">
        <f t="shared" si="29"/>
        <v>…</v>
      </c>
      <c r="AE121" s="2" t="str">
        <f t="shared" si="29"/>
        <v>…</v>
      </c>
      <c r="AF121" s="2" t="str">
        <f t="shared" si="29"/>
        <v>…</v>
      </c>
      <c r="AG121" s="4" t="str">
        <f t="shared" si="40"/>
        <v>…</v>
      </c>
      <c r="AH121" s="4" t="str">
        <f t="shared" si="40"/>
        <v>…</v>
      </c>
      <c r="AI121" s="4" t="str">
        <f t="shared" si="40"/>
        <v>…</v>
      </c>
      <c r="AJ121" s="4" t="str">
        <f t="shared" si="40"/>
        <v>…</v>
      </c>
      <c r="AK121" s="4" t="str">
        <f t="shared" si="40"/>
        <v>…</v>
      </c>
      <c r="AL121" s="4" t="str">
        <f t="shared" si="40"/>
        <v>…</v>
      </c>
      <c r="AM121" s="4" t="str">
        <f t="shared" si="40"/>
        <v>…</v>
      </c>
      <c r="AN121" s="4" t="str">
        <f t="shared" si="40"/>
        <v>…</v>
      </c>
      <c r="AO121" s="4" t="str">
        <f t="shared" si="39"/>
        <v>…</v>
      </c>
      <c r="AP121" s="4" t="str">
        <f t="shared" si="39"/>
        <v>…</v>
      </c>
      <c r="AQ121" s="4" t="str">
        <f t="shared" si="39"/>
        <v>…</v>
      </c>
      <c r="AR121" s="4" t="str">
        <f t="shared" si="39"/>
        <v>…</v>
      </c>
      <c r="AS121" s="4" t="str">
        <f t="shared" si="39"/>
        <v>…</v>
      </c>
      <c r="AT121" s="4" t="str">
        <f t="shared" si="39"/>
        <v>…</v>
      </c>
      <c r="AU121" s="4" t="str">
        <f t="shared" si="39"/>
        <v>…</v>
      </c>
      <c r="AV121" s="4" t="str">
        <f t="shared" si="39"/>
        <v>…</v>
      </c>
      <c r="AW121" s="4" t="str">
        <f t="shared" si="37"/>
        <v>…</v>
      </c>
      <c r="AX121" s="4" t="str">
        <f t="shared" si="37"/>
        <v>…</v>
      </c>
      <c r="AY121" s="4" t="str">
        <f t="shared" si="37"/>
        <v>…</v>
      </c>
      <c r="AZ121" s="4" t="str">
        <f t="shared" si="37"/>
        <v>…</v>
      </c>
      <c r="BA121" s="4" t="str">
        <f t="shared" si="37"/>
        <v>…</v>
      </c>
      <c r="BB121" s="4" t="str">
        <f t="shared" si="36"/>
        <v>…</v>
      </c>
      <c r="BC121" s="4" t="str">
        <f t="shared" si="36"/>
        <v>…</v>
      </c>
      <c r="BD121" s="4" t="str">
        <f t="shared" si="28"/>
        <v>…</v>
      </c>
      <c r="BE121" s="4" t="str">
        <f t="shared" si="28"/>
        <v>…</v>
      </c>
      <c r="BF121" s="4" t="str">
        <f t="shared" si="28"/>
        <v>…</v>
      </c>
    </row>
    <row r="122" spans="1:58" x14ac:dyDescent="0.25">
      <c r="A122" s="2">
        <f t="shared" si="25"/>
        <v>122</v>
      </c>
      <c r="B122" s="3"/>
      <c r="C122" s="1" t="s">
        <v>2</v>
      </c>
      <c r="D122" s="1" cm="1">
        <f t="array" ref="D122">INDEX(B:B,A122)</f>
        <v>0</v>
      </c>
      <c r="E122" s="2">
        <f t="shared" si="7"/>
        <v>1</v>
      </c>
      <c r="F122" s="2" t="e">
        <f t="shared" si="1"/>
        <v>#VALUE!</v>
      </c>
      <c r="G122" s="2" t="e">
        <f t="shared" si="35"/>
        <v>#VALUE!</v>
      </c>
      <c r="H122" s="2" t="e">
        <f t="shared" si="35"/>
        <v>#VALUE!</v>
      </c>
      <c r="I122" s="2" t="str">
        <f t="shared" si="38"/>
        <v>…</v>
      </c>
      <c r="J122" s="2" t="str">
        <f t="shared" si="38"/>
        <v>…</v>
      </c>
      <c r="K122" s="2" t="str">
        <f t="shared" si="38"/>
        <v>…</v>
      </c>
      <c r="L122" s="2" t="str">
        <f t="shared" si="38"/>
        <v>…</v>
      </c>
      <c r="M122" s="2" t="str">
        <f t="shared" si="38"/>
        <v>…</v>
      </c>
      <c r="N122" s="2" t="str">
        <f t="shared" si="38"/>
        <v>…</v>
      </c>
      <c r="O122" s="2" t="str">
        <f t="shared" si="38"/>
        <v>…</v>
      </c>
      <c r="P122" s="2" t="str">
        <f t="shared" si="38"/>
        <v>…</v>
      </c>
      <c r="Q122" s="2" t="str">
        <f t="shared" si="38"/>
        <v>…</v>
      </c>
      <c r="R122" s="2" t="str">
        <f t="shared" si="38"/>
        <v>…</v>
      </c>
      <c r="S122" s="2" t="str">
        <f t="shared" si="38"/>
        <v>…</v>
      </c>
      <c r="T122" s="2" t="str">
        <f t="shared" si="38"/>
        <v>…</v>
      </c>
      <c r="U122" s="2" t="str">
        <f t="shared" si="38"/>
        <v>…</v>
      </c>
      <c r="V122" s="2" t="str">
        <f t="shared" si="38"/>
        <v>…</v>
      </c>
      <c r="W122" s="2" t="str">
        <f t="shared" si="38"/>
        <v>…</v>
      </c>
      <c r="X122" s="2" t="str">
        <f t="shared" si="29"/>
        <v>…</v>
      </c>
      <c r="Y122" s="2" t="str">
        <f t="shared" si="29"/>
        <v>…</v>
      </c>
      <c r="Z122" s="2" t="str">
        <f t="shared" si="29"/>
        <v>…</v>
      </c>
      <c r="AA122" s="2" t="str">
        <f t="shared" si="29"/>
        <v>…</v>
      </c>
      <c r="AB122" s="2" t="str">
        <f t="shared" si="29"/>
        <v>…</v>
      </c>
      <c r="AC122" s="2" t="str">
        <f t="shared" si="29"/>
        <v>…</v>
      </c>
      <c r="AD122" s="2" t="str">
        <f t="shared" si="29"/>
        <v>…</v>
      </c>
      <c r="AE122" s="2" t="str">
        <f t="shared" si="29"/>
        <v>…</v>
      </c>
      <c r="AF122" s="2" t="str">
        <f t="shared" si="29"/>
        <v>…</v>
      </c>
      <c r="AG122" s="4" t="str">
        <f t="shared" si="40"/>
        <v>…</v>
      </c>
      <c r="AH122" s="4" t="str">
        <f t="shared" si="40"/>
        <v>…</v>
      </c>
      <c r="AI122" s="4" t="str">
        <f t="shared" si="40"/>
        <v>…</v>
      </c>
      <c r="AJ122" s="4" t="str">
        <f t="shared" si="40"/>
        <v>…</v>
      </c>
      <c r="AK122" s="4" t="str">
        <f t="shared" si="40"/>
        <v>…</v>
      </c>
      <c r="AL122" s="4" t="str">
        <f t="shared" si="40"/>
        <v>…</v>
      </c>
      <c r="AM122" s="4" t="str">
        <f t="shared" si="40"/>
        <v>…</v>
      </c>
      <c r="AN122" s="4" t="str">
        <f t="shared" si="40"/>
        <v>…</v>
      </c>
      <c r="AO122" s="4" t="str">
        <f t="shared" si="39"/>
        <v>…</v>
      </c>
      <c r="AP122" s="4" t="str">
        <f t="shared" si="39"/>
        <v>…</v>
      </c>
      <c r="AQ122" s="4" t="str">
        <f t="shared" si="39"/>
        <v>…</v>
      </c>
      <c r="AR122" s="4" t="str">
        <f t="shared" si="39"/>
        <v>…</v>
      </c>
      <c r="AS122" s="4" t="str">
        <f t="shared" si="39"/>
        <v>…</v>
      </c>
      <c r="AT122" s="4" t="str">
        <f t="shared" si="39"/>
        <v>…</v>
      </c>
      <c r="AU122" s="4" t="str">
        <f t="shared" si="39"/>
        <v>…</v>
      </c>
      <c r="AV122" s="4" t="str">
        <f t="shared" si="39"/>
        <v>…</v>
      </c>
      <c r="AW122" s="4" t="str">
        <f t="shared" si="37"/>
        <v>…</v>
      </c>
      <c r="AX122" s="4" t="str">
        <f t="shared" si="37"/>
        <v>…</v>
      </c>
      <c r="AY122" s="4" t="str">
        <f t="shared" si="37"/>
        <v>…</v>
      </c>
      <c r="AZ122" s="4" t="str">
        <f t="shared" si="37"/>
        <v>…</v>
      </c>
      <c r="BA122" s="4" t="str">
        <f t="shared" si="37"/>
        <v>…</v>
      </c>
      <c r="BB122" s="4" t="str">
        <f t="shared" si="36"/>
        <v>…</v>
      </c>
      <c r="BC122" s="4" t="str">
        <f t="shared" si="36"/>
        <v>…</v>
      </c>
      <c r="BD122" s="4" t="str">
        <f t="shared" si="28"/>
        <v>…</v>
      </c>
      <c r="BE122" s="4" t="str">
        <f t="shared" si="28"/>
        <v>…</v>
      </c>
      <c r="BF122" s="4" t="str">
        <f t="shared" si="28"/>
        <v>…</v>
      </c>
    </row>
    <row r="123" spans="1:58" x14ac:dyDescent="0.25">
      <c r="A123" s="2">
        <f t="shared" si="25"/>
        <v>123</v>
      </c>
      <c r="B123" s="3"/>
      <c r="C123" s="1" t="s">
        <v>2</v>
      </c>
      <c r="D123" s="1" cm="1">
        <f t="array" ref="D123">INDEX(B:B,A123)</f>
        <v>0</v>
      </c>
      <c r="E123" s="2">
        <f t="shared" si="7"/>
        <v>1</v>
      </c>
      <c r="F123" s="2" t="e">
        <f t="shared" si="1"/>
        <v>#VALUE!</v>
      </c>
      <c r="G123" s="2" t="e">
        <f t="shared" si="35"/>
        <v>#VALUE!</v>
      </c>
      <c r="H123" s="2" t="e">
        <f t="shared" si="35"/>
        <v>#VALUE!</v>
      </c>
      <c r="I123" s="2" t="str">
        <f t="shared" si="38"/>
        <v>…</v>
      </c>
      <c r="J123" s="2" t="str">
        <f t="shared" si="38"/>
        <v>…</v>
      </c>
      <c r="K123" s="2" t="str">
        <f t="shared" si="38"/>
        <v>…</v>
      </c>
      <c r="L123" s="2" t="str">
        <f t="shared" si="38"/>
        <v>…</v>
      </c>
      <c r="M123" s="2" t="str">
        <f t="shared" si="38"/>
        <v>…</v>
      </c>
      <c r="N123" s="2" t="str">
        <f t="shared" si="38"/>
        <v>…</v>
      </c>
      <c r="O123" s="2" t="str">
        <f t="shared" si="38"/>
        <v>…</v>
      </c>
      <c r="P123" s="2" t="str">
        <f t="shared" si="38"/>
        <v>…</v>
      </c>
      <c r="Q123" s="2" t="str">
        <f t="shared" si="38"/>
        <v>…</v>
      </c>
      <c r="R123" s="2" t="str">
        <f t="shared" si="38"/>
        <v>…</v>
      </c>
      <c r="S123" s="2" t="str">
        <f t="shared" si="38"/>
        <v>…</v>
      </c>
      <c r="T123" s="2" t="str">
        <f t="shared" si="38"/>
        <v>…</v>
      </c>
      <c r="U123" s="2" t="str">
        <f t="shared" si="38"/>
        <v>…</v>
      </c>
      <c r="V123" s="2" t="str">
        <f t="shared" si="38"/>
        <v>…</v>
      </c>
      <c r="W123" s="2" t="str">
        <f t="shared" si="38"/>
        <v>…</v>
      </c>
      <c r="X123" s="2" t="str">
        <f t="shared" si="29"/>
        <v>…</v>
      </c>
      <c r="Y123" s="2" t="str">
        <f t="shared" si="29"/>
        <v>…</v>
      </c>
      <c r="Z123" s="2" t="str">
        <f t="shared" si="29"/>
        <v>…</v>
      </c>
      <c r="AA123" s="2" t="str">
        <f t="shared" si="29"/>
        <v>…</v>
      </c>
      <c r="AB123" s="2" t="str">
        <f t="shared" si="29"/>
        <v>…</v>
      </c>
      <c r="AC123" s="2" t="str">
        <f t="shared" si="29"/>
        <v>…</v>
      </c>
      <c r="AD123" s="2" t="str">
        <f t="shared" si="29"/>
        <v>…</v>
      </c>
      <c r="AE123" s="2" t="str">
        <f t="shared" si="29"/>
        <v>…</v>
      </c>
      <c r="AF123" s="2" t="str">
        <f t="shared" si="29"/>
        <v>…</v>
      </c>
      <c r="AG123" s="4" t="str">
        <f t="shared" si="40"/>
        <v>…</v>
      </c>
      <c r="AH123" s="4" t="str">
        <f t="shared" si="40"/>
        <v>…</v>
      </c>
      <c r="AI123" s="4" t="str">
        <f t="shared" si="40"/>
        <v>…</v>
      </c>
      <c r="AJ123" s="4" t="str">
        <f t="shared" si="40"/>
        <v>…</v>
      </c>
      <c r="AK123" s="4" t="str">
        <f t="shared" si="40"/>
        <v>…</v>
      </c>
      <c r="AL123" s="4" t="str">
        <f t="shared" si="40"/>
        <v>…</v>
      </c>
      <c r="AM123" s="4" t="str">
        <f t="shared" si="40"/>
        <v>…</v>
      </c>
      <c r="AN123" s="4" t="str">
        <f t="shared" si="40"/>
        <v>…</v>
      </c>
      <c r="AO123" s="4" t="str">
        <f t="shared" si="39"/>
        <v>…</v>
      </c>
      <c r="AP123" s="4" t="str">
        <f t="shared" si="39"/>
        <v>…</v>
      </c>
      <c r="AQ123" s="4" t="str">
        <f t="shared" si="39"/>
        <v>…</v>
      </c>
      <c r="AR123" s="4" t="str">
        <f t="shared" si="39"/>
        <v>…</v>
      </c>
      <c r="AS123" s="4" t="str">
        <f t="shared" si="39"/>
        <v>…</v>
      </c>
      <c r="AT123" s="4" t="str">
        <f t="shared" si="39"/>
        <v>…</v>
      </c>
      <c r="AU123" s="4" t="str">
        <f t="shared" si="39"/>
        <v>…</v>
      </c>
      <c r="AV123" s="4" t="str">
        <f t="shared" si="39"/>
        <v>…</v>
      </c>
      <c r="AW123" s="4" t="str">
        <f t="shared" si="37"/>
        <v>…</v>
      </c>
      <c r="AX123" s="4" t="str">
        <f t="shared" si="37"/>
        <v>…</v>
      </c>
      <c r="AY123" s="4" t="str">
        <f t="shared" si="37"/>
        <v>…</v>
      </c>
      <c r="AZ123" s="4" t="str">
        <f t="shared" si="37"/>
        <v>…</v>
      </c>
      <c r="BA123" s="4" t="str">
        <f t="shared" si="37"/>
        <v>…</v>
      </c>
      <c r="BB123" s="4" t="str">
        <f t="shared" si="36"/>
        <v>…</v>
      </c>
      <c r="BC123" s="4" t="str">
        <f t="shared" si="36"/>
        <v>…</v>
      </c>
      <c r="BD123" s="4" t="str">
        <f t="shared" si="28"/>
        <v>…</v>
      </c>
      <c r="BE123" s="4" t="str">
        <f t="shared" si="28"/>
        <v>…</v>
      </c>
      <c r="BF123" s="4" t="str">
        <f t="shared" si="28"/>
        <v>…</v>
      </c>
    </row>
    <row r="124" spans="1:58" x14ac:dyDescent="0.25">
      <c r="A124" s="2">
        <f t="shared" si="25"/>
        <v>124</v>
      </c>
      <c r="B124" s="3"/>
      <c r="C124" s="1" t="s">
        <v>2</v>
      </c>
      <c r="D124" s="1" cm="1">
        <f t="array" ref="D124">INDEX(B:B,A124)</f>
        <v>0</v>
      </c>
      <c r="E124" s="2">
        <f t="shared" si="7"/>
        <v>1</v>
      </c>
      <c r="F124" s="2" t="e">
        <f t="shared" si="1"/>
        <v>#VALUE!</v>
      </c>
      <c r="G124" s="2" t="e">
        <f t="shared" si="35"/>
        <v>#VALUE!</v>
      </c>
      <c r="H124" s="2" t="e">
        <f t="shared" si="35"/>
        <v>#VALUE!</v>
      </c>
      <c r="I124" s="2" t="str">
        <f t="shared" si="38"/>
        <v>…</v>
      </c>
      <c r="J124" s="2" t="str">
        <f t="shared" si="38"/>
        <v>…</v>
      </c>
      <c r="K124" s="2" t="str">
        <f t="shared" si="38"/>
        <v>…</v>
      </c>
      <c r="L124" s="2" t="str">
        <f t="shared" si="38"/>
        <v>…</v>
      </c>
      <c r="M124" s="2" t="str">
        <f t="shared" si="38"/>
        <v>…</v>
      </c>
      <c r="N124" s="2" t="str">
        <f t="shared" si="38"/>
        <v>…</v>
      </c>
      <c r="O124" s="2" t="str">
        <f t="shared" si="38"/>
        <v>…</v>
      </c>
      <c r="P124" s="2" t="str">
        <f t="shared" si="38"/>
        <v>…</v>
      </c>
      <c r="Q124" s="2" t="str">
        <f t="shared" si="38"/>
        <v>…</v>
      </c>
      <c r="R124" s="2" t="str">
        <f t="shared" si="38"/>
        <v>…</v>
      </c>
      <c r="S124" s="2" t="str">
        <f t="shared" si="38"/>
        <v>…</v>
      </c>
      <c r="T124" s="2" t="str">
        <f t="shared" si="38"/>
        <v>…</v>
      </c>
      <c r="U124" s="2" t="str">
        <f t="shared" si="38"/>
        <v>…</v>
      </c>
      <c r="V124" s="2" t="str">
        <f t="shared" si="38"/>
        <v>…</v>
      </c>
      <c r="W124" s="2" t="str">
        <f t="shared" si="38"/>
        <v>…</v>
      </c>
      <c r="X124" s="2" t="str">
        <f t="shared" si="29"/>
        <v>…</v>
      </c>
      <c r="Y124" s="2" t="str">
        <f t="shared" si="29"/>
        <v>…</v>
      </c>
      <c r="Z124" s="2" t="str">
        <f t="shared" si="29"/>
        <v>…</v>
      </c>
      <c r="AA124" s="2" t="str">
        <f t="shared" si="29"/>
        <v>…</v>
      </c>
      <c r="AB124" s="2" t="str">
        <f t="shared" si="29"/>
        <v>…</v>
      </c>
      <c r="AC124" s="2" t="str">
        <f t="shared" si="29"/>
        <v>…</v>
      </c>
      <c r="AD124" s="2" t="str">
        <f t="shared" si="29"/>
        <v>…</v>
      </c>
      <c r="AE124" s="2" t="str">
        <f t="shared" si="29"/>
        <v>…</v>
      </c>
      <c r="AF124" s="2" t="str">
        <f t="shared" si="29"/>
        <v>…</v>
      </c>
      <c r="AG124" s="4" t="str">
        <f t="shared" si="40"/>
        <v>…</v>
      </c>
      <c r="AH124" s="4" t="str">
        <f t="shared" si="40"/>
        <v>…</v>
      </c>
      <c r="AI124" s="4" t="str">
        <f t="shared" si="40"/>
        <v>…</v>
      </c>
      <c r="AJ124" s="4" t="str">
        <f t="shared" si="40"/>
        <v>…</v>
      </c>
      <c r="AK124" s="4" t="str">
        <f t="shared" si="40"/>
        <v>…</v>
      </c>
      <c r="AL124" s="4" t="str">
        <f t="shared" si="40"/>
        <v>…</v>
      </c>
      <c r="AM124" s="4" t="str">
        <f t="shared" si="40"/>
        <v>…</v>
      </c>
      <c r="AN124" s="4" t="str">
        <f t="shared" si="40"/>
        <v>…</v>
      </c>
      <c r="AO124" s="4" t="str">
        <f t="shared" si="39"/>
        <v>…</v>
      </c>
      <c r="AP124" s="4" t="str">
        <f t="shared" si="39"/>
        <v>…</v>
      </c>
      <c r="AQ124" s="4" t="str">
        <f t="shared" si="39"/>
        <v>…</v>
      </c>
      <c r="AR124" s="4" t="str">
        <f t="shared" si="39"/>
        <v>…</v>
      </c>
      <c r="AS124" s="4" t="str">
        <f t="shared" si="39"/>
        <v>…</v>
      </c>
      <c r="AT124" s="4" t="str">
        <f t="shared" si="39"/>
        <v>…</v>
      </c>
      <c r="AU124" s="4" t="str">
        <f t="shared" si="39"/>
        <v>…</v>
      </c>
      <c r="AV124" s="4" t="str">
        <f t="shared" si="39"/>
        <v>…</v>
      </c>
      <c r="AW124" s="4" t="str">
        <f t="shared" si="37"/>
        <v>…</v>
      </c>
      <c r="AX124" s="4" t="str">
        <f t="shared" si="37"/>
        <v>…</v>
      </c>
      <c r="AY124" s="4" t="str">
        <f t="shared" si="37"/>
        <v>…</v>
      </c>
      <c r="AZ124" s="4" t="str">
        <f t="shared" si="37"/>
        <v>…</v>
      </c>
      <c r="BA124" s="4" t="str">
        <f t="shared" si="37"/>
        <v>…</v>
      </c>
      <c r="BB124" s="4" t="str">
        <f t="shared" si="36"/>
        <v>…</v>
      </c>
      <c r="BC124" s="4" t="str">
        <f t="shared" si="36"/>
        <v>…</v>
      </c>
      <c r="BD124" s="4" t="str">
        <f t="shared" si="28"/>
        <v>…</v>
      </c>
      <c r="BE124" s="4" t="str">
        <f t="shared" si="28"/>
        <v>…</v>
      </c>
      <c r="BF124" s="4" t="str">
        <f t="shared" si="28"/>
        <v>…</v>
      </c>
    </row>
    <row r="125" spans="1:58" x14ac:dyDescent="0.25">
      <c r="A125" s="2">
        <f t="shared" si="25"/>
        <v>125</v>
      </c>
      <c r="B125" s="3"/>
      <c r="C125" s="1" t="s">
        <v>2</v>
      </c>
      <c r="D125" s="1" cm="1">
        <f t="array" ref="D125">INDEX(B:B,A125)</f>
        <v>0</v>
      </c>
      <c r="E125" s="2">
        <f t="shared" si="7"/>
        <v>1</v>
      </c>
      <c r="F125" s="2" t="e">
        <f t="shared" si="1"/>
        <v>#VALUE!</v>
      </c>
      <c r="G125" s="2" t="e">
        <f t="shared" si="35"/>
        <v>#VALUE!</v>
      </c>
      <c r="H125" s="2" t="e">
        <f t="shared" si="35"/>
        <v>#VALUE!</v>
      </c>
      <c r="I125" s="2" t="str">
        <f t="shared" si="38"/>
        <v>…</v>
      </c>
      <c r="J125" s="2" t="str">
        <f t="shared" si="38"/>
        <v>…</v>
      </c>
      <c r="K125" s="2" t="str">
        <f t="shared" si="38"/>
        <v>…</v>
      </c>
      <c r="L125" s="2" t="str">
        <f t="shared" si="38"/>
        <v>…</v>
      </c>
      <c r="M125" s="2" t="str">
        <f t="shared" si="38"/>
        <v>…</v>
      </c>
      <c r="N125" s="2" t="str">
        <f t="shared" si="38"/>
        <v>…</v>
      </c>
      <c r="O125" s="2" t="str">
        <f t="shared" si="38"/>
        <v>…</v>
      </c>
      <c r="P125" s="2" t="str">
        <f t="shared" si="38"/>
        <v>…</v>
      </c>
      <c r="Q125" s="2" t="str">
        <f t="shared" si="38"/>
        <v>…</v>
      </c>
      <c r="R125" s="2" t="str">
        <f t="shared" si="38"/>
        <v>…</v>
      </c>
      <c r="S125" s="2" t="str">
        <f t="shared" si="38"/>
        <v>…</v>
      </c>
      <c r="T125" s="2" t="str">
        <f t="shared" si="38"/>
        <v>…</v>
      </c>
      <c r="U125" s="2" t="str">
        <f t="shared" si="38"/>
        <v>…</v>
      </c>
      <c r="V125" s="2" t="str">
        <f t="shared" si="38"/>
        <v>…</v>
      </c>
      <c r="W125" s="2" t="str">
        <f t="shared" si="38"/>
        <v>…</v>
      </c>
      <c r="X125" s="2" t="str">
        <f t="shared" si="29"/>
        <v>…</v>
      </c>
      <c r="Y125" s="2" t="str">
        <f t="shared" si="29"/>
        <v>…</v>
      </c>
      <c r="Z125" s="2" t="str">
        <f t="shared" si="29"/>
        <v>…</v>
      </c>
      <c r="AA125" s="2" t="str">
        <f t="shared" si="29"/>
        <v>…</v>
      </c>
      <c r="AB125" s="2" t="str">
        <f t="shared" si="29"/>
        <v>…</v>
      </c>
      <c r="AC125" s="2" t="str">
        <f t="shared" si="29"/>
        <v>…</v>
      </c>
      <c r="AD125" s="2" t="str">
        <f t="shared" si="29"/>
        <v>…</v>
      </c>
      <c r="AE125" s="2" t="str">
        <f t="shared" si="29"/>
        <v>…</v>
      </c>
      <c r="AF125" s="2" t="str">
        <f t="shared" si="29"/>
        <v>…</v>
      </c>
      <c r="AG125" s="4" t="str">
        <f t="shared" si="40"/>
        <v>…</v>
      </c>
      <c r="AH125" s="4" t="str">
        <f t="shared" si="40"/>
        <v>…</v>
      </c>
      <c r="AI125" s="4" t="str">
        <f t="shared" si="40"/>
        <v>…</v>
      </c>
      <c r="AJ125" s="4" t="str">
        <f t="shared" si="40"/>
        <v>…</v>
      </c>
      <c r="AK125" s="4" t="str">
        <f t="shared" si="40"/>
        <v>…</v>
      </c>
      <c r="AL125" s="4" t="str">
        <f t="shared" si="40"/>
        <v>…</v>
      </c>
      <c r="AM125" s="4" t="str">
        <f t="shared" si="40"/>
        <v>…</v>
      </c>
      <c r="AN125" s="4" t="str">
        <f t="shared" si="40"/>
        <v>…</v>
      </c>
      <c r="AO125" s="4" t="str">
        <f t="shared" si="39"/>
        <v>…</v>
      </c>
      <c r="AP125" s="4" t="str">
        <f t="shared" si="39"/>
        <v>…</v>
      </c>
      <c r="AQ125" s="4" t="str">
        <f t="shared" si="39"/>
        <v>…</v>
      </c>
      <c r="AR125" s="4" t="str">
        <f t="shared" si="39"/>
        <v>…</v>
      </c>
      <c r="AS125" s="4" t="str">
        <f t="shared" si="39"/>
        <v>…</v>
      </c>
      <c r="AT125" s="4" t="str">
        <f t="shared" si="39"/>
        <v>…</v>
      </c>
      <c r="AU125" s="4" t="str">
        <f t="shared" si="39"/>
        <v>…</v>
      </c>
      <c r="AV125" s="4" t="str">
        <f t="shared" si="39"/>
        <v>…</v>
      </c>
      <c r="AW125" s="4" t="str">
        <f t="shared" si="37"/>
        <v>…</v>
      </c>
      <c r="AX125" s="4" t="str">
        <f t="shared" si="37"/>
        <v>…</v>
      </c>
      <c r="AY125" s="4" t="str">
        <f t="shared" si="37"/>
        <v>…</v>
      </c>
      <c r="AZ125" s="4" t="str">
        <f t="shared" si="37"/>
        <v>…</v>
      </c>
      <c r="BA125" s="4" t="str">
        <f t="shared" si="37"/>
        <v>…</v>
      </c>
      <c r="BB125" s="4" t="str">
        <f t="shared" si="36"/>
        <v>…</v>
      </c>
      <c r="BC125" s="4" t="str">
        <f t="shared" si="36"/>
        <v>…</v>
      </c>
      <c r="BD125" s="4" t="str">
        <f t="shared" si="28"/>
        <v>…</v>
      </c>
      <c r="BE125" s="4" t="str">
        <f t="shared" si="28"/>
        <v>…</v>
      </c>
      <c r="BF125" s="4" t="str">
        <f t="shared" si="28"/>
        <v>…</v>
      </c>
    </row>
    <row r="126" spans="1:58" x14ac:dyDescent="0.25">
      <c r="A126" s="2">
        <f t="shared" si="25"/>
        <v>126</v>
      </c>
      <c r="B126" s="3"/>
      <c r="C126" s="1" t="s">
        <v>2</v>
      </c>
      <c r="D126" s="1" cm="1">
        <f t="array" ref="D126">INDEX(B:B,A126)</f>
        <v>0</v>
      </c>
      <c r="E126" s="2">
        <f t="shared" si="7"/>
        <v>1</v>
      </c>
      <c r="F126" s="2" t="e">
        <f t="shared" si="1"/>
        <v>#VALUE!</v>
      </c>
      <c r="G126" s="2" t="e">
        <f t="shared" si="35"/>
        <v>#VALUE!</v>
      </c>
      <c r="H126" s="2" t="e">
        <f t="shared" si="35"/>
        <v>#VALUE!</v>
      </c>
      <c r="I126" s="2" t="str">
        <f t="shared" si="38"/>
        <v>…</v>
      </c>
      <c r="J126" s="2" t="str">
        <f t="shared" si="38"/>
        <v>…</v>
      </c>
      <c r="K126" s="2" t="str">
        <f t="shared" si="38"/>
        <v>…</v>
      </c>
      <c r="L126" s="2" t="str">
        <f t="shared" si="38"/>
        <v>…</v>
      </c>
      <c r="M126" s="2" t="str">
        <f t="shared" si="38"/>
        <v>…</v>
      </c>
      <c r="N126" s="2" t="str">
        <f t="shared" si="38"/>
        <v>…</v>
      </c>
      <c r="O126" s="2" t="str">
        <f t="shared" si="38"/>
        <v>…</v>
      </c>
      <c r="P126" s="2" t="str">
        <f t="shared" si="38"/>
        <v>…</v>
      </c>
      <c r="Q126" s="2" t="str">
        <f t="shared" si="38"/>
        <v>…</v>
      </c>
      <c r="R126" s="2" t="str">
        <f t="shared" si="38"/>
        <v>…</v>
      </c>
      <c r="S126" s="2" t="str">
        <f t="shared" si="38"/>
        <v>…</v>
      </c>
      <c r="T126" s="2" t="str">
        <f t="shared" si="38"/>
        <v>…</v>
      </c>
      <c r="U126" s="2" t="str">
        <f t="shared" si="38"/>
        <v>…</v>
      </c>
      <c r="V126" s="2" t="str">
        <f t="shared" si="38"/>
        <v>…</v>
      </c>
      <c r="W126" s="2" t="str">
        <f t="shared" si="38"/>
        <v>…</v>
      </c>
      <c r="X126" s="2" t="str">
        <f t="shared" si="29"/>
        <v>…</v>
      </c>
      <c r="Y126" s="2" t="str">
        <f t="shared" si="29"/>
        <v>…</v>
      </c>
      <c r="Z126" s="2" t="str">
        <f t="shared" si="29"/>
        <v>…</v>
      </c>
      <c r="AA126" s="2" t="str">
        <f t="shared" si="29"/>
        <v>…</v>
      </c>
      <c r="AB126" s="2" t="str">
        <f t="shared" si="29"/>
        <v>…</v>
      </c>
      <c r="AC126" s="2" t="str">
        <f t="shared" si="29"/>
        <v>…</v>
      </c>
      <c r="AD126" s="2" t="str">
        <f t="shared" si="29"/>
        <v>…</v>
      </c>
      <c r="AE126" s="2" t="str">
        <f t="shared" si="29"/>
        <v>…</v>
      </c>
      <c r="AF126" s="2" t="str">
        <f t="shared" si="29"/>
        <v>…</v>
      </c>
      <c r="AG126" s="4" t="str">
        <f t="shared" si="40"/>
        <v>…</v>
      </c>
      <c r="AH126" s="4" t="str">
        <f t="shared" si="40"/>
        <v>…</v>
      </c>
      <c r="AI126" s="4" t="str">
        <f t="shared" si="40"/>
        <v>…</v>
      </c>
      <c r="AJ126" s="4" t="str">
        <f t="shared" si="40"/>
        <v>…</v>
      </c>
      <c r="AK126" s="4" t="str">
        <f t="shared" si="40"/>
        <v>…</v>
      </c>
      <c r="AL126" s="4" t="str">
        <f t="shared" si="40"/>
        <v>…</v>
      </c>
      <c r="AM126" s="4" t="str">
        <f t="shared" si="40"/>
        <v>…</v>
      </c>
      <c r="AN126" s="4" t="str">
        <f t="shared" si="40"/>
        <v>…</v>
      </c>
      <c r="AO126" s="4" t="str">
        <f t="shared" si="39"/>
        <v>…</v>
      </c>
      <c r="AP126" s="4" t="str">
        <f t="shared" si="39"/>
        <v>…</v>
      </c>
      <c r="AQ126" s="4" t="str">
        <f t="shared" si="39"/>
        <v>…</v>
      </c>
      <c r="AR126" s="4" t="str">
        <f t="shared" si="39"/>
        <v>…</v>
      </c>
      <c r="AS126" s="4" t="str">
        <f t="shared" si="39"/>
        <v>…</v>
      </c>
      <c r="AT126" s="4" t="str">
        <f t="shared" si="39"/>
        <v>…</v>
      </c>
      <c r="AU126" s="4" t="str">
        <f t="shared" si="39"/>
        <v>…</v>
      </c>
      <c r="AV126" s="4" t="str">
        <f t="shared" si="39"/>
        <v>…</v>
      </c>
      <c r="AW126" s="4" t="str">
        <f t="shared" si="37"/>
        <v>…</v>
      </c>
      <c r="AX126" s="4" t="str">
        <f t="shared" si="37"/>
        <v>…</v>
      </c>
      <c r="AY126" s="4" t="str">
        <f t="shared" si="37"/>
        <v>…</v>
      </c>
      <c r="AZ126" s="4" t="str">
        <f t="shared" si="37"/>
        <v>…</v>
      </c>
      <c r="BA126" s="4" t="str">
        <f t="shared" si="37"/>
        <v>…</v>
      </c>
      <c r="BB126" s="4" t="str">
        <f t="shared" si="36"/>
        <v>…</v>
      </c>
      <c r="BC126" s="4" t="str">
        <f t="shared" si="36"/>
        <v>…</v>
      </c>
      <c r="BD126" s="4" t="str">
        <f t="shared" si="28"/>
        <v>…</v>
      </c>
      <c r="BE126" s="4" t="str">
        <f t="shared" si="28"/>
        <v>…</v>
      </c>
      <c r="BF126" s="4" t="str">
        <f t="shared" si="28"/>
        <v>…</v>
      </c>
    </row>
    <row r="127" spans="1:58" x14ac:dyDescent="0.25">
      <c r="A127" s="2">
        <f t="shared" si="25"/>
        <v>127</v>
      </c>
      <c r="B127" s="3"/>
      <c r="C127" s="1" t="s">
        <v>2</v>
      </c>
      <c r="D127" s="1" cm="1">
        <f t="array" ref="D127">INDEX(B:B,A127)</f>
        <v>0</v>
      </c>
      <c r="E127" s="2">
        <f t="shared" si="7"/>
        <v>1</v>
      </c>
      <c r="F127" s="2" t="e">
        <f t="shared" si="1"/>
        <v>#VALUE!</v>
      </c>
      <c r="G127" s="2" t="e">
        <f t="shared" si="35"/>
        <v>#VALUE!</v>
      </c>
      <c r="H127" s="2" t="e">
        <f t="shared" si="35"/>
        <v>#VALUE!</v>
      </c>
      <c r="I127" s="2" t="str">
        <f t="shared" si="38"/>
        <v>…</v>
      </c>
      <c r="J127" s="2" t="str">
        <f t="shared" si="38"/>
        <v>…</v>
      </c>
      <c r="K127" s="2" t="str">
        <f t="shared" si="38"/>
        <v>…</v>
      </c>
      <c r="L127" s="2" t="str">
        <f t="shared" si="38"/>
        <v>…</v>
      </c>
      <c r="M127" s="2" t="str">
        <f t="shared" si="38"/>
        <v>…</v>
      </c>
      <c r="N127" s="2" t="str">
        <f t="shared" si="38"/>
        <v>…</v>
      </c>
      <c r="O127" s="2" t="str">
        <f t="shared" si="38"/>
        <v>…</v>
      </c>
      <c r="P127" s="2" t="str">
        <f t="shared" si="38"/>
        <v>…</v>
      </c>
      <c r="Q127" s="2" t="str">
        <f t="shared" si="38"/>
        <v>…</v>
      </c>
      <c r="R127" s="2" t="str">
        <f t="shared" si="38"/>
        <v>…</v>
      </c>
      <c r="S127" s="2" t="str">
        <f t="shared" si="38"/>
        <v>…</v>
      </c>
      <c r="T127" s="2" t="str">
        <f t="shared" si="38"/>
        <v>…</v>
      </c>
      <c r="U127" s="2" t="str">
        <f t="shared" si="38"/>
        <v>…</v>
      </c>
      <c r="V127" s="2" t="str">
        <f t="shared" si="38"/>
        <v>…</v>
      </c>
      <c r="W127" s="2" t="str">
        <f t="shared" si="38"/>
        <v>…</v>
      </c>
      <c r="X127" s="2" t="str">
        <f t="shared" si="29"/>
        <v>…</v>
      </c>
      <c r="Y127" s="2" t="str">
        <f t="shared" si="29"/>
        <v>…</v>
      </c>
      <c r="Z127" s="2" t="str">
        <f t="shared" si="29"/>
        <v>…</v>
      </c>
      <c r="AA127" s="2" t="str">
        <f t="shared" si="29"/>
        <v>…</v>
      </c>
      <c r="AB127" s="2" t="str">
        <f t="shared" ref="AB127:AF180" si="41">IFERROR(FIND($D$1,$D127,1+AA127),"…")</f>
        <v>…</v>
      </c>
      <c r="AC127" s="2" t="str">
        <f t="shared" si="41"/>
        <v>…</v>
      </c>
      <c r="AD127" s="2" t="str">
        <f t="shared" si="41"/>
        <v>…</v>
      </c>
      <c r="AE127" s="2" t="str">
        <f t="shared" si="41"/>
        <v>…</v>
      </c>
      <c r="AF127" s="2" t="str">
        <f t="shared" si="41"/>
        <v>…</v>
      </c>
      <c r="AG127" s="4" t="str">
        <f t="shared" si="40"/>
        <v>…</v>
      </c>
      <c r="AH127" s="4" t="str">
        <f t="shared" si="40"/>
        <v>…</v>
      </c>
      <c r="AI127" s="4" t="str">
        <f t="shared" si="40"/>
        <v>…</v>
      </c>
      <c r="AJ127" s="4" t="str">
        <f t="shared" si="40"/>
        <v>…</v>
      </c>
      <c r="AK127" s="4" t="str">
        <f t="shared" si="40"/>
        <v>…</v>
      </c>
      <c r="AL127" s="4" t="str">
        <f t="shared" si="40"/>
        <v>…</v>
      </c>
      <c r="AM127" s="4" t="str">
        <f t="shared" si="40"/>
        <v>…</v>
      </c>
      <c r="AN127" s="4" t="str">
        <f t="shared" si="40"/>
        <v>…</v>
      </c>
      <c r="AO127" s="4" t="str">
        <f t="shared" si="39"/>
        <v>…</v>
      </c>
      <c r="AP127" s="4" t="str">
        <f t="shared" si="39"/>
        <v>…</v>
      </c>
      <c r="AQ127" s="4" t="str">
        <f t="shared" si="39"/>
        <v>…</v>
      </c>
      <c r="AR127" s="4" t="str">
        <f t="shared" si="39"/>
        <v>…</v>
      </c>
      <c r="AS127" s="4" t="str">
        <f t="shared" si="39"/>
        <v>…</v>
      </c>
      <c r="AT127" s="4" t="str">
        <f t="shared" si="39"/>
        <v>…</v>
      </c>
      <c r="AU127" s="4" t="str">
        <f t="shared" si="39"/>
        <v>…</v>
      </c>
      <c r="AV127" s="4" t="str">
        <f t="shared" si="39"/>
        <v>…</v>
      </c>
      <c r="AW127" s="4" t="str">
        <f t="shared" si="37"/>
        <v>…</v>
      </c>
      <c r="AX127" s="4" t="str">
        <f t="shared" si="37"/>
        <v>…</v>
      </c>
      <c r="AY127" s="4" t="str">
        <f t="shared" si="37"/>
        <v>…</v>
      </c>
      <c r="AZ127" s="4" t="str">
        <f t="shared" si="37"/>
        <v>…</v>
      </c>
      <c r="BA127" s="4" t="str">
        <f t="shared" si="37"/>
        <v>…</v>
      </c>
      <c r="BB127" s="4" t="str">
        <f t="shared" si="36"/>
        <v>…</v>
      </c>
      <c r="BC127" s="4" t="str">
        <f t="shared" si="36"/>
        <v>…</v>
      </c>
      <c r="BD127" s="4" t="str">
        <f t="shared" si="28"/>
        <v>…</v>
      </c>
      <c r="BE127" s="4" t="str">
        <f t="shared" si="28"/>
        <v>…</v>
      </c>
      <c r="BF127" s="4" t="str">
        <f t="shared" si="28"/>
        <v>…</v>
      </c>
    </row>
    <row r="128" spans="1:58" x14ac:dyDescent="0.25">
      <c r="A128" s="2">
        <f t="shared" si="25"/>
        <v>128</v>
      </c>
      <c r="B128" s="3"/>
      <c r="C128" s="1" t="s">
        <v>2</v>
      </c>
      <c r="D128" s="1" cm="1">
        <f t="array" ref="D128">INDEX(B:B,A128)</f>
        <v>0</v>
      </c>
      <c r="E128" s="2">
        <f t="shared" si="7"/>
        <v>1</v>
      </c>
      <c r="F128" s="2" t="e">
        <f t="shared" si="1"/>
        <v>#VALUE!</v>
      </c>
      <c r="G128" s="2" t="e">
        <f t="shared" si="35"/>
        <v>#VALUE!</v>
      </c>
      <c r="H128" s="2" t="e">
        <f t="shared" si="35"/>
        <v>#VALUE!</v>
      </c>
      <c r="I128" s="2" t="str">
        <f t="shared" si="38"/>
        <v>…</v>
      </c>
      <c r="J128" s="2" t="str">
        <f t="shared" si="38"/>
        <v>…</v>
      </c>
      <c r="K128" s="2" t="str">
        <f t="shared" si="38"/>
        <v>…</v>
      </c>
      <c r="L128" s="2" t="str">
        <f t="shared" si="38"/>
        <v>…</v>
      </c>
      <c r="M128" s="2" t="str">
        <f t="shared" si="38"/>
        <v>…</v>
      </c>
      <c r="N128" s="2" t="str">
        <f t="shared" si="38"/>
        <v>…</v>
      </c>
      <c r="O128" s="2" t="str">
        <f t="shared" si="38"/>
        <v>…</v>
      </c>
      <c r="P128" s="2" t="str">
        <f t="shared" si="38"/>
        <v>…</v>
      </c>
      <c r="Q128" s="2" t="str">
        <f t="shared" si="38"/>
        <v>…</v>
      </c>
      <c r="R128" s="2" t="str">
        <f t="shared" si="38"/>
        <v>…</v>
      </c>
      <c r="S128" s="2" t="str">
        <f t="shared" si="38"/>
        <v>…</v>
      </c>
      <c r="T128" s="2" t="str">
        <f t="shared" si="38"/>
        <v>…</v>
      </c>
      <c r="U128" s="2" t="str">
        <f t="shared" si="38"/>
        <v>…</v>
      </c>
      <c r="V128" s="2" t="str">
        <f t="shared" si="38"/>
        <v>…</v>
      </c>
      <c r="W128" s="2" t="str">
        <f t="shared" si="38"/>
        <v>…</v>
      </c>
      <c r="X128" s="2" t="str">
        <f t="shared" si="38"/>
        <v>…</v>
      </c>
      <c r="Y128" s="2" t="str">
        <f t="shared" ref="Y128:AA181" si="42">IFERROR(FIND($D$1,$D128,1+X128),"…")</f>
        <v>…</v>
      </c>
      <c r="Z128" s="2" t="str">
        <f t="shared" si="42"/>
        <v>…</v>
      </c>
      <c r="AA128" s="2" t="str">
        <f t="shared" si="42"/>
        <v>…</v>
      </c>
      <c r="AB128" s="2" t="str">
        <f t="shared" si="41"/>
        <v>…</v>
      </c>
      <c r="AC128" s="2" t="str">
        <f t="shared" si="41"/>
        <v>…</v>
      </c>
      <c r="AD128" s="2" t="str">
        <f t="shared" si="41"/>
        <v>…</v>
      </c>
      <c r="AE128" s="2" t="str">
        <f t="shared" si="41"/>
        <v>…</v>
      </c>
      <c r="AF128" s="2" t="str">
        <f t="shared" si="41"/>
        <v>…</v>
      </c>
      <c r="AG128" s="4" t="str">
        <f t="shared" si="40"/>
        <v>…</v>
      </c>
      <c r="AH128" s="4" t="str">
        <f t="shared" si="40"/>
        <v>…</v>
      </c>
      <c r="AI128" s="4" t="str">
        <f t="shared" si="40"/>
        <v>…</v>
      </c>
      <c r="AJ128" s="4" t="str">
        <f t="shared" si="40"/>
        <v>…</v>
      </c>
      <c r="AK128" s="4" t="str">
        <f t="shared" si="40"/>
        <v>…</v>
      </c>
      <c r="AL128" s="4" t="str">
        <f t="shared" si="40"/>
        <v>…</v>
      </c>
      <c r="AM128" s="4" t="str">
        <f t="shared" si="40"/>
        <v>…</v>
      </c>
      <c r="AN128" s="4" t="str">
        <f t="shared" si="40"/>
        <v>…</v>
      </c>
      <c r="AO128" s="4" t="str">
        <f t="shared" si="39"/>
        <v>…</v>
      </c>
      <c r="AP128" s="4" t="str">
        <f t="shared" si="39"/>
        <v>…</v>
      </c>
      <c r="AQ128" s="4" t="str">
        <f t="shared" si="39"/>
        <v>…</v>
      </c>
      <c r="AR128" s="4" t="str">
        <f t="shared" si="39"/>
        <v>…</v>
      </c>
      <c r="AS128" s="4" t="str">
        <f t="shared" si="39"/>
        <v>…</v>
      </c>
      <c r="AT128" s="4" t="str">
        <f t="shared" si="39"/>
        <v>…</v>
      </c>
      <c r="AU128" s="4" t="str">
        <f t="shared" si="39"/>
        <v>…</v>
      </c>
      <c r="AV128" s="4" t="str">
        <f t="shared" si="39"/>
        <v>…</v>
      </c>
      <c r="AW128" s="4" t="str">
        <f t="shared" si="37"/>
        <v>…</v>
      </c>
      <c r="AX128" s="4" t="str">
        <f t="shared" si="37"/>
        <v>…</v>
      </c>
      <c r="AY128" s="4" t="str">
        <f t="shared" si="37"/>
        <v>…</v>
      </c>
      <c r="AZ128" s="4" t="str">
        <f t="shared" si="37"/>
        <v>…</v>
      </c>
      <c r="BA128" s="4" t="str">
        <f t="shared" si="37"/>
        <v>…</v>
      </c>
      <c r="BB128" s="4" t="str">
        <f t="shared" si="36"/>
        <v>…</v>
      </c>
      <c r="BC128" s="4" t="str">
        <f t="shared" si="36"/>
        <v>…</v>
      </c>
      <c r="BD128" s="4" t="str">
        <f t="shared" si="28"/>
        <v>…</v>
      </c>
      <c r="BE128" s="4" t="str">
        <f t="shared" si="28"/>
        <v>…</v>
      </c>
      <c r="BF128" s="4" t="str">
        <f t="shared" si="28"/>
        <v>…</v>
      </c>
    </row>
    <row r="129" spans="1:58" x14ac:dyDescent="0.25">
      <c r="A129" s="2">
        <f t="shared" si="25"/>
        <v>129</v>
      </c>
      <c r="B129" s="3"/>
      <c r="C129" s="1" t="s">
        <v>2</v>
      </c>
      <c r="D129" s="1" cm="1">
        <f t="array" ref="D129">INDEX(B:B,A129)</f>
        <v>0</v>
      </c>
      <c r="E129" s="2">
        <f t="shared" si="7"/>
        <v>1</v>
      </c>
      <c r="F129" s="2" t="e">
        <f t="shared" si="1"/>
        <v>#VALUE!</v>
      </c>
      <c r="G129" s="2" t="e">
        <f t="shared" si="35"/>
        <v>#VALUE!</v>
      </c>
      <c r="H129" s="2" t="e">
        <f t="shared" si="35"/>
        <v>#VALUE!</v>
      </c>
      <c r="I129" s="2" t="str">
        <f t="shared" si="38"/>
        <v>…</v>
      </c>
      <c r="J129" s="2" t="str">
        <f t="shared" si="38"/>
        <v>…</v>
      </c>
      <c r="K129" s="2" t="str">
        <f t="shared" si="38"/>
        <v>…</v>
      </c>
      <c r="L129" s="2" t="str">
        <f t="shared" si="38"/>
        <v>…</v>
      </c>
      <c r="M129" s="2" t="str">
        <f t="shared" si="38"/>
        <v>…</v>
      </c>
      <c r="N129" s="2" t="str">
        <f t="shared" si="38"/>
        <v>…</v>
      </c>
      <c r="O129" s="2" t="str">
        <f t="shared" si="38"/>
        <v>…</v>
      </c>
      <c r="P129" s="2" t="str">
        <f t="shared" si="38"/>
        <v>…</v>
      </c>
      <c r="Q129" s="2" t="str">
        <f t="shared" si="38"/>
        <v>…</v>
      </c>
      <c r="R129" s="2" t="str">
        <f t="shared" si="38"/>
        <v>…</v>
      </c>
      <c r="S129" s="2" t="str">
        <f t="shared" si="38"/>
        <v>…</v>
      </c>
      <c r="T129" s="2" t="str">
        <f t="shared" si="38"/>
        <v>…</v>
      </c>
      <c r="U129" s="2" t="str">
        <f t="shared" si="38"/>
        <v>…</v>
      </c>
      <c r="V129" s="2" t="str">
        <f t="shared" si="38"/>
        <v>…</v>
      </c>
      <c r="W129" s="2" t="str">
        <f t="shared" si="38"/>
        <v>…</v>
      </c>
      <c r="X129" s="2" t="str">
        <f t="shared" si="38"/>
        <v>…</v>
      </c>
      <c r="Y129" s="2" t="str">
        <f t="shared" si="42"/>
        <v>…</v>
      </c>
      <c r="Z129" s="2" t="str">
        <f t="shared" si="42"/>
        <v>…</v>
      </c>
      <c r="AA129" s="2" t="str">
        <f t="shared" si="42"/>
        <v>…</v>
      </c>
      <c r="AB129" s="2" t="str">
        <f t="shared" si="41"/>
        <v>…</v>
      </c>
      <c r="AC129" s="2" t="str">
        <f t="shared" si="41"/>
        <v>…</v>
      </c>
      <c r="AD129" s="2" t="str">
        <f t="shared" si="41"/>
        <v>…</v>
      </c>
      <c r="AE129" s="2" t="str">
        <f t="shared" si="41"/>
        <v>…</v>
      </c>
      <c r="AF129" s="2" t="str">
        <f t="shared" si="41"/>
        <v>…</v>
      </c>
      <c r="AG129" s="4" t="str">
        <f t="shared" si="40"/>
        <v>…</v>
      </c>
      <c r="AH129" s="4" t="str">
        <f t="shared" si="40"/>
        <v>…</v>
      </c>
      <c r="AI129" s="4" t="str">
        <f t="shared" si="40"/>
        <v>…</v>
      </c>
      <c r="AJ129" s="4" t="str">
        <f t="shared" si="40"/>
        <v>…</v>
      </c>
      <c r="AK129" s="4" t="str">
        <f t="shared" si="40"/>
        <v>…</v>
      </c>
      <c r="AL129" s="4" t="str">
        <f t="shared" si="40"/>
        <v>…</v>
      </c>
      <c r="AM129" s="4" t="str">
        <f t="shared" si="40"/>
        <v>…</v>
      </c>
      <c r="AN129" s="4" t="str">
        <f t="shared" si="40"/>
        <v>…</v>
      </c>
      <c r="AO129" s="4" t="str">
        <f t="shared" si="39"/>
        <v>…</v>
      </c>
      <c r="AP129" s="4" t="str">
        <f t="shared" si="39"/>
        <v>…</v>
      </c>
      <c r="AQ129" s="4" t="str">
        <f t="shared" si="39"/>
        <v>…</v>
      </c>
      <c r="AR129" s="4" t="str">
        <f t="shared" si="39"/>
        <v>…</v>
      </c>
      <c r="AS129" s="4" t="str">
        <f t="shared" si="39"/>
        <v>…</v>
      </c>
      <c r="AT129" s="4" t="str">
        <f t="shared" si="39"/>
        <v>…</v>
      </c>
      <c r="AU129" s="4" t="str">
        <f t="shared" si="39"/>
        <v>…</v>
      </c>
      <c r="AV129" s="4" t="str">
        <f t="shared" si="39"/>
        <v>…</v>
      </c>
      <c r="AW129" s="4" t="str">
        <f t="shared" si="37"/>
        <v>…</v>
      </c>
      <c r="AX129" s="4" t="str">
        <f t="shared" si="37"/>
        <v>…</v>
      </c>
      <c r="AY129" s="4" t="str">
        <f t="shared" si="37"/>
        <v>…</v>
      </c>
      <c r="AZ129" s="4" t="str">
        <f t="shared" si="37"/>
        <v>…</v>
      </c>
      <c r="BA129" s="4" t="str">
        <f t="shared" si="37"/>
        <v>…</v>
      </c>
      <c r="BB129" s="4" t="str">
        <f t="shared" si="36"/>
        <v>…</v>
      </c>
      <c r="BC129" s="4" t="str">
        <f t="shared" si="36"/>
        <v>…</v>
      </c>
      <c r="BD129" s="4" t="str">
        <f t="shared" si="28"/>
        <v>…</v>
      </c>
      <c r="BE129" s="4" t="str">
        <f t="shared" si="28"/>
        <v>…</v>
      </c>
      <c r="BF129" s="4" t="str">
        <f t="shared" si="28"/>
        <v>…</v>
      </c>
    </row>
    <row r="130" spans="1:58" x14ac:dyDescent="0.25">
      <c r="A130" s="2">
        <f t="shared" si="25"/>
        <v>130</v>
      </c>
      <c r="B130" s="3"/>
      <c r="C130" s="1" t="s">
        <v>2</v>
      </c>
      <c r="D130" s="1" cm="1">
        <f t="array" ref="D130">INDEX(B:B,A130)</f>
        <v>0</v>
      </c>
      <c r="E130" s="2">
        <f t="shared" si="7"/>
        <v>1</v>
      </c>
      <c r="F130" s="2" t="e">
        <f t="shared" si="1"/>
        <v>#VALUE!</v>
      </c>
      <c r="G130" s="2" t="e">
        <f t="shared" si="35"/>
        <v>#VALUE!</v>
      </c>
      <c r="H130" s="2" t="e">
        <f t="shared" si="35"/>
        <v>#VALUE!</v>
      </c>
      <c r="I130" s="2" t="str">
        <f t="shared" si="38"/>
        <v>…</v>
      </c>
      <c r="J130" s="2" t="str">
        <f t="shared" si="38"/>
        <v>…</v>
      </c>
      <c r="K130" s="2" t="str">
        <f t="shared" si="38"/>
        <v>…</v>
      </c>
      <c r="L130" s="2" t="str">
        <f t="shared" si="38"/>
        <v>…</v>
      </c>
      <c r="M130" s="2" t="str">
        <f t="shared" si="38"/>
        <v>…</v>
      </c>
      <c r="N130" s="2" t="str">
        <f t="shared" si="38"/>
        <v>…</v>
      </c>
      <c r="O130" s="2" t="str">
        <f t="shared" si="38"/>
        <v>…</v>
      </c>
      <c r="P130" s="2" t="str">
        <f t="shared" si="38"/>
        <v>…</v>
      </c>
      <c r="Q130" s="2" t="str">
        <f t="shared" si="38"/>
        <v>…</v>
      </c>
      <c r="R130" s="2" t="str">
        <f t="shared" si="38"/>
        <v>…</v>
      </c>
      <c r="S130" s="2" t="str">
        <f t="shared" si="38"/>
        <v>…</v>
      </c>
      <c r="T130" s="2" t="str">
        <f t="shared" si="38"/>
        <v>…</v>
      </c>
      <c r="U130" s="2" t="str">
        <f t="shared" si="38"/>
        <v>…</v>
      </c>
      <c r="V130" s="2" t="str">
        <f t="shared" si="38"/>
        <v>…</v>
      </c>
      <c r="W130" s="2" t="str">
        <f t="shared" si="38"/>
        <v>…</v>
      </c>
      <c r="X130" s="2" t="str">
        <f t="shared" si="38"/>
        <v>…</v>
      </c>
      <c r="Y130" s="2" t="str">
        <f t="shared" si="42"/>
        <v>…</v>
      </c>
      <c r="Z130" s="2" t="str">
        <f t="shared" si="42"/>
        <v>…</v>
      </c>
      <c r="AA130" s="2" t="str">
        <f t="shared" si="42"/>
        <v>…</v>
      </c>
      <c r="AB130" s="2" t="str">
        <f t="shared" si="41"/>
        <v>…</v>
      </c>
      <c r="AC130" s="2" t="str">
        <f t="shared" si="41"/>
        <v>…</v>
      </c>
      <c r="AD130" s="2" t="str">
        <f t="shared" si="41"/>
        <v>…</v>
      </c>
      <c r="AE130" s="2" t="str">
        <f t="shared" si="41"/>
        <v>…</v>
      </c>
      <c r="AF130" s="2" t="str">
        <f t="shared" si="41"/>
        <v>…</v>
      </c>
      <c r="AG130" s="4" t="str">
        <f t="shared" si="40"/>
        <v>…</v>
      </c>
      <c r="AH130" s="4" t="str">
        <f t="shared" si="40"/>
        <v>…</v>
      </c>
      <c r="AI130" s="4" t="str">
        <f t="shared" si="40"/>
        <v>…</v>
      </c>
      <c r="AJ130" s="4" t="str">
        <f t="shared" si="40"/>
        <v>…</v>
      </c>
      <c r="AK130" s="4" t="str">
        <f t="shared" si="40"/>
        <v>…</v>
      </c>
      <c r="AL130" s="4" t="str">
        <f t="shared" si="40"/>
        <v>…</v>
      </c>
      <c r="AM130" s="4" t="str">
        <f t="shared" si="40"/>
        <v>…</v>
      </c>
      <c r="AN130" s="4" t="str">
        <f t="shared" si="40"/>
        <v>…</v>
      </c>
      <c r="AO130" s="4" t="str">
        <f t="shared" si="39"/>
        <v>…</v>
      </c>
      <c r="AP130" s="4" t="str">
        <f t="shared" si="39"/>
        <v>…</v>
      </c>
      <c r="AQ130" s="4" t="str">
        <f t="shared" si="39"/>
        <v>…</v>
      </c>
      <c r="AR130" s="4" t="str">
        <f t="shared" si="39"/>
        <v>…</v>
      </c>
      <c r="AS130" s="4" t="str">
        <f t="shared" si="39"/>
        <v>…</v>
      </c>
      <c r="AT130" s="4" t="str">
        <f t="shared" si="39"/>
        <v>…</v>
      </c>
      <c r="AU130" s="4" t="str">
        <f t="shared" si="39"/>
        <v>…</v>
      </c>
      <c r="AV130" s="4" t="str">
        <f t="shared" si="39"/>
        <v>…</v>
      </c>
      <c r="AW130" s="4" t="str">
        <f t="shared" si="37"/>
        <v>…</v>
      </c>
      <c r="AX130" s="4" t="str">
        <f t="shared" si="37"/>
        <v>…</v>
      </c>
      <c r="AY130" s="4" t="str">
        <f t="shared" si="37"/>
        <v>…</v>
      </c>
      <c r="AZ130" s="4" t="str">
        <f t="shared" si="37"/>
        <v>…</v>
      </c>
      <c r="BA130" s="4" t="str">
        <f t="shared" si="37"/>
        <v>…</v>
      </c>
      <c r="BB130" s="4" t="str">
        <f t="shared" si="36"/>
        <v>…</v>
      </c>
      <c r="BC130" s="4" t="str">
        <f t="shared" si="36"/>
        <v>…</v>
      </c>
      <c r="BD130" s="4" t="str">
        <f t="shared" si="28"/>
        <v>…</v>
      </c>
      <c r="BE130" s="4" t="str">
        <f t="shared" si="28"/>
        <v>…</v>
      </c>
      <c r="BF130" s="4" t="str">
        <f t="shared" si="28"/>
        <v>…</v>
      </c>
    </row>
    <row r="131" spans="1:58" x14ac:dyDescent="0.25">
      <c r="A131" s="2">
        <f t="shared" si="25"/>
        <v>131</v>
      </c>
      <c r="B131" s="3"/>
      <c r="C131" s="1" t="s">
        <v>2</v>
      </c>
      <c r="D131" s="1" cm="1">
        <f t="array" ref="D131">INDEX(B:B,A131)</f>
        <v>0</v>
      </c>
      <c r="E131" s="2">
        <f t="shared" si="7"/>
        <v>1</v>
      </c>
      <c r="F131" s="2" t="e">
        <f t="shared" si="1"/>
        <v>#VALUE!</v>
      </c>
      <c r="G131" s="2" t="e">
        <f t="shared" si="35"/>
        <v>#VALUE!</v>
      </c>
      <c r="H131" s="2" t="e">
        <f t="shared" si="35"/>
        <v>#VALUE!</v>
      </c>
      <c r="I131" s="2" t="str">
        <f t="shared" si="38"/>
        <v>…</v>
      </c>
      <c r="J131" s="2" t="str">
        <f t="shared" si="38"/>
        <v>…</v>
      </c>
      <c r="K131" s="2" t="str">
        <f t="shared" si="38"/>
        <v>…</v>
      </c>
      <c r="L131" s="2" t="str">
        <f t="shared" si="38"/>
        <v>…</v>
      </c>
      <c r="M131" s="2" t="str">
        <f t="shared" si="38"/>
        <v>…</v>
      </c>
      <c r="N131" s="2" t="str">
        <f t="shared" si="38"/>
        <v>…</v>
      </c>
      <c r="O131" s="2" t="str">
        <f t="shared" si="38"/>
        <v>…</v>
      </c>
      <c r="P131" s="2" t="str">
        <f t="shared" si="38"/>
        <v>…</v>
      </c>
      <c r="Q131" s="2" t="str">
        <f t="shared" si="38"/>
        <v>…</v>
      </c>
      <c r="R131" s="2" t="str">
        <f t="shared" si="38"/>
        <v>…</v>
      </c>
      <c r="S131" s="2" t="str">
        <f t="shared" si="38"/>
        <v>…</v>
      </c>
      <c r="T131" s="2" t="str">
        <f t="shared" si="38"/>
        <v>…</v>
      </c>
      <c r="U131" s="2" t="str">
        <f t="shared" si="38"/>
        <v>…</v>
      </c>
      <c r="V131" s="2" t="str">
        <f t="shared" si="38"/>
        <v>…</v>
      </c>
      <c r="W131" s="2" t="str">
        <f t="shared" si="38"/>
        <v>…</v>
      </c>
      <c r="X131" s="2" t="str">
        <f t="shared" si="38"/>
        <v>…</v>
      </c>
      <c r="Y131" s="2" t="str">
        <f t="shared" si="42"/>
        <v>…</v>
      </c>
      <c r="Z131" s="2" t="str">
        <f t="shared" si="42"/>
        <v>…</v>
      </c>
      <c r="AA131" s="2" t="str">
        <f t="shared" si="42"/>
        <v>…</v>
      </c>
      <c r="AB131" s="2" t="str">
        <f t="shared" si="41"/>
        <v>…</v>
      </c>
      <c r="AC131" s="2" t="str">
        <f t="shared" si="41"/>
        <v>…</v>
      </c>
      <c r="AD131" s="2" t="str">
        <f t="shared" si="41"/>
        <v>…</v>
      </c>
      <c r="AE131" s="2" t="str">
        <f t="shared" si="41"/>
        <v>…</v>
      </c>
      <c r="AF131" s="2" t="str">
        <f t="shared" si="41"/>
        <v>…</v>
      </c>
      <c r="AG131" s="4" t="str">
        <f t="shared" si="40"/>
        <v>…</v>
      </c>
      <c r="AH131" s="4" t="str">
        <f t="shared" si="40"/>
        <v>…</v>
      </c>
      <c r="AI131" s="4" t="str">
        <f t="shared" si="40"/>
        <v>…</v>
      </c>
      <c r="AJ131" s="4" t="str">
        <f t="shared" si="40"/>
        <v>…</v>
      </c>
      <c r="AK131" s="4" t="str">
        <f t="shared" si="40"/>
        <v>…</v>
      </c>
      <c r="AL131" s="4" t="str">
        <f t="shared" si="40"/>
        <v>…</v>
      </c>
      <c r="AM131" s="4" t="str">
        <f t="shared" si="40"/>
        <v>…</v>
      </c>
      <c r="AN131" s="4" t="str">
        <f t="shared" si="40"/>
        <v>…</v>
      </c>
      <c r="AO131" s="4" t="str">
        <f t="shared" si="39"/>
        <v>…</v>
      </c>
      <c r="AP131" s="4" t="str">
        <f t="shared" si="39"/>
        <v>…</v>
      </c>
      <c r="AQ131" s="4" t="str">
        <f t="shared" si="39"/>
        <v>…</v>
      </c>
      <c r="AR131" s="4" t="str">
        <f t="shared" si="39"/>
        <v>…</v>
      </c>
      <c r="AS131" s="4" t="str">
        <f t="shared" si="39"/>
        <v>…</v>
      </c>
      <c r="AT131" s="4" t="str">
        <f t="shared" si="39"/>
        <v>…</v>
      </c>
      <c r="AU131" s="4" t="str">
        <f t="shared" si="39"/>
        <v>…</v>
      </c>
      <c r="AV131" s="4" t="str">
        <f t="shared" si="39"/>
        <v>…</v>
      </c>
      <c r="AW131" s="4" t="str">
        <f t="shared" si="37"/>
        <v>…</v>
      </c>
      <c r="AX131" s="4" t="str">
        <f t="shared" si="37"/>
        <v>…</v>
      </c>
      <c r="AY131" s="4" t="str">
        <f t="shared" si="37"/>
        <v>…</v>
      </c>
      <c r="AZ131" s="4" t="str">
        <f t="shared" si="37"/>
        <v>…</v>
      </c>
      <c r="BA131" s="4" t="str">
        <f t="shared" si="37"/>
        <v>…</v>
      </c>
      <c r="BB131" s="4" t="str">
        <f t="shared" si="36"/>
        <v>…</v>
      </c>
      <c r="BC131" s="4" t="str">
        <f t="shared" si="36"/>
        <v>…</v>
      </c>
      <c r="BD131" s="4" t="str">
        <f t="shared" si="28"/>
        <v>…</v>
      </c>
      <c r="BE131" s="4" t="str">
        <f t="shared" si="28"/>
        <v>…</v>
      </c>
      <c r="BF131" s="4" t="str">
        <f t="shared" si="28"/>
        <v>…</v>
      </c>
    </row>
    <row r="132" spans="1:58" x14ac:dyDescent="0.25">
      <c r="A132" s="2">
        <f t="shared" ref="A132:A169" si="43">+A131+1</f>
        <v>132</v>
      </c>
      <c r="B132" s="3"/>
      <c r="C132" s="1" t="s">
        <v>2</v>
      </c>
      <c r="D132" s="1" cm="1">
        <f t="array" ref="D132">INDEX(B:B,A132)</f>
        <v>0</v>
      </c>
      <c r="E132" s="2">
        <f t="shared" si="7"/>
        <v>1</v>
      </c>
      <c r="F132" s="2" t="e">
        <f t="shared" si="1"/>
        <v>#VALUE!</v>
      </c>
      <c r="G132" s="2" t="e">
        <f t="shared" si="35"/>
        <v>#VALUE!</v>
      </c>
      <c r="H132" s="2" t="e">
        <f t="shared" si="35"/>
        <v>#VALUE!</v>
      </c>
      <c r="I132" s="2" t="str">
        <f t="shared" si="38"/>
        <v>…</v>
      </c>
      <c r="J132" s="2" t="str">
        <f t="shared" si="38"/>
        <v>…</v>
      </c>
      <c r="K132" s="2" t="str">
        <f t="shared" si="38"/>
        <v>…</v>
      </c>
      <c r="L132" s="2" t="str">
        <f t="shared" si="38"/>
        <v>…</v>
      </c>
      <c r="M132" s="2" t="str">
        <f t="shared" si="38"/>
        <v>…</v>
      </c>
      <c r="N132" s="2" t="str">
        <f t="shared" si="38"/>
        <v>…</v>
      </c>
      <c r="O132" s="2" t="str">
        <f t="shared" si="38"/>
        <v>…</v>
      </c>
      <c r="P132" s="2" t="str">
        <f t="shared" si="38"/>
        <v>…</v>
      </c>
      <c r="Q132" s="2" t="str">
        <f t="shared" si="38"/>
        <v>…</v>
      </c>
      <c r="R132" s="2" t="str">
        <f t="shared" si="38"/>
        <v>…</v>
      </c>
      <c r="S132" s="2" t="str">
        <f t="shared" si="38"/>
        <v>…</v>
      </c>
      <c r="T132" s="2" t="str">
        <f t="shared" si="38"/>
        <v>…</v>
      </c>
      <c r="U132" s="2" t="str">
        <f t="shared" si="38"/>
        <v>…</v>
      </c>
      <c r="V132" s="2" t="str">
        <f t="shared" si="38"/>
        <v>…</v>
      </c>
      <c r="W132" s="2" t="str">
        <f t="shared" si="38"/>
        <v>…</v>
      </c>
      <c r="X132" s="2" t="str">
        <f t="shared" si="38"/>
        <v>…</v>
      </c>
      <c r="Y132" s="2" t="str">
        <f t="shared" si="42"/>
        <v>…</v>
      </c>
      <c r="Z132" s="2" t="str">
        <f t="shared" si="42"/>
        <v>…</v>
      </c>
      <c r="AA132" s="2" t="str">
        <f t="shared" si="42"/>
        <v>…</v>
      </c>
      <c r="AB132" s="2" t="str">
        <f t="shared" si="41"/>
        <v>…</v>
      </c>
      <c r="AC132" s="2" t="str">
        <f t="shared" si="41"/>
        <v>…</v>
      </c>
      <c r="AD132" s="2" t="str">
        <f t="shared" si="41"/>
        <v>…</v>
      </c>
      <c r="AE132" s="2" t="str">
        <f t="shared" si="41"/>
        <v>…</v>
      </c>
      <c r="AF132" s="2" t="str">
        <f t="shared" si="41"/>
        <v>…</v>
      </c>
      <c r="AG132" s="4" t="str">
        <f t="shared" si="40"/>
        <v>…</v>
      </c>
      <c r="AH132" s="4" t="str">
        <f t="shared" si="40"/>
        <v>…</v>
      </c>
      <c r="AI132" s="4" t="str">
        <f t="shared" si="40"/>
        <v>…</v>
      </c>
      <c r="AJ132" s="4" t="str">
        <f t="shared" si="40"/>
        <v>…</v>
      </c>
      <c r="AK132" s="4" t="str">
        <f t="shared" si="40"/>
        <v>…</v>
      </c>
      <c r="AL132" s="4" t="str">
        <f t="shared" si="40"/>
        <v>…</v>
      </c>
      <c r="AM132" s="4" t="str">
        <f t="shared" si="40"/>
        <v>…</v>
      </c>
      <c r="AN132" s="4" t="str">
        <f t="shared" si="40"/>
        <v>…</v>
      </c>
      <c r="AO132" s="4" t="str">
        <f t="shared" si="39"/>
        <v>…</v>
      </c>
      <c r="AP132" s="4" t="str">
        <f t="shared" si="39"/>
        <v>…</v>
      </c>
      <c r="AQ132" s="4" t="str">
        <f t="shared" si="39"/>
        <v>…</v>
      </c>
      <c r="AR132" s="4" t="str">
        <f t="shared" si="39"/>
        <v>…</v>
      </c>
      <c r="AS132" s="4" t="str">
        <f t="shared" si="39"/>
        <v>…</v>
      </c>
      <c r="AT132" s="4" t="str">
        <f t="shared" si="39"/>
        <v>…</v>
      </c>
      <c r="AU132" s="4" t="str">
        <f t="shared" si="39"/>
        <v>…</v>
      </c>
      <c r="AV132" s="4" t="str">
        <f t="shared" si="39"/>
        <v>…</v>
      </c>
      <c r="AW132" s="4" t="str">
        <f t="shared" si="37"/>
        <v>…</v>
      </c>
      <c r="AX132" s="4" t="str">
        <f t="shared" si="37"/>
        <v>…</v>
      </c>
      <c r="AY132" s="4" t="str">
        <f t="shared" si="37"/>
        <v>…</v>
      </c>
      <c r="AZ132" s="4" t="str">
        <f t="shared" si="37"/>
        <v>…</v>
      </c>
      <c r="BA132" s="4" t="str">
        <f t="shared" si="37"/>
        <v>…</v>
      </c>
      <c r="BB132" s="4" t="str">
        <f t="shared" si="36"/>
        <v>…</v>
      </c>
      <c r="BC132" s="4" t="str">
        <f t="shared" si="36"/>
        <v>…</v>
      </c>
      <c r="BD132" s="4" t="str">
        <f t="shared" si="28"/>
        <v>…</v>
      </c>
      <c r="BE132" s="4" t="str">
        <f t="shared" si="28"/>
        <v>…</v>
      </c>
      <c r="BF132" s="4" t="str">
        <f t="shared" si="28"/>
        <v>…</v>
      </c>
    </row>
    <row r="133" spans="1:58" x14ac:dyDescent="0.25">
      <c r="A133" s="2">
        <f t="shared" si="43"/>
        <v>133</v>
      </c>
      <c r="B133" s="3"/>
      <c r="C133" s="1" t="s">
        <v>2</v>
      </c>
      <c r="D133" s="1" cm="1">
        <f t="array" ref="D133">INDEX(B:B,A133)</f>
        <v>0</v>
      </c>
      <c r="E133" s="2">
        <f t="shared" si="7"/>
        <v>1</v>
      </c>
      <c r="F133" s="2" t="e">
        <f t="shared" si="1"/>
        <v>#VALUE!</v>
      </c>
      <c r="G133" s="2" t="e">
        <f t="shared" si="35"/>
        <v>#VALUE!</v>
      </c>
      <c r="H133" s="2" t="e">
        <f t="shared" si="35"/>
        <v>#VALUE!</v>
      </c>
      <c r="I133" s="2" t="str">
        <f t="shared" si="38"/>
        <v>…</v>
      </c>
      <c r="J133" s="2" t="str">
        <f t="shared" si="38"/>
        <v>…</v>
      </c>
      <c r="K133" s="2" t="str">
        <f t="shared" si="38"/>
        <v>…</v>
      </c>
      <c r="L133" s="2" t="str">
        <f t="shared" si="38"/>
        <v>…</v>
      </c>
      <c r="M133" s="2" t="str">
        <f t="shared" si="38"/>
        <v>…</v>
      </c>
      <c r="N133" s="2" t="str">
        <f t="shared" si="38"/>
        <v>…</v>
      </c>
      <c r="O133" s="2" t="str">
        <f t="shared" si="38"/>
        <v>…</v>
      </c>
      <c r="P133" s="2" t="str">
        <f t="shared" si="38"/>
        <v>…</v>
      </c>
      <c r="Q133" s="2" t="str">
        <f t="shared" si="38"/>
        <v>…</v>
      </c>
      <c r="R133" s="2" t="str">
        <f t="shared" si="38"/>
        <v>…</v>
      </c>
      <c r="S133" s="2" t="str">
        <f t="shared" si="38"/>
        <v>…</v>
      </c>
      <c r="T133" s="2" t="str">
        <f t="shared" si="38"/>
        <v>…</v>
      </c>
      <c r="U133" s="2" t="str">
        <f t="shared" si="38"/>
        <v>…</v>
      </c>
      <c r="V133" s="2" t="str">
        <f t="shared" si="38"/>
        <v>…</v>
      </c>
      <c r="W133" s="2" t="str">
        <f t="shared" si="38"/>
        <v>…</v>
      </c>
      <c r="X133" s="2" t="str">
        <f t="shared" si="38"/>
        <v>…</v>
      </c>
      <c r="Y133" s="2" t="str">
        <f t="shared" si="42"/>
        <v>…</v>
      </c>
      <c r="Z133" s="2" t="str">
        <f t="shared" si="42"/>
        <v>…</v>
      </c>
      <c r="AA133" s="2" t="str">
        <f t="shared" si="42"/>
        <v>…</v>
      </c>
      <c r="AB133" s="2" t="str">
        <f t="shared" si="41"/>
        <v>…</v>
      </c>
      <c r="AC133" s="2" t="str">
        <f t="shared" si="41"/>
        <v>…</v>
      </c>
      <c r="AD133" s="2" t="str">
        <f t="shared" si="41"/>
        <v>…</v>
      </c>
      <c r="AE133" s="2" t="str">
        <f t="shared" si="41"/>
        <v>…</v>
      </c>
      <c r="AF133" s="2" t="str">
        <f t="shared" si="41"/>
        <v>…</v>
      </c>
      <c r="AG133" s="4" t="str">
        <f t="shared" si="40"/>
        <v>…</v>
      </c>
      <c r="AH133" s="4" t="str">
        <f t="shared" si="40"/>
        <v>…</v>
      </c>
      <c r="AI133" s="4" t="str">
        <f t="shared" si="40"/>
        <v>…</v>
      </c>
      <c r="AJ133" s="4" t="str">
        <f t="shared" si="40"/>
        <v>…</v>
      </c>
      <c r="AK133" s="4" t="str">
        <f t="shared" si="40"/>
        <v>…</v>
      </c>
      <c r="AL133" s="4" t="str">
        <f t="shared" si="40"/>
        <v>…</v>
      </c>
      <c r="AM133" s="4" t="str">
        <f t="shared" si="40"/>
        <v>…</v>
      </c>
      <c r="AN133" s="4" t="str">
        <f t="shared" si="40"/>
        <v>…</v>
      </c>
      <c r="AO133" s="4" t="str">
        <f t="shared" si="39"/>
        <v>…</v>
      </c>
      <c r="AP133" s="4" t="str">
        <f t="shared" si="39"/>
        <v>…</v>
      </c>
      <c r="AQ133" s="4" t="str">
        <f t="shared" si="39"/>
        <v>…</v>
      </c>
      <c r="AR133" s="4" t="str">
        <f t="shared" si="39"/>
        <v>…</v>
      </c>
      <c r="AS133" s="4" t="str">
        <f t="shared" si="39"/>
        <v>…</v>
      </c>
      <c r="AT133" s="4" t="str">
        <f t="shared" si="39"/>
        <v>…</v>
      </c>
      <c r="AU133" s="4" t="str">
        <f t="shared" si="39"/>
        <v>…</v>
      </c>
      <c r="AV133" s="4" t="str">
        <f t="shared" si="39"/>
        <v>…</v>
      </c>
      <c r="AW133" s="4" t="str">
        <f t="shared" si="37"/>
        <v>…</v>
      </c>
      <c r="AX133" s="4" t="str">
        <f t="shared" si="37"/>
        <v>…</v>
      </c>
      <c r="AY133" s="4" t="str">
        <f t="shared" si="37"/>
        <v>…</v>
      </c>
      <c r="AZ133" s="4" t="str">
        <f t="shared" si="37"/>
        <v>…</v>
      </c>
      <c r="BA133" s="4" t="str">
        <f t="shared" si="37"/>
        <v>…</v>
      </c>
      <c r="BB133" s="4" t="str">
        <f t="shared" si="36"/>
        <v>…</v>
      </c>
      <c r="BC133" s="4" t="str">
        <f t="shared" si="36"/>
        <v>…</v>
      </c>
      <c r="BD133" s="4" t="str">
        <f t="shared" si="28"/>
        <v>…</v>
      </c>
      <c r="BE133" s="4" t="str">
        <f t="shared" si="28"/>
        <v>…</v>
      </c>
      <c r="BF133" s="4" t="str">
        <f t="shared" si="28"/>
        <v>…</v>
      </c>
    </row>
    <row r="134" spans="1:58" x14ac:dyDescent="0.25">
      <c r="A134" s="2">
        <f t="shared" si="43"/>
        <v>134</v>
      </c>
      <c r="B134" s="3"/>
      <c r="C134" s="1" t="s">
        <v>2</v>
      </c>
      <c r="D134" s="1" cm="1">
        <f t="array" ref="D134">INDEX(B:B,A134)</f>
        <v>0</v>
      </c>
      <c r="E134" s="2">
        <f t="shared" si="7"/>
        <v>1</v>
      </c>
      <c r="F134" s="2" t="e">
        <f t="shared" si="1"/>
        <v>#VALUE!</v>
      </c>
      <c r="G134" s="2" t="e">
        <f t="shared" si="35"/>
        <v>#VALUE!</v>
      </c>
      <c r="H134" s="2" t="e">
        <f t="shared" si="35"/>
        <v>#VALUE!</v>
      </c>
      <c r="I134" s="2" t="str">
        <f t="shared" si="38"/>
        <v>…</v>
      </c>
      <c r="J134" s="2" t="str">
        <f t="shared" si="38"/>
        <v>…</v>
      </c>
      <c r="K134" s="2" t="str">
        <f t="shared" si="38"/>
        <v>…</v>
      </c>
      <c r="L134" s="2" t="str">
        <f t="shared" si="38"/>
        <v>…</v>
      </c>
      <c r="M134" s="2" t="str">
        <f t="shared" si="38"/>
        <v>…</v>
      </c>
      <c r="N134" s="2" t="str">
        <f t="shared" si="38"/>
        <v>…</v>
      </c>
      <c r="O134" s="2" t="str">
        <f t="shared" si="38"/>
        <v>…</v>
      </c>
      <c r="P134" s="2" t="str">
        <f t="shared" si="38"/>
        <v>…</v>
      </c>
      <c r="Q134" s="2" t="str">
        <f t="shared" si="38"/>
        <v>…</v>
      </c>
      <c r="R134" s="2" t="str">
        <f t="shared" ref="R134:X187" si="44">IFERROR(FIND($D$1,$D134,1+Q134),"…")</f>
        <v>…</v>
      </c>
      <c r="S134" s="2" t="str">
        <f t="shared" si="44"/>
        <v>…</v>
      </c>
      <c r="T134" s="2" t="str">
        <f t="shared" si="44"/>
        <v>…</v>
      </c>
      <c r="U134" s="2" t="str">
        <f t="shared" si="44"/>
        <v>…</v>
      </c>
      <c r="V134" s="2" t="str">
        <f t="shared" si="44"/>
        <v>…</v>
      </c>
      <c r="W134" s="2" t="str">
        <f t="shared" si="44"/>
        <v>…</v>
      </c>
      <c r="X134" s="2" t="str">
        <f t="shared" si="44"/>
        <v>…</v>
      </c>
      <c r="Y134" s="2" t="str">
        <f t="shared" si="42"/>
        <v>…</v>
      </c>
      <c r="Z134" s="2" t="str">
        <f t="shared" si="42"/>
        <v>…</v>
      </c>
      <c r="AA134" s="2" t="str">
        <f t="shared" si="42"/>
        <v>…</v>
      </c>
      <c r="AB134" s="2" t="str">
        <f t="shared" si="41"/>
        <v>…</v>
      </c>
      <c r="AC134" s="2" t="str">
        <f t="shared" si="41"/>
        <v>…</v>
      </c>
      <c r="AD134" s="2" t="str">
        <f t="shared" si="41"/>
        <v>…</v>
      </c>
      <c r="AE134" s="2" t="str">
        <f t="shared" si="41"/>
        <v>…</v>
      </c>
      <c r="AF134" s="2" t="str">
        <f t="shared" si="41"/>
        <v>…</v>
      </c>
      <c r="AG134" s="4" t="str">
        <f t="shared" si="40"/>
        <v>…</v>
      </c>
      <c r="AH134" s="4" t="str">
        <f t="shared" si="40"/>
        <v>…</v>
      </c>
      <c r="AI134" s="4" t="str">
        <f t="shared" si="40"/>
        <v>…</v>
      </c>
      <c r="AJ134" s="4" t="str">
        <f t="shared" si="40"/>
        <v>…</v>
      </c>
      <c r="AK134" s="4" t="str">
        <f t="shared" si="40"/>
        <v>…</v>
      </c>
      <c r="AL134" s="4" t="str">
        <f t="shared" si="40"/>
        <v>…</v>
      </c>
      <c r="AM134" s="4" t="str">
        <f t="shared" si="40"/>
        <v>…</v>
      </c>
      <c r="AN134" s="4" t="str">
        <f t="shared" si="40"/>
        <v>…</v>
      </c>
      <c r="AO134" s="4" t="str">
        <f t="shared" si="39"/>
        <v>…</v>
      </c>
      <c r="AP134" s="4" t="str">
        <f t="shared" si="39"/>
        <v>…</v>
      </c>
      <c r="AQ134" s="4" t="str">
        <f t="shared" si="39"/>
        <v>…</v>
      </c>
      <c r="AR134" s="4" t="str">
        <f t="shared" si="39"/>
        <v>…</v>
      </c>
      <c r="AS134" s="4" t="str">
        <f t="shared" si="39"/>
        <v>…</v>
      </c>
      <c r="AT134" s="4" t="str">
        <f t="shared" si="39"/>
        <v>…</v>
      </c>
      <c r="AU134" s="4" t="str">
        <f t="shared" si="39"/>
        <v>…</v>
      </c>
      <c r="AV134" s="4" t="str">
        <f t="shared" si="39"/>
        <v>…</v>
      </c>
      <c r="AW134" s="4" t="str">
        <f t="shared" si="37"/>
        <v>…</v>
      </c>
      <c r="AX134" s="4" t="str">
        <f t="shared" si="37"/>
        <v>…</v>
      </c>
      <c r="AY134" s="4" t="str">
        <f t="shared" si="37"/>
        <v>…</v>
      </c>
      <c r="AZ134" s="4" t="str">
        <f t="shared" si="37"/>
        <v>…</v>
      </c>
      <c r="BA134" s="4" t="str">
        <f t="shared" si="37"/>
        <v>…</v>
      </c>
      <c r="BB134" s="4" t="str">
        <f t="shared" si="36"/>
        <v>…</v>
      </c>
      <c r="BC134" s="4" t="str">
        <f t="shared" si="36"/>
        <v>…</v>
      </c>
      <c r="BD134" s="4" t="str">
        <f t="shared" si="28"/>
        <v>…</v>
      </c>
      <c r="BE134" s="4" t="str">
        <f t="shared" si="28"/>
        <v>…</v>
      </c>
      <c r="BF134" s="4" t="str">
        <f t="shared" si="28"/>
        <v>…</v>
      </c>
    </row>
    <row r="135" spans="1:58" x14ac:dyDescent="0.25">
      <c r="A135" s="2">
        <f t="shared" si="43"/>
        <v>135</v>
      </c>
      <c r="B135" s="3"/>
      <c r="C135" s="1" t="s">
        <v>2</v>
      </c>
      <c r="D135" s="1" cm="1">
        <f t="array" ref="D135">INDEX(B:B,A135)</f>
        <v>0</v>
      </c>
      <c r="E135" s="2">
        <f t="shared" si="7"/>
        <v>1</v>
      </c>
      <c r="F135" s="2" t="e">
        <f t="shared" si="1"/>
        <v>#VALUE!</v>
      </c>
      <c r="G135" s="2" t="e">
        <f t="shared" si="35"/>
        <v>#VALUE!</v>
      </c>
      <c r="H135" s="2" t="e">
        <f t="shared" si="35"/>
        <v>#VALUE!</v>
      </c>
      <c r="I135" s="2" t="str">
        <f t="shared" ref="I135:Q188" si="45">IFERROR(FIND($D$1,$D135,1+H135),"…")</f>
        <v>…</v>
      </c>
      <c r="J135" s="2" t="str">
        <f t="shared" si="45"/>
        <v>…</v>
      </c>
      <c r="K135" s="2" t="str">
        <f t="shared" si="45"/>
        <v>…</v>
      </c>
      <c r="L135" s="2" t="str">
        <f t="shared" si="45"/>
        <v>…</v>
      </c>
      <c r="M135" s="2" t="str">
        <f t="shared" si="45"/>
        <v>…</v>
      </c>
      <c r="N135" s="2" t="str">
        <f t="shared" si="45"/>
        <v>…</v>
      </c>
      <c r="O135" s="2" t="str">
        <f t="shared" si="45"/>
        <v>…</v>
      </c>
      <c r="P135" s="2" t="str">
        <f t="shared" si="45"/>
        <v>…</v>
      </c>
      <c r="Q135" s="2" t="str">
        <f t="shared" si="45"/>
        <v>…</v>
      </c>
      <c r="R135" s="2" t="str">
        <f t="shared" si="44"/>
        <v>…</v>
      </c>
      <c r="S135" s="2" t="str">
        <f t="shared" si="44"/>
        <v>…</v>
      </c>
      <c r="T135" s="2" t="str">
        <f t="shared" si="44"/>
        <v>…</v>
      </c>
      <c r="U135" s="2" t="str">
        <f t="shared" si="44"/>
        <v>…</v>
      </c>
      <c r="V135" s="2" t="str">
        <f t="shared" si="44"/>
        <v>…</v>
      </c>
      <c r="W135" s="2" t="str">
        <f t="shared" si="44"/>
        <v>…</v>
      </c>
      <c r="X135" s="2" t="str">
        <f t="shared" si="44"/>
        <v>…</v>
      </c>
      <c r="Y135" s="2" t="str">
        <f t="shared" si="42"/>
        <v>…</v>
      </c>
      <c r="Z135" s="2" t="str">
        <f t="shared" si="42"/>
        <v>…</v>
      </c>
      <c r="AA135" s="2" t="str">
        <f t="shared" si="42"/>
        <v>…</v>
      </c>
      <c r="AB135" s="2" t="str">
        <f t="shared" si="41"/>
        <v>…</v>
      </c>
      <c r="AC135" s="2" t="str">
        <f t="shared" si="41"/>
        <v>…</v>
      </c>
      <c r="AD135" s="2" t="str">
        <f t="shared" si="41"/>
        <v>…</v>
      </c>
      <c r="AE135" s="2" t="str">
        <f t="shared" si="41"/>
        <v>…</v>
      </c>
      <c r="AF135" s="2" t="str">
        <f t="shared" si="41"/>
        <v>…</v>
      </c>
      <c r="AG135" s="4" t="str">
        <f t="shared" si="40"/>
        <v>…</v>
      </c>
      <c r="AH135" s="4" t="str">
        <f t="shared" si="40"/>
        <v>…</v>
      </c>
      <c r="AI135" s="4" t="str">
        <f t="shared" si="40"/>
        <v>…</v>
      </c>
      <c r="AJ135" s="4" t="str">
        <f t="shared" si="40"/>
        <v>…</v>
      </c>
      <c r="AK135" s="4" t="str">
        <f t="shared" si="40"/>
        <v>…</v>
      </c>
      <c r="AL135" s="4" t="str">
        <f t="shared" si="40"/>
        <v>…</v>
      </c>
      <c r="AM135" s="4" t="str">
        <f t="shared" si="40"/>
        <v>…</v>
      </c>
      <c r="AN135" s="4" t="str">
        <f t="shared" si="40"/>
        <v>…</v>
      </c>
      <c r="AO135" s="4" t="str">
        <f t="shared" si="39"/>
        <v>…</v>
      </c>
      <c r="AP135" s="4" t="str">
        <f t="shared" si="39"/>
        <v>…</v>
      </c>
      <c r="AQ135" s="4" t="str">
        <f t="shared" si="39"/>
        <v>…</v>
      </c>
      <c r="AR135" s="4" t="str">
        <f t="shared" si="39"/>
        <v>…</v>
      </c>
      <c r="AS135" s="4" t="str">
        <f t="shared" si="39"/>
        <v>…</v>
      </c>
      <c r="AT135" s="4" t="str">
        <f t="shared" si="39"/>
        <v>…</v>
      </c>
      <c r="AU135" s="4" t="str">
        <f t="shared" si="39"/>
        <v>…</v>
      </c>
      <c r="AV135" s="4" t="str">
        <f t="shared" si="39"/>
        <v>…</v>
      </c>
      <c r="AW135" s="4" t="str">
        <f t="shared" si="37"/>
        <v>…</v>
      </c>
      <c r="AX135" s="4" t="str">
        <f t="shared" si="37"/>
        <v>…</v>
      </c>
      <c r="AY135" s="4" t="str">
        <f t="shared" si="37"/>
        <v>…</v>
      </c>
      <c r="AZ135" s="4" t="str">
        <f t="shared" si="37"/>
        <v>…</v>
      </c>
      <c r="BA135" s="4" t="str">
        <f t="shared" si="37"/>
        <v>…</v>
      </c>
      <c r="BB135" s="4" t="str">
        <f t="shared" si="36"/>
        <v>…</v>
      </c>
      <c r="BC135" s="4" t="str">
        <f t="shared" si="36"/>
        <v>…</v>
      </c>
      <c r="BD135" s="4" t="str">
        <f t="shared" si="28"/>
        <v>…</v>
      </c>
      <c r="BE135" s="4" t="str">
        <f t="shared" si="28"/>
        <v>…</v>
      </c>
      <c r="BF135" s="4" t="str">
        <f t="shared" si="28"/>
        <v>…</v>
      </c>
    </row>
    <row r="136" spans="1:58" x14ac:dyDescent="0.25">
      <c r="A136" s="2">
        <f t="shared" si="43"/>
        <v>136</v>
      </c>
      <c r="B136" s="3"/>
      <c r="C136" s="1" t="s">
        <v>2</v>
      </c>
      <c r="D136" s="1" cm="1">
        <f t="array" ref="D136">INDEX(B:B,A136)</f>
        <v>0</v>
      </c>
      <c r="E136" s="2">
        <f t="shared" si="7"/>
        <v>1</v>
      </c>
      <c r="F136" s="2" t="e">
        <f t="shared" si="1"/>
        <v>#VALUE!</v>
      </c>
      <c r="G136" s="2" t="e">
        <f t="shared" si="35"/>
        <v>#VALUE!</v>
      </c>
      <c r="H136" s="2" t="e">
        <f t="shared" si="35"/>
        <v>#VALUE!</v>
      </c>
      <c r="I136" s="2" t="str">
        <f t="shared" si="45"/>
        <v>…</v>
      </c>
      <c r="J136" s="2" t="str">
        <f t="shared" si="45"/>
        <v>…</v>
      </c>
      <c r="K136" s="2" t="str">
        <f t="shared" si="45"/>
        <v>…</v>
      </c>
      <c r="L136" s="2" t="str">
        <f t="shared" si="45"/>
        <v>…</v>
      </c>
      <c r="M136" s="2" t="str">
        <f t="shared" si="45"/>
        <v>…</v>
      </c>
      <c r="N136" s="2" t="str">
        <f t="shared" si="45"/>
        <v>…</v>
      </c>
      <c r="O136" s="2" t="str">
        <f t="shared" si="45"/>
        <v>…</v>
      </c>
      <c r="P136" s="2" t="str">
        <f t="shared" si="45"/>
        <v>…</v>
      </c>
      <c r="Q136" s="2" t="str">
        <f t="shared" si="45"/>
        <v>…</v>
      </c>
      <c r="R136" s="2" t="str">
        <f t="shared" si="44"/>
        <v>…</v>
      </c>
      <c r="S136" s="2" t="str">
        <f t="shared" si="44"/>
        <v>…</v>
      </c>
      <c r="T136" s="2" t="str">
        <f t="shared" si="44"/>
        <v>…</v>
      </c>
      <c r="U136" s="2" t="str">
        <f t="shared" si="44"/>
        <v>…</v>
      </c>
      <c r="V136" s="2" t="str">
        <f t="shared" si="44"/>
        <v>…</v>
      </c>
      <c r="W136" s="2" t="str">
        <f t="shared" si="44"/>
        <v>…</v>
      </c>
      <c r="X136" s="2" t="str">
        <f t="shared" si="44"/>
        <v>…</v>
      </c>
      <c r="Y136" s="2" t="str">
        <f t="shared" si="42"/>
        <v>…</v>
      </c>
      <c r="Z136" s="2" t="str">
        <f t="shared" si="42"/>
        <v>…</v>
      </c>
      <c r="AA136" s="2" t="str">
        <f t="shared" si="42"/>
        <v>…</v>
      </c>
      <c r="AB136" s="2" t="str">
        <f t="shared" si="41"/>
        <v>…</v>
      </c>
      <c r="AC136" s="2" t="str">
        <f t="shared" si="41"/>
        <v>…</v>
      </c>
      <c r="AD136" s="2" t="str">
        <f t="shared" si="41"/>
        <v>…</v>
      </c>
      <c r="AE136" s="2" t="str">
        <f t="shared" si="41"/>
        <v>…</v>
      </c>
      <c r="AF136" s="2" t="str">
        <f t="shared" si="41"/>
        <v>…</v>
      </c>
      <c r="AG136" s="4" t="str">
        <f t="shared" si="40"/>
        <v>…</v>
      </c>
      <c r="AH136" s="4" t="str">
        <f t="shared" si="40"/>
        <v>…</v>
      </c>
      <c r="AI136" s="4" t="str">
        <f t="shared" si="40"/>
        <v>…</v>
      </c>
      <c r="AJ136" s="4" t="str">
        <f t="shared" si="40"/>
        <v>…</v>
      </c>
      <c r="AK136" s="4" t="str">
        <f t="shared" si="40"/>
        <v>…</v>
      </c>
      <c r="AL136" s="4" t="str">
        <f t="shared" si="40"/>
        <v>…</v>
      </c>
      <c r="AM136" s="4" t="str">
        <f t="shared" si="40"/>
        <v>…</v>
      </c>
      <c r="AN136" s="4" t="str">
        <f t="shared" si="40"/>
        <v>…</v>
      </c>
      <c r="AO136" s="4" t="str">
        <f t="shared" si="39"/>
        <v>…</v>
      </c>
      <c r="AP136" s="4" t="str">
        <f t="shared" si="39"/>
        <v>…</v>
      </c>
      <c r="AQ136" s="4" t="str">
        <f t="shared" si="39"/>
        <v>…</v>
      </c>
      <c r="AR136" s="4" t="str">
        <f t="shared" si="39"/>
        <v>…</v>
      </c>
      <c r="AS136" s="4" t="str">
        <f t="shared" si="39"/>
        <v>…</v>
      </c>
      <c r="AT136" s="4" t="str">
        <f t="shared" si="39"/>
        <v>…</v>
      </c>
      <c r="AU136" s="4" t="str">
        <f t="shared" si="39"/>
        <v>…</v>
      </c>
      <c r="AV136" s="4" t="str">
        <f t="shared" si="39"/>
        <v>…</v>
      </c>
      <c r="AW136" s="4" t="str">
        <f t="shared" si="37"/>
        <v>…</v>
      </c>
      <c r="AX136" s="4" t="str">
        <f t="shared" si="37"/>
        <v>…</v>
      </c>
      <c r="AY136" s="4" t="str">
        <f t="shared" si="37"/>
        <v>…</v>
      </c>
      <c r="AZ136" s="4" t="str">
        <f t="shared" si="37"/>
        <v>…</v>
      </c>
      <c r="BA136" s="4" t="str">
        <f t="shared" si="37"/>
        <v>…</v>
      </c>
      <c r="BB136" s="4" t="str">
        <f t="shared" si="36"/>
        <v>…</v>
      </c>
      <c r="BC136" s="4" t="str">
        <f t="shared" si="36"/>
        <v>…</v>
      </c>
      <c r="BD136" s="4" t="str">
        <f t="shared" si="28"/>
        <v>…</v>
      </c>
      <c r="BE136" s="4" t="str">
        <f t="shared" si="28"/>
        <v>…</v>
      </c>
      <c r="BF136" s="4" t="str">
        <f t="shared" si="28"/>
        <v>…</v>
      </c>
    </row>
    <row r="137" spans="1:58" x14ac:dyDescent="0.25">
      <c r="A137" s="2">
        <f t="shared" si="43"/>
        <v>137</v>
      </c>
      <c r="B137" s="3"/>
      <c r="C137" s="1" t="s">
        <v>2</v>
      </c>
      <c r="D137" s="1" cm="1">
        <f t="array" ref="D137">INDEX(B:B,A137)</f>
        <v>0</v>
      </c>
      <c r="E137" s="2">
        <f t="shared" si="7"/>
        <v>1</v>
      </c>
      <c r="F137" s="2" t="e">
        <f t="shared" si="1"/>
        <v>#VALUE!</v>
      </c>
      <c r="G137" s="2" t="e">
        <f t="shared" si="35"/>
        <v>#VALUE!</v>
      </c>
      <c r="H137" s="2" t="e">
        <f t="shared" si="35"/>
        <v>#VALUE!</v>
      </c>
      <c r="I137" s="2" t="str">
        <f t="shared" si="45"/>
        <v>…</v>
      </c>
      <c r="J137" s="2" t="str">
        <f t="shared" si="45"/>
        <v>…</v>
      </c>
      <c r="K137" s="2" t="str">
        <f t="shared" si="45"/>
        <v>…</v>
      </c>
      <c r="L137" s="2" t="str">
        <f t="shared" si="45"/>
        <v>…</v>
      </c>
      <c r="M137" s="2" t="str">
        <f t="shared" si="45"/>
        <v>…</v>
      </c>
      <c r="N137" s="2" t="str">
        <f t="shared" si="45"/>
        <v>…</v>
      </c>
      <c r="O137" s="2" t="str">
        <f t="shared" si="45"/>
        <v>…</v>
      </c>
      <c r="P137" s="2" t="str">
        <f t="shared" si="45"/>
        <v>…</v>
      </c>
      <c r="Q137" s="2" t="str">
        <f t="shared" si="45"/>
        <v>…</v>
      </c>
      <c r="R137" s="2" t="str">
        <f t="shared" si="44"/>
        <v>…</v>
      </c>
      <c r="S137" s="2" t="str">
        <f t="shared" si="44"/>
        <v>…</v>
      </c>
      <c r="T137" s="2" t="str">
        <f t="shared" si="44"/>
        <v>…</v>
      </c>
      <c r="U137" s="2" t="str">
        <f t="shared" si="44"/>
        <v>…</v>
      </c>
      <c r="V137" s="2" t="str">
        <f t="shared" si="44"/>
        <v>…</v>
      </c>
      <c r="W137" s="2" t="str">
        <f t="shared" si="44"/>
        <v>…</v>
      </c>
      <c r="X137" s="2" t="str">
        <f t="shared" si="44"/>
        <v>…</v>
      </c>
      <c r="Y137" s="2" t="str">
        <f t="shared" si="42"/>
        <v>…</v>
      </c>
      <c r="Z137" s="2" t="str">
        <f t="shared" si="42"/>
        <v>…</v>
      </c>
      <c r="AA137" s="2" t="str">
        <f t="shared" si="42"/>
        <v>…</v>
      </c>
      <c r="AB137" s="2" t="str">
        <f t="shared" si="41"/>
        <v>…</v>
      </c>
      <c r="AC137" s="2" t="str">
        <f t="shared" si="41"/>
        <v>…</v>
      </c>
      <c r="AD137" s="2" t="str">
        <f t="shared" si="41"/>
        <v>…</v>
      </c>
      <c r="AE137" s="2" t="str">
        <f t="shared" si="41"/>
        <v>…</v>
      </c>
      <c r="AF137" s="2" t="str">
        <f t="shared" si="41"/>
        <v>…</v>
      </c>
      <c r="AG137" s="4" t="str">
        <f t="shared" si="40"/>
        <v>…</v>
      </c>
      <c r="AH137" s="4" t="str">
        <f t="shared" si="40"/>
        <v>…</v>
      </c>
      <c r="AI137" s="4" t="str">
        <f t="shared" si="40"/>
        <v>…</v>
      </c>
      <c r="AJ137" s="4" t="str">
        <f t="shared" si="40"/>
        <v>…</v>
      </c>
      <c r="AK137" s="4" t="str">
        <f t="shared" si="40"/>
        <v>…</v>
      </c>
      <c r="AL137" s="4" t="str">
        <f t="shared" si="40"/>
        <v>…</v>
      </c>
      <c r="AM137" s="4" t="str">
        <f t="shared" si="40"/>
        <v>…</v>
      </c>
      <c r="AN137" s="4" t="str">
        <f t="shared" si="40"/>
        <v>…</v>
      </c>
      <c r="AO137" s="4" t="str">
        <f t="shared" si="39"/>
        <v>…</v>
      </c>
      <c r="AP137" s="4" t="str">
        <f t="shared" si="39"/>
        <v>…</v>
      </c>
      <c r="AQ137" s="4" t="str">
        <f t="shared" si="39"/>
        <v>…</v>
      </c>
      <c r="AR137" s="4" t="str">
        <f t="shared" si="39"/>
        <v>…</v>
      </c>
      <c r="AS137" s="4" t="str">
        <f t="shared" si="39"/>
        <v>…</v>
      </c>
      <c r="AT137" s="4" t="str">
        <f t="shared" si="39"/>
        <v>…</v>
      </c>
      <c r="AU137" s="4" t="str">
        <f t="shared" si="39"/>
        <v>…</v>
      </c>
      <c r="AV137" s="4" t="str">
        <f t="shared" si="39"/>
        <v>…</v>
      </c>
      <c r="AW137" s="4" t="str">
        <f t="shared" si="37"/>
        <v>…</v>
      </c>
      <c r="AX137" s="4" t="str">
        <f t="shared" si="37"/>
        <v>…</v>
      </c>
      <c r="AY137" s="4" t="str">
        <f t="shared" si="37"/>
        <v>…</v>
      </c>
      <c r="AZ137" s="4" t="str">
        <f t="shared" si="37"/>
        <v>…</v>
      </c>
      <c r="BA137" s="4" t="str">
        <f t="shared" si="37"/>
        <v>…</v>
      </c>
      <c r="BB137" s="4" t="str">
        <f t="shared" si="36"/>
        <v>…</v>
      </c>
      <c r="BC137" s="4" t="str">
        <f t="shared" si="36"/>
        <v>…</v>
      </c>
      <c r="BD137" s="4" t="str">
        <f t="shared" si="28"/>
        <v>…</v>
      </c>
      <c r="BE137" s="4" t="str">
        <f t="shared" si="28"/>
        <v>…</v>
      </c>
      <c r="BF137" s="4" t="str">
        <f t="shared" si="28"/>
        <v>…</v>
      </c>
    </row>
    <row r="138" spans="1:58" x14ac:dyDescent="0.25">
      <c r="A138" s="2">
        <f t="shared" si="43"/>
        <v>138</v>
      </c>
      <c r="B138" s="3"/>
      <c r="C138" s="1" t="s">
        <v>2</v>
      </c>
      <c r="D138" s="1" cm="1">
        <f t="array" ref="D138">INDEX(B:B,A138)</f>
        <v>0</v>
      </c>
      <c r="E138" s="2">
        <f t="shared" si="7"/>
        <v>1</v>
      </c>
      <c r="F138" s="2" t="e">
        <f t="shared" si="1"/>
        <v>#VALUE!</v>
      </c>
      <c r="G138" s="2" t="e">
        <f t="shared" si="35"/>
        <v>#VALUE!</v>
      </c>
      <c r="H138" s="2" t="e">
        <f t="shared" si="35"/>
        <v>#VALUE!</v>
      </c>
      <c r="I138" s="2" t="str">
        <f t="shared" si="45"/>
        <v>…</v>
      </c>
      <c r="J138" s="2" t="str">
        <f t="shared" si="45"/>
        <v>…</v>
      </c>
      <c r="K138" s="2" t="str">
        <f t="shared" si="45"/>
        <v>…</v>
      </c>
      <c r="L138" s="2" t="str">
        <f t="shared" si="45"/>
        <v>…</v>
      </c>
      <c r="M138" s="2" t="str">
        <f t="shared" si="45"/>
        <v>…</v>
      </c>
      <c r="N138" s="2" t="str">
        <f t="shared" si="45"/>
        <v>…</v>
      </c>
      <c r="O138" s="2" t="str">
        <f t="shared" si="45"/>
        <v>…</v>
      </c>
      <c r="P138" s="2" t="str">
        <f t="shared" si="45"/>
        <v>…</v>
      </c>
      <c r="Q138" s="2" t="str">
        <f t="shared" si="45"/>
        <v>…</v>
      </c>
      <c r="R138" s="2" t="str">
        <f t="shared" si="44"/>
        <v>…</v>
      </c>
      <c r="S138" s="2" t="str">
        <f t="shared" si="44"/>
        <v>…</v>
      </c>
      <c r="T138" s="2" t="str">
        <f t="shared" si="44"/>
        <v>…</v>
      </c>
      <c r="U138" s="2" t="str">
        <f t="shared" si="44"/>
        <v>…</v>
      </c>
      <c r="V138" s="2" t="str">
        <f t="shared" si="44"/>
        <v>…</v>
      </c>
      <c r="W138" s="2" t="str">
        <f t="shared" si="44"/>
        <v>…</v>
      </c>
      <c r="X138" s="2" t="str">
        <f t="shared" si="44"/>
        <v>…</v>
      </c>
      <c r="Y138" s="2" t="str">
        <f t="shared" si="42"/>
        <v>…</v>
      </c>
      <c r="Z138" s="2" t="str">
        <f t="shared" si="42"/>
        <v>…</v>
      </c>
      <c r="AA138" s="2" t="str">
        <f t="shared" si="42"/>
        <v>…</v>
      </c>
      <c r="AB138" s="2" t="str">
        <f t="shared" si="41"/>
        <v>…</v>
      </c>
      <c r="AC138" s="2" t="str">
        <f t="shared" si="41"/>
        <v>…</v>
      </c>
      <c r="AD138" s="2" t="str">
        <f t="shared" si="41"/>
        <v>…</v>
      </c>
      <c r="AE138" s="2" t="str">
        <f t="shared" si="41"/>
        <v>…</v>
      </c>
      <c r="AF138" s="2" t="str">
        <f t="shared" si="41"/>
        <v>…</v>
      </c>
      <c r="AG138" s="4" t="str">
        <f t="shared" si="40"/>
        <v>…</v>
      </c>
      <c r="AH138" s="4" t="str">
        <f t="shared" si="40"/>
        <v>…</v>
      </c>
      <c r="AI138" s="4" t="str">
        <f t="shared" si="40"/>
        <v>…</v>
      </c>
      <c r="AJ138" s="4" t="str">
        <f t="shared" si="40"/>
        <v>…</v>
      </c>
      <c r="AK138" s="4" t="str">
        <f t="shared" si="40"/>
        <v>…</v>
      </c>
      <c r="AL138" s="4" t="str">
        <f t="shared" si="40"/>
        <v>…</v>
      </c>
      <c r="AM138" s="4" t="str">
        <f t="shared" si="40"/>
        <v>…</v>
      </c>
      <c r="AN138" s="4" t="str">
        <f t="shared" si="40"/>
        <v>…</v>
      </c>
      <c r="AO138" s="4" t="str">
        <f t="shared" si="39"/>
        <v>…</v>
      </c>
      <c r="AP138" s="4" t="str">
        <f t="shared" si="39"/>
        <v>…</v>
      </c>
      <c r="AQ138" s="4" t="str">
        <f t="shared" si="39"/>
        <v>…</v>
      </c>
      <c r="AR138" s="4" t="str">
        <f t="shared" si="39"/>
        <v>…</v>
      </c>
      <c r="AS138" s="4" t="str">
        <f t="shared" si="39"/>
        <v>…</v>
      </c>
      <c r="AT138" s="4" t="str">
        <f t="shared" si="39"/>
        <v>…</v>
      </c>
      <c r="AU138" s="4" t="str">
        <f t="shared" si="39"/>
        <v>…</v>
      </c>
      <c r="AV138" s="4" t="str">
        <f t="shared" si="39"/>
        <v>…</v>
      </c>
      <c r="AW138" s="4" t="str">
        <f t="shared" si="37"/>
        <v>…</v>
      </c>
      <c r="AX138" s="4" t="str">
        <f t="shared" si="37"/>
        <v>…</v>
      </c>
      <c r="AY138" s="4" t="str">
        <f t="shared" si="37"/>
        <v>…</v>
      </c>
      <c r="AZ138" s="4" t="str">
        <f t="shared" si="37"/>
        <v>…</v>
      </c>
      <c r="BA138" s="4" t="str">
        <f t="shared" si="37"/>
        <v>…</v>
      </c>
      <c r="BB138" s="4" t="str">
        <f t="shared" si="36"/>
        <v>…</v>
      </c>
      <c r="BC138" s="4" t="str">
        <f t="shared" si="36"/>
        <v>…</v>
      </c>
      <c r="BD138" s="4" t="str">
        <f t="shared" si="36"/>
        <v>…</v>
      </c>
      <c r="BE138" s="4" t="str">
        <f t="shared" si="36"/>
        <v>…</v>
      </c>
      <c r="BF138" s="4" t="str">
        <f t="shared" si="36"/>
        <v>…</v>
      </c>
    </row>
    <row r="139" spans="1:58" x14ac:dyDescent="0.25">
      <c r="A139" s="2">
        <f t="shared" si="43"/>
        <v>139</v>
      </c>
      <c r="B139" s="3"/>
      <c r="C139" s="1" t="s">
        <v>2</v>
      </c>
      <c r="D139" s="1" cm="1">
        <f t="array" ref="D139">INDEX(B:B,A139)</f>
        <v>0</v>
      </c>
      <c r="E139" s="2">
        <f t="shared" si="7"/>
        <v>1</v>
      </c>
      <c r="F139" s="2" t="e">
        <f t="shared" si="1"/>
        <v>#VALUE!</v>
      </c>
      <c r="G139" s="2" t="e">
        <f t="shared" si="35"/>
        <v>#VALUE!</v>
      </c>
      <c r="H139" s="2" t="e">
        <f t="shared" si="35"/>
        <v>#VALUE!</v>
      </c>
      <c r="I139" s="2" t="str">
        <f t="shared" si="45"/>
        <v>…</v>
      </c>
      <c r="J139" s="2" t="str">
        <f t="shared" si="45"/>
        <v>…</v>
      </c>
      <c r="K139" s="2" t="str">
        <f t="shared" si="45"/>
        <v>…</v>
      </c>
      <c r="L139" s="2" t="str">
        <f t="shared" si="45"/>
        <v>…</v>
      </c>
      <c r="M139" s="2" t="str">
        <f t="shared" si="45"/>
        <v>…</v>
      </c>
      <c r="N139" s="2" t="str">
        <f t="shared" si="45"/>
        <v>…</v>
      </c>
      <c r="O139" s="2" t="str">
        <f t="shared" si="45"/>
        <v>…</v>
      </c>
      <c r="P139" s="2" t="str">
        <f t="shared" si="45"/>
        <v>…</v>
      </c>
      <c r="Q139" s="2" t="str">
        <f t="shared" si="45"/>
        <v>…</v>
      </c>
      <c r="R139" s="2" t="str">
        <f t="shared" si="44"/>
        <v>…</v>
      </c>
      <c r="S139" s="2" t="str">
        <f t="shared" si="44"/>
        <v>…</v>
      </c>
      <c r="T139" s="2" t="str">
        <f t="shared" si="44"/>
        <v>…</v>
      </c>
      <c r="U139" s="2" t="str">
        <f t="shared" si="44"/>
        <v>…</v>
      </c>
      <c r="V139" s="2" t="str">
        <f t="shared" si="44"/>
        <v>…</v>
      </c>
      <c r="W139" s="2" t="str">
        <f t="shared" si="44"/>
        <v>…</v>
      </c>
      <c r="X139" s="2" t="str">
        <f t="shared" si="44"/>
        <v>…</v>
      </c>
      <c r="Y139" s="2" t="str">
        <f t="shared" si="42"/>
        <v>…</v>
      </c>
      <c r="Z139" s="2" t="str">
        <f t="shared" si="42"/>
        <v>…</v>
      </c>
      <c r="AA139" s="2" t="str">
        <f t="shared" si="42"/>
        <v>…</v>
      </c>
      <c r="AB139" s="2" t="str">
        <f t="shared" si="41"/>
        <v>…</v>
      </c>
      <c r="AC139" s="2" t="str">
        <f t="shared" si="41"/>
        <v>…</v>
      </c>
      <c r="AD139" s="2" t="str">
        <f t="shared" si="41"/>
        <v>…</v>
      </c>
      <c r="AE139" s="2" t="str">
        <f t="shared" si="41"/>
        <v>…</v>
      </c>
      <c r="AF139" s="2" t="str">
        <f t="shared" si="41"/>
        <v>…</v>
      </c>
      <c r="AG139" s="4" t="str">
        <f t="shared" si="40"/>
        <v>…</v>
      </c>
      <c r="AH139" s="4" t="str">
        <f t="shared" si="40"/>
        <v>…</v>
      </c>
      <c r="AI139" s="4" t="str">
        <f t="shared" si="40"/>
        <v>…</v>
      </c>
      <c r="AJ139" s="4" t="str">
        <f t="shared" si="40"/>
        <v>…</v>
      </c>
      <c r="AK139" s="4" t="str">
        <f t="shared" si="40"/>
        <v>…</v>
      </c>
      <c r="AL139" s="4" t="str">
        <f t="shared" si="40"/>
        <v>…</v>
      </c>
      <c r="AM139" s="4" t="str">
        <f t="shared" si="40"/>
        <v>…</v>
      </c>
      <c r="AN139" s="4" t="str">
        <f t="shared" si="40"/>
        <v>…</v>
      </c>
      <c r="AO139" s="4" t="str">
        <f t="shared" si="39"/>
        <v>…</v>
      </c>
      <c r="AP139" s="4" t="str">
        <f t="shared" si="39"/>
        <v>…</v>
      </c>
      <c r="AQ139" s="4" t="str">
        <f t="shared" si="39"/>
        <v>…</v>
      </c>
      <c r="AR139" s="4" t="str">
        <f t="shared" si="39"/>
        <v>…</v>
      </c>
      <c r="AS139" s="4" t="str">
        <f t="shared" si="39"/>
        <v>…</v>
      </c>
      <c r="AT139" s="4" t="str">
        <f t="shared" si="39"/>
        <v>…</v>
      </c>
      <c r="AU139" s="4" t="str">
        <f t="shared" si="39"/>
        <v>…</v>
      </c>
      <c r="AV139" s="4" t="str">
        <f t="shared" si="39"/>
        <v>…</v>
      </c>
      <c r="AW139" s="4" t="str">
        <f t="shared" si="37"/>
        <v>…</v>
      </c>
      <c r="AX139" s="4" t="str">
        <f t="shared" si="37"/>
        <v>…</v>
      </c>
      <c r="AY139" s="4" t="str">
        <f t="shared" si="37"/>
        <v>…</v>
      </c>
      <c r="AZ139" s="4" t="str">
        <f t="shared" si="37"/>
        <v>…</v>
      </c>
      <c r="BA139" s="4" t="str">
        <f t="shared" si="37"/>
        <v>…</v>
      </c>
      <c r="BB139" s="4" t="str">
        <f t="shared" si="36"/>
        <v>…</v>
      </c>
      <c r="BC139" s="4" t="str">
        <f t="shared" si="36"/>
        <v>…</v>
      </c>
      <c r="BD139" s="4" t="str">
        <f t="shared" si="36"/>
        <v>…</v>
      </c>
      <c r="BE139" s="4" t="str">
        <f t="shared" si="36"/>
        <v>…</v>
      </c>
      <c r="BF139" s="4" t="str">
        <f t="shared" si="36"/>
        <v>…</v>
      </c>
    </row>
    <row r="140" spans="1:58" x14ac:dyDescent="0.25">
      <c r="A140" s="2">
        <f t="shared" si="43"/>
        <v>140</v>
      </c>
      <c r="B140" s="3"/>
      <c r="C140" s="1" t="s">
        <v>2</v>
      </c>
      <c r="D140" s="1" cm="1">
        <f t="array" ref="D140">INDEX(B:B,A140)</f>
        <v>0</v>
      </c>
      <c r="E140" s="2">
        <f t="shared" si="7"/>
        <v>1</v>
      </c>
      <c r="F140" s="2" t="e">
        <f t="shared" si="1"/>
        <v>#VALUE!</v>
      </c>
      <c r="G140" s="2" t="e">
        <f t="shared" si="35"/>
        <v>#VALUE!</v>
      </c>
      <c r="H140" s="2" t="e">
        <f t="shared" si="35"/>
        <v>#VALUE!</v>
      </c>
      <c r="I140" s="2" t="str">
        <f t="shared" si="45"/>
        <v>…</v>
      </c>
      <c r="J140" s="2" t="str">
        <f t="shared" si="45"/>
        <v>…</v>
      </c>
      <c r="K140" s="2" t="str">
        <f t="shared" si="45"/>
        <v>…</v>
      </c>
      <c r="L140" s="2" t="str">
        <f t="shared" si="45"/>
        <v>…</v>
      </c>
      <c r="M140" s="2" t="str">
        <f t="shared" si="45"/>
        <v>…</v>
      </c>
      <c r="N140" s="2" t="str">
        <f t="shared" si="45"/>
        <v>…</v>
      </c>
      <c r="O140" s="2" t="str">
        <f t="shared" si="45"/>
        <v>…</v>
      </c>
      <c r="P140" s="2" t="str">
        <f t="shared" si="45"/>
        <v>…</v>
      </c>
      <c r="Q140" s="2" t="str">
        <f t="shared" si="45"/>
        <v>…</v>
      </c>
      <c r="R140" s="2" t="str">
        <f t="shared" si="44"/>
        <v>…</v>
      </c>
      <c r="S140" s="2" t="str">
        <f t="shared" si="44"/>
        <v>…</v>
      </c>
      <c r="T140" s="2" t="str">
        <f t="shared" si="44"/>
        <v>…</v>
      </c>
      <c r="U140" s="2" t="str">
        <f t="shared" si="44"/>
        <v>…</v>
      </c>
      <c r="V140" s="2" t="str">
        <f t="shared" si="44"/>
        <v>…</v>
      </c>
      <c r="W140" s="2" t="str">
        <f t="shared" si="44"/>
        <v>…</v>
      </c>
      <c r="X140" s="2" t="str">
        <f t="shared" si="44"/>
        <v>…</v>
      </c>
      <c r="Y140" s="2" t="str">
        <f t="shared" si="42"/>
        <v>…</v>
      </c>
      <c r="Z140" s="2" t="str">
        <f t="shared" si="42"/>
        <v>…</v>
      </c>
      <c r="AA140" s="2" t="str">
        <f t="shared" si="42"/>
        <v>…</v>
      </c>
      <c r="AB140" s="2" t="str">
        <f t="shared" si="41"/>
        <v>…</v>
      </c>
      <c r="AC140" s="2" t="str">
        <f t="shared" si="41"/>
        <v>…</v>
      </c>
      <c r="AD140" s="2" t="str">
        <f t="shared" si="41"/>
        <v>…</v>
      </c>
      <c r="AE140" s="2" t="str">
        <f t="shared" si="41"/>
        <v>…</v>
      </c>
      <c r="AF140" s="2" t="str">
        <f t="shared" si="41"/>
        <v>…</v>
      </c>
      <c r="AG140" s="4" t="str">
        <f t="shared" si="40"/>
        <v>…</v>
      </c>
      <c r="AH140" s="4" t="str">
        <f t="shared" si="40"/>
        <v>…</v>
      </c>
      <c r="AI140" s="4" t="str">
        <f t="shared" si="40"/>
        <v>…</v>
      </c>
      <c r="AJ140" s="4" t="str">
        <f t="shared" si="40"/>
        <v>…</v>
      </c>
      <c r="AK140" s="4" t="str">
        <f t="shared" si="40"/>
        <v>…</v>
      </c>
      <c r="AL140" s="4" t="str">
        <f t="shared" si="40"/>
        <v>…</v>
      </c>
      <c r="AM140" s="4" t="str">
        <f t="shared" si="40"/>
        <v>…</v>
      </c>
      <c r="AN140" s="4" t="str">
        <f t="shared" si="40"/>
        <v>…</v>
      </c>
      <c r="AO140" s="4" t="str">
        <f t="shared" si="39"/>
        <v>…</v>
      </c>
      <c r="AP140" s="4" t="str">
        <f t="shared" si="39"/>
        <v>…</v>
      </c>
      <c r="AQ140" s="4" t="str">
        <f t="shared" si="39"/>
        <v>…</v>
      </c>
      <c r="AR140" s="4" t="str">
        <f t="shared" si="39"/>
        <v>…</v>
      </c>
      <c r="AS140" s="4" t="str">
        <f t="shared" si="39"/>
        <v>…</v>
      </c>
      <c r="AT140" s="4" t="str">
        <f t="shared" si="39"/>
        <v>…</v>
      </c>
      <c r="AU140" s="4" t="str">
        <f t="shared" si="39"/>
        <v>…</v>
      </c>
      <c r="AV140" s="4" t="str">
        <f t="shared" si="39"/>
        <v>…</v>
      </c>
      <c r="AW140" s="4" t="str">
        <f t="shared" si="37"/>
        <v>…</v>
      </c>
      <c r="AX140" s="4" t="str">
        <f t="shared" si="37"/>
        <v>…</v>
      </c>
      <c r="AY140" s="4" t="str">
        <f t="shared" si="37"/>
        <v>…</v>
      </c>
      <c r="AZ140" s="4" t="str">
        <f t="shared" si="37"/>
        <v>…</v>
      </c>
      <c r="BA140" s="4" t="str">
        <f t="shared" si="37"/>
        <v>…</v>
      </c>
      <c r="BB140" s="4" t="str">
        <f t="shared" si="36"/>
        <v>…</v>
      </c>
      <c r="BC140" s="4" t="str">
        <f t="shared" si="36"/>
        <v>…</v>
      </c>
      <c r="BD140" s="4" t="str">
        <f t="shared" si="36"/>
        <v>…</v>
      </c>
      <c r="BE140" s="4" t="str">
        <f t="shared" si="36"/>
        <v>…</v>
      </c>
      <c r="BF140" s="4" t="str">
        <f t="shared" si="36"/>
        <v>…</v>
      </c>
    </row>
    <row r="141" spans="1:58" x14ac:dyDescent="0.25">
      <c r="A141" s="2">
        <f t="shared" si="43"/>
        <v>141</v>
      </c>
      <c r="B141" s="3"/>
      <c r="C141" s="1" t="s">
        <v>2</v>
      </c>
      <c r="D141" s="1" cm="1">
        <f t="array" ref="D141">INDEX(B:B,A141)</f>
        <v>0</v>
      </c>
      <c r="E141" s="2">
        <f t="shared" si="7"/>
        <v>1</v>
      </c>
      <c r="F141" s="2" t="e">
        <f t="shared" si="1"/>
        <v>#VALUE!</v>
      </c>
      <c r="G141" s="2" t="e">
        <f t="shared" si="35"/>
        <v>#VALUE!</v>
      </c>
      <c r="H141" s="2" t="e">
        <f t="shared" si="35"/>
        <v>#VALUE!</v>
      </c>
      <c r="I141" s="2" t="str">
        <f t="shared" si="45"/>
        <v>…</v>
      </c>
      <c r="J141" s="2" t="str">
        <f t="shared" si="45"/>
        <v>…</v>
      </c>
      <c r="K141" s="2" t="str">
        <f t="shared" si="45"/>
        <v>…</v>
      </c>
      <c r="L141" s="2" t="str">
        <f t="shared" si="45"/>
        <v>…</v>
      </c>
      <c r="M141" s="2" t="str">
        <f t="shared" si="45"/>
        <v>…</v>
      </c>
      <c r="N141" s="2" t="str">
        <f t="shared" si="45"/>
        <v>…</v>
      </c>
      <c r="O141" s="2" t="str">
        <f t="shared" si="45"/>
        <v>…</v>
      </c>
      <c r="P141" s="2" t="str">
        <f t="shared" si="45"/>
        <v>…</v>
      </c>
      <c r="Q141" s="2" t="str">
        <f t="shared" si="45"/>
        <v>…</v>
      </c>
      <c r="R141" s="2" t="str">
        <f t="shared" si="44"/>
        <v>…</v>
      </c>
      <c r="S141" s="2" t="str">
        <f t="shared" si="44"/>
        <v>…</v>
      </c>
      <c r="T141" s="2" t="str">
        <f t="shared" si="44"/>
        <v>…</v>
      </c>
      <c r="U141" s="2" t="str">
        <f t="shared" si="44"/>
        <v>…</v>
      </c>
      <c r="V141" s="2" t="str">
        <f t="shared" si="44"/>
        <v>…</v>
      </c>
      <c r="W141" s="2" t="str">
        <f t="shared" si="44"/>
        <v>…</v>
      </c>
      <c r="X141" s="2" t="str">
        <f t="shared" si="44"/>
        <v>…</v>
      </c>
      <c r="Y141" s="2" t="str">
        <f t="shared" si="42"/>
        <v>…</v>
      </c>
      <c r="Z141" s="2" t="str">
        <f t="shared" si="42"/>
        <v>…</v>
      </c>
      <c r="AA141" s="2" t="str">
        <f t="shared" si="42"/>
        <v>…</v>
      </c>
      <c r="AB141" s="2" t="str">
        <f t="shared" si="41"/>
        <v>…</v>
      </c>
      <c r="AC141" s="2" t="str">
        <f t="shared" si="41"/>
        <v>…</v>
      </c>
      <c r="AD141" s="2" t="str">
        <f t="shared" si="41"/>
        <v>…</v>
      </c>
      <c r="AE141" s="2" t="str">
        <f t="shared" si="41"/>
        <v>…</v>
      </c>
      <c r="AF141" s="2" t="str">
        <f t="shared" si="41"/>
        <v>…</v>
      </c>
      <c r="AG141" s="4" t="str">
        <f t="shared" si="40"/>
        <v>…</v>
      </c>
      <c r="AH141" s="4" t="str">
        <f t="shared" si="40"/>
        <v>…</v>
      </c>
      <c r="AI141" s="4" t="str">
        <f t="shared" si="40"/>
        <v>…</v>
      </c>
      <c r="AJ141" s="4" t="str">
        <f t="shared" si="40"/>
        <v>…</v>
      </c>
      <c r="AK141" s="4" t="str">
        <f t="shared" si="40"/>
        <v>…</v>
      </c>
      <c r="AL141" s="4" t="str">
        <f t="shared" si="40"/>
        <v>…</v>
      </c>
      <c r="AM141" s="4" t="str">
        <f t="shared" si="40"/>
        <v>…</v>
      </c>
      <c r="AN141" s="4" t="str">
        <f t="shared" si="40"/>
        <v>…</v>
      </c>
      <c r="AO141" s="4" t="str">
        <f t="shared" si="39"/>
        <v>…</v>
      </c>
      <c r="AP141" s="4" t="str">
        <f t="shared" si="39"/>
        <v>…</v>
      </c>
      <c r="AQ141" s="4" t="str">
        <f t="shared" si="39"/>
        <v>…</v>
      </c>
      <c r="AR141" s="4" t="str">
        <f t="shared" si="39"/>
        <v>…</v>
      </c>
      <c r="AS141" s="4" t="str">
        <f t="shared" si="39"/>
        <v>…</v>
      </c>
      <c r="AT141" s="4" t="str">
        <f t="shared" si="39"/>
        <v>…</v>
      </c>
      <c r="AU141" s="4" t="str">
        <f t="shared" si="39"/>
        <v>…</v>
      </c>
      <c r="AV141" s="4" t="str">
        <f t="shared" si="39"/>
        <v>…</v>
      </c>
      <c r="AW141" s="4" t="str">
        <f t="shared" si="37"/>
        <v>…</v>
      </c>
      <c r="AX141" s="4" t="str">
        <f t="shared" si="37"/>
        <v>…</v>
      </c>
      <c r="AY141" s="4" t="str">
        <f t="shared" si="37"/>
        <v>…</v>
      </c>
      <c r="AZ141" s="4" t="str">
        <f t="shared" si="37"/>
        <v>…</v>
      </c>
      <c r="BA141" s="4" t="str">
        <f t="shared" si="37"/>
        <v>…</v>
      </c>
      <c r="BB141" s="4" t="str">
        <f t="shared" si="36"/>
        <v>…</v>
      </c>
      <c r="BC141" s="4" t="str">
        <f t="shared" si="36"/>
        <v>…</v>
      </c>
      <c r="BD141" s="4" t="str">
        <f t="shared" si="36"/>
        <v>…</v>
      </c>
      <c r="BE141" s="4" t="str">
        <f t="shared" si="36"/>
        <v>…</v>
      </c>
      <c r="BF141" s="4" t="str">
        <f t="shared" si="36"/>
        <v>…</v>
      </c>
    </row>
    <row r="142" spans="1:58" x14ac:dyDescent="0.25">
      <c r="A142" s="2">
        <f t="shared" si="43"/>
        <v>142</v>
      </c>
      <c r="B142" s="3"/>
      <c r="C142" s="1" t="s">
        <v>2</v>
      </c>
      <c r="D142" s="1" cm="1">
        <f t="array" ref="D142">INDEX(B:B,A142)</f>
        <v>0</v>
      </c>
      <c r="E142" s="2">
        <f t="shared" si="7"/>
        <v>1</v>
      </c>
      <c r="F142" s="2" t="e">
        <f t="shared" si="1"/>
        <v>#VALUE!</v>
      </c>
      <c r="G142" s="2" t="e">
        <f t="shared" si="35"/>
        <v>#VALUE!</v>
      </c>
      <c r="H142" s="2" t="e">
        <f t="shared" si="35"/>
        <v>#VALUE!</v>
      </c>
      <c r="I142" s="2" t="str">
        <f t="shared" si="45"/>
        <v>…</v>
      </c>
      <c r="J142" s="2" t="str">
        <f t="shared" si="45"/>
        <v>…</v>
      </c>
      <c r="K142" s="2" t="str">
        <f t="shared" si="45"/>
        <v>…</v>
      </c>
      <c r="L142" s="2" t="str">
        <f t="shared" si="45"/>
        <v>…</v>
      </c>
      <c r="M142" s="2" t="str">
        <f t="shared" si="45"/>
        <v>…</v>
      </c>
      <c r="N142" s="2" t="str">
        <f t="shared" si="45"/>
        <v>…</v>
      </c>
      <c r="O142" s="2" t="str">
        <f t="shared" si="45"/>
        <v>…</v>
      </c>
      <c r="P142" s="2" t="str">
        <f t="shared" si="45"/>
        <v>…</v>
      </c>
      <c r="Q142" s="2" t="str">
        <f t="shared" si="45"/>
        <v>…</v>
      </c>
      <c r="R142" s="2" t="str">
        <f t="shared" si="44"/>
        <v>…</v>
      </c>
      <c r="S142" s="2" t="str">
        <f t="shared" si="44"/>
        <v>…</v>
      </c>
      <c r="T142" s="2" t="str">
        <f t="shared" si="44"/>
        <v>…</v>
      </c>
      <c r="U142" s="2" t="str">
        <f t="shared" si="44"/>
        <v>…</v>
      </c>
      <c r="V142" s="2" t="str">
        <f t="shared" si="44"/>
        <v>…</v>
      </c>
      <c r="W142" s="2" t="str">
        <f t="shared" si="44"/>
        <v>…</v>
      </c>
      <c r="X142" s="2" t="str">
        <f t="shared" si="44"/>
        <v>…</v>
      </c>
      <c r="Y142" s="2" t="str">
        <f t="shared" si="42"/>
        <v>…</v>
      </c>
      <c r="Z142" s="2" t="str">
        <f t="shared" si="42"/>
        <v>…</v>
      </c>
      <c r="AA142" s="2" t="str">
        <f t="shared" si="42"/>
        <v>…</v>
      </c>
      <c r="AB142" s="2" t="str">
        <f t="shared" si="41"/>
        <v>…</v>
      </c>
      <c r="AC142" s="2" t="str">
        <f t="shared" si="41"/>
        <v>…</v>
      </c>
      <c r="AD142" s="2" t="str">
        <f t="shared" si="41"/>
        <v>…</v>
      </c>
      <c r="AE142" s="2" t="str">
        <f t="shared" si="41"/>
        <v>…</v>
      </c>
      <c r="AF142" s="2" t="str">
        <f t="shared" si="41"/>
        <v>…</v>
      </c>
      <c r="AG142" s="4" t="str">
        <f t="shared" si="40"/>
        <v>…</v>
      </c>
      <c r="AH142" s="4" t="str">
        <f t="shared" si="40"/>
        <v>…</v>
      </c>
      <c r="AI142" s="4" t="str">
        <f t="shared" si="40"/>
        <v>…</v>
      </c>
      <c r="AJ142" s="4" t="str">
        <f t="shared" si="40"/>
        <v>…</v>
      </c>
      <c r="AK142" s="4" t="str">
        <f t="shared" si="40"/>
        <v>…</v>
      </c>
      <c r="AL142" s="4" t="str">
        <f t="shared" si="40"/>
        <v>…</v>
      </c>
      <c r="AM142" s="4" t="str">
        <f t="shared" si="40"/>
        <v>…</v>
      </c>
      <c r="AN142" s="4" t="str">
        <f t="shared" si="40"/>
        <v>…</v>
      </c>
      <c r="AO142" s="4" t="str">
        <f t="shared" si="39"/>
        <v>…</v>
      </c>
      <c r="AP142" s="4" t="str">
        <f t="shared" si="39"/>
        <v>…</v>
      </c>
      <c r="AQ142" s="4" t="str">
        <f t="shared" si="39"/>
        <v>…</v>
      </c>
      <c r="AR142" s="4" t="str">
        <f t="shared" si="39"/>
        <v>…</v>
      </c>
      <c r="AS142" s="4" t="str">
        <f t="shared" si="39"/>
        <v>…</v>
      </c>
      <c r="AT142" s="4" t="str">
        <f t="shared" si="39"/>
        <v>…</v>
      </c>
      <c r="AU142" s="4" t="str">
        <f t="shared" si="39"/>
        <v>…</v>
      </c>
      <c r="AV142" s="4" t="str">
        <f t="shared" si="39"/>
        <v>…</v>
      </c>
      <c r="AW142" s="4" t="str">
        <f t="shared" si="37"/>
        <v>…</v>
      </c>
      <c r="AX142" s="4" t="str">
        <f t="shared" si="37"/>
        <v>…</v>
      </c>
      <c r="AY142" s="4" t="str">
        <f t="shared" si="37"/>
        <v>…</v>
      </c>
      <c r="AZ142" s="4" t="str">
        <f t="shared" si="37"/>
        <v>…</v>
      </c>
      <c r="BA142" s="4" t="str">
        <f t="shared" si="37"/>
        <v>…</v>
      </c>
      <c r="BB142" s="4" t="str">
        <f t="shared" si="36"/>
        <v>…</v>
      </c>
      <c r="BC142" s="4" t="str">
        <f t="shared" si="36"/>
        <v>…</v>
      </c>
      <c r="BD142" s="4" t="str">
        <f t="shared" si="36"/>
        <v>…</v>
      </c>
      <c r="BE142" s="4" t="str">
        <f t="shared" si="36"/>
        <v>…</v>
      </c>
      <c r="BF142" s="4" t="str">
        <f t="shared" si="36"/>
        <v>…</v>
      </c>
    </row>
    <row r="143" spans="1:58" x14ac:dyDescent="0.25">
      <c r="A143" s="2">
        <f t="shared" si="43"/>
        <v>143</v>
      </c>
      <c r="B143" s="3"/>
      <c r="C143" s="1" t="s">
        <v>2</v>
      </c>
      <c r="D143" s="1" cm="1">
        <f t="array" ref="D143">INDEX(B:B,A143)</f>
        <v>0</v>
      </c>
      <c r="E143" s="2">
        <f t="shared" si="7"/>
        <v>1</v>
      </c>
      <c r="F143" s="2" t="e">
        <f t="shared" si="1"/>
        <v>#VALUE!</v>
      </c>
      <c r="G143" s="2" t="e">
        <f t="shared" si="35"/>
        <v>#VALUE!</v>
      </c>
      <c r="H143" s="2" t="e">
        <f t="shared" si="35"/>
        <v>#VALUE!</v>
      </c>
      <c r="I143" s="2" t="str">
        <f t="shared" si="45"/>
        <v>…</v>
      </c>
      <c r="J143" s="2" t="str">
        <f t="shared" si="45"/>
        <v>…</v>
      </c>
      <c r="K143" s="2" t="str">
        <f t="shared" si="45"/>
        <v>…</v>
      </c>
      <c r="L143" s="2" t="str">
        <f t="shared" si="45"/>
        <v>…</v>
      </c>
      <c r="M143" s="2" t="str">
        <f t="shared" si="45"/>
        <v>…</v>
      </c>
      <c r="N143" s="2" t="str">
        <f t="shared" si="45"/>
        <v>…</v>
      </c>
      <c r="O143" s="2" t="str">
        <f t="shared" si="45"/>
        <v>…</v>
      </c>
      <c r="P143" s="2" t="str">
        <f t="shared" si="45"/>
        <v>…</v>
      </c>
      <c r="Q143" s="2" t="str">
        <f t="shared" si="45"/>
        <v>…</v>
      </c>
      <c r="R143" s="2" t="str">
        <f t="shared" si="44"/>
        <v>…</v>
      </c>
      <c r="S143" s="2" t="str">
        <f t="shared" si="44"/>
        <v>…</v>
      </c>
      <c r="T143" s="2" t="str">
        <f t="shared" si="44"/>
        <v>…</v>
      </c>
      <c r="U143" s="2" t="str">
        <f t="shared" si="44"/>
        <v>…</v>
      </c>
      <c r="V143" s="2" t="str">
        <f t="shared" si="44"/>
        <v>…</v>
      </c>
      <c r="W143" s="2" t="str">
        <f t="shared" si="44"/>
        <v>…</v>
      </c>
      <c r="X143" s="2" t="str">
        <f t="shared" si="44"/>
        <v>…</v>
      </c>
      <c r="Y143" s="2" t="str">
        <f t="shared" si="42"/>
        <v>…</v>
      </c>
      <c r="Z143" s="2" t="str">
        <f t="shared" si="42"/>
        <v>…</v>
      </c>
      <c r="AA143" s="2" t="str">
        <f t="shared" si="42"/>
        <v>…</v>
      </c>
      <c r="AB143" s="2" t="str">
        <f t="shared" si="41"/>
        <v>…</v>
      </c>
      <c r="AC143" s="2" t="str">
        <f t="shared" si="41"/>
        <v>…</v>
      </c>
      <c r="AD143" s="2" t="str">
        <f t="shared" si="41"/>
        <v>…</v>
      </c>
      <c r="AE143" s="2" t="str">
        <f t="shared" si="41"/>
        <v>…</v>
      </c>
      <c r="AF143" s="2" t="str">
        <f t="shared" si="41"/>
        <v>…</v>
      </c>
      <c r="AG143" s="4" t="str">
        <f t="shared" si="40"/>
        <v>…</v>
      </c>
      <c r="AH143" s="4" t="str">
        <f t="shared" si="40"/>
        <v>…</v>
      </c>
      <c r="AI143" s="4" t="str">
        <f t="shared" si="40"/>
        <v>…</v>
      </c>
      <c r="AJ143" s="4" t="str">
        <f t="shared" si="40"/>
        <v>…</v>
      </c>
      <c r="AK143" s="4" t="str">
        <f t="shared" si="40"/>
        <v>…</v>
      </c>
      <c r="AL143" s="4" t="str">
        <f t="shared" si="40"/>
        <v>…</v>
      </c>
      <c r="AM143" s="4" t="str">
        <f t="shared" si="40"/>
        <v>…</v>
      </c>
      <c r="AN143" s="4" t="str">
        <f t="shared" si="40"/>
        <v>…</v>
      </c>
      <c r="AO143" s="4" t="str">
        <f t="shared" si="39"/>
        <v>…</v>
      </c>
      <c r="AP143" s="4" t="str">
        <f t="shared" si="39"/>
        <v>…</v>
      </c>
      <c r="AQ143" s="4" t="str">
        <f t="shared" si="39"/>
        <v>…</v>
      </c>
      <c r="AR143" s="4" t="str">
        <f t="shared" si="39"/>
        <v>…</v>
      </c>
      <c r="AS143" s="4" t="str">
        <f t="shared" si="39"/>
        <v>…</v>
      </c>
      <c r="AT143" s="4" t="str">
        <f t="shared" si="39"/>
        <v>…</v>
      </c>
      <c r="AU143" s="4" t="str">
        <f t="shared" si="39"/>
        <v>…</v>
      </c>
      <c r="AV143" s="4" t="str">
        <f t="shared" si="39"/>
        <v>…</v>
      </c>
      <c r="AW143" s="4" t="str">
        <f t="shared" si="37"/>
        <v>…</v>
      </c>
      <c r="AX143" s="4" t="str">
        <f t="shared" si="37"/>
        <v>…</v>
      </c>
      <c r="AY143" s="4" t="str">
        <f t="shared" si="37"/>
        <v>…</v>
      </c>
      <c r="AZ143" s="4" t="str">
        <f t="shared" si="37"/>
        <v>…</v>
      </c>
      <c r="BA143" s="4" t="str">
        <f t="shared" si="37"/>
        <v>…</v>
      </c>
      <c r="BB143" s="4" t="str">
        <f t="shared" si="36"/>
        <v>…</v>
      </c>
      <c r="BC143" s="4" t="str">
        <f t="shared" si="36"/>
        <v>…</v>
      </c>
      <c r="BD143" s="4" t="str">
        <f t="shared" si="36"/>
        <v>…</v>
      </c>
      <c r="BE143" s="4" t="str">
        <f t="shared" si="36"/>
        <v>…</v>
      </c>
      <c r="BF143" s="4" t="str">
        <f t="shared" si="36"/>
        <v>…</v>
      </c>
    </row>
    <row r="144" spans="1:58" x14ac:dyDescent="0.25">
      <c r="A144" s="2">
        <f t="shared" si="43"/>
        <v>144</v>
      </c>
      <c r="B144" s="3"/>
      <c r="C144" s="1" t="s">
        <v>2</v>
      </c>
      <c r="D144" s="1" cm="1">
        <f t="array" ref="D144">INDEX(B:B,A144)</f>
        <v>0</v>
      </c>
      <c r="E144" s="2">
        <f t="shared" si="7"/>
        <v>1</v>
      </c>
      <c r="F144" s="2" t="e">
        <f t="shared" si="1"/>
        <v>#VALUE!</v>
      </c>
      <c r="G144" s="2" t="e">
        <f t="shared" si="35"/>
        <v>#VALUE!</v>
      </c>
      <c r="H144" s="2" t="e">
        <f t="shared" si="35"/>
        <v>#VALUE!</v>
      </c>
      <c r="I144" s="2" t="str">
        <f t="shared" si="45"/>
        <v>…</v>
      </c>
      <c r="J144" s="2" t="str">
        <f t="shared" si="45"/>
        <v>…</v>
      </c>
      <c r="K144" s="2" t="str">
        <f t="shared" si="45"/>
        <v>…</v>
      </c>
      <c r="L144" s="2" t="str">
        <f t="shared" si="45"/>
        <v>…</v>
      </c>
      <c r="M144" s="2" t="str">
        <f t="shared" si="45"/>
        <v>…</v>
      </c>
      <c r="N144" s="2" t="str">
        <f t="shared" si="45"/>
        <v>…</v>
      </c>
      <c r="O144" s="2" t="str">
        <f t="shared" si="45"/>
        <v>…</v>
      </c>
      <c r="P144" s="2" t="str">
        <f t="shared" si="45"/>
        <v>…</v>
      </c>
      <c r="Q144" s="2" t="str">
        <f t="shared" si="45"/>
        <v>…</v>
      </c>
      <c r="R144" s="2" t="str">
        <f t="shared" si="44"/>
        <v>…</v>
      </c>
      <c r="S144" s="2" t="str">
        <f t="shared" si="44"/>
        <v>…</v>
      </c>
      <c r="T144" s="2" t="str">
        <f t="shared" si="44"/>
        <v>…</v>
      </c>
      <c r="U144" s="2" t="str">
        <f t="shared" si="44"/>
        <v>…</v>
      </c>
      <c r="V144" s="2" t="str">
        <f t="shared" si="44"/>
        <v>…</v>
      </c>
      <c r="W144" s="2" t="str">
        <f t="shared" si="44"/>
        <v>…</v>
      </c>
      <c r="X144" s="2" t="str">
        <f t="shared" si="44"/>
        <v>…</v>
      </c>
      <c r="Y144" s="2" t="str">
        <f t="shared" si="42"/>
        <v>…</v>
      </c>
      <c r="Z144" s="2" t="str">
        <f t="shared" si="42"/>
        <v>…</v>
      </c>
      <c r="AA144" s="2" t="str">
        <f t="shared" si="42"/>
        <v>…</v>
      </c>
      <c r="AB144" s="2" t="str">
        <f t="shared" si="41"/>
        <v>…</v>
      </c>
      <c r="AC144" s="2" t="str">
        <f t="shared" si="41"/>
        <v>…</v>
      </c>
      <c r="AD144" s="2" t="str">
        <f t="shared" si="41"/>
        <v>…</v>
      </c>
      <c r="AE144" s="2" t="str">
        <f t="shared" si="41"/>
        <v>…</v>
      </c>
      <c r="AF144" s="2" t="str">
        <f t="shared" si="41"/>
        <v>…</v>
      </c>
      <c r="AG144" s="4" t="str">
        <f t="shared" si="40"/>
        <v>…</v>
      </c>
      <c r="AH144" s="4" t="str">
        <f t="shared" si="40"/>
        <v>…</v>
      </c>
      <c r="AI144" s="4" t="str">
        <f t="shared" si="40"/>
        <v>…</v>
      </c>
      <c r="AJ144" s="4" t="str">
        <f t="shared" si="40"/>
        <v>…</v>
      </c>
      <c r="AK144" s="4" t="str">
        <f t="shared" si="40"/>
        <v>…</v>
      </c>
      <c r="AL144" s="4" t="str">
        <f t="shared" si="40"/>
        <v>…</v>
      </c>
      <c r="AM144" s="4" t="str">
        <f t="shared" si="40"/>
        <v>…</v>
      </c>
      <c r="AN144" s="4" t="str">
        <f t="shared" si="40"/>
        <v>…</v>
      </c>
      <c r="AO144" s="4" t="str">
        <f t="shared" si="39"/>
        <v>…</v>
      </c>
      <c r="AP144" s="4" t="str">
        <f t="shared" si="39"/>
        <v>…</v>
      </c>
      <c r="AQ144" s="4" t="str">
        <f t="shared" si="39"/>
        <v>…</v>
      </c>
      <c r="AR144" s="4" t="str">
        <f t="shared" si="39"/>
        <v>…</v>
      </c>
      <c r="AS144" s="4" t="str">
        <f t="shared" si="39"/>
        <v>…</v>
      </c>
      <c r="AT144" s="4" t="str">
        <f t="shared" si="39"/>
        <v>…</v>
      </c>
      <c r="AU144" s="4" t="str">
        <f t="shared" si="39"/>
        <v>…</v>
      </c>
      <c r="AV144" s="4" t="str">
        <f t="shared" si="39"/>
        <v>…</v>
      </c>
      <c r="AW144" s="4" t="str">
        <f t="shared" si="37"/>
        <v>…</v>
      </c>
      <c r="AX144" s="4" t="str">
        <f t="shared" si="37"/>
        <v>…</v>
      </c>
      <c r="AY144" s="4" t="str">
        <f t="shared" si="37"/>
        <v>…</v>
      </c>
      <c r="AZ144" s="4" t="str">
        <f t="shared" si="37"/>
        <v>…</v>
      </c>
      <c r="BA144" s="4" t="str">
        <f t="shared" si="37"/>
        <v>…</v>
      </c>
      <c r="BB144" s="4" t="str">
        <f t="shared" si="36"/>
        <v>…</v>
      </c>
      <c r="BC144" s="4" t="str">
        <f t="shared" si="36"/>
        <v>…</v>
      </c>
      <c r="BD144" s="4" t="str">
        <f t="shared" si="36"/>
        <v>…</v>
      </c>
      <c r="BE144" s="4" t="str">
        <f t="shared" si="36"/>
        <v>…</v>
      </c>
      <c r="BF144" s="4" t="str">
        <f t="shared" si="36"/>
        <v>…</v>
      </c>
    </row>
    <row r="145" spans="1:58" x14ac:dyDescent="0.25">
      <c r="A145" s="2">
        <f t="shared" si="43"/>
        <v>145</v>
      </c>
      <c r="B145" s="3"/>
      <c r="C145" s="1" t="s">
        <v>2</v>
      </c>
      <c r="D145" s="1" cm="1">
        <f t="array" ref="D145">INDEX(B:B,A145)</f>
        <v>0</v>
      </c>
      <c r="E145" s="2">
        <f t="shared" si="7"/>
        <v>1</v>
      </c>
      <c r="F145" s="2" t="e">
        <f t="shared" si="1"/>
        <v>#VALUE!</v>
      </c>
      <c r="G145" s="2" t="e">
        <f t="shared" si="35"/>
        <v>#VALUE!</v>
      </c>
      <c r="H145" s="2" t="e">
        <f t="shared" si="35"/>
        <v>#VALUE!</v>
      </c>
      <c r="I145" s="2" t="str">
        <f t="shared" si="45"/>
        <v>…</v>
      </c>
      <c r="J145" s="2" t="str">
        <f t="shared" si="45"/>
        <v>…</v>
      </c>
      <c r="K145" s="2" t="str">
        <f t="shared" si="45"/>
        <v>…</v>
      </c>
      <c r="L145" s="2" t="str">
        <f t="shared" si="45"/>
        <v>…</v>
      </c>
      <c r="M145" s="2" t="str">
        <f t="shared" si="45"/>
        <v>…</v>
      </c>
      <c r="N145" s="2" t="str">
        <f t="shared" si="45"/>
        <v>…</v>
      </c>
      <c r="O145" s="2" t="str">
        <f t="shared" si="45"/>
        <v>…</v>
      </c>
      <c r="P145" s="2" t="str">
        <f t="shared" si="45"/>
        <v>…</v>
      </c>
      <c r="Q145" s="2" t="str">
        <f t="shared" si="45"/>
        <v>…</v>
      </c>
      <c r="R145" s="2" t="str">
        <f t="shared" si="44"/>
        <v>…</v>
      </c>
      <c r="S145" s="2" t="str">
        <f t="shared" si="44"/>
        <v>…</v>
      </c>
      <c r="T145" s="2" t="str">
        <f t="shared" si="44"/>
        <v>…</v>
      </c>
      <c r="U145" s="2" t="str">
        <f t="shared" si="44"/>
        <v>…</v>
      </c>
      <c r="V145" s="2" t="str">
        <f t="shared" si="44"/>
        <v>…</v>
      </c>
      <c r="W145" s="2" t="str">
        <f t="shared" si="44"/>
        <v>…</v>
      </c>
      <c r="X145" s="2" t="str">
        <f t="shared" si="44"/>
        <v>…</v>
      </c>
      <c r="Y145" s="2" t="str">
        <f t="shared" si="42"/>
        <v>…</v>
      </c>
      <c r="Z145" s="2" t="str">
        <f t="shared" si="42"/>
        <v>…</v>
      </c>
      <c r="AA145" s="2" t="str">
        <f t="shared" si="42"/>
        <v>…</v>
      </c>
      <c r="AB145" s="2" t="str">
        <f t="shared" si="41"/>
        <v>…</v>
      </c>
      <c r="AC145" s="2" t="str">
        <f t="shared" si="41"/>
        <v>…</v>
      </c>
      <c r="AD145" s="2" t="str">
        <f t="shared" si="41"/>
        <v>…</v>
      </c>
      <c r="AE145" s="2" t="str">
        <f t="shared" si="41"/>
        <v>…</v>
      </c>
      <c r="AF145" s="2" t="str">
        <f t="shared" si="41"/>
        <v>…</v>
      </c>
      <c r="AG145" s="4" t="str">
        <f t="shared" si="40"/>
        <v>…</v>
      </c>
      <c r="AH145" s="4" t="str">
        <f t="shared" si="40"/>
        <v>…</v>
      </c>
      <c r="AI145" s="4" t="str">
        <f t="shared" si="40"/>
        <v>…</v>
      </c>
      <c r="AJ145" s="4" t="str">
        <f t="shared" si="40"/>
        <v>…</v>
      </c>
      <c r="AK145" s="4" t="str">
        <f t="shared" si="40"/>
        <v>…</v>
      </c>
      <c r="AL145" s="4" t="str">
        <f t="shared" si="40"/>
        <v>…</v>
      </c>
      <c r="AM145" s="4" t="str">
        <f t="shared" si="40"/>
        <v>…</v>
      </c>
      <c r="AN145" s="4" t="str">
        <f t="shared" si="40"/>
        <v>…</v>
      </c>
      <c r="AO145" s="4" t="str">
        <f t="shared" si="39"/>
        <v>…</v>
      </c>
      <c r="AP145" s="4" t="str">
        <f t="shared" si="39"/>
        <v>…</v>
      </c>
      <c r="AQ145" s="4" t="str">
        <f t="shared" si="39"/>
        <v>…</v>
      </c>
      <c r="AR145" s="4" t="str">
        <f t="shared" si="39"/>
        <v>…</v>
      </c>
      <c r="AS145" s="4" t="str">
        <f t="shared" si="39"/>
        <v>…</v>
      </c>
      <c r="AT145" s="4" t="str">
        <f t="shared" si="39"/>
        <v>…</v>
      </c>
      <c r="AU145" s="4" t="str">
        <f t="shared" si="39"/>
        <v>…</v>
      </c>
      <c r="AV145" s="4" t="str">
        <f t="shared" si="39"/>
        <v>…</v>
      </c>
      <c r="AW145" s="4" t="str">
        <f t="shared" si="37"/>
        <v>…</v>
      </c>
      <c r="AX145" s="4" t="str">
        <f t="shared" si="37"/>
        <v>…</v>
      </c>
      <c r="AY145" s="4" t="str">
        <f t="shared" si="37"/>
        <v>…</v>
      </c>
      <c r="AZ145" s="4" t="str">
        <f t="shared" si="37"/>
        <v>…</v>
      </c>
      <c r="BA145" s="4" t="str">
        <f t="shared" si="37"/>
        <v>…</v>
      </c>
      <c r="BB145" s="4" t="str">
        <f t="shared" si="36"/>
        <v>…</v>
      </c>
      <c r="BC145" s="4" t="str">
        <f t="shared" si="36"/>
        <v>…</v>
      </c>
      <c r="BD145" s="4" t="str">
        <f t="shared" si="36"/>
        <v>…</v>
      </c>
      <c r="BE145" s="4" t="str">
        <f t="shared" si="36"/>
        <v>…</v>
      </c>
      <c r="BF145" s="4" t="str">
        <f t="shared" si="36"/>
        <v>…</v>
      </c>
    </row>
    <row r="146" spans="1:58" x14ac:dyDescent="0.25">
      <c r="A146" s="2">
        <f t="shared" si="43"/>
        <v>146</v>
      </c>
      <c r="B146" s="3"/>
      <c r="C146" s="1" t="s">
        <v>2</v>
      </c>
      <c r="D146" s="1" cm="1">
        <f t="array" ref="D146">INDEX(B:B,A146)</f>
        <v>0</v>
      </c>
      <c r="E146" s="2">
        <f t="shared" si="7"/>
        <v>1</v>
      </c>
      <c r="F146" s="2" t="e">
        <f t="shared" si="1"/>
        <v>#VALUE!</v>
      </c>
      <c r="G146" s="2" t="e">
        <f t="shared" si="35"/>
        <v>#VALUE!</v>
      </c>
      <c r="H146" s="2" t="e">
        <f t="shared" si="35"/>
        <v>#VALUE!</v>
      </c>
      <c r="I146" s="2" t="str">
        <f t="shared" si="45"/>
        <v>…</v>
      </c>
      <c r="J146" s="2" t="str">
        <f t="shared" si="45"/>
        <v>…</v>
      </c>
      <c r="K146" s="2" t="str">
        <f t="shared" si="45"/>
        <v>…</v>
      </c>
      <c r="L146" s="2" t="str">
        <f t="shared" si="45"/>
        <v>…</v>
      </c>
      <c r="M146" s="2" t="str">
        <f t="shared" si="45"/>
        <v>…</v>
      </c>
      <c r="N146" s="2" t="str">
        <f t="shared" si="45"/>
        <v>…</v>
      </c>
      <c r="O146" s="2" t="str">
        <f t="shared" si="45"/>
        <v>…</v>
      </c>
      <c r="P146" s="2" t="str">
        <f t="shared" si="45"/>
        <v>…</v>
      </c>
      <c r="Q146" s="2" t="str">
        <f t="shared" si="45"/>
        <v>…</v>
      </c>
      <c r="R146" s="2" t="str">
        <f t="shared" si="44"/>
        <v>…</v>
      </c>
      <c r="S146" s="2" t="str">
        <f t="shared" si="44"/>
        <v>…</v>
      </c>
      <c r="T146" s="2" t="str">
        <f t="shared" si="44"/>
        <v>…</v>
      </c>
      <c r="U146" s="2" t="str">
        <f t="shared" si="44"/>
        <v>…</v>
      </c>
      <c r="V146" s="2" t="str">
        <f t="shared" si="44"/>
        <v>…</v>
      </c>
      <c r="W146" s="2" t="str">
        <f t="shared" si="44"/>
        <v>…</v>
      </c>
      <c r="X146" s="2" t="str">
        <f t="shared" si="44"/>
        <v>…</v>
      </c>
      <c r="Y146" s="2" t="str">
        <f t="shared" si="42"/>
        <v>…</v>
      </c>
      <c r="Z146" s="2" t="str">
        <f t="shared" si="42"/>
        <v>…</v>
      </c>
      <c r="AA146" s="2" t="str">
        <f t="shared" si="42"/>
        <v>…</v>
      </c>
      <c r="AB146" s="2" t="str">
        <f t="shared" si="41"/>
        <v>…</v>
      </c>
      <c r="AC146" s="2" t="str">
        <f t="shared" si="41"/>
        <v>…</v>
      </c>
      <c r="AD146" s="2" t="str">
        <f t="shared" si="41"/>
        <v>…</v>
      </c>
      <c r="AE146" s="2" t="str">
        <f t="shared" si="41"/>
        <v>…</v>
      </c>
      <c r="AF146" s="2" t="str">
        <f t="shared" si="41"/>
        <v>…</v>
      </c>
      <c r="AG146" s="4" t="str">
        <f t="shared" si="40"/>
        <v>…</v>
      </c>
      <c r="AH146" s="4" t="str">
        <f t="shared" si="40"/>
        <v>…</v>
      </c>
      <c r="AI146" s="4" t="str">
        <f t="shared" si="40"/>
        <v>…</v>
      </c>
      <c r="AJ146" s="4" t="str">
        <f t="shared" si="40"/>
        <v>…</v>
      </c>
      <c r="AK146" s="4" t="str">
        <f t="shared" si="40"/>
        <v>…</v>
      </c>
      <c r="AL146" s="4" t="str">
        <f t="shared" si="40"/>
        <v>…</v>
      </c>
      <c r="AM146" s="4" t="str">
        <f t="shared" si="40"/>
        <v>…</v>
      </c>
      <c r="AN146" s="4" t="str">
        <f t="shared" si="40"/>
        <v>…</v>
      </c>
      <c r="AO146" s="4" t="str">
        <f t="shared" si="39"/>
        <v>…</v>
      </c>
      <c r="AP146" s="4" t="str">
        <f t="shared" si="39"/>
        <v>…</v>
      </c>
      <c r="AQ146" s="4" t="str">
        <f t="shared" si="39"/>
        <v>…</v>
      </c>
      <c r="AR146" s="4" t="str">
        <f t="shared" si="39"/>
        <v>…</v>
      </c>
      <c r="AS146" s="4" t="str">
        <f t="shared" si="39"/>
        <v>…</v>
      </c>
      <c r="AT146" s="4" t="str">
        <f t="shared" si="39"/>
        <v>…</v>
      </c>
      <c r="AU146" s="4" t="str">
        <f t="shared" si="39"/>
        <v>…</v>
      </c>
      <c r="AV146" s="4" t="str">
        <f t="shared" si="39"/>
        <v>…</v>
      </c>
      <c r="AW146" s="4" t="str">
        <f t="shared" si="37"/>
        <v>…</v>
      </c>
      <c r="AX146" s="4" t="str">
        <f t="shared" si="37"/>
        <v>…</v>
      </c>
      <c r="AY146" s="4" t="str">
        <f t="shared" si="37"/>
        <v>…</v>
      </c>
      <c r="AZ146" s="4" t="str">
        <f t="shared" si="37"/>
        <v>…</v>
      </c>
      <c r="BA146" s="4" t="str">
        <f t="shared" si="37"/>
        <v>…</v>
      </c>
      <c r="BB146" s="4" t="str">
        <f t="shared" si="36"/>
        <v>…</v>
      </c>
      <c r="BC146" s="4" t="str">
        <f t="shared" si="36"/>
        <v>…</v>
      </c>
      <c r="BD146" s="4" t="str">
        <f t="shared" si="36"/>
        <v>…</v>
      </c>
      <c r="BE146" s="4" t="str">
        <f t="shared" si="36"/>
        <v>…</v>
      </c>
      <c r="BF146" s="4" t="str">
        <f t="shared" si="36"/>
        <v>…</v>
      </c>
    </row>
    <row r="147" spans="1:58" x14ac:dyDescent="0.25">
      <c r="A147" s="2">
        <f t="shared" si="43"/>
        <v>147</v>
      </c>
      <c r="B147" s="3"/>
      <c r="C147" s="1" t="s">
        <v>2</v>
      </c>
      <c r="D147" s="1" cm="1">
        <f t="array" ref="D147">INDEX(B:B,A147)</f>
        <v>0</v>
      </c>
      <c r="E147" s="2">
        <f t="shared" si="7"/>
        <v>1</v>
      </c>
      <c r="F147" s="2" t="e">
        <f t="shared" si="1"/>
        <v>#VALUE!</v>
      </c>
      <c r="G147" s="2" t="e">
        <f t="shared" si="35"/>
        <v>#VALUE!</v>
      </c>
      <c r="H147" s="2" t="e">
        <f t="shared" si="35"/>
        <v>#VALUE!</v>
      </c>
      <c r="I147" s="2" t="str">
        <f t="shared" si="45"/>
        <v>…</v>
      </c>
      <c r="J147" s="2" t="str">
        <f t="shared" si="45"/>
        <v>…</v>
      </c>
      <c r="K147" s="2" t="str">
        <f t="shared" si="45"/>
        <v>…</v>
      </c>
      <c r="L147" s="2" t="str">
        <f t="shared" si="45"/>
        <v>…</v>
      </c>
      <c r="M147" s="2" t="str">
        <f t="shared" si="45"/>
        <v>…</v>
      </c>
      <c r="N147" s="2" t="str">
        <f t="shared" si="45"/>
        <v>…</v>
      </c>
      <c r="O147" s="2" t="str">
        <f t="shared" si="45"/>
        <v>…</v>
      </c>
      <c r="P147" s="2" t="str">
        <f t="shared" si="45"/>
        <v>…</v>
      </c>
      <c r="Q147" s="2" t="str">
        <f t="shared" si="45"/>
        <v>…</v>
      </c>
      <c r="R147" s="2" t="str">
        <f t="shared" si="44"/>
        <v>…</v>
      </c>
      <c r="S147" s="2" t="str">
        <f t="shared" si="44"/>
        <v>…</v>
      </c>
      <c r="T147" s="2" t="str">
        <f t="shared" si="44"/>
        <v>…</v>
      </c>
      <c r="U147" s="2" t="str">
        <f t="shared" si="44"/>
        <v>…</v>
      </c>
      <c r="V147" s="2" t="str">
        <f t="shared" si="44"/>
        <v>…</v>
      </c>
      <c r="W147" s="2" t="str">
        <f t="shared" si="44"/>
        <v>…</v>
      </c>
      <c r="X147" s="2" t="str">
        <f t="shared" si="44"/>
        <v>…</v>
      </c>
      <c r="Y147" s="2" t="str">
        <f t="shared" si="42"/>
        <v>…</v>
      </c>
      <c r="Z147" s="2" t="str">
        <f t="shared" si="42"/>
        <v>…</v>
      </c>
      <c r="AA147" s="2" t="str">
        <f t="shared" si="42"/>
        <v>…</v>
      </c>
      <c r="AB147" s="2" t="str">
        <f t="shared" si="41"/>
        <v>…</v>
      </c>
      <c r="AC147" s="2" t="str">
        <f t="shared" si="41"/>
        <v>…</v>
      </c>
      <c r="AD147" s="2" t="str">
        <f t="shared" si="41"/>
        <v>…</v>
      </c>
      <c r="AE147" s="2" t="str">
        <f t="shared" si="41"/>
        <v>…</v>
      </c>
      <c r="AF147" s="2" t="str">
        <f t="shared" si="41"/>
        <v>…</v>
      </c>
      <c r="AG147" s="4" t="str">
        <f t="shared" si="40"/>
        <v>…</v>
      </c>
      <c r="AH147" s="4" t="str">
        <f t="shared" si="40"/>
        <v>…</v>
      </c>
      <c r="AI147" s="4" t="str">
        <f t="shared" si="40"/>
        <v>…</v>
      </c>
      <c r="AJ147" s="4" t="str">
        <f t="shared" si="40"/>
        <v>…</v>
      </c>
      <c r="AK147" s="4" t="str">
        <f t="shared" si="40"/>
        <v>…</v>
      </c>
      <c r="AL147" s="4" t="str">
        <f t="shared" si="40"/>
        <v>…</v>
      </c>
      <c r="AM147" s="4" t="str">
        <f t="shared" si="40"/>
        <v>…</v>
      </c>
      <c r="AN147" s="4" t="str">
        <f t="shared" si="40"/>
        <v>…</v>
      </c>
      <c r="AO147" s="4" t="str">
        <f t="shared" si="39"/>
        <v>…</v>
      </c>
      <c r="AP147" s="4" t="str">
        <f t="shared" si="39"/>
        <v>…</v>
      </c>
      <c r="AQ147" s="4" t="str">
        <f t="shared" si="39"/>
        <v>…</v>
      </c>
      <c r="AR147" s="4" t="str">
        <f t="shared" si="39"/>
        <v>…</v>
      </c>
      <c r="AS147" s="4" t="str">
        <f t="shared" si="39"/>
        <v>…</v>
      </c>
      <c r="AT147" s="4" t="str">
        <f t="shared" si="39"/>
        <v>…</v>
      </c>
      <c r="AU147" s="4" t="str">
        <f t="shared" si="39"/>
        <v>…</v>
      </c>
      <c r="AV147" s="4" t="str">
        <f t="shared" si="39"/>
        <v>…</v>
      </c>
      <c r="AW147" s="4" t="str">
        <f t="shared" si="37"/>
        <v>…</v>
      </c>
      <c r="AX147" s="4" t="str">
        <f t="shared" si="37"/>
        <v>…</v>
      </c>
      <c r="AY147" s="4" t="str">
        <f t="shared" si="37"/>
        <v>…</v>
      </c>
      <c r="AZ147" s="4" t="str">
        <f t="shared" si="37"/>
        <v>…</v>
      </c>
      <c r="BA147" s="4" t="str">
        <f t="shared" si="37"/>
        <v>…</v>
      </c>
      <c r="BB147" s="4" t="str">
        <f t="shared" si="36"/>
        <v>…</v>
      </c>
      <c r="BC147" s="4" t="str">
        <f t="shared" si="36"/>
        <v>…</v>
      </c>
      <c r="BD147" s="4" t="str">
        <f t="shared" si="36"/>
        <v>…</v>
      </c>
      <c r="BE147" s="4" t="str">
        <f t="shared" si="36"/>
        <v>…</v>
      </c>
      <c r="BF147" s="4" t="str">
        <f t="shared" si="36"/>
        <v>…</v>
      </c>
    </row>
    <row r="148" spans="1:58" x14ac:dyDescent="0.25">
      <c r="A148" s="2">
        <f t="shared" si="43"/>
        <v>148</v>
      </c>
      <c r="B148" s="3"/>
      <c r="C148" s="1" t="s">
        <v>2</v>
      </c>
      <c r="D148" s="1" cm="1">
        <f t="array" ref="D148">INDEX(B:B,A148)</f>
        <v>0</v>
      </c>
      <c r="E148" s="2">
        <f t="shared" si="7"/>
        <v>1</v>
      </c>
      <c r="F148" s="2" t="e">
        <f t="shared" si="1"/>
        <v>#VALUE!</v>
      </c>
      <c r="G148" s="2" t="e">
        <f t="shared" si="35"/>
        <v>#VALUE!</v>
      </c>
      <c r="H148" s="2" t="e">
        <f t="shared" si="35"/>
        <v>#VALUE!</v>
      </c>
      <c r="I148" s="2" t="str">
        <f t="shared" si="45"/>
        <v>…</v>
      </c>
      <c r="J148" s="2" t="str">
        <f t="shared" si="45"/>
        <v>…</v>
      </c>
      <c r="K148" s="2" t="str">
        <f t="shared" si="45"/>
        <v>…</v>
      </c>
      <c r="L148" s="2" t="str">
        <f t="shared" si="45"/>
        <v>…</v>
      </c>
      <c r="M148" s="2" t="str">
        <f t="shared" si="45"/>
        <v>…</v>
      </c>
      <c r="N148" s="2" t="str">
        <f t="shared" si="45"/>
        <v>…</v>
      </c>
      <c r="O148" s="2" t="str">
        <f t="shared" si="45"/>
        <v>…</v>
      </c>
      <c r="P148" s="2" t="str">
        <f t="shared" si="45"/>
        <v>…</v>
      </c>
      <c r="Q148" s="2" t="str">
        <f t="shared" si="45"/>
        <v>…</v>
      </c>
      <c r="R148" s="2" t="str">
        <f t="shared" si="44"/>
        <v>…</v>
      </c>
      <c r="S148" s="2" t="str">
        <f t="shared" si="44"/>
        <v>…</v>
      </c>
      <c r="T148" s="2" t="str">
        <f t="shared" si="44"/>
        <v>…</v>
      </c>
      <c r="U148" s="2" t="str">
        <f t="shared" si="44"/>
        <v>…</v>
      </c>
      <c r="V148" s="2" t="str">
        <f t="shared" si="44"/>
        <v>…</v>
      </c>
      <c r="W148" s="2" t="str">
        <f t="shared" si="44"/>
        <v>…</v>
      </c>
      <c r="X148" s="2" t="str">
        <f t="shared" si="44"/>
        <v>…</v>
      </c>
      <c r="Y148" s="2" t="str">
        <f t="shared" si="42"/>
        <v>…</v>
      </c>
      <c r="Z148" s="2" t="str">
        <f t="shared" si="42"/>
        <v>…</v>
      </c>
      <c r="AA148" s="2" t="str">
        <f t="shared" si="42"/>
        <v>…</v>
      </c>
      <c r="AB148" s="2" t="str">
        <f t="shared" si="41"/>
        <v>…</v>
      </c>
      <c r="AC148" s="2" t="str">
        <f t="shared" si="41"/>
        <v>…</v>
      </c>
      <c r="AD148" s="2" t="str">
        <f t="shared" si="41"/>
        <v>…</v>
      </c>
      <c r="AE148" s="2" t="str">
        <f t="shared" si="41"/>
        <v>…</v>
      </c>
      <c r="AF148" s="2" t="str">
        <f t="shared" si="41"/>
        <v>…</v>
      </c>
      <c r="AG148" s="4" t="str">
        <f t="shared" si="40"/>
        <v>…</v>
      </c>
      <c r="AH148" s="4" t="str">
        <f t="shared" si="40"/>
        <v>…</v>
      </c>
      <c r="AI148" s="4" t="str">
        <f t="shared" si="40"/>
        <v>…</v>
      </c>
      <c r="AJ148" s="4" t="str">
        <f t="shared" si="40"/>
        <v>…</v>
      </c>
      <c r="AK148" s="4" t="str">
        <f t="shared" si="40"/>
        <v>…</v>
      </c>
      <c r="AL148" s="4" t="str">
        <f t="shared" si="40"/>
        <v>…</v>
      </c>
      <c r="AM148" s="4" t="str">
        <f t="shared" si="40"/>
        <v>…</v>
      </c>
      <c r="AN148" s="4" t="str">
        <f t="shared" si="40"/>
        <v>…</v>
      </c>
      <c r="AO148" s="4" t="str">
        <f t="shared" si="39"/>
        <v>…</v>
      </c>
      <c r="AP148" s="4" t="str">
        <f t="shared" si="39"/>
        <v>…</v>
      </c>
      <c r="AQ148" s="4" t="str">
        <f t="shared" si="39"/>
        <v>…</v>
      </c>
      <c r="AR148" s="4" t="str">
        <f t="shared" si="39"/>
        <v>…</v>
      </c>
      <c r="AS148" s="4" t="str">
        <f t="shared" si="39"/>
        <v>…</v>
      </c>
      <c r="AT148" s="4" t="str">
        <f t="shared" si="39"/>
        <v>…</v>
      </c>
      <c r="AU148" s="4" t="str">
        <f t="shared" si="39"/>
        <v>…</v>
      </c>
      <c r="AV148" s="4" t="str">
        <f t="shared" si="39"/>
        <v>…</v>
      </c>
      <c r="AW148" s="4" t="str">
        <f t="shared" si="37"/>
        <v>…</v>
      </c>
      <c r="AX148" s="4" t="str">
        <f t="shared" si="37"/>
        <v>…</v>
      </c>
      <c r="AY148" s="4" t="str">
        <f t="shared" si="37"/>
        <v>…</v>
      </c>
      <c r="AZ148" s="4" t="str">
        <f t="shared" si="37"/>
        <v>…</v>
      </c>
      <c r="BA148" s="4" t="str">
        <f t="shared" si="37"/>
        <v>…</v>
      </c>
      <c r="BB148" s="4" t="str">
        <f t="shared" si="36"/>
        <v>…</v>
      </c>
      <c r="BC148" s="4" t="str">
        <f t="shared" si="36"/>
        <v>…</v>
      </c>
      <c r="BD148" s="4" t="str">
        <f t="shared" si="36"/>
        <v>…</v>
      </c>
      <c r="BE148" s="4" t="str">
        <f t="shared" si="36"/>
        <v>…</v>
      </c>
      <c r="BF148" s="4" t="str">
        <f t="shared" si="36"/>
        <v>…</v>
      </c>
    </row>
    <row r="149" spans="1:58" x14ac:dyDescent="0.25">
      <c r="A149" s="2">
        <f t="shared" si="43"/>
        <v>149</v>
      </c>
      <c r="B149" s="3"/>
      <c r="C149" s="1" t="s">
        <v>2</v>
      </c>
      <c r="D149" s="1" cm="1">
        <f t="array" ref="D149">INDEX(B:B,A149)</f>
        <v>0</v>
      </c>
      <c r="E149" s="2">
        <f t="shared" si="7"/>
        <v>1</v>
      </c>
      <c r="F149" s="2" t="e">
        <f t="shared" si="1"/>
        <v>#VALUE!</v>
      </c>
      <c r="G149" s="2" t="e">
        <f t="shared" si="35"/>
        <v>#VALUE!</v>
      </c>
      <c r="H149" s="2" t="e">
        <f t="shared" si="35"/>
        <v>#VALUE!</v>
      </c>
      <c r="I149" s="2" t="str">
        <f t="shared" si="45"/>
        <v>…</v>
      </c>
      <c r="J149" s="2" t="str">
        <f t="shared" si="45"/>
        <v>…</v>
      </c>
      <c r="K149" s="2" t="str">
        <f t="shared" si="45"/>
        <v>…</v>
      </c>
      <c r="L149" s="2" t="str">
        <f t="shared" si="45"/>
        <v>…</v>
      </c>
      <c r="M149" s="2" t="str">
        <f t="shared" si="45"/>
        <v>…</v>
      </c>
      <c r="N149" s="2" t="str">
        <f t="shared" si="45"/>
        <v>…</v>
      </c>
      <c r="O149" s="2" t="str">
        <f t="shared" si="45"/>
        <v>…</v>
      </c>
      <c r="P149" s="2" t="str">
        <f t="shared" si="45"/>
        <v>…</v>
      </c>
      <c r="Q149" s="2" t="str">
        <f t="shared" si="45"/>
        <v>…</v>
      </c>
      <c r="R149" s="2" t="str">
        <f t="shared" si="44"/>
        <v>…</v>
      </c>
      <c r="S149" s="2" t="str">
        <f t="shared" si="44"/>
        <v>…</v>
      </c>
      <c r="T149" s="2" t="str">
        <f t="shared" si="44"/>
        <v>…</v>
      </c>
      <c r="U149" s="2" t="str">
        <f t="shared" si="44"/>
        <v>…</v>
      </c>
      <c r="V149" s="2" t="str">
        <f t="shared" si="44"/>
        <v>…</v>
      </c>
      <c r="W149" s="2" t="str">
        <f t="shared" si="44"/>
        <v>…</v>
      </c>
      <c r="X149" s="2" t="str">
        <f t="shared" si="44"/>
        <v>…</v>
      </c>
      <c r="Y149" s="2" t="str">
        <f t="shared" si="42"/>
        <v>…</v>
      </c>
      <c r="Z149" s="2" t="str">
        <f t="shared" si="42"/>
        <v>…</v>
      </c>
      <c r="AA149" s="2" t="str">
        <f t="shared" si="42"/>
        <v>…</v>
      </c>
      <c r="AB149" s="2" t="str">
        <f t="shared" si="41"/>
        <v>…</v>
      </c>
      <c r="AC149" s="2" t="str">
        <f t="shared" si="41"/>
        <v>…</v>
      </c>
      <c r="AD149" s="2" t="str">
        <f t="shared" si="41"/>
        <v>…</v>
      </c>
      <c r="AE149" s="2" t="str">
        <f t="shared" si="41"/>
        <v>…</v>
      </c>
      <c r="AF149" s="2" t="str">
        <f t="shared" si="41"/>
        <v>…</v>
      </c>
      <c r="AG149" s="4" t="str">
        <f t="shared" si="40"/>
        <v>…</v>
      </c>
      <c r="AH149" s="4" t="str">
        <f t="shared" si="40"/>
        <v>…</v>
      </c>
      <c r="AI149" s="4" t="str">
        <f t="shared" si="40"/>
        <v>…</v>
      </c>
      <c r="AJ149" s="4" t="str">
        <f t="shared" si="40"/>
        <v>…</v>
      </c>
      <c r="AK149" s="4" t="str">
        <f t="shared" si="40"/>
        <v>…</v>
      </c>
      <c r="AL149" s="4" t="str">
        <f t="shared" si="40"/>
        <v>…</v>
      </c>
      <c r="AM149" s="4" t="str">
        <f t="shared" si="40"/>
        <v>…</v>
      </c>
      <c r="AN149" s="4" t="str">
        <f t="shared" si="40"/>
        <v>…</v>
      </c>
      <c r="AO149" s="4" t="str">
        <f t="shared" si="39"/>
        <v>…</v>
      </c>
      <c r="AP149" s="4" t="str">
        <f t="shared" si="39"/>
        <v>…</v>
      </c>
      <c r="AQ149" s="4" t="str">
        <f t="shared" si="39"/>
        <v>…</v>
      </c>
      <c r="AR149" s="4" t="str">
        <f t="shared" si="39"/>
        <v>…</v>
      </c>
      <c r="AS149" s="4" t="str">
        <f t="shared" si="39"/>
        <v>…</v>
      </c>
      <c r="AT149" s="4" t="str">
        <f t="shared" si="39"/>
        <v>…</v>
      </c>
      <c r="AU149" s="4" t="str">
        <f t="shared" si="39"/>
        <v>…</v>
      </c>
      <c r="AV149" s="4" t="str">
        <f t="shared" ref="AV149:BA186" si="46">TRIM(IFERROR(MID($D149,T149+1,U149-T149-1),"…"))</f>
        <v>…</v>
      </c>
      <c r="AW149" s="4" t="str">
        <f t="shared" si="37"/>
        <v>…</v>
      </c>
      <c r="AX149" s="4" t="str">
        <f t="shared" si="37"/>
        <v>…</v>
      </c>
      <c r="AY149" s="4" t="str">
        <f t="shared" si="37"/>
        <v>…</v>
      </c>
      <c r="AZ149" s="4" t="str">
        <f t="shared" si="37"/>
        <v>…</v>
      </c>
      <c r="BA149" s="4" t="str">
        <f t="shared" si="37"/>
        <v>…</v>
      </c>
      <c r="BB149" s="4" t="str">
        <f t="shared" si="36"/>
        <v>…</v>
      </c>
      <c r="BC149" s="4" t="str">
        <f t="shared" si="36"/>
        <v>…</v>
      </c>
      <c r="BD149" s="4" t="str">
        <f t="shared" si="36"/>
        <v>…</v>
      </c>
      <c r="BE149" s="4" t="str">
        <f t="shared" si="36"/>
        <v>…</v>
      </c>
      <c r="BF149" s="4" t="str">
        <f t="shared" si="36"/>
        <v>…</v>
      </c>
    </row>
    <row r="150" spans="1:58" x14ac:dyDescent="0.25">
      <c r="A150" s="2">
        <f t="shared" si="43"/>
        <v>150</v>
      </c>
      <c r="B150" s="3"/>
      <c r="C150" s="1" t="s">
        <v>2</v>
      </c>
      <c r="D150" s="1" cm="1">
        <f t="array" ref="D150">INDEX(B:B,A150)</f>
        <v>0</v>
      </c>
      <c r="E150" s="2">
        <f t="shared" si="7"/>
        <v>1</v>
      </c>
      <c r="F150" s="2" t="e">
        <f t="shared" si="1"/>
        <v>#VALUE!</v>
      </c>
      <c r="G150" s="2" t="e">
        <f t="shared" si="35"/>
        <v>#VALUE!</v>
      </c>
      <c r="H150" s="2" t="e">
        <f t="shared" si="35"/>
        <v>#VALUE!</v>
      </c>
      <c r="I150" s="2" t="str">
        <f t="shared" si="45"/>
        <v>…</v>
      </c>
      <c r="J150" s="2" t="str">
        <f t="shared" si="45"/>
        <v>…</v>
      </c>
      <c r="K150" s="2" t="str">
        <f t="shared" si="45"/>
        <v>…</v>
      </c>
      <c r="L150" s="2" t="str">
        <f t="shared" si="45"/>
        <v>…</v>
      </c>
      <c r="M150" s="2" t="str">
        <f t="shared" si="45"/>
        <v>…</v>
      </c>
      <c r="N150" s="2" t="str">
        <f t="shared" si="45"/>
        <v>…</v>
      </c>
      <c r="O150" s="2" t="str">
        <f t="shared" si="45"/>
        <v>…</v>
      </c>
      <c r="P150" s="2" t="str">
        <f t="shared" si="45"/>
        <v>…</v>
      </c>
      <c r="Q150" s="2" t="str">
        <f t="shared" si="45"/>
        <v>…</v>
      </c>
      <c r="R150" s="2" t="str">
        <f t="shared" si="44"/>
        <v>…</v>
      </c>
      <c r="S150" s="2" t="str">
        <f t="shared" si="44"/>
        <v>…</v>
      </c>
      <c r="T150" s="2" t="str">
        <f t="shared" si="44"/>
        <v>…</v>
      </c>
      <c r="U150" s="2" t="str">
        <f t="shared" si="44"/>
        <v>…</v>
      </c>
      <c r="V150" s="2" t="str">
        <f t="shared" si="44"/>
        <v>…</v>
      </c>
      <c r="W150" s="2" t="str">
        <f t="shared" si="44"/>
        <v>…</v>
      </c>
      <c r="X150" s="2" t="str">
        <f t="shared" si="44"/>
        <v>…</v>
      </c>
      <c r="Y150" s="2" t="str">
        <f t="shared" si="42"/>
        <v>…</v>
      </c>
      <c r="Z150" s="2" t="str">
        <f t="shared" si="42"/>
        <v>…</v>
      </c>
      <c r="AA150" s="2" t="str">
        <f t="shared" si="42"/>
        <v>…</v>
      </c>
      <c r="AB150" s="2" t="str">
        <f t="shared" si="41"/>
        <v>…</v>
      </c>
      <c r="AC150" s="2" t="str">
        <f t="shared" si="41"/>
        <v>…</v>
      </c>
      <c r="AD150" s="2" t="str">
        <f t="shared" si="41"/>
        <v>…</v>
      </c>
      <c r="AE150" s="2" t="str">
        <f t="shared" si="41"/>
        <v>…</v>
      </c>
      <c r="AF150" s="2" t="str">
        <f t="shared" si="41"/>
        <v>…</v>
      </c>
      <c r="AG150" s="4" t="str">
        <f t="shared" si="40"/>
        <v>…</v>
      </c>
      <c r="AH150" s="4" t="str">
        <f t="shared" si="40"/>
        <v>…</v>
      </c>
      <c r="AI150" s="4" t="str">
        <f t="shared" si="40"/>
        <v>…</v>
      </c>
      <c r="AJ150" s="4" t="str">
        <f t="shared" si="40"/>
        <v>…</v>
      </c>
      <c r="AK150" s="4" t="str">
        <f t="shared" si="40"/>
        <v>…</v>
      </c>
      <c r="AL150" s="4" t="str">
        <f t="shared" si="40"/>
        <v>…</v>
      </c>
      <c r="AM150" s="4" t="str">
        <f t="shared" si="40"/>
        <v>…</v>
      </c>
      <c r="AN150" s="4" t="str">
        <f t="shared" ref="AN150:AU187" si="47">TRIM(IFERROR(MID($D150,L150+1,M150-L150-1),"…"))</f>
        <v>…</v>
      </c>
      <c r="AO150" s="4" t="str">
        <f t="shared" si="47"/>
        <v>…</v>
      </c>
      <c r="AP150" s="4" t="str">
        <f t="shared" si="47"/>
        <v>…</v>
      </c>
      <c r="AQ150" s="4" t="str">
        <f t="shared" si="47"/>
        <v>…</v>
      </c>
      <c r="AR150" s="4" t="str">
        <f t="shared" si="47"/>
        <v>…</v>
      </c>
      <c r="AS150" s="4" t="str">
        <f t="shared" si="47"/>
        <v>…</v>
      </c>
      <c r="AT150" s="4" t="str">
        <f t="shared" si="47"/>
        <v>…</v>
      </c>
      <c r="AU150" s="4" t="str">
        <f t="shared" si="47"/>
        <v>…</v>
      </c>
      <c r="AV150" s="4" t="str">
        <f t="shared" si="46"/>
        <v>…</v>
      </c>
      <c r="AW150" s="4" t="str">
        <f t="shared" si="37"/>
        <v>…</v>
      </c>
      <c r="AX150" s="4" t="str">
        <f t="shared" si="37"/>
        <v>…</v>
      </c>
      <c r="AY150" s="4" t="str">
        <f t="shared" si="37"/>
        <v>…</v>
      </c>
      <c r="AZ150" s="4" t="str">
        <f t="shared" si="37"/>
        <v>…</v>
      </c>
      <c r="BA150" s="4" t="str">
        <f t="shared" si="37"/>
        <v>…</v>
      </c>
      <c r="BB150" s="4" t="str">
        <f t="shared" si="36"/>
        <v>…</v>
      </c>
      <c r="BC150" s="4" t="str">
        <f t="shared" si="36"/>
        <v>…</v>
      </c>
      <c r="BD150" s="4" t="str">
        <f t="shared" si="36"/>
        <v>…</v>
      </c>
      <c r="BE150" s="4" t="str">
        <f t="shared" si="36"/>
        <v>…</v>
      </c>
      <c r="BF150" s="4" t="str">
        <f t="shared" si="36"/>
        <v>…</v>
      </c>
    </row>
    <row r="151" spans="1:58" x14ac:dyDescent="0.25">
      <c r="A151" s="2">
        <f t="shared" si="43"/>
        <v>151</v>
      </c>
      <c r="B151" s="3"/>
      <c r="C151" s="1" t="s">
        <v>2</v>
      </c>
      <c r="D151" s="1" cm="1">
        <f t="array" ref="D151">INDEX(B:B,A151)</f>
        <v>0</v>
      </c>
      <c r="E151" s="2">
        <f t="shared" si="7"/>
        <v>1</v>
      </c>
      <c r="F151" s="2" t="e">
        <f t="shared" si="1"/>
        <v>#VALUE!</v>
      </c>
      <c r="G151" s="2" t="e">
        <f t="shared" si="35"/>
        <v>#VALUE!</v>
      </c>
      <c r="H151" s="2" t="e">
        <f t="shared" si="35"/>
        <v>#VALUE!</v>
      </c>
      <c r="I151" s="2" t="str">
        <f t="shared" si="45"/>
        <v>…</v>
      </c>
      <c r="J151" s="2" t="str">
        <f t="shared" si="45"/>
        <v>…</v>
      </c>
      <c r="K151" s="2" t="str">
        <f t="shared" si="45"/>
        <v>…</v>
      </c>
      <c r="L151" s="2" t="str">
        <f t="shared" si="45"/>
        <v>…</v>
      </c>
      <c r="M151" s="2" t="str">
        <f t="shared" si="45"/>
        <v>…</v>
      </c>
      <c r="N151" s="2" t="str">
        <f t="shared" si="45"/>
        <v>…</v>
      </c>
      <c r="O151" s="2" t="str">
        <f t="shared" si="45"/>
        <v>…</v>
      </c>
      <c r="P151" s="2" t="str">
        <f t="shared" si="45"/>
        <v>…</v>
      </c>
      <c r="Q151" s="2" t="str">
        <f t="shared" si="45"/>
        <v>…</v>
      </c>
      <c r="R151" s="2" t="str">
        <f t="shared" si="44"/>
        <v>…</v>
      </c>
      <c r="S151" s="2" t="str">
        <f t="shared" si="44"/>
        <v>…</v>
      </c>
      <c r="T151" s="2" t="str">
        <f t="shared" si="44"/>
        <v>…</v>
      </c>
      <c r="U151" s="2" t="str">
        <f t="shared" si="44"/>
        <v>…</v>
      </c>
      <c r="V151" s="2" t="str">
        <f t="shared" si="44"/>
        <v>…</v>
      </c>
      <c r="W151" s="2" t="str">
        <f t="shared" si="44"/>
        <v>…</v>
      </c>
      <c r="X151" s="2" t="str">
        <f t="shared" si="44"/>
        <v>…</v>
      </c>
      <c r="Y151" s="2" t="str">
        <f t="shared" si="42"/>
        <v>…</v>
      </c>
      <c r="Z151" s="2" t="str">
        <f t="shared" si="42"/>
        <v>…</v>
      </c>
      <c r="AA151" s="2" t="str">
        <f t="shared" si="42"/>
        <v>…</v>
      </c>
      <c r="AB151" s="2" t="str">
        <f t="shared" si="41"/>
        <v>…</v>
      </c>
      <c r="AC151" s="2" t="str">
        <f t="shared" si="41"/>
        <v>…</v>
      </c>
      <c r="AD151" s="2" t="str">
        <f t="shared" si="41"/>
        <v>…</v>
      </c>
      <c r="AE151" s="2" t="str">
        <f t="shared" si="41"/>
        <v>…</v>
      </c>
      <c r="AF151" s="2" t="str">
        <f t="shared" si="41"/>
        <v>…</v>
      </c>
      <c r="AG151" s="4" t="str">
        <f t="shared" ref="AG151:AM187" si="48">TRIM(IFERROR(MID($D151,E151+1,F151-E151-1),"…"))</f>
        <v>…</v>
      </c>
      <c r="AH151" s="4" t="str">
        <f t="shared" si="48"/>
        <v>…</v>
      </c>
      <c r="AI151" s="4" t="str">
        <f t="shared" si="48"/>
        <v>…</v>
      </c>
      <c r="AJ151" s="4" t="str">
        <f t="shared" si="48"/>
        <v>…</v>
      </c>
      <c r="AK151" s="4" t="str">
        <f t="shared" si="48"/>
        <v>…</v>
      </c>
      <c r="AL151" s="4" t="str">
        <f t="shared" si="48"/>
        <v>…</v>
      </c>
      <c r="AM151" s="4" t="str">
        <f t="shared" si="48"/>
        <v>…</v>
      </c>
      <c r="AN151" s="4" t="str">
        <f t="shared" si="47"/>
        <v>…</v>
      </c>
      <c r="AO151" s="4" t="str">
        <f t="shared" si="47"/>
        <v>…</v>
      </c>
      <c r="AP151" s="4" t="str">
        <f t="shared" si="47"/>
        <v>…</v>
      </c>
      <c r="AQ151" s="4" t="str">
        <f t="shared" si="47"/>
        <v>…</v>
      </c>
      <c r="AR151" s="4" t="str">
        <f t="shared" si="47"/>
        <v>…</v>
      </c>
      <c r="AS151" s="4" t="str">
        <f t="shared" si="47"/>
        <v>…</v>
      </c>
      <c r="AT151" s="4" t="str">
        <f t="shared" si="47"/>
        <v>…</v>
      </c>
      <c r="AU151" s="4" t="str">
        <f t="shared" si="47"/>
        <v>…</v>
      </c>
      <c r="AV151" s="4" t="str">
        <f t="shared" si="46"/>
        <v>…</v>
      </c>
      <c r="AW151" s="4" t="str">
        <f t="shared" si="37"/>
        <v>…</v>
      </c>
      <c r="AX151" s="4" t="str">
        <f t="shared" si="37"/>
        <v>…</v>
      </c>
      <c r="AY151" s="4" t="str">
        <f t="shared" si="37"/>
        <v>…</v>
      </c>
      <c r="AZ151" s="4" t="str">
        <f t="shared" si="37"/>
        <v>…</v>
      </c>
      <c r="BA151" s="4" t="str">
        <f t="shared" si="37"/>
        <v>…</v>
      </c>
      <c r="BB151" s="4" t="str">
        <f t="shared" si="36"/>
        <v>…</v>
      </c>
      <c r="BC151" s="4" t="str">
        <f t="shared" si="36"/>
        <v>…</v>
      </c>
      <c r="BD151" s="4" t="str">
        <f t="shared" si="36"/>
        <v>…</v>
      </c>
      <c r="BE151" s="4" t="str">
        <f t="shared" si="36"/>
        <v>…</v>
      </c>
      <c r="BF151" s="4" t="str">
        <f t="shared" si="36"/>
        <v>…</v>
      </c>
    </row>
    <row r="152" spans="1:58" x14ac:dyDescent="0.25">
      <c r="A152" s="2">
        <f t="shared" si="43"/>
        <v>152</v>
      </c>
      <c r="B152" s="3"/>
      <c r="C152" s="1" t="s">
        <v>2</v>
      </c>
      <c r="D152" s="1" cm="1">
        <f t="array" ref="D152">INDEX(B:B,A152)</f>
        <v>0</v>
      </c>
      <c r="E152" s="2">
        <f t="shared" si="7"/>
        <v>1</v>
      </c>
      <c r="F152" s="2" t="e">
        <f t="shared" si="1"/>
        <v>#VALUE!</v>
      </c>
      <c r="G152" s="2" t="e">
        <f t="shared" si="35"/>
        <v>#VALUE!</v>
      </c>
      <c r="H152" s="2" t="e">
        <f t="shared" si="35"/>
        <v>#VALUE!</v>
      </c>
      <c r="I152" s="2" t="str">
        <f t="shared" si="45"/>
        <v>…</v>
      </c>
      <c r="J152" s="2" t="str">
        <f t="shared" si="45"/>
        <v>…</v>
      </c>
      <c r="K152" s="2" t="str">
        <f t="shared" si="45"/>
        <v>…</v>
      </c>
      <c r="L152" s="2" t="str">
        <f t="shared" si="45"/>
        <v>…</v>
      </c>
      <c r="M152" s="2" t="str">
        <f t="shared" si="45"/>
        <v>…</v>
      </c>
      <c r="N152" s="2" t="str">
        <f t="shared" si="45"/>
        <v>…</v>
      </c>
      <c r="O152" s="2" t="str">
        <f t="shared" si="45"/>
        <v>…</v>
      </c>
      <c r="P152" s="2" t="str">
        <f t="shared" si="45"/>
        <v>…</v>
      </c>
      <c r="Q152" s="2" t="str">
        <f t="shared" si="45"/>
        <v>…</v>
      </c>
      <c r="R152" s="2" t="str">
        <f t="shared" si="44"/>
        <v>…</v>
      </c>
      <c r="S152" s="2" t="str">
        <f t="shared" si="44"/>
        <v>…</v>
      </c>
      <c r="T152" s="2" t="str">
        <f t="shared" si="44"/>
        <v>…</v>
      </c>
      <c r="U152" s="2" t="str">
        <f t="shared" si="44"/>
        <v>…</v>
      </c>
      <c r="V152" s="2" t="str">
        <f t="shared" si="44"/>
        <v>…</v>
      </c>
      <c r="W152" s="2" t="str">
        <f t="shared" si="44"/>
        <v>…</v>
      </c>
      <c r="X152" s="2" t="str">
        <f t="shared" si="44"/>
        <v>…</v>
      </c>
      <c r="Y152" s="2" t="str">
        <f t="shared" si="42"/>
        <v>…</v>
      </c>
      <c r="Z152" s="2" t="str">
        <f t="shared" si="42"/>
        <v>…</v>
      </c>
      <c r="AA152" s="2" t="str">
        <f t="shared" si="42"/>
        <v>…</v>
      </c>
      <c r="AB152" s="2" t="str">
        <f t="shared" si="41"/>
        <v>…</v>
      </c>
      <c r="AC152" s="2" t="str">
        <f t="shared" si="41"/>
        <v>…</v>
      </c>
      <c r="AD152" s="2" t="str">
        <f t="shared" si="41"/>
        <v>…</v>
      </c>
      <c r="AE152" s="2" t="str">
        <f t="shared" si="41"/>
        <v>…</v>
      </c>
      <c r="AF152" s="2" t="str">
        <f t="shared" si="41"/>
        <v>…</v>
      </c>
      <c r="AG152" s="4" t="str">
        <f t="shared" si="48"/>
        <v>…</v>
      </c>
      <c r="AH152" s="4" t="str">
        <f t="shared" si="48"/>
        <v>…</v>
      </c>
      <c r="AI152" s="4" t="str">
        <f t="shared" si="48"/>
        <v>…</v>
      </c>
      <c r="AJ152" s="4" t="str">
        <f t="shared" si="48"/>
        <v>…</v>
      </c>
      <c r="AK152" s="4" t="str">
        <f t="shared" si="48"/>
        <v>…</v>
      </c>
      <c r="AL152" s="4" t="str">
        <f t="shared" si="48"/>
        <v>…</v>
      </c>
      <c r="AM152" s="4" t="str">
        <f t="shared" si="48"/>
        <v>…</v>
      </c>
      <c r="AN152" s="4" t="str">
        <f t="shared" si="47"/>
        <v>…</v>
      </c>
      <c r="AO152" s="4" t="str">
        <f t="shared" si="47"/>
        <v>…</v>
      </c>
      <c r="AP152" s="4" t="str">
        <f t="shared" si="47"/>
        <v>…</v>
      </c>
      <c r="AQ152" s="4" t="str">
        <f t="shared" si="47"/>
        <v>…</v>
      </c>
      <c r="AR152" s="4" t="str">
        <f t="shared" si="47"/>
        <v>…</v>
      </c>
      <c r="AS152" s="4" t="str">
        <f t="shared" si="47"/>
        <v>…</v>
      </c>
      <c r="AT152" s="4" t="str">
        <f t="shared" si="47"/>
        <v>…</v>
      </c>
      <c r="AU152" s="4" t="str">
        <f t="shared" si="47"/>
        <v>…</v>
      </c>
      <c r="AV152" s="4" t="str">
        <f t="shared" si="46"/>
        <v>…</v>
      </c>
      <c r="AW152" s="4" t="str">
        <f t="shared" si="37"/>
        <v>…</v>
      </c>
      <c r="AX152" s="4" t="str">
        <f t="shared" si="37"/>
        <v>…</v>
      </c>
      <c r="AY152" s="4" t="str">
        <f t="shared" si="37"/>
        <v>…</v>
      </c>
      <c r="AZ152" s="4" t="str">
        <f t="shared" si="37"/>
        <v>…</v>
      </c>
      <c r="BA152" s="4" t="str">
        <f t="shared" si="37"/>
        <v>…</v>
      </c>
      <c r="BB152" s="4" t="str">
        <f t="shared" si="36"/>
        <v>…</v>
      </c>
      <c r="BC152" s="4" t="str">
        <f t="shared" si="36"/>
        <v>…</v>
      </c>
      <c r="BD152" s="4" t="str">
        <f t="shared" si="36"/>
        <v>…</v>
      </c>
      <c r="BE152" s="4" t="str">
        <f t="shared" si="36"/>
        <v>…</v>
      </c>
      <c r="BF152" s="4" t="str">
        <f t="shared" si="36"/>
        <v>…</v>
      </c>
    </row>
    <row r="153" spans="1:58" x14ac:dyDescent="0.25">
      <c r="A153" s="2">
        <f t="shared" si="43"/>
        <v>153</v>
      </c>
      <c r="B153" s="3"/>
      <c r="C153" s="1" t="s">
        <v>2</v>
      </c>
      <c r="D153" s="1" cm="1">
        <f t="array" ref="D153">INDEX(B:B,A153)</f>
        <v>0</v>
      </c>
      <c r="E153" s="2">
        <f t="shared" si="7"/>
        <v>1</v>
      </c>
      <c r="F153" s="2" t="e">
        <f t="shared" si="1"/>
        <v>#VALUE!</v>
      </c>
      <c r="G153" s="2" t="e">
        <f t="shared" si="35"/>
        <v>#VALUE!</v>
      </c>
      <c r="H153" s="2" t="e">
        <f t="shared" si="35"/>
        <v>#VALUE!</v>
      </c>
      <c r="I153" s="2" t="str">
        <f t="shared" si="45"/>
        <v>…</v>
      </c>
      <c r="J153" s="2" t="str">
        <f t="shared" si="45"/>
        <v>…</v>
      </c>
      <c r="K153" s="2" t="str">
        <f t="shared" si="45"/>
        <v>…</v>
      </c>
      <c r="L153" s="2" t="str">
        <f t="shared" si="45"/>
        <v>…</v>
      </c>
      <c r="M153" s="2" t="str">
        <f t="shared" si="45"/>
        <v>…</v>
      </c>
      <c r="N153" s="2" t="str">
        <f t="shared" si="45"/>
        <v>…</v>
      </c>
      <c r="O153" s="2" t="str">
        <f t="shared" si="45"/>
        <v>…</v>
      </c>
      <c r="P153" s="2" t="str">
        <f t="shared" si="45"/>
        <v>…</v>
      </c>
      <c r="Q153" s="2" t="str">
        <f t="shared" si="45"/>
        <v>…</v>
      </c>
      <c r="R153" s="2" t="str">
        <f t="shared" si="44"/>
        <v>…</v>
      </c>
      <c r="S153" s="2" t="str">
        <f t="shared" si="44"/>
        <v>…</v>
      </c>
      <c r="T153" s="2" t="str">
        <f t="shared" si="44"/>
        <v>…</v>
      </c>
      <c r="U153" s="2" t="str">
        <f t="shared" si="44"/>
        <v>…</v>
      </c>
      <c r="V153" s="2" t="str">
        <f t="shared" si="44"/>
        <v>…</v>
      </c>
      <c r="W153" s="2" t="str">
        <f t="shared" si="44"/>
        <v>…</v>
      </c>
      <c r="X153" s="2" t="str">
        <f t="shared" si="44"/>
        <v>…</v>
      </c>
      <c r="Y153" s="2" t="str">
        <f t="shared" si="42"/>
        <v>…</v>
      </c>
      <c r="Z153" s="2" t="str">
        <f t="shared" si="42"/>
        <v>…</v>
      </c>
      <c r="AA153" s="2" t="str">
        <f t="shared" si="42"/>
        <v>…</v>
      </c>
      <c r="AB153" s="2" t="str">
        <f t="shared" si="41"/>
        <v>…</v>
      </c>
      <c r="AC153" s="2" t="str">
        <f t="shared" si="41"/>
        <v>…</v>
      </c>
      <c r="AD153" s="2" t="str">
        <f t="shared" si="41"/>
        <v>…</v>
      </c>
      <c r="AE153" s="2" t="str">
        <f t="shared" si="41"/>
        <v>…</v>
      </c>
      <c r="AF153" s="2" t="str">
        <f t="shared" si="41"/>
        <v>…</v>
      </c>
      <c r="AG153" s="4" t="str">
        <f t="shared" si="48"/>
        <v>…</v>
      </c>
      <c r="AH153" s="4" t="str">
        <f t="shared" si="48"/>
        <v>…</v>
      </c>
      <c r="AI153" s="4" t="str">
        <f t="shared" si="48"/>
        <v>…</v>
      </c>
      <c r="AJ153" s="4" t="str">
        <f t="shared" si="48"/>
        <v>…</v>
      </c>
      <c r="AK153" s="4" t="str">
        <f t="shared" si="48"/>
        <v>…</v>
      </c>
      <c r="AL153" s="4" t="str">
        <f t="shared" si="48"/>
        <v>…</v>
      </c>
      <c r="AM153" s="4" t="str">
        <f t="shared" si="48"/>
        <v>…</v>
      </c>
      <c r="AN153" s="4" t="str">
        <f t="shared" si="47"/>
        <v>…</v>
      </c>
      <c r="AO153" s="4" t="str">
        <f t="shared" si="47"/>
        <v>…</v>
      </c>
      <c r="AP153" s="4" t="str">
        <f t="shared" si="47"/>
        <v>…</v>
      </c>
      <c r="AQ153" s="4" t="str">
        <f t="shared" si="47"/>
        <v>…</v>
      </c>
      <c r="AR153" s="4" t="str">
        <f t="shared" si="47"/>
        <v>…</v>
      </c>
      <c r="AS153" s="4" t="str">
        <f t="shared" si="47"/>
        <v>…</v>
      </c>
      <c r="AT153" s="4" t="str">
        <f t="shared" si="47"/>
        <v>…</v>
      </c>
      <c r="AU153" s="4" t="str">
        <f t="shared" si="47"/>
        <v>…</v>
      </c>
      <c r="AV153" s="4" t="str">
        <f t="shared" si="46"/>
        <v>…</v>
      </c>
      <c r="AW153" s="4" t="str">
        <f t="shared" si="37"/>
        <v>…</v>
      </c>
      <c r="AX153" s="4" t="str">
        <f t="shared" si="37"/>
        <v>…</v>
      </c>
      <c r="AY153" s="4" t="str">
        <f t="shared" si="37"/>
        <v>…</v>
      </c>
      <c r="AZ153" s="4" t="str">
        <f t="shared" si="37"/>
        <v>…</v>
      </c>
      <c r="BA153" s="4" t="str">
        <f t="shared" si="37"/>
        <v>…</v>
      </c>
      <c r="BB153" s="4" t="str">
        <f t="shared" si="36"/>
        <v>…</v>
      </c>
      <c r="BC153" s="4" t="str">
        <f t="shared" si="36"/>
        <v>…</v>
      </c>
      <c r="BD153" s="4" t="str">
        <f t="shared" si="36"/>
        <v>…</v>
      </c>
      <c r="BE153" s="4" t="str">
        <f t="shared" si="36"/>
        <v>…</v>
      </c>
      <c r="BF153" s="4" t="str">
        <f t="shared" si="36"/>
        <v>…</v>
      </c>
    </row>
    <row r="154" spans="1:58" x14ac:dyDescent="0.25">
      <c r="A154" s="2">
        <f t="shared" si="43"/>
        <v>154</v>
      </c>
      <c r="B154" s="3"/>
      <c r="C154" s="1" t="s">
        <v>2</v>
      </c>
      <c r="D154" s="1" cm="1">
        <f t="array" ref="D154">INDEX(B:B,A154)</f>
        <v>0</v>
      </c>
      <c r="E154" s="2">
        <f t="shared" si="7"/>
        <v>1</v>
      </c>
      <c r="F154" s="2" t="e">
        <f t="shared" si="1"/>
        <v>#VALUE!</v>
      </c>
      <c r="G154" s="2" t="e">
        <f t="shared" si="35"/>
        <v>#VALUE!</v>
      </c>
      <c r="H154" s="2" t="e">
        <f t="shared" si="35"/>
        <v>#VALUE!</v>
      </c>
      <c r="I154" s="2" t="str">
        <f t="shared" si="45"/>
        <v>…</v>
      </c>
      <c r="J154" s="2" t="str">
        <f t="shared" si="45"/>
        <v>…</v>
      </c>
      <c r="K154" s="2" t="str">
        <f t="shared" si="45"/>
        <v>…</v>
      </c>
      <c r="L154" s="2" t="str">
        <f t="shared" si="45"/>
        <v>…</v>
      </c>
      <c r="M154" s="2" t="str">
        <f t="shared" si="45"/>
        <v>…</v>
      </c>
      <c r="N154" s="2" t="str">
        <f t="shared" si="45"/>
        <v>…</v>
      </c>
      <c r="O154" s="2" t="str">
        <f t="shared" si="45"/>
        <v>…</v>
      </c>
      <c r="P154" s="2" t="str">
        <f t="shared" si="45"/>
        <v>…</v>
      </c>
      <c r="Q154" s="2" t="str">
        <f t="shared" si="45"/>
        <v>…</v>
      </c>
      <c r="R154" s="2" t="str">
        <f t="shared" si="44"/>
        <v>…</v>
      </c>
      <c r="S154" s="2" t="str">
        <f t="shared" si="44"/>
        <v>…</v>
      </c>
      <c r="T154" s="2" t="str">
        <f t="shared" si="44"/>
        <v>…</v>
      </c>
      <c r="U154" s="2" t="str">
        <f t="shared" si="44"/>
        <v>…</v>
      </c>
      <c r="V154" s="2" t="str">
        <f t="shared" si="44"/>
        <v>…</v>
      </c>
      <c r="W154" s="2" t="str">
        <f t="shared" si="44"/>
        <v>…</v>
      </c>
      <c r="X154" s="2" t="str">
        <f t="shared" si="44"/>
        <v>…</v>
      </c>
      <c r="Y154" s="2" t="str">
        <f t="shared" si="42"/>
        <v>…</v>
      </c>
      <c r="Z154" s="2" t="str">
        <f t="shared" si="42"/>
        <v>…</v>
      </c>
      <c r="AA154" s="2" t="str">
        <f t="shared" si="42"/>
        <v>…</v>
      </c>
      <c r="AB154" s="2" t="str">
        <f t="shared" si="41"/>
        <v>…</v>
      </c>
      <c r="AC154" s="2" t="str">
        <f t="shared" si="41"/>
        <v>…</v>
      </c>
      <c r="AD154" s="2" t="str">
        <f t="shared" si="41"/>
        <v>…</v>
      </c>
      <c r="AE154" s="2" t="str">
        <f t="shared" si="41"/>
        <v>…</v>
      </c>
      <c r="AF154" s="2" t="str">
        <f t="shared" si="41"/>
        <v>…</v>
      </c>
      <c r="AG154" s="4" t="str">
        <f t="shared" si="48"/>
        <v>…</v>
      </c>
      <c r="AH154" s="4" t="str">
        <f t="shared" si="48"/>
        <v>…</v>
      </c>
      <c r="AI154" s="4" t="str">
        <f t="shared" si="48"/>
        <v>…</v>
      </c>
      <c r="AJ154" s="4" t="str">
        <f t="shared" si="48"/>
        <v>…</v>
      </c>
      <c r="AK154" s="4" t="str">
        <f t="shared" si="48"/>
        <v>…</v>
      </c>
      <c r="AL154" s="4" t="str">
        <f t="shared" si="48"/>
        <v>…</v>
      </c>
      <c r="AM154" s="4" t="str">
        <f t="shared" si="48"/>
        <v>…</v>
      </c>
      <c r="AN154" s="4" t="str">
        <f t="shared" si="47"/>
        <v>…</v>
      </c>
      <c r="AO154" s="4" t="str">
        <f t="shared" si="47"/>
        <v>…</v>
      </c>
      <c r="AP154" s="4" t="str">
        <f t="shared" si="47"/>
        <v>…</v>
      </c>
      <c r="AQ154" s="4" t="str">
        <f t="shared" si="47"/>
        <v>…</v>
      </c>
      <c r="AR154" s="4" t="str">
        <f t="shared" si="47"/>
        <v>…</v>
      </c>
      <c r="AS154" s="4" t="str">
        <f t="shared" si="47"/>
        <v>…</v>
      </c>
      <c r="AT154" s="4" t="str">
        <f t="shared" si="47"/>
        <v>…</v>
      </c>
      <c r="AU154" s="4" t="str">
        <f t="shared" si="47"/>
        <v>…</v>
      </c>
      <c r="AV154" s="4" t="str">
        <f t="shared" si="46"/>
        <v>…</v>
      </c>
      <c r="AW154" s="4" t="str">
        <f t="shared" si="37"/>
        <v>…</v>
      </c>
      <c r="AX154" s="4" t="str">
        <f t="shared" si="37"/>
        <v>…</v>
      </c>
      <c r="AY154" s="4" t="str">
        <f t="shared" si="37"/>
        <v>…</v>
      </c>
      <c r="AZ154" s="4" t="str">
        <f t="shared" si="37"/>
        <v>…</v>
      </c>
      <c r="BA154" s="4" t="str">
        <f t="shared" si="37"/>
        <v>…</v>
      </c>
      <c r="BB154" s="4" t="str">
        <f t="shared" si="36"/>
        <v>…</v>
      </c>
      <c r="BC154" s="4" t="str">
        <f t="shared" si="36"/>
        <v>…</v>
      </c>
      <c r="BD154" s="4" t="str">
        <f t="shared" si="36"/>
        <v>…</v>
      </c>
      <c r="BE154" s="4" t="str">
        <f t="shared" si="36"/>
        <v>…</v>
      </c>
      <c r="BF154" s="4" t="str">
        <f t="shared" si="36"/>
        <v>…</v>
      </c>
    </row>
    <row r="155" spans="1:58" x14ac:dyDescent="0.25">
      <c r="A155" s="2">
        <f t="shared" si="43"/>
        <v>155</v>
      </c>
      <c r="B155" s="3"/>
      <c r="C155" s="1" t="s">
        <v>2</v>
      </c>
      <c r="D155" s="1" cm="1">
        <f t="array" ref="D155">INDEX(B:B,A155)</f>
        <v>0</v>
      </c>
      <c r="E155" s="2">
        <f t="shared" si="7"/>
        <v>1</v>
      </c>
      <c r="F155" s="2" t="e">
        <f t="shared" si="1"/>
        <v>#VALUE!</v>
      </c>
      <c r="G155" s="2" t="e">
        <f t="shared" si="35"/>
        <v>#VALUE!</v>
      </c>
      <c r="H155" s="2" t="e">
        <f t="shared" si="35"/>
        <v>#VALUE!</v>
      </c>
      <c r="I155" s="2" t="str">
        <f t="shared" si="45"/>
        <v>…</v>
      </c>
      <c r="J155" s="2" t="str">
        <f t="shared" si="45"/>
        <v>…</v>
      </c>
      <c r="K155" s="2" t="str">
        <f t="shared" si="45"/>
        <v>…</v>
      </c>
      <c r="L155" s="2" t="str">
        <f t="shared" si="45"/>
        <v>…</v>
      </c>
      <c r="M155" s="2" t="str">
        <f t="shared" si="45"/>
        <v>…</v>
      </c>
      <c r="N155" s="2" t="str">
        <f t="shared" si="45"/>
        <v>…</v>
      </c>
      <c r="O155" s="2" t="str">
        <f t="shared" si="45"/>
        <v>…</v>
      </c>
      <c r="P155" s="2" t="str">
        <f t="shared" si="45"/>
        <v>…</v>
      </c>
      <c r="Q155" s="2" t="str">
        <f t="shared" si="45"/>
        <v>…</v>
      </c>
      <c r="R155" s="2" t="str">
        <f t="shared" si="44"/>
        <v>…</v>
      </c>
      <c r="S155" s="2" t="str">
        <f t="shared" si="44"/>
        <v>…</v>
      </c>
      <c r="T155" s="2" t="str">
        <f t="shared" si="44"/>
        <v>…</v>
      </c>
      <c r="U155" s="2" t="str">
        <f t="shared" si="44"/>
        <v>…</v>
      </c>
      <c r="V155" s="2" t="str">
        <f t="shared" si="44"/>
        <v>…</v>
      </c>
      <c r="W155" s="2" t="str">
        <f t="shared" si="44"/>
        <v>…</v>
      </c>
      <c r="X155" s="2" t="str">
        <f t="shared" si="44"/>
        <v>…</v>
      </c>
      <c r="Y155" s="2" t="str">
        <f t="shared" si="42"/>
        <v>…</v>
      </c>
      <c r="Z155" s="2" t="str">
        <f t="shared" si="42"/>
        <v>…</v>
      </c>
      <c r="AA155" s="2" t="str">
        <f t="shared" si="42"/>
        <v>…</v>
      </c>
      <c r="AB155" s="2" t="str">
        <f t="shared" si="41"/>
        <v>…</v>
      </c>
      <c r="AC155" s="2" t="str">
        <f t="shared" si="41"/>
        <v>…</v>
      </c>
      <c r="AD155" s="2" t="str">
        <f t="shared" si="41"/>
        <v>…</v>
      </c>
      <c r="AE155" s="2" t="str">
        <f t="shared" si="41"/>
        <v>…</v>
      </c>
      <c r="AF155" s="2" t="str">
        <f t="shared" si="41"/>
        <v>…</v>
      </c>
      <c r="AG155" s="4" t="str">
        <f t="shared" si="48"/>
        <v>…</v>
      </c>
      <c r="AH155" s="4" t="str">
        <f t="shared" si="48"/>
        <v>…</v>
      </c>
      <c r="AI155" s="4" t="str">
        <f t="shared" si="48"/>
        <v>…</v>
      </c>
      <c r="AJ155" s="4" t="str">
        <f t="shared" si="48"/>
        <v>…</v>
      </c>
      <c r="AK155" s="4" t="str">
        <f t="shared" si="48"/>
        <v>…</v>
      </c>
      <c r="AL155" s="4" t="str">
        <f t="shared" si="48"/>
        <v>…</v>
      </c>
      <c r="AM155" s="4" t="str">
        <f t="shared" si="48"/>
        <v>…</v>
      </c>
      <c r="AN155" s="4" t="str">
        <f t="shared" si="47"/>
        <v>…</v>
      </c>
      <c r="AO155" s="4" t="str">
        <f t="shared" si="47"/>
        <v>…</v>
      </c>
      <c r="AP155" s="4" t="str">
        <f t="shared" si="47"/>
        <v>…</v>
      </c>
      <c r="AQ155" s="4" t="str">
        <f t="shared" si="47"/>
        <v>…</v>
      </c>
      <c r="AR155" s="4" t="str">
        <f t="shared" si="47"/>
        <v>…</v>
      </c>
      <c r="AS155" s="4" t="str">
        <f t="shared" si="47"/>
        <v>…</v>
      </c>
      <c r="AT155" s="4" t="str">
        <f t="shared" si="47"/>
        <v>…</v>
      </c>
      <c r="AU155" s="4" t="str">
        <f t="shared" si="47"/>
        <v>…</v>
      </c>
      <c r="AV155" s="4" t="str">
        <f t="shared" si="46"/>
        <v>…</v>
      </c>
      <c r="AW155" s="4" t="str">
        <f t="shared" si="37"/>
        <v>…</v>
      </c>
      <c r="AX155" s="4" t="str">
        <f t="shared" si="37"/>
        <v>…</v>
      </c>
      <c r="AY155" s="4" t="str">
        <f t="shared" si="37"/>
        <v>…</v>
      </c>
      <c r="AZ155" s="4" t="str">
        <f t="shared" si="37"/>
        <v>…</v>
      </c>
      <c r="BA155" s="4" t="str">
        <f t="shared" si="37"/>
        <v>…</v>
      </c>
      <c r="BB155" s="4" t="str">
        <f t="shared" si="36"/>
        <v>…</v>
      </c>
      <c r="BC155" s="4" t="str">
        <f t="shared" si="36"/>
        <v>…</v>
      </c>
      <c r="BD155" s="4" t="str">
        <f t="shared" si="36"/>
        <v>…</v>
      </c>
      <c r="BE155" s="4" t="str">
        <f t="shared" si="36"/>
        <v>…</v>
      </c>
      <c r="BF155" s="4" t="str">
        <f t="shared" si="36"/>
        <v>…</v>
      </c>
    </row>
    <row r="156" spans="1:58" x14ac:dyDescent="0.25">
      <c r="A156" s="2">
        <f t="shared" si="43"/>
        <v>156</v>
      </c>
      <c r="B156" s="3"/>
      <c r="C156" s="1" t="s">
        <v>2</v>
      </c>
      <c r="D156" s="1" cm="1">
        <f t="array" ref="D156">INDEX(B:B,A156)</f>
        <v>0</v>
      </c>
      <c r="E156" s="2">
        <f t="shared" si="7"/>
        <v>1</v>
      </c>
      <c r="F156" s="2" t="e">
        <f t="shared" si="1"/>
        <v>#VALUE!</v>
      </c>
      <c r="G156" s="2" t="e">
        <f t="shared" si="35"/>
        <v>#VALUE!</v>
      </c>
      <c r="H156" s="2" t="e">
        <f t="shared" si="35"/>
        <v>#VALUE!</v>
      </c>
      <c r="I156" s="2" t="str">
        <f t="shared" si="45"/>
        <v>…</v>
      </c>
      <c r="J156" s="2" t="str">
        <f t="shared" si="45"/>
        <v>…</v>
      </c>
      <c r="K156" s="2" t="str">
        <f t="shared" si="45"/>
        <v>…</v>
      </c>
      <c r="L156" s="2" t="str">
        <f t="shared" si="45"/>
        <v>…</v>
      </c>
      <c r="M156" s="2" t="str">
        <f t="shared" si="45"/>
        <v>…</v>
      </c>
      <c r="N156" s="2" t="str">
        <f t="shared" si="45"/>
        <v>…</v>
      </c>
      <c r="O156" s="2" t="str">
        <f t="shared" si="45"/>
        <v>…</v>
      </c>
      <c r="P156" s="2" t="str">
        <f t="shared" si="45"/>
        <v>…</v>
      </c>
      <c r="Q156" s="2" t="str">
        <f t="shared" si="45"/>
        <v>…</v>
      </c>
      <c r="R156" s="2" t="str">
        <f t="shared" si="44"/>
        <v>…</v>
      </c>
      <c r="S156" s="2" t="str">
        <f t="shared" si="44"/>
        <v>…</v>
      </c>
      <c r="T156" s="2" t="str">
        <f t="shared" si="44"/>
        <v>…</v>
      </c>
      <c r="U156" s="2" t="str">
        <f t="shared" si="44"/>
        <v>…</v>
      </c>
      <c r="V156" s="2" t="str">
        <f t="shared" si="44"/>
        <v>…</v>
      </c>
      <c r="W156" s="2" t="str">
        <f t="shared" si="44"/>
        <v>…</v>
      </c>
      <c r="X156" s="2" t="str">
        <f t="shared" si="44"/>
        <v>…</v>
      </c>
      <c r="Y156" s="2" t="str">
        <f t="shared" si="42"/>
        <v>…</v>
      </c>
      <c r="Z156" s="2" t="str">
        <f t="shared" si="42"/>
        <v>…</v>
      </c>
      <c r="AA156" s="2" t="str">
        <f t="shared" si="42"/>
        <v>…</v>
      </c>
      <c r="AB156" s="2" t="str">
        <f t="shared" si="41"/>
        <v>…</v>
      </c>
      <c r="AC156" s="2" t="str">
        <f t="shared" si="41"/>
        <v>…</v>
      </c>
      <c r="AD156" s="2" t="str">
        <f t="shared" si="41"/>
        <v>…</v>
      </c>
      <c r="AE156" s="2" t="str">
        <f t="shared" si="41"/>
        <v>…</v>
      </c>
      <c r="AF156" s="2" t="str">
        <f t="shared" si="41"/>
        <v>…</v>
      </c>
      <c r="AG156" s="4" t="str">
        <f t="shared" si="48"/>
        <v>…</v>
      </c>
      <c r="AH156" s="4" t="str">
        <f t="shared" si="48"/>
        <v>…</v>
      </c>
      <c r="AI156" s="4" t="str">
        <f t="shared" si="48"/>
        <v>…</v>
      </c>
      <c r="AJ156" s="4" t="str">
        <f t="shared" si="48"/>
        <v>…</v>
      </c>
      <c r="AK156" s="4" t="str">
        <f t="shared" si="48"/>
        <v>…</v>
      </c>
      <c r="AL156" s="4" t="str">
        <f t="shared" si="48"/>
        <v>…</v>
      </c>
      <c r="AM156" s="4" t="str">
        <f t="shared" si="48"/>
        <v>…</v>
      </c>
      <c r="AN156" s="4" t="str">
        <f t="shared" si="47"/>
        <v>…</v>
      </c>
      <c r="AO156" s="4" t="str">
        <f t="shared" si="47"/>
        <v>…</v>
      </c>
      <c r="AP156" s="4" t="str">
        <f t="shared" si="47"/>
        <v>…</v>
      </c>
      <c r="AQ156" s="4" t="str">
        <f t="shared" si="47"/>
        <v>…</v>
      </c>
      <c r="AR156" s="4" t="str">
        <f t="shared" si="47"/>
        <v>…</v>
      </c>
      <c r="AS156" s="4" t="str">
        <f t="shared" si="47"/>
        <v>…</v>
      </c>
      <c r="AT156" s="4" t="str">
        <f t="shared" si="47"/>
        <v>…</v>
      </c>
      <c r="AU156" s="4" t="str">
        <f t="shared" si="47"/>
        <v>…</v>
      </c>
      <c r="AV156" s="4" t="str">
        <f t="shared" si="46"/>
        <v>…</v>
      </c>
      <c r="AW156" s="4" t="str">
        <f t="shared" si="37"/>
        <v>…</v>
      </c>
      <c r="AX156" s="4" t="str">
        <f t="shared" si="37"/>
        <v>…</v>
      </c>
      <c r="AY156" s="4" t="str">
        <f t="shared" si="37"/>
        <v>…</v>
      </c>
      <c r="AZ156" s="4" t="str">
        <f t="shared" si="37"/>
        <v>…</v>
      </c>
      <c r="BA156" s="4" t="str">
        <f t="shared" si="37"/>
        <v>…</v>
      </c>
      <c r="BB156" s="4" t="str">
        <f t="shared" si="36"/>
        <v>…</v>
      </c>
      <c r="BC156" s="4" t="str">
        <f t="shared" si="36"/>
        <v>…</v>
      </c>
      <c r="BD156" s="4" t="str">
        <f t="shared" si="36"/>
        <v>…</v>
      </c>
      <c r="BE156" s="4" t="str">
        <f t="shared" si="36"/>
        <v>…</v>
      </c>
      <c r="BF156" s="4" t="str">
        <f t="shared" si="36"/>
        <v>…</v>
      </c>
    </row>
    <row r="157" spans="1:58" x14ac:dyDescent="0.25">
      <c r="A157" s="2">
        <f t="shared" si="43"/>
        <v>157</v>
      </c>
      <c r="B157" s="3"/>
      <c r="C157" s="1" t="s">
        <v>2</v>
      </c>
      <c r="D157" s="1" cm="1">
        <f t="array" ref="D157">INDEX(B:B,A157)</f>
        <v>0</v>
      </c>
      <c r="E157" s="2">
        <f t="shared" si="7"/>
        <v>1</v>
      </c>
      <c r="F157" s="2" t="e">
        <f t="shared" si="1"/>
        <v>#VALUE!</v>
      </c>
      <c r="G157" s="2" t="e">
        <f t="shared" si="35"/>
        <v>#VALUE!</v>
      </c>
      <c r="H157" s="2" t="e">
        <f t="shared" si="35"/>
        <v>#VALUE!</v>
      </c>
      <c r="I157" s="2" t="str">
        <f t="shared" si="45"/>
        <v>…</v>
      </c>
      <c r="J157" s="2" t="str">
        <f t="shared" si="45"/>
        <v>…</v>
      </c>
      <c r="K157" s="2" t="str">
        <f t="shared" si="45"/>
        <v>…</v>
      </c>
      <c r="L157" s="2" t="str">
        <f t="shared" si="45"/>
        <v>…</v>
      </c>
      <c r="M157" s="2" t="str">
        <f t="shared" si="45"/>
        <v>…</v>
      </c>
      <c r="N157" s="2" t="str">
        <f t="shared" si="45"/>
        <v>…</v>
      </c>
      <c r="O157" s="2" t="str">
        <f t="shared" si="45"/>
        <v>…</v>
      </c>
      <c r="P157" s="2" t="str">
        <f t="shared" si="45"/>
        <v>…</v>
      </c>
      <c r="Q157" s="2" t="str">
        <f t="shared" si="45"/>
        <v>…</v>
      </c>
      <c r="R157" s="2" t="str">
        <f t="shared" si="44"/>
        <v>…</v>
      </c>
      <c r="S157" s="2" t="str">
        <f t="shared" si="44"/>
        <v>…</v>
      </c>
      <c r="T157" s="2" t="str">
        <f t="shared" si="44"/>
        <v>…</v>
      </c>
      <c r="U157" s="2" t="str">
        <f t="shared" si="44"/>
        <v>…</v>
      </c>
      <c r="V157" s="2" t="str">
        <f t="shared" si="44"/>
        <v>…</v>
      </c>
      <c r="W157" s="2" t="str">
        <f t="shared" si="44"/>
        <v>…</v>
      </c>
      <c r="X157" s="2" t="str">
        <f t="shared" si="44"/>
        <v>…</v>
      </c>
      <c r="Y157" s="2" t="str">
        <f t="shared" si="42"/>
        <v>…</v>
      </c>
      <c r="Z157" s="2" t="str">
        <f t="shared" si="42"/>
        <v>…</v>
      </c>
      <c r="AA157" s="2" t="str">
        <f t="shared" si="42"/>
        <v>…</v>
      </c>
      <c r="AB157" s="2" t="str">
        <f t="shared" si="41"/>
        <v>…</v>
      </c>
      <c r="AC157" s="2" t="str">
        <f t="shared" si="41"/>
        <v>…</v>
      </c>
      <c r="AD157" s="2" t="str">
        <f t="shared" si="41"/>
        <v>…</v>
      </c>
      <c r="AE157" s="2" t="str">
        <f t="shared" si="41"/>
        <v>…</v>
      </c>
      <c r="AF157" s="2" t="str">
        <f t="shared" si="41"/>
        <v>…</v>
      </c>
      <c r="AG157" s="4" t="str">
        <f t="shared" si="48"/>
        <v>…</v>
      </c>
      <c r="AH157" s="4" t="str">
        <f t="shared" si="48"/>
        <v>…</v>
      </c>
      <c r="AI157" s="4" t="str">
        <f t="shared" si="48"/>
        <v>…</v>
      </c>
      <c r="AJ157" s="4" t="str">
        <f t="shared" si="48"/>
        <v>…</v>
      </c>
      <c r="AK157" s="4" t="str">
        <f t="shared" si="48"/>
        <v>…</v>
      </c>
      <c r="AL157" s="4" t="str">
        <f t="shared" si="48"/>
        <v>…</v>
      </c>
      <c r="AM157" s="4" t="str">
        <f t="shared" si="48"/>
        <v>…</v>
      </c>
      <c r="AN157" s="4" t="str">
        <f t="shared" si="47"/>
        <v>…</v>
      </c>
      <c r="AO157" s="4" t="str">
        <f t="shared" si="47"/>
        <v>…</v>
      </c>
      <c r="AP157" s="4" t="str">
        <f t="shared" si="47"/>
        <v>…</v>
      </c>
      <c r="AQ157" s="4" t="str">
        <f t="shared" si="47"/>
        <v>…</v>
      </c>
      <c r="AR157" s="4" t="str">
        <f t="shared" si="47"/>
        <v>…</v>
      </c>
      <c r="AS157" s="4" t="str">
        <f t="shared" si="47"/>
        <v>…</v>
      </c>
      <c r="AT157" s="4" t="str">
        <f t="shared" si="47"/>
        <v>…</v>
      </c>
      <c r="AU157" s="4" t="str">
        <f t="shared" si="47"/>
        <v>…</v>
      </c>
      <c r="AV157" s="4" t="str">
        <f t="shared" si="46"/>
        <v>…</v>
      </c>
      <c r="AW157" s="4" t="str">
        <f t="shared" si="37"/>
        <v>…</v>
      </c>
      <c r="AX157" s="4" t="str">
        <f t="shared" si="37"/>
        <v>…</v>
      </c>
      <c r="AY157" s="4" t="str">
        <f t="shared" si="37"/>
        <v>…</v>
      </c>
      <c r="AZ157" s="4" t="str">
        <f t="shared" si="37"/>
        <v>…</v>
      </c>
      <c r="BA157" s="4" t="str">
        <f t="shared" si="37"/>
        <v>…</v>
      </c>
      <c r="BB157" s="4" t="str">
        <f t="shared" si="36"/>
        <v>…</v>
      </c>
      <c r="BC157" s="4" t="str">
        <f t="shared" si="36"/>
        <v>…</v>
      </c>
      <c r="BD157" s="4" t="str">
        <f t="shared" si="36"/>
        <v>…</v>
      </c>
      <c r="BE157" s="4" t="str">
        <f t="shared" si="36"/>
        <v>…</v>
      </c>
      <c r="BF157" s="4" t="str">
        <f t="shared" si="36"/>
        <v>…</v>
      </c>
    </row>
    <row r="158" spans="1:58" x14ac:dyDescent="0.25">
      <c r="A158" s="2">
        <f t="shared" si="43"/>
        <v>158</v>
      </c>
      <c r="B158" s="3"/>
      <c r="C158" s="1" t="s">
        <v>2</v>
      </c>
      <c r="D158" s="1" cm="1">
        <f t="array" ref="D158">INDEX(B:B,A158)</f>
        <v>0</v>
      </c>
      <c r="E158" s="2">
        <f t="shared" si="7"/>
        <v>1</v>
      </c>
      <c r="F158" s="2" t="e">
        <f t="shared" si="1"/>
        <v>#VALUE!</v>
      </c>
      <c r="G158" s="2" t="e">
        <f t="shared" si="35"/>
        <v>#VALUE!</v>
      </c>
      <c r="H158" s="2" t="e">
        <f t="shared" si="35"/>
        <v>#VALUE!</v>
      </c>
      <c r="I158" s="2" t="str">
        <f t="shared" si="45"/>
        <v>…</v>
      </c>
      <c r="J158" s="2" t="str">
        <f t="shared" si="45"/>
        <v>…</v>
      </c>
      <c r="K158" s="2" t="str">
        <f t="shared" si="45"/>
        <v>…</v>
      </c>
      <c r="L158" s="2" t="str">
        <f t="shared" si="45"/>
        <v>…</v>
      </c>
      <c r="M158" s="2" t="str">
        <f t="shared" si="45"/>
        <v>…</v>
      </c>
      <c r="N158" s="2" t="str">
        <f t="shared" si="45"/>
        <v>…</v>
      </c>
      <c r="O158" s="2" t="str">
        <f t="shared" si="45"/>
        <v>…</v>
      </c>
      <c r="P158" s="2" t="str">
        <f t="shared" si="45"/>
        <v>…</v>
      </c>
      <c r="Q158" s="2" t="str">
        <f t="shared" si="45"/>
        <v>…</v>
      </c>
      <c r="R158" s="2" t="str">
        <f t="shared" si="44"/>
        <v>…</v>
      </c>
      <c r="S158" s="2" t="str">
        <f t="shared" si="44"/>
        <v>…</v>
      </c>
      <c r="T158" s="2" t="str">
        <f t="shared" si="44"/>
        <v>…</v>
      </c>
      <c r="U158" s="2" t="str">
        <f t="shared" si="44"/>
        <v>…</v>
      </c>
      <c r="V158" s="2" t="str">
        <f t="shared" si="44"/>
        <v>…</v>
      </c>
      <c r="W158" s="2" t="str">
        <f t="shared" si="44"/>
        <v>…</v>
      </c>
      <c r="X158" s="2" t="str">
        <f t="shared" si="44"/>
        <v>…</v>
      </c>
      <c r="Y158" s="2" t="str">
        <f t="shared" si="42"/>
        <v>…</v>
      </c>
      <c r="Z158" s="2" t="str">
        <f t="shared" si="42"/>
        <v>…</v>
      </c>
      <c r="AA158" s="2" t="str">
        <f t="shared" si="42"/>
        <v>…</v>
      </c>
      <c r="AB158" s="2" t="str">
        <f t="shared" si="41"/>
        <v>…</v>
      </c>
      <c r="AC158" s="2" t="str">
        <f t="shared" si="41"/>
        <v>…</v>
      </c>
      <c r="AD158" s="2" t="str">
        <f t="shared" si="41"/>
        <v>…</v>
      </c>
      <c r="AE158" s="2" t="str">
        <f t="shared" si="41"/>
        <v>…</v>
      </c>
      <c r="AF158" s="2" t="str">
        <f t="shared" si="41"/>
        <v>…</v>
      </c>
      <c r="AG158" s="4" t="str">
        <f t="shared" si="48"/>
        <v>…</v>
      </c>
      <c r="AH158" s="4" t="str">
        <f t="shared" si="48"/>
        <v>…</v>
      </c>
      <c r="AI158" s="4" t="str">
        <f t="shared" si="48"/>
        <v>…</v>
      </c>
      <c r="AJ158" s="4" t="str">
        <f t="shared" si="48"/>
        <v>…</v>
      </c>
      <c r="AK158" s="4" t="str">
        <f t="shared" si="48"/>
        <v>…</v>
      </c>
      <c r="AL158" s="4" t="str">
        <f t="shared" si="48"/>
        <v>…</v>
      </c>
      <c r="AM158" s="4" t="str">
        <f t="shared" si="48"/>
        <v>…</v>
      </c>
      <c r="AN158" s="4" t="str">
        <f t="shared" si="47"/>
        <v>…</v>
      </c>
      <c r="AO158" s="4" t="str">
        <f t="shared" si="47"/>
        <v>…</v>
      </c>
      <c r="AP158" s="4" t="str">
        <f t="shared" si="47"/>
        <v>…</v>
      </c>
      <c r="AQ158" s="4" t="str">
        <f t="shared" si="47"/>
        <v>…</v>
      </c>
      <c r="AR158" s="4" t="str">
        <f t="shared" si="47"/>
        <v>…</v>
      </c>
      <c r="AS158" s="4" t="str">
        <f t="shared" si="47"/>
        <v>…</v>
      </c>
      <c r="AT158" s="4" t="str">
        <f t="shared" si="47"/>
        <v>…</v>
      </c>
      <c r="AU158" s="4" t="str">
        <f t="shared" si="47"/>
        <v>…</v>
      </c>
      <c r="AV158" s="4" t="str">
        <f t="shared" si="46"/>
        <v>…</v>
      </c>
      <c r="AW158" s="4" t="str">
        <f t="shared" si="37"/>
        <v>…</v>
      </c>
      <c r="AX158" s="4" t="str">
        <f t="shared" si="37"/>
        <v>…</v>
      </c>
      <c r="AY158" s="4" t="str">
        <f t="shared" si="37"/>
        <v>…</v>
      </c>
      <c r="AZ158" s="4" t="str">
        <f t="shared" si="37"/>
        <v>…</v>
      </c>
      <c r="BA158" s="4" t="str">
        <f t="shared" si="37"/>
        <v>…</v>
      </c>
      <c r="BB158" s="4" t="str">
        <f t="shared" si="36"/>
        <v>…</v>
      </c>
      <c r="BC158" s="4" t="str">
        <f t="shared" si="36"/>
        <v>…</v>
      </c>
      <c r="BD158" s="4" t="str">
        <f t="shared" si="36"/>
        <v>…</v>
      </c>
      <c r="BE158" s="4" t="str">
        <f t="shared" si="36"/>
        <v>…</v>
      </c>
      <c r="BF158" s="4" t="str">
        <f t="shared" si="36"/>
        <v>…</v>
      </c>
    </row>
    <row r="159" spans="1:58" x14ac:dyDescent="0.25">
      <c r="A159" s="2">
        <f t="shared" si="43"/>
        <v>159</v>
      </c>
      <c r="B159" s="3"/>
      <c r="C159" s="1" t="s">
        <v>2</v>
      </c>
      <c r="D159" s="1" cm="1">
        <f t="array" ref="D159">INDEX(B:B,A159)</f>
        <v>0</v>
      </c>
      <c r="E159" s="2">
        <f t="shared" si="7"/>
        <v>1</v>
      </c>
      <c r="F159" s="2" t="e">
        <f t="shared" si="1"/>
        <v>#VALUE!</v>
      </c>
      <c r="G159" s="2" t="e">
        <f t="shared" si="35"/>
        <v>#VALUE!</v>
      </c>
      <c r="H159" s="2" t="e">
        <f t="shared" si="35"/>
        <v>#VALUE!</v>
      </c>
      <c r="I159" s="2" t="str">
        <f t="shared" si="45"/>
        <v>…</v>
      </c>
      <c r="J159" s="2" t="str">
        <f t="shared" si="45"/>
        <v>…</v>
      </c>
      <c r="K159" s="2" t="str">
        <f t="shared" si="45"/>
        <v>…</v>
      </c>
      <c r="L159" s="2" t="str">
        <f t="shared" si="45"/>
        <v>…</v>
      </c>
      <c r="M159" s="2" t="str">
        <f t="shared" si="45"/>
        <v>…</v>
      </c>
      <c r="N159" s="2" t="str">
        <f t="shared" si="45"/>
        <v>…</v>
      </c>
      <c r="O159" s="2" t="str">
        <f t="shared" si="45"/>
        <v>…</v>
      </c>
      <c r="P159" s="2" t="str">
        <f t="shared" si="45"/>
        <v>…</v>
      </c>
      <c r="Q159" s="2" t="str">
        <f t="shared" si="45"/>
        <v>…</v>
      </c>
      <c r="R159" s="2" t="str">
        <f t="shared" si="44"/>
        <v>…</v>
      </c>
      <c r="S159" s="2" t="str">
        <f t="shared" si="44"/>
        <v>…</v>
      </c>
      <c r="T159" s="2" t="str">
        <f t="shared" si="44"/>
        <v>…</v>
      </c>
      <c r="U159" s="2" t="str">
        <f t="shared" si="44"/>
        <v>…</v>
      </c>
      <c r="V159" s="2" t="str">
        <f t="shared" si="44"/>
        <v>…</v>
      </c>
      <c r="W159" s="2" t="str">
        <f t="shared" si="44"/>
        <v>…</v>
      </c>
      <c r="X159" s="2" t="str">
        <f t="shared" si="44"/>
        <v>…</v>
      </c>
      <c r="Y159" s="2" t="str">
        <f t="shared" si="42"/>
        <v>…</v>
      </c>
      <c r="Z159" s="2" t="str">
        <f t="shared" si="42"/>
        <v>…</v>
      </c>
      <c r="AA159" s="2" t="str">
        <f t="shared" si="42"/>
        <v>…</v>
      </c>
      <c r="AB159" s="2" t="str">
        <f t="shared" si="41"/>
        <v>…</v>
      </c>
      <c r="AC159" s="2" t="str">
        <f t="shared" si="41"/>
        <v>…</v>
      </c>
      <c r="AD159" s="2" t="str">
        <f t="shared" si="41"/>
        <v>…</v>
      </c>
      <c r="AE159" s="2" t="str">
        <f t="shared" si="41"/>
        <v>…</v>
      </c>
      <c r="AF159" s="2" t="str">
        <f t="shared" si="41"/>
        <v>…</v>
      </c>
      <c r="AG159" s="4" t="str">
        <f t="shared" si="48"/>
        <v>…</v>
      </c>
      <c r="AH159" s="4" t="str">
        <f t="shared" si="48"/>
        <v>…</v>
      </c>
      <c r="AI159" s="4" t="str">
        <f t="shared" si="48"/>
        <v>…</v>
      </c>
      <c r="AJ159" s="4" t="str">
        <f t="shared" si="48"/>
        <v>…</v>
      </c>
      <c r="AK159" s="4" t="str">
        <f t="shared" si="48"/>
        <v>…</v>
      </c>
      <c r="AL159" s="4" t="str">
        <f t="shared" si="48"/>
        <v>…</v>
      </c>
      <c r="AM159" s="4" t="str">
        <f t="shared" si="48"/>
        <v>…</v>
      </c>
      <c r="AN159" s="4" t="str">
        <f t="shared" si="47"/>
        <v>…</v>
      </c>
      <c r="AO159" s="4" t="str">
        <f t="shared" si="47"/>
        <v>…</v>
      </c>
      <c r="AP159" s="4" t="str">
        <f t="shared" si="47"/>
        <v>…</v>
      </c>
      <c r="AQ159" s="4" t="str">
        <f t="shared" si="47"/>
        <v>…</v>
      </c>
      <c r="AR159" s="4" t="str">
        <f t="shared" si="47"/>
        <v>…</v>
      </c>
      <c r="AS159" s="4" t="str">
        <f t="shared" si="47"/>
        <v>…</v>
      </c>
      <c r="AT159" s="4" t="str">
        <f t="shared" si="47"/>
        <v>…</v>
      </c>
      <c r="AU159" s="4" t="str">
        <f t="shared" si="47"/>
        <v>…</v>
      </c>
      <c r="AV159" s="4" t="str">
        <f t="shared" si="46"/>
        <v>…</v>
      </c>
      <c r="AW159" s="4" t="str">
        <f t="shared" si="37"/>
        <v>…</v>
      </c>
      <c r="AX159" s="4" t="str">
        <f t="shared" si="37"/>
        <v>…</v>
      </c>
      <c r="AY159" s="4" t="str">
        <f t="shared" si="37"/>
        <v>…</v>
      </c>
      <c r="AZ159" s="4" t="str">
        <f t="shared" si="37"/>
        <v>…</v>
      </c>
      <c r="BA159" s="4" t="str">
        <f t="shared" si="37"/>
        <v>…</v>
      </c>
      <c r="BB159" s="4" t="str">
        <f t="shared" si="36"/>
        <v>…</v>
      </c>
      <c r="BC159" s="4" t="str">
        <f t="shared" si="36"/>
        <v>…</v>
      </c>
      <c r="BD159" s="4" t="str">
        <f t="shared" si="36"/>
        <v>…</v>
      </c>
      <c r="BE159" s="4" t="str">
        <f t="shared" si="36"/>
        <v>…</v>
      </c>
      <c r="BF159" s="4" t="str">
        <f t="shared" si="36"/>
        <v>…</v>
      </c>
    </row>
    <row r="160" spans="1:58" x14ac:dyDescent="0.25">
      <c r="A160" s="2">
        <f t="shared" si="43"/>
        <v>160</v>
      </c>
      <c r="B160" s="3"/>
      <c r="C160" s="1" t="s">
        <v>2</v>
      </c>
      <c r="D160" s="1" cm="1">
        <f t="array" ref="D160">INDEX(B:B,A160)</f>
        <v>0</v>
      </c>
      <c r="E160" s="2">
        <f t="shared" si="7"/>
        <v>1</v>
      </c>
      <c r="F160" s="2" t="e">
        <f t="shared" si="1"/>
        <v>#VALUE!</v>
      </c>
      <c r="G160" s="2" t="e">
        <f t="shared" si="35"/>
        <v>#VALUE!</v>
      </c>
      <c r="H160" s="2" t="e">
        <f t="shared" si="35"/>
        <v>#VALUE!</v>
      </c>
      <c r="I160" s="2" t="str">
        <f t="shared" si="45"/>
        <v>…</v>
      </c>
      <c r="J160" s="2" t="str">
        <f t="shared" si="45"/>
        <v>…</v>
      </c>
      <c r="K160" s="2" t="str">
        <f t="shared" si="45"/>
        <v>…</v>
      </c>
      <c r="L160" s="2" t="str">
        <f t="shared" si="45"/>
        <v>…</v>
      </c>
      <c r="M160" s="2" t="str">
        <f t="shared" si="45"/>
        <v>…</v>
      </c>
      <c r="N160" s="2" t="str">
        <f t="shared" si="45"/>
        <v>…</v>
      </c>
      <c r="O160" s="2" t="str">
        <f t="shared" si="45"/>
        <v>…</v>
      </c>
      <c r="P160" s="2" t="str">
        <f t="shared" si="45"/>
        <v>…</v>
      </c>
      <c r="Q160" s="2" t="str">
        <f t="shared" si="45"/>
        <v>…</v>
      </c>
      <c r="R160" s="2" t="str">
        <f t="shared" si="44"/>
        <v>…</v>
      </c>
      <c r="S160" s="2" t="str">
        <f t="shared" si="44"/>
        <v>…</v>
      </c>
      <c r="T160" s="2" t="str">
        <f t="shared" si="44"/>
        <v>…</v>
      </c>
      <c r="U160" s="2" t="str">
        <f t="shared" si="44"/>
        <v>…</v>
      </c>
      <c r="V160" s="2" t="str">
        <f t="shared" si="44"/>
        <v>…</v>
      </c>
      <c r="W160" s="2" t="str">
        <f t="shared" si="44"/>
        <v>…</v>
      </c>
      <c r="X160" s="2" t="str">
        <f t="shared" si="44"/>
        <v>…</v>
      </c>
      <c r="Y160" s="2" t="str">
        <f t="shared" si="42"/>
        <v>…</v>
      </c>
      <c r="Z160" s="2" t="str">
        <f t="shared" si="42"/>
        <v>…</v>
      </c>
      <c r="AA160" s="2" t="str">
        <f t="shared" si="42"/>
        <v>…</v>
      </c>
      <c r="AB160" s="2" t="str">
        <f t="shared" si="41"/>
        <v>…</v>
      </c>
      <c r="AC160" s="2" t="str">
        <f t="shared" si="41"/>
        <v>…</v>
      </c>
      <c r="AD160" s="2" t="str">
        <f t="shared" si="41"/>
        <v>…</v>
      </c>
      <c r="AE160" s="2" t="str">
        <f t="shared" si="41"/>
        <v>…</v>
      </c>
      <c r="AF160" s="2" t="str">
        <f t="shared" si="41"/>
        <v>…</v>
      </c>
      <c r="AG160" s="4" t="str">
        <f t="shared" si="48"/>
        <v>…</v>
      </c>
      <c r="AH160" s="4" t="str">
        <f t="shared" si="48"/>
        <v>…</v>
      </c>
      <c r="AI160" s="4" t="str">
        <f t="shared" si="48"/>
        <v>…</v>
      </c>
      <c r="AJ160" s="4" t="str">
        <f t="shared" si="48"/>
        <v>…</v>
      </c>
      <c r="AK160" s="4" t="str">
        <f t="shared" si="48"/>
        <v>…</v>
      </c>
      <c r="AL160" s="4" t="str">
        <f t="shared" si="48"/>
        <v>…</v>
      </c>
      <c r="AM160" s="4" t="str">
        <f t="shared" si="48"/>
        <v>…</v>
      </c>
      <c r="AN160" s="4" t="str">
        <f t="shared" si="47"/>
        <v>…</v>
      </c>
      <c r="AO160" s="4" t="str">
        <f t="shared" si="47"/>
        <v>…</v>
      </c>
      <c r="AP160" s="4" t="str">
        <f t="shared" si="47"/>
        <v>…</v>
      </c>
      <c r="AQ160" s="4" t="str">
        <f t="shared" si="47"/>
        <v>…</v>
      </c>
      <c r="AR160" s="4" t="str">
        <f t="shared" si="47"/>
        <v>…</v>
      </c>
      <c r="AS160" s="4" t="str">
        <f t="shared" si="47"/>
        <v>…</v>
      </c>
      <c r="AT160" s="4" t="str">
        <f t="shared" si="47"/>
        <v>…</v>
      </c>
      <c r="AU160" s="4" t="str">
        <f t="shared" si="47"/>
        <v>…</v>
      </c>
      <c r="AV160" s="4" t="str">
        <f t="shared" si="46"/>
        <v>…</v>
      </c>
      <c r="AW160" s="4" t="str">
        <f t="shared" si="37"/>
        <v>…</v>
      </c>
      <c r="AX160" s="4" t="str">
        <f t="shared" si="37"/>
        <v>…</v>
      </c>
      <c r="AY160" s="4" t="str">
        <f t="shared" si="37"/>
        <v>…</v>
      </c>
      <c r="AZ160" s="4" t="str">
        <f t="shared" si="37"/>
        <v>…</v>
      </c>
      <c r="BA160" s="4" t="str">
        <f t="shared" si="37"/>
        <v>…</v>
      </c>
      <c r="BB160" s="4" t="str">
        <f t="shared" si="36"/>
        <v>…</v>
      </c>
      <c r="BC160" s="4" t="str">
        <f t="shared" si="36"/>
        <v>…</v>
      </c>
      <c r="BD160" s="4" t="str">
        <f t="shared" si="36"/>
        <v>…</v>
      </c>
      <c r="BE160" s="4" t="str">
        <f t="shared" si="36"/>
        <v>…</v>
      </c>
      <c r="BF160" s="4" t="str">
        <f t="shared" si="36"/>
        <v>…</v>
      </c>
    </row>
    <row r="161" spans="1:58" x14ac:dyDescent="0.25">
      <c r="A161" s="2">
        <f t="shared" si="43"/>
        <v>161</v>
      </c>
      <c r="B161" s="3"/>
      <c r="C161" s="1" t="s">
        <v>2</v>
      </c>
      <c r="D161" s="1" cm="1">
        <f t="array" ref="D161">INDEX(B:B,A161)</f>
        <v>0</v>
      </c>
      <c r="E161" s="2">
        <f t="shared" si="7"/>
        <v>1</v>
      </c>
      <c r="F161" s="2" t="e">
        <f t="shared" si="1"/>
        <v>#VALUE!</v>
      </c>
      <c r="G161" s="2" t="e">
        <f t="shared" si="35"/>
        <v>#VALUE!</v>
      </c>
      <c r="H161" s="2" t="e">
        <f t="shared" si="35"/>
        <v>#VALUE!</v>
      </c>
      <c r="I161" s="2" t="str">
        <f t="shared" si="45"/>
        <v>…</v>
      </c>
      <c r="J161" s="2" t="str">
        <f t="shared" si="45"/>
        <v>…</v>
      </c>
      <c r="K161" s="2" t="str">
        <f t="shared" si="45"/>
        <v>…</v>
      </c>
      <c r="L161" s="2" t="str">
        <f t="shared" si="45"/>
        <v>…</v>
      </c>
      <c r="M161" s="2" t="str">
        <f t="shared" si="45"/>
        <v>…</v>
      </c>
      <c r="N161" s="2" t="str">
        <f t="shared" si="45"/>
        <v>…</v>
      </c>
      <c r="O161" s="2" t="str">
        <f t="shared" si="45"/>
        <v>…</v>
      </c>
      <c r="P161" s="2" t="str">
        <f t="shared" si="45"/>
        <v>…</v>
      </c>
      <c r="Q161" s="2" t="str">
        <f t="shared" si="45"/>
        <v>…</v>
      </c>
      <c r="R161" s="2" t="str">
        <f t="shared" si="44"/>
        <v>…</v>
      </c>
      <c r="S161" s="2" t="str">
        <f t="shared" si="44"/>
        <v>…</v>
      </c>
      <c r="T161" s="2" t="str">
        <f t="shared" si="44"/>
        <v>…</v>
      </c>
      <c r="U161" s="2" t="str">
        <f t="shared" si="44"/>
        <v>…</v>
      </c>
      <c r="V161" s="2" t="str">
        <f t="shared" si="44"/>
        <v>…</v>
      </c>
      <c r="W161" s="2" t="str">
        <f t="shared" si="44"/>
        <v>…</v>
      </c>
      <c r="X161" s="2" t="str">
        <f t="shared" si="44"/>
        <v>…</v>
      </c>
      <c r="Y161" s="2" t="str">
        <f t="shared" si="42"/>
        <v>…</v>
      </c>
      <c r="Z161" s="2" t="str">
        <f t="shared" si="42"/>
        <v>…</v>
      </c>
      <c r="AA161" s="2" t="str">
        <f t="shared" si="42"/>
        <v>…</v>
      </c>
      <c r="AB161" s="2" t="str">
        <f t="shared" si="41"/>
        <v>…</v>
      </c>
      <c r="AC161" s="2" t="str">
        <f t="shared" si="41"/>
        <v>…</v>
      </c>
      <c r="AD161" s="2" t="str">
        <f t="shared" si="41"/>
        <v>…</v>
      </c>
      <c r="AE161" s="2" t="str">
        <f t="shared" si="41"/>
        <v>…</v>
      </c>
      <c r="AF161" s="2" t="str">
        <f t="shared" si="41"/>
        <v>…</v>
      </c>
      <c r="AG161" s="4" t="str">
        <f t="shared" si="48"/>
        <v>…</v>
      </c>
      <c r="AH161" s="4" t="str">
        <f t="shared" si="48"/>
        <v>…</v>
      </c>
      <c r="AI161" s="4" t="str">
        <f t="shared" si="48"/>
        <v>…</v>
      </c>
      <c r="AJ161" s="4" t="str">
        <f t="shared" si="48"/>
        <v>…</v>
      </c>
      <c r="AK161" s="4" t="str">
        <f t="shared" si="48"/>
        <v>…</v>
      </c>
      <c r="AL161" s="4" t="str">
        <f t="shared" si="48"/>
        <v>…</v>
      </c>
      <c r="AM161" s="4" t="str">
        <f t="shared" si="48"/>
        <v>…</v>
      </c>
      <c r="AN161" s="4" t="str">
        <f t="shared" si="47"/>
        <v>…</v>
      </c>
      <c r="AO161" s="4" t="str">
        <f t="shared" si="47"/>
        <v>…</v>
      </c>
      <c r="AP161" s="4" t="str">
        <f t="shared" si="47"/>
        <v>…</v>
      </c>
      <c r="AQ161" s="4" t="str">
        <f t="shared" si="47"/>
        <v>…</v>
      </c>
      <c r="AR161" s="4" t="str">
        <f t="shared" si="47"/>
        <v>…</v>
      </c>
      <c r="AS161" s="4" t="str">
        <f t="shared" si="47"/>
        <v>…</v>
      </c>
      <c r="AT161" s="4" t="str">
        <f t="shared" si="47"/>
        <v>…</v>
      </c>
      <c r="AU161" s="4" t="str">
        <f t="shared" si="47"/>
        <v>…</v>
      </c>
      <c r="AV161" s="4" t="str">
        <f t="shared" si="46"/>
        <v>…</v>
      </c>
      <c r="AW161" s="4" t="str">
        <f t="shared" si="37"/>
        <v>…</v>
      </c>
      <c r="AX161" s="4" t="str">
        <f t="shared" si="37"/>
        <v>…</v>
      </c>
      <c r="AY161" s="4" t="str">
        <f t="shared" si="37"/>
        <v>…</v>
      </c>
      <c r="AZ161" s="4" t="str">
        <f t="shared" si="37"/>
        <v>…</v>
      </c>
      <c r="BA161" s="4" t="str">
        <f t="shared" si="37"/>
        <v>…</v>
      </c>
      <c r="BB161" s="4" t="str">
        <f t="shared" si="36"/>
        <v>…</v>
      </c>
      <c r="BC161" s="4" t="str">
        <f t="shared" si="36"/>
        <v>…</v>
      </c>
      <c r="BD161" s="4" t="str">
        <f t="shared" si="36"/>
        <v>…</v>
      </c>
      <c r="BE161" s="4" t="str">
        <f t="shared" si="36"/>
        <v>…</v>
      </c>
      <c r="BF161" s="4" t="str">
        <f t="shared" si="36"/>
        <v>…</v>
      </c>
    </row>
    <row r="162" spans="1:58" x14ac:dyDescent="0.25">
      <c r="A162" s="2">
        <f t="shared" si="43"/>
        <v>162</v>
      </c>
      <c r="B162" s="3"/>
      <c r="C162" s="1" t="s">
        <v>2</v>
      </c>
      <c r="D162" s="1" cm="1">
        <f t="array" ref="D162">INDEX(B:B,A162)</f>
        <v>0</v>
      </c>
      <c r="E162" s="2">
        <f t="shared" si="7"/>
        <v>1</v>
      </c>
      <c r="F162" s="2" t="e">
        <f t="shared" si="1"/>
        <v>#VALUE!</v>
      </c>
      <c r="G162" s="2" t="e">
        <f t="shared" si="35"/>
        <v>#VALUE!</v>
      </c>
      <c r="H162" s="2" t="e">
        <f t="shared" si="35"/>
        <v>#VALUE!</v>
      </c>
      <c r="I162" s="2" t="str">
        <f t="shared" si="45"/>
        <v>…</v>
      </c>
      <c r="J162" s="2" t="str">
        <f t="shared" si="45"/>
        <v>…</v>
      </c>
      <c r="K162" s="2" t="str">
        <f t="shared" si="45"/>
        <v>…</v>
      </c>
      <c r="L162" s="2" t="str">
        <f t="shared" si="45"/>
        <v>…</v>
      </c>
      <c r="M162" s="2" t="str">
        <f t="shared" si="45"/>
        <v>…</v>
      </c>
      <c r="N162" s="2" t="str">
        <f t="shared" si="45"/>
        <v>…</v>
      </c>
      <c r="O162" s="2" t="str">
        <f t="shared" si="45"/>
        <v>…</v>
      </c>
      <c r="P162" s="2" t="str">
        <f t="shared" si="45"/>
        <v>…</v>
      </c>
      <c r="Q162" s="2" t="str">
        <f t="shared" si="45"/>
        <v>…</v>
      </c>
      <c r="R162" s="2" t="str">
        <f t="shared" si="44"/>
        <v>…</v>
      </c>
      <c r="S162" s="2" t="str">
        <f t="shared" si="44"/>
        <v>…</v>
      </c>
      <c r="T162" s="2" t="str">
        <f t="shared" si="44"/>
        <v>…</v>
      </c>
      <c r="U162" s="2" t="str">
        <f t="shared" si="44"/>
        <v>…</v>
      </c>
      <c r="V162" s="2" t="str">
        <f t="shared" si="44"/>
        <v>…</v>
      </c>
      <c r="W162" s="2" t="str">
        <f t="shared" si="44"/>
        <v>…</v>
      </c>
      <c r="X162" s="2" t="str">
        <f t="shared" si="44"/>
        <v>…</v>
      </c>
      <c r="Y162" s="2" t="str">
        <f t="shared" si="42"/>
        <v>…</v>
      </c>
      <c r="Z162" s="2" t="str">
        <f t="shared" si="42"/>
        <v>…</v>
      </c>
      <c r="AA162" s="2" t="str">
        <f t="shared" si="42"/>
        <v>…</v>
      </c>
      <c r="AB162" s="2" t="str">
        <f t="shared" si="41"/>
        <v>…</v>
      </c>
      <c r="AC162" s="2" t="str">
        <f t="shared" si="41"/>
        <v>…</v>
      </c>
      <c r="AD162" s="2" t="str">
        <f t="shared" si="41"/>
        <v>…</v>
      </c>
      <c r="AE162" s="2" t="str">
        <f t="shared" si="41"/>
        <v>…</v>
      </c>
      <c r="AF162" s="2" t="str">
        <f t="shared" si="41"/>
        <v>…</v>
      </c>
      <c r="AG162" s="4" t="str">
        <f t="shared" si="48"/>
        <v>…</v>
      </c>
      <c r="AH162" s="4" t="str">
        <f t="shared" si="48"/>
        <v>…</v>
      </c>
      <c r="AI162" s="4" t="str">
        <f t="shared" si="48"/>
        <v>…</v>
      </c>
      <c r="AJ162" s="4" t="str">
        <f t="shared" si="48"/>
        <v>…</v>
      </c>
      <c r="AK162" s="4" t="str">
        <f t="shared" si="48"/>
        <v>…</v>
      </c>
      <c r="AL162" s="4" t="str">
        <f t="shared" si="48"/>
        <v>…</v>
      </c>
      <c r="AM162" s="4" t="str">
        <f t="shared" si="48"/>
        <v>…</v>
      </c>
      <c r="AN162" s="4" t="str">
        <f t="shared" si="47"/>
        <v>…</v>
      </c>
      <c r="AO162" s="4" t="str">
        <f t="shared" si="47"/>
        <v>…</v>
      </c>
      <c r="AP162" s="4" t="str">
        <f t="shared" si="47"/>
        <v>…</v>
      </c>
      <c r="AQ162" s="4" t="str">
        <f t="shared" si="47"/>
        <v>…</v>
      </c>
      <c r="AR162" s="4" t="str">
        <f t="shared" si="47"/>
        <v>…</v>
      </c>
      <c r="AS162" s="4" t="str">
        <f t="shared" si="47"/>
        <v>…</v>
      </c>
      <c r="AT162" s="4" t="str">
        <f t="shared" si="47"/>
        <v>…</v>
      </c>
      <c r="AU162" s="4" t="str">
        <f t="shared" si="47"/>
        <v>…</v>
      </c>
      <c r="AV162" s="4" t="str">
        <f t="shared" si="46"/>
        <v>…</v>
      </c>
      <c r="AW162" s="4" t="str">
        <f t="shared" si="46"/>
        <v>…</v>
      </c>
      <c r="AX162" s="4" t="str">
        <f t="shared" si="46"/>
        <v>…</v>
      </c>
      <c r="AY162" s="4" t="str">
        <f t="shared" si="46"/>
        <v>…</v>
      </c>
      <c r="AZ162" s="4" t="str">
        <f t="shared" si="46"/>
        <v>…</v>
      </c>
      <c r="BA162" s="4" t="str">
        <f t="shared" si="46"/>
        <v>…</v>
      </c>
      <c r="BB162" s="4" t="str">
        <f t="shared" si="36"/>
        <v>…</v>
      </c>
      <c r="BC162" s="4" t="str">
        <f t="shared" si="36"/>
        <v>…</v>
      </c>
      <c r="BD162" s="4" t="str">
        <f t="shared" si="36"/>
        <v>…</v>
      </c>
      <c r="BE162" s="4" t="str">
        <f t="shared" si="36"/>
        <v>…</v>
      </c>
      <c r="BF162" s="4" t="str">
        <f t="shared" si="36"/>
        <v>…</v>
      </c>
    </row>
    <row r="163" spans="1:58" x14ac:dyDescent="0.25">
      <c r="A163" s="2">
        <f t="shared" si="43"/>
        <v>163</v>
      </c>
      <c r="B163" s="3"/>
      <c r="C163" s="1" t="s">
        <v>2</v>
      </c>
      <c r="D163" s="1" cm="1">
        <f t="array" ref="D163">INDEX(B:B,A163)</f>
        <v>0</v>
      </c>
      <c r="E163" s="2">
        <f t="shared" si="7"/>
        <v>1</v>
      </c>
      <c r="F163" s="2" t="e">
        <f t="shared" si="1"/>
        <v>#VALUE!</v>
      </c>
      <c r="G163" s="2" t="e">
        <f t="shared" ref="G163:H188" si="49">FIND($D$1,$D163,1+F163)</f>
        <v>#VALUE!</v>
      </c>
      <c r="H163" s="2" t="e">
        <f t="shared" si="49"/>
        <v>#VALUE!</v>
      </c>
      <c r="I163" s="2" t="str">
        <f t="shared" si="45"/>
        <v>…</v>
      </c>
      <c r="J163" s="2" t="str">
        <f t="shared" si="45"/>
        <v>…</v>
      </c>
      <c r="K163" s="2" t="str">
        <f t="shared" si="45"/>
        <v>…</v>
      </c>
      <c r="L163" s="2" t="str">
        <f t="shared" ref="L163:Q188" si="50">IFERROR(FIND($D$1,$D163,1+K163),"…")</f>
        <v>…</v>
      </c>
      <c r="M163" s="2" t="str">
        <f t="shared" si="50"/>
        <v>…</v>
      </c>
      <c r="N163" s="2" t="str">
        <f t="shared" si="50"/>
        <v>…</v>
      </c>
      <c r="O163" s="2" t="str">
        <f t="shared" si="50"/>
        <v>…</v>
      </c>
      <c r="P163" s="2" t="str">
        <f t="shared" si="50"/>
        <v>…</v>
      </c>
      <c r="Q163" s="2" t="str">
        <f t="shared" si="50"/>
        <v>…</v>
      </c>
      <c r="R163" s="2" t="str">
        <f t="shared" si="44"/>
        <v>…</v>
      </c>
      <c r="S163" s="2" t="str">
        <f t="shared" si="44"/>
        <v>…</v>
      </c>
      <c r="T163" s="2" t="str">
        <f t="shared" si="44"/>
        <v>…</v>
      </c>
      <c r="U163" s="2" t="str">
        <f t="shared" si="44"/>
        <v>…</v>
      </c>
      <c r="V163" s="2" t="str">
        <f t="shared" si="44"/>
        <v>…</v>
      </c>
      <c r="W163" s="2" t="str">
        <f t="shared" si="44"/>
        <v>…</v>
      </c>
      <c r="X163" s="2" t="str">
        <f t="shared" si="44"/>
        <v>…</v>
      </c>
      <c r="Y163" s="2" t="str">
        <f t="shared" si="42"/>
        <v>…</v>
      </c>
      <c r="Z163" s="2" t="str">
        <f t="shared" si="42"/>
        <v>…</v>
      </c>
      <c r="AA163" s="2" t="str">
        <f t="shared" si="42"/>
        <v>…</v>
      </c>
      <c r="AB163" s="2" t="str">
        <f t="shared" si="41"/>
        <v>…</v>
      </c>
      <c r="AC163" s="2" t="str">
        <f t="shared" si="41"/>
        <v>…</v>
      </c>
      <c r="AD163" s="2" t="str">
        <f t="shared" si="41"/>
        <v>…</v>
      </c>
      <c r="AE163" s="2" t="str">
        <f t="shared" si="41"/>
        <v>…</v>
      </c>
      <c r="AF163" s="2" t="str">
        <f t="shared" si="41"/>
        <v>…</v>
      </c>
      <c r="AG163" s="4" t="str">
        <f t="shared" si="48"/>
        <v>…</v>
      </c>
      <c r="AH163" s="4" t="str">
        <f t="shared" si="48"/>
        <v>…</v>
      </c>
      <c r="AI163" s="4" t="str">
        <f t="shared" si="48"/>
        <v>…</v>
      </c>
      <c r="AJ163" s="4" t="str">
        <f t="shared" si="48"/>
        <v>…</v>
      </c>
      <c r="AK163" s="4" t="str">
        <f t="shared" si="48"/>
        <v>…</v>
      </c>
      <c r="AL163" s="4" t="str">
        <f t="shared" si="48"/>
        <v>…</v>
      </c>
      <c r="AM163" s="4" t="str">
        <f t="shared" si="48"/>
        <v>…</v>
      </c>
      <c r="AN163" s="4" t="str">
        <f t="shared" si="47"/>
        <v>…</v>
      </c>
      <c r="AO163" s="4" t="str">
        <f t="shared" si="47"/>
        <v>…</v>
      </c>
      <c r="AP163" s="4" t="str">
        <f t="shared" si="47"/>
        <v>…</v>
      </c>
      <c r="AQ163" s="4" t="str">
        <f t="shared" si="47"/>
        <v>…</v>
      </c>
      <c r="AR163" s="4" t="str">
        <f t="shared" si="47"/>
        <v>…</v>
      </c>
      <c r="AS163" s="4" t="str">
        <f t="shared" si="47"/>
        <v>…</v>
      </c>
      <c r="AT163" s="4" t="str">
        <f t="shared" si="47"/>
        <v>…</v>
      </c>
      <c r="AU163" s="4" t="str">
        <f t="shared" si="47"/>
        <v>…</v>
      </c>
      <c r="AV163" s="4" t="str">
        <f t="shared" si="46"/>
        <v>…</v>
      </c>
      <c r="AW163" s="4" t="str">
        <f t="shared" si="46"/>
        <v>…</v>
      </c>
      <c r="AX163" s="4" t="str">
        <f t="shared" si="46"/>
        <v>…</v>
      </c>
      <c r="AY163" s="4" t="str">
        <f t="shared" si="46"/>
        <v>…</v>
      </c>
      <c r="AZ163" s="4" t="str">
        <f t="shared" si="46"/>
        <v>…</v>
      </c>
      <c r="BA163" s="4" t="str">
        <f t="shared" si="46"/>
        <v>…</v>
      </c>
      <c r="BB163" s="4" t="str">
        <f t="shared" si="36"/>
        <v>…</v>
      </c>
      <c r="BC163" s="4" t="str">
        <f t="shared" si="36"/>
        <v>…</v>
      </c>
      <c r="BD163" s="4" t="str">
        <f t="shared" si="36"/>
        <v>…</v>
      </c>
      <c r="BE163" s="4" t="str">
        <f t="shared" si="36"/>
        <v>…</v>
      </c>
      <c r="BF163" s="4" t="str">
        <f t="shared" si="36"/>
        <v>…</v>
      </c>
    </row>
    <row r="164" spans="1:58" x14ac:dyDescent="0.25">
      <c r="A164" s="2">
        <f t="shared" si="43"/>
        <v>164</v>
      </c>
      <c r="B164" s="3"/>
      <c r="C164" s="1" t="s">
        <v>2</v>
      </c>
      <c r="D164" s="1" cm="1">
        <f t="array" ref="D164">INDEX(B:B,A164)</f>
        <v>0</v>
      </c>
      <c r="E164" s="2">
        <f t="shared" si="7"/>
        <v>1</v>
      </c>
      <c r="F164" s="2" t="e">
        <f t="shared" si="1"/>
        <v>#VALUE!</v>
      </c>
      <c r="G164" s="2" t="e">
        <f t="shared" si="49"/>
        <v>#VALUE!</v>
      </c>
      <c r="H164" s="2" t="e">
        <f t="shared" si="49"/>
        <v>#VALUE!</v>
      </c>
      <c r="I164" s="2" t="str">
        <f t="shared" ref="I164:K189" si="51">IFERROR(FIND($D$1,$D164,1+H164),"…")</f>
        <v>…</v>
      </c>
      <c r="J164" s="2" t="str">
        <f t="shared" si="51"/>
        <v>…</v>
      </c>
      <c r="K164" s="2" t="str">
        <f t="shared" si="51"/>
        <v>…</v>
      </c>
      <c r="L164" s="2" t="str">
        <f t="shared" si="50"/>
        <v>…</v>
      </c>
      <c r="M164" s="2" t="str">
        <f t="shared" si="50"/>
        <v>…</v>
      </c>
      <c r="N164" s="2" t="str">
        <f t="shared" si="50"/>
        <v>…</v>
      </c>
      <c r="O164" s="2" t="str">
        <f t="shared" si="50"/>
        <v>…</v>
      </c>
      <c r="P164" s="2" t="str">
        <f t="shared" si="50"/>
        <v>…</v>
      </c>
      <c r="Q164" s="2" t="str">
        <f t="shared" si="50"/>
        <v>…</v>
      </c>
      <c r="R164" s="2" t="str">
        <f t="shared" si="44"/>
        <v>…</v>
      </c>
      <c r="S164" s="2" t="str">
        <f t="shared" si="44"/>
        <v>…</v>
      </c>
      <c r="T164" s="2" t="str">
        <f t="shared" si="44"/>
        <v>…</v>
      </c>
      <c r="U164" s="2" t="str">
        <f t="shared" si="44"/>
        <v>…</v>
      </c>
      <c r="V164" s="2" t="str">
        <f t="shared" si="44"/>
        <v>…</v>
      </c>
      <c r="W164" s="2" t="str">
        <f t="shared" si="44"/>
        <v>…</v>
      </c>
      <c r="X164" s="2" t="str">
        <f t="shared" si="44"/>
        <v>…</v>
      </c>
      <c r="Y164" s="2" t="str">
        <f t="shared" si="42"/>
        <v>…</v>
      </c>
      <c r="Z164" s="2" t="str">
        <f t="shared" si="42"/>
        <v>…</v>
      </c>
      <c r="AA164" s="2" t="str">
        <f t="shared" si="42"/>
        <v>…</v>
      </c>
      <c r="AB164" s="2" t="str">
        <f t="shared" si="41"/>
        <v>…</v>
      </c>
      <c r="AC164" s="2" t="str">
        <f t="shared" si="41"/>
        <v>…</v>
      </c>
      <c r="AD164" s="2" t="str">
        <f t="shared" si="41"/>
        <v>…</v>
      </c>
      <c r="AE164" s="2" t="str">
        <f t="shared" si="41"/>
        <v>…</v>
      </c>
      <c r="AF164" s="2" t="str">
        <f t="shared" si="41"/>
        <v>…</v>
      </c>
      <c r="AG164" s="4" t="str">
        <f t="shared" si="48"/>
        <v>…</v>
      </c>
      <c r="AH164" s="4" t="str">
        <f t="shared" si="48"/>
        <v>…</v>
      </c>
      <c r="AI164" s="4" t="str">
        <f t="shared" si="48"/>
        <v>…</v>
      </c>
      <c r="AJ164" s="4" t="str">
        <f t="shared" si="48"/>
        <v>…</v>
      </c>
      <c r="AK164" s="4" t="str">
        <f t="shared" si="48"/>
        <v>…</v>
      </c>
      <c r="AL164" s="4" t="str">
        <f t="shared" si="48"/>
        <v>…</v>
      </c>
      <c r="AM164" s="4" t="str">
        <f t="shared" si="48"/>
        <v>…</v>
      </c>
      <c r="AN164" s="4" t="str">
        <f t="shared" si="47"/>
        <v>…</v>
      </c>
      <c r="AO164" s="4" t="str">
        <f t="shared" si="47"/>
        <v>…</v>
      </c>
      <c r="AP164" s="4" t="str">
        <f t="shared" si="47"/>
        <v>…</v>
      </c>
      <c r="AQ164" s="4" t="str">
        <f t="shared" si="47"/>
        <v>…</v>
      </c>
      <c r="AR164" s="4" t="str">
        <f t="shared" si="47"/>
        <v>…</v>
      </c>
      <c r="AS164" s="4" t="str">
        <f t="shared" si="47"/>
        <v>…</v>
      </c>
      <c r="AT164" s="4" t="str">
        <f t="shared" si="47"/>
        <v>…</v>
      </c>
      <c r="AU164" s="4" t="str">
        <f t="shared" si="47"/>
        <v>…</v>
      </c>
      <c r="AV164" s="4" t="str">
        <f t="shared" si="46"/>
        <v>…</v>
      </c>
      <c r="AW164" s="4" t="str">
        <f t="shared" si="46"/>
        <v>…</v>
      </c>
      <c r="AX164" s="4" t="str">
        <f t="shared" si="46"/>
        <v>…</v>
      </c>
      <c r="AY164" s="4" t="str">
        <f t="shared" si="46"/>
        <v>…</v>
      </c>
      <c r="AZ164" s="4" t="str">
        <f t="shared" si="46"/>
        <v>…</v>
      </c>
      <c r="BA164" s="4" t="str">
        <f t="shared" si="46"/>
        <v>…</v>
      </c>
      <c r="BB164" s="4" t="str">
        <f t="shared" si="36"/>
        <v>…</v>
      </c>
      <c r="BC164" s="4" t="str">
        <f t="shared" si="36"/>
        <v>…</v>
      </c>
      <c r="BD164" s="4" t="str">
        <f t="shared" si="36"/>
        <v>…</v>
      </c>
      <c r="BE164" s="4" t="str">
        <f t="shared" si="36"/>
        <v>…</v>
      </c>
      <c r="BF164" s="4" t="str">
        <f t="shared" si="36"/>
        <v>…</v>
      </c>
    </row>
    <row r="165" spans="1:58" x14ac:dyDescent="0.25">
      <c r="A165" s="2">
        <f t="shared" si="43"/>
        <v>165</v>
      </c>
      <c r="B165" s="3"/>
      <c r="C165" s="1" t="s">
        <v>2</v>
      </c>
      <c r="D165" s="1" cm="1">
        <f t="array" ref="D165">INDEX(B:B,A165)</f>
        <v>0</v>
      </c>
      <c r="E165" s="2">
        <f t="shared" si="7"/>
        <v>1</v>
      </c>
      <c r="F165" s="2" t="e">
        <f t="shared" si="1"/>
        <v>#VALUE!</v>
      </c>
      <c r="G165" s="2" t="e">
        <f t="shared" si="49"/>
        <v>#VALUE!</v>
      </c>
      <c r="H165" s="2" t="e">
        <f t="shared" si="49"/>
        <v>#VALUE!</v>
      </c>
      <c r="I165" s="2" t="str">
        <f t="shared" si="51"/>
        <v>…</v>
      </c>
      <c r="J165" s="2" t="str">
        <f t="shared" si="51"/>
        <v>…</v>
      </c>
      <c r="K165" s="2" t="str">
        <f t="shared" si="51"/>
        <v>…</v>
      </c>
      <c r="L165" s="2" t="str">
        <f t="shared" si="50"/>
        <v>…</v>
      </c>
      <c r="M165" s="2" t="str">
        <f t="shared" si="50"/>
        <v>…</v>
      </c>
      <c r="N165" s="2" t="str">
        <f t="shared" si="50"/>
        <v>…</v>
      </c>
      <c r="O165" s="2" t="str">
        <f t="shared" si="50"/>
        <v>…</v>
      </c>
      <c r="P165" s="2" t="str">
        <f t="shared" si="50"/>
        <v>…</v>
      </c>
      <c r="Q165" s="2" t="str">
        <f t="shared" si="50"/>
        <v>…</v>
      </c>
      <c r="R165" s="2" t="str">
        <f t="shared" si="44"/>
        <v>…</v>
      </c>
      <c r="S165" s="2" t="str">
        <f t="shared" si="44"/>
        <v>…</v>
      </c>
      <c r="T165" s="2" t="str">
        <f t="shared" si="44"/>
        <v>…</v>
      </c>
      <c r="U165" s="2" t="str">
        <f t="shared" si="44"/>
        <v>…</v>
      </c>
      <c r="V165" s="2" t="str">
        <f t="shared" si="44"/>
        <v>…</v>
      </c>
      <c r="W165" s="2" t="str">
        <f t="shared" si="44"/>
        <v>…</v>
      </c>
      <c r="X165" s="2" t="str">
        <f t="shared" si="44"/>
        <v>…</v>
      </c>
      <c r="Y165" s="2" t="str">
        <f t="shared" si="42"/>
        <v>…</v>
      </c>
      <c r="Z165" s="2" t="str">
        <f t="shared" si="42"/>
        <v>…</v>
      </c>
      <c r="AA165" s="2" t="str">
        <f t="shared" si="42"/>
        <v>…</v>
      </c>
      <c r="AB165" s="2" t="str">
        <f t="shared" si="41"/>
        <v>…</v>
      </c>
      <c r="AC165" s="2" t="str">
        <f t="shared" si="41"/>
        <v>…</v>
      </c>
      <c r="AD165" s="2" t="str">
        <f t="shared" si="41"/>
        <v>…</v>
      </c>
      <c r="AE165" s="2" t="str">
        <f t="shared" si="41"/>
        <v>…</v>
      </c>
      <c r="AF165" s="2" t="str">
        <f t="shared" si="41"/>
        <v>…</v>
      </c>
      <c r="AG165" s="4" t="str">
        <f t="shared" si="48"/>
        <v>…</v>
      </c>
      <c r="AH165" s="4" t="str">
        <f t="shared" si="48"/>
        <v>…</v>
      </c>
      <c r="AI165" s="4" t="str">
        <f t="shared" si="48"/>
        <v>…</v>
      </c>
      <c r="AJ165" s="4" t="str">
        <f t="shared" si="48"/>
        <v>…</v>
      </c>
      <c r="AK165" s="4" t="str">
        <f t="shared" si="48"/>
        <v>…</v>
      </c>
      <c r="AL165" s="4" t="str">
        <f t="shared" si="48"/>
        <v>…</v>
      </c>
      <c r="AM165" s="4" t="str">
        <f t="shared" si="48"/>
        <v>…</v>
      </c>
      <c r="AN165" s="4" t="str">
        <f t="shared" si="47"/>
        <v>…</v>
      </c>
      <c r="AO165" s="4" t="str">
        <f t="shared" si="47"/>
        <v>…</v>
      </c>
      <c r="AP165" s="4" t="str">
        <f t="shared" si="47"/>
        <v>…</v>
      </c>
      <c r="AQ165" s="4" t="str">
        <f t="shared" si="47"/>
        <v>…</v>
      </c>
      <c r="AR165" s="4" t="str">
        <f t="shared" si="47"/>
        <v>…</v>
      </c>
      <c r="AS165" s="4" t="str">
        <f t="shared" si="47"/>
        <v>…</v>
      </c>
      <c r="AT165" s="4" t="str">
        <f t="shared" si="47"/>
        <v>…</v>
      </c>
      <c r="AU165" s="4" t="str">
        <f t="shared" si="47"/>
        <v>…</v>
      </c>
      <c r="AV165" s="4" t="str">
        <f t="shared" si="46"/>
        <v>…</v>
      </c>
      <c r="AW165" s="4" t="str">
        <f t="shared" si="46"/>
        <v>…</v>
      </c>
      <c r="AX165" s="4" t="str">
        <f t="shared" si="46"/>
        <v>…</v>
      </c>
      <c r="AY165" s="4" t="str">
        <f t="shared" si="46"/>
        <v>…</v>
      </c>
      <c r="AZ165" s="4" t="str">
        <f t="shared" si="46"/>
        <v>…</v>
      </c>
      <c r="BA165" s="4" t="str">
        <f t="shared" si="46"/>
        <v>…</v>
      </c>
      <c r="BB165" s="4" t="str">
        <f t="shared" si="36"/>
        <v>…</v>
      </c>
      <c r="BC165" s="4" t="str">
        <f t="shared" si="36"/>
        <v>…</v>
      </c>
      <c r="BD165" s="4" t="str">
        <f t="shared" si="36"/>
        <v>…</v>
      </c>
      <c r="BE165" s="4" t="str">
        <f t="shared" si="36"/>
        <v>…</v>
      </c>
      <c r="BF165" s="4" t="str">
        <f t="shared" si="36"/>
        <v>…</v>
      </c>
    </row>
    <row r="166" spans="1:58" x14ac:dyDescent="0.25">
      <c r="A166" s="2">
        <f t="shared" si="43"/>
        <v>166</v>
      </c>
      <c r="B166" s="3"/>
      <c r="C166" s="1" t="s">
        <v>2</v>
      </c>
      <c r="D166" s="1" cm="1">
        <f t="array" ref="D166">INDEX(B:B,A166)</f>
        <v>0</v>
      </c>
      <c r="E166" s="2">
        <f t="shared" si="7"/>
        <v>1</v>
      </c>
      <c r="F166" s="2" t="e">
        <f t="shared" si="1"/>
        <v>#VALUE!</v>
      </c>
      <c r="G166" s="2" t="e">
        <f t="shared" si="49"/>
        <v>#VALUE!</v>
      </c>
      <c r="H166" s="2" t="e">
        <f t="shared" si="49"/>
        <v>#VALUE!</v>
      </c>
      <c r="I166" s="2" t="str">
        <f t="shared" si="51"/>
        <v>…</v>
      </c>
      <c r="J166" s="2" t="str">
        <f t="shared" si="51"/>
        <v>…</v>
      </c>
      <c r="K166" s="2" t="str">
        <f t="shared" si="51"/>
        <v>…</v>
      </c>
      <c r="L166" s="2" t="str">
        <f t="shared" si="50"/>
        <v>…</v>
      </c>
      <c r="M166" s="2" t="str">
        <f t="shared" si="50"/>
        <v>…</v>
      </c>
      <c r="N166" s="2" t="str">
        <f t="shared" si="50"/>
        <v>…</v>
      </c>
      <c r="O166" s="2" t="str">
        <f t="shared" si="50"/>
        <v>…</v>
      </c>
      <c r="P166" s="2" t="str">
        <f t="shared" si="50"/>
        <v>…</v>
      </c>
      <c r="Q166" s="2" t="str">
        <f t="shared" si="50"/>
        <v>…</v>
      </c>
      <c r="R166" s="2" t="str">
        <f t="shared" si="44"/>
        <v>…</v>
      </c>
      <c r="S166" s="2" t="str">
        <f t="shared" si="44"/>
        <v>…</v>
      </c>
      <c r="T166" s="2" t="str">
        <f t="shared" si="44"/>
        <v>…</v>
      </c>
      <c r="U166" s="2" t="str">
        <f t="shared" si="44"/>
        <v>…</v>
      </c>
      <c r="V166" s="2" t="str">
        <f t="shared" si="44"/>
        <v>…</v>
      </c>
      <c r="W166" s="2" t="str">
        <f t="shared" si="44"/>
        <v>…</v>
      </c>
      <c r="X166" s="2" t="str">
        <f t="shared" si="44"/>
        <v>…</v>
      </c>
      <c r="Y166" s="2" t="str">
        <f t="shared" si="42"/>
        <v>…</v>
      </c>
      <c r="Z166" s="2" t="str">
        <f t="shared" si="42"/>
        <v>…</v>
      </c>
      <c r="AA166" s="2" t="str">
        <f t="shared" si="42"/>
        <v>…</v>
      </c>
      <c r="AB166" s="2" t="str">
        <f t="shared" si="41"/>
        <v>…</v>
      </c>
      <c r="AC166" s="2" t="str">
        <f t="shared" si="41"/>
        <v>…</v>
      </c>
      <c r="AD166" s="2" t="str">
        <f t="shared" si="41"/>
        <v>…</v>
      </c>
      <c r="AE166" s="2" t="str">
        <f t="shared" si="41"/>
        <v>…</v>
      </c>
      <c r="AF166" s="2" t="str">
        <f t="shared" si="41"/>
        <v>…</v>
      </c>
      <c r="AG166" s="4" t="str">
        <f t="shared" si="48"/>
        <v>…</v>
      </c>
      <c r="AH166" s="4" t="str">
        <f t="shared" si="48"/>
        <v>…</v>
      </c>
      <c r="AI166" s="4" t="str">
        <f t="shared" si="48"/>
        <v>…</v>
      </c>
      <c r="AJ166" s="4" t="str">
        <f t="shared" si="48"/>
        <v>…</v>
      </c>
      <c r="AK166" s="4" t="str">
        <f t="shared" si="48"/>
        <v>…</v>
      </c>
      <c r="AL166" s="4" t="str">
        <f t="shared" si="48"/>
        <v>…</v>
      </c>
      <c r="AM166" s="4" t="str">
        <f t="shared" si="48"/>
        <v>…</v>
      </c>
      <c r="AN166" s="4" t="str">
        <f t="shared" si="47"/>
        <v>…</v>
      </c>
      <c r="AO166" s="4" t="str">
        <f t="shared" si="47"/>
        <v>…</v>
      </c>
      <c r="AP166" s="4" t="str">
        <f t="shared" si="47"/>
        <v>…</v>
      </c>
      <c r="AQ166" s="4" t="str">
        <f t="shared" si="47"/>
        <v>…</v>
      </c>
      <c r="AR166" s="4" t="str">
        <f t="shared" si="47"/>
        <v>…</v>
      </c>
      <c r="AS166" s="4" t="str">
        <f t="shared" si="47"/>
        <v>…</v>
      </c>
      <c r="AT166" s="4" t="str">
        <f t="shared" si="47"/>
        <v>…</v>
      </c>
      <c r="AU166" s="4" t="str">
        <f t="shared" si="47"/>
        <v>…</v>
      </c>
      <c r="AV166" s="4" t="str">
        <f t="shared" si="46"/>
        <v>…</v>
      </c>
      <c r="AW166" s="4" t="str">
        <f t="shared" si="46"/>
        <v>…</v>
      </c>
      <c r="AX166" s="4" t="str">
        <f t="shared" si="46"/>
        <v>…</v>
      </c>
      <c r="AY166" s="4" t="str">
        <f t="shared" si="46"/>
        <v>…</v>
      </c>
      <c r="AZ166" s="4" t="str">
        <f t="shared" si="46"/>
        <v>…</v>
      </c>
      <c r="BA166" s="4" t="str">
        <f t="shared" si="46"/>
        <v>…</v>
      </c>
      <c r="BB166" s="4" t="str">
        <f t="shared" si="36"/>
        <v>…</v>
      </c>
      <c r="BC166" s="4" t="str">
        <f t="shared" si="36"/>
        <v>…</v>
      </c>
      <c r="BD166" s="4" t="str">
        <f t="shared" si="36"/>
        <v>…</v>
      </c>
      <c r="BE166" s="4" t="str">
        <f t="shared" si="36"/>
        <v>…</v>
      </c>
      <c r="BF166" s="4" t="str">
        <f t="shared" si="36"/>
        <v>…</v>
      </c>
    </row>
    <row r="167" spans="1:58" x14ac:dyDescent="0.25">
      <c r="A167" s="2">
        <f t="shared" si="43"/>
        <v>167</v>
      </c>
      <c r="B167" s="3"/>
      <c r="C167" s="1" t="s">
        <v>2</v>
      </c>
      <c r="D167" s="1" cm="1">
        <f t="array" ref="D167">INDEX(B:B,A167)</f>
        <v>0</v>
      </c>
      <c r="E167" s="2">
        <f t="shared" si="7"/>
        <v>1</v>
      </c>
      <c r="F167" s="2" t="e">
        <f t="shared" si="1"/>
        <v>#VALUE!</v>
      </c>
      <c r="G167" s="2" t="e">
        <f t="shared" si="49"/>
        <v>#VALUE!</v>
      </c>
      <c r="H167" s="2" t="e">
        <f t="shared" si="49"/>
        <v>#VALUE!</v>
      </c>
      <c r="I167" s="2" t="str">
        <f t="shared" si="51"/>
        <v>…</v>
      </c>
      <c r="J167" s="2" t="str">
        <f t="shared" si="51"/>
        <v>…</v>
      </c>
      <c r="K167" s="2" t="str">
        <f t="shared" si="51"/>
        <v>…</v>
      </c>
      <c r="L167" s="2" t="str">
        <f t="shared" si="50"/>
        <v>…</v>
      </c>
      <c r="M167" s="2" t="str">
        <f t="shared" si="50"/>
        <v>…</v>
      </c>
      <c r="N167" s="2" t="str">
        <f t="shared" si="50"/>
        <v>…</v>
      </c>
      <c r="O167" s="2" t="str">
        <f t="shared" si="50"/>
        <v>…</v>
      </c>
      <c r="P167" s="2" t="str">
        <f t="shared" si="50"/>
        <v>…</v>
      </c>
      <c r="Q167" s="2" t="str">
        <f t="shared" si="50"/>
        <v>…</v>
      </c>
      <c r="R167" s="2" t="str">
        <f t="shared" si="44"/>
        <v>…</v>
      </c>
      <c r="S167" s="2" t="str">
        <f t="shared" si="44"/>
        <v>…</v>
      </c>
      <c r="T167" s="2" t="str">
        <f t="shared" si="44"/>
        <v>…</v>
      </c>
      <c r="U167" s="2" t="str">
        <f t="shared" si="44"/>
        <v>…</v>
      </c>
      <c r="V167" s="2" t="str">
        <f t="shared" si="44"/>
        <v>…</v>
      </c>
      <c r="W167" s="2" t="str">
        <f t="shared" si="44"/>
        <v>…</v>
      </c>
      <c r="X167" s="2" t="str">
        <f t="shared" si="44"/>
        <v>…</v>
      </c>
      <c r="Y167" s="2" t="str">
        <f t="shared" si="42"/>
        <v>…</v>
      </c>
      <c r="Z167" s="2" t="str">
        <f t="shared" si="42"/>
        <v>…</v>
      </c>
      <c r="AA167" s="2" t="str">
        <f t="shared" si="42"/>
        <v>…</v>
      </c>
      <c r="AB167" s="2" t="str">
        <f t="shared" si="41"/>
        <v>…</v>
      </c>
      <c r="AC167" s="2" t="str">
        <f t="shared" si="41"/>
        <v>…</v>
      </c>
      <c r="AD167" s="2" t="str">
        <f t="shared" si="41"/>
        <v>…</v>
      </c>
      <c r="AE167" s="2" t="str">
        <f t="shared" si="41"/>
        <v>…</v>
      </c>
      <c r="AF167" s="2" t="str">
        <f t="shared" si="41"/>
        <v>…</v>
      </c>
      <c r="AG167" s="4" t="str">
        <f t="shared" si="48"/>
        <v>…</v>
      </c>
      <c r="AH167" s="4" t="str">
        <f t="shared" si="48"/>
        <v>…</v>
      </c>
      <c r="AI167" s="4" t="str">
        <f t="shared" si="48"/>
        <v>…</v>
      </c>
      <c r="AJ167" s="4" t="str">
        <f t="shared" si="48"/>
        <v>…</v>
      </c>
      <c r="AK167" s="4" t="str">
        <f t="shared" si="48"/>
        <v>…</v>
      </c>
      <c r="AL167" s="4" t="str">
        <f t="shared" si="48"/>
        <v>…</v>
      </c>
      <c r="AM167" s="4" t="str">
        <f t="shared" si="48"/>
        <v>…</v>
      </c>
      <c r="AN167" s="4" t="str">
        <f t="shared" si="47"/>
        <v>…</v>
      </c>
      <c r="AO167" s="4" t="str">
        <f t="shared" si="47"/>
        <v>…</v>
      </c>
      <c r="AP167" s="4" t="str">
        <f t="shared" si="47"/>
        <v>…</v>
      </c>
      <c r="AQ167" s="4" t="str">
        <f t="shared" si="47"/>
        <v>…</v>
      </c>
      <c r="AR167" s="4" t="str">
        <f t="shared" si="47"/>
        <v>…</v>
      </c>
      <c r="AS167" s="4" t="str">
        <f t="shared" si="47"/>
        <v>…</v>
      </c>
      <c r="AT167" s="4" t="str">
        <f t="shared" si="47"/>
        <v>…</v>
      </c>
      <c r="AU167" s="4" t="str">
        <f t="shared" si="47"/>
        <v>…</v>
      </c>
      <c r="AV167" s="4" t="str">
        <f t="shared" si="46"/>
        <v>…</v>
      </c>
      <c r="AW167" s="4" t="str">
        <f t="shared" si="46"/>
        <v>…</v>
      </c>
      <c r="AX167" s="4" t="str">
        <f t="shared" si="46"/>
        <v>…</v>
      </c>
      <c r="AY167" s="4" t="str">
        <f t="shared" si="46"/>
        <v>…</v>
      </c>
      <c r="AZ167" s="4" t="str">
        <f t="shared" si="46"/>
        <v>…</v>
      </c>
      <c r="BA167" s="4" t="str">
        <f t="shared" si="46"/>
        <v>…</v>
      </c>
      <c r="BB167" s="4" t="str">
        <f t="shared" si="36"/>
        <v>…</v>
      </c>
      <c r="BC167" s="4" t="str">
        <f t="shared" si="36"/>
        <v>…</v>
      </c>
      <c r="BD167" s="4" t="str">
        <f t="shared" si="36"/>
        <v>…</v>
      </c>
      <c r="BE167" s="4" t="str">
        <f t="shared" si="36"/>
        <v>…</v>
      </c>
      <c r="BF167" s="4" t="str">
        <f t="shared" si="36"/>
        <v>…</v>
      </c>
    </row>
    <row r="168" spans="1:58" x14ac:dyDescent="0.25">
      <c r="A168" s="2">
        <f t="shared" si="43"/>
        <v>168</v>
      </c>
      <c r="B168" s="3"/>
      <c r="C168" s="1" t="s">
        <v>2</v>
      </c>
      <c r="D168" s="1" cm="1">
        <f t="array" ref="D168">INDEX(B:B,A168)</f>
        <v>0</v>
      </c>
      <c r="E168" s="2">
        <f t="shared" si="7"/>
        <v>1</v>
      </c>
      <c r="F168" s="2" t="e">
        <f t="shared" si="1"/>
        <v>#VALUE!</v>
      </c>
      <c r="G168" s="2" t="e">
        <f t="shared" si="49"/>
        <v>#VALUE!</v>
      </c>
      <c r="H168" s="2" t="e">
        <f t="shared" si="49"/>
        <v>#VALUE!</v>
      </c>
      <c r="I168" s="2" t="str">
        <f t="shared" si="51"/>
        <v>…</v>
      </c>
      <c r="J168" s="2" t="str">
        <f t="shared" si="51"/>
        <v>…</v>
      </c>
      <c r="K168" s="2" t="str">
        <f t="shared" si="51"/>
        <v>…</v>
      </c>
      <c r="L168" s="2" t="str">
        <f t="shared" si="50"/>
        <v>…</v>
      </c>
      <c r="M168" s="2" t="str">
        <f t="shared" si="50"/>
        <v>…</v>
      </c>
      <c r="N168" s="2" t="str">
        <f t="shared" si="50"/>
        <v>…</v>
      </c>
      <c r="O168" s="2" t="str">
        <f t="shared" si="50"/>
        <v>…</v>
      </c>
      <c r="P168" s="2" t="str">
        <f t="shared" si="50"/>
        <v>…</v>
      </c>
      <c r="Q168" s="2" t="str">
        <f t="shared" si="50"/>
        <v>…</v>
      </c>
      <c r="R168" s="2" t="str">
        <f t="shared" si="44"/>
        <v>…</v>
      </c>
      <c r="S168" s="2" t="str">
        <f t="shared" si="44"/>
        <v>…</v>
      </c>
      <c r="T168" s="2" t="str">
        <f t="shared" si="44"/>
        <v>…</v>
      </c>
      <c r="U168" s="2" t="str">
        <f t="shared" si="44"/>
        <v>…</v>
      </c>
      <c r="V168" s="2" t="str">
        <f t="shared" si="44"/>
        <v>…</v>
      </c>
      <c r="W168" s="2" t="str">
        <f t="shared" si="44"/>
        <v>…</v>
      </c>
      <c r="X168" s="2" t="str">
        <f t="shared" si="44"/>
        <v>…</v>
      </c>
      <c r="Y168" s="2" t="str">
        <f t="shared" si="42"/>
        <v>…</v>
      </c>
      <c r="Z168" s="2" t="str">
        <f t="shared" si="42"/>
        <v>…</v>
      </c>
      <c r="AA168" s="2" t="str">
        <f t="shared" si="42"/>
        <v>…</v>
      </c>
      <c r="AB168" s="2" t="str">
        <f t="shared" si="41"/>
        <v>…</v>
      </c>
      <c r="AC168" s="2" t="str">
        <f t="shared" si="41"/>
        <v>…</v>
      </c>
      <c r="AD168" s="2" t="str">
        <f t="shared" si="41"/>
        <v>…</v>
      </c>
      <c r="AE168" s="2" t="str">
        <f t="shared" si="41"/>
        <v>…</v>
      </c>
      <c r="AF168" s="2" t="str">
        <f t="shared" si="41"/>
        <v>…</v>
      </c>
      <c r="AG168" s="4" t="str">
        <f t="shared" si="48"/>
        <v>…</v>
      </c>
      <c r="AH168" s="4" t="str">
        <f t="shared" si="48"/>
        <v>…</v>
      </c>
      <c r="AI168" s="4" t="str">
        <f t="shared" si="48"/>
        <v>…</v>
      </c>
      <c r="AJ168" s="4" t="str">
        <f t="shared" si="48"/>
        <v>…</v>
      </c>
      <c r="AK168" s="4" t="str">
        <f t="shared" si="48"/>
        <v>…</v>
      </c>
      <c r="AL168" s="4" t="str">
        <f t="shared" si="48"/>
        <v>…</v>
      </c>
      <c r="AM168" s="4" t="str">
        <f t="shared" si="48"/>
        <v>…</v>
      </c>
      <c r="AN168" s="4" t="str">
        <f t="shared" si="47"/>
        <v>…</v>
      </c>
      <c r="AO168" s="4" t="str">
        <f t="shared" si="47"/>
        <v>…</v>
      </c>
      <c r="AP168" s="4" t="str">
        <f t="shared" si="47"/>
        <v>…</v>
      </c>
      <c r="AQ168" s="4" t="str">
        <f t="shared" si="47"/>
        <v>…</v>
      </c>
      <c r="AR168" s="4" t="str">
        <f t="shared" si="47"/>
        <v>…</v>
      </c>
      <c r="AS168" s="4" t="str">
        <f t="shared" si="47"/>
        <v>…</v>
      </c>
      <c r="AT168" s="4" t="str">
        <f t="shared" si="47"/>
        <v>…</v>
      </c>
      <c r="AU168" s="4" t="str">
        <f t="shared" si="47"/>
        <v>…</v>
      </c>
      <c r="AV168" s="4" t="str">
        <f t="shared" si="46"/>
        <v>…</v>
      </c>
      <c r="AW168" s="4" t="str">
        <f t="shared" si="46"/>
        <v>…</v>
      </c>
      <c r="AX168" s="4" t="str">
        <f t="shared" si="46"/>
        <v>…</v>
      </c>
      <c r="AY168" s="4" t="str">
        <f t="shared" si="46"/>
        <v>…</v>
      </c>
      <c r="AZ168" s="4" t="str">
        <f t="shared" si="46"/>
        <v>…</v>
      </c>
      <c r="BA168" s="4" t="str">
        <f t="shared" si="46"/>
        <v>…</v>
      </c>
      <c r="BB168" s="4" t="str">
        <f t="shared" si="36"/>
        <v>…</v>
      </c>
      <c r="BC168" s="4" t="str">
        <f t="shared" si="36"/>
        <v>…</v>
      </c>
      <c r="BD168" s="4" t="str">
        <f t="shared" si="36"/>
        <v>…</v>
      </c>
      <c r="BE168" s="4" t="str">
        <f t="shared" si="36"/>
        <v>…</v>
      </c>
      <c r="BF168" s="4" t="str">
        <f t="shared" si="36"/>
        <v>…</v>
      </c>
    </row>
    <row r="169" spans="1:58" x14ac:dyDescent="0.25">
      <c r="A169" s="2">
        <f t="shared" si="43"/>
        <v>169</v>
      </c>
      <c r="B169" s="3"/>
      <c r="C169" s="1" t="s">
        <v>2</v>
      </c>
      <c r="D169" s="1" cm="1">
        <f t="array" ref="D169">INDEX(B:B,A169)</f>
        <v>0</v>
      </c>
      <c r="E169" s="2">
        <f t="shared" si="7"/>
        <v>1</v>
      </c>
      <c r="F169" s="2" t="e">
        <f t="shared" si="1"/>
        <v>#VALUE!</v>
      </c>
      <c r="G169" s="2" t="e">
        <f t="shared" si="49"/>
        <v>#VALUE!</v>
      </c>
      <c r="H169" s="2" t="e">
        <f t="shared" si="49"/>
        <v>#VALUE!</v>
      </c>
      <c r="I169" s="2" t="str">
        <f t="shared" si="51"/>
        <v>…</v>
      </c>
      <c r="J169" s="2" t="str">
        <f t="shared" si="51"/>
        <v>…</v>
      </c>
      <c r="K169" s="2" t="str">
        <f t="shared" si="51"/>
        <v>…</v>
      </c>
      <c r="L169" s="2" t="str">
        <f t="shared" si="50"/>
        <v>…</v>
      </c>
      <c r="M169" s="2" t="str">
        <f t="shared" si="50"/>
        <v>…</v>
      </c>
      <c r="N169" s="2" t="str">
        <f t="shared" si="50"/>
        <v>…</v>
      </c>
      <c r="O169" s="2" t="str">
        <f t="shared" si="50"/>
        <v>…</v>
      </c>
      <c r="P169" s="2" t="str">
        <f t="shared" si="50"/>
        <v>…</v>
      </c>
      <c r="Q169" s="2" t="str">
        <f t="shared" si="50"/>
        <v>…</v>
      </c>
      <c r="R169" s="2" t="str">
        <f t="shared" si="44"/>
        <v>…</v>
      </c>
      <c r="S169" s="2" t="str">
        <f t="shared" si="44"/>
        <v>…</v>
      </c>
      <c r="T169" s="2" t="str">
        <f t="shared" si="44"/>
        <v>…</v>
      </c>
      <c r="U169" s="2" t="str">
        <f t="shared" si="44"/>
        <v>…</v>
      </c>
      <c r="V169" s="2" t="str">
        <f t="shared" si="44"/>
        <v>…</v>
      </c>
      <c r="W169" s="2" t="str">
        <f t="shared" si="44"/>
        <v>…</v>
      </c>
      <c r="X169" s="2" t="str">
        <f t="shared" si="44"/>
        <v>…</v>
      </c>
      <c r="Y169" s="2" t="str">
        <f t="shared" si="42"/>
        <v>…</v>
      </c>
      <c r="Z169" s="2" t="str">
        <f t="shared" si="42"/>
        <v>…</v>
      </c>
      <c r="AA169" s="2" t="str">
        <f t="shared" si="42"/>
        <v>…</v>
      </c>
      <c r="AB169" s="2" t="str">
        <f t="shared" si="41"/>
        <v>…</v>
      </c>
      <c r="AC169" s="2" t="str">
        <f t="shared" si="41"/>
        <v>…</v>
      </c>
      <c r="AD169" s="2" t="str">
        <f t="shared" si="41"/>
        <v>…</v>
      </c>
      <c r="AE169" s="2" t="str">
        <f t="shared" si="41"/>
        <v>…</v>
      </c>
      <c r="AF169" s="2" t="str">
        <f t="shared" si="41"/>
        <v>…</v>
      </c>
      <c r="AG169" s="4" t="str">
        <f t="shared" si="48"/>
        <v>…</v>
      </c>
      <c r="AH169" s="4" t="str">
        <f t="shared" si="48"/>
        <v>…</v>
      </c>
      <c r="AI169" s="4" t="str">
        <f t="shared" si="48"/>
        <v>…</v>
      </c>
      <c r="AJ169" s="4" t="str">
        <f t="shared" si="48"/>
        <v>…</v>
      </c>
      <c r="AK169" s="4" t="str">
        <f t="shared" si="48"/>
        <v>…</v>
      </c>
      <c r="AL169" s="4" t="str">
        <f t="shared" si="48"/>
        <v>…</v>
      </c>
      <c r="AM169" s="4" t="str">
        <f t="shared" si="48"/>
        <v>…</v>
      </c>
      <c r="AN169" s="4" t="str">
        <f t="shared" si="47"/>
        <v>…</v>
      </c>
      <c r="AO169" s="4" t="str">
        <f t="shared" si="47"/>
        <v>…</v>
      </c>
      <c r="AP169" s="4" t="str">
        <f t="shared" si="47"/>
        <v>…</v>
      </c>
      <c r="AQ169" s="4" t="str">
        <f t="shared" si="47"/>
        <v>…</v>
      </c>
      <c r="AR169" s="4" t="str">
        <f t="shared" si="47"/>
        <v>…</v>
      </c>
      <c r="AS169" s="4" t="str">
        <f t="shared" si="47"/>
        <v>…</v>
      </c>
      <c r="AT169" s="4" t="str">
        <f t="shared" si="47"/>
        <v>…</v>
      </c>
      <c r="AU169" s="4" t="str">
        <f t="shared" si="47"/>
        <v>…</v>
      </c>
      <c r="AV169" s="4" t="str">
        <f t="shared" si="46"/>
        <v>…</v>
      </c>
      <c r="AW169" s="4" t="str">
        <f t="shared" si="46"/>
        <v>…</v>
      </c>
      <c r="AX169" s="4" t="str">
        <f t="shared" si="46"/>
        <v>…</v>
      </c>
      <c r="AY169" s="4" t="str">
        <f t="shared" si="46"/>
        <v>…</v>
      </c>
      <c r="AZ169" s="4" t="str">
        <f t="shared" si="46"/>
        <v>…</v>
      </c>
      <c r="BA169" s="4" t="str">
        <f t="shared" si="46"/>
        <v>…</v>
      </c>
      <c r="BB169" s="4" t="str">
        <f t="shared" si="36"/>
        <v>…</v>
      </c>
      <c r="BC169" s="4" t="str">
        <f t="shared" si="36"/>
        <v>…</v>
      </c>
      <c r="BD169" s="4" t="str">
        <f t="shared" si="36"/>
        <v>…</v>
      </c>
      <c r="BE169" s="4" t="str">
        <f t="shared" si="36"/>
        <v>…</v>
      </c>
      <c r="BF169" s="4" t="str">
        <f t="shared" si="36"/>
        <v>…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AF21-A39A-4DA7-A05B-2675BB245499}">
  <sheetPr>
    <tabColor rgb="FFFFFF00"/>
  </sheetPr>
  <dimension ref="B2:U162"/>
  <sheetViews>
    <sheetView zoomScale="115" zoomScaleNormal="115" workbookViewId="0"/>
  </sheetViews>
  <sheetFormatPr defaultRowHeight="15.75" x14ac:dyDescent="0.25"/>
  <cols>
    <col min="1" max="1" width="2.85546875" customWidth="1"/>
    <col min="2" max="2" width="6.7109375" customWidth="1"/>
    <col min="3" max="18" width="12.140625" customWidth="1"/>
    <col min="19" max="19" width="6.7109375" customWidth="1"/>
  </cols>
  <sheetData>
    <row r="2" spans="2:19" x14ac:dyDescent="0.25">
      <c r="B2" s="5" t="s">
        <v>37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6" t="s">
        <v>43</v>
      </c>
      <c r="S2" s="6"/>
    </row>
    <row r="3" spans="2:19" x14ac:dyDescent="0.25">
      <c r="B3" s="6">
        <v>0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s="6">
        <v>0</v>
      </c>
    </row>
    <row r="4" spans="2:19" x14ac:dyDescent="0.25">
      <c r="B4" s="6">
        <v>1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s="6">
        <v>1</v>
      </c>
    </row>
    <row r="5" spans="2:19" x14ac:dyDescent="0.25">
      <c r="B5" s="6">
        <v>2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s="6">
        <v>2</v>
      </c>
    </row>
    <row r="6" spans="2:19" x14ac:dyDescent="0.25">
      <c r="B6" s="6">
        <v>3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s="6">
        <v>3</v>
      </c>
    </row>
    <row r="7" spans="2:19" x14ac:dyDescent="0.25">
      <c r="B7" s="6">
        <v>4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s="6">
        <v>4</v>
      </c>
    </row>
    <row r="8" spans="2:19" x14ac:dyDescent="0.25">
      <c r="B8" s="6">
        <v>5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s="6">
        <v>5</v>
      </c>
    </row>
    <row r="9" spans="2:19" x14ac:dyDescent="0.25">
      <c r="B9" s="6">
        <v>6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s="6">
        <v>6</v>
      </c>
    </row>
    <row r="10" spans="2:19" x14ac:dyDescent="0.25">
      <c r="B10" s="6">
        <v>7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165</v>
      </c>
      <c r="M10" t="s">
        <v>166</v>
      </c>
      <c r="N10" t="s">
        <v>167</v>
      </c>
      <c r="O10" t="s">
        <v>168</v>
      </c>
      <c r="P10" t="s">
        <v>169</v>
      </c>
      <c r="Q10" t="s">
        <v>170</v>
      </c>
      <c r="R10" t="s">
        <v>171</v>
      </c>
      <c r="S10" s="6">
        <v>7</v>
      </c>
    </row>
    <row r="11" spans="2:19" x14ac:dyDescent="0.25">
      <c r="B11" s="6">
        <v>8</v>
      </c>
      <c r="C11" t="s">
        <v>172</v>
      </c>
      <c r="D11" t="s">
        <v>173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s="6">
        <v>8</v>
      </c>
    </row>
    <row r="12" spans="2:19" x14ac:dyDescent="0.25">
      <c r="B12" s="6">
        <v>9</v>
      </c>
      <c r="C12" t="s">
        <v>188</v>
      </c>
      <c r="D12" t="s">
        <v>189</v>
      </c>
      <c r="E12" t="s">
        <v>190</v>
      </c>
      <c r="F12" t="s">
        <v>191</v>
      </c>
      <c r="G12" t="s">
        <v>192</v>
      </c>
      <c r="H12" t="s">
        <v>193</v>
      </c>
      <c r="I12" t="s">
        <v>194</v>
      </c>
      <c r="J12" t="s">
        <v>195</v>
      </c>
      <c r="K12" t="s">
        <v>196</v>
      </c>
      <c r="L12" t="s">
        <v>197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s="6">
        <v>9</v>
      </c>
    </row>
    <row r="13" spans="2:19" x14ac:dyDescent="0.25">
      <c r="B13" s="6" t="s">
        <v>38</v>
      </c>
      <c r="C13" t="s">
        <v>204</v>
      </c>
      <c r="D13" t="s">
        <v>205</v>
      </c>
      <c r="E13" t="s">
        <v>206</v>
      </c>
      <c r="F13" t="s">
        <v>207</v>
      </c>
      <c r="G13" t="s">
        <v>208</v>
      </c>
      <c r="H13" t="s">
        <v>209</v>
      </c>
      <c r="I13" t="s">
        <v>210</v>
      </c>
      <c r="J13" t="s">
        <v>211</v>
      </c>
      <c r="K13" t="s">
        <v>212</v>
      </c>
      <c r="L13" t="s">
        <v>213</v>
      </c>
      <c r="M13" t="s">
        <v>214</v>
      </c>
      <c r="N13" t="s">
        <v>215</v>
      </c>
      <c r="O13" t="s">
        <v>216</v>
      </c>
      <c r="P13" t="s">
        <v>217</v>
      </c>
      <c r="Q13" t="s">
        <v>218</v>
      </c>
      <c r="R13" t="s">
        <v>219</v>
      </c>
      <c r="S13" s="6" t="s">
        <v>38</v>
      </c>
    </row>
    <row r="14" spans="2:19" x14ac:dyDescent="0.25">
      <c r="B14" s="6" t="s">
        <v>39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  <c r="N14" t="s">
        <v>231</v>
      </c>
      <c r="O14" t="s">
        <v>232</v>
      </c>
      <c r="P14" t="s">
        <v>233</v>
      </c>
      <c r="Q14" t="s">
        <v>234</v>
      </c>
      <c r="R14" t="s">
        <v>235</v>
      </c>
      <c r="S14" s="6" t="s">
        <v>39</v>
      </c>
    </row>
    <row r="15" spans="2:19" x14ac:dyDescent="0.25">
      <c r="B15" s="6" t="s">
        <v>40</v>
      </c>
      <c r="C15" t="s">
        <v>236</v>
      </c>
      <c r="D15" t="s">
        <v>237</v>
      </c>
      <c r="E15" t="s">
        <v>238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s="6" t="s">
        <v>40</v>
      </c>
    </row>
    <row r="16" spans="2:19" x14ac:dyDescent="0.25">
      <c r="B16" s="6" t="s">
        <v>41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s="6" t="s">
        <v>41</v>
      </c>
    </row>
    <row r="17" spans="2:19" x14ac:dyDescent="0.25">
      <c r="B17" s="6" t="s">
        <v>42</v>
      </c>
      <c r="C17" t="s">
        <v>268</v>
      </c>
      <c r="D17" t="s">
        <v>269</v>
      </c>
      <c r="E17" t="s">
        <v>270</v>
      </c>
      <c r="F17" t="s">
        <v>271</v>
      </c>
      <c r="G17" t="s">
        <v>272</v>
      </c>
      <c r="H17" t="s">
        <v>273</v>
      </c>
      <c r="I17" t="s">
        <v>274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  <c r="S17" s="6" t="s">
        <v>42</v>
      </c>
    </row>
    <row r="18" spans="2:19" x14ac:dyDescent="0.25">
      <c r="B18" s="6" t="s">
        <v>43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295</v>
      </c>
      <c r="O18" t="s">
        <v>296</v>
      </c>
      <c r="P18" t="s">
        <v>297</v>
      </c>
      <c r="Q18" t="s">
        <v>298</v>
      </c>
      <c r="R18" t="s">
        <v>299</v>
      </c>
      <c r="S18" s="6" t="s">
        <v>43</v>
      </c>
    </row>
    <row r="20" spans="2:19" x14ac:dyDescent="0.25">
      <c r="B20" s="5" t="s">
        <v>300</v>
      </c>
      <c r="C20" s="6">
        <v>0</v>
      </c>
      <c r="D20" s="6">
        <v>1</v>
      </c>
      <c r="E20" s="6">
        <v>2</v>
      </c>
      <c r="F20" s="6">
        <v>3</v>
      </c>
      <c r="G20" s="6">
        <v>4</v>
      </c>
      <c r="H20" s="6">
        <v>5</v>
      </c>
      <c r="I20" s="6">
        <v>6</v>
      </c>
      <c r="J20" s="6">
        <v>7</v>
      </c>
      <c r="K20" s="6">
        <v>8</v>
      </c>
      <c r="L20" s="6">
        <v>9</v>
      </c>
      <c r="M20" s="6" t="s">
        <v>38</v>
      </c>
      <c r="N20" s="6" t="s">
        <v>39</v>
      </c>
      <c r="O20" s="6" t="s">
        <v>40</v>
      </c>
      <c r="P20" s="6" t="s">
        <v>41</v>
      </c>
      <c r="Q20" s="6" t="s">
        <v>42</v>
      </c>
      <c r="R20" s="6" t="s">
        <v>43</v>
      </c>
      <c r="S20" s="6"/>
    </row>
    <row r="21" spans="2:19" x14ac:dyDescent="0.25">
      <c r="B21" s="6">
        <v>0</v>
      </c>
      <c r="C21" t="s">
        <v>301</v>
      </c>
      <c r="D21" t="s">
        <v>301</v>
      </c>
      <c r="E21" t="s">
        <v>301</v>
      </c>
      <c r="F21" t="s">
        <v>301</v>
      </c>
      <c r="G21" t="s">
        <v>301</v>
      </c>
      <c r="H21" t="s">
        <v>301</v>
      </c>
      <c r="I21" t="s">
        <v>302</v>
      </c>
      <c r="J21" t="s">
        <v>303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301</v>
      </c>
      <c r="Q21" t="s">
        <v>301</v>
      </c>
      <c r="R21" t="s">
        <v>301</v>
      </c>
      <c r="S21" s="6">
        <v>0</v>
      </c>
    </row>
    <row r="22" spans="2:19" x14ac:dyDescent="0.25">
      <c r="B22" s="6">
        <v>1</v>
      </c>
      <c r="C22" t="s">
        <v>301</v>
      </c>
      <c r="D22" t="s">
        <v>301</v>
      </c>
      <c r="E22" t="s">
        <v>304</v>
      </c>
      <c r="F22" t="s">
        <v>301</v>
      </c>
      <c r="G22" t="s">
        <v>301</v>
      </c>
      <c r="H22" t="s">
        <v>301</v>
      </c>
      <c r="I22" t="s">
        <v>305</v>
      </c>
      <c r="J22" t="s">
        <v>306</v>
      </c>
      <c r="K22" t="s">
        <v>301</v>
      </c>
      <c r="L22" t="s">
        <v>301</v>
      </c>
      <c r="M22" t="s">
        <v>301</v>
      </c>
      <c r="N22" t="s">
        <v>301</v>
      </c>
      <c r="O22" t="s">
        <v>301</v>
      </c>
      <c r="P22" t="s">
        <v>301</v>
      </c>
      <c r="Q22" t="s">
        <v>307</v>
      </c>
      <c r="R22" t="s">
        <v>301</v>
      </c>
      <c r="S22" s="6">
        <v>1</v>
      </c>
    </row>
    <row r="23" spans="2:19" x14ac:dyDescent="0.25">
      <c r="B23" s="6">
        <v>2</v>
      </c>
      <c r="C23" t="s">
        <v>301</v>
      </c>
      <c r="D23" t="s">
        <v>301</v>
      </c>
      <c r="E23" t="s">
        <v>308</v>
      </c>
      <c r="F23" t="s">
        <v>301</v>
      </c>
      <c r="G23" t="s">
        <v>301</v>
      </c>
      <c r="H23" t="s">
        <v>301</v>
      </c>
      <c r="I23" t="s">
        <v>309</v>
      </c>
      <c r="J23" t="s">
        <v>310</v>
      </c>
      <c r="K23" t="s">
        <v>301</v>
      </c>
      <c r="L23" t="s">
        <v>301</v>
      </c>
      <c r="M23" t="s">
        <v>301</v>
      </c>
      <c r="N23" t="s">
        <v>301</v>
      </c>
      <c r="O23" t="s">
        <v>301</v>
      </c>
      <c r="P23" t="s">
        <v>301</v>
      </c>
      <c r="Q23" t="s">
        <v>301</v>
      </c>
      <c r="R23" t="s">
        <v>301</v>
      </c>
      <c r="S23" s="6">
        <v>2</v>
      </c>
    </row>
    <row r="24" spans="2:19" x14ac:dyDescent="0.25">
      <c r="B24" s="6">
        <v>3</v>
      </c>
      <c r="C24" t="s">
        <v>301</v>
      </c>
      <c r="D24" t="s">
        <v>301</v>
      </c>
      <c r="E24" t="s">
        <v>311</v>
      </c>
      <c r="F24" t="s">
        <v>301</v>
      </c>
      <c r="G24" t="s">
        <v>301</v>
      </c>
      <c r="H24" t="s">
        <v>301</v>
      </c>
      <c r="I24" t="s">
        <v>312</v>
      </c>
      <c r="J24" t="s">
        <v>313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314</v>
      </c>
      <c r="R24" t="s">
        <v>301</v>
      </c>
      <c r="S24" s="6">
        <v>3</v>
      </c>
    </row>
    <row r="25" spans="2:19" x14ac:dyDescent="0.25">
      <c r="B25" s="6">
        <v>4</v>
      </c>
      <c r="C25" t="s">
        <v>301</v>
      </c>
      <c r="D25" t="s">
        <v>301</v>
      </c>
      <c r="E25" t="s">
        <v>315</v>
      </c>
      <c r="F25" t="s">
        <v>316</v>
      </c>
      <c r="G25" t="s">
        <v>317</v>
      </c>
      <c r="H25" t="s">
        <v>318</v>
      </c>
      <c r="I25" t="s">
        <v>319</v>
      </c>
      <c r="J25" t="s">
        <v>320</v>
      </c>
      <c r="K25" t="s">
        <v>321</v>
      </c>
      <c r="L25" t="s">
        <v>322</v>
      </c>
      <c r="M25" t="s">
        <v>323</v>
      </c>
      <c r="N25" t="s">
        <v>324</v>
      </c>
      <c r="O25" t="s">
        <v>301</v>
      </c>
      <c r="P25" t="s">
        <v>301</v>
      </c>
      <c r="Q25" t="s">
        <v>301</v>
      </c>
      <c r="R25" t="s">
        <v>301</v>
      </c>
      <c r="S25" s="6">
        <v>4</v>
      </c>
    </row>
    <row r="26" spans="2:19" x14ac:dyDescent="0.25">
      <c r="B26" s="6">
        <v>5</v>
      </c>
      <c r="C26" t="s">
        <v>301</v>
      </c>
      <c r="D26" t="s">
        <v>301</v>
      </c>
      <c r="E26" t="s">
        <v>325</v>
      </c>
      <c r="F26" t="s">
        <v>326</v>
      </c>
      <c r="G26" t="s">
        <v>327</v>
      </c>
      <c r="H26" t="s">
        <v>328</v>
      </c>
      <c r="I26" t="s">
        <v>329</v>
      </c>
      <c r="J26" t="s">
        <v>330</v>
      </c>
      <c r="K26" t="s">
        <v>331</v>
      </c>
      <c r="L26" t="s">
        <v>332</v>
      </c>
      <c r="M26" t="s">
        <v>333</v>
      </c>
      <c r="N26" t="s">
        <v>334</v>
      </c>
      <c r="O26" t="s">
        <v>301</v>
      </c>
      <c r="P26" t="s">
        <v>301</v>
      </c>
      <c r="Q26" t="s">
        <v>335</v>
      </c>
      <c r="R26" t="s">
        <v>301</v>
      </c>
      <c r="S26" s="6">
        <v>5</v>
      </c>
    </row>
    <row r="27" spans="2:19" x14ac:dyDescent="0.25">
      <c r="B27" s="6">
        <v>6</v>
      </c>
      <c r="C27" t="s">
        <v>301</v>
      </c>
      <c r="D27" t="s">
        <v>301</v>
      </c>
      <c r="E27" t="s">
        <v>336</v>
      </c>
      <c r="F27" t="s">
        <v>337</v>
      </c>
      <c r="G27" t="s">
        <v>338</v>
      </c>
      <c r="H27" t="s">
        <v>339</v>
      </c>
      <c r="I27" t="s">
        <v>340</v>
      </c>
      <c r="J27" t="s">
        <v>301</v>
      </c>
      <c r="K27" t="s">
        <v>341</v>
      </c>
      <c r="L27" t="s">
        <v>342</v>
      </c>
      <c r="M27" t="s">
        <v>343</v>
      </c>
      <c r="N27" t="s">
        <v>344</v>
      </c>
      <c r="O27" t="s">
        <v>301</v>
      </c>
      <c r="P27" t="s">
        <v>301</v>
      </c>
      <c r="Q27" t="s">
        <v>301</v>
      </c>
      <c r="R27" t="s">
        <v>301</v>
      </c>
      <c r="S27" s="6">
        <v>6</v>
      </c>
    </row>
    <row r="28" spans="2:19" x14ac:dyDescent="0.25">
      <c r="B28" s="6">
        <v>7</v>
      </c>
      <c r="C28" t="s">
        <v>301</v>
      </c>
      <c r="D28" t="s">
        <v>301</v>
      </c>
      <c r="E28" t="s">
        <v>301</v>
      </c>
      <c r="F28" t="s">
        <v>301</v>
      </c>
      <c r="G28" t="s">
        <v>301</v>
      </c>
      <c r="H28" t="s">
        <v>301</v>
      </c>
      <c r="I28" t="s">
        <v>345</v>
      </c>
      <c r="J28" t="s">
        <v>346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s="6">
        <v>7</v>
      </c>
    </row>
    <row r="29" spans="2:19" x14ac:dyDescent="0.25">
      <c r="B29" s="6">
        <v>8</v>
      </c>
      <c r="C29" t="s">
        <v>301</v>
      </c>
      <c r="D29" t="s">
        <v>301</v>
      </c>
      <c r="E29" t="s">
        <v>301</v>
      </c>
      <c r="F29" t="s">
        <v>301</v>
      </c>
      <c r="G29" t="s">
        <v>301</v>
      </c>
      <c r="H29" t="s">
        <v>301</v>
      </c>
      <c r="I29" t="s">
        <v>347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s="6">
        <v>8</v>
      </c>
    </row>
    <row r="30" spans="2:19" x14ac:dyDescent="0.25">
      <c r="B30" s="6">
        <v>9</v>
      </c>
      <c r="C30" t="s">
        <v>348</v>
      </c>
      <c r="D30" t="s">
        <v>349</v>
      </c>
      <c r="E30" t="s">
        <v>350</v>
      </c>
      <c r="F30" t="s">
        <v>351</v>
      </c>
      <c r="G30" t="s">
        <v>301</v>
      </c>
      <c r="H30" t="s">
        <v>301</v>
      </c>
      <c r="I30" t="s">
        <v>352</v>
      </c>
      <c r="J30" t="s">
        <v>301</v>
      </c>
      <c r="K30" t="s">
        <v>301</v>
      </c>
      <c r="L30" t="s">
        <v>301</v>
      </c>
      <c r="M30" t="s">
        <v>301</v>
      </c>
      <c r="N30" t="s">
        <v>301</v>
      </c>
      <c r="O30" t="s">
        <v>301</v>
      </c>
      <c r="P30" t="s">
        <v>301</v>
      </c>
      <c r="Q30" t="s">
        <v>353</v>
      </c>
      <c r="R30" t="s">
        <v>354</v>
      </c>
      <c r="S30" s="6">
        <v>9</v>
      </c>
    </row>
    <row r="31" spans="2:19" x14ac:dyDescent="0.25">
      <c r="B31" s="6" t="s">
        <v>38</v>
      </c>
      <c r="C31" t="s">
        <v>301</v>
      </c>
      <c r="D31" t="s">
        <v>301</v>
      </c>
      <c r="E31" t="s">
        <v>355</v>
      </c>
      <c r="F31" t="s">
        <v>301</v>
      </c>
      <c r="G31" t="s">
        <v>301</v>
      </c>
      <c r="H31" t="s">
        <v>301</v>
      </c>
      <c r="I31" t="s">
        <v>356</v>
      </c>
      <c r="J31" t="s">
        <v>301</v>
      </c>
      <c r="K31" t="s">
        <v>301</v>
      </c>
      <c r="L31" t="s">
        <v>301</v>
      </c>
      <c r="M31" t="s">
        <v>301</v>
      </c>
      <c r="N31" t="s">
        <v>301</v>
      </c>
      <c r="O31" t="s">
        <v>301</v>
      </c>
      <c r="P31" t="s">
        <v>301</v>
      </c>
      <c r="Q31" t="s">
        <v>301</v>
      </c>
      <c r="R31" t="s">
        <v>301</v>
      </c>
      <c r="S31" s="6" t="s">
        <v>38</v>
      </c>
    </row>
    <row r="32" spans="2:19" x14ac:dyDescent="0.25">
      <c r="B32" s="6" t="s">
        <v>39</v>
      </c>
      <c r="C32" t="s">
        <v>301</v>
      </c>
      <c r="D32" t="s">
        <v>301</v>
      </c>
      <c r="E32" t="s">
        <v>357</v>
      </c>
      <c r="F32" t="s">
        <v>301</v>
      </c>
      <c r="G32" t="s">
        <v>301</v>
      </c>
      <c r="H32" t="s">
        <v>301</v>
      </c>
      <c r="I32" t="s">
        <v>358</v>
      </c>
      <c r="J32" t="s">
        <v>301</v>
      </c>
      <c r="K32" t="s">
        <v>301</v>
      </c>
      <c r="L32" t="s">
        <v>301</v>
      </c>
      <c r="M32" t="s">
        <v>301</v>
      </c>
      <c r="N32" t="s">
        <v>301</v>
      </c>
      <c r="O32" t="s">
        <v>301</v>
      </c>
      <c r="P32" t="s">
        <v>301</v>
      </c>
      <c r="Q32" t="s">
        <v>301</v>
      </c>
      <c r="R32" t="s">
        <v>301</v>
      </c>
      <c r="S32" s="6" t="s">
        <v>39</v>
      </c>
    </row>
    <row r="33" spans="2:19" x14ac:dyDescent="0.25">
      <c r="B33" s="6" t="s">
        <v>40</v>
      </c>
      <c r="C33" t="s">
        <v>301</v>
      </c>
      <c r="D33" t="s">
        <v>301</v>
      </c>
      <c r="E33" t="s">
        <v>359</v>
      </c>
      <c r="F33" t="s">
        <v>301</v>
      </c>
      <c r="G33" t="s">
        <v>360</v>
      </c>
      <c r="H33" t="s">
        <v>361</v>
      </c>
      <c r="I33" t="s">
        <v>362</v>
      </c>
      <c r="J33" t="s">
        <v>363</v>
      </c>
      <c r="K33" t="s">
        <v>364</v>
      </c>
      <c r="L33" t="s">
        <v>365</v>
      </c>
      <c r="M33" t="s">
        <v>366</v>
      </c>
      <c r="N33" t="s">
        <v>367</v>
      </c>
      <c r="O33" t="s">
        <v>301</v>
      </c>
      <c r="P33" t="s">
        <v>301</v>
      </c>
      <c r="Q33" t="s">
        <v>301</v>
      </c>
      <c r="R33" t="s">
        <v>301</v>
      </c>
      <c r="S33" s="6" t="s">
        <v>40</v>
      </c>
    </row>
    <row r="34" spans="2:19" x14ac:dyDescent="0.25">
      <c r="B34" s="6" t="s">
        <v>41</v>
      </c>
      <c r="C34" t="s">
        <v>301</v>
      </c>
      <c r="D34" t="s">
        <v>301</v>
      </c>
      <c r="E34" t="s">
        <v>368</v>
      </c>
      <c r="F34" t="s">
        <v>301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  <c r="L34" t="s">
        <v>374</v>
      </c>
      <c r="M34" t="s">
        <v>375</v>
      </c>
      <c r="N34" t="s">
        <v>376</v>
      </c>
      <c r="O34" t="s">
        <v>301</v>
      </c>
      <c r="P34" t="s">
        <v>301</v>
      </c>
      <c r="Q34" t="s">
        <v>301</v>
      </c>
      <c r="R34" t="s">
        <v>301</v>
      </c>
      <c r="S34" s="6" t="s">
        <v>41</v>
      </c>
    </row>
    <row r="35" spans="2:19" x14ac:dyDescent="0.25">
      <c r="B35" s="6" t="s">
        <v>42</v>
      </c>
      <c r="C35" t="s">
        <v>301</v>
      </c>
      <c r="D35" t="s">
        <v>301</v>
      </c>
      <c r="E35" t="s">
        <v>377</v>
      </c>
      <c r="F35" t="s">
        <v>301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  <c r="N35" t="s">
        <v>385</v>
      </c>
      <c r="O35" t="s">
        <v>301</v>
      </c>
      <c r="P35" t="s">
        <v>301</v>
      </c>
      <c r="Q35" t="s">
        <v>301</v>
      </c>
      <c r="R35" t="s">
        <v>301</v>
      </c>
      <c r="S35" s="6" t="s">
        <v>42</v>
      </c>
    </row>
    <row r="36" spans="2:19" x14ac:dyDescent="0.25">
      <c r="B36" s="6" t="s">
        <v>43</v>
      </c>
      <c r="C36" t="s">
        <v>301</v>
      </c>
      <c r="D36" t="s">
        <v>301</v>
      </c>
      <c r="E36" t="s">
        <v>301</v>
      </c>
      <c r="F36" t="s">
        <v>301</v>
      </c>
      <c r="G36" t="s">
        <v>301</v>
      </c>
      <c r="H36" t="s">
        <v>301</v>
      </c>
      <c r="I36" t="s">
        <v>386</v>
      </c>
      <c r="J36" t="s">
        <v>301</v>
      </c>
      <c r="K36" t="s">
        <v>301</v>
      </c>
      <c r="L36" t="s">
        <v>301</v>
      </c>
      <c r="M36" t="s">
        <v>301</v>
      </c>
      <c r="N36" t="s">
        <v>301</v>
      </c>
      <c r="O36" t="s">
        <v>301</v>
      </c>
      <c r="P36" t="s">
        <v>301</v>
      </c>
      <c r="Q36" t="s">
        <v>301</v>
      </c>
      <c r="R36" t="s">
        <v>301</v>
      </c>
      <c r="S36" s="6" t="s">
        <v>43</v>
      </c>
    </row>
    <row r="38" spans="2:19" x14ac:dyDescent="0.25">
      <c r="B38" s="5" t="s">
        <v>387</v>
      </c>
      <c r="C38" s="6">
        <v>0</v>
      </c>
      <c r="D38" s="6">
        <v>1</v>
      </c>
      <c r="E38" s="6">
        <v>2</v>
      </c>
      <c r="F38" s="6">
        <v>3</v>
      </c>
      <c r="G38" s="6">
        <v>4</v>
      </c>
      <c r="H38" s="6">
        <v>5</v>
      </c>
      <c r="I38" s="6">
        <v>6</v>
      </c>
      <c r="J38" s="6">
        <v>7</v>
      </c>
      <c r="K38" s="6">
        <v>8</v>
      </c>
      <c r="L38" s="6">
        <v>9</v>
      </c>
      <c r="M38" s="6" t="s">
        <v>38</v>
      </c>
      <c r="N38" s="6" t="s">
        <v>39</v>
      </c>
      <c r="O38" s="6" t="s">
        <v>40</v>
      </c>
      <c r="P38" s="6" t="s">
        <v>41</v>
      </c>
      <c r="Q38" s="6" t="s">
        <v>42</v>
      </c>
      <c r="R38" s="6" t="s">
        <v>43</v>
      </c>
      <c r="S38" s="6"/>
    </row>
    <row r="39" spans="2:19" x14ac:dyDescent="0.25">
      <c r="B39" s="6">
        <v>0</v>
      </c>
      <c r="C39" t="s">
        <v>301</v>
      </c>
      <c r="D39" t="s">
        <v>301</v>
      </c>
      <c r="E39" t="s">
        <v>301</v>
      </c>
      <c r="F39" t="s">
        <v>301</v>
      </c>
      <c r="G39" t="s">
        <v>301</v>
      </c>
      <c r="H39" t="s">
        <v>301</v>
      </c>
      <c r="I39" t="s">
        <v>388</v>
      </c>
      <c r="J39" t="s">
        <v>389</v>
      </c>
      <c r="K39" t="s">
        <v>301</v>
      </c>
      <c r="L39" t="s">
        <v>301</v>
      </c>
      <c r="M39" t="s">
        <v>301</v>
      </c>
      <c r="N39" t="s">
        <v>301</v>
      </c>
      <c r="O39" t="s">
        <v>301</v>
      </c>
      <c r="P39" t="s">
        <v>301</v>
      </c>
      <c r="Q39" t="s">
        <v>301</v>
      </c>
      <c r="R39" t="s">
        <v>301</v>
      </c>
      <c r="S39" s="6">
        <v>0</v>
      </c>
    </row>
    <row r="40" spans="2:19" x14ac:dyDescent="0.25">
      <c r="B40" s="6">
        <v>1</v>
      </c>
      <c r="C40" t="s">
        <v>301</v>
      </c>
      <c r="D40" t="s">
        <v>301</v>
      </c>
      <c r="E40" t="s">
        <v>390</v>
      </c>
      <c r="F40" t="s">
        <v>301</v>
      </c>
      <c r="G40" t="s">
        <v>301</v>
      </c>
      <c r="H40" t="s">
        <v>301</v>
      </c>
      <c r="I40" t="s">
        <v>391</v>
      </c>
      <c r="J40" t="s">
        <v>392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301</v>
      </c>
      <c r="Q40" t="s">
        <v>393</v>
      </c>
      <c r="R40" t="s">
        <v>301</v>
      </c>
      <c r="S40" s="6">
        <v>1</v>
      </c>
    </row>
    <row r="41" spans="2:19" x14ac:dyDescent="0.25">
      <c r="B41" s="6">
        <v>2</v>
      </c>
      <c r="C41" t="s">
        <v>301</v>
      </c>
      <c r="D41" t="s">
        <v>301</v>
      </c>
      <c r="E41" t="s">
        <v>394</v>
      </c>
      <c r="F41" t="s">
        <v>301</v>
      </c>
      <c r="G41" t="s">
        <v>301</v>
      </c>
      <c r="H41" t="s">
        <v>301</v>
      </c>
      <c r="I41" t="s">
        <v>395</v>
      </c>
      <c r="J41" t="s">
        <v>396</v>
      </c>
      <c r="K41" t="s">
        <v>301</v>
      </c>
      <c r="L41" t="s">
        <v>301</v>
      </c>
      <c r="M41" t="s">
        <v>301</v>
      </c>
      <c r="N41" t="s">
        <v>301</v>
      </c>
      <c r="O41" t="s">
        <v>301</v>
      </c>
      <c r="P41" t="s">
        <v>301</v>
      </c>
      <c r="Q41" t="s">
        <v>301</v>
      </c>
      <c r="R41" t="s">
        <v>301</v>
      </c>
      <c r="S41" s="6">
        <v>2</v>
      </c>
    </row>
    <row r="42" spans="2:19" x14ac:dyDescent="0.25">
      <c r="B42" s="6">
        <v>3</v>
      </c>
      <c r="C42" t="s">
        <v>301</v>
      </c>
      <c r="D42" t="s">
        <v>301</v>
      </c>
      <c r="E42" t="s">
        <v>397</v>
      </c>
      <c r="F42" t="s">
        <v>301</v>
      </c>
      <c r="G42" t="s">
        <v>301</v>
      </c>
      <c r="H42" t="s">
        <v>301</v>
      </c>
      <c r="I42" t="s">
        <v>398</v>
      </c>
      <c r="J42" t="s">
        <v>399</v>
      </c>
      <c r="K42" t="s">
        <v>301</v>
      </c>
      <c r="L42" t="s">
        <v>301</v>
      </c>
      <c r="M42" t="s">
        <v>301</v>
      </c>
      <c r="N42" t="s">
        <v>301</v>
      </c>
      <c r="O42" t="s">
        <v>301</v>
      </c>
      <c r="P42" t="s">
        <v>301</v>
      </c>
      <c r="Q42" t="s">
        <v>400</v>
      </c>
      <c r="R42" t="s">
        <v>301</v>
      </c>
      <c r="S42" s="6">
        <v>3</v>
      </c>
    </row>
    <row r="43" spans="2:19" x14ac:dyDescent="0.25">
      <c r="B43" s="6">
        <v>4</v>
      </c>
      <c r="C43" t="s">
        <v>301</v>
      </c>
      <c r="D43" t="s">
        <v>301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409</v>
      </c>
      <c r="N43" t="s">
        <v>410</v>
      </c>
      <c r="O43" t="s">
        <v>301</v>
      </c>
      <c r="P43" t="s">
        <v>301</v>
      </c>
      <c r="Q43" t="s">
        <v>301</v>
      </c>
      <c r="R43" t="s">
        <v>301</v>
      </c>
      <c r="S43" s="6">
        <v>4</v>
      </c>
    </row>
    <row r="44" spans="2:19" x14ac:dyDescent="0.25">
      <c r="B44" s="6">
        <v>5</v>
      </c>
      <c r="C44" t="s">
        <v>301</v>
      </c>
      <c r="D44" t="s">
        <v>301</v>
      </c>
      <c r="E44" t="s">
        <v>411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t="s">
        <v>417</v>
      </c>
      <c r="L44" t="s">
        <v>418</v>
      </c>
      <c r="M44" t="s">
        <v>419</v>
      </c>
      <c r="N44" t="s">
        <v>420</v>
      </c>
      <c r="O44" t="s">
        <v>301</v>
      </c>
      <c r="P44" t="s">
        <v>301</v>
      </c>
      <c r="Q44" t="s">
        <v>421</v>
      </c>
      <c r="R44" t="s">
        <v>301</v>
      </c>
      <c r="S44" s="6">
        <v>5</v>
      </c>
    </row>
    <row r="45" spans="2:19" x14ac:dyDescent="0.25">
      <c r="B45" s="6">
        <v>6</v>
      </c>
      <c r="C45" t="s">
        <v>301</v>
      </c>
      <c r="D45" t="s">
        <v>301</v>
      </c>
      <c r="E45" t="s">
        <v>422</v>
      </c>
      <c r="F45" t="s">
        <v>423</v>
      </c>
      <c r="G45" t="s">
        <v>424</v>
      </c>
      <c r="H45" t="s">
        <v>425</v>
      </c>
      <c r="I45" t="s">
        <v>426</v>
      </c>
      <c r="J45" t="s">
        <v>301</v>
      </c>
      <c r="K45" t="s">
        <v>427</v>
      </c>
      <c r="L45" t="s">
        <v>428</v>
      </c>
      <c r="M45" t="s">
        <v>429</v>
      </c>
      <c r="N45" t="s">
        <v>430</v>
      </c>
      <c r="O45" t="s">
        <v>301</v>
      </c>
      <c r="P45" t="s">
        <v>301</v>
      </c>
      <c r="Q45" t="s">
        <v>301</v>
      </c>
      <c r="R45" t="s">
        <v>301</v>
      </c>
      <c r="S45" s="6">
        <v>6</v>
      </c>
    </row>
    <row r="46" spans="2:19" x14ac:dyDescent="0.25">
      <c r="B46" s="6">
        <v>7</v>
      </c>
      <c r="C46" t="s">
        <v>301</v>
      </c>
      <c r="D46" t="s">
        <v>301</v>
      </c>
      <c r="E46" t="s">
        <v>301</v>
      </c>
      <c r="F46" t="s">
        <v>301</v>
      </c>
      <c r="G46" t="s">
        <v>301</v>
      </c>
      <c r="H46" t="s">
        <v>301</v>
      </c>
      <c r="I46" t="s">
        <v>431</v>
      </c>
      <c r="J46" t="s">
        <v>432</v>
      </c>
      <c r="K46" t="s">
        <v>301</v>
      </c>
      <c r="L46" t="s">
        <v>301</v>
      </c>
      <c r="M46" t="s">
        <v>301</v>
      </c>
      <c r="N46" t="s">
        <v>301</v>
      </c>
      <c r="O46" t="s">
        <v>301</v>
      </c>
      <c r="P46" t="s">
        <v>301</v>
      </c>
      <c r="Q46" t="s">
        <v>301</v>
      </c>
      <c r="R46" t="s">
        <v>301</v>
      </c>
      <c r="S46" s="6">
        <v>7</v>
      </c>
    </row>
    <row r="47" spans="2:19" x14ac:dyDescent="0.25">
      <c r="B47" s="6">
        <v>8</v>
      </c>
      <c r="C47" t="s">
        <v>301</v>
      </c>
      <c r="D47" t="s">
        <v>301</v>
      </c>
      <c r="E47" t="s">
        <v>301</v>
      </c>
      <c r="F47" t="s">
        <v>301</v>
      </c>
      <c r="G47" t="s">
        <v>301</v>
      </c>
      <c r="H47" t="s">
        <v>301</v>
      </c>
      <c r="I47" t="s">
        <v>433</v>
      </c>
      <c r="J47" t="s">
        <v>301</v>
      </c>
      <c r="K47" t="s">
        <v>301</v>
      </c>
      <c r="L47" t="s">
        <v>301</v>
      </c>
      <c r="M47" t="s">
        <v>301</v>
      </c>
      <c r="N47" t="s">
        <v>301</v>
      </c>
      <c r="O47" t="s">
        <v>301</v>
      </c>
      <c r="P47" t="s">
        <v>301</v>
      </c>
      <c r="Q47" t="s">
        <v>301</v>
      </c>
      <c r="R47" t="s">
        <v>301</v>
      </c>
      <c r="S47" s="6">
        <v>8</v>
      </c>
    </row>
    <row r="48" spans="2:19" x14ac:dyDescent="0.25">
      <c r="B48" s="6">
        <v>9</v>
      </c>
      <c r="C48" t="s">
        <v>434</v>
      </c>
      <c r="D48" t="s">
        <v>435</v>
      </c>
      <c r="E48" t="s">
        <v>436</v>
      </c>
      <c r="F48" t="s">
        <v>437</v>
      </c>
      <c r="G48" t="s">
        <v>301</v>
      </c>
      <c r="H48" t="s">
        <v>301</v>
      </c>
      <c r="I48" t="s">
        <v>438</v>
      </c>
      <c r="J48" t="s">
        <v>301</v>
      </c>
      <c r="K48" t="s">
        <v>301</v>
      </c>
      <c r="L48" t="s">
        <v>301</v>
      </c>
      <c r="M48" t="s">
        <v>301</v>
      </c>
      <c r="N48" t="s">
        <v>301</v>
      </c>
      <c r="O48" t="s">
        <v>301</v>
      </c>
      <c r="P48" t="s">
        <v>301</v>
      </c>
      <c r="Q48" t="s">
        <v>439</v>
      </c>
      <c r="R48" t="s">
        <v>440</v>
      </c>
      <c r="S48" s="6">
        <v>9</v>
      </c>
    </row>
    <row r="49" spans="2:21" x14ac:dyDescent="0.25">
      <c r="B49" s="6" t="s">
        <v>38</v>
      </c>
      <c r="C49" t="s">
        <v>301</v>
      </c>
      <c r="D49" t="s">
        <v>301</v>
      </c>
      <c r="E49" t="s">
        <v>441</v>
      </c>
      <c r="F49" t="s">
        <v>301</v>
      </c>
      <c r="G49" t="s">
        <v>301</v>
      </c>
      <c r="H49" t="s">
        <v>301</v>
      </c>
      <c r="I49" t="s">
        <v>442</v>
      </c>
      <c r="J49" t="s">
        <v>301</v>
      </c>
      <c r="K49" t="s">
        <v>301</v>
      </c>
      <c r="L49" t="s">
        <v>301</v>
      </c>
      <c r="M49" t="s">
        <v>301</v>
      </c>
      <c r="N49" t="s">
        <v>301</v>
      </c>
      <c r="O49" t="s">
        <v>301</v>
      </c>
      <c r="P49" t="s">
        <v>301</v>
      </c>
      <c r="Q49" t="s">
        <v>301</v>
      </c>
      <c r="R49" t="s">
        <v>301</v>
      </c>
      <c r="S49" s="6" t="s">
        <v>38</v>
      </c>
    </row>
    <row r="50" spans="2:21" x14ac:dyDescent="0.25">
      <c r="B50" s="6" t="s">
        <v>39</v>
      </c>
      <c r="C50" t="s">
        <v>301</v>
      </c>
      <c r="D50" t="s">
        <v>301</v>
      </c>
      <c r="E50" t="s">
        <v>443</v>
      </c>
      <c r="F50" t="s">
        <v>301</v>
      </c>
      <c r="G50" t="s">
        <v>301</v>
      </c>
      <c r="H50" t="s">
        <v>301</v>
      </c>
      <c r="I50" t="s">
        <v>444</v>
      </c>
      <c r="J50" t="s">
        <v>301</v>
      </c>
      <c r="K50" t="s">
        <v>301</v>
      </c>
      <c r="L50" t="s">
        <v>301</v>
      </c>
      <c r="M50" t="s">
        <v>301</v>
      </c>
      <c r="N50" t="s">
        <v>301</v>
      </c>
      <c r="O50" t="s">
        <v>301</v>
      </c>
      <c r="P50" t="s">
        <v>301</v>
      </c>
      <c r="Q50" t="s">
        <v>301</v>
      </c>
      <c r="R50" t="s">
        <v>301</v>
      </c>
      <c r="S50" s="6" t="s">
        <v>39</v>
      </c>
    </row>
    <row r="51" spans="2:21" x14ac:dyDescent="0.25">
      <c r="B51" s="6" t="s">
        <v>40</v>
      </c>
      <c r="C51" t="s">
        <v>301</v>
      </c>
      <c r="D51" t="s">
        <v>301</v>
      </c>
      <c r="E51" t="s">
        <v>445</v>
      </c>
      <c r="F51" t="s">
        <v>301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  <c r="L51" t="s">
        <v>451</v>
      </c>
      <c r="M51" t="s">
        <v>452</v>
      </c>
      <c r="N51" t="s">
        <v>453</v>
      </c>
      <c r="O51" t="s">
        <v>301</v>
      </c>
      <c r="P51" t="s">
        <v>301</v>
      </c>
      <c r="Q51" t="s">
        <v>301</v>
      </c>
      <c r="R51" t="s">
        <v>301</v>
      </c>
      <c r="S51" s="6" t="s">
        <v>40</v>
      </c>
    </row>
    <row r="52" spans="2:21" x14ac:dyDescent="0.25">
      <c r="B52" s="6" t="s">
        <v>41</v>
      </c>
      <c r="C52" t="s">
        <v>301</v>
      </c>
      <c r="D52" t="s">
        <v>301</v>
      </c>
      <c r="E52" t="s">
        <v>454</v>
      </c>
      <c r="F52" t="s">
        <v>301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460</v>
      </c>
      <c r="M52" t="s">
        <v>461</v>
      </c>
      <c r="N52" t="s">
        <v>462</v>
      </c>
      <c r="O52" t="s">
        <v>301</v>
      </c>
      <c r="P52" t="s">
        <v>301</v>
      </c>
      <c r="Q52" t="s">
        <v>301</v>
      </c>
      <c r="R52" t="s">
        <v>301</v>
      </c>
      <c r="S52" s="6" t="s">
        <v>41</v>
      </c>
    </row>
    <row r="53" spans="2:21" x14ac:dyDescent="0.25">
      <c r="B53" s="6" t="s">
        <v>42</v>
      </c>
      <c r="C53" t="s">
        <v>301</v>
      </c>
      <c r="D53" t="s">
        <v>301</v>
      </c>
      <c r="E53" t="s">
        <v>463</v>
      </c>
      <c r="F53" t="s">
        <v>301</v>
      </c>
      <c r="G53" t="s">
        <v>464</v>
      </c>
      <c r="H53" t="s">
        <v>465</v>
      </c>
      <c r="I53" t="s">
        <v>466</v>
      </c>
      <c r="J53" t="s">
        <v>467</v>
      </c>
      <c r="K53" t="s">
        <v>468</v>
      </c>
      <c r="L53" t="s">
        <v>469</v>
      </c>
      <c r="M53" t="s">
        <v>470</v>
      </c>
      <c r="N53" t="s">
        <v>471</v>
      </c>
      <c r="O53" t="s">
        <v>301</v>
      </c>
      <c r="P53" t="s">
        <v>301</v>
      </c>
      <c r="Q53" t="s">
        <v>301</v>
      </c>
      <c r="R53" t="s">
        <v>301</v>
      </c>
      <c r="S53" s="6" t="s">
        <v>42</v>
      </c>
    </row>
    <row r="54" spans="2:21" x14ac:dyDescent="0.25">
      <c r="B54" s="6" t="s">
        <v>43</v>
      </c>
      <c r="C54" t="s">
        <v>301</v>
      </c>
      <c r="D54" t="s">
        <v>301</v>
      </c>
      <c r="E54" t="s">
        <v>301</v>
      </c>
      <c r="F54" t="s">
        <v>301</v>
      </c>
      <c r="G54" t="s">
        <v>301</v>
      </c>
      <c r="H54" t="s">
        <v>301</v>
      </c>
      <c r="I54" t="s">
        <v>472</v>
      </c>
      <c r="J54" t="s">
        <v>301</v>
      </c>
      <c r="K54" t="s">
        <v>301</v>
      </c>
      <c r="L54" t="s">
        <v>301</v>
      </c>
      <c r="M54" t="s">
        <v>301</v>
      </c>
      <c r="N54" t="s">
        <v>301</v>
      </c>
      <c r="O54" t="s">
        <v>301</v>
      </c>
      <c r="P54" t="s">
        <v>301</v>
      </c>
      <c r="Q54" t="s">
        <v>301</v>
      </c>
      <c r="R54" t="s">
        <v>301</v>
      </c>
      <c r="S54" s="6" t="s">
        <v>43</v>
      </c>
    </row>
    <row r="56" spans="2:21" x14ac:dyDescent="0.25">
      <c r="B56" s="5" t="s">
        <v>473</v>
      </c>
      <c r="C56" s="6">
        <v>0</v>
      </c>
      <c r="D56" s="6">
        <v>1</v>
      </c>
      <c r="E56" s="6">
        <v>2</v>
      </c>
      <c r="F56" s="6">
        <v>3</v>
      </c>
      <c r="G56" s="6">
        <v>4</v>
      </c>
      <c r="H56" s="6">
        <v>5</v>
      </c>
      <c r="I56" s="6">
        <v>6</v>
      </c>
      <c r="J56" s="6">
        <v>7</v>
      </c>
      <c r="K56" s="6">
        <v>8</v>
      </c>
      <c r="L56" s="6">
        <v>9</v>
      </c>
      <c r="M56" s="6" t="s">
        <v>38</v>
      </c>
      <c r="N56" s="6" t="s">
        <v>39</v>
      </c>
      <c r="O56" s="6" t="s">
        <v>40</v>
      </c>
      <c r="P56" s="6" t="s">
        <v>41</v>
      </c>
      <c r="Q56" s="6" t="s">
        <v>42</v>
      </c>
      <c r="R56" s="6" t="s">
        <v>43</v>
      </c>
      <c r="S56" s="6"/>
    </row>
    <row r="57" spans="2:21" x14ac:dyDescent="0.25">
      <c r="B57" s="6">
        <v>0</v>
      </c>
      <c r="C57" t="s">
        <v>474</v>
      </c>
      <c r="D57" t="s">
        <v>475</v>
      </c>
      <c r="E57" t="s">
        <v>476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  <c r="M57" t="s">
        <v>484</v>
      </c>
      <c r="N57" t="s">
        <v>485</v>
      </c>
      <c r="O57" t="s">
        <v>486</v>
      </c>
      <c r="P57" t="s">
        <v>487</v>
      </c>
      <c r="Q57" t="s">
        <v>488</v>
      </c>
      <c r="R57" t="s">
        <v>489</v>
      </c>
      <c r="S57" s="6">
        <v>0</v>
      </c>
    </row>
    <row r="58" spans="2:21" x14ac:dyDescent="0.25">
      <c r="B58" s="6">
        <v>1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  <c r="L58" t="s">
        <v>499</v>
      </c>
      <c r="M58" t="s">
        <v>500</v>
      </c>
      <c r="N58" t="s">
        <v>501</v>
      </c>
      <c r="O58" t="s">
        <v>502</v>
      </c>
      <c r="P58" t="s">
        <v>503</v>
      </c>
      <c r="Q58" t="s">
        <v>504</v>
      </c>
      <c r="R58" t="s">
        <v>505</v>
      </c>
      <c r="S58" s="6">
        <v>1</v>
      </c>
    </row>
    <row r="59" spans="2:21" x14ac:dyDescent="0.25">
      <c r="B59" s="6">
        <v>2</v>
      </c>
      <c r="C59" t="s">
        <v>506</v>
      </c>
      <c r="D59" t="s">
        <v>507</v>
      </c>
      <c r="E59" t="s">
        <v>508</v>
      </c>
      <c r="F59" t="s">
        <v>509</v>
      </c>
      <c r="G59" t="s">
        <v>510</v>
      </c>
      <c r="H59" t="s">
        <v>511</v>
      </c>
      <c r="I59" t="s">
        <v>512</v>
      </c>
      <c r="J59" t="s">
        <v>513</v>
      </c>
      <c r="K59" t="s">
        <v>514</v>
      </c>
      <c r="L59" t="s">
        <v>515</v>
      </c>
      <c r="M59" t="s">
        <v>516</v>
      </c>
      <c r="N59" t="s">
        <v>517</v>
      </c>
      <c r="O59" t="s">
        <v>518</v>
      </c>
      <c r="P59" t="s">
        <v>519</v>
      </c>
      <c r="Q59" t="s">
        <v>520</v>
      </c>
      <c r="R59" t="s">
        <v>521</v>
      </c>
      <c r="S59" s="6">
        <v>2</v>
      </c>
      <c r="U59" s="7" t="s">
        <v>522</v>
      </c>
    </row>
    <row r="60" spans="2:21" x14ac:dyDescent="0.25">
      <c r="B60" s="6">
        <v>3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  <c r="L60" t="s">
        <v>532</v>
      </c>
      <c r="M60" t="s">
        <v>533</v>
      </c>
      <c r="N60" t="s">
        <v>534</v>
      </c>
      <c r="O60" t="s">
        <v>535</v>
      </c>
      <c r="P60" t="s">
        <v>536</v>
      </c>
      <c r="Q60" t="s">
        <v>537</v>
      </c>
      <c r="R60" t="s">
        <v>538</v>
      </c>
      <c r="S60" s="6">
        <v>3</v>
      </c>
      <c r="U60" s="7" t="s">
        <v>539</v>
      </c>
    </row>
    <row r="61" spans="2:21" x14ac:dyDescent="0.25">
      <c r="B61" s="6">
        <v>4</v>
      </c>
      <c r="C61" t="s">
        <v>540</v>
      </c>
      <c r="D61" t="s">
        <v>541</v>
      </c>
      <c r="E61" t="s">
        <v>542</v>
      </c>
      <c r="F61" t="s">
        <v>543</v>
      </c>
      <c r="G61" t="s">
        <v>544</v>
      </c>
      <c r="H61" t="s">
        <v>545</v>
      </c>
      <c r="I61" t="s">
        <v>546</v>
      </c>
      <c r="J61" t="s">
        <v>547</v>
      </c>
      <c r="K61" t="s">
        <v>548</v>
      </c>
      <c r="L61" t="s">
        <v>549</v>
      </c>
      <c r="M61" t="s">
        <v>550</v>
      </c>
      <c r="N61" t="s">
        <v>551</v>
      </c>
      <c r="O61" t="s">
        <v>552</v>
      </c>
      <c r="P61" t="s">
        <v>553</v>
      </c>
      <c r="Q61" t="s">
        <v>554</v>
      </c>
      <c r="R61" t="s">
        <v>555</v>
      </c>
      <c r="S61" s="6">
        <v>4</v>
      </c>
    </row>
    <row r="62" spans="2:21" x14ac:dyDescent="0.25">
      <c r="B62" s="6">
        <v>5</v>
      </c>
      <c r="C62" t="s">
        <v>556</v>
      </c>
      <c r="D62" t="s">
        <v>557</v>
      </c>
      <c r="E62" t="s">
        <v>558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564</v>
      </c>
      <c r="L62" t="s">
        <v>565</v>
      </c>
      <c r="M62" t="s">
        <v>566</v>
      </c>
      <c r="N62" t="s">
        <v>567</v>
      </c>
      <c r="O62" t="s">
        <v>568</v>
      </c>
      <c r="P62" t="s">
        <v>569</v>
      </c>
      <c r="Q62" t="s">
        <v>570</v>
      </c>
      <c r="R62" t="s">
        <v>571</v>
      </c>
      <c r="S62" s="6">
        <v>5</v>
      </c>
    </row>
    <row r="63" spans="2:21" x14ac:dyDescent="0.25">
      <c r="B63" s="6">
        <v>6</v>
      </c>
      <c r="C63" t="s">
        <v>572</v>
      </c>
      <c r="D63" t="s">
        <v>573</v>
      </c>
      <c r="E63" t="s">
        <v>574</v>
      </c>
      <c r="F63" t="s">
        <v>575</v>
      </c>
      <c r="G63" t="s">
        <v>576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  <c r="M63" t="s">
        <v>582</v>
      </c>
      <c r="N63" t="s">
        <v>583</v>
      </c>
      <c r="O63" t="s">
        <v>584</v>
      </c>
      <c r="P63" t="s">
        <v>585</v>
      </c>
      <c r="Q63" t="s">
        <v>586</v>
      </c>
      <c r="R63" t="s">
        <v>587</v>
      </c>
      <c r="S63" s="6">
        <v>6</v>
      </c>
    </row>
    <row r="64" spans="2:21" x14ac:dyDescent="0.25">
      <c r="B64" s="6">
        <v>7</v>
      </c>
      <c r="C64" t="s">
        <v>588</v>
      </c>
      <c r="D64" t="s">
        <v>589</v>
      </c>
      <c r="E64" t="s">
        <v>590</v>
      </c>
      <c r="F64" t="s">
        <v>591</v>
      </c>
      <c r="G64" t="s">
        <v>592</v>
      </c>
      <c r="H64" t="s">
        <v>593</v>
      </c>
      <c r="I64" t="s">
        <v>594</v>
      </c>
      <c r="J64" t="s">
        <v>595</v>
      </c>
      <c r="K64" t="s">
        <v>596</v>
      </c>
      <c r="L64" t="s">
        <v>597</v>
      </c>
      <c r="M64" t="s">
        <v>598</v>
      </c>
      <c r="N64" t="s">
        <v>599</v>
      </c>
      <c r="O64" t="s">
        <v>600</v>
      </c>
      <c r="P64" t="s">
        <v>601</v>
      </c>
      <c r="Q64" t="s">
        <v>602</v>
      </c>
      <c r="R64" t="s">
        <v>603</v>
      </c>
      <c r="S64" s="6">
        <v>7</v>
      </c>
    </row>
    <row r="65" spans="2:21" x14ac:dyDescent="0.25">
      <c r="B65" s="6">
        <v>8</v>
      </c>
      <c r="C65" t="s">
        <v>604</v>
      </c>
      <c r="D65" t="s">
        <v>605</v>
      </c>
      <c r="E65" t="s">
        <v>606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612</v>
      </c>
      <c r="L65" t="s">
        <v>613</v>
      </c>
      <c r="M65" t="s">
        <v>614</v>
      </c>
      <c r="N65" t="s">
        <v>615</v>
      </c>
      <c r="O65" t="s">
        <v>616</v>
      </c>
      <c r="P65" t="s">
        <v>617</v>
      </c>
      <c r="Q65" t="s">
        <v>618</v>
      </c>
      <c r="R65" t="s">
        <v>619</v>
      </c>
      <c r="S65" s="6">
        <v>8</v>
      </c>
    </row>
    <row r="66" spans="2:21" x14ac:dyDescent="0.25">
      <c r="B66" s="6">
        <v>9</v>
      </c>
      <c r="C66" t="s">
        <v>620</v>
      </c>
      <c r="D66" t="s">
        <v>621</v>
      </c>
      <c r="E66" t="s">
        <v>622</v>
      </c>
      <c r="F66" t="s">
        <v>623</v>
      </c>
      <c r="G66" t="s">
        <v>624</v>
      </c>
      <c r="H66" t="s">
        <v>625</v>
      </c>
      <c r="I66" t="s">
        <v>626</v>
      </c>
      <c r="J66" t="s">
        <v>627</v>
      </c>
      <c r="K66" t="s">
        <v>628</v>
      </c>
      <c r="L66" t="s">
        <v>629</v>
      </c>
      <c r="M66" t="s">
        <v>630</v>
      </c>
      <c r="N66" t="s">
        <v>631</v>
      </c>
      <c r="O66" t="s">
        <v>632</v>
      </c>
      <c r="P66" t="s">
        <v>633</v>
      </c>
      <c r="Q66" t="s">
        <v>634</v>
      </c>
      <c r="R66" t="s">
        <v>635</v>
      </c>
      <c r="S66" s="6">
        <v>9</v>
      </c>
    </row>
    <row r="67" spans="2:21" x14ac:dyDescent="0.25">
      <c r="B67" s="6" t="s">
        <v>38</v>
      </c>
      <c r="C67" t="s">
        <v>636</v>
      </c>
      <c r="D67" t="s">
        <v>637</v>
      </c>
      <c r="E67" t="s">
        <v>638</v>
      </c>
      <c r="F67" t="s">
        <v>639</v>
      </c>
      <c r="G67" t="s">
        <v>640</v>
      </c>
      <c r="H67" t="s">
        <v>641</v>
      </c>
      <c r="I67" t="s">
        <v>642</v>
      </c>
      <c r="J67" t="s">
        <v>643</v>
      </c>
      <c r="K67" t="s">
        <v>644</v>
      </c>
      <c r="L67" t="s">
        <v>645</v>
      </c>
      <c r="M67" t="s">
        <v>646</v>
      </c>
      <c r="N67" t="s">
        <v>647</v>
      </c>
      <c r="O67" t="s">
        <v>648</v>
      </c>
      <c r="P67" t="s">
        <v>649</v>
      </c>
      <c r="Q67" t="s">
        <v>650</v>
      </c>
      <c r="R67" t="s">
        <v>651</v>
      </c>
      <c r="S67" s="6" t="s">
        <v>38</v>
      </c>
    </row>
    <row r="68" spans="2:21" x14ac:dyDescent="0.25">
      <c r="B68" s="6" t="s">
        <v>39</v>
      </c>
      <c r="C68" t="s">
        <v>652</v>
      </c>
      <c r="D68" t="s">
        <v>653</v>
      </c>
      <c r="E68" t="s">
        <v>654</v>
      </c>
      <c r="F68" t="s">
        <v>655</v>
      </c>
      <c r="G68" t="s">
        <v>656</v>
      </c>
      <c r="H68" t="s">
        <v>657</v>
      </c>
      <c r="I68" t="s">
        <v>658</v>
      </c>
      <c r="J68" t="s">
        <v>659</v>
      </c>
      <c r="K68" t="s">
        <v>660</v>
      </c>
      <c r="L68" t="s">
        <v>661</v>
      </c>
      <c r="M68" t="s">
        <v>662</v>
      </c>
      <c r="N68" t="s">
        <v>663</v>
      </c>
      <c r="O68" t="s">
        <v>664</v>
      </c>
      <c r="P68" t="s">
        <v>665</v>
      </c>
      <c r="Q68" t="s">
        <v>666</v>
      </c>
      <c r="R68" t="s">
        <v>667</v>
      </c>
      <c r="S68" s="6" t="s">
        <v>39</v>
      </c>
    </row>
    <row r="69" spans="2:21" x14ac:dyDescent="0.25">
      <c r="B69" s="6" t="s">
        <v>40</v>
      </c>
      <c r="C69" t="s">
        <v>668</v>
      </c>
      <c r="D69" t="s">
        <v>669</v>
      </c>
      <c r="E69" t="s">
        <v>670</v>
      </c>
      <c r="F69" t="s">
        <v>671</v>
      </c>
      <c r="G69" t="s">
        <v>672</v>
      </c>
      <c r="H69" t="s">
        <v>673</v>
      </c>
      <c r="I69" t="s">
        <v>674</v>
      </c>
      <c r="J69" t="s">
        <v>675</v>
      </c>
      <c r="K69" t="s">
        <v>676</v>
      </c>
      <c r="L69" t="s">
        <v>677</v>
      </c>
      <c r="M69" t="s">
        <v>678</v>
      </c>
      <c r="N69" t="s">
        <v>679</v>
      </c>
      <c r="O69" t="s">
        <v>680</v>
      </c>
      <c r="P69" t="s">
        <v>681</v>
      </c>
      <c r="Q69" t="s">
        <v>682</v>
      </c>
      <c r="R69" t="s">
        <v>683</v>
      </c>
      <c r="S69" s="6" t="s">
        <v>40</v>
      </c>
    </row>
    <row r="70" spans="2:21" x14ac:dyDescent="0.25">
      <c r="B70" s="6" t="s">
        <v>41</v>
      </c>
      <c r="C70" t="s">
        <v>684</v>
      </c>
      <c r="D70" t="s">
        <v>685</v>
      </c>
      <c r="E70" t="s">
        <v>686</v>
      </c>
      <c r="F70" t="s">
        <v>687</v>
      </c>
      <c r="G70" t="s">
        <v>688</v>
      </c>
      <c r="H70" t="s">
        <v>689</v>
      </c>
      <c r="I70" t="s">
        <v>690</v>
      </c>
      <c r="J70" t="s">
        <v>691</v>
      </c>
      <c r="K70" t="s">
        <v>692</v>
      </c>
      <c r="L70" t="s">
        <v>693</v>
      </c>
      <c r="M70" t="s">
        <v>694</v>
      </c>
      <c r="N70" t="s">
        <v>695</v>
      </c>
      <c r="O70" t="s">
        <v>696</v>
      </c>
      <c r="P70" t="s">
        <v>697</v>
      </c>
      <c r="Q70" t="s">
        <v>698</v>
      </c>
      <c r="R70" t="s">
        <v>699</v>
      </c>
      <c r="S70" s="6" t="s">
        <v>41</v>
      </c>
    </row>
    <row r="71" spans="2:21" x14ac:dyDescent="0.25">
      <c r="B71" s="6" t="s">
        <v>42</v>
      </c>
      <c r="C71" t="s">
        <v>700</v>
      </c>
      <c r="D71" t="s">
        <v>701</v>
      </c>
      <c r="E71" t="s">
        <v>702</v>
      </c>
      <c r="F71" t="s">
        <v>703</v>
      </c>
      <c r="G71" t="s">
        <v>704</v>
      </c>
      <c r="H71" t="s">
        <v>705</v>
      </c>
      <c r="I71" t="s">
        <v>706</v>
      </c>
      <c r="J71" t="s">
        <v>707</v>
      </c>
      <c r="K71" t="s">
        <v>708</v>
      </c>
      <c r="L71" t="s">
        <v>709</v>
      </c>
      <c r="M71" t="s">
        <v>710</v>
      </c>
      <c r="N71" t="s">
        <v>711</v>
      </c>
      <c r="O71" t="s">
        <v>712</v>
      </c>
      <c r="P71" t="s">
        <v>713</v>
      </c>
      <c r="Q71" t="s">
        <v>714</v>
      </c>
      <c r="R71" t="s">
        <v>715</v>
      </c>
      <c r="S71" s="6" t="s">
        <v>42</v>
      </c>
    </row>
    <row r="72" spans="2:21" x14ac:dyDescent="0.25">
      <c r="B72" s="6" t="s">
        <v>43</v>
      </c>
      <c r="C72" t="s">
        <v>716</v>
      </c>
      <c r="D72" t="s">
        <v>717</v>
      </c>
      <c r="E72" t="s">
        <v>718</v>
      </c>
      <c r="F72" t="s">
        <v>719</v>
      </c>
      <c r="G72" t="s">
        <v>720</v>
      </c>
      <c r="H72" t="s">
        <v>721</v>
      </c>
      <c r="I72" t="s">
        <v>722</v>
      </c>
      <c r="J72" t="s">
        <v>723</v>
      </c>
      <c r="K72" t="s">
        <v>724</v>
      </c>
      <c r="L72" t="s">
        <v>725</v>
      </c>
      <c r="M72" t="s">
        <v>726</v>
      </c>
      <c r="N72" t="s">
        <v>727</v>
      </c>
      <c r="O72" t="s">
        <v>728</v>
      </c>
      <c r="P72" t="s">
        <v>729</v>
      </c>
      <c r="Q72" t="s">
        <v>730</v>
      </c>
      <c r="R72" t="s">
        <v>731</v>
      </c>
      <c r="S72" s="6" t="s">
        <v>43</v>
      </c>
    </row>
    <row r="74" spans="2:21" x14ac:dyDescent="0.25">
      <c r="B74" s="5" t="s">
        <v>732</v>
      </c>
      <c r="C74" s="6">
        <v>0</v>
      </c>
      <c r="D74" s="6">
        <v>1</v>
      </c>
      <c r="E74" s="6">
        <v>2</v>
      </c>
      <c r="F74" s="6">
        <v>3</v>
      </c>
      <c r="G74" s="6">
        <v>4</v>
      </c>
      <c r="H74" s="6">
        <v>5</v>
      </c>
      <c r="I74" s="6">
        <v>6</v>
      </c>
      <c r="J74" s="6">
        <v>7</v>
      </c>
      <c r="K74" s="6">
        <v>8</v>
      </c>
      <c r="L74" s="6">
        <v>9</v>
      </c>
      <c r="M74" s="6" t="s">
        <v>38</v>
      </c>
      <c r="N74" s="6" t="s">
        <v>39</v>
      </c>
      <c r="O74" s="6" t="s">
        <v>40</v>
      </c>
      <c r="P74" s="6" t="s">
        <v>41</v>
      </c>
      <c r="Q74" s="6" t="s">
        <v>42</v>
      </c>
      <c r="R74" s="6" t="s">
        <v>43</v>
      </c>
      <c r="S74" s="6"/>
    </row>
    <row r="75" spans="2:21" x14ac:dyDescent="0.25">
      <c r="B75" s="6">
        <v>0</v>
      </c>
      <c r="C75" t="s">
        <v>301</v>
      </c>
      <c r="D75" t="s">
        <v>301</v>
      </c>
      <c r="E75" t="s">
        <v>301</v>
      </c>
      <c r="F75" t="s">
        <v>301</v>
      </c>
      <c r="G75" t="s">
        <v>733</v>
      </c>
      <c r="H75" t="s">
        <v>734</v>
      </c>
      <c r="I75" t="s">
        <v>735</v>
      </c>
      <c r="J75" t="s">
        <v>736</v>
      </c>
      <c r="K75" t="s">
        <v>301</v>
      </c>
      <c r="L75" t="s">
        <v>301</v>
      </c>
      <c r="M75" t="s">
        <v>737</v>
      </c>
      <c r="N75" t="s">
        <v>738</v>
      </c>
      <c r="O75" t="s">
        <v>301</v>
      </c>
      <c r="P75" t="s">
        <v>301</v>
      </c>
      <c r="Q75" t="s">
        <v>301</v>
      </c>
      <c r="R75" t="s">
        <v>301</v>
      </c>
      <c r="S75" s="6">
        <v>0</v>
      </c>
    </row>
    <row r="76" spans="2:21" x14ac:dyDescent="0.25">
      <c r="B76" s="6">
        <v>1</v>
      </c>
      <c r="C76" t="s">
        <v>301</v>
      </c>
      <c r="D76" t="s">
        <v>301</v>
      </c>
      <c r="E76" t="s">
        <v>301</v>
      </c>
      <c r="F76" t="s">
        <v>301</v>
      </c>
      <c r="G76" t="s">
        <v>739</v>
      </c>
      <c r="H76" t="s">
        <v>740</v>
      </c>
      <c r="I76" t="s">
        <v>741</v>
      </c>
      <c r="J76" t="s">
        <v>742</v>
      </c>
      <c r="K76" t="s">
        <v>301</v>
      </c>
      <c r="L76" t="s">
        <v>301</v>
      </c>
      <c r="M76" t="s">
        <v>743</v>
      </c>
      <c r="N76" t="s">
        <v>744</v>
      </c>
      <c r="O76" t="s">
        <v>301</v>
      </c>
      <c r="P76" t="s">
        <v>301</v>
      </c>
      <c r="Q76" t="s">
        <v>301</v>
      </c>
      <c r="R76" t="s">
        <v>301</v>
      </c>
      <c r="S76" s="6">
        <v>1</v>
      </c>
    </row>
    <row r="77" spans="2:21" x14ac:dyDescent="0.25">
      <c r="B77" s="6">
        <v>2</v>
      </c>
      <c r="C77" t="s">
        <v>301</v>
      </c>
      <c r="D77" t="s">
        <v>301</v>
      </c>
      <c r="E77" t="s">
        <v>301</v>
      </c>
      <c r="F77" t="s">
        <v>301</v>
      </c>
      <c r="G77" t="s">
        <v>745</v>
      </c>
      <c r="H77" t="s">
        <v>746</v>
      </c>
      <c r="I77" t="s">
        <v>747</v>
      </c>
      <c r="J77" t="s">
        <v>748</v>
      </c>
      <c r="K77" t="s">
        <v>301</v>
      </c>
      <c r="L77" t="s">
        <v>301</v>
      </c>
      <c r="M77" t="s">
        <v>749</v>
      </c>
      <c r="N77" t="s">
        <v>750</v>
      </c>
      <c r="O77" t="s">
        <v>301</v>
      </c>
      <c r="P77" t="s">
        <v>301</v>
      </c>
      <c r="Q77" t="s">
        <v>301</v>
      </c>
      <c r="R77" t="s">
        <v>301</v>
      </c>
      <c r="S77" s="6">
        <v>2</v>
      </c>
      <c r="U77" s="8" t="s">
        <v>751</v>
      </c>
    </row>
    <row r="78" spans="2:21" x14ac:dyDescent="0.25">
      <c r="B78" s="6">
        <v>3</v>
      </c>
      <c r="C78" t="s">
        <v>301</v>
      </c>
      <c r="D78" t="s">
        <v>301</v>
      </c>
      <c r="E78" t="s">
        <v>301</v>
      </c>
      <c r="F78" t="s">
        <v>301</v>
      </c>
      <c r="G78" t="s">
        <v>752</v>
      </c>
      <c r="H78" t="s">
        <v>753</v>
      </c>
      <c r="I78" t="s">
        <v>78</v>
      </c>
      <c r="J78" t="s">
        <v>754</v>
      </c>
      <c r="K78" t="s">
        <v>301</v>
      </c>
      <c r="L78" t="s">
        <v>301</v>
      </c>
      <c r="M78" t="s">
        <v>755</v>
      </c>
      <c r="N78" t="s">
        <v>756</v>
      </c>
      <c r="O78" t="s">
        <v>301</v>
      </c>
      <c r="P78" t="s">
        <v>301</v>
      </c>
      <c r="Q78" t="s">
        <v>301</v>
      </c>
      <c r="R78" t="s">
        <v>301</v>
      </c>
      <c r="S78" s="6">
        <v>3</v>
      </c>
      <c r="U78" s="9" t="s">
        <v>757</v>
      </c>
    </row>
    <row r="79" spans="2:21" x14ac:dyDescent="0.25">
      <c r="B79" s="6">
        <v>4</v>
      </c>
      <c r="C79" t="s">
        <v>301</v>
      </c>
      <c r="D79" t="s">
        <v>301</v>
      </c>
      <c r="E79" t="s">
        <v>301</v>
      </c>
      <c r="F79" t="s">
        <v>301</v>
      </c>
      <c r="G79" t="s">
        <v>758</v>
      </c>
      <c r="H79" t="s">
        <v>758</v>
      </c>
      <c r="I79" t="s">
        <v>758</v>
      </c>
      <c r="J79" t="s">
        <v>758</v>
      </c>
      <c r="K79" t="s">
        <v>301</v>
      </c>
      <c r="L79" t="s">
        <v>301</v>
      </c>
      <c r="M79" t="s">
        <v>301</v>
      </c>
      <c r="N79" t="s">
        <v>301</v>
      </c>
      <c r="O79" t="s">
        <v>301</v>
      </c>
      <c r="P79" t="s">
        <v>301</v>
      </c>
      <c r="Q79" t="s">
        <v>301</v>
      </c>
      <c r="R79" t="s">
        <v>301</v>
      </c>
      <c r="S79" s="6">
        <v>4</v>
      </c>
      <c r="U79" s="9" t="s">
        <v>759</v>
      </c>
    </row>
    <row r="80" spans="2:21" x14ac:dyDescent="0.25">
      <c r="B80" s="6">
        <v>5</v>
      </c>
      <c r="C80" t="s">
        <v>301</v>
      </c>
      <c r="D80" t="s">
        <v>301</v>
      </c>
      <c r="E80" t="s">
        <v>301</v>
      </c>
      <c r="F80" t="s">
        <v>301</v>
      </c>
      <c r="G80" t="s">
        <v>760</v>
      </c>
      <c r="H80" t="s">
        <v>760</v>
      </c>
      <c r="I80" t="s">
        <v>760</v>
      </c>
      <c r="J80" t="s">
        <v>760</v>
      </c>
      <c r="K80" t="s">
        <v>301</v>
      </c>
      <c r="L80" t="s">
        <v>301</v>
      </c>
      <c r="M80" t="s">
        <v>301</v>
      </c>
      <c r="N80" t="s">
        <v>301</v>
      </c>
      <c r="O80" t="s">
        <v>301</v>
      </c>
      <c r="P80" t="s">
        <v>301</v>
      </c>
      <c r="Q80" t="s">
        <v>301</v>
      </c>
      <c r="R80" t="s">
        <v>301</v>
      </c>
      <c r="S80" s="6">
        <v>5</v>
      </c>
      <c r="U80" s="9" t="s">
        <v>761</v>
      </c>
    </row>
    <row r="81" spans="2:21" x14ac:dyDescent="0.25">
      <c r="B81" s="6">
        <v>6</v>
      </c>
      <c r="C81" t="s">
        <v>301</v>
      </c>
      <c r="D81" t="s">
        <v>301</v>
      </c>
      <c r="E81" t="s">
        <v>301</v>
      </c>
      <c r="F81" t="s">
        <v>301</v>
      </c>
      <c r="G81" t="s">
        <v>762</v>
      </c>
      <c r="H81" t="s">
        <v>763</v>
      </c>
      <c r="I81" t="s">
        <v>762</v>
      </c>
      <c r="J81" t="s">
        <v>763</v>
      </c>
      <c r="K81" t="s">
        <v>301</v>
      </c>
      <c r="L81" t="s">
        <v>301</v>
      </c>
      <c r="M81" t="s">
        <v>301</v>
      </c>
      <c r="N81" t="s">
        <v>301</v>
      </c>
      <c r="O81" t="s">
        <v>301</v>
      </c>
      <c r="P81" t="s">
        <v>301</v>
      </c>
      <c r="Q81" t="s">
        <v>301</v>
      </c>
      <c r="R81" t="s">
        <v>301</v>
      </c>
      <c r="S81" s="6">
        <v>6</v>
      </c>
      <c r="U81" s="9" t="s">
        <v>764</v>
      </c>
    </row>
    <row r="82" spans="2:21" x14ac:dyDescent="0.25">
      <c r="B82" s="6">
        <v>7</v>
      </c>
      <c r="C82" t="s">
        <v>301</v>
      </c>
      <c r="D82" t="s">
        <v>301</v>
      </c>
      <c r="E82" t="s">
        <v>301</v>
      </c>
      <c r="F82" t="s">
        <v>301</v>
      </c>
      <c r="G82" t="s">
        <v>765</v>
      </c>
      <c r="H82" t="s">
        <v>766</v>
      </c>
      <c r="I82" t="s">
        <v>767</v>
      </c>
      <c r="J82" s="10" t="s">
        <v>301</v>
      </c>
      <c r="K82" t="s">
        <v>301</v>
      </c>
      <c r="L82" t="s">
        <v>301</v>
      </c>
      <c r="M82" t="s">
        <v>301</v>
      </c>
      <c r="N82" t="s">
        <v>301</v>
      </c>
      <c r="O82" t="s">
        <v>301</v>
      </c>
      <c r="P82" t="s">
        <v>301</v>
      </c>
      <c r="Q82" t="s">
        <v>301</v>
      </c>
      <c r="R82" t="s">
        <v>301</v>
      </c>
      <c r="S82" s="6">
        <v>7</v>
      </c>
    </row>
    <row r="83" spans="2:21" x14ac:dyDescent="0.25">
      <c r="B83" s="6">
        <v>8</v>
      </c>
      <c r="C83" t="s">
        <v>301</v>
      </c>
      <c r="D83" t="s">
        <v>301</v>
      </c>
      <c r="E83" t="s">
        <v>301</v>
      </c>
      <c r="F83" t="s">
        <v>301</v>
      </c>
      <c r="G83" t="s">
        <v>768</v>
      </c>
      <c r="H83" t="s">
        <v>769</v>
      </c>
      <c r="I83" t="s">
        <v>770</v>
      </c>
      <c r="J83" t="s">
        <v>771</v>
      </c>
      <c r="K83" t="s">
        <v>301</v>
      </c>
      <c r="L83" t="s">
        <v>301</v>
      </c>
      <c r="M83" t="s">
        <v>772</v>
      </c>
      <c r="N83" t="s">
        <v>773</v>
      </c>
      <c r="O83" t="s">
        <v>301</v>
      </c>
      <c r="P83" t="s">
        <v>301</v>
      </c>
      <c r="Q83" t="s">
        <v>301</v>
      </c>
      <c r="R83" t="s">
        <v>301</v>
      </c>
      <c r="S83" s="6">
        <v>8</v>
      </c>
    </row>
    <row r="84" spans="2:21" x14ac:dyDescent="0.25">
      <c r="B84" s="6">
        <v>9</v>
      </c>
      <c r="C84" t="s">
        <v>301</v>
      </c>
      <c r="D84" t="s">
        <v>301</v>
      </c>
      <c r="E84" t="s">
        <v>301</v>
      </c>
      <c r="F84" t="s">
        <v>301</v>
      </c>
      <c r="G84" t="s">
        <v>774</v>
      </c>
      <c r="H84" t="s">
        <v>775</v>
      </c>
      <c r="I84" t="s">
        <v>776</v>
      </c>
      <c r="J84" t="s">
        <v>777</v>
      </c>
      <c r="K84" t="s">
        <v>301</v>
      </c>
      <c r="L84" t="s">
        <v>301</v>
      </c>
      <c r="M84" t="s">
        <v>778</v>
      </c>
      <c r="N84" t="s">
        <v>779</v>
      </c>
      <c r="O84" t="s">
        <v>301</v>
      </c>
      <c r="P84" t="s">
        <v>301</v>
      </c>
      <c r="Q84" t="s">
        <v>301</v>
      </c>
      <c r="R84" t="s">
        <v>301</v>
      </c>
      <c r="S84" s="6">
        <v>9</v>
      </c>
    </row>
    <row r="85" spans="2:21" x14ac:dyDescent="0.25">
      <c r="B85" s="6" t="s">
        <v>38</v>
      </c>
      <c r="C85" t="s">
        <v>301</v>
      </c>
      <c r="D85" t="s">
        <v>301</v>
      </c>
      <c r="E85" t="s">
        <v>301</v>
      </c>
      <c r="F85" t="s">
        <v>301</v>
      </c>
      <c r="G85" t="s">
        <v>780</v>
      </c>
      <c r="H85" t="s">
        <v>781</v>
      </c>
      <c r="I85" t="s">
        <v>782</v>
      </c>
      <c r="J85" t="s">
        <v>783</v>
      </c>
      <c r="K85" t="s">
        <v>301</v>
      </c>
      <c r="L85" t="s">
        <v>301</v>
      </c>
      <c r="M85" t="s">
        <v>784</v>
      </c>
      <c r="N85" t="s">
        <v>785</v>
      </c>
      <c r="O85" t="s">
        <v>301</v>
      </c>
      <c r="P85" t="s">
        <v>301</v>
      </c>
      <c r="Q85" t="s">
        <v>301</v>
      </c>
      <c r="R85" t="s">
        <v>301</v>
      </c>
      <c r="S85" s="6" t="s">
        <v>38</v>
      </c>
    </row>
    <row r="86" spans="2:21" x14ac:dyDescent="0.25">
      <c r="B86" s="6" t="s">
        <v>39</v>
      </c>
      <c r="C86" t="s">
        <v>301</v>
      </c>
      <c r="D86" t="s">
        <v>301</v>
      </c>
      <c r="E86" t="s">
        <v>301</v>
      </c>
      <c r="F86" t="s">
        <v>301</v>
      </c>
      <c r="G86" t="s">
        <v>786</v>
      </c>
      <c r="H86" t="s">
        <v>787</v>
      </c>
      <c r="I86" t="s">
        <v>206</v>
      </c>
      <c r="J86" t="s">
        <v>788</v>
      </c>
      <c r="K86" t="s">
        <v>301</v>
      </c>
      <c r="L86" t="s">
        <v>301</v>
      </c>
      <c r="M86" t="s">
        <v>789</v>
      </c>
      <c r="N86" t="s">
        <v>790</v>
      </c>
      <c r="O86" t="s">
        <v>301</v>
      </c>
      <c r="P86" t="s">
        <v>301</v>
      </c>
      <c r="Q86" t="s">
        <v>301</v>
      </c>
      <c r="R86" t="s">
        <v>301</v>
      </c>
      <c r="S86" s="6" t="s">
        <v>39</v>
      </c>
    </row>
    <row r="87" spans="2:21" x14ac:dyDescent="0.25">
      <c r="B87" s="6" t="s">
        <v>40</v>
      </c>
      <c r="C87" t="s">
        <v>301</v>
      </c>
      <c r="D87" t="s">
        <v>301</v>
      </c>
      <c r="E87" t="s">
        <v>301</v>
      </c>
      <c r="F87" t="s">
        <v>301</v>
      </c>
      <c r="G87" t="s">
        <v>758</v>
      </c>
      <c r="H87" t="s">
        <v>758</v>
      </c>
      <c r="I87" t="s">
        <v>758</v>
      </c>
      <c r="J87" t="s">
        <v>758</v>
      </c>
      <c r="K87" t="s">
        <v>301</v>
      </c>
      <c r="L87" t="s">
        <v>301</v>
      </c>
      <c r="M87" t="s">
        <v>301</v>
      </c>
      <c r="N87" t="s">
        <v>301</v>
      </c>
      <c r="O87" t="s">
        <v>301</v>
      </c>
      <c r="P87" t="s">
        <v>301</v>
      </c>
      <c r="Q87" t="s">
        <v>301</v>
      </c>
      <c r="R87" t="s">
        <v>301</v>
      </c>
      <c r="S87" s="6" t="s">
        <v>40</v>
      </c>
    </row>
    <row r="88" spans="2:21" x14ac:dyDescent="0.25">
      <c r="B88" s="6" t="s">
        <v>41</v>
      </c>
      <c r="C88" t="s">
        <v>301</v>
      </c>
      <c r="D88" t="s">
        <v>301</v>
      </c>
      <c r="E88" t="s">
        <v>301</v>
      </c>
      <c r="F88" t="s">
        <v>301</v>
      </c>
      <c r="G88" t="s">
        <v>791</v>
      </c>
      <c r="H88" t="s">
        <v>760</v>
      </c>
      <c r="I88" t="s">
        <v>760</v>
      </c>
      <c r="J88" t="s">
        <v>760</v>
      </c>
      <c r="K88" t="s">
        <v>301</v>
      </c>
      <c r="L88" t="s">
        <v>301</v>
      </c>
      <c r="M88" t="s">
        <v>301</v>
      </c>
      <c r="N88" t="s">
        <v>301</v>
      </c>
      <c r="O88" t="s">
        <v>301</v>
      </c>
      <c r="P88" t="s">
        <v>301</v>
      </c>
      <c r="Q88" t="s">
        <v>301</v>
      </c>
      <c r="R88" t="s">
        <v>301</v>
      </c>
      <c r="S88" s="6" t="s">
        <v>41</v>
      </c>
    </row>
    <row r="89" spans="2:21" x14ac:dyDescent="0.25">
      <c r="B89" s="6" t="s">
        <v>42</v>
      </c>
      <c r="C89" t="s">
        <v>301</v>
      </c>
      <c r="D89" t="s">
        <v>301</v>
      </c>
      <c r="E89" t="s">
        <v>301</v>
      </c>
      <c r="F89" t="s">
        <v>301</v>
      </c>
      <c r="G89" s="11" t="s">
        <v>762</v>
      </c>
      <c r="H89" t="s">
        <v>792</v>
      </c>
      <c r="I89" s="11" t="s">
        <v>762</v>
      </c>
      <c r="J89" t="s">
        <v>792</v>
      </c>
      <c r="K89" t="s">
        <v>301</v>
      </c>
      <c r="L89" t="s">
        <v>301</v>
      </c>
      <c r="M89" t="s">
        <v>301</v>
      </c>
      <c r="N89" t="s">
        <v>301</v>
      </c>
      <c r="O89" t="s">
        <v>301</v>
      </c>
      <c r="P89" t="s">
        <v>301</v>
      </c>
      <c r="Q89" t="s">
        <v>301</v>
      </c>
      <c r="R89" t="s">
        <v>301</v>
      </c>
      <c r="S89" s="6" t="s">
        <v>42</v>
      </c>
    </row>
    <row r="90" spans="2:21" x14ac:dyDescent="0.25">
      <c r="B90" s="6" t="s">
        <v>43</v>
      </c>
      <c r="C90" t="s">
        <v>301</v>
      </c>
      <c r="D90" t="s">
        <v>301</v>
      </c>
      <c r="E90" t="s">
        <v>301</v>
      </c>
      <c r="F90" t="s">
        <v>301</v>
      </c>
      <c r="G90" t="s">
        <v>793</v>
      </c>
      <c r="H90" t="s">
        <v>794</v>
      </c>
      <c r="I90" t="s">
        <v>795</v>
      </c>
      <c r="J90" s="10" t="s">
        <v>301</v>
      </c>
      <c r="K90" t="s">
        <v>301</v>
      </c>
      <c r="L90" t="s">
        <v>301</v>
      </c>
      <c r="M90" t="s">
        <v>301</v>
      </c>
      <c r="N90" t="s">
        <v>301</v>
      </c>
      <c r="O90" t="s">
        <v>301</v>
      </c>
      <c r="P90" t="s">
        <v>301</v>
      </c>
      <c r="Q90" t="s">
        <v>301</v>
      </c>
      <c r="R90" t="s">
        <v>301</v>
      </c>
      <c r="S90" s="6" t="s">
        <v>43</v>
      </c>
    </row>
    <row r="92" spans="2:21" x14ac:dyDescent="0.25">
      <c r="B92" s="5" t="s">
        <v>796</v>
      </c>
      <c r="C92" s="6">
        <v>0</v>
      </c>
      <c r="D92" s="6">
        <v>1</v>
      </c>
      <c r="E92" s="6">
        <v>2</v>
      </c>
      <c r="F92" s="6">
        <v>3</v>
      </c>
      <c r="G92" s="6">
        <v>4</v>
      </c>
      <c r="H92" s="6">
        <v>5</v>
      </c>
      <c r="I92" s="6">
        <v>6</v>
      </c>
      <c r="J92" s="6">
        <v>7</v>
      </c>
      <c r="K92" s="6">
        <v>8</v>
      </c>
      <c r="L92" s="6">
        <v>9</v>
      </c>
      <c r="M92" s="6" t="s">
        <v>38</v>
      </c>
      <c r="N92" s="6" t="s">
        <v>39</v>
      </c>
      <c r="O92" s="6" t="s">
        <v>40</v>
      </c>
      <c r="P92" s="6" t="s">
        <v>41</v>
      </c>
      <c r="Q92" s="6" t="s">
        <v>42</v>
      </c>
      <c r="R92" s="6" t="s">
        <v>43</v>
      </c>
      <c r="S92" s="6"/>
    </row>
    <row r="93" spans="2:21" x14ac:dyDescent="0.25">
      <c r="B93" s="6">
        <v>0</v>
      </c>
      <c r="C93" t="s">
        <v>797</v>
      </c>
      <c r="D93" t="s">
        <v>798</v>
      </c>
      <c r="E93" t="s">
        <v>799</v>
      </c>
      <c r="F93" t="s">
        <v>800</v>
      </c>
      <c r="G93" t="s">
        <v>801</v>
      </c>
      <c r="H93" t="s">
        <v>802</v>
      </c>
      <c r="I93" t="s">
        <v>803</v>
      </c>
      <c r="J93" t="s">
        <v>804</v>
      </c>
      <c r="K93" t="s">
        <v>805</v>
      </c>
      <c r="L93" t="s">
        <v>806</v>
      </c>
      <c r="M93" t="s">
        <v>807</v>
      </c>
      <c r="N93" t="s">
        <v>808</v>
      </c>
      <c r="O93" t="s">
        <v>809</v>
      </c>
      <c r="P93" t="s">
        <v>810</v>
      </c>
      <c r="Q93" t="s">
        <v>811</v>
      </c>
      <c r="R93" t="s">
        <v>812</v>
      </c>
      <c r="S93" s="6">
        <v>0</v>
      </c>
    </row>
    <row r="94" spans="2:21" x14ac:dyDescent="0.25">
      <c r="B94" s="6">
        <v>1</v>
      </c>
      <c r="C94" t="s">
        <v>813</v>
      </c>
      <c r="D94" t="s">
        <v>814</v>
      </c>
      <c r="E94" t="s">
        <v>815</v>
      </c>
      <c r="F94" t="s">
        <v>816</v>
      </c>
      <c r="G94" t="s">
        <v>801</v>
      </c>
      <c r="H94" t="s">
        <v>802</v>
      </c>
      <c r="I94" t="s">
        <v>803</v>
      </c>
      <c r="J94" t="s">
        <v>804</v>
      </c>
      <c r="K94" t="s">
        <v>817</v>
      </c>
      <c r="L94" t="s">
        <v>818</v>
      </c>
      <c r="M94" t="s">
        <v>819</v>
      </c>
      <c r="N94" t="s">
        <v>820</v>
      </c>
      <c r="O94" t="s">
        <v>821</v>
      </c>
      <c r="P94" t="s">
        <v>822</v>
      </c>
      <c r="Q94" t="s">
        <v>823</v>
      </c>
      <c r="R94" t="s">
        <v>824</v>
      </c>
      <c r="S94" s="6">
        <v>1</v>
      </c>
    </row>
    <row r="95" spans="2:21" x14ac:dyDescent="0.25">
      <c r="B95" s="6">
        <v>2</v>
      </c>
      <c r="C95" t="s">
        <v>825</v>
      </c>
      <c r="D95" t="s">
        <v>826</v>
      </c>
      <c r="E95" t="s">
        <v>827</v>
      </c>
      <c r="F95" t="s">
        <v>828</v>
      </c>
      <c r="G95" t="s">
        <v>801</v>
      </c>
      <c r="H95" t="s">
        <v>802</v>
      </c>
      <c r="I95" t="s">
        <v>803</v>
      </c>
      <c r="J95" t="s">
        <v>804</v>
      </c>
      <c r="K95" t="s">
        <v>829</v>
      </c>
      <c r="L95" t="s">
        <v>830</v>
      </c>
      <c r="M95" t="s">
        <v>831</v>
      </c>
      <c r="N95" t="s">
        <v>832</v>
      </c>
      <c r="O95" t="s">
        <v>833</v>
      </c>
      <c r="P95" t="s">
        <v>834</v>
      </c>
      <c r="Q95" t="s">
        <v>835</v>
      </c>
      <c r="R95" t="s">
        <v>836</v>
      </c>
      <c r="S95" s="6">
        <v>2</v>
      </c>
    </row>
    <row r="96" spans="2:21" x14ac:dyDescent="0.25">
      <c r="B96" s="6">
        <v>3</v>
      </c>
      <c r="C96" t="s">
        <v>837</v>
      </c>
      <c r="D96" t="s">
        <v>838</v>
      </c>
      <c r="E96" t="s">
        <v>839</v>
      </c>
      <c r="F96" t="s">
        <v>840</v>
      </c>
      <c r="G96" t="s">
        <v>801</v>
      </c>
      <c r="H96" t="s">
        <v>802</v>
      </c>
      <c r="I96" t="s">
        <v>803</v>
      </c>
      <c r="J96" t="s">
        <v>804</v>
      </c>
      <c r="K96" t="s">
        <v>841</v>
      </c>
      <c r="L96" t="s">
        <v>842</v>
      </c>
      <c r="M96" t="s">
        <v>843</v>
      </c>
      <c r="N96" t="s">
        <v>844</v>
      </c>
      <c r="O96" t="s">
        <v>845</v>
      </c>
      <c r="P96" t="s">
        <v>846</v>
      </c>
      <c r="Q96" t="s">
        <v>847</v>
      </c>
      <c r="R96" t="s">
        <v>848</v>
      </c>
      <c r="S96" s="6">
        <v>3</v>
      </c>
    </row>
    <row r="97" spans="2:19" x14ac:dyDescent="0.25">
      <c r="B97" s="6">
        <v>4</v>
      </c>
      <c r="C97" t="s">
        <v>849</v>
      </c>
      <c r="D97" t="s">
        <v>850</v>
      </c>
      <c r="E97" t="s">
        <v>851</v>
      </c>
      <c r="F97" t="s">
        <v>852</v>
      </c>
      <c r="G97" t="s">
        <v>801</v>
      </c>
      <c r="H97" t="s">
        <v>802</v>
      </c>
      <c r="I97" t="s">
        <v>803</v>
      </c>
      <c r="J97" t="s">
        <v>804</v>
      </c>
      <c r="K97" t="s">
        <v>853</v>
      </c>
      <c r="L97" t="s">
        <v>854</v>
      </c>
      <c r="M97" t="s">
        <v>855</v>
      </c>
      <c r="N97" t="s">
        <v>856</v>
      </c>
      <c r="O97" t="s">
        <v>857</v>
      </c>
      <c r="P97" t="s">
        <v>858</v>
      </c>
      <c r="Q97" t="s">
        <v>859</v>
      </c>
      <c r="R97" t="s">
        <v>860</v>
      </c>
      <c r="S97" s="6">
        <v>4</v>
      </c>
    </row>
    <row r="98" spans="2:19" x14ac:dyDescent="0.25">
      <c r="B98" s="6">
        <v>5</v>
      </c>
      <c r="C98" t="s">
        <v>861</v>
      </c>
      <c r="D98" t="s">
        <v>862</v>
      </c>
      <c r="E98" t="s">
        <v>863</v>
      </c>
      <c r="F98" t="s">
        <v>864</v>
      </c>
      <c r="G98" t="s">
        <v>801</v>
      </c>
      <c r="H98" t="s">
        <v>802</v>
      </c>
      <c r="I98" t="s">
        <v>803</v>
      </c>
      <c r="J98" t="s">
        <v>804</v>
      </c>
      <c r="K98" t="s">
        <v>865</v>
      </c>
      <c r="L98" t="s">
        <v>866</v>
      </c>
      <c r="M98" t="s">
        <v>867</v>
      </c>
      <c r="N98" t="s">
        <v>868</v>
      </c>
      <c r="O98" t="s">
        <v>869</v>
      </c>
      <c r="P98" t="s">
        <v>870</v>
      </c>
      <c r="Q98" t="s">
        <v>871</v>
      </c>
      <c r="R98" t="s">
        <v>872</v>
      </c>
      <c r="S98" s="6">
        <v>5</v>
      </c>
    </row>
    <row r="99" spans="2:19" x14ac:dyDescent="0.25">
      <c r="B99" s="6">
        <v>6</v>
      </c>
      <c r="C99" t="s">
        <v>873</v>
      </c>
      <c r="D99" t="s">
        <v>874</v>
      </c>
      <c r="E99" t="s">
        <v>875</v>
      </c>
      <c r="F99" t="s">
        <v>876</v>
      </c>
      <c r="G99" t="s">
        <v>801</v>
      </c>
      <c r="H99" t="s">
        <v>802</v>
      </c>
      <c r="I99" t="s">
        <v>803</v>
      </c>
      <c r="J99" t="s">
        <v>804</v>
      </c>
      <c r="K99" t="s">
        <v>877</v>
      </c>
      <c r="L99" t="s">
        <v>878</v>
      </c>
      <c r="M99" t="s">
        <v>879</v>
      </c>
      <c r="N99" t="s">
        <v>880</v>
      </c>
      <c r="O99" t="s">
        <v>881</v>
      </c>
      <c r="P99" t="s">
        <v>882</v>
      </c>
      <c r="Q99" t="s">
        <v>883</v>
      </c>
      <c r="R99" t="s">
        <v>884</v>
      </c>
      <c r="S99" s="6">
        <v>6</v>
      </c>
    </row>
    <row r="100" spans="2:19" x14ac:dyDescent="0.25">
      <c r="B100" s="6">
        <v>7</v>
      </c>
      <c r="C100" t="s">
        <v>885</v>
      </c>
      <c r="D100" t="s">
        <v>886</v>
      </c>
      <c r="E100" t="s">
        <v>887</v>
      </c>
      <c r="F100" t="s">
        <v>888</v>
      </c>
      <c r="G100" t="s">
        <v>801</v>
      </c>
      <c r="H100" t="s">
        <v>802</v>
      </c>
      <c r="I100" t="s">
        <v>803</v>
      </c>
      <c r="J100" t="s">
        <v>804</v>
      </c>
      <c r="K100" t="s">
        <v>889</v>
      </c>
      <c r="L100" t="s">
        <v>890</v>
      </c>
      <c r="M100" t="s">
        <v>891</v>
      </c>
      <c r="N100" t="s">
        <v>892</v>
      </c>
      <c r="O100" t="s">
        <v>893</v>
      </c>
      <c r="P100" t="s">
        <v>894</v>
      </c>
      <c r="Q100" t="s">
        <v>895</v>
      </c>
      <c r="R100" t="s">
        <v>896</v>
      </c>
      <c r="S100" s="6">
        <v>7</v>
      </c>
    </row>
    <row r="101" spans="2:19" x14ac:dyDescent="0.25">
      <c r="B101" s="6">
        <v>8</v>
      </c>
      <c r="C101" t="s">
        <v>897</v>
      </c>
      <c r="D101" t="s">
        <v>898</v>
      </c>
      <c r="E101" t="s">
        <v>899</v>
      </c>
      <c r="F101" t="s">
        <v>900</v>
      </c>
      <c r="G101" t="s">
        <v>901</v>
      </c>
      <c r="H101" t="s">
        <v>902</v>
      </c>
      <c r="I101" t="s">
        <v>903</v>
      </c>
      <c r="J101" t="s">
        <v>904</v>
      </c>
      <c r="K101" t="s">
        <v>905</v>
      </c>
      <c r="L101" t="s">
        <v>906</v>
      </c>
      <c r="M101" t="s">
        <v>907</v>
      </c>
      <c r="N101" t="s">
        <v>908</v>
      </c>
      <c r="O101" t="s">
        <v>909</v>
      </c>
      <c r="P101" t="s">
        <v>910</v>
      </c>
      <c r="Q101" t="s">
        <v>911</v>
      </c>
      <c r="R101" t="s">
        <v>912</v>
      </c>
      <c r="S101" s="6">
        <v>8</v>
      </c>
    </row>
    <row r="102" spans="2:19" x14ac:dyDescent="0.25">
      <c r="B102" s="6">
        <v>9</v>
      </c>
      <c r="C102" t="s">
        <v>913</v>
      </c>
      <c r="D102" t="s">
        <v>914</v>
      </c>
      <c r="E102" t="s">
        <v>915</v>
      </c>
      <c r="F102" t="s">
        <v>916</v>
      </c>
      <c r="G102" t="s">
        <v>901</v>
      </c>
      <c r="H102" t="s">
        <v>902</v>
      </c>
      <c r="I102" t="s">
        <v>903</v>
      </c>
      <c r="J102" t="s">
        <v>904</v>
      </c>
      <c r="K102" t="s">
        <v>917</v>
      </c>
      <c r="L102" t="s">
        <v>918</v>
      </c>
      <c r="M102" t="s">
        <v>919</v>
      </c>
      <c r="N102" t="s">
        <v>920</v>
      </c>
      <c r="O102" t="s">
        <v>921</v>
      </c>
      <c r="P102" t="s">
        <v>922</v>
      </c>
      <c r="Q102" t="s">
        <v>923</v>
      </c>
      <c r="R102" t="s">
        <v>924</v>
      </c>
      <c r="S102" s="6">
        <v>9</v>
      </c>
    </row>
    <row r="103" spans="2:19" x14ac:dyDescent="0.25">
      <c r="B103" s="6" t="s">
        <v>38</v>
      </c>
      <c r="C103" t="s">
        <v>925</v>
      </c>
      <c r="D103" t="s">
        <v>926</v>
      </c>
      <c r="E103" t="s">
        <v>927</v>
      </c>
      <c r="F103" t="s">
        <v>928</v>
      </c>
      <c r="G103" t="s">
        <v>901</v>
      </c>
      <c r="H103" t="s">
        <v>902</v>
      </c>
      <c r="I103" t="s">
        <v>903</v>
      </c>
      <c r="J103" t="s">
        <v>904</v>
      </c>
      <c r="K103" t="s">
        <v>929</v>
      </c>
      <c r="L103" t="s">
        <v>930</v>
      </c>
      <c r="M103" t="s">
        <v>931</v>
      </c>
      <c r="N103" t="s">
        <v>932</v>
      </c>
      <c r="O103" t="s">
        <v>933</v>
      </c>
      <c r="P103" t="s">
        <v>934</v>
      </c>
      <c r="Q103" t="s">
        <v>935</v>
      </c>
      <c r="R103" t="s">
        <v>936</v>
      </c>
      <c r="S103" s="6" t="s">
        <v>38</v>
      </c>
    </row>
    <row r="104" spans="2:19" x14ac:dyDescent="0.25">
      <c r="B104" s="6" t="s">
        <v>39</v>
      </c>
      <c r="C104" t="s">
        <v>937</v>
      </c>
      <c r="D104" t="s">
        <v>938</v>
      </c>
      <c r="E104" t="s">
        <v>939</v>
      </c>
      <c r="F104" t="s">
        <v>940</v>
      </c>
      <c r="G104" t="s">
        <v>901</v>
      </c>
      <c r="H104" t="s">
        <v>902</v>
      </c>
      <c r="I104" t="s">
        <v>903</v>
      </c>
      <c r="J104" t="s">
        <v>904</v>
      </c>
      <c r="K104" t="s">
        <v>941</v>
      </c>
      <c r="L104" t="s">
        <v>942</v>
      </c>
      <c r="M104" t="s">
        <v>943</v>
      </c>
      <c r="N104" t="s">
        <v>944</v>
      </c>
      <c r="O104" t="s">
        <v>945</v>
      </c>
      <c r="P104" t="s">
        <v>946</v>
      </c>
      <c r="Q104" t="s">
        <v>947</v>
      </c>
      <c r="R104" t="s">
        <v>948</v>
      </c>
      <c r="S104" s="6" t="s">
        <v>39</v>
      </c>
    </row>
    <row r="105" spans="2:19" x14ac:dyDescent="0.25">
      <c r="B105" s="6" t="s">
        <v>40</v>
      </c>
      <c r="C105" t="s">
        <v>949</v>
      </c>
      <c r="D105" t="s">
        <v>950</v>
      </c>
      <c r="E105" t="s">
        <v>951</v>
      </c>
      <c r="F105" t="s">
        <v>952</v>
      </c>
      <c r="G105" t="s">
        <v>901</v>
      </c>
      <c r="H105" t="s">
        <v>902</v>
      </c>
      <c r="I105" t="s">
        <v>903</v>
      </c>
      <c r="J105" t="s">
        <v>904</v>
      </c>
      <c r="K105" t="s">
        <v>953</v>
      </c>
      <c r="L105" t="s">
        <v>954</v>
      </c>
      <c r="M105" t="s">
        <v>955</v>
      </c>
      <c r="N105" t="s">
        <v>956</v>
      </c>
      <c r="O105" t="s">
        <v>957</v>
      </c>
      <c r="P105" t="s">
        <v>958</v>
      </c>
      <c r="Q105" t="s">
        <v>959</v>
      </c>
      <c r="R105" t="s">
        <v>960</v>
      </c>
      <c r="S105" s="6" t="s">
        <v>40</v>
      </c>
    </row>
    <row r="106" spans="2:19" x14ac:dyDescent="0.25">
      <c r="B106" s="6" t="s">
        <v>41</v>
      </c>
      <c r="C106" t="s">
        <v>961</v>
      </c>
      <c r="D106" t="s">
        <v>962</v>
      </c>
      <c r="E106" t="s">
        <v>963</v>
      </c>
      <c r="F106" t="s">
        <v>964</v>
      </c>
      <c r="G106" t="s">
        <v>901</v>
      </c>
      <c r="H106" t="s">
        <v>902</v>
      </c>
      <c r="I106" t="s">
        <v>903</v>
      </c>
      <c r="J106" t="s">
        <v>904</v>
      </c>
      <c r="K106" t="s">
        <v>965</v>
      </c>
      <c r="L106" t="s">
        <v>966</v>
      </c>
      <c r="M106" t="s">
        <v>967</v>
      </c>
      <c r="N106" t="s">
        <v>968</v>
      </c>
      <c r="O106" t="s">
        <v>969</v>
      </c>
      <c r="P106" t="s">
        <v>970</v>
      </c>
      <c r="Q106" t="s">
        <v>971</v>
      </c>
      <c r="R106" t="s">
        <v>972</v>
      </c>
      <c r="S106" s="6" t="s">
        <v>41</v>
      </c>
    </row>
    <row r="107" spans="2:19" x14ac:dyDescent="0.25">
      <c r="B107" s="6" t="s">
        <v>42</v>
      </c>
      <c r="C107" t="s">
        <v>973</v>
      </c>
      <c r="D107" t="s">
        <v>974</v>
      </c>
      <c r="E107" t="s">
        <v>975</v>
      </c>
      <c r="F107" t="s">
        <v>976</v>
      </c>
      <c r="G107" t="s">
        <v>901</v>
      </c>
      <c r="H107" t="s">
        <v>902</v>
      </c>
      <c r="I107" t="s">
        <v>903</v>
      </c>
      <c r="J107" t="s">
        <v>904</v>
      </c>
      <c r="K107" t="s">
        <v>977</v>
      </c>
      <c r="L107" t="s">
        <v>978</v>
      </c>
      <c r="M107" t="s">
        <v>979</v>
      </c>
      <c r="N107" t="s">
        <v>980</v>
      </c>
      <c r="O107" t="s">
        <v>981</v>
      </c>
      <c r="P107" t="s">
        <v>982</v>
      </c>
      <c r="Q107" t="s">
        <v>983</v>
      </c>
      <c r="R107" t="s">
        <v>984</v>
      </c>
      <c r="S107" s="6" t="s">
        <v>42</v>
      </c>
    </row>
    <row r="108" spans="2:19" x14ac:dyDescent="0.25">
      <c r="B108" s="6" t="s">
        <v>43</v>
      </c>
      <c r="C108" t="s">
        <v>985</v>
      </c>
      <c r="D108" t="s">
        <v>986</v>
      </c>
      <c r="E108" t="s">
        <v>987</v>
      </c>
      <c r="F108" t="s">
        <v>988</v>
      </c>
      <c r="G108" t="s">
        <v>901</v>
      </c>
      <c r="H108" t="s">
        <v>902</v>
      </c>
      <c r="I108" t="s">
        <v>903</v>
      </c>
      <c r="J108" t="s">
        <v>904</v>
      </c>
      <c r="K108" t="s">
        <v>989</v>
      </c>
      <c r="L108" t="s">
        <v>990</v>
      </c>
      <c r="M108" t="s">
        <v>991</v>
      </c>
      <c r="N108" t="s">
        <v>992</v>
      </c>
      <c r="O108" t="s">
        <v>993</v>
      </c>
      <c r="P108" t="s">
        <v>994</v>
      </c>
      <c r="Q108" t="s">
        <v>995</v>
      </c>
      <c r="R108" t="s">
        <v>996</v>
      </c>
      <c r="S108" s="6" t="s">
        <v>43</v>
      </c>
    </row>
    <row r="110" spans="2:19" x14ac:dyDescent="0.25">
      <c r="B110" s="5" t="s">
        <v>997</v>
      </c>
      <c r="C110" s="6">
        <v>0</v>
      </c>
      <c r="D110" s="6">
        <v>1</v>
      </c>
      <c r="E110" s="6">
        <v>2</v>
      </c>
      <c r="F110" s="6">
        <v>3</v>
      </c>
      <c r="G110" s="6">
        <v>4</v>
      </c>
      <c r="H110" s="6">
        <v>5</v>
      </c>
      <c r="I110" s="6">
        <v>6</v>
      </c>
      <c r="J110" s="6">
        <v>7</v>
      </c>
      <c r="K110" s="6">
        <v>8</v>
      </c>
      <c r="L110" s="6">
        <v>9</v>
      </c>
      <c r="M110" s="6" t="s">
        <v>38</v>
      </c>
      <c r="N110" s="6" t="s">
        <v>39</v>
      </c>
      <c r="O110" s="6" t="s">
        <v>40</v>
      </c>
      <c r="P110" s="6" t="s">
        <v>41</v>
      </c>
      <c r="Q110" s="6" t="s">
        <v>42</v>
      </c>
      <c r="R110" s="6" t="s">
        <v>43</v>
      </c>
      <c r="S110" s="6"/>
    </row>
    <row r="111" spans="2:19" x14ac:dyDescent="0.25">
      <c r="B111" s="6">
        <v>0</v>
      </c>
      <c r="C111" t="s">
        <v>998</v>
      </c>
      <c r="D111" t="s">
        <v>999</v>
      </c>
      <c r="E111" t="s">
        <v>1000</v>
      </c>
      <c r="F111" t="s">
        <v>1001</v>
      </c>
      <c r="G111" t="s">
        <v>1002</v>
      </c>
      <c r="H111" t="s">
        <v>1003</v>
      </c>
      <c r="I111" t="s">
        <v>1004</v>
      </c>
      <c r="J111" t="s">
        <v>1005</v>
      </c>
      <c r="K111" t="s">
        <v>1006</v>
      </c>
      <c r="L111" t="s">
        <v>1007</v>
      </c>
      <c r="M111" t="s">
        <v>1008</v>
      </c>
      <c r="N111" t="s">
        <v>1009</v>
      </c>
      <c r="O111" t="s">
        <v>1010</v>
      </c>
      <c r="P111" t="s">
        <v>1011</v>
      </c>
      <c r="Q111" t="s">
        <v>1012</v>
      </c>
      <c r="R111" t="s">
        <v>1013</v>
      </c>
      <c r="S111" s="6">
        <v>0</v>
      </c>
    </row>
    <row r="112" spans="2:19" x14ac:dyDescent="0.25">
      <c r="B112" s="6">
        <v>1</v>
      </c>
      <c r="C112" t="s">
        <v>1014</v>
      </c>
      <c r="D112" t="s">
        <v>1015</v>
      </c>
      <c r="E112" t="s">
        <v>1016</v>
      </c>
      <c r="F112" t="s">
        <v>1017</v>
      </c>
      <c r="G112" t="s">
        <v>1002</v>
      </c>
      <c r="H112" t="s">
        <v>1003</v>
      </c>
      <c r="I112" t="s">
        <v>1004</v>
      </c>
      <c r="J112" t="s">
        <v>1005</v>
      </c>
      <c r="K112" t="s">
        <v>1018</v>
      </c>
      <c r="L112" t="s">
        <v>1019</v>
      </c>
      <c r="M112" t="s">
        <v>1020</v>
      </c>
      <c r="N112" t="s">
        <v>1021</v>
      </c>
      <c r="O112" t="s">
        <v>1022</v>
      </c>
      <c r="P112" t="s">
        <v>1023</v>
      </c>
      <c r="Q112" t="s">
        <v>1024</v>
      </c>
      <c r="R112" t="s">
        <v>1025</v>
      </c>
      <c r="S112" s="6">
        <v>1</v>
      </c>
    </row>
    <row r="113" spans="2:19" x14ac:dyDescent="0.25">
      <c r="B113" s="6">
        <v>2</v>
      </c>
      <c r="C113" t="s">
        <v>1026</v>
      </c>
      <c r="D113" t="s">
        <v>1027</v>
      </c>
      <c r="E113" t="s">
        <v>1028</v>
      </c>
      <c r="F113" t="s">
        <v>1029</v>
      </c>
      <c r="G113" t="s">
        <v>1002</v>
      </c>
      <c r="H113" t="s">
        <v>1003</v>
      </c>
      <c r="I113" t="s">
        <v>1004</v>
      </c>
      <c r="J113" t="s">
        <v>1005</v>
      </c>
      <c r="K113" t="s">
        <v>1030</v>
      </c>
      <c r="L113" t="s">
        <v>1031</v>
      </c>
      <c r="M113" t="s">
        <v>1032</v>
      </c>
      <c r="N113" t="s">
        <v>1033</v>
      </c>
      <c r="O113" t="s">
        <v>1034</v>
      </c>
      <c r="P113" t="s">
        <v>1035</v>
      </c>
      <c r="Q113" t="s">
        <v>1036</v>
      </c>
      <c r="R113" t="s">
        <v>1037</v>
      </c>
      <c r="S113" s="6">
        <v>2</v>
      </c>
    </row>
    <row r="114" spans="2:19" x14ac:dyDescent="0.25">
      <c r="B114" s="6">
        <v>3</v>
      </c>
      <c r="C114" t="s">
        <v>1038</v>
      </c>
      <c r="D114" t="s">
        <v>1039</v>
      </c>
      <c r="E114" t="s">
        <v>1040</v>
      </c>
      <c r="F114" t="s">
        <v>1041</v>
      </c>
      <c r="G114" t="s">
        <v>1002</v>
      </c>
      <c r="H114" t="s">
        <v>1003</v>
      </c>
      <c r="I114" t="s">
        <v>1004</v>
      </c>
      <c r="J114" t="s">
        <v>1005</v>
      </c>
      <c r="K114" t="s">
        <v>1042</v>
      </c>
      <c r="L114" t="s">
        <v>1043</v>
      </c>
      <c r="M114" t="s">
        <v>1044</v>
      </c>
      <c r="N114" t="s">
        <v>1045</v>
      </c>
      <c r="O114" t="s">
        <v>1046</v>
      </c>
      <c r="P114" t="s">
        <v>1047</v>
      </c>
      <c r="Q114" t="s">
        <v>1048</v>
      </c>
      <c r="R114" t="s">
        <v>1049</v>
      </c>
      <c r="S114" s="6">
        <v>3</v>
      </c>
    </row>
    <row r="115" spans="2:19" x14ac:dyDescent="0.25">
      <c r="B115" s="6">
        <v>4</v>
      </c>
      <c r="C115" t="s">
        <v>1050</v>
      </c>
      <c r="D115" t="s">
        <v>1051</v>
      </c>
      <c r="E115" t="s">
        <v>1052</v>
      </c>
      <c r="F115" t="s">
        <v>1053</v>
      </c>
      <c r="G115" t="s">
        <v>1002</v>
      </c>
      <c r="H115" t="s">
        <v>1003</v>
      </c>
      <c r="I115" t="s">
        <v>1004</v>
      </c>
      <c r="J115" t="s">
        <v>1005</v>
      </c>
      <c r="K115" t="s">
        <v>1054</v>
      </c>
      <c r="L115" t="s">
        <v>1055</v>
      </c>
      <c r="M115" t="s">
        <v>1056</v>
      </c>
      <c r="N115" t="s">
        <v>1057</v>
      </c>
      <c r="O115" t="s">
        <v>1058</v>
      </c>
      <c r="P115" t="s">
        <v>1059</v>
      </c>
      <c r="Q115" t="s">
        <v>1060</v>
      </c>
      <c r="R115" t="s">
        <v>1061</v>
      </c>
      <c r="S115" s="6">
        <v>4</v>
      </c>
    </row>
    <row r="116" spans="2:19" x14ac:dyDescent="0.25">
      <c r="B116" s="6">
        <v>5</v>
      </c>
      <c r="C116" t="s">
        <v>1062</v>
      </c>
      <c r="D116" t="s">
        <v>1063</v>
      </c>
      <c r="E116" t="s">
        <v>1064</v>
      </c>
      <c r="F116" t="s">
        <v>1065</v>
      </c>
      <c r="G116" t="s">
        <v>1002</v>
      </c>
      <c r="H116" t="s">
        <v>1003</v>
      </c>
      <c r="I116" t="s">
        <v>1004</v>
      </c>
      <c r="J116" t="s">
        <v>1005</v>
      </c>
      <c r="K116" t="s">
        <v>1066</v>
      </c>
      <c r="L116" t="s">
        <v>1067</v>
      </c>
      <c r="M116" t="s">
        <v>1068</v>
      </c>
      <c r="N116" t="s">
        <v>1069</v>
      </c>
      <c r="O116" t="s">
        <v>1070</v>
      </c>
      <c r="P116" t="s">
        <v>1071</v>
      </c>
      <c r="Q116" t="s">
        <v>1072</v>
      </c>
      <c r="R116" t="s">
        <v>1073</v>
      </c>
      <c r="S116" s="6">
        <v>5</v>
      </c>
    </row>
    <row r="117" spans="2:19" x14ac:dyDescent="0.25">
      <c r="B117" s="6">
        <v>6</v>
      </c>
      <c r="C117" t="s">
        <v>1074</v>
      </c>
      <c r="D117" t="s">
        <v>1075</v>
      </c>
      <c r="E117" t="s">
        <v>1076</v>
      </c>
      <c r="F117" t="s">
        <v>1077</v>
      </c>
      <c r="G117" t="s">
        <v>1002</v>
      </c>
      <c r="H117" t="s">
        <v>1003</v>
      </c>
      <c r="I117" t="s">
        <v>1004</v>
      </c>
      <c r="J117" t="s">
        <v>1005</v>
      </c>
      <c r="K117" t="s">
        <v>1078</v>
      </c>
      <c r="L117" t="s">
        <v>1079</v>
      </c>
      <c r="M117" t="s">
        <v>1080</v>
      </c>
      <c r="N117" t="s">
        <v>1081</v>
      </c>
      <c r="O117" t="s">
        <v>1082</v>
      </c>
      <c r="P117" t="s">
        <v>1083</v>
      </c>
      <c r="Q117" t="s">
        <v>1084</v>
      </c>
      <c r="R117" t="s">
        <v>1085</v>
      </c>
      <c r="S117" s="6">
        <v>6</v>
      </c>
    </row>
    <row r="118" spans="2:19" x14ac:dyDescent="0.25">
      <c r="B118" s="6">
        <v>7</v>
      </c>
      <c r="C118" t="s">
        <v>1086</v>
      </c>
      <c r="D118" t="s">
        <v>1087</v>
      </c>
      <c r="E118" t="s">
        <v>1088</v>
      </c>
      <c r="F118" t="s">
        <v>1089</v>
      </c>
      <c r="G118" t="s">
        <v>1002</v>
      </c>
      <c r="H118" t="s">
        <v>1003</v>
      </c>
      <c r="I118" t="s">
        <v>1004</v>
      </c>
      <c r="J118" t="s">
        <v>1005</v>
      </c>
      <c r="K118" t="s">
        <v>1090</v>
      </c>
      <c r="L118" t="s">
        <v>1091</v>
      </c>
      <c r="M118" t="s">
        <v>1092</v>
      </c>
      <c r="N118" t="s">
        <v>1093</v>
      </c>
      <c r="O118" t="s">
        <v>1094</v>
      </c>
      <c r="P118" t="s">
        <v>1095</v>
      </c>
      <c r="Q118" t="s">
        <v>1096</v>
      </c>
      <c r="R118" t="s">
        <v>1097</v>
      </c>
      <c r="S118" s="6">
        <v>7</v>
      </c>
    </row>
    <row r="119" spans="2:19" x14ac:dyDescent="0.25">
      <c r="B119" s="6">
        <v>8</v>
      </c>
      <c r="C119" t="s">
        <v>1098</v>
      </c>
      <c r="D119" t="s">
        <v>1099</v>
      </c>
      <c r="E119" t="s">
        <v>1100</v>
      </c>
      <c r="F119" t="s">
        <v>1101</v>
      </c>
      <c r="G119" t="s">
        <v>1102</v>
      </c>
      <c r="H119" t="s">
        <v>1103</v>
      </c>
      <c r="I119" t="s">
        <v>1104</v>
      </c>
      <c r="J119" t="s">
        <v>1105</v>
      </c>
      <c r="K119" t="s">
        <v>1106</v>
      </c>
      <c r="L119" t="s">
        <v>1107</v>
      </c>
      <c r="M119" t="s">
        <v>1108</v>
      </c>
      <c r="N119" t="s">
        <v>1109</v>
      </c>
      <c r="O119" t="s">
        <v>1110</v>
      </c>
      <c r="P119" t="s">
        <v>1111</v>
      </c>
      <c r="Q119" t="s">
        <v>1112</v>
      </c>
      <c r="R119" t="s">
        <v>1113</v>
      </c>
      <c r="S119" s="6">
        <v>8</v>
      </c>
    </row>
    <row r="120" spans="2:19" x14ac:dyDescent="0.25">
      <c r="B120" s="6">
        <v>9</v>
      </c>
      <c r="C120" t="s">
        <v>1114</v>
      </c>
      <c r="D120" t="s">
        <v>1115</v>
      </c>
      <c r="E120" t="s">
        <v>1116</v>
      </c>
      <c r="F120" t="s">
        <v>1117</v>
      </c>
      <c r="G120" t="s">
        <v>1102</v>
      </c>
      <c r="H120" t="s">
        <v>1103</v>
      </c>
      <c r="I120" t="s">
        <v>1104</v>
      </c>
      <c r="J120" t="s">
        <v>1105</v>
      </c>
      <c r="K120" t="s">
        <v>1118</v>
      </c>
      <c r="L120" t="s">
        <v>1119</v>
      </c>
      <c r="M120" t="s">
        <v>1120</v>
      </c>
      <c r="N120" t="s">
        <v>1121</v>
      </c>
      <c r="O120" t="s">
        <v>1122</v>
      </c>
      <c r="P120" t="s">
        <v>1123</v>
      </c>
      <c r="Q120" t="s">
        <v>1124</v>
      </c>
      <c r="R120" t="s">
        <v>1125</v>
      </c>
      <c r="S120" s="6">
        <v>9</v>
      </c>
    </row>
    <row r="121" spans="2:19" x14ac:dyDescent="0.25">
      <c r="B121" s="6" t="s">
        <v>38</v>
      </c>
      <c r="C121" t="s">
        <v>1126</v>
      </c>
      <c r="D121" t="s">
        <v>1127</v>
      </c>
      <c r="E121" t="s">
        <v>1128</v>
      </c>
      <c r="F121" t="s">
        <v>1129</v>
      </c>
      <c r="G121" t="s">
        <v>1102</v>
      </c>
      <c r="H121" t="s">
        <v>1103</v>
      </c>
      <c r="I121" t="s">
        <v>1104</v>
      </c>
      <c r="J121" t="s">
        <v>1105</v>
      </c>
      <c r="K121" t="s">
        <v>1130</v>
      </c>
      <c r="L121" t="s">
        <v>1131</v>
      </c>
      <c r="M121" t="s">
        <v>1132</v>
      </c>
      <c r="N121" t="s">
        <v>1133</v>
      </c>
      <c r="O121" t="s">
        <v>1134</v>
      </c>
      <c r="P121" t="s">
        <v>1135</v>
      </c>
      <c r="Q121" t="s">
        <v>1136</v>
      </c>
      <c r="R121" t="s">
        <v>1137</v>
      </c>
      <c r="S121" s="6" t="s">
        <v>38</v>
      </c>
    </row>
    <row r="122" spans="2:19" x14ac:dyDescent="0.25">
      <c r="B122" s="6" t="s">
        <v>39</v>
      </c>
      <c r="C122" t="s">
        <v>1138</v>
      </c>
      <c r="D122" t="s">
        <v>1139</v>
      </c>
      <c r="E122" t="s">
        <v>1140</v>
      </c>
      <c r="F122" t="s">
        <v>1141</v>
      </c>
      <c r="G122" t="s">
        <v>1102</v>
      </c>
      <c r="H122" t="s">
        <v>1103</v>
      </c>
      <c r="I122" t="s">
        <v>1104</v>
      </c>
      <c r="J122" t="s">
        <v>1105</v>
      </c>
      <c r="K122" t="s">
        <v>1142</v>
      </c>
      <c r="L122" t="s">
        <v>1143</v>
      </c>
      <c r="M122" t="s">
        <v>1144</v>
      </c>
      <c r="N122" t="s">
        <v>1145</v>
      </c>
      <c r="O122" t="s">
        <v>1146</v>
      </c>
      <c r="P122" t="s">
        <v>1147</v>
      </c>
      <c r="Q122" t="s">
        <v>1148</v>
      </c>
      <c r="R122" t="s">
        <v>1149</v>
      </c>
      <c r="S122" s="6" t="s">
        <v>39</v>
      </c>
    </row>
    <row r="123" spans="2:19" x14ac:dyDescent="0.25">
      <c r="B123" s="6" t="s">
        <v>40</v>
      </c>
      <c r="C123" t="s">
        <v>1150</v>
      </c>
      <c r="D123" t="s">
        <v>1151</v>
      </c>
      <c r="E123" t="s">
        <v>1152</v>
      </c>
      <c r="F123" t="s">
        <v>1153</v>
      </c>
      <c r="G123" t="s">
        <v>1102</v>
      </c>
      <c r="H123" t="s">
        <v>1103</v>
      </c>
      <c r="I123" t="s">
        <v>1104</v>
      </c>
      <c r="J123" t="s">
        <v>1105</v>
      </c>
      <c r="K123" t="s">
        <v>1154</v>
      </c>
      <c r="L123" t="s">
        <v>1155</v>
      </c>
      <c r="M123" t="s">
        <v>1156</v>
      </c>
      <c r="N123" t="s">
        <v>1157</v>
      </c>
      <c r="O123" t="s">
        <v>1158</v>
      </c>
      <c r="P123" t="s">
        <v>1159</v>
      </c>
      <c r="Q123" t="s">
        <v>1160</v>
      </c>
      <c r="R123" t="s">
        <v>1161</v>
      </c>
      <c r="S123" s="6" t="s">
        <v>40</v>
      </c>
    </row>
    <row r="124" spans="2:19" x14ac:dyDescent="0.25">
      <c r="B124" s="6" t="s">
        <v>41</v>
      </c>
      <c r="C124" t="s">
        <v>1162</v>
      </c>
      <c r="D124" t="s">
        <v>1163</v>
      </c>
      <c r="E124" t="s">
        <v>1164</v>
      </c>
      <c r="F124" t="s">
        <v>1165</v>
      </c>
      <c r="G124" t="s">
        <v>1102</v>
      </c>
      <c r="H124" t="s">
        <v>1103</v>
      </c>
      <c r="I124" t="s">
        <v>1104</v>
      </c>
      <c r="J124" t="s">
        <v>1105</v>
      </c>
      <c r="K124" t="s">
        <v>1166</v>
      </c>
      <c r="L124" t="s">
        <v>1167</v>
      </c>
      <c r="M124" t="s">
        <v>1168</v>
      </c>
      <c r="N124" t="s">
        <v>1169</v>
      </c>
      <c r="O124" t="s">
        <v>1170</v>
      </c>
      <c r="P124" t="s">
        <v>1171</v>
      </c>
      <c r="Q124" t="s">
        <v>1172</v>
      </c>
      <c r="R124" t="s">
        <v>1173</v>
      </c>
      <c r="S124" s="6" t="s">
        <v>41</v>
      </c>
    </row>
    <row r="125" spans="2:19" x14ac:dyDescent="0.25">
      <c r="B125" s="6" t="s">
        <v>42</v>
      </c>
      <c r="C125" t="s">
        <v>1174</v>
      </c>
      <c r="D125" t="s">
        <v>1175</v>
      </c>
      <c r="E125" t="s">
        <v>1176</v>
      </c>
      <c r="F125" t="s">
        <v>1177</v>
      </c>
      <c r="G125" t="s">
        <v>1102</v>
      </c>
      <c r="H125" t="s">
        <v>1103</v>
      </c>
      <c r="I125" t="s">
        <v>1104</v>
      </c>
      <c r="J125" t="s">
        <v>1105</v>
      </c>
      <c r="K125" t="s">
        <v>1178</v>
      </c>
      <c r="L125" t="s">
        <v>1179</v>
      </c>
      <c r="M125" t="s">
        <v>1180</v>
      </c>
      <c r="N125" t="s">
        <v>1181</v>
      </c>
      <c r="O125" t="s">
        <v>1182</v>
      </c>
      <c r="P125" t="s">
        <v>1183</v>
      </c>
      <c r="Q125" t="s">
        <v>1184</v>
      </c>
      <c r="R125" t="s">
        <v>1185</v>
      </c>
      <c r="S125" s="6" t="s">
        <v>42</v>
      </c>
    </row>
    <row r="126" spans="2:19" x14ac:dyDescent="0.25">
      <c r="B126" s="6" t="s">
        <v>43</v>
      </c>
      <c r="C126" t="s">
        <v>1186</v>
      </c>
      <c r="D126" t="s">
        <v>1187</v>
      </c>
      <c r="E126" t="s">
        <v>1188</v>
      </c>
      <c r="F126" t="s">
        <v>1189</v>
      </c>
      <c r="G126" t="s">
        <v>1102</v>
      </c>
      <c r="H126" t="s">
        <v>1103</v>
      </c>
      <c r="I126" t="s">
        <v>1104</v>
      </c>
      <c r="J126" t="s">
        <v>1105</v>
      </c>
      <c r="K126" t="s">
        <v>1190</v>
      </c>
      <c r="L126" t="s">
        <v>1191</v>
      </c>
      <c r="M126" t="s">
        <v>1192</v>
      </c>
      <c r="N126" t="s">
        <v>1193</v>
      </c>
      <c r="O126" t="s">
        <v>1194</v>
      </c>
      <c r="P126" t="s">
        <v>1195</v>
      </c>
      <c r="Q126" t="s">
        <v>1196</v>
      </c>
      <c r="R126" t="s">
        <v>1197</v>
      </c>
      <c r="S126" s="6" t="s">
        <v>43</v>
      </c>
    </row>
    <row r="128" spans="2:19" x14ac:dyDescent="0.25">
      <c r="B128" s="6"/>
      <c r="C128" s="6">
        <v>0</v>
      </c>
      <c r="D128" s="6">
        <v>1</v>
      </c>
      <c r="E128" s="6">
        <v>2</v>
      </c>
      <c r="F128" s="6">
        <v>3</v>
      </c>
      <c r="G128" s="6">
        <v>4</v>
      </c>
      <c r="H128" s="6">
        <v>5</v>
      </c>
      <c r="I128" s="6">
        <v>6</v>
      </c>
      <c r="J128" s="6">
        <v>7</v>
      </c>
      <c r="K128" s="6">
        <v>8</v>
      </c>
      <c r="L128" s="6">
        <v>9</v>
      </c>
      <c r="M128" s="6" t="s">
        <v>38</v>
      </c>
      <c r="N128" s="6" t="s">
        <v>39</v>
      </c>
      <c r="O128" s="6" t="s">
        <v>40</v>
      </c>
      <c r="P128" s="6" t="s">
        <v>41</v>
      </c>
      <c r="Q128" s="6" t="s">
        <v>42</v>
      </c>
      <c r="R128" s="6" t="s">
        <v>43</v>
      </c>
      <c r="S128" s="6"/>
    </row>
    <row r="129" spans="2:19" x14ac:dyDescent="0.25">
      <c r="B129" s="6">
        <v>0</v>
      </c>
      <c r="S129" s="6">
        <v>0</v>
      </c>
    </row>
    <row r="130" spans="2:19" x14ac:dyDescent="0.25">
      <c r="B130" s="6">
        <v>1</v>
      </c>
      <c r="S130" s="6">
        <v>1</v>
      </c>
    </row>
    <row r="131" spans="2:19" x14ac:dyDescent="0.25">
      <c r="B131" s="6">
        <v>2</v>
      </c>
      <c r="S131" s="6">
        <v>2</v>
      </c>
    </row>
    <row r="132" spans="2:19" x14ac:dyDescent="0.25">
      <c r="B132" s="6">
        <v>3</v>
      </c>
      <c r="S132" s="6">
        <v>3</v>
      </c>
    </row>
    <row r="133" spans="2:19" x14ac:dyDescent="0.25">
      <c r="B133" s="6">
        <v>4</v>
      </c>
      <c r="S133" s="6">
        <v>4</v>
      </c>
    </row>
    <row r="134" spans="2:19" x14ac:dyDescent="0.25">
      <c r="B134" s="6">
        <v>5</v>
      </c>
      <c r="S134" s="6">
        <v>5</v>
      </c>
    </row>
    <row r="135" spans="2:19" x14ac:dyDescent="0.25">
      <c r="B135" s="6">
        <v>6</v>
      </c>
      <c r="S135" s="6">
        <v>6</v>
      </c>
    </row>
    <row r="136" spans="2:19" x14ac:dyDescent="0.25">
      <c r="B136" s="6">
        <v>7</v>
      </c>
      <c r="S136" s="6">
        <v>7</v>
      </c>
    </row>
    <row r="137" spans="2:19" x14ac:dyDescent="0.25">
      <c r="B137" s="6">
        <v>8</v>
      </c>
      <c r="S137" s="6">
        <v>8</v>
      </c>
    </row>
    <row r="138" spans="2:19" x14ac:dyDescent="0.25">
      <c r="B138" s="6">
        <v>9</v>
      </c>
      <c r="S138" s="6">
        <v>9</v>
      </c>
    </row>
    <row r="139" spans="2:19" x14ac:dyDescent="0.25">
      <c r="B139" s="6" t="s">
        <v>38</v>
      </c>
      <c r="S139" s="6" t="s">
        <v>38</v>
      </c>
    </row>
    <row r="140" spans="2:19" x14ac:dyDescent="0.25">
      <c r="B140" s="6" t="s">
        <v>39</v>
      </c>
      <c r="S140" s="6" t="s">
        <v>39</v>
      </c>
    </row>
    <row r="141" spans="2:19" x14ac:dyDescent="0.25">
      <c r="B141" s="6" t="s">
        <v>40</v>
      </c>
      <c r="S141" s="6" t="s">
        <v>40</v>
      </c>
    </row>
    <row r="142" spans="2:19" x14ac:dyDescent="0.25">
      <c r="B142" s="6" t="s">
        <v>41</v>
      </c>
      <c r="S142" s="6" t="s">
        <v>41</v>
      </c>
    </row>
    <row r="143" spans="2:19" x14ac:dyDescent="0.25">
      <c r="B143" s="6" t="s">
        <v>42</v>
      </c>
      <c r="S143" s="6" t="s">
        <v>42</v>
      </c>
    </row>
    <row r="144" spans="2:19" x14ac:dyDescent="0.25">
      <c r="B144" s="6" t="s">
        <v>43</v>
      </c>
      <c r="S144" s="6" t="s">
        <v>43</v>
      </c>
    </row>
    <row r="146" spans="2:19" x14ac:dyDescent="0.25">
      <c r="B146" s="6"/>
      <c r="C146" s="6">
        <v>0</v>
      </c>
      <c r="D146" s="6">
        <v>1</v>
      </c>
      <c r="E146" s="6">
        <v>2</v>
      </c>
      <c r="F146" s="6">
        <v>3</v>
      </c>
      <c r="G146" s="6">
        <v>4</v>
      </c>
      <c r="H146" s="6">
        <v>5</v>
      </c>
      <c r="I146" s="6">
        <v>6</v>
      </c>
      <c r="J146" s="6">
        <v>7</v>
      </c>
      <c r="K146" s="6">
        <v>8</v>
      </c>
      <c r="L146" s="6">
        <v>9</v>
      </c>
      <c r="M146" s="6" t="s">
        <v>38</v>
      </c>
      <c r="N146" s="6" t="s">
        <v>39</v>
      </c>
      <c r="O146" s="6" t="s">
        <v>40</v>
      </c>
      <c r="P146" s="6" t="s">
        <v>41</v>
      </c>
      <c r="Q146" s="6" t="s">
        <v>42</v>
      </c>
      <c r="R146" s="6" t="s">
        <v>43</v>
      </c>
      <c r="S146" s="6"/>
    </row>
    <row r="147" spans="2:19" x14ac:dyDescent="0.25">
      <c r="B147" s="6">
        <v>0</v>
      </c>
      <c r="S147" s="6">
        <v>0</v>
      </c>
    </row>
    <row r="148" spans="2:19" x14ac:dyDescent="0.25">
      <c r="B148" s="6">
        <v>1</v>
      </c>
      <c r="S148" s="6">
        <v>1</v>
      </c>
    </row>
    <row r="149" spans="2:19" x14ac:dyDescent="0.25">
      <c r="B149" s="6">
        <v>2</v>
      </c>
      <c r="S149" s="6">
        <v>2</v>
      </c>
    </row>
    <row r="150" spans="2:19" x14ac:dyDescent="0.25">
      <c r="B150" s="6">
        <v>3</v>
      </c>
      <c r="S150" s="6">
        <v>3</v>
      </c>
    </row>
    <row r="151" spans="2:19" x14ac:dyDescent="0.25">
      <c r="B151" s="6">
        <v>4</v>
      </c>
      <c r="S151" s="6">
        <v>4</v>
      </c>
    </row>
    <row r="152" spans="2:19" x14ac:dyDescent="0.25">
      <c r="B152" s="6">
        <v>5</v>
      </c>
      <c r="S152" s="6">
        <v>5</v>
      </c>
    </row>
    <row r="153" spans="2:19" x14ac:dyDescent="0.25">
      <c r="B153" s="6">
        <v>6</v>
      </c>
      <c r="S153" s="6">
        <v>6</v>
      </c>
    </row>
    <row r="154" spans="2:19" x14ac:dyDescent="0.25">
      <c r="B154" s="6">
        <v>7</v>
      </c>
      <c r="S154" s="6">
        <v>7</v>
      </c>
    </row>
    <row r="155" spans="2:19" x14ac:dyDescent="0.25">
      <c r="B155" s="6">
        <v>8</v>
      </c>
      <c r="S155" s="6">
        <v>8</v>
      </c>
    </row>
    <row r="156" spans="2:19" x14ac:dyDescent="0.25">
      <c r="B156" s="6">
        <v>9</v>
      </c>
      <c r="S156" s="6">
        <v>9</v>
      </c>
    </row>
    <row r="157" spans="2:19" x14ac:dyDescent="0.25">
      <c r="B157" s="6" t="s">
        <v>38</v>
      </c>
      <c r="S157" s="6" t="s">
        <v>38</v>
      </c>
    </row>
    <row r="158" spans="2:19" x14ac:dyDescent="0.25">
      <c r="B158" s="6" t="s">
        <v>39</v>
      </c>
      <c r="S158" s="6" t="s">
        <v>39</v>
      </c>
    </row>
    <row r="159" spans="2:19" x14ac:dyDescent="0.25">
      <c r="B159" s="6" t="s">
        <v>40</v>
      </c>
      <c r="S159" s="6" t="s">
        <v>40</v>
      </c>
    </row>
    <row r="160" spans="2:19" x14ac:dyDescent="0.25">
      <c r="B160" s="6" t="s">
        <v>41</v>
      </c>
      <c r="S160" s="6" t="s">
        <v>41</v>
      </c>
    </row>
    <row r="161" spans="2:19" x14ac:dyDescent="0.25">
      <c r="B161" s="6" t="s">
        <v>42</v>
      </c>
      <c r="S161" s="6" t="s">
        <v>42</v>
      </c>
    </row>
    <row r="162" spans="2:19" x14ac:dyDescent="0.25">
      <c r="B162" s="6" t="s">
        <v>43</v>
      </c>
      <c r="S162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8D27-FBED-421E-B37E-7FF28D69D498}">
  <sheetPr>
    <tabColor rgb="FF00B050"/>
  </sheetPr>
  <dimension ref="A1:AK1465"/>
  <sheetViews>
    <sheetView tabSelected="1" zoomScaleNormal="100" workbookViewId="0"/>
  </sheetViews>
  <sheetFormatPr defaultColWidth="7.7109375" defaultRowHeight="17.100000000000001" customHeight="1" x14ac:dyDescent="0.25"/>
  <cols>
    <col min="1" max="35" width="7.7109375" style="31"/>
    <col min="36" max="36" width="12.42578125" style="31" bestFit="1" customWidth="1"/>
    <col min="37" max="37" width="7.7109375" style="31"/>
    <col min="38" max="38" width="10" style="31" bestFit="1" customWidth="1"/>
    <col min="39" max="39" width="7.7109375" style="31"/>
    <col min="40" max="40" width="12.42578125" style="31" bestFit="1" customWidth="1"/>
    <col min="41" max="16384" width="7.7109375" style="31"/>
  </cols>
  <sheetData>
    <row r="1" spans="1:18" ht="17.100000000000001" customHeight="1" x14ac:dyDescent="0.25">
      <c r="A1" s="30"/>
      <c r="B1" s="30" t="s">
        <v>1198</v>
      </c>
      <c r="C1" s="30"/>
      <c r="D1" s="30"/>
      <c r="E1" s="30"/>
    </row>
    <row r="2" spans="1:18" ht="17.100000000000001" customHeight="1" x14ac:dyDescent="0.25">
      <c r="B2" s="32" t="s">
        <v>1199</v>
      </c>
    </row>
    <row r="3" spans="1:18" ht="17.100000000000001" customHeight="1" x14ac:dyDescent="0.25">
      <c r="B3" s="32" t="s">
        <v>1200</v>
      </c>
    </row>
    <row r="4" spans="1:18" ht="17.100000000000001" customHeight="1" x14ac:dyDescent="0.25">
      <c r="B4" s="32" t="s">
        <v>1201</v>
      </c>
    </row>
    <row r="5" spans="1:18" ht="17.100000000000001" customHeight="1" x14ac:dyDescent="0.25">
      <c r="B5" s="32" t="s">
        <v>1202</v>
      </c>
    </row>
    <row r="6" spans="1:18" ht="17.100000000000001" customHeight="1" x14ac:dyDescent="0.25">
      <c r="B6" s="32" t="s">
        <v>1203</v>
      </c>
    </row>
    <row r="7" spans="1:18" ht="17.100000000000001" customHeight="1" thickBot="1" x14ac:dyDescent="0.3">
      <c r="B7" s="32" t="s">
        <v>1204</v>
      </c>
    </row>
    <row r="8" spans="1:18" ht="17.100000000000001" customHeight="1" thickBot="1" x14ac:dyDescent="0.3">
      <c r="B8" s="32" t="s">
        <v>1205</v>
      </c>
      <c r="J8" s="33" t="s">
        <v>1206</v>
      </c>
      <c r="K8" s="33" t="s">
        <v>1207</v>
      </c>
      <c r="L8" s="33" t="s">
        <v>1208</v>
      </c>
      <c r="M8" s="33" t="s">
        <v>1209</v>
      </c>
      <c r="N8" s="33" t="s">
        <v>1210</v>
      </c>
      <c r="O8" s="33" t="s">
        <v>1211</v>
      </c>
      <c r="P8" s="33" t="s">
        <v>1212</v>
      </c>
    </row>
    <row r="9" spans="1:18" ht="17.100000000000001" customHeight="1" thickBot="1" x14ac:dyDescent="0.3">
      <c r="B9" s="32" t="s">
        <v>1213</v>
      </c>
      <c r="J9" s="33" t="s">
        <v>1214</v>
      </c>
      <c r="K9" s="33" t="s">
        <v>1215</v>
      </c>
      <c r="L9" s="33" t="s">
        <v>1216</v>
      </c>
      <c r="M9" s="33" t="s">
        <v>1217</v>
      </c>
      <c r="N9" s="33" t="s">
        <v>1218</v>
      </c>
      <c r="O9" s="33" t="s">
        <v>1219</v>
      </c>
      <c r="P9" s="33" t="s">
        <v>1220</v>
      </c>
    </row>
    <row r="10" spans="1:18" ht="17.100000000000001" customHeight="1" thickBot="1" x14ac:dyDescent="0.3">
      <c r="B10" s="32" t="s">
        <v>1221</v>
      </c>
      <c r="J10" s="34" t="s">
        <v>1222</v>
      </c>
      <c r="K10" s="34" t="s">
        <v>1223</v>
      </c>
      <c r="L10" s="34" t="s">
        <v>1224</v>
      </c>
      <c r="M10" s="34" t="s">
        <v>1225</v>
      </c>
    </row>
    <row r="11" spans="1:18" ht="17.100000000000001" customHeight="1" x14ac:dyDescent="0.25">
      <c r="B11" s="32" t="s">
        <v>1226</v>
      </c>
    </row>
    <row r="12" spans="1:18" ht="17.100000000000001" customHeight="1" x14ac:dyDescent="0.25">
      <c r="A12" s="35"/>
      <c r="B12" s="35" t="s">
        <v>1214</v>
      </c>
      <c r="C12" s="35"/>
      <c r="D12" s="35"/>
      <c r="E12" s="35"/>
    </row>
    <row r="13" spans="1:18" ht="17.100000000000001" customHeight="1" x14ac:dyDescent="0.25">
      <c r="B13" s="36" t="s">
        <v>1227</v>
      </c>
      <c r="C13" s="36" t="s">
        <v>1228</v>
      </c>
      <c r="D13" s="36" t="s">
        <v>1229</v>
      </c>
      <c r="E13" s="36" t="s">
        <v>1230</v>
      </c>
      <c r="F13" s="36" t="s">
        <v>1231</v>
      </c>
      <c r="G13" s="36" t="s">
        <v>1232</v>
      </c>
      <c r="H13" s="36"/>
      <c r="I13" s="36" t="s">
        <v>1233</v>
      </c>
      <c r="J13" s="36" t="s">
        <v>1234</v>
      </c>
      <c r="K13" s="36" t="s">
        <v>1235</v>
      </c>
      <c r="L13" s="36" t="s">
        <v>1236</v>
      </c>
      <c r="M13" s="36" t="s">
        <v>1212</v>
      </c>
      <c r="N13" s="36" t="s">
        <v>1237</v>
      </c>
    </row>
    <row r="14" spans="1:18" ht="17.100000000000001" customHeight="1" x14ac:dyDescent="0.25">
      <c r="B14" s="36" t="s">
        <v>1238</v>
      </c>
      <c r="C14" s="37" t="s">
        <v>1228</v>
      </c>
      <c r="D14" s="37" t="s">
        <v>1239</v>
      </c>
      <c r="E14" s="37" t="s">
        <v>1239</v>
      </c>
      <c r="F14" s="37" t="s">
        <v>1239</v>
      </c>
      <c r="G14" s="37" t="s">
        <v>1239</v>
      </c>
      <c r="H14" s="37"/>
      <c r="I14" s="37" t="s">
        <v>1239</v>
      </c>
      <c r="J14" s="37" t="s">
        <v>1239</v>
      </c>
      <c r="K14" s="37" t="s">
        <v>1240</v>
      </c>
      <c r="L14" s="37" t="s">
        <v>1239</v>
      </c>
      <c r="M14" s="37"/>
      <c r="N14" s="37" t="s">
        <v>1234</v>
      </c>
      <c r="O14" s="38"/>
      <c r="P14" s="39" t="str">
        <f>EMIT!H2</f>
        <v>UADISMR</v>
      </c>
      <c r="Q14" s="38"/>
      <c r="R14" s="39" t="str">
        <f ca="1">IFERROR(_xlfn.CONCAT(INDEX(DESC!$C:$C,MATCH(P14,DESC!$B:$B,0))),"…")</f>
        <v>ADDR=ADDER ADDES+=SIGEXEC M1-MREQ-RD 0&gt;DSA&gt;ASA</v>
      </c>
    </row>
    <row r="15" spans="1:18" ht="17.100000000000001" customHeight="1" x14ac:dyDescent="0.25">
      <c r="B15" s="36" t="s">
        <v>1241</v>
      </c>
      <c r="C15" s="37" t="s">
        <v>1228</v>
      </c>
      <c r="D15" s="37" t="s">
        <v>1229</v>
      </c>
      <c r="E15" s="37" t="s">
        <v>1239</v>
      </c>
      <c r="F15" s="37" t="s">
        <v>1231</v>
      </c>
      <c r="G15" s="37" t="s">
        <v>1239</v>
      </c>
      <c r="H15" s="37"/>
      <c r="I15" s="37" t="s">
        <v>1239</v>
      </c>
      <c r="J15" s="37" t="s">
        <v>1239</v>
      </c>
      <c r="K15" s="37" t="s">
        <v>1240</v>
      </c>
      <c r="L15" s="37" t="s">
        <v>1239</v>
      </c>
      <c r="M15" s="37"/>
      <c r="N15" s="37" t="s">
        <v>1234</v>
      </c>
      <c r="O15" s="38"/>
      <c r="P15" s="39" t="str">
        <f>EMIT!H3</f>
        <v>UPCD</v>
      </c>
      <c r="Q15" s="38"/>
      <c r="R15" s="39" t="str">
        <f ca="1">IFERROR(_xlfn.CONCAT(INDEX(DESC!$C:$C,MATCH(P15,DESC!$B:$B,0))),"…")</f>
        <v>PC=ADDES</v>
      </c>
    </row>
    <row r="16" spans="1:18" ht="17.100000000000001" customHeight="1" x14ac:dyDescent="0.25">
      <c r="B16" s="36" t="s">
        <v>1242</v>
      </c>
      <c r="C16" s="37" t="s">
        <v>1228</v>
      </c>
      <c r="D16" s="37" t="s">
        <v>1229</v>
      </c>
      <c r="E16" s="37" t="s">
        <v>1239</v>
      </c>
      <c r="F16" s="37" t="s">
        <v>1231</v>
      </c>
      <c r="G16" s="40" t="s">
        <v>1243</v>
      </c>
      <c r="H16" s="37"/>
      <c r="I16" s="37" t="s">
        <v>1239</v>
      </c>
      <c r="J16" s="37" t="s">
        <v>1239</v>
      </c>
      <c r="K16" s="37" t="s">
        <v>1240</v>
      </c>
      <c r="L16" s="37" t="s">
        <v>1239</v>
      </c>
      <c r="M16" s="37"/>
      <c r="N16" s="37" t="s">
        <v>1234</v>
      </c>
      <c r="O16" s="38"/>
      <c r="P16" s="39" t="str">
        <f>EMIT!H4</f>
        <v>ULATO</v>
      </c>
      <c r="Q16" s="38"/>
      <c r="R16" s="39" t="str">
        <f ca="1">IFERROR(_xlfn.CONCAT(INDEX(DESC!$C:$C,MATCH(P16,DESC!$B:$B,0))),"…")</f>
        <v>OPCODE=DLATCH=PINDATA=ACTUAL READ</v>
      </c>
    </row>
    <row r="17" spans="2:26" ht="17.100000000000001" customHeight="1" x14ac:dyDescent="0.25">
      <c r="B17" s="36" t="s">
        <v>1244</v>
      </c>
      <c r="C17" s="37" t="s">
        <v>1228</v>
      </c>
      <c r="D17" s="37" t="s">
        <v>1229</v>
      </c>
      <c r="E17" s="37" t="s">
        <v>1239</v>
      </c>
      <c r="F17" s="37" t="s">
        <v>1231</v>
      </c>
      <c r="G17" s="37" t="s">
        <v>1239</v>
      </c>
      <c r="H17" s="41" t="s">
        <v>1245</v>
      </c>
      <c r="I17" s="42" t="s">
        <v>1233</v>
      </c>
      <c r="J17" s="37" t="s">
        <v>1239</v>
      </c>
      <c r="K17" s="37" t="s">
        <v>1240</v>
      </c>
      <c r="L17" s="37" t="s">
        <v>1236</v>
      </c>
      <c r="M17" s="37"/>
      <c r="N17" s="37" t="s">
        <v>1234</v>
      </c>
      <c r="O17" s="38"/>
      <c r="P17" s="39" t="str">
        <f>EMIT!H5</f>
        <v>UEXCDIRW</v>
      </c>
      <c r="Q17" s="38"/>
      <c r="R17" s="39" t="str">
        <f ca="1">IFERROR(_xlfn.CONCAT(INDEX(DESC!$C:$C,MATCH(P17,DESC!$B:$B,0))),"…")</f>
        <v>ADDER=IR DO_WAIT CLEAR_SIG FETCH/HALTREF BY SIGEXEC</v>
      </c>
    </row>
    <row r="18" spans="2:26" ht="17.100000000000001" customHeight="1" x14ac:dyDescent="0.25">
      <c r="B18" s="36" t="s">
        <v>1246</v>
      </c>
      <c r="C18" s="43" t="s">
        <v>1228</v>
      </c>
      <c r="D18" s="43" t="s">
        <v>1229</v>
      </c>
      <c r="E18" s="43" t="s">
        <v>1239</v>
      </c>
      <c r="F18" s="43" t="s">
        <v>1231</v>
      </c>
      <c r="G18" s="40" t="s">
        <v>1243</v>
      </c>
      <c r="H18" s="43"/>
      <c r="I18" s="37" t="s">
        <v>1233</v>
      </c>
      <c r="J18" s="43" t="s">
        <v>1239</v>
      </c>
      <c r="K18" s="43" t="s">
        <v>1240</v>
      </c>
      <c r="L18" s="43" t="s">
        <v>1236</v>
      </c>
      <c r="M18" s="43"/>
      <c r="N18" s="43" t="s">
        <v>1234</v>
      </c>
      <c r="O18" s="44"/>
      <c r="P18" s="45" t="str">
        <f t="shared" ref="P18:P21" si="0">P16</f>
        <v>ULATO</v>
      </c>
      <c r="Q18" s="44"/>
      <c r="R18" s="45" t="str">
        <f ca="1">IFERROR(_xlfn.CONCAT(INDEX(DESC!$C:$C,MATCH(P18,DESC!$B:$B,0))),"…")</f>
        <v>OPCODE=DLATCH=PINDATA=ACTUAL READ</v>
      </c>
    </row>
    <row r="19" spans="2:26" ht="17.100000000000001" customHeight="1" x14ac:dyDescent="0.25">
      <c r="B19" s="36" t="s">
        <v>1247</v>
      </c>
      <c r="C19" s="43" t="s">
        <v>1228</v>
      </c>
      <c r="D19" s="43" t="s">
        <v>1229</v>
      </c>
      <c r="E19" s="43" t="s">
        <v>1239</v>
      </c>
      <c r="F19" s="43" t="s">
        <v>1231</v>
      </c>
      <c r="G19" s="43" t="s">
        <v>1239</v>
      </c>
      <c r="H19" s="41" t="s">
        <v>1245</v>
      </c>
      <c r="I19" s="42" t="s">
        <v>1233</v>
      </c>
      <c r="J19" s="43" t="s">
        <v>1239</v>
      </c>
      <c r="K19" s="43" t="s">
        <v>1240</v>
      </c>
      <c r="L19" s="43" t="s">
        <v>1236</v>
      </c>
      <c r="M19" s="43"/>
      <c r="N19" s="43" t="s">
        <v>1234</v>
      </c>
      <c r="O19" s="44"/>
      <c r="P19" s="45" t="str">
        <f t="shared" si="0"/>
        <v>UEXCDIRW</v>
      </c>
      <c r="Q19" s="44"/>
      <c r="R19" s="45" t="str">
        <f ca="1">IFERROR(_xlfn.CONCAT(INDEX(DESC!$C:$C,MATCH(P19,DESC!$B:$B,0))),"…")</f>
        <v>ADDER=IR DO_WAIT CLEAR_SIG FETCH/HALTREF BY SIGEXEC</v>
      </c>
    </row>
    <row r="20" spans="2:26" ht="17.100000000000001" customHeight="1" x14ac:dyDescent="0.25">
      <c r="B20" s="36" t="s">
        <v>1248</v>
      </c>
      <c r="C20" s="46" t="s">
        <v>1228</v>
      </c>
      <c r="D20" s="46" t="s">
        <v>1229</v>
      </c>
      <c r="E20" s="46" t="s">
        <v>1239</v>
      </c>
      <c r="F20" s="46" t="s">
        <v>1231</v>
      </c>
      <c r="G20" s="40" t="s">
        <v>1249</v>
      </c>
      <c r="H20" s="46"/>
      <c r="I20" s="37" t="s">
        <v>1233</v>
      </c>
      <c r="J20" s="46" t="s">
        <v>1239</v>
      </c>
      <c r="K20" s="46" t="s">
        <v>1240</v>
      </c>
      <c r="L20" s="46" t="s">
        <v>1236</v>
      </c>
      <c r="M20" s="46"/>
      <c r="N20" s="46" t="s">
        <v>1234</v>
      </c>
      <c r="O20" s="47"/>
      <c r="P20" s="48" t="str">
        <f t="shared" si="0"/>
        <v>ULATO</v>
      </c>
      <c r="Q20" s="47"/>
      <c r="R20" s="48" t="str">
        <f ca="1">IFERROR(_xlfn.CONCAT(INDEX(DESC!$C:$C,MATCH(P20,DESC!$B:$B,0))),"…")</f>
        <v>OPCODE=DLATCH=PINDATA=ACTUAL READ</v>
      </c>
    </row>
    <row r="21" spans="2:26" ht="17.100000000000001" customHeight="1" x14ac:dyDescent="0.25">
      <c r="B21" s="36" t="s">
        <v>1250</v>
      </c>
      <c r="C21" s="46" t="s">
        <v>1228</v>
      </c>
      <c r="D21" s="46" t="s">
        <v>1229</v>
      </c>
      <c r="E21" s="46" t="s">
        <v>1239</v>
      </c>
      <c r="F21" s="46" t="s">
        <v>1231</v>
      </c>
      <c r="G21" s="46" t="s">
        <v>1239</v>
      </c>
      <c r="H21" s="41" t="s">
        <v>1245</v>
      </c>
      <c r="I21" s="42" t="s">
        <v>2</v>
      </c>
      <c r="J21" s="46" t="s">
        <v>1239</v>
      </c>
      <c r="K21" s="46" t="s">
        <v>1240</v>
      </c>
      <c r="L21" s="46" t="s">
        <v>1236</v>
      </c>
      <c r="M21" s="46"/>
      <c r="N21" s="46" t="s">
        <v>1234</v>
      </c>
      <c r="O21" s="47"/>
      <c r="P21" s="48" t="str">
        <f t="shared" si="0"/>
        <v>UEXCDIRW</v>
      </c>
      <c r="Q21" s="47"/>
      <c r="R21" s="48" t="str">
        <f ca="1">IFERROR(_xlfn.CONCAT(INDEX(DESC!$C:$C,MATCH(P21,DESC!$B:$B,0))),"…")</f>
        <v>ADDER=IR DO_WAIT CLEAR_SIG FETCH/HALTREF BY SIGEXEC</v>
      </c>
    </row>
    <row r="22" spans="2:26" ht="17.100000000000001" customHeight="1" x14ac:dyDescent="0.25">
      <c r="B22" s="36" t="s">
        <v>1251</v>
      </c>
      <c r="C22" s="36"/>
      <c r="D22" s="36" t="s">
        <v>1239</v>
      </c>
      <c r="E22" s="36" t="s">
        <v>1230</v>
      </c>
      <c r="F22" s="36"/>
      <c r="G22" s="36" t="s">
        <v>1239</v>
      </c>
      <c r="H22" s="36"/>
      <c r="I22" s="36"/>
      <c r="J22" s="36" t="s">
        <v>1239</v>
      </c>
      <c r="K22" s="36" t="s">
        <v>1240</v>
      </c>
      <c r="L22" s="36" t="s">
        <v>1236</v>
      </c>
      <c r="M22" s="36" t="s">
        <v>1239</v>
      </c>
      <c r="N22" s="36" t="s">
        <v>1234</v>
      </c>
      <c r="P22" s="49" t="str">
        <f>EMIT!H7</f>
        <v>UADIRM</v>
      </c>
      <c r="R22" s="50" t="str">
        <f ca="1">IFERROR(_xlfn.CONCAT(INDEX(DESC!$C:$C,MATCH(P22,DESC!$B:$B,0))),"…")</f>
        <v>ADDR=ADDER ADDES=INCLD7 SETMREQ SPREF</v>
      </c>
    </row>
    <row r="23" spans="2:26" ht="17.100000000000001" customHeight="1" x14ac:dyDescent="0.25">
      <c r="B23" s="36" t="s">
        <v>1252</v>
      </c>
      <c r="C23" s="36"/>
      <c r="D23" s="36" t="s">
        <v>1229</v>
      </c>
      <c r="E23" s="36" t="s">
        <v>1230</v>
      </c>
      <c r="F23" s="36"/>
      <c r="G23" s="36" t="s">
        <v>1239</v>
      </c>
      <c r="H23" s="36" t="s">
        <v>1239</v>
      </c>
      <c r="I23" s="51" t="s">
        <v>1253</v>
      </c>
      <c r="J23" s="36" t="s">
        <v>1239</v>
      </c>
      <c r="K23" s="36" t="s">
        <v>1240</v>
      </c>
      <c r="L23" s="36" t="s">
        <v>1236</v>
      </c>
      <c r="M23" s="36" t="s">
        <v>1239</v>
      </c>
      <c r="N23" s="52" t="s">
        <v>1234</v>
      </c>
      <c r="P23" s="50" t="str">
        <f>EMIT!H8</f>
        <v>UIRDAF</v>
      </c>
      <c r="R23" s="50" t="str">
        <f ca="1">IFERROR(_xlfn.CONCAT(INDEX(DESC!$C:$C,MATCH(P23,DESC!$B:$B,0))),"…")</f>
        <v>IR=ADDES ALUA-B-HBUS=A IF DISCARD FLG=F ELSE F=FLG LBUS=F</v>
      </c>
    </row>
    <row r="24" spans="2:26" ht="17.100000000000001" customHeight="1" x14ac:dyDescent="0.25">
      <c r="B24" s="36" t="s">
        <v>1254</v>
      </c>
      <c r="C24" s="36"/>
      <c r="D24" s="36" t="s">
        <v>1229</v>
      </c>
      <c r="E24" s="36" t="s">
        <v>1230</v>
      </c>
      <c r="G24" s="41" t="s">
        <v>1245</v>
      </c>
      <c r="H24" s="40" t="s">
        <v>1217</v>
      </c>
      <c r="I24" s="51" t="s">
        <v>1255</v>
      </c>
      <c r="J24" s="52" t="s">
        <v>1239</v>
      </c>
      <c r="K24" s="52" t="s">
        <v>1240</v>
      </c>
      <c r="L24" s="52" t="s">
        <v>1236</v>
      </c>
      <c r="M24" s="53" t="s">
        <v>1256</v>
      </c>
      <c r="N24" s="52" t="s">
        <v>1234</v>
      </c>
      <c r="P24" s="50" t="str">
        <f>EMIT!H9</f>
        <v>UBRGRMH</v>
      </c>
      <c r="R24" s="50" t="str">
        <f ca="1">IFERROR(_xlfn.CONCAT(INDEX(DESC!$C:$C,MATCH(P24,DESC!$B:$B,0))),"…")</f>
        <v>DO_GRANT DO_BUSRQ UNSETMR SETPINHALT SIGEXEC</v>
      </c>
      <c r="W24" s="54" t="s">
        <v>1257</v>
      </c>
      <c r="X24" s="55"/>
      <c r="Y24" s="55"/>
      <c r="Z24" s="55"/>
    </row>
    <row r="25" spans="2:26" ht="17.100000000000001" customHeight="1" x14ac:dyDescent="0.25">
      <c r="B25" s="36" t="s">
        <v>1258</v>
      </c>
      <c r="C25" s="43"/>
      <c r="D25" s="43" t="s">
        <v>1239</v>
      </c>
      <c r="E25" s="43" t="s">
        <v>1230</v>
      </c>
      <c r="F25" s="43" t="s">
        <v>1239</v>
      </c>
      <c r="G25" s="43"/>
      <c r="H25" s="43" t="s">
        <v>1239</v>
      </c>
      <c r="I25" s="51" t="s">
        <v>1259</v>
      </c>
      <c r="J25" s="56" t="s">
        <v>1234</v>
      </c>
      <c r="K25" s="56" t="s">
        <v>1240</v>
      </c>
      <c r="L25" s="56" t="s">
        <v>1236</v>
      </c>
      <c r="M25" s="56"/>
      <c r="N25" s="56" t="s">
        <v>1234</v>
      </c>
      <c r="P25" s="49" t="str">
        <f>$P$24</f>
        <v>UBRGRMH</v>
      </c>
      <c r="R25" s="50" t="str">
        <f ca="1">IFERROR(_xlfn.CONCAT(INDEX(DESC!$C:$C,MATCH(P25,DESC!$B:$B,0))),"…")</f>
        <v>DO_GRANT DO_BUSRQ UNSETMR SETPINHALT SIGEXEC</v>
      </c>
      <c r="W25" s="54" t="s">
        <v>1260</v>
      </c>
      <c r="X25" s="55"/>
      <c r="Y25" s="55"/>
      <c r="Z25" s="55"/>
    </row>
    <row r="26" spans="2:26" ht="17.100000000000001" customHeight="1" x14ac:dyDescent="0.25">
      <c r="B26" s="36" t="s">
        <v>1261</v>
      </c>
      <c r="C26" s="43"/>
      <c r="D26" s="43" t="s">
        <v>1239</v>
      </c>
      <c r="E26" s="43" t="s">
        <v>1239</v>
      </c>
      <c r="F26" s="43" t="s">
        <v>1239</v>
      </c>
      <c r="G26" s="41" t="s">
        <v>1245</v>
      </c>
      <c r="H26" s="40" t="s">
        <v>1217</v>
      </c>
      <c r="I26" s="51" t="s">
        <v>1262</v>
      </c>
      <c r="J26" s="56" t="s">
        <v>1234</v>
      </c>
      <c r="K26" s="56" t="s">
        <v>1240</v>
      </c>
      <c r="L26" s="56" t="s">
        <v>1236</v>
      </c>
      <c r="M26" s="40" t="s">
        <v>1212</v>
      </c>
      <c r="N26" s="56" t="s">
        <v>1234</v>
      </c>
      <c r="P26" s="49" t="str">
        <f>$P$24</f>
        <v>UBRGRMH</v>
      </c>
      <c r="R26" s="50" t="str">
        <f ca="1">IFERROR(_xlfn.CONCAT(INDEX(DESC!$C:$C,MATCH(P26,DESC!$B:$B,0))),"…")</f>
        <v>DO_GRANT DO_BUSRQ UNSETMR SETPINHALT SIGEXEC</v>
      </c>
      <c r="W26" s="54" t="s">
        <v>1263</v>
      </c>
      <c r="X26" s="55"/>
      <c r="Y26" s="55"/>
      <c r="Z26" s="55"/>
    </row>
    <row r="27" spans="2:26" ht="17.100000000000001" customHeight="1" x14ac:dyDescent="0.25">
      <c r="B27" s="36" t="s">
        <v>1264</v>
      </c>
      <c r="C27" s="46" t="s">
        <v>1239</v>
      </c>
      <c r="D27" s="46" t="s">
        <v>1239</v>
      </c>
      <c r="E27" s="46" t="s">
        <v>1239</v>
      </c>
      <c r="F27" s="46" t="s">
        <v>1239</v>
      </c>
      <c r="G27" s="46" t="s">
        <v>1239</v>
      </c>
      <c r="H27" s="46" t="s">
        <v>1239</v>
      </c>
      <c r="I27" s="51" t="s">
        <v>1259</v>
      </c>
      <c r="J27" s="46" t="s">
        <v>1234</v>
      </c>
      <c r="K27" s="46" t="s">
        <v>1240</v>
      </c>
      <c r="L27" s="46" t="s">
        <v>1236</v>
      </c>
      <c r="M27" s="40" t="s">
        <v>1212</v>
      </c>
      <c r="N27" s="57" t="s">
        <v>1234</v>
      </c>
      <c r="P27" s="49" t="str">
        <f>$P$24</f>
        <v>UBRGRMH</v>
      </c>
      <c r="R27" s="50" t="str">
        <f ca="1">IFERROR(_xlfn.CONCAT(INDEX(DESC!$C:$C,MATCH(P27,DESC!$B:$B,0))),"…")</f>
        <v>DO_GRANT DO_BUSRQ UNSETMR SETPINHALT SIGEXEC</v>
      </c>
      <c r="W27" s="54" t="s">
        <v>1265</v>
      </c>
      <c r="X27" s="55"/>
      <c r="Y27" s="55"/>
      <c r="Z27" s="55"/>
    </row>
    <row r="28" spans="2:26" ht="17.100000000000001" customHeight="1" x14ac:dyDescent="0.25">
      <c r="B28" s="36" t="s">
        <v>1266</v>
      </c>
      <c r="C28" s="46" t="s">
        <v>1239</v>
      </c>
      <c r="D28" s="46" t="s">
        <v>1239</v>
      </c>
      <c r="E28" s="46" t="s">
        <v>1239</v>
      </c>
      <c r="F28" s="46" t="s">
        <v>1239</v>
      </c>
      <c r="G28" s="41" t="s">
        <v>1245</v>
      </c>
      <c r="H28" s="40" t="s">
        <v>2</v>
      </c>
      <c r="I28" s="51" t="s">
        <v>1267</v>
      </c>
      <c r="J28" s="46" t="s">
        <v>1234</v>
      </c>
      <c r="K28" s="46" t="s">
        <v>1240</v>
      </c>
      <c r="L28" s="46" t="s">
        <v>1236</v>
      </c>
      <c r="M28" s="40" t="s">
        <v>1212</v>
      </c>
      <c r="N28" s="46" t="s">
        <v>1234</v>
      </c>
      <c r="P28" s="49" t="str">
        <f>$P$24</f>
        <v>UBRGRMH</v>
      </c>
      <c r="R28" s="50" t="str">
        <f ca="1">IFERROR(_xlfn.CONCAT(INDEX(DESC!$C:$C,MATCH(P28,DESC!$B:$B,0))),"…")</f>
        <v>DO_GRANT DO_BUSRQ UNSETMR SETPINHALT SIGEXEC</v>
      </c>
      <c r="W28" s="54" t="s">
        <v>1268</v>
      </c>
      <c r="X28" s="55"/>
      <c r="Y28" s="55"/>
      <c r="Z28" s="55"/>
    </row>
    <row r="29" spans="2:26" ht="17.100000000000001" customHeight="1" x14ac:dyDescent="0.25">
      <c r="B29" s="36" t="s">
        <v>1269</v>
      </c>
      <c r="C29" s="36" t="s">
        <v>1239</v>
      </c>
      <c r="D29" s="36" t="s">
        <v>1239</v>
      </c>
      <c r="E29" s="36" t="s">
        <v>1239</v>
      </c>
      <c r="F29" s="36" t="s">
        <v>1239</v>
      </c>
      <c r="G29" s="36" t="s">
        <v>1239</v>
      </c>
      <c r="H29" s="36" t="s">
        <v>1239</v>
      </c>
      <c r="I29" s="51" t="s">
        <v>1253</v>
      </c>
      <c r="J29" s="36" t="s">
        <v>1234</v>
      </c>
      <c r="K29" s="36" t="s">
        <v>1240</v>
      </c>
      <c r="L29" s="36" t="s">
        <v>1236</v>
      </c>
      <c r="M29" s="36"/>
      <c r="N29" s="36" t="s">
        <v>1234</v>
      </c>
      <c r="P29" s="50" t="str">
        <f>EMIT!H10</f>
        <v>UDPC</v>
      </c>
      <c r="Q29" s="58"/>
      <c r="R29" s="50" t="str">
        <f ca="1">IFERROR(_xlfn.CONCAT(INDEX(DESC!$C:$C,MATCH(P29,DESC!$B:$B,0))),"…")</f>
        <v>ADDER=PC</v>
      </c>
      <c r="W29" s="54" t="s">
        <v>1270</v>
      </c>
      <c r="X29" s="55"/>
      <c r="Y29" s="55"/>
      <c r="Z29" s="55"/>
    </row>
    <row r="30" spans="2:26" ht="17.100000000000001" customHeight="1" x14ac:dyDescent="0.25"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P30" s="50" t="str">
        <f>EMIT!H11</f>
        <v>UEXIDONE</v>
      </c>
      <c r="Q30" s="58"/>
      <c r="R30" s="50" t="str">
        <f ca="1">IFERROR(_xlfn.CONCAT(INDEX(DESC!$C:$C,MATCH(P30,DESC!$B:$B,0))),"…")</f>
        <v>EX_INT SPREF=0</v>
      </c>
    </row>
    <row r="31" spans="2:26" ht="17.100000000000001" customHeight="1" x14ac:dyDescent="0.25">
      <c r="B31" s="35" t="s">
        <v>1271</v>
      </c>
      <c r="C31" s="35"/>
      <c r="D31" s="35"/>
      <c r="E31" s="35"/>
    </row>
    <row r="32" spans="2:26" ht="17.100000000000001" customHeight="1" x14ac:dyDescent="0.25">
      <c r="B32" s="36" t="s">
        <v>1227</v>
      </c>
      <c r="C32" s="36" t="s">
        <v>1228</v>
      </c>
      <c r="D32" s="36" t="s">
        <v>1229</v>
      </c>
      <c r="E32" s="36" t="s">
        <v>1230</v>
      </c>
      <c r="F32" s="36" t="s">
        <v>1231</v>
      </c>
      <c r="G32" s="36" t="s">
        <v>1232</v>
      </c>
      <c r="H32" s="36"/>
      <c r="I32" s="36" t="s">
        <v>1233</v>
      </c>
      <c r="J32" s="36" t="s">
        <v>1234</v>
      </c>
      <c r="K32" s="36" t="s">
        <v>1235</v>
      </c>
      <c r="L32" s="36" t="s">
        <v>1236</v>
      </c>
      <c r="M32" s="36" t="s">
        <v>1212</v>
      </c>
      <c r="N32" s="36" t="s">
        <v>1237</v>
      </c>
    </row>
    <row r="33" spans="1:18" ht="17.100000000000001" customHeight="1" x14ac:dyDescent="0.25">
      <c r="B33" s="36" t="s">
        <v>1238</v>
      </c>
      <c r="C33" s="36" t="s">
        <v>1228</v>
      </c>
      <c r="D33" s="36" t="s">
        <v>1239</v>
      </c>
      <c r="E33" s="36" t="s">
        <v>1239</v>
      </c>
      <c r="F33" s="36" t="s">
        <v>1239</v>
      </c>
      <c r="G33" s="36" t="s">
        <v>1239</v>
      </c>
      <c r="H33" s="36"/>
      <c r="I33" s="36" t="s">
        <v>1239</v>
      </c>
      <c r="J33" s="36" t="s">
        <v>1239</v>
      </c>
      <c r="K33" s="36" t="s">
        <v>1240</v>
      </c>
      <c r="L33" s="36" t="s">
        <v>1239</v>
      </c>
      <c r="M33" s="36"/>
      <c r="N33" s="36" t="s">
        <v>1234</v>
      </c>
      <c r="P33" s="39" t="str">
        <f>P14</f>
        <v>UADISMR</v>
      </c>
      <c r="R33" s="50" t="str">
        <f ca="1">IFERROR(_xlfn.CONCAT(INDEX(DESC!$C:$C,MATCH(P33,DESC!$B:$B,0))),"…")</f>
        <v>ADDR=ADDER ADDES+=SIGEXEC M1-MREQ-RD 0&gt;DSA&gt;ASA</v>
      </c>
    </row>
    <row r="34" spans="1:18" ht="17.100000000000001" customHeight="1" x14ac:dyDescent="0.25">
      <c r="B34" s="36" t="s">
        <v>1241</v>
      </c>
      <c r="C34" s="36" t="s">
        <v>1228</v>
      </c>
      <c r="D34" s="36" t="s">
        <v>1229</v>
      </c>
      <c r="E34" s="36" t="s">
        <v>1239</v>
      </c>
      <c r="F34" s="36" t="s">
        <v>1231</v>
      </c>
      <c r="G34" s="36" t="s">
        <v>1239</v>
      </c>
      <c r="H34" s="36"/>
      <c r="I34" s="36" t="s">
        <v>1239</v>
      </c>
      <c r="J34" s="36" t="s">
        <v>1239</v>
      </c>
      <c r="K34" s="36" t="s">
        <v>1240</v>
      </c>
      <c r="L34" s="36" t="s">
        <v>1239</v>
      </c>
      <c r="M34" s="36"/>
      <c r="N34" s="36" t="s">
        <v>1234</v>
      </c>
      <c r="P34" s="39" t="str">
        <f>P15</f>
        <v>UPCD</v>
      </c>
      <c r="R34" s="50" t="str">
        <f ca="1">IFERROR(_xlfn.CONCAT(INDEX(DESC!$C:$C,MATCH(P34,DESC!$B:$B,0))),"…")</f>
        <v>PC=ADDES</v>
      </c>
    </row>
    <row r="35" spans="1:18" ht="17.100000000000001" customHeight="1" x14ac:dyDescent="0.25">
      <c r="B35" s="36" t="s">
        <v>1242</v>
      </c>
      <c r="C35" s="36" t="s">
        <v>1228</v>
      </c>
      <c r="D35" s="36" t="s">
        <v>1229</v>
      </c>
      <c r="E35" s="36" t="s">
        <v>1239</v>
      </c>
      <c r="F35" s="36" t="s">
        <v>1231</v>
      </c>
      <c r="G35" s="36" t="s">
        <v>1249</v>
      </c>
      <c r="H35" s="36"/>
      <c r="I35" s="36"/>
      <c r="J35" s="36" t="s">
        <v>1239</v>
      </c>
      <c r="K35" s="36" t="s">
        <v>1240</v>
      </c>
      <c r="L35" s="36" t="s">
        <v>1236</v>
      </c>
      <c r="M35" s="36"/>
      <c r="N35" s="36" t="s">
        <v>1234</v>
      </c>
      <c r="P35" s="39" t="str">
        <f>P16</f>
        <v>ULATO</v>
      </c>
      <c r="R35" s="50" t="str">
        <f ca="1">IFERROR(_xlfn.CONCAT(INDEX(DESC!$C:$C,MATCH(P35,DESC!$B:$B,0))),"…")</f>
        <v>OPCODE=DLATCH=PINDATA=ACTUAL READ</v>
      </c>
    </row>
    <row r="36" spans="1:18" ht="17.100000000000001" customHeight="1" x14ac:dyDescent="0.25">
      <c r="B36" s="36" t="s">
        <v>1244</v>
      </c>
      <c r="C36" s="36" t="s">
        <v>1228</v>
      </c>
      <c r="D36" s="36" t="s">
        <v>1229</v>
      </c>
      <c r="E36" s="36" t="s">
        <v>1239</v>
      </c>
      <c r="F36" s="36" t="s">
        <v>1231</v>
      </c>
      <c r="G36" s="36" t="s">
        <v>1239</v>
      </c>
      <c r="H36" s="41" t="s">
        <v>1245</v>
      </c>
      <c r="I36" s="42" t="s">
        <v>2</v>
      </c>
      <c r="J36" s="36" t="s">
        <v>1239</v>
      </c>
      <c r="K36" s="36" t="s">
        <v>1240</v>
      </c>
      <c r="L36" s="36" t="s">
        <v>1236</v>
      </c>
      <c r="M36" s="36"/>
      <c r="N36" s="36" t="s">
        <v>1234</v>
      </c>
      <c r="P36" s="39" t="str">
        <f>P17</f>
        <v>UEXCDIRW</v>
      </c>
      <c r="R36" s="50" t="str">
        <f ca="1">IFERROR(_xlfn.CONCAT(INDEX(DESC!$C:$C,MATCH(P36,DESC!$B:$B,0))),"…")</f>
        <v>ADDER=IR DO_WAIT CLEAR_SIG FETCH/HALTREF BY SIGEXEC</v>
      </c>
    </row>
    <row r="37" spans="1:18" ht="17.100000000000001" customHeight="1" x14ac:dyDescent="0.25">
      <c r="B37" s="36" t="s">
        <v>1246</v>
      </c>
      <c r="C37" s="36"/>
      <c r="D37" s="36" t="s">
        <v>1239</v>
      </c>
      <c r="E37" s="36" t="s">
        <v>1230</v>
      </c>
      <c r="F37" s="36"/>
      <c r="G37" s="36" t="s">
        <v>1239</v>
      </c>
      <c r="H37" s="36"/>
      <c r="I37" s="36"/>
      <c r="J37" s="36" t="s">
        <v>1239</v>
      </c>
      <c r="K37" s="36" t="s">
        <v>1240</v>
      </c>
      <c r="L37" s="36" t="s">
        <v>1236</v>
      </c>
      <c r="M37" s="36" t="s">
        <v>1239</v>
      </c>
      <c r="N37" s="36" t="s">
        <v>1234</v>
      </c>
      <c r="P37" s="49" t="str">
        <f t="shared" ref="P37:P39" si="1">P22</f>
        <v>UADIRM</v>
      </c>
      <c r="R37" s="50" t="str">
        <f ca="1">IFERROR(_xlfn.CONCAT(INDEX(DESC!$C:$C,MATCH(P37,DESC!$B:$B,0))),"…")</f>
        <v>ADDR=ADDER ADDES=INCLD7 SETMREQ SPREF</v>
      </c>
    </row>
    <row r="38" spans="1:18" ht="17.100000000000001" customHeight="1" x14ac:dyDescent="0.25">
      <c r="B38" s="36" t="s">
        <v>1247</v>
      </c>
      <c r="C38" s="36"/>
      <c r="D38" s="36" t="s">
        <v>1229</v>
      </c>
      <c r="E38" s="36" t="s">
        <v>1230</v>
      </c>
      <c r="F38" s="36"/>
      <c r="G38" s="36" t="s">
        <v>1239</v>
      </c>
      <c r="H38" s="36" t="s">
        <v>1239</v>
      </c>
      <c r="I38" s="36"/>
      <c r="J38" s="36" t="s">
        <v>1239</v>
      </c>
      <c r="K38" s="36" t="s">
        <v>1240</v>
      </c>
      <c r="L38" s="36" t="s">
        <v>1236</v>
      </c>
      <c r="M38" s="36" t="s">
        <v>1239</v>
      </c>
      <c r="N38" s="36" t="s">
        <v>1234</v>
      </c>
      <c r="P38" s="50" t="str">
        <f t="shared" si="1"/>
        <v>UIRDAF</v>
      </c>
      <c r="R38" s="50" t="str">
        <f ca="1">IFERROR(_xlfn.CONCAT(INDEX(DESC!$C:$C,MATCH(P38,DESC!$B:$B,0))),"…")</f>
        <v>IR=ADDES ALUA-B-HBUS=A IF DISCARD FLG=F ELSE F=FLG LBUS=F</v>
      </c>
    </row>
    <row r="39" spans="1:18" ht="17.100000000000001" customHeight="1" x14ac:dyDescent="0.25">
      <c r="B39" s="36" t="s">
        <v>1248</v>
      </c>
      <c r="C39" s="36"/>
      <c r="D39" s="36" t="s">
        <v>1229</v>
      </c>
      <c r="E39" s="36" t="s">
        <v>1230</v>
      </c>
      <c r="F39" s="36" t="s">
        <v>1239</v>
      </c>
      <c r="G39" s="41" t="s">
        <v>1245</v>
      </c>
      <c r="H39" s="40" t="s">
        <v>2</v>
      </c>
      <c r="I39" s="53" t="s">
        <v>1256</v>
      </c>
      <c r="J39" s="36" t="s">
        <v>1234</v>
      </c>
      <c r="K39" s="36" t="s">
        <v>1240</v>
      </c>
      <c r="L39" s="36" t="s">
        <v>1236</v>
      </c>
      <c r="M39" s="36"/>
      <c r="N39" s="36" t="s">
        <v>1234</v>
      </c>
      <c r="P39" s="50" t="str">
        <f t="shared" si="1"/>
        <v>UBRGRMH</v>
      </c>
      <c r="R39" s="50" t="str">
        <f ca="1">IFERROR(_xlfn.CONCAT(INDEX(DESC!$C:$C,MATCH(P39,DESC!$B:$B,0))),"…")</f>
        <v>DO_GRANT DO_BUSRQ UNSETMR SETPINHALT SIGEXEC</v>
      </c>
    </row>
    <row r="40" spans="1:18" ht="17.100000000000001" customHeight="1" x14ac:dyDescent="0.25">
      <c r="B40" s="36" t="s">
        <v>1250</v>
      </c>
      <c r="C40" s="36"/>
      <c r="D40" s="36" t="s">
        <v>1239</v>
      </c>
      <c r="E40" s="36" t="s">
        <v>1230</v>
      </c>
      <c r="F40" s="36" t="s">
        <v>1239</v>
      </c>
      <c r="G40" s="36" t="s">
        <v>1239</v>
      </c>
      <c r="H40" s="36" t="s">
        <v>1239</v>
      </c>
      <c r="I40" s="36"/>
      <c r="J40" s="36" t="s">
        <v>1234</v>
      </c>
      <c r="K40" s="36" t="s">
        <v>1240</v>
      </c>
      <c r="L40" s="36" t="s">
        <v>1236</v>
      </c>
      <c r="M40" s="36"/>
      <c r="N40" s="36" t="s">
        <v>1234</v>
      </c>
      <c r="P40" s="50" t="str">
        <f t="shared" ref="P40:P41" si="2">P29</f>
        <v>UDPC</v>
      </c>
      <c r="R40" s="50" t="str">
        <f ca="1">IFERROR(_xlfn.CONCAT(INDEX(DESC!$C:$C,MATCH(P40,DESC!$B:$B,0))),"…")</f>
        <v>ADDER=PC</v>
      </c>
    </row>
    <row r="41" spans="1:18" ht="17.100000000000001" customHeight="1" x14ac:dyDescent="0.25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P41" s="50" t="str">
        <f t="shared" si="2"/>
        <v>UEXIDONE</v>
      </c>
      <c r="R41" s="50" t="str">
        <f ca="1">IFERROR(_xlfn.CONCAT(INDEX(DESC!$C:$C,MATCH(P41,DESC!$B:$B,0))),"…")</f>
        <v>EX_INT SPREF=0</v>
      </c>
    </row>
    <row r="42" spans="1:18" ht="17.100000000000001" customHeight="1" x14ac:dyDescent="0.25">
      <c r="A42" s="35"/>
      <c r="B42" s="35" t="s">
        <v>1272</v>
      </c>
      <c r="C42" s="35"/>
      <c r="D42" s="35"/>
      <c r="E42" s="35"/>
    </row>
    <row r="43" spans="1:18" ht="17.100000000000001" customHeight="1" x14ac:dyDescent="0.25">
      <c r="B43" s="50" t="s">
        <v>1227</v>
      </c>
      <c r="C43" s="50" t="s">
        <v>1228</v>
      </c>
      <c r="D43" s="50" t="s">
        <v>1229</v>
      </c>
      <c r="E43" s="50" t="s">
        <v>1230</v>
      </c>
      <c r="F43" s="50" t="s">
        <v>1231</v>
      </c>
      <c r="G43" s="50" t="s">
        <v>1273</v>
      </c>
      <c r="H43" s="50" t="s">
        <v>1235</v>
      </c>
      <c r="I43" s="50" t="s">
        <v>1274</v>
      </c>
      <c r="J43" s="50" t="s">
        <v>1275</v>
      </c>
      <c r="K43" s="50" t="s">
        <v>1276</v>
      </c>
      <c r="L43" s="50" t="s">
        <v>1277</v>
      </c>
      <c r="M43" s="50" t="s">
        <v>1237</v>
      </c>
    </row>
    <row r="44" spans="1:18" ht="17.100000000000001" customHeight="1" x14ac:dyDescent="0.25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8"/>
      <c r="O44" s="39"/>
      <c r="P44" s="38"/>
      <c r="Q44" s="39"/>
    </row>
    <row r="45" spans="1:18" ht="17.100000000000001" customHeight="1" x14ac:dyDescent="0.25">
      <c r="B45" s="50" t="s">
        <v>1246</v>
      </c>
      <c r="C45" s="50" t="s">
        <v>1239</v>
      </c>
      <c r="D45" s="50" t="s">
        <v>1239</v>
      </c>
      <c r="E45" s="50" t="s">
        <v>1230</v>
      </c>
      <c r="F45" s="50" t="s">
        <v>1239</v>
      </c>
      <c r="G45" s="50" t="s">
        <v>1239</v>
      </c>
      <c r="H45" s="50" t="s">
        <v>1278</v>
      </c>
      <c r="I45" s="50" t="s">
        <v>1279</v>
      </c>
      <c r="J45" s="50" t="s">
        <v>1240</v>
      </c>
      <c r="K45" s="50" t="s">
        <v>1280</v>
      </c>
      <c r="L45" s="50" t="s">
        <v>1280</v>
      </c>
      <c r="M45" s="50" t="s">
        <v>1281</v>
      </c>
      <c r="O45" s="60" t="str">
        <f>EMIT!H17</f>
        <v>UADIRM</v>
      </c>
      <c r="P45" s="61"/>
      <c r="Q45" s="60" t="str">
        <f ca="1">IFERROR(_xlfn.CONCAT(INDEX(DESC!$C:$C,MATCH(O45,DESC!$B:$B,0))),"…")</f>
        <v>ADDR=ADDER ADDES=INCLD7 SETMREQ SPREF</v>
      </c>
    </row>
    <row r="46" spans="1:18" ht="17.100000000000001" customHeight="1" x14ac:dyDescent="0.25">
      <c r="B46" s="50" t="s">
        <v>1247</v>
      </c>
      <c r="C46" s="50" t="s">
        <v>1239</v>
      </c>
      <c r="D46" s="50" t="s">
        <v>1229</v>
      </c>
      <c r="E46" s="50" t="s">
        <v>1230</v>
      </c>
      <c r="F46" s="50" t="s">
        <v>1239</v>
      </c>
      <c r="G46" s="50" t="s">
        <v>1239</v>
      </c>
      <c r="H46" s="50" t="s">
        <v>1278</v>
      </c>
      <c r="I46" s="50" t="s">
        <v>1279</v>
      </c>
      <c r="J46" s="50" t="s">
        <v>1240</v>
      </c>
      <c r="K46" s="50" t="s">
        <v>1280</v>
      </c>
      <c r="L46" s="50" t="s">
        <v>1280</v>
      </c>
      <c r="M46" s="50" t="s">
        <v>1281</v>
      </c>
      <c r="O46" s="60" t="str">
        <f>EMIT!H18</f>
        <v>UIRDAF</v>
      </c>
      <c r="P46" s="61"/>
      <c r="Q46" s="60" t="str">
        <f ca="1">IFERROR(_xlfn.CONCAT(INDEX(DESC!$C:$C,MATCH(O46,DESC!$B:$B,0))),"…")</f>
        <v>IR=ADDES ALUA-B-HBUS=A IF DISCARD FLG=F ELSE F=FLG LBUS=F</v>
      </c>
    </row>
    <row r="47" spans="1:18" ht="17.100000000000001" customHeight="1" x14ac:dyDescent="0.25">
      <c r="B47" s="50" t="s">
        <v>1248</v>
      </c>
      <c r="C47" s="50" t="s">
        <v>1239</v>
      </c>
      <c r="D47" s="50" t="s">
        <v>1229</v>
      </c>
      <c r="E47" s="50" t="s">
        <v>1230</v>
      </c>
      <c r="F47" s="40" t="s">
        <v>1217</v>
      </c>
      <c r="G47" s="62" t="s">
        <v>1256</v>
      </c>
      <c r="H47" s="50" t="s">
        <v>1278</v>
      </c>
      <c r="I47" s="50" t="s">
        <v>1279</v>
      </c>
      <c r="J47" s="50" t="s">
        <v>1240</v>
      </c>
      <c r="K47" s="50" t="s">
        <v>1280</v>
      </c>
      <c r="L47" s="50" t="s">
        <v>1280</v>
      </c>
      <c r="M47" s="50" t="s">
        <v>1281</v>
      </c>
      <c r="O47" s="60" t="str">
        <f>EMIT!H19</f>
        <v>UBRGRM</v>
      </c>
      <c r="P47" s="61"/>
      <c r="Q47" s="60" t="str">
        <f ca="1">IFERROR(_xlfn.CONCAT(INDEX(DESC!$C:$C,MATCH(O47,DESC!$B:$B,0))),"…")</f>
        <v>DO_GRANT DO_BUSRQ UNSETMR</v>
      </c>
    </row>
    <row r="48" spans="1:18" ht="17.100000000000001" customHeight="1" x14ac:dyDescent="0.25">
      <c r="B48" s="50" t="s">
        <v>1250</v>
      </c>
      <c r="C48" s="50" t="s">
        <v>1239</v>
      </c>
      <c r="D48" s="50" t="s">
        <v>1239</v>
      </c>
      <c r="E48" s="50" t="s">
        <v>1230</v>
      </c>
      <c r="F48" s="50" t="s">
        <v>1239</v>
      </c>
      <c r="G48" s="50" t="s">
        <v>1239</v>
      </c>
      <c r="H48" s="50" t="s">
        <v>1278</v>
      </c>
      <c r="I48" s="50" t="s">
        <v>1279</v>
      </c>
      <c r="J48" s="50" t="s">
        <v>1240</v>
      </c>
      <c r="K48" s="50" t="s">
        <v>1280</v>
      </c>
      <c r="L48" s="50" t="s">
        <v>1280</v>
      </c>
      <c r="M48" s="50" t="s">
        <v>1281</v>
      </c>
      <c r="O48" s="63" t="str">
        <f>EMIT!H20</f>
        <v>UDPC</v>
      </c>
      <c r="P48" s="61"/>
      <c r="Q48" s="60" t="str">
        <f ca="1">IFERROR(_xlfn.CONCAT(INDEX(DESC!$C:$C,MATCH(O48,DESC!$B:$B,0))),"…")</f>
        <v>ADDER=PC</v>
      </c>
    </row>
    <row r="49" spans="1:19" ht="17.100000000000001" customHeight="1" x14ac:dyDescent="0.25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O49" s="50" t="str">
        <f>EMIT!H21</f>
        <v>UEXIDONE</v>
      </c>
      <c r="Q49" s="50" t="str">
        <f ca="1">IFERROR(_xlfn.CONCAT(INDEX(DESC!$C:$C,MATCH(O49,DESC!$B:$B,0))),"…")</f>
        <v>EX_INT SPREF=0</v>
      </c>
    </row>
    <row r="50" spans="1:19" ht="17.100000000000001" customHeight="1" x14ac:dyDescent="0.25">
      <c r="A50" s="35"/>
      <c r="B50" s="35" t="s">
        <v>1282</v>
      </c>
      <c r="C50" s="35"/>
      <c r="D50" s="35"/>
      <c r="E50" s="35"/>
    </row>
    <row r="51" spans="1:19" ht="17.100000000000001" customHeight="1" x14ac:dyDescent="0.25">
      <c r="B51" s="50" t="s">
        <v>1227</v>
      </c>
      <c r="C51" s="50" t="s">
        <v>1228</v>
      </c>
      <c r="D51" s="50" t="s">
        <v>1229</v>
      </c>
      <c r="E51" s="50" t="s">
        <v>1283</v>
      </c>
      <c r="F51" s="50" t="s">
        <v>1230</v>
      </c>
      <c r="G51" s="50" t="s">
        <v>1231</v>
      </c>
      <c r="H51" s="50" t="s">
        <v>1273</v>
      </c>
      <c r="I51" s="50" t="s">
        <v>1235</v>
      </c>
      <c r="J51" s="50" t="s">
        <v>1274</v>
      </c>
      <c r="K51" s="50" t="s">
        <v>1275</v>
      </c>
      <c r="L51" s="50" t="s">
        <v>1284</v>
      </c>
      <c r="M51" s="50" t="s">
        <v>1277</v>
      </c>
      <c r="N51" s="50" t="s">
        <v>1236</v>
      </c>
      <c r="O51" s="50" t="s">
        <v>1237</v>
      </c>
    </row>
    <row r="52" spans="1:19" ht="17.100000000000001" customHeight="1" x14ac:dyDescent="0.25"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5"/>
      <c r="P52" s="66"/>
      <c r="Q52" s="39"/>
    </row>
    <row r="53" spans="1:19" ht="17.100000000000001" customHeight="1" x14ac:dyDescent="0.25">
      <c r="B53" s="50" t="s">
        <v>1285</v>
      </c>
      <c r="C53" s="50" t="s">
        <v>1239</v>
      </c>
      <c r="D53" s="50" t="s">
        <v>1239</v>
      </c>
      <c r="E53" s="50" t="s">
        <v>1239</v>
      </c>
      <c r="F53" s="50" t="s">
        <v>1230</v>
      </c>
      <c r="G53" s="50" t="s">
        <v>1239</v>
      </c>
      <c r="H53" s="50" t="s">
        <v>1239</v>
      </c>
      <c r="I53" s="50" t="s">
        <v>1240</v>
      </c>
      <c r="J53" s="50" t="s">
        <v>1286</v>
      </c>
      <c r="K53" s="50" t="s">
        <v>1287</v>
      </c>
      <c r="L53" s="50" t="s">
        <v>1278</v>
      </c>
      <c r="M53" s="50" t="s">
        <v>1280</v>
      </c>
      <c r="N53" s="50" t="s">
        <v>1239</v>
      </c>
      <c r="O53" s="67" t="s">
        <v>1288</v>
      </c>
      <c r="Q53" s="50" t="str">
        <f>EMIT!H23</f>
        <v>UADIRM</v>
      </c>
      <c r="S53" s="50" t="str">
        <f ca="1">IFERROR(_xlfn.CONCAT(INDEX(DESC!$C:$C,MATCH(Q53,DESC!$B:$B,0))),"…")</f>
        <v>ADDR=ADDER ADDES=INCLD7 SETMREQ SPREF</v>
      </c>
    </row>
    <row r="54" spans="1:19" ht="17.100000000000001" customHeight="1" x14ac:dyDescent="0.25">
      <c r="B54" s="50" t="s">
        <v>1289</v>
      </c>
      <c r="C54" s="50" t="s">
        <v>1239</v>
      </c>
      <c r="D54" s="50" t="s">
        <v>1229</v>
      </c>
      <c r="E54" s="50" t="s">
        <v>1239</v>
      </c>
      <c r="F54" s="50" t="s">
        <v>1230</v>
      </c>
      <c r="G54" s="50" t="s">
        <v>1239</v>
      </c>
      <c r="H54" s="50" t="s">
        <v>1239</v>
      </c>
      <c r="I54" s="50" t="s">
        <v>1240</v>
      </c>
      <c r="J54" s="50" t="s">
        <v>1286</v>
      </c>
      <c r="K54" s="50" t="s">
        <v>1287</v>
      </c>
      <c r="L54" s="50" t="s">
        <v>1278</v>
      </c>
      <c r="M54" s="50" t="s">
        <v>1280</v>
      </c>
      <c r="N54" s="50" t="s">
        <v>1239</v>
      </c>
      <c r="O54" s="67" t="s">
        <v>1288</v>
      </c>
      <c r="Q54" s="50" t="str">
        <f>EMIT!H24</f>
        <v>UIRDAF</v>
      </c>
      <c r="S54" s="50" t="str">
        <f ca="1">IFERROR(_xlfn.CONCAT(INDEX(DESC!$C:$C,MATCH(Q54,DESC!$B:$B,0))),"…")</f>
        <v>IR=ADDES ALUA-B-HBUS=A IF DISCARD FLG=F ELSE F=FLG LBUS=F</v>
      </c>
    </row>
    <row r="55" spans="1:19" ht="17.100000000000001" customHeight="1" x14ac:dyDescent="0.25">
      <c r="B55" s="50" t="s">
        <v>1290</v>
      </c>
      <c r="C55" s="50" t="s">
        <v>1239</v>
      </c>
      <c r="D55" s="50" t="s">
        <v>1229</v>
      </c>
      <c r="E55" s="50" t="s">
        <v>1239</v>
      </c>
      <c r="F55" s="50" t="s">
        <v>1230</v>
      </c>
      <c r="G55" s="68" t="s">
        <v>1217</v>
      </c>
      <c r="H55" s="50" t="s">
        <v>1239</v>
      </c>
      <c r="I55" s="50" t="s">
        <v>1240</v>
      </c>
      <c r="J55" s="50" t="s">
        <v>1286</v>
      </c>
      <c r="K55" s="50" t="s">
        <v>1287</v>
      </c>
      <c r="L55" s="50" t="s">
        <v>1278</v>
      </c>
      <c r="M55" s="50" t="s">
        <v>1280</v>
      </c>
      <c r="N55" s="50" t="s">
        <v>1239</v>
      </c>
      <c r="O55" s="67" t="s">
        <v>1288</v>
      </c>
      <c r="Q55" s="50" t="str">
        <f>EMIT!H25</f>
        <v>UBRM</v>
      </c>
      <c r="S55" s="50" t="str">
        <f ca="1">IFERROR(_xlfn.CONCAT(INDEX(DESC!$C:$C,MATCH(Q55,DESC!$B:$B,0))),"…")</f>
        <v>DO_BUSRQ UNSETMR</v>
      </c>
    </row>
    <row r="56" spans="1:19" ht="17.100000000000001" customHeight="1" x14ac:dyDescent="0.25">
      <c r="B56" s="50" t="s">
        <v>1291</v>
      </c>
      <c r="C56" s="50" t="s">
        <v>1239</v>
      </c>
      <c r="D56" s="50" t="s">
        <v>1239</v>
      </c>
      <c r="E56" s="50" t="s">
        <v>1239</v>
      </c>
      <c r="F56" s="50" t="s">
        <v>1230</v>
      </c>
      <c r="G56" s="50" t="s">
        <v>1239</v>
      </c>
      <c r="H56" s="50" t="s">
        <v>1239</v>
      </c>
      <c r="I56" s="50" t="s">
        <v>1240</v>
      </c>
      <c r="J56" s="50" t="s">
        <v>1286</v>
      </c>
      <c r="K56" s="50" t="s">
        <v>1287</v>
      </c>
      <c r="L56" s="50" t="s">
        <v>1278</v>
      </c>
      <c r="M56" s="50" t="s">
        <v>1280</v>
      </c>
      <c r="N56" s="50" t="s">
        <v>1239</v>
      </c>
      <c r="O56" s="67" t="s">
        <v>1288</v>
      </c>
      <c r="Q56" s="50" t="str">
        <f>EMIT!H26</f>
        <v>UDBC</v>
      </c>
      <c r="R56" s="58"/>
      <c r="S56" s="50" t="str">
        <f ca="1">IFERROR(_xlfn.CONCAT(INDEX(DESC!$C:$C,MATCH(Q56,DESC!$B:$B,0))),"…")</f>
        <v>ADDER=BC</v>
      </c>
    </row>
    <row r="57" spans="1:19" ht="17.100000000000001" customHeight="1" x14ac:dyDescent="0.25">
      <c r="B57" s="50" t="s">
        <v>1292</v>
      </c>
      <c r="C57" s="50" t="s">
        <v>1239</v>
      </c>
      <c r="D57" s="50" t="s">
        <v>1239</v>
      </c>
      <c r="E57" s="50" t="s">
        <v>1239</v>
      </c>
      <c r="F57" s="69" t="s">
        <v>1239</v>
      </c>
      <c r="G57" s="50" t="s">
        <v>1239</v>
      </c>
      <c r="H57" s="50" t="s">
        <v>1239</v>
      </c>
      <c r="I57" s="50" t="s">
        <v>1240</v>
      </c>
      <c r="J57" s="50" t="s">
        <v>1286</v>
      </c>
      <c r="K57" s="50" t="s">
        <v>1287</v>
      </c>
      <c r="L57" s="50" t="s">
        <v>1278</v>
      </c>
      <c r="M57" s="50" t="s">
        <v>1280</v>
      </c>
      <c r="N57" s="50" t="s">
        <v>1239</v>
      </c>
      <c r="O57" s="67" t="s">
        <v>1288</v>
      </c>
      <c r="Q57" s="50" t="str">
        <f>EMIT!H27</f>
        <v>UDIC</v>
      </c>
      <c r="R57" s="58"/>
      <c r="S57" s="50" t="str">
        <f ca="1">IFERROR(_xlfn.CONCAT(INDEX(DESC!$C:$C,MATCH(Q57,DESC!$B:$B,0))),"…")</f>
        <v>ADDES=INCLD SPREF=0</v>
      </c>
    </row>
    <row r="58" spans="1:19" ht="17.100000000000001" customHeight="1" x14ac:dyDescent="0.25">
      <c r="B58" s="50" t="s">
        <v>1293</v>
      </c>
      <c r="C58" s="50" t="s">
        <v>1239</v>
      </c>
      <c r="D58" s="50" t="s">
        <v>1239</v>
      </c>
      <c r="E58" s="50" t="s">
        <v>1239</v>
      </c>
      <c r="F58" s="50" t="s">
        <v>1239</v>
      </c>
      <c r="G58" s="50" t="s">
        <v>1239</v>
      </c>
      <c r="H58" s="50" t="s">
        <v>1239</v>
      </c>
      <c r="I58" s="50" t="s">
        <v>1240</v>
      </c>
      <c r="J58" s="50" t="s">
        <v>1286</v>
      </c>
      <c r="K58" s="50" t="s">
        <v>1287</v>
      </c>
      <c r="L58" s="50" t="s">
        <v>1240</v>
      </c>
      <c r="M58" s="50" t="s">
        <v>1280</v>
      </c>
      <c r="N58" s="50" t="s">
        <v>1239</v>
      </c>
      <c r="O58" s="67" t="s">
        <v>1288</v>
      </c>
      <c r="Q58" s="50" t="str">
        <f>EMIT!H28</f>
        <v>UBCD</v>
      </c>
      <c r="R58" s="58"/>
      <c r="S58" s="50" t="str">
        <f ca="1">IFERROR(_xlfn.CONCAT(INDEX(DESC!$C:$C,MATCH(Q58,DESC!$B:$B,0))),"…")</f>
        <v>BC=ADDES</v>
      </c>
    </row>
    <row r="59" spans="1:19" ht="17.100000000000001" customHeight="1" x14ac:dyDescent="0.25">
      <c r="B59" s="50" t="s">
        <v>1294</v>
      </c>
      <c r="C59" s="50" t="s">
        <v>1239</v>
      </c>
      <c r="D59" s="50" t="s">
        <v>1239</v>
      </c>
      <c r="E59" s="50" t="s">
        <v>1239</v>
      </c>
      <c r="F59" s="50" t="s">
        <v>1239</v>
      </c>
      <c r="G59" s="50" t="s">
        <v>1239</v>
      </c>
      <c r="H59" s="50" t="s">
        <v>1239</v>
      </c>
      <c r="I59" s="50" t="s">
        <v>1240</v>
      </c>
      <c r="J59" s="50" t="s">
        <v>1286</v>
      </c>
      <c r="K59" s="50" t="s">
        <v>1287</v>
      </c>
      <c r="L59" s="50" t="s">
        <v>1240</v>
      </c>
      <c r="M59" s="50" t="s">
        <v>1280</v>
      </c>
      <c r="N59" s="50" t="s">
        <v>1239</v>
      </c>
      <c r="O59" s="67" t="s">
        <v>1288</v>
      </c>
      <c r="Q59" s="50" t="str">
        <f>EMIT!H29</f>
        <v>UBRGR</v>
      </c>
      <c r="R59" s="58"/>
      <c r="S59" s="50" t="str">
        <f ca="1">IFERROR(_xlfn.CONCAT(INDEX(DESC!$C:$C,MATCH(Q59,DESC!$B:$B,0))),"…")</f>
        <v>DO_GRANT DO_BUSRQ</v>
      </c>
    </row>
    <row r="60" spans="1:19" ht="17.100000000000001" customHeight="1" x14ac:dyDescent="0.25">
      <c r="B60" s="50" t="s">
        <v>1295</v>
      </c>
      <c r="C60" s="50" t="s">
        <v>1239</v>
      </c>
      <c r="D60" s="50" t="s">
        <v>1239</v>
      </c>
      <c r="E60" s="50" t="s">
        <v>1239</v>
      </c>
      <c r="F60" s="50" t="s">
        <v>1239</v>
      </c>
      <c r="G60" s="50" t="s">
        <v>1239</v>
      </c>
      <c r="H60" s="50" t="s">
        <v>1239</v>
      </c>
      <c r="I60" s="50" t="s">
        <v>1240</v>
      </c>
      <c r="J60" s="50" t="s">
        <v>1286</v>
      </c>
      <c r="K60" s="50" t="s">
        <v>1287</v>
      </c>
      <c r="L60" s="50" t="s">
        <v>1240</v>
      </c>
      <c r="M60" s="50" t="s">
        <v>1280</v>
      </c>
      <c r="N60" s="50" t="s">
        <v>1239</v>
      </c>
      <c r="O60" s="67" t="s">
        <v>1288</v>
      </c>
      <c r="Q60" s="50" t="str">
        <f>EMIT!H30</f>
        <v>UDPC</v>
      </c>
      <c r="R60" s="58"/>
      <c r="S60" s="50" t="str">
        <f ca="1">IFERROR(_xlfn.CONCAT(INDEX(DESC!$C:$C,MATCH(Q60,DESC!$B:$B,0))),"…")</f>
        <v>ADDER=PC</v>
      </c>
    </row>
    <row r="61" spans="1:19" ht="17.100000000000001" customHeight="1" x14ac:dyDescent="0.25"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/>
      <c r="Q61" s="50" t="str">
        <f>EMIT!H31</f>
        <v>UEXIDONE</v>
      </c>
      <c r="S61" s="50" t="str">
        <f ca="1">IFERROR(_xlfn.CONCAT(INDEX(DESC!$C:$C,MATCH(Q61,DESC!$B:$B,0))),"…")</f>
        <v>EX_INT SPREF=0</v>
      </c>
    </row>
    <row r="62" spans="1:19" ht="17.100000000000001" customHeight="1" x14ac:dyDescent="0.25">
      <c r="B62" s="70" t="s">
        <v>1296</v>
      </c>
      <c r="C62" s="70"/>
      <c r="D62" s="70"/>
      <c r="E62" s="70"/>
      <c r="S62" s="58"/>
    </row>
    <row r="63" spans="1:19" ht="17.100000000000001" customHeight="1" x14ac:dyDescent="0.25">
      <c r="E63" s="50" t="s">
        <v>1227</v>
      </c>
      <c r="F63" s="50" t="s">
        <v>1228</v>
      </c>
      <c r="G63" s="50" t="s">
        <v>1229</v>
      </c>
      <c r="H63" s="50" t="s">
        <v>1230</v>
      </c>
      <c r="I63" s="50" t="s">
        <v>1231</v>
      </c>
      <c r="J63" s="50" t="s">
        <v>1235</v>
      </c>
      <c r="K63" s="50" t="s">
        <v>1274</v>
      </c>
      <c r="L63" s="50" t="s">
        <v>1275</v>
      </c>
      <c r="M63" s="50" t="s">
        <v>1276</v>
      </c>
      <c r="N63" s="50" t="s">
        <v>1297</v>
      </c>
      <c r="O63" s="50" t="s">
        <v>1237</v>
      </c>
    </row>
    <row r="64" spans="1:19" ht="17.100000000000001" customHeight="1" x14ac:dyDescent="0.25"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6"/>
      <c r="Q64" s="39"/>
      <c r="R64" s="38"/>
      <c r="S64" s="38"/>
    </row>
    <row r="65" spans="1:24" ht="17.100000000000001" customHeight="1" x14ac:dyDescent="0.25">
      <c r="E65" s="50" t="s">
        <v>1285</v>
      </c>
      <c r="F65" s="50" t="s">
        <v>1239</v>
      </c>
      <c r="G65" s="50" t="s">
        <v>1239</v>
      </c>
      <c r="H65" s="50" t="s">
        <v>1230</v>
      </c>
      <c r="I65" s="50" t="s">
        <v>1239</v>
      </c>
      <c r="J65" s="50" t="s">
        <v>1240</v>
      </c>
      <c r="K65" s="50" t="s">
        <v>1298</v>
      </c>
      <c r="L65" s="50" t="s">
        <v>1287</v>
      </c>
      <c r="M65" s="50" t="s">
        <v>1278</v>
      </c>
      <c r="N65" s="50" t="s">
        <v>1299</v>
      </c>
      <c r="O65" s="50" t="s">
        <v>1300</v>
      </c>
      <c r="Q65" s="50" t="str">
        <f>EMIT!H51</f>
        <v>UADIRM</v>
      </c>
      <c r="S65" s="50" t="str">
        <f ca="1">IFERROR(_xlfn.CONCAT(INDEX(DESC!$C:$C,MATCH(Q65,DESC!$B:$B,0))),"…")</f>
        <v>ADDR=ADDER ADDES=INCLD7 SETMREQ SPREF</v>
      </c>
    </row>
    <row r="66" spans="1:24" ht="17.100000000000001" customHeight="1" x14ac:dyDescent="0.25">
      <c r="E66" s="50" t="s">
        <v>1289</v>
      </c>
      <c r="F66" s="50" t="s">
        <v>1239</v>
      </c>
      <c r="G66" s="50" t="s">
        <v>1229</v>
      </c>
      <c r="H66" s="50" t="s">
        <v>1230</v>
      </c>
      <c r="I66" s="50" t="s">
        <v>1239</v>
      </c>
      <c r="J66" s="50" t="s">
        <v>1240</v>
      </c>
      <c r="K66" s="50" t="s">
        <v>1298</v>
      </c>
      <c r="L66" s="50" t="s">
        <v>1287</v>
      </c>
      <c r="M66" s="50" t="s">
        <v>1278</v>
      </c>
      <c r="N66" s="50" t="s">
        <v>1299</v>
      </c>
      <c r="O66" s="50" t="s">
        <v>1300</v>
      </c>
      <c r="Q66" s="50" t="str">
        <f>EMIT!H52</f>
        <v>UIRDAF</v>
      </c>
      <c r="S66" s="50" t="str">
        <f ca="1">IFERROR(_xlfn.CONCAT(INDEX(DESC!$C:$C,MATCH(Q66,DESC!$B:$B,0))),"…")</f>
        <v>IR=ADDES ALUA-B-HBUS=A IF DISCARD FLG=F ELSE F=FLG LBUS=F</v>
      </c>
    </row>
    <row r="67" spans="1:24" ht="17.100000000000001" customHeight="1" x14ac:dyDescent="0.25">
      <c r="E67" s="50" t="s">
        <v>1290</v>
      </c>
      <c r="F67" s="50" t="s">
        <v>1239</v>
      </c>
      <c r="G67" s="50" t="s">
        <v>1229</v>
      </c>
      <c r="H67" s="50" t="s">
        <v>1230</v>
      </c>
      <c r="I67" s="50" t="s">
        <v>1239</v>
      </c>
      <c r="J67" s="50" t="s">
        <v>1240</v>
      </c>
      <c r="K67" s="50" t="s">
        <v>1298</v>
      </c>
      <c r="L67" s="50" t="s">
        <v>1287</v>
      </c>
      <c r="M67" s="50" t="s">
        <v>1278</v>
      </c>
      <c r="N67" s="50" t="s">
        <v>1299</v>
      </c>
      <c r="O67" s="50" t="s">
        <v>1300</v>
      </c>
      <c r="Q67" s="50" t="str">
        <f>EMIT!H53</f>
        <v>UBRM</v>
      </c>
      <c r="S67" s="50" t="str">
        <f ca="1">IFERROR(_xlfn.CONCAT(INDEX(DESC!$C:$C,MATCH(Q67,DESC!$B:$B,0))),"…")</f>
        <v>DO_BUSRQ UNSETMR</v>
      </c>
    </row>
    <row r="68" spans="1:24" ht="17.100000000000001" customHeight="1" x14ac:dyDescent="0.25">
      <c r="E68" s="50" t="s">
        <v>1291</v>
      </c>
      <c r="F68" s="50" t="s">
        <v>1239</v>
      </c>
      <c r="G68" s="50" t="s">
        <v>1239</v>
      </c>
      <c r="H68" s="50" t="s">
        <v>1230</v>
      </c>
      <c r="I68" s="50" t="s">
        <v>1239</v>
      </c>
      <c r="J68" s="50" t="s">
        <v>1240</v>
      </c>
      <c r="K68" s="50" t="s">
        <v>1298</v>
      </c>
      <c r="L68" s="50" t="s">
        <v>1287</v>
      </c>
      <c r="M68" s="50" t="s">
        <v>1278</v>
      </c>
      <c r="N68" s="50" t="s">
        <v>1299</v>
      </c>
      <c r="O68" s="50" t="s">
        <v>1300</v>
      </c>
      <c r="Q68" s="50" t="str">
        <f>EMIT!H54</f>
        <v>UDHL</v>
      </c>
      <c r="R68" s="58"/>
      <c r="S68" s="50" t="str">
        <f ca="1">IFERROR(_xlfn.CONCAT(INDEX(DESC!$C:$C,MATCH(Q68,DESC!$B:$B,0))),"…")</f>
        <v>ADDER=HL</v>
      </c>
    </row>
    <row r="69" spans="1:24" ht="17.100000000000001" customHeight="1" x14ac:dyDescent="0.25">
      <c r="E69" s="50" t="s">
        <v>1292</v>
      </c>
      <c r="F69" s="50" t="s">
        <v>1239</v>
      </c>
      <c r="G69" s="50" t="s">
        <v>1239</v>
      </c>
      <c r="H69" s="69" t="s">
        <v>1239</v>
      </c>
      <c r="I69" s="50" t="s">
        <v>1239</v>
      </c>
      <c r="J69" s="50" t="s">
        <v>1240</v>
      </c>
      <c r="K69" s="50" t="s">
        <v>1298</v>
      </c>
      <c r="L69" s="50" t="s">
        <v>1287</v>
      </c>
      <c r="M69" s="50" t="s">
        <v>1278</v>
      </c>
      <c r="N69" s="50" t="s">
        <v>1299</v>
      </c>
      <c r="O69" s="50" t="s">
        <v>1300</v>
      </c>
      <c r="Q69" s="50" t="str">
        <f>EMIT!H55</f>
        <v>UDLC</v>
      </c>
      <c r="S69" s="50" t="str">
        <f ca="1">IFERROR(_xlfn.CONCAT(INDEX(DESC!$C:$C,MATCH(Q69,DESC!$B:$B,0))),"…")</f>
        <v>ADDES=NOPLD SPREF=0</v>
      </c>
    </row>
    <row r="70" spans="1:24" ht="17.100000000000001" customHeight="1" x14ac:dyDescent="0.25">
      <c r="E70" s="50" t="s">
        <v>1293</v>
      </c>
      <c r="F70" s="50" t="s">
        <v>1239</v>
      </c>
      <c r="G70" s="50" t="s">
        <v>1239</v>
      </c>
      <c r="H70" s="50" t="s">
        <v>1239</v>
      </c>
      <c r="I70" s="50" t="s">
        <v>1239</v>
      </c>
      <c r="J70" s="50" t="s">
        <v>1240</v>
      </c>
      <c r="K70" s="50" t="s">
        <v>1298</v>
      </c>
      <c r="L70" s="50" t="s">
        <v>1287</v>
      </c>
      <c r="M70" s="50" t="s">
        <v>1278</v>
      </c>
      <c r="N70" s="50" t="s">
        <v>1278</v>
      </c>
      <c r="O70" s="50" t="s">
        <v>1300</v>
      </c>
      <c r="Q70" s="50" t="str">
        <f>EMIT!H56</f>
        <v>USPD</v>
      </c>
      <c r="R70" s="58"/>
      <c r="S70" s="50" t="str">
        <f ca="1">IFERROR(_xlfn.CONCAT(INDEX(DESC!$C:$C,MATCH(Q70,DESC!$B:$B,0))),"…")</f>
        <v>SP=ADDES</v>
      </c>
    </row>
    <row r="71" spans="1:24" ht="17.100000000000001" customHeight="1" x14ac:dyDescent="0.25">
      <c r="E71" s="50" t="s">
        <v>1294</v>
      </c>
      <c r="F71" s="50" t="s">
        <v>1239</v>
      </c>
      <c r="G71" s="50" t="s">
        <v>1239</v>
      </c>
      <c r="H71" s="50" t="s">
        <v>1239</v>
      </c>
      <c r="I71" s="50" t="s">
        <v>1239</v>
      </c>
      <c r="J71" s="50" t="s">
        <v>1240</v>
      </c>
      <c r="K71" s="50" t="s">
        <v>1298</v>
      </c>
      <c r="L71" s="50" t="s">
        <v>1287</v>
      </c>
      <c r="M71" s="50" t="s">
        <v>1278</v>
      </c>
      <c r="N71" s="50" t="s">
        <v>1278</v>
      </c>
      <c r="O71" s="50" t="s">
        <v>1300</v>
      </c>
      <c r="Q71" s="50" t="str">
        <f>EMIT!H57</f>
        <v>UBRGR</v>
      </c>
      <c r="R71" s="58"/>
      <c r="S71" s="50" t="str">
        <f ca="1">IFERROR(_xlfn.CONCAT(INDEX(DESC!$C:$C,MATCH(Q71,DESC!$B:$B,0))),"…")</f>
        <v>DO_GRANT DO_BUSRQ</v>
      </c>
    </row>
    <row r="72" spans="1:24" ht="17.100000000000001" customHeight="1" x14ac:dyDescent="0.25">
      <c r="E72" s="50" t="s">
        <v>1295</v>
      </c>
      <c r="F72" s="50" t="s">
        <v>1239</v>
      </c>
      <c r="G72" s="50" t="s">
        <v>1239</v>
      </c>
      <c r="H72" s="50" t="s">
        <v>1239</v>
      </c>
      <c r="I72" s="50" t="s">
        <v>1239</v>
      </c>
      <c r="J72" s="50" t="s">
        <v>1240</v>
      </c>
      <c r="K72" s="50" t="s">
        <v>1298</v>
      </c>
      <c r="L72" s="50" t="s">
        <v>1287</v>
      </c>
      <c r="M72" s="50" t="s">
        <v>1278</v>
      </c>
      <c r="N72" s="50" t="s">
        <v>1278</v>
      </c>
      <c r="O72" s="50" t="s">
        <v>1300</v>
      </c>
      <c r="Q72" s="50" t="str">
        <f>EMIT!H58</f>
        <v>UDPC</v>
      </c>
      <c r="R72" s="58"/>
      <c r="S72" s="50" t="str">
        <f ca="1">IFERROR(_xlfn.CONCAT(INDEX(DESC!$C:$C,MATCH(Q72,DESC!$B:$B,0))),"…")</f>
        <v>ADDER=PC</v>
      </c>
    </row>
    <row r="73" spans="1:24" ht="17.100000000000001" customHeight="1" x14ac:dyDescent="0.25"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Q73" s="50" t="str">
        <f>EMIT!H59</f>
        <v>UEXIDONE</v>
      </c>
      <c r="S73" s="50" t="str">
        <f ca="1">IFERROR(_xlfn.CONCAT(INDEX(DESC!$C:$C,MATCH(Q73,DESC!$B:$B,0))),"…")</f>
        <v>EX_INT SPREF=0</v>
      </c>
    </row>
    <row r="74" spans="1:24" ht="17.100000000000001" customHeight="1" x14ac:dyDescent="0.25">
      <c r="A74" s="35"/>
      <c r="B74" s="35" t="s">
        <v>1301</v>
      </c>
      <c r="C74" s="35"/>
      <c r="D74" s="35"/>
      <c r="E74" s="35"/>
    </row>
    <row r="75" spans="1:24" ht="17.100000000000001" customHeight="1" x14ac:dyDescent="0.25">
      <c r="B75" s="50" t="s">
        <v>1227</v>
      </c>
      <c r="C75" s="50" t="s">
        <v>1228</v>
      </c>
      <c r="D75" s="50" t="s">
        <v>1229</v>
      </c>
      <c r="E75" s="50" t="s">
        <v>1230</v>
      </c>
      <c r="F75" s="50" t="s">
        <v>1231</v>
      </c>
      <c r="G75" s="50" t="s">
        <v>1235</v>
      </c>
      <c r="H75" s="50" t="s">
        <v>1274</v>
      </c>
      <c r="I75" s="50" t="s">
        <v>1275</v>
      </c>
      <c r="J75" s="50" t="s">
        <v>1237</v>
      </c>
      <c r="O75" s="71" t="s">
        <v>1302</v>
      </c>
      <c r="P75" s="71"/>
      <c r="Q75" s="71"/>
      <c r="R75" s="71"/>
      <c r="S75" s="71"/>
      <c r="T75" s="71"/>
      <c r="U75" s="71"/>
      <c r="V75" s="71"/>
      <c r="W75" s="71"/>
      <c r="X75" s="71"/>
    </row>
    <row r="76" spans="1:24" ht="17.100000000000001" customHeight="1" x14ac:dyDescent="0.25">
      <c r="B76" s="64"/>
      <c r="C76" s="64"/>
      <c r="D76" s="64"/>
      <c r="E76" s="64"/>
      <c r="F76" s="64"/>
      <c r="G76" s="64"/>
      <c r="H76" s="64"/>
      <c r="I76" s="64"/>
      <c r="J76" s="64"/>
      <c r="K76" s="66"/>
      <c r="L76" s="64"/>
      <c r="M76" s="66"/>
      <c r="N76" s="64"/>
    </row>
    <row r="77" spans="1:24" ht="17.100000000000001" customHeight="1" x14ac:dyDescent="0.25">
      <c r="B77" s="50" t="s">
        <v>1246</v>
      </c>
      <c r="C77" s="50" t="s">
        <v>1239</v>
      </c>
      <c r="D77" s="50" t="s">
        <v>1239</v>
      </c>
      <c r="E77" s="50" t="s">
        <v>1230</v>
      </c>
      <c r="F77" s="50" t="s">
        <v>1239</v>
      </c>
      <c r="G77" s="50" t="s">
        <v>1278</v>
      </c>
      <c r="H77" s="50" t="s">
        <v>1303</v>
      </c>
      <c r="I77" s="50" t="s">
        <v>1240</v>
      </c>
      <c r="J77" s="50" t="s">
        <v>1304</v>
      </c>
      <c r="L77" s="50" t="str">
        <f>EMIT!H71</f>
        <v>UADIRM</v>
      </c>
      <c r="N77" s="50" t="str">
        <f ca="1">IFERROR(_xlfn.CONCAT(INDEX(DESC!$C:$C,MATCH(L77,DESC!$B:$B,0))),"…")</f>
        <v>ADDR=ADDER ADDES=INCLD7 SETMREQ SPREF</v>
      </c>
    </row>
    <row r="78" spans="1:24" ht="17.100000000000001" customHeight="1" x14ac:dyDescent="0.25">
      <c r="B78" s="50" t="s">
        <v>1247</v>
      </c>
      <c r="C78" s="50" t="s">
        <v>1239</v>
      </c>
      <c r="D78" s="50" t="s">
        <v>1229</v>
      </c>
      <c r="E78" s="50" t="s">
        <v>1230</v>
      </c>
      <c r="F78" s="50" t="s">
        <v>1239</v>
      </c>
      <c r="G78" s="50" t="s">
        <v>1278</v>
      </c>
      <c r="H78" s="50" t="s">
        <v>1303</v>
      </c>
      <c r="I78" s="50" t="s">
        <v>1240</v>
      </c>
      <c r="J78" s="50" t="s">
        <v>1304</v>
      </c>
      <c r="L78" s="50" t="str">
        <f>EMIT!H72</f>
        <v>UIRDAF</v>
      </c>
      <c r="N78" s="50" t="str">
        <f ca="1">IFERROR(_xlfn.CONCAT(INDEX(DESC!$C:$C,MATCH(L78,DESC!$B:$B,0))),"…")</f>
        <v>IR=ADDES ALUA-B-HBUS=A IF DISCARD FLG=F ELSE F=FLG LBUS=F</v>
      </c>
    </row>
    <row r="79" spans="1:24" ht="17.100000000000001" customHeight="1" x14ac:dyDescent="0.25">
      <c r="B79" s="50" t="s">
        <v>1248</v>
      </c>
      <c r="C79" s="50" t="s">
        <v>1239</v>
      </c>
      <c r="D79" s="50" t="s">
        <v>1229</v>
      </c>
      <c r="E79" s="50" t="s">
        <v>1230</v>
      </c>
      <c r="F79" s="50" t="s">
        <v>1239</v>
      </c>
      <c r="G79" s="50" t="s">
        <v>1278</v>
      </c>
      <c r="H79" s="50" t="s">
        <v>1303</v>
      </c>
      <c r="I79" s="50" t="s">
        <v>1240</v>
      </c>
      <c r="J79" s="50" t="s">
        <v>1304</v>
      </c>
      <c r="L79" s="50" t="str">
        <f>EMIT!H73</f>
        <v>UBRMXCB</v>
      </c>
      <c r="N79" s="50" t="str">
        <f ca="1">IFERROR(_xlfn.CONCAT(INDEX(DESC!$C:$C,MATCH(L79,DESC!$B:$B,0))),"…")</f>
        <v xml:space="preserve">DO_BUSRQ UNSETMR PREFIX #CB </v>
      </c>
    </row>
    <row r="80" spans="1:24" ht="17.100000000000001" customHeight="1" x14ac:dyDescent="0.25">
      <c r="B80" s="50" t="s">
        <v>1250</v>
      </c>
      <c r="C80" s="50" t="s">
        <v>1239</v>
      </c>
      <c r="D80" s="50" t="s">
        <v>1239</v>
      </c>
      <c r="E80" s="50" t="s">
        <v>1230</v>
      </c>
      <c r="F80" s="50" t="s">
        <v>1239</v>
      </c>
      <c r="G80" s="50" t="s">
        <v>1278</v>
      </c>
      <c r="H80" s="50" t="s">
        <v>1303</v>
      </c>
      <c r="I80" s="50" t="s">
        <v>1240</v>
      </c>
      <c r="J80" s="50" t="s">
        <v>1304</v>
      </c>
      <c r="L80" s="50" t="str">
        <f>EMIT!H74</f>
        <v>UDPC</v>
      </c>
      <c r="M80" s="58"/>
      <c r="N80" s="50" t="str">
        <f ca="1">IFERROR(_xlfn.CONCAT(INDEX(DESC!$C:$C,MATCH(L80,DESC!$B:$B,0))),"…")</f>
        <v>ADDER=PC</v>
      </c>
    </row>
    <row r="81" spans="1:25" ht="17.100000000000001" customHeight="1" x14ac:dyDescent="0.25">
      <c r="B81" s="64"/>
      <c r="C81" s="64"/>
      <c r="D81" s="64"/>
      <c r="E81" s="69"/>
      <c r="F81" s="64"/>
      <c r="G81" s="64"/>
      <c r="H81" s="64"/>
      <c r="I81" s="64"/>
      <c r="J81" s="64"/>
      <c r="L81" s="50" t="str">
        <f>EMIT!H75</f>
        <v>UEXIDONE</v>
      </c>
      <c r="N81" s="50" t="str">
        <f ca="1">IFERROR(_xlfn.CONCAT(INDEX(DESC!$C:$C,MATCH(L81,DESC!$B:$B,0))),"…")</f>
        <v>EX_INT SPREF=0</v>
      </c>
    </row>
    <row r="82" spans="1:25" s="13" customFormat="1" ht="17.100000000000001" customHeight="1" x14ac:dyDescent="0.25">
      <c r="A82" s="12"/>
      <c r="B82" s="12" t="s">
        <v>1305</v>
      </c>
      <c r="C82" s="12"/>
      <c r="D82" s="12"/>
      <c r="E82" s="12"/>
    </row>
    <row r="83" spans="1:25" s="13" customFormat="1" ht="17.100000000000001" customHeight="1" x14ac:dyDescent="0.25">
      <c r="B83" s="72" t="s">
        <v>1227</v>
      </c>
      <c r="C83" s="72" t="s">
        <v>1228</v>
      </c>
      <c r="D83" s="72" t="s">
        <v>1229</v>
      </c>
      <c r="E83" s="72" t="s">
        <v>1230</v>
      </c>
      <c r="F83" s="72" t="s">
        <v>1231</v>
      </c>
      <c r="G83" s="72" t="s">
        <v>1235</v>
      </c>
      <c r="H83" s="72" t="s">
        <v>1274</v>
      </c>
      <c r="I83" s="72" t="s">
        <v>1275</v>
      </c>
      <c r="J83" s="72" t="s">
        <v>1276</v>
      </c>
      <c r="K83" s="72" t="s">
        <v>1306</v>
      </c>
      <c r="L83" s="72" t="s">
        <v>1237</v>
      </c>
    </row>
    <row r="84" spans="1:25" s="13" customFormat="1" ht="17.100000000000001" customHeight="1" x14ac:dyDescent="0.25"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4"/>
      <c r="M84" s="14"/>
      <c r="N84" s="15"/>
      <c r="O84" s="16"/>
      <c r="P84" s="17"/>
      <c r="Q84" s="17"/>
    </row>
    <row r="85" spans="1:25" s="13" customFormat="1" ht="17.100000000000001" customHeight="1" x14ac:dyDescent="0.25">
      <c r="B85" s="72" t="s">
        <v>1246</v>
      </c>
      <c r="C85" s="72" t="s">
        <v>1239</v>
      </c>
      <c r="D85" s="72" t="s">
        <v>1239</v>
      </c>
      <c r="E85" s="72" t="s">
        <v>1230</v>
      </c>
      <c r="F85" s="72" t="s">
        <v>1239</v>
      </c>
      <c r="G85" s="72" t="s">
        <v>1278</v>
      </c>
      <c r="H85" s="72" t="s">
        <v>1307</v>
      </c>
      <c r="I85" s="72" t="s">
        <v>1240</v>
      </c>
      <c r="J85" s="72" t="s">
        <v>1280</v>
      </c>
      <c r="K85" s="72" t="s">
        <v>1279</v>
      </c>
      <c r="L85" s="75" t="s">
        <v>1308</v>
      </c>
      <c r="N85" s="15"/>
      <c r="O85" s="18" t="str">
        <f>EMIT!H77</f>
        <v>UADIRM</v>
      </c>
      <c r="P85" s="31"/>
      <c r="Q85" s="50" t="str">
        <f ca="1">IFERROR(_xlfn.CONCAT(INDEX(DESC!$C:$C,MATCH(O85,DESC!$B:$B,0))),"…")</f>
        <v>ADDR=ADDER ADDES=INCLD7 SETMREQ SPREF</v>
      </c>
    </row>
    <row r="86" spans="1:25" s="13" customFormat="1" ht="17.100000000000001" customHeight="1" x14ac:dyDescent="0.25">
      <c r="B86" s="72" t="s">
        <v>1247</v>
      </c>
      <c r="C86" s="72" t="s">
        <v>1239</v>
      </c>
      <c r="D86" s="72" t="s">
        <v>1229</v>
      </c>
      <c r="E86" s="72" t="s">
        <v>1230</v>
      </c>
      <c r="F86" s="72" t="s">
        <v>1239</v>
      </c>
      <c r="G86" s="72" t="s">
        <v>1278</v>
      </c>
      <c r="H86" s="72" t="s">
        <v>1307</v>
      </c>
      <c r="I86" s="72" t="s">
        <v>1240</v>
      </c>
      <c r="J86" s="72" t="s">
        <v>1280</v>
      </c>
      <c r="K86" s="72" t="s">
        <v>1309</v>
      </c>
      <c r="L86" s="75" t="s">
        <v>1308</v>
      </c>
      <c r="N86" s="15"/>
      <c r="O86" s="18" t="str">
        <f>EMIT!H78</f>
        <v>UIRDAF</v>
      </c>
      <c r="P86" s="31"/>
      <c r="Q86" s="50" t="str">
        <f ca="1">IFERROR(_xlfn.CONCAT(INDEX(DESC!$C:$C,MATCH(O86,DESC!$B:$B,0))),"…")</f>
        <v>IR=ADDES ALUA-B-HBUS=A IF DISCARD FLG=F ELSE F=FLG LBUS=F</v>
      </c>
    </row>
    <row r="87" spans="1:25" s="13" customFormat="1" ht="17.100000000000001" customHeight="1" x14ac:dyDescent="0.25">
      <c r="B87" s="72" t="s">
        <v>1248</v>
      </c>
      <c r="C87" s="72" t="s">
        <v>1239</v>
      </c>
      <c r="D87" s="72" t="s">
        <v>1229</v>
      </c>
      <c r="E87" s="72" t="s">
        <v>1230</v>
      </c>
      <c r="F87" s="68" t="s">
        <v>1217</v>
      </c>
      <c r="G87" s="72" t="s">
        <v>1278</v>
      </c>
      <c r="H87" s="72" t="s">
        <v>1307</v>
      </c>
      <c r="I87" s="72" t="s">
        <v>1240</v>
      </c>
      <c r="J87" s="72" t="s">
        <v>1280</v>
      </c>
      <c r="K87" s="72" t="s">
        <v>1309</v>
      </c>
      <c r="L87" s="75" t="s">
        <v>1308</v>
      </c>
      <c r="N87" s="15"/>
      <c r="O87" s="18" t="str">
        <f>EMIT!H79</f>
        <v>UBRM</v>
      </c>
      <c r="P87" s="31"/>
      <c r="Q87" s="50" t="str">
        <f ca="1">IFERROR(_xlfn.CONCAT(INDEX(DESC!$C:$C,MATCH(O87,DESC!$B:$B,0))),"…")</f>
        <v>DO_BUSRQ UNSETMR</v>
      </c>
    </row>
    <row r="88" spans="1:25" s="13" customFormat="1" ht="17.100000000000001" customHeight="1" x14ac:dyDescent="0.25">
      <c r="B88" s="72" t="s">
        <v>1250</v>
      </c>
      <c r="C88" s="72" t="s">
        <v>1239</v>
      </c>
      <c r="D88" s="72" t="s">
        <v>1239</v>
      </c>
      <c r="E88" s="72" t="s">
        <v>1230</v>
      </c>
      <c r="F88" s="72" t="s">
        <v>1239</v>
      </c>
      <c r="G88" s="72" t="s">
        <v>1278</v>
      </c>
      <c r="H88" s="72" t="s">
        <v>1307</v>
      </c>
      <c r="I88" s="72" t="s">
        <v>1240</v>
      </c>
      <c r="J88" s="72" t="s">
        <v>1280</v>
      </c>
      <c r="K88" s="72" t="s">
        <v>1309</v>
      </c>
      <c r="L88" s="75" t="s">
        <v>1308</v>
      </c>
      <c r="N88" s="15"/>
      <c r="O88" s="18" t="str">
        <f>EMIT!H80</f>
        <v>UDPC</v>
      </c>
      <c r="P88" s="31"/>
      <c r="Q88" s="50" t="str">
        <f ca="1">IFERROR(_xlfn.CONCAT(INDEX(DESC!$C:$C,MATCH(O88,DESC!$B:$B,0))),"…")</f>
        <v>ADDER=PC</v>
      </c>
      <c r="X88" s="19" t="s">
        <v>1310</v>
      </c>
    </row>
    <row r="89" spans="1:25" s="13" customFormat="1" ht="17.100000000000001" customHeight="1" x14ac:dyDescent="0.25">
      <c r="B89" s="72" t="s">
        <v>1251</v>
      </c>
      <c r="C89" s="72" t="s">
        <v>1239</v>
      </c>
      <c r="D89" s="72" t="s">
        <v>1239</v>
      </c>
      <c r="E89" s="76" t="s">
        <v>1239</v>
      </c>
      <c r="F89" s="72" t="s">
        <v>1239</v>
      </c>
      <c r="G89" s="76" t="s">
        <v>1240</v>
      </c>
      <c r="H89" s="76" t="s">
        <v>1307</v>
      </c>
      <c r="I89" s="76" t="s">
        <v>1240</v>
      </c>
      <c r="J89" s="76" t="s">
        <v>1280</v>
      </c>
      <c r="K89" s="76" t="s">
        <v>1309</v>
      </c>
      <c r="L89" s="77" t="s">
        <v>1308</v>
      </c>
      <c r="M89" s="19"/>
      <c r="N89" s="20"/>
      <c r="O89" s="18" t="str">
        <f>EMIT!H81</f>
        <v>UADIMR</v>
      </c>
      <c r="P89" s="31"/>
      <c r="Q89" s="50" t="str">
        <f ca="1">IFERROR(_xlfn.CONCAT(INDEX(DESC!$C:$C,MATCH(O89,DESC!$B:$B,0))),"…")</f>
        <v>ADDR=ADDER ADDES=INCLD SETMRQ/RD=1 DO_SPREF</v>
      </c>
      <c r="Y89" s="19" t="s">
        <v>1311</v>
      </c>
    </row>
    <row r="90" spans="1:25" s="13" customFormat="1" ht="17.100000000000001" customHeight="1" x14ac:dyDescent="0.25">
      <c r="B90" s="72" t="s">
        <v>1252</v>
      </c>
      <c r="C90" s="72" t="s">
        <v>1239</v>
      </c>
      <c r="D90" s="72" t="s">
        <v>1229</v>
      </c>
      <c r="E90" s="72" t="s">
        <v>1239</v>
      </c>
      <c r="F90" s="72" t="s">
        <v>1231</v>
      </c>
      <c r="G90" s="72" t="s">
        <v>1240</v>
      </c>
      <c r="H90" s="72" t="s">
        <v>1307</v>
      </c>
      <c r="I90" s="72" t="s">
        <v>1287</v>
      </c>
      <c r="J90" s="72" t="s">
        <v>1280</v>
      </c>
      <c r="K90" s="72" t="s">
        <v>1309</v>
      </c>
      <c r="L90" s="75" t="s">
        <v>1308</v>
      </c>
      <c r="N90" s="20"/>
      <c r="O90" s="18" t="str">
        <f>EMIT!H82</f>
        <v>UPCD</v>
      </c>
      <c r="P90" s="31"/>
      <c r="Q90" s="50" t="str">
        <f ca="1">IFERROR(_xlfn.CONCAT(INDEX(DESC!$C:$C,MATCH(O90,DESC!$B:$B,0))),"…")</f>
        <v>PC=ADDES</v>
      </c>
      <c r="X90" s="19" t="s">
        <v>1310</v>
      </c>
    </row>
    <row r="91" spans="1:25" s="13" customFormat="1" ht="17.100000000000001" customHeight="1" x14ac:dyDescent="0.25">
      <c r="B91" s="72" t="s">
        <v>1254</v>
      </c>
      <c r="C91" s="72" t="s">
        <v>1239</v>
      </c>
      <c r="D91" s="72" t="s">
        <v>1229</v>
      </c>
      <c r="E91" s="72" t="s">
        <v>1239</v>
      </c>
      <c r="F91" s="72" t="s">
        <v>1231</v>
      </c>
      <c r="G91" s="72" t="s">
        <v>1240</v>
      </c>
      <c r="H91" s="72" t="s">
        <v>1312</v>
      </c>
      <c r="I91" s="72" t="s">
        <v>1287</v>
      </c>
      <c r="J91" s="72" t="s">
        <v>1280</v>
      </c>
      <c r="K91" s="72" t="s">
        <v>1309</v>
      </c>
      <c r="L91" s="75" t="s">
        <v>1308</v>
      </c>
      <c r="N91" s="20"/>
      <c r="O91" s="18" t="str">
        <f>EMIT!H83</f>
        <v>ULAT</v>
      </c>
      <c r="P91" s="31"/>
      <c r="Q91" s="50" t="str">
        <f ca="1">IFERROR(_xlfn.CONCAT(INDEX(DESC!$C:$C,MATCH(O91,DESC!$B:$B,0))),"…")</f>
        <v>DLATCH=PINDATA=ACTUAL READ</v>
      </c>
    </row>
    <row r="92" spans="1:25" s="13" customFormat="1" ht="17.100000000000001" customHeight="1" x14ac:dyDescent="0.25">
      <c r="B92" s="72" t="s">
        <v>1258</v>
      </c>
      <c r="C92" s="72" t="s">
        <v>1239</v>
      </c>
      <c r="D92" s="72" t="s">
        <v>1229</v>
      </c>
      <c r="E92" s="76" t="s">
        <v>1233</v>
      </c>
      <c r="F92" s="72" t="s">
        <v>1231</v>
      </c>
      <c r="G92" s="72" t="s">
        <v>1240</v>
      </c>
      <c r="H92" s="72" t="s">
        <v>1312</v>
      </c>
      <c r="I92" s="72" t="s">
        <v>1287</v>
      </c>
      <c r="J92" s="72" t="s">
        <v>1280</v>
      </c>
      <c r="K92" s="72" t="s">
        <v>1309</v>
      </c>
      <c r="L92" s="75" t="s">
        <v>1308</v>
      </c>
      <c r="N92" s="20"/>
      <c r="O92" s="18" t="str">
        <f>EMIT!H84</f>
        <v>UWAIT</v>
      </c>
      <c r="P92" s="31"/>
      <c r="Q92" s="50" t="str">
        <f ca="1">IFERROR(_xlfn.CONCAT(INDEX(DESC!$C:$C,MATCH(O92,DESC!$B:$B,0))),"…")</f>
        <v>DO_WAIT</v>
      </c>
      <c r="X92" s="21" t="s">
        <v>1313</v>
      </c>
    </row>
    <row r="93" spans="1:25" s="13" customFormat="1" ht="17.100000000000001" customHeight="1" x14ac:dyDescent="0.25">
      <c r="B93" s="72" t="s">
        <v>1261</v>
      </c>
      <c r="C93" s="72" t="s">
        <v>1239</v>
      </c>
      <c r="D93" s="72" t="s">
        <v>1229</v>
      </c>
      <c r="E93" s="68" t="s">
        <v>1217</v>
      </c>
      <c r="F93" s="72" t="s">
        <v>1231</v>
      </c>
      <c r="G93" s="72" t="s">
        <v>1240</v>
      </c>
      <c r="H93" s="72" t="s">
        <v>1312</v>
      </c>
      <c r="I93" s="72" t="s">
        <v>1287</v>
      </c>
      <c r="J93" s="72" t="s">
        <v>1280</v>
      </c>
      <c r="K93" s="72" t="s">
        <v>1309</v>
      </c>
      <c r="L93" s="75" t="s">
        <v>1308</v>
      </c>
      <c r="N93" s="20"/>
      <c r="O93" s="18" t="str">
        <f>EMIT!H85</f>
        <v>UBRCLS</v>
      </c>
      <c r="P93" s="31"/>
      <c r="Q93" s="50" t="str">
        <f ca="1">IFERROR(_xlfn.CONCAT(INDEX(DESC!$C:$C,MATCH(O93,DESC!$B:$B,0))),"…")</f>
        <v>DO_BUSRQ DO_CLEAR</v>
      </c>
    </row>
    <row r="94" spans="1:25" s="13" customFormat="1" ht="17.100000000000001" customHeight="1" x14ac:dyDescent="0.25">
      <c r="B94" s="72" t="s">
        <v>1264</v>
      </c>
      <c r="C94" s="72" t="s">
        <v>1239</v>
      </c>
      <c r="D94" s="72" t="s">
        <v>1239</v>
      </c>
      <c r="E94" s="72" t="s">
        <v>1239</v>
      </c>
      <c r="F94" s="72" t="s">
        <v>1239</v>
      </c>
      <c r="G94" s="72" t="s">
        <v>1240</v>
      </c>
      <c r="H94" s="72" t="s">
        <v>1312</v>
      </c>
      <c r="I94" s="72" t="s">
        <v>1287</v>
      </c>
      <c r="J94" s="78" t="s">
        <v>1314</v>
      </c>
      <c r="K94" s="78" t="s">
        <v>1309</v>
      </c>
      <c r="L94" s="79" t="s">
        <v>1308</v>
      </c>
      <c r="M94" s="22"/>
      <c r="N94" s="22"/>
      <c r="O94" s="18" t="str">
        <f>EMIT!H86</f>
        <v>UDPC+UCDL</v>
      </c>
      <c r="P94" s="31"/>
      <c r="Q94" s="50" t="str">
        <f ca="1">IFERROR(_xlfn.CONCAT(INDEX(DESC!$C:$C,MATCH(O94,DESC!$B:$B,0))),"…")</f>
        <v>ADDER=PC C=DLATCH</v>
      </c>
      <c r="X94" s="19" t="s">
        <v>1310</v>
      </c>
    </row>
    <row r="95" spans="1:25" s="13" customFormat="1" ht="17.100000000000001" customHeight="1" x14ac:dyDescent="0.25">
      <c r="B95" s="72" t="s">
        <v>1266</v>
      </c>
      <c r="C95" s="72" t="s">
        <v>1239</v>
      </c>
      <c r="D95" s="72" t="s">
        <v>1239</v>
      </c>
      <c r="E95" s="72" t="s">
        <v>1239</v>
      </c>
      <c r="F95" s="72" t="s">
        <v>1239</v>
      </c>
      <c r="G95" s="76" t="s">
        <v>1287</v>
      </c>
      <c r="H95" s="76" t="s">
        <v>1312</v>
      </c>
      <c r="I95" s="76" t="s">
        <v>1287</v>
      </c>
      <c r="J95" s="76" t="s">
        <v>1314</v>
      </c>
      <c r="K95" s="76" t="s">
        <v>1309</v>
      </c>
      <c r="L95" s="77" t="s">
        <v>1308</v>
      </c>
      <c r="M95" s="19"/>
      <c r="N95" s="20"/>
      <c r="O95" s="18" t="str">
        <f>EMIT!H87</f>
        <v>UADIMR</v>
      </c>
      <c r="P95" s="31"/>
      <c r="Q95" s="50" t="str">
        <f ca="1">IFERROR(_xlfn.CONCAT(INDEX(DESC!$C:$C,MATCH(O95,DESC!$B:$B,0))),"…")</f>
        <v>ADDR=ADDER ADDES=INCLD SETMRQ/RD=1 DO_SPREF</v>
      </c>
      <c r="Y95" s="19" t="s">
        <v>1311</v>
      </c>
    </row>
    <row r="96" spans="1:25" s="13" customFormat="1" ht="17.100000000000001" customHeight="1" x14ac:dyDescent="0.25">
      <c r="B96" s="72" t="s">
        <v>1269</v>
      </c>
      <c r="C96" s="72" t="s">
        <v>1239</v>
      </c>
      <c r="D96" s="72" t="s">
        <v>1229</v>
      </c>
      <c r="E96" s="72" t="s">
        <v>1239</v>
      </c>
      <c r="F96" s="72" t="s">
        <v>1231</v>
      </c>
      <c r="G96" s="72" t="s">
        <v>1287</v>
      </c>
      <c r="H96" s="72" t="s">
        <v>1312</v>
      </c>
      <c r="I96" s="72" t="s">
        <v>1315</v>
      </c>
      <c r="J96" s="72" t="s">
        <v>1314</v>
      </c>
      <c r="K96" s="72" t="s">
        <v>1309</v>
      </c>
      <c r="L96" s="75" t="s">
        <v>1308</v>
      </c>
      <c r="N96" s="20"/>
      <c r="O96" s="18" t="str">
        <f>EMIT!H88</f>
        <v>UPCD</v>
      </c>
      <c r="P96" s="31"/>
      <c r="Q96" s="50" t="str">
        <f ca="1">IFERROR(_xlfn.CONCAT(INDEX(DESC!$C:$C,MATCH(O96,DESC!$B:$B,0))),"…")</f>
        <v>PC=ADDES</v>
      </c>
      <c r="X96" s="19" t="s">
        <v>1310</v>
      </c>
    </row>
    <row r="97" spans="1:29" s="13" customFormat="1" ht="17.100000000000001" customHeight="1" x14ac:dyDescent="0.25">
      <c r="B97" s="72" t="s">
        <v>1316</v>
      </c>
      <c r="C97" s="72" t="s">
        <v>1239</v>
      </c>
      <c r="D97" s="72" t="s">
        <v>1229</v>
      </c>
      <c r="E97" s="72" t="s">
        <v>1239</v>
      </c>
      <c r="F97" s="72" t="s">
        <v>1231</v>
      </c>
      <c r="G97" s="72" t="s">
        <v>1287</v>
      </c>
      <c r="H97" s="72" t="s">
        <v>1317</v>
      </c>
      <c r="I97" s="72" t="s">
        <v>1315</v>
      </c>
      <c r="J97" s="72" t="s">
        <v>1314</v>
      </c>
      <c r="K97" s="72" t="s">
        <v>1309</v>
      </c>
      <c r="L97" s="75" t="s">
        <v>1308</v>
      </c>
      <c r="N97" s="20"/>
      <c r="O97" s="18" t="str">
        <f>EMIT!H89</f>
        <v>ULAT</v>
      </c>
      <c r="P97" s="31"/>
      <c r="Q97" s="50" t="str">
        <f ca="1">IFERROR(_xlfn.CONCAT(INDEX(DESC!$C:$C,MATCH(O97,DESC!$B:$B,0))),"…")</f>
        <v>DLATCH=PINDATA=ACTUAL READ</v>
      </c>
    </row>
    <row r="98" spans="1:29" s="13" customFormat="1" ht="17.100000000000001" customHeight="1" x14ac:dyDescent="0.25">
      <c r="B98" s="72" t="s">
        <v>1318</v>
      </c>
      <c r="C98" s="72" t="s">
        <v>1239</v>
      </c>
      <c r="D98" s="72" t="s">
        <v>1229</v>
      </c>
      <c r="E98" s="76" t="s">
        <v>1233</v>
      </c>
      <c r="F98" s="72" t="s">
        <v>1231</v>
      </c>
      <c r="G98" s="72" t="s">
        <v>1287</v>
      </c>
      <c r="H98" s="72" t="s">
        <v>1317</v>
      </c>
      <c r="I98" s="72" t="s">
        <v>1315</v>
      </c>
      <c r="J98" s="72" t="s">
        <v>1314</v>
      </c>
      <c r="K98" s="72" t="s">
        <v>1309</v>
      </c>
      <c r="L98" s="75" t="s">
        <v>1308</v>
      </c>
      <c r="N98" s="20"/>
      <c r="O98" s="18" t="str">
        <f>EMIT!H90</f>
        <v>UWAIT</v>
      </c>
      <c r="P98" s="31"/>
      <c r="Q98" s="50" t="str">
        <f ca="1">IFERROR(_xlfn.CONCAT(INDEX(DESC!$C:$C,MATCH(O98,DESC!$B:$B,0))),"…")</f>
        <v>DO_WAIT</v>
      </c>
      <c r="X98" s="21" t="s">
        <v>1313</v>
      </c>
    </row>
    <row r="99" spans="1:29" s="13" customFormat="1" ht="17.100000000000001" customHeight="1" x14ac:dyDescent="0.25">
      <c r="B99" s="72" t="s">
        <v>1319</v>
      </c>
      <c r="C99" s="72" t="s">
        <v>1239</v>
      </c>
      <c r="D99" s="72" t="s">
        <v>1229</v>
      </c>
      <c r="E99" s="68" t="s">
        <v>1217</v>
      </c>
      <c r="F99" s="72" t="s">
        <v>1231</v>
      </c>
      <c r="G99" s="80" t="s">
        <v>1256</v>
      </c>
      <c r="H99" s="72" t="s">
        <v>1317</v>
      </c>
      <c r="I99" s="72" t="s">
        <v>1315</v>
      </c>
      <c r="J99" s="72" t="s">
        <v>1314</v>
      </c>
      <c r="K99" s="72" t="s">
        <v>1309</v>
      </c>
      <c r="L99" s="75" t="s">
        <v>1308</v>
      </c>
      <c r="N99" s="20"/>
      <c r="O99" s="18" t="str">
        <f>EMIT!H91</f>
        <v>UBRGRCLS</v>
      </c>
      <c r="P99" s="31"/>
      <c r="Q99" s="50" t="str">
        <f ca="1">IFERROR(_xlfn.CONCAT(INDEX(DESC!$C:$C,MATCH(O99,DESC!$B:$B,0))),"…")</f>
        <v>DO_GRANT DO_BUSRQ DO_CLEAR</v>
      </c>
    </row>
    <row r="100" spans="1:29" ht="17.100000000000001" customHeight="1" x14ac:dyDescent="0.25">
      <c r="B100" s="36" t="s">
        <v>1320</v>
      </c>
      <c r="C100" s="36" t="s">
        <v>1239</v>
      </c>
      <c r="D100" s="36" t="s">
        <v>1239</v>
      </c>
      <c r="E100" s="36" t="s">
        <v>1239</v>
      </c>
      <c r="F100" s="36" t="s">
        <v>1239</v>
      </c>
      <c r="G100" s="36" t="s">
        <v>1287</v>
      </c>
      <c r="H100" s="36" t="s">
        <v>1317</v>
      </c>
      <c r="I100" s="36" t="s">
        <v>1315</v>
      </c>
      <c r="J100" s="81" t="s">
        <v>1321</v>
      </c>
      <c r="K100" s="81" t="s">
        <v>1309</v>
      </c>
      <c r="L100" s="82" t="s">
        <v>1308</v>
      </c>
      <c r="O100" s="50" t="str">
        <f>EMIT!H92</f>
        <v>UBDL</v>
      </c>
      <c r="Q100" s="50" t="str">
        <f ca="1">IFERROR(_xlfn.CONCAT(INDEX(DESC!$C:$C,MATCH(O100,DESC!$B:$B,0))),"…")</f>
        <v>B=DLATCH</v>
      </c>
      <c r="X100" s="83" t="s">
        <v>1310</v>
      </c>
    </row>
    <row r="101" spans="1:29" ht="17.100000000000001" customHeight="1" x14ac:dyDescent="0.25"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4"/>
      <c r="O101" s="50" t="str">
        <f>EMIT!H93</f>
        <v>UEXIPCDONE</v>
      </c>
      <c r="Q101" s="50" t="str">
        <f ca="1">IFERROR(_xlfn.CONCAT(INDEX(DESC!$C:$C,MATCH(O101,DESC!$B:$B,0))),"…")</f>
        <v xml:space="preserve">ADDER=PC EX_INT SPREF=0 </v>
      </c>
    </row>
    <row r="102" spans="1:29" ht="17.100000000000001" customHeight="1" x14ac:dyDescent="0.25">
      <c r="A102" s="35"/>
      <c r="B102" s="35" t="s">
        <v>1322</v>
      </c>
      <c r="C102" s="35"/>
      <c r="D102" s="35"/>
      <c r="E102" s="35"/>
    </row>
    <row r="103" spans="1:29" ht="17.100000000000001" customHeight="1" x14ac:dyDescent="0.25">
      <c r="B103" s="50" t="s">
        <v>1227</v>
      </c>
      <c r="C103" s="50" t="s">
        <v>1228</v>
      </c>
      <c r="D103" s="50" t="s">
        <v>1229</v>
      </c>
      <c r="E103" s="50" t="s">
        <v>1230</v>
      </c>
      <c r="F103" s="50" t="s">
        <v>1231</v>
      </c>
      <c r="G103" s="50" t="s">
        <v>1235</v>
      </c>
      <c r="H103" s="50" t="s">
        <v>1274</v>
      </c>
      <c r="I103" s="50" t="s">
        <v>1323</v>
      </c>
      <c r="J103" s="50" t="s">
        <v>1324</v>
      </c>
      <c r="K103" s="50" t="s">
        <v>1325</v>
      </c>
      <c r="L103" s="50" t="s">
        <v>1237</v>
      </c>
    </row>
    <row r="104" spans="1:29" ht="17.100000000000001" customHeight="1" x14ac:dyDescent="0.25">
      <c r="B104" s="60" t="s">
        <v>1326</v>
      </c>
      <c r="C104" s="60" t="s">
        <v>1239</v>
      </c>
      <c r="D104" s="60" t="s">
        <v>1239</v>
      </c>
      <c r="E104" s="60" t="s">
        <v>1230</v>
      </c>
      <c r="F104" s="60" t="s">
        <v>1239</v>
      </c>
      <c r="G104" s="60" t="s">
        <v>1327</v>
      </c>
      <c r="H104" s="60" t="s">
        <v>1328</v>
      </c>
      <c r="I104" s="84" t="s">
        <v>1329</v>
      </c>
      <c r="J104" s="84" t="s">
        <v>1321</v>
      </c>
      <c r="K104" s="84" t="s">
        <v>1330</v>
      </c>
      <c r="L104" s="84" t="s">
        <v>1331</v>
      </c>
      <c r="O104" s="50" t="str">
        <f>EMIT!H95</f>
        <v>UADIRM</v>
      </c>
      <c r="Q104" s="50" t="str">
        <f ca="1">IFERROR(_xlfn.CONCAT(INDEX(DESC!$C:$C,MATCH(O104,DESC!$B:$B,0))),"…")</f>
        <v>ADDR=ADDER ADDES=INCLD7 SETMREQ SPREF</v>
      </c>
    </row>
    <row r="105" spans="1:29" ht="17.100000000000001" customHeight="1" x14ac:dyDescent="0.25">
      <c r="B105" s="60" t="s">
        <v>1332</v>
      </c>
      <c r="C105" s="60" t="s">
        <v>1239</v>
      </c>
      <c r="D105" s="60" t="s">
        <v>1229</v>
      </c>
      <c r="E105" s="60" t="s">
        <v>1230</v>
      </c>
      <c r="F105" s="60" t="s">
        <v>1239</v>
      </c>
      <c r="G105" s="60" t="s">
        <v>1327</v>
      </c>
      <c r="H105" s="60" t="s">
        <v>1328</v>
      </c>
      <c r="I105" s="60" t="s">
        <v>1333</v>
      </c>
      <c r="J105" s="60" t="s">
        <v>1321</v>
      </c>
      <c r="K105" s="60" t="s">
        <v>1334</v>
      </c>
      <c r="L105" s="60" t="s">
        <v>1331</v>
      </c>
      <c r="O105" s="50" t="str">
        <f>EMIT!H96</f>
        <v>UIRDAF</v>
      </c>
      <c r="Q105" s="50" t="str">
        <f ca="1">IFERROR(_xlfn.CONCAT(INDEX(DESC!$C:$C,MATCH(O105,DESC!$B:$B,0))),"…")</f>
        <v>IR=ADDES ALUA-B-HBUS=A IF DISCARD FLG=F ELSE F=FLG LBUS=F</v>
      </c>
    </row>
    <row r="106" spans="1:29" ht="17.100000000000001" customHeight="1" x14ac:dyDescent="0.25">
      <c r="B106" s="60" t="s">
        <v>1335</v>
      </c>
      <c r="C106" s="60" t="s">
        <v>1239</v>
      </c>
      <c r="D106" s="60" t="s">
        <v>1229</v>
      </c>
      <c r="E106" s="60" t="s">
        <v>1230</v>
      </c>
      <c r="F106" s="60" t="s">
        <v>1239</v>
      </c>
      <c r="G106" s="60" t="s">
        <v>1327</v>
      </c>
      <c r="H106" s="60" t="s">
        <v>1328</v>
      </c>
      <c r="I106" s="60" t="s">
        <v>1333</v>
      </c>
      <c r="J106" s="60" t="s">
        <v>1321</v>
      </c>
      <c r="K106" s="60" t="s">
        <v>1334</v>
      </c>
      <c r="L106" s="60" t="s">
        <v>1331</v>
      </c>
      <c r="O106" s="50" t="str">
        <f>EMIT!H97</f>
        <v>UBRGRM</v>
      </c>
      <c r="Q106" s="50" t="str">
        <f ca="1">IFERROR(_xlfn.CONCAT(INDEX(DESC!$C:$C,MATCH(O106,DESC!$B:$B,0))),"…")</f>
        <v>DO_GRANT DO_BUSRQ UNSETMR</v>
      </c>
    </row>
    <row r="107" spans="1:29" ht="17.100000000000001" customHeight="1" x14ac:dyDescent="0.25">
      <c r="B107" s="60" t="s">
        <v>1336</v>
      </c>
      <c r="C107" s="60" t="s">
        <v>1239</v>
      </c>
      <c r="D107" s="60" t="s">
        <v>1239</v>
      </c>
      <c r="E107" s="60" t="s">
        <v>1230</v>
      </c>
      <c r="F107" s="60" t="s">
        <v>1239</v>
      </c>
      <c r="G107" s="60" t="s">
        <v>1327</v>
      </c>
      <c r="H107" s="60" t="s">
        <v>1328</v>
      </c>
      <c r="I107" s="60" t="s">
        <v>1333</v>
      </c>
      <c r="J107" s="60" t="s">
        <v>1321</v>
      </c>
      <c r="K107" s="60" t="s">
        <v>1334</v>
      </c>
      <c r="L107" s="60" t="s">
        <v>1331</v>
      </c>
      <c r="O107" s="50" t="str">
        <f>EMIT!H98</f>
        <v>UDPC</v>
      </c>
      <c r="Q107" s="50" t="str">
        <f ca="1">IFERROR(_xlfn.CONCAT(INDEX(DESC!$C:$C,MATCH(O107,DESC!$B:$B,0))),"…")</f>
        <v>ADDER=PC</v>
      </c>
    </row>
    <row r="108" spans="1:29" ht="17.100000000000001" customHeight="1" x14ac:dyDescent="0.25">
      <c r="B108" s="64"/>
      <c r="C108" s="64"/>
      <c r="D108" s="64"/>
      <c r="E108" s="69"/>
      <c r="F108" s="64"/>
      <c r="G108" s="64"/>
      <c r="H108" s="64"/>
      <c r="I108" s="64"/>
      <c r="J108" s="64"/>
      <c r="K108" s="64"/>
      <c r="L108" s="64"/>
      <c r="O108" s="50" t="str">
        <f>EMIT!H99</f>
        <v>UEXIEXT</v>
      </c>
      <c r="Q108" s="50" t="str">
        <f ca="1">IFERROR(_xlfn.CONCAT(INDEX(DESC!$C:$C,MATCH(O108,DESC!$B:$B,0))),"…")</f>
        <v xml:space="preserve">INTER EX_INT SPREF=0 </v>
      </c>
      <c r="U108" s="70" t="s">
        <v>1337</v>
      </c>
    </row>
    <row r="109" spans="1:29" ht="17.100000000000001" customHeight="1" x14ac:dyDescent="0.25"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O109" s="50" t="str">
        <f>EMIT!H100</f>
        <v>UNDEF</v>
      </c>
      <c r="Q109" s="50" t="str">
        <f ca="1">IFERROR(_xlfn.CONCAT(INDEX(DESC!$C:$C,MATCH(O109,DESC!$B:$B,0))),"…")</f>
        <v>UNDEF</v>
      </c>
      <c r="U109" s="70" t="s">
        <v>1338</v>
      </c>
    </row>
    <row r="110" spans="1:29" ht="17.100000000000001" customHeight="1" x14ac:dyDescent="0.25"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O110" s="50" t="str">
        <f>EMIT!H101</f>
        <v>UEXA</v>
      </c>
      <c r="Q110" s="50" t="str">
        <f ca="1">IFERROR(_xlfn.CONCAT(INDEX(DESC!$C:$C,MATCH(O110,DESC!$B:$B,0))),"…")</f>
        <v>DISCARDF AF&lt;&gt;AF'</v>
      </c>
      <c r="AC110" s="50"/>
    </row>
    <row r="111" spans="1:29" ht="17.100000000000001" customHeight="1" x14ac:dyDescent="0.25"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O111" s="31" t="str">
        <f>EMIT!H102</f>
        <v>XEND</v>
      </c>
      <c r="Q111" s="50" t="str">
        <f ca="1">IFERROR(_xlfn.CONCAT(INDEX(DESC!$C:$C,MATCH(O111,DESC!$B:$B,0))),"…")</f>
        <v>INTER END</v>
      </c>
    </row>
    <row r="112" spans="1:29" ht="17.100000000000001" customHeight="1" x14ac:dyDescent="0.25">
      <c r="B112" s="35" t="s">
        <v>1339</v>
      </c>
      <c r="C112" s="35"/>
      <c r="D112" s="35"/>
      <c r="E112" s="35"/>
    </row>
    <row r="113" spans="1:18" ht="17.100000000000001" customHeight="1" x14ac:dyDescent="0.25">
      <c r="B113" s="50" t="s">
        <v>1227</v>
      </c>
      <c r="C113" s="50" t="s">
        <v>1228</v>
      </c>
      <c r="D113" s="50" t="s">
        <v>1229</v>
      </c>
      <c r="E113" s="50" t="s">
        <v>1230</v>
      </c>
      <c r="F113" s="50" t="s">
        <v>1231</v>
      </c>
      <c r="G113" s="50" t="s">
        <v>1284</v>
      </c>
      <c r="H113" s="50" t="s">
        <v>1340</v>
      </c>
      <c r="I113" s="50" t="s">
        <v>1276</v>
      </c>
      <c r="J113" s="50" t="s">
        <v>1341</v>
      </c>
      <c r="K113" s="50" t="s">
        <v>1342</v>
      </c>
      <c r="L113" s="50" t="s">
        <v>1343</v>
      </c>
      <c r="M113" s="50" t="s">
        <v>1237</v>
      </c>
    </row>
    <row r="114" spans="1:18" ht="17.100000000000001" customHeight="1" x14ac:dyDescent="0.25">
      <c r="B114" s="50" t="s">
        <v>1326</v>
      </c>
      <c r="C114" s="50" t="s">
        <v>1239</v>
      </c>
      <c r="D114" s="50" t="s">
        <v>1239</v>
      </c>
      <c r="E114" s="50" t="s">
        <v>1230</v>
      </c>
      <c r="F114" s="50" t="s">
        <v>1239</v>
      </c>
      <c r="G114" s="50" t="s">
        <v>1344</v>
      </c>
      <c r="H114" s="50" t="s">
        <v>1345</v>
      </c>
      <c r="I114" s="50" t="s">
        <v>1346</v>
      </c>
      <c r="J114" s="50" t="s">
        <v>1280</v>
      </c>
      <c r="K114" s="50" t="s">
        <v>1280</v>
      </c>
      <c r="L114" s="50" t="s">
        <v>1280</v>
      </c>
      <c r="M114" s="50" t="s">
        <v>1347</v>
      </c>
      <c r="O114" s="50" t="str">
        <f>EMIT!H104</f>
        <v>UADIRM</v>
      </c>
      <c r="Q114" s="50" t="str">
        <f ca="1">IFERROR(_xlfn.CONCAT(INDEX(DESC!$C:$C,MATCH(O114,DESC!$B:$B,0))),"…")</f>
        <v>ADDR=ADDER ADDES=INCLD7 SETMREQ SPREF</v>
      </c>
    </row>
    <row r="115" spans="1:18" ht="17.100000000000001" customHeight="1" x14ac:dyDescent="0.25">
      <c r="B115" s="50" t="s">
        <v>1332</v>
      </c>
      <c r="C115" s="50" t="s">
        <v>1239</v>
      </c>
      <c r="D115" s="50" t="s">
        <v>1229</v>
      </c>
      <c r="E115" s="50" t="s">
        <v>1230</v>
      </c>
      <c r="F115" s="50" t="s">
        <v>1239</v>
      </c>
      <c r="G115" s="50" t="s">
        <v>1344</v>
      </c>
      <c r="H115" s="50" t="s">
        <v>1345</v>
      </c>
      <c r="I115" s="50" t="s">
        <v>1346</v>
      </c>
      <c r="J115" s="50" t="s">
        <v>1280</v>
      </c>
      <c r="K115" s="50" t="s">
        <v>1280</v>
      </c>
      <c r="L115" s="50" t="s">
        <v>1280</v>
      </c>
      <c r="M115" s="50" t="s">
        <v>1347</v>
      </c>
      <c r="O115" s="50" t="str">
        <f>EMIT!H105</f>
        <v>UIRDAF</v>
      </c>
      <c r="Q115" s="50" t="str">
        <f ca="1">IFERROR(_xlfn.CONCAT(INDEX(DESC!$C:$C,MATCH(O115,DESC!$B:$B,0))),"…")</f>
        <v>IR=ADDES ALUA-B-HBUS=A IF DISCARD FLG=F ELSE F=FLG LBUS=F</v>
      </c>
    </row>
    <row r="116" spans="1:18" ht="17.100000000000001" customHeight="1" x14ac:dyDescent="0.25">
      <c r="B116" s="50" t="s">
        <v>1335</v>
      </c>
      <c r="C116" s="50" t="s">
        <v>1239</v>
      </c>
      <c r="D116" s="50" t="s">
        <v>1229</v>
      </c>
      <c r="E116" s="50" t="s">
        <v>1230</v>
      </c>
      <c r="F116" s="50" t="s">
        <v>1239</v>
      </c>
      <c r="G116" s="50" t="s">
        <v>1344</v>
      </c>
      <c r="H116" s="50" t="s">
        <v>1345</v>
      </c>
      <c r="I116" s="50" t="s">
        <v>1346</v>
      </c>
      <c r="J116" s="50" t="s">
        <v>1280</v>
      </c>
      <c r="K116" s="50" t="s">
        <v>1280</v>
      </c>
      <c r="L116" s="50" t="s">
        <v>1280</v>
      </c>
      <c r="M116" s="50" t="s">
        <v>1347</v>
      </c>
      <c r="O116" s="50" t="str">
        <f>EMIT!H106</f>
        <v>UBRGRM</v>
      </c>
      <c r="Q116" s="50" t="str">
        <f ca="1">IFERROR(_xlfn.CONCAT(INDEX(DESC!$C:$C,MATCH(O116,DESC!$B:$B,0))),"…")</f>
        <v>DO_GRANT DO_BUSRQ UNSETMR</v>
      </c>
    </row>
    <row r="117" spans="1:18" ht="17.100000000000001" customHeight="1" x14ac:dyDescent="0.25">
      <c r="B117" s="50" t="s">
        <v>1336</v>
      </c>
      <c r="C117" s="50" t="s">
        <v>1239</v>
      </c>
      <c r="D117" s="50" t="s">
        <v>1239</v>
      </c>
      <c r="E117" s="50" t="s">
        <v>1230</v>
      </c>
      <c r="F117" s="50" t="s">
        <v>1239</v>
      </c>
      <c r="G117" s="50" t="s">
        <v>1344</v>
      </c>
      <c r="H117" s="50" t="s">
        <v>1345</v>
      </c>
      <c r="I117" s="50" t="s">
        <v>1346</v>
      </c>
      <c r="J117" s="50" t="s">
        <v>1280</v>
      </c>
      <c r="K117" s="50" t="s">
        <v>1280</v>
      </c>
      <c r="L117" s="50" t="s">
        <v>1280</v>
      </c>
      <c r="M117" s="50" t="s">
        <v>1347</v>
      </c>
      <c r="O117" s="85" t="str">
        <f>EMIT!H107</f>
        <v>UDPC</v>
      </c>
      <c r="Q117" s="50" t="str">
        <f ca="1">IFERROR(_xlfn.CONCAT(INDEX(DESC!$C:$C,MATCH(O117,DESC!$B:$B,0))),"…")</f>
        <v>ADDER=PC</v>
      </c>
    </row>
    <row r="118" spans="1:18" ht="17.100000000000001" customHeight="1" x14ac:dyDescent="0.25">
      <c r="B118" s="64" t="s">
        <v>1348</v>
      </c>
      <c r="C118" s="64" t="s">
        <v>1228</v>
      </c>
      <c r="D118" s="64" t="s">
        <v>1239</v>
      </c>
      <c r="E118" s="69" t="s">
        <v>1239</v>
      </c>
      <c r="F118" s="64" t="s">
        <v>1239</v>
      </c>
      <c r="G118" s="64" t="s">
        <v>1344</v>
      </c>
      <c r="H118" s="64" t="s">
        <v>1345</v>
      </c>
      <c r="I118" s="64" t="s">
        <v>1346</v>
      </c>
      <c r="J118" s="64" t="s">
        <v>1280</v>
      </c>
      <c r="K118" s="64" t="s">
        <v>1280</v>
      </c>
      <c r="L118" s="64" t="s">
        <v>1280</v>
      </c>
      <c r="M118" s="64" t="s">
        <v>1281</v>
      </c>
      <c r="O118" s="50" t="str">
        <f>EMIT!H108</f>
        <v>UEXIEXT</v>
      </c>
      <c r="Q118" s="50" t="str">
        <f ca="1">IFERROR(_xlfn.CONCAT(INDEX(DESC!$C:$C,MATCH(O118,DESC!$B:$B,0))),"…")</f>
        <v xml:space="preserve">INTER EX_INT SPREF=0 </v>
      </c>
    </row>
    <row r="119" spans="1:18" ht="17.100000000000001" customHeight="1" x14ac:dyDescent="0.25">
      <c r="B119" s="64" t="s">
        <v>1349</v>
      </c>
      <c r="C119" s="64" t="s">
        <v>1228</v>
      </c>
      <c r="D119" s="64" t="s">
        <v>1229</v>
      </c>
      <c r="E119" s="64" t="s">
        <v>1239</v>
      </c>
      <c r="F119" s="64" t="s">
        <v>1231</v>
      </c>
      <c r="G119" s="64" t="s">
        <v>1344</v>
      </c>
      <c r="H119" s="64" t="s">
        <v>1345</v>
      </c>
      <c r="I119" s="64" t="s">
        <v>1346</v>
      </c>
      <c r="J119" s="64" t="s">
        <v>1280</v>
      </c>
      <c r="K119" s="64" t="s">
        <v>1280</v>
      </c>
      <c r="L119" s="64" t="s">
        <v>1280</v>
      </c>
      <c r="M119" s="64" t="s">
        <v>1281</v>
      </c>
      <c r="O119" s="50" t="str">
        <f>EMIT!H109</f>
        <v>UNDEF</v>
      </c>
      <c r="Q119" s="50" t="str">
        <f ca="1">IFERROR(_xlfn.CONCAT(INDEX(DESC!$C:$C,MATCH(O119,DESC!$B:$B,0))),"…")</f>
        <v>UNDEF</v>
      </c>
    </row>
    <row r="120" spans="1:18" ht="17.100000000000001" customHeight="1" x14ac:dyDescent="0.25">
      <c r="B120" s="64" t="s">
        <v>1350</v>
      </c>
      <c r="C120" s="64" t="s">
        <v>1228</v>
      </c>
      <c r="D120" s="64" t="s">
        <v>1229</v>
      </c>
      <c r="E120" s="64" t="s">
        <v>1239</v>
      </c>
      <c r="F120" s="64" t="s">
        <v>1231</v>
      </c>
      <c r="G120" s="64" t="s">
        <v>1344</v>
      </c>
      <c r="H120" s="64" t="s">
        <v>1345</v>
      </c>
      <c r="I120" s="64" t="s">
        <v>1346</v>
      </c>
      <c r="J120" s="64" t="s">
        <v>1280</v>
      </c>
      <c r="K120" s="64" t="s">
        <v>1280</v>
      </c>
      <c r="L120" s="64" t="s">
        <v>1280</v>
      </c>
      <c r="M120" s="64" t="s">
        <v>1281</v>
      </c>
      <c r="O120" s="50" t="str">
        <f>EMIT!H110</f>
        <v>UNDEF</v>
      </c>
      <c r="Q120" s="50" t="str">
        <f ca="1">IFERROR(_xlfn.CONCAT(INDEX(DESC!$C:$C,MATCH(O120,DESC!$B:$B,0))),"…")</f>
        <v>UNDEF</v>
      </c>
    </row>
    <row r="121" spans="1:18" ht="17.100000000000001" customHeight="1" x14ac:dyDescent="0.25">
      <c r="B121" s="64" t="s">
        <v>1351</v>
      </c>
      <c r="C121" s="64" t="s">
        <v>1228</v>
      </c>
      <c r="D121" s="64" t="s">
        <v>1229</v>
      </c>
      <c r="E121" s="64" t="s">
        <v>1239</v>
      </c>
      <c r="F121" s="64" t="s">
        <v>1231</v>
      </c>
      <c r="G121" s="84" t="s">
        <v>1280</v>
      </c>
      <c r="H121" s="84" t="s">
        <v>1280</v>
      </c>
      <c r="I121" s="84" t="s">
        <v>1280</v>
      </c>
      <c r="J121" s="84" t="s">
        <v>1344</v>
      </c>
      <c r="K121" s="84" t="s">
        <v>1345</v>
      </c>
      <c r="L121" s="84" t="s">
        <v>1346</v>
      </c>
      <c r="M121" s="84" t="s">
        <v>1281</v>
      </c>
      <c r="N121" s="86"/>
      <c r="O121" s="50" t="str">
        <f>EMIT!H111</f>
        <v>UNDEF</v>
      </c>
      <c r="P121" s="86"/>
      <c r="Q121" s="50" t="str">
        <f ca="1">IFERROR(_xlfn.CONCAT(INDEX(DESC!$C:$C,MATCH(O121,DESC!$B:$B,0))),"…")</f>
        <v>UNDEF</v>
      </c>
    </row>
    <row r="122" spans="1:18" ht="17.100000000000001" customHeight="1" x14ac:dyDescent="0.25"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66"/>
      <c r="O122" s="50" t="str">
        <f>EMIT!H112</f>
        <v>UEXX</v>
      </c>
      <c r="P122" s="66"/>
      <c r="Q122" s="50" t="str">
        <f ca="1">IFERROR(_xlfn.CONCAT(INDEX(DESC!$C:$C,MATCH(O122,DESC!$B:$B,0))),"…")</f>
        <v>BC-DE-HL&lt;&gt;BC'-DE'-HL'</v>
      </c>
    </row>
    <row r="123" spans="1:18" ht="17.100000000000001" customHeight="1" x14ac:dyDescent="0.25"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66"/>
      <c r="O123" s="50" t="str">
        <f>EMIT!H113</f>
        <v>XEND</v>
      </c>
      <c r="P123" s="66"/>
      <c r="Q123" s="50" t="str">
        <f ca="1">IFERROR(_xlfn.CONCAT(INDEX(DESC!$C:$C,MATCH(O123,DESC!$B:$B,0))),"…")</f>
        <v>INTER END</v>
      </c>
    </row>
    <row r="124" spans="1:18" ht="17.100000000000001" customHeight="1" x14ac:dyDescent="0.25">
      <c r="A124" s="35"/>
      <c r="B124" s="35" t="s">
        <v>1352</v>
      </c>
      <c r="C124" s="35"/>
      <c r="D124" s="35"/>
      <c r="E124" s="35"/>
    </row>
    <row r="125" spans="1:18" ht="17.100000000000001" customHeight="1" x14ac:dyDescent="0.25">
      <c r="B125" s="50" t="s">
        <v>1227</v>
      </c>
      <c r="C125" s="50" t="s">
        <v>1228</v>
      </c>
      <c r="D125" s="50" t="s">
        <v>1229</v>
      </c>
      <c r="E125" s="50" t="s">
        <v>1231</v>
      </c>
      <c r="F125" s="50" t="s">
        <v>1273</v>
      </c>
      <c r="G125" s="50" t="s">
        <v>1235</v>
      </c>
      <c r="H125" s="50" t="s">
        <v>1274</v>
      </c>
      <c r="I125" s="50" t="s">
        <v>1275</v>
      </c>
      <c r="J125" s="50" t="s">
        <v>1236</v>
      </c>
      <c r="K125" s="50" t="s">
        <v>1325</v>
      </c>
      <c r="L125" s="50" t="s">
        <v>1237</v>
      </c>
      <c r="R125" s="31" t="s">
        <v>1353</v>
      </c>
    </row>
    <row r="126" spans="1:18" ht="17.100000000000001" customHeight="1" x14ac:dyDescent="0.25">
      <c r="B126" s="50" t="s">
        <v>1246</v>
      </c>
      <c r="C126" s="50" t="s">
        <v>1239</v>
      </c>
      <c r="D126" s="50" t="s">
        <v>1239</v>
      </c>
      <c r="E126" s="50" t="s">
        <v>1239</v>
      </c>
      <c r="F126" s="87" t="s">
        <v>1354</v>
      </c>
      <c r="G126" s="87"/>
      <c r="H126" s="87"/>
      <c r="I126" s="87"/>
      <c r="J126" s="87"/>
      <c r="K126" s="87"/>
      <c r="L126" s="87" t="s">
        <v>1355</v>
      </c>
      <c r="M126" s="88"/>
      <c r="N126" s="88"/>
      <c r="O126" s="50" t="str">
        <f>EMIT!H115</f>
        <v>UDFF+UADIRM</v>
      </c>
      <c r="Q126" s="50" t="str">
        <f ca="1">IFERROR(_xlfn.CONCAT(INDEX(DESC!$C:$C,MATCH(O126,DESC!$B:$B,0))),"…")</f>
        <v>IFF1=IFF2=0 ADDR=ADDER ADDES=INCLD7 SETMREQ SPREF</v>
      </c>
    </row>
    <row r="127" spans="1:18" ht="17.100000000000001" customHeight="1" x14ac:dyDescent="0.25">
      <c r="B127" s="50" t="s">
        <v>1247</v>
      </c>
      <c r="C127" s="50" t="s">
        <v>1239</v>
      </c>
      <c r="D127" s="50" t="s">
        <v>1229</v>
      </c>
      <c r="E127" s="50" t="s">
        <v>1239</v>
      </c>
      <c r="F127" s="50" t="s">
        <v>1239</v>
      </c>
      <c r="G127" s="50" t="s">
        <v>1278</v>
      </c>
      <c r="H127" s="50" t="s">
        <v>1356</v>
      </c>
      <c r="I127" s="50" t="s">
        <v>1240</v>
      </c>
      <c r="J127" s="50" t="s">
        <v>1239</v>
      </c>
      <c r="K127" s="50" t="s">
        <v>1357</v>
      </c>
      <c r="L127" s="50" t="s">
        <v>1355</v>
      </c>
      <c r="O127" s="50" t="str">
        <f>EMIT!H116</f>
        <v>UIRDAF</v>
      </c>
      <c r="Q127" s="50" t="str">
        <f ca="1">IFERROR(_xlfn.CONCAT(INDEX(DESC!$C:$C,MATCH(O127,DESC!$B:$B,0))),"…")</f>
        <v>IR=ADDES ALUA-B-HBUS=A IF DISCARD FLG=F ELSE F=FLG LBUS=F</v>
      </c>
    </row>
    <row r="128" spans="1:18" ht="17.100000000000001" customHeight="1" x14ac:dyDescent="0.25">
      <c r="B128" s="50" t="s">
        <v>1248</v>
      </c>
      <c r="C128" s="50" t="s">
        <v>1239</v>
      </c>
      <c r="D128" s="50" t="s">
        <v>1229</v>
      </c>
      <c r="E128" s="50" t="s">
        <v>1239</v>
      </c>
      <c r="F128" s="50" t="s">
        <v>1239</v>
      </c>
      <c r="G128" s="50" t="s">
        <v>1278</v>
      </c>
      <c r="H128" s="50" t="s">
        <v>1356</v>
      </c>
      <c r="I128" s="50" t="s">
        <v>1240</v>
      </c>
      <c r="J128" s="50" t="s">
        <v>1239</v>
      </c>
      <c r="K128" s="50" t="s">
        <v>1357</v>
      </c>
      <c r="L128" s="50" t="s">
        <v>1355</v>
      </c>
      <c r="O128" s="50" t="str">
        <f>EMIT!H117</f>
        <v>UBRGRM</v>
      </c>
      <c r="Q128" s="50" t="str">
        <f ca="1">IFERROR(_xlfn.CONCAT(INDEX(DESC!$C:$C,MATCH(O128,DESC!$B:$B,0))),"…")</f>
        <v>DO_GRANT DO_BUSRQ UNSETMR</v>
      </c>
    </row>
    <row r="129" spans="1:17" ht="17.100000000000001" customHeight="1" x14ac:dyDescent="0.25">
      <c r="B129" s="50" t="s">
        <v>1250</v>
      </c>
      <c r="C129" s="50" t="s">
        <v>1239</v>
      </c>
      <c r="D129" s="50" t="s">
        <v>1239</v>
      </c>
      <c r="E129" s="50" t="s">
        <v>1239</v>
      </c>
      <c r="F129" s="50" t="s">
        <v>1239</v>
      </c>
      <c r="G129" s="50" t="s">
        <v>1278</v>
      </c>
      <c r="H129" s="50" t="s">
        <v>1356</v>
      </c>
      <c r="I129" s="50" t="s">
        <v>1240</v>
      </c>
      <c r="J129" s="50" t="s">
        <v>1239</v>
      </c>
      <c r="K129" s="50" t="s">
        <v>1357</v>
      </c>
      <c r="L129" s="50" t="s">
        <v>1355</v>
      </c>
      <c r="O129" s="50" t="str">
        <f>EMIT!H118</f>
        <v>UDPC</v>
      </c>
      <c r="Q129" s="50" t="str">
        <f ca="1">IFERROR(_xlfn.CONCAT(INDEX(DESC!$C:$C,MATCH(O129,DESC!$B:$B,0))),"…")</f>
        <v>ADDER=PC</v>
      </c>
    </row>
    <row r="130" spans="1:17" ht="17.100000000000001" customHeight="1" x14ac:dyDescent="0.25">
      <c r="B130" s="39"/>
      <c r="C130" s="39"/>
      <c r="D130" s="39"/>
      <c r="E130" s="69" t="s">
        <v>1358</v>
      </c>
      <c r="F130" s="39"/>
      <c r="G130" s="39"/>
      <c r="H130" s="39"/>
      <c r="I130" s="39"/>
      <c r="J130" s="39"/>
      <c r="K130" s="39"/>
      <c r="L130" s="39"/>
      <c r="O130" s="50" t="str">
        <f>EMIT!H119</f>
        <v>UEXIEXT</v>
      </c>
      <c r="Q130" s="50" t="str">
        <f ca="1">IFERROR(_xlfn.CONCAT(INDEX(DESC!$C:$C,MATCH(O130,DESC!$B:$B,0))),"…")</f>
        <v xml:space="preserve">INTER EX_INT SPREF=0 </v>
      </c>
    </row>
    <row r="131" spans="1:17" ht="17.100000000000001" customHeight="1" x14ac:dyDescent="0.25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O131" s="50" t="str">
        <f>EMIT!H120</f>
        <v>UNDEF</v>
      </c>
      <c r="Q131" s="50" t="str">
        <f ca="1">IFERROR(_xlfn.CONCAT(INDEX(DESC!$C:$C,MATCH(O131,DESC!$B:$B,0))),"…")</f>
        <v>UNDEF</v>
      </c>
    </row>
    <row r="132" spans="1:17" ht="17.100000000000001" customHeight="1" x14ac:dyDescent="0.25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O132" s="50" t="str">
        <f>EMIT!H121</f>
        <v>UNDEF</v>
      </c>
      <c r="Q132" s="50" t="str">
        <f ca="1">IFERROR(_xlfn.CONCAT(INDEX(DESC!$C:$C,MATCH(O132,DESC!$B:$B,0))),"…")</f>
        <v>UNDEF</v>
      </c>
    </row>
    <row r="133" spans="1:17" ht="17.100000000000001" customHeight="1" x14ac:dyDescent="0.25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O133" s="50" t="str">
        <f>EMIT!H122</f>
        <v>UNDEF</v>
      </c>
      <c r="Q133" s="50" t="str">
        <f ca="1">IFERROR(_xlfn.CONCAT(INDEX(DESC!$C:$C,MATCH(O133,DESC!$B:$B,0))),"…")</f>
        <v>UNDEF</v>
      </c>
    </row>
    <row r="134" spans="1:17" ht="17.100000000000001" customHeight="1" x14ac:dyDescent="0.25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O134" s="50" t="str">
        <f>EMIT!H123</f>
        <v>USFF</v>
      </c>
      <c r="Q134" s="50" t="str">
        <f ca="1">IFERROR(_xlfn.CONCAT(INDEX(DESC!$C:$C,MATCH(O134,DESC!$B:$B,0))),"…")</f>
        <v>IFF1=IFF2=1</v>
      </c>
    </row>
    <row r="135" spans="1:17" ht="17.100000000000001" customHeight="1" x14ac:dyDescent="0.25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O135" s="50" t="str">
        <f>EMIT!H124</f>
        <v>XEND</v>
      </c>
      <c r="Q135" s="50" t="str">
        <f ca="1">IFERROR(_xlfn.CONCAT(INDEX(DESC!$C:$C,MATCH(O135,DESC!$B:$B,0))),"…")</f>
        <v>INTER END</v>
      </c>
    </row>
    <row r="136" spans="1:17" ht="17.100000000000001" customHeight="1" x14ac:dyDescent="0.25">
      <c r="A136" s="35"/>
      <c r="B136" s="35" t="s">
        <v>1359</v>
      </c>
      <c r="C136" s="35"/>
      <c r="D136" s="35"/>
      <c r="E136" s="35"/>
    </row>
    <row r="137" spans="1:17" ht="17.100000000000001" customHeight="1" x14ac:dyDescent="0.25">
      <c r="B137" s="50" t="s">
        <v>1227</v>
      </c>
      <c r="C137" s="50" t="s">
        <v>1228</v>
      </c>
      <c r="D137" s="50" t="s">
        <v>1229</v>
      </c>
      <c r="E137" s="50" t="s">
        <v>1230</v>
      </c>
      <c r="F137" s="50" t="s">
        <v>1231</v>
      </c>
      <c r="G137" s="50" t="s">
        <v>1235</v>
      </c>
      <c r="H137" s="50" t="s">
        <v>1274</v>
      </c>
      <c r="I137" s="50" t="s">
        <v>1360</v>
      </c>
      <c r="J137" s="50" t="s">
        <v>1237</v>
      </c>
      <c r="O137" s="31" t="s">
        <v>1361</v>
      </c>
    </row>
    <row r="138" spans="1:17" ht="17.100000000000001" customHeight="1" x14ac:dyDescent="0.25">
      <c r="B138" s="50" t="s">
        <v>1292</v>
      </c>
      <c r="C138" s="50" t="s">
        <v>1239</v>
      </c>
      <c r="D138" s="50" t="s">
        <v>1239</v>
      </c>
      <c r="E138" s="50" t="s">
        <v>1230</v>
      </c>
      <c r="F138" s="50" t="s">
        <v>1239</v>
      </c>
      <c r="G138" s="50" t="s">
        <v>1315</v>
      </c>
      <c r="H138" s="50" t="s">
        <v>1362</v>
      </c>
      <c r="I138" s="50">
        <v>0</v>
      </c>
      <c r="J138" s="50" t="s">
        <v>1363</v>
      </c>
      <c r="L138" s="50" t="str">
        <f>EMIT!H130</f>
        <v>UADIRM</v>
      </c>
      <c r="N138" s="50" t="str">
        <f ca="1">IFERROR(_xlfn.CONCAT(INDEX(DESC!$C:$C,MATCH(L138,DESC!$B:$B,0))),"…")</f>
        <v>ADDR=ADDER ADDES=INCLD7 SETMREQ SPREF</v>
      </c>
    </row>
    <row r="139" spans="1:17" ht="17.100000000000001" customHeight="1" x14ac:dyDescent="0.25">
      <c r="B139" s="50" t="s">
        <v>1293</v>
      </c>
      <c r="C139" s="50" t="s">
        <v>1239</v>
      </c>
      <c r="D139" s="50" t="s">
        <v>1229</v>
      </c>
      <c r="E139" s="50" t="s">
        <v>1230</v>
      </c>
      <c r="F139" s="50" t="s">
        <v>1239</v>
      </c>
      <c r="G139" s="50" t="s">
        <v>1315</v>
      </c>
      <c r="H139" s="50" t="s">
        <v>1362</v>
      </c>
      <c r="I139" s="50">
        <v>0</v>
      </c>
      <c r="J139" s="50" t="s">
        <v>1363</v>
      </c>
      <c r="L139" s="50" t="str">
        <f>EMIT!H131</f>
        <v>UIRDAF</v>
      </c>
      <c r="N139" s="50" t="str">
        <f ca="1">IFERROR(_xlfn.CONCAT(INDEX(DESC!$C:$C,MATCH(L139,DESC!$B:$B,0))),"…")</f>
        <v>IR=ADDES ALUA-B-HBUS=A IF DISCARD FLG=F ELSE F=FLG LBUS=F</v>
      </c>
      <c r="P139" s="31" t="s">
        <v>1364</v>
      </c>
    </row>
    <row r="140" spans="1:17" ht="17.100000000000001" customHeight="1" x14ac:dyDescent="0.25">
      <c r="B140" s="50" t="s">
        <v>1294</v>
      </c>
      <c r="C140" s="50" t="s">
        <v>1239</v>
      </c>
      <c r="D140" s="50" t="s">
        <v>1229</v>
      </c>
      <c r="E140" s="50" t="s">
        <v>1230</v>
      </c>
      <c r="F140" s="50" t="s">
        <v>1239</v>
      </c>
      <c r="G140" s="50" t="s">
        <v>1315</v>
      </c>
      <c r="H140" s="50" t="s">
        <v>1362</v>
      </c>
      <c r="I140" s="50">
        <v>0</v>
      </c>
      <c r="J140" s="50" t="s">
        <v>1363</v>
      </c>
      <c r="L140" s="50" t="str">
        <f>EMIT!H132</f>
        <v>UBRGRM</v>
      </c>
      <c r="N140" s="50" t="str">
        <f ca="1">IFERROR(_xlfn.CONCAT(INDEX(DESC!$C:$C,MATCH(L140,DESC!$B:$B,0))),"…")</f>
        <v>DO_GRANT DO_BUSRQ UNSETMR</v>
      </c>
    </row>
    <row r="141" spans="1:17" ht="17.100000000000001" customHeight="1" x14ac:dyDescent="0.25">
      <c r="B141" s="50" t="s">
        <v>1295</v>
      </c>
      <c r="C141" s="50" t="s">
        <v>1239</v>
      </c>
      <c r="D141" s="50" t="s">
        <v>1239</v>
      </c>
      <c r="E141" s="50" t="s">
        <v>1230</v>
      </c>
      <c r="F141" s="50" t="s">
        <v>1239</v>
      </c>
      <c r="G141" s="50" t="s">
        <v>1315</v>
      </c>
      <c r="H141" s="50" t="s">
        <v>1362</v>
      </c>
      <c r="I141" s="50">
        <v>0</v>
      </c>
      <c r="J141" s="50" t="s">
        <v>1363</v>
      </c>
      <c r="L141" s="85" t="str">
        <f>EMIT!H133</f>
        <v>UDPC</v>
      </c>
      <c r="N141" s="50" t="str">
        <f ca="1">IFERROR(_xlfn.CONCAT(INDEX(DESC!$C:$C,MATCH(L141,DESC!$B:$B,0))),"…")</f>
        <v>ADDER=PC</v>
      </c>
    </row>
    <row r="142" spans="1:17" ht="17.100000000000001" customHeight="1" x14ac:dyDescent="0.25">
      <c r="B142" s="64"/>
      <c r="C142" s="64"/>
      <c r="D142" s="64"/>
      <c r="E142" s="69"/>
      <c r="F142" s="64"/>
      <c r="G142" s="64"/>
      <c r="H142" s="64"/>
      <c r="I142" s="64"/>
      <c r="J142" s="64"/>
      <c r="K142" s="66"/>
      <c r="L142" s="50" t="str">
        <f>EMIT!H134</f>
        <v>UEXIEXT</v>
      </c>
      <c r="N142" s="50" t="str">
        <f ca="1">IFERROR(_xlfn.CONCAT(INDEX(DESC!$C:$C,MATCH(L142,DESC!$B:$B,0))),"…")</f>
        <v xml:space="preserve">INTER EX_INT SPREF=0 </v>
      </c>
    </row>
    <row r="143" spans="1:17" ht="17.100000000000001" customHeight="1" x14ac:dyDescent="0.25">
      <c r="B143" s="64"/>
      <c r="C143" s="64"/>
      <c r="D143" s="64"/>
      <c r="E143" s="64"/>
      <c r="F143" s="64"/>
      <c r="G143" s="64"/>
      <c r="H143" s="64"/>
      <c r="I143" s="64"/>
      <c r="J143" s="64"/>
      <c r="K143" s="66"/>
      <c r="L143" s="50" t="str">
        <f>EMIT!H135</f>
        <v>UNDEF</v>
      </c>
      <c r="N143" s="50" t="str">
        <f ca="1">IFERROR(_xlfn.CONCAT(INDEX(DESC!$C:$C,MATCH(L143,DESC!$B:$B,0))),"…")</f>
        <v>UNDEF</v>
      </c>
      <c r="Q143" s="35" t="s">
        <v>1365</v>
      </c>
    </row>
    <row r="144" spans="1:17" ht="17.100000000000001" customHeight="1" x14ac:dyDescent="0.25">
      <c r="B144" s="64"/>
      <c r="C144" s="64"/>
      <c r="D144" s="64"/>
      <c r="E144" s="64"/>
      <c r="F144" s="64"/>
      <c r="G144" s="64"/>
      <c r="H144" s="64"/>
      <c r="I144" s="64"/>
      <c r="J144" s="64"/>
      <c r="K144" s="66"/>
      <c r="L144" s="50" t="str">
        <f>EMIT!H136</f>
        <v>UIM0</v>
      </c>
      <c r="N144" s="50" t="str">
        <f ca="1">IFERROR(_xlfn.CONCAT(INDEX(DESC!$C:$C,MATCH(L144,DESC!$B:$B,0))),"…")</f>
        <v>INTMODE 0</v>
      </c>
      <c r="Q144" s="35" t="s">
        <v>1366</v>
      </c>
    </row>
    <row r="145" spans="1:32" ht="17.100000000000001" customHeight="1" x14ac:dyDescent="0.25">
      <c r="B145" s="64"/>
      <c r="C145" s="64"/>
      <c r="D145" s="64"/>
      <c r="E145" s="64"/>
      <c r="F145" s="64"/>
      <c r="G145" s="64"/>
      <c r="H145" s="64"/>
      <c r="I145" s="64"/>
      <c r="J145" s="64"/>
      <c r="K145" s="66"/>
      <c r="L145" s="50" t="str">
        <f>EMIT!H137</f>
        <v>XEND</v>
      </c>
      <c r="N145" s="50" t="str">
        <f ca="1">IFERROR(_xlfn.CONCAT(INDEX(DESC!$C:$C,MATCH(L145,DESC!$B:$B,0))),"…")</f>
        <v>INTER END</v>
      </c>
    </row>
    <row r="146" spans="1:32" ht="17.100000000000001" customHeight="1" x14ac:dyDescent="0.25">
      <c r="A146" s="35"/>
      <c r="B146" s="35" t="s">
        <v>1367</v>
      </c>
      <c r="C146" s="35"/>
      <c r="D146" s="35"/>
      <c r="E146" s="35"/>
    </row>
    <row r="147" spans="1:32" ht="17.100000000000001" customHeight="1" x14ac:dyDescent="0.25">
      <c r="B147" s="50" t="s">
        <v>1227</v>
      </c>
      <c r="C147" s="50" t="s">
        <v>1228</v>
      </c>
      <c r="D147" s="50" t="s">
        <v>1229</v>
      </c>
      <c r="E147" s="50" t="s">
        <v>1230</v>
      </c>
      <c r="F147" s="50" t="s">
        <v>1231</v>
      </c>
      <c r="G147" s="50" t="s">
        <v>1235</v>
      </c>
      <c r="H147" s="50" t="s">
        <v>1274</v>
      </c>
      <c r="I147" s="50" t="s">
        <v>1275</v>
      </c>
      <c r="J147" s="50" t="s">
        <v>1237</v>
      </c>
    </row>
    <row r="148" spans="1:32" ht="17.100000000000001" customHeight="1" x14ac:dyDescent="0.25">
      <c r="B148" s="50" t="s">
        <v>1285</v>
      </c>
      <c r="C148" s="50" t="s">
        <v>1239</v>
      </c>
      <c r="D148" s="50" t="s">
        <v>1239</v>
      </c>
      <c r="E148" s="50" t="s">
        <v>1230</v>
      </c>
      <c r="F148" s="50" t="s">
        <v>1239</v>
      </c>
      <c r="G148" s="50" t="s">
        <v>1240</v>
      </c>
      <c r="H148" s="50" t="s">
        <v>1368</v>
      </c>
      <c r="I148" s="50" t="s">
        <v>1369</v>
      </c>
      <c r="J148" s="50" t="s">
        <v>1370</v>
      </c>
      <c r="M148" s="90" t="str">
        <f>EMIT!H139</f>
        <v>UADIRM</v>
      </c>
      <c r="O148" s="50" t="str">
        <f ca="1">IFERROR(_xlfn.CONCAT(INDEX(DESC!$C:$C,MATCH(M148,DESC!$B:$B,0))),"…")</f>
        <v>ADDR=ADDER ADDES=INCLD7 SETMREQ SPREF</v>
      </c>
    </row>
    <row r="149" spans="1:32" ht="17.100000000000001" customHeight="1" x14ac:dyDescent="0.25">
      <c r="B149" s="50" t="s">
        <v>1289</v>
      </c>
      <c r="C149" s="50" t="s">
        <v>1239</v>
      </c>
      <c r="D149" s="50" t="s">
        <v>1229</v>
      </c>
      <c r="E149" s="50" t="s">
        <v>1230</v>
      </c>
      <c r="F149" s="50" t="s">
        <v>1239</v>
      </c>
      <c r="G149" s="50" t="s">
        <v>1240</v>
      </c>
      <c r="H149" s="50" t="s">
        <v>1368</v>
      </c>
      <c r="I149" s="50" t="s">
        <v>1369</v>
      </c>
      <c r="J149" s="50" t="s">
        <v>1370</v>
      </c>
      <c r="M149" s="90" t="str">
        <f>EMIT!H140</f>
        <v>UIRDAF</v>
      </c>
      <c r="O149" s="50" t="str">
        <f ca="1">IFERROR(_xlfn.CONCAT(INDEX(DESC!$C:$C,MATCH(M149,DESC!$B:$B,0))),"…")</f>
        <v>IR=ADDES ALUA-B-HBUS=A IF DISCARD FLG=F ELSE F=FLG LBUS=F</v>
      </c>
    </row>
    <row r="150" spans="1:32" ht="17.100000000000001" customHeight="1" x14ac:dyDescent="0.25">
      <c r="B150" s="50" t="s">
        <v>1290</v>
      </c>
      <c r="C150" s="50" t="s">
        <v>1239</v>
      </c>
      <c r="D150" s="50" t="s">
        <v>1229</v>
      </c>
      <c r="E150" s="50" t="s">
        <v>1230</v>
      </c>
      <c r="F150" s="50" t="s">
        <v>1239</v>
      </c>
      <c r="G150" s="50" t="s">
        <v>1240</v>
      </c>
      <c r="H150" s="50" t="s">
        <v>1368</v>
      </c>
      <c r="I150" s="50" t="s">
        <v>1369</v>
      </c>
      <c r="J150" s="50" t="s">
        <v>1370</v>
      </c>
      <c r="M150" s="90" t="str">
        <f>EMIT!H141</f>
        <v>UBRGRM</v>
      </c>
      <c r="O150" s="50" t="str">
        <f ca="1">IFERROR(_xlfn.CONCAT(INDEX(DESC!$C:$C,MATCH(M150,DESC!$B:$B,0))),"…")</f>
        <v>DO_GRANT DO_BUSRQ UNSETMR</v>
      </c>
    </row>
    <row r="151" spans="1:32" ht="17.100000000000001" customHeight="1" x14ac:dyDescent="0.25">
      <c r="B151" s="50" t="s">
        <v>1291</v>
      </c>
      <c r="C151" s="50" t="s">
        <v>1239</v>
      </c>
      <c r="D151" s="50" t="s">
        <v>1239</v>
      </c>
      <c r="E151" s="50" t="s">
        <v>1230</v>
      </c>
      <c r="F151" s="50" t="s">
        <v>1239</v>
      </c>
      <c r="G151" s="50" t="s">
        <v>1240</v>
      </c>
      <c r="H151" s="50" t="s">
        <v>1368</v>
      </c>
      <c r="I151" s="50" t="s">
        <v>1369</v>
      </c>
      <c r="J151" s="50" t="s">
        <v>1370</v>
      </c>
      <c r="M151" s="90" t="str">
        <f>EMIT!H142</f>
        <v>UDHL</v>
      </c>
      <c r="O151" s="50" t="str">
        <f ca="1">IFERROR(_xlfn.CONCAT(INDEX(DESC!$C:$C,MATCH(M151,DESC!$B:$B,0))),"…")</f>
        <v>ADDER=HL</v>
      </c>
    </row>
    <row r="152" spans="1:32" ht="17.100000000000001" customHeight="1" x14ac:dyDescent="0.25">
      <c r="B152" s="39"/>
      <c r="C152" s="39"/>
      <c r="D152" s="39"/>
      <c r="E152" s="69"/>
      <c r="F152" s="39"/>
      <c r="G152" s="39"/>
      <c r="H152" s="39"/>
      <c r="I152" s="39"/>
      <c r="J152" s="39"/>
      <c r="K152" s="38"/>
      <c r="L152" s="38"/>
      <c r="M152" s="90" t="str">
        <f>EMIT!H143</f>
        <v>UEXIDONE</v>
      </c>
      <c r="O152" s="50" t="str">
        <f ca="1">IFERROR(_xlfn.CONCAT(INDEX(DESC!$C:$C,MATCH(M152,DESC!$B:$B,0))),"…")</f>
        <v>EX_INT SPREF=0</v>
      </c>
    </row>
    <row r="153" spans="1:32" ht="17.100000000000001" customHeight="1" x14ac:dyDescent="0.25">
      <c r="A153" s="35"/>
      <c r="B153" s="35" t="s">
        <v>1371</v>
      </c>
      <c r="C153" s="35"/>
      <c r="D153" s="35"/>
      <c r="E153" s="35"/>
    </row>
    <row r="154" spans="1:32" ht="17.100000000000001" customHeight="1" x14ac:dyDescent="0.25">
      <c r="B154" s="36" t="s">
        <v>1227</v>
      </c>
      <c r="C154" s="36" t="s">
        <v>1228</v>
      </c>
      <c r="D154" s="36" t="s">
        <v>1229</v>
      </c>
      <c r="E154" s="36" t="s">
        <v>1230</v>
      </c>
      <c r="F154" s="36" t="s">
        <v>1231</v>
      </c>
      <c r="G154" s="36" t="s">
        <v>1273</v>
      </c>
      <c r="H154" s="36" t="s">
        <v>1235</v>
      </c>
      <c r="I154" s="36" t="s">
        <v>1274</v>
      </c>
      <c r="J154" s="36" t="s">
        <v>1275</v>
      </c>
      <c r="K154" s="36" t="s">
        <v>1323</v>
      </c>
      <c r="L154" s="36" t="s">
        <v>1277</v>
      </c>
      <c r="M154" s="36" t="s">
        <v>1237</v>
      </c>
    </row>
    <row r="155" spans="1:32" ht="17.100000000000001" customHeight="1" x14ac:dyDescent="0.25">
      <c r="B155" s="36" t="s">
        <v>1246</v>
      </c>
      <c r="C155" s="36" t="s">
        <v>1239</v>
      </c>
      <c r="D155" s="36" t="s">
        <v>1239</v>
      </c>
      <c r="E155" s="36" t="s">
        <v>1230</v>
      </c>
      <c r="F155" s="36" t="s">
        <v>1239</v>
      </c>
      <c r="G155" s="36" t="s">
        <v>1239</v>
      </c>
      <c r="H155" s="36" t="s">
        <v>1287</v>
      </c>
      <c r="I155" s="36" t="s">
        <v>1372</v>
      </c>
      <c r="J155" s="36" t="s">
        <v>1373</v>
      </c>
      <c r="K155" s="36" t="s">
        <v>1374</v>
      </c>
      <c r="L155" s="36" t="s">
        <v>1375</v>
      </c>
      <c r="M155" s="36" t="s">
        <v>1376</v>
      </c>
      <c r="Q155" s="91" t="str">
        <f>EMIT!H145</f>
        <v>UADIRM</v>
      </c>
      <c r="S155" s="50" t="str">
        <f ca="1">IFERROR(_xlfn.CONCAT(INDEX(DESC!$C:$C,MATCH(Q155,DESC!$B:$B,0))),"…")</f>
        <v>ADDR=ADDER ADDES=INCLD7 SETMREQ SPREF</v>
      </c>
    </row>
    <row r="156" spans="1:32" ht="17.100000000000001" customHeight="1" x14ac:dyDescent="0.25">
      <c r="B156" s="36" t="s">
        <v>1247</v>
      </c>
      <c r="C156" s="36" t="s">
        <v>1239</v>
      </c>
      <c r="D156" s="36" t="s">
        <v>1229</v>
      </c>
      <c r="E156" s="36" t="s">
        <v>1230</v>
      </c>
      <c r="F156" s="36" t="s">
        <v>1239</v>
      </c>
      <c r="G156" s="36" t="s">
        <v>1239</v>
      </c>
      <c r="H156" s="36" t="s">
        <v>1287</v>
      </c>
      <c r="I156" s="36" t="s">
        <v>1372</v>
      </c>
      <c r="J156" s="36" t="s">
        <v>1373</v>
      </c>
      <c r="K156" s="36" t="s">
        <v>1374</v>
      </c>
      <c r="L156" s="36" t="s">
        <v>1375</v>
      </c>
      <c r="M156" s="36" t="s">
        <v>1376</v>
      </c>
      <c r="Q156" s="91" t="str">
        <f>EMIT!H146</f>
        <v>UIRDAF</v>
      </c>
      <c r="S156" s="50" t="str">
        <f ca="1">IFERROR(_xlfn.CONCAT(INDEX(DESC!$C:$C,MATCH(Q156,DESC!$B:$B,0))),"…")</f>
        <v>IR=ADDES ALUA-B-HBUS=A IF DISCARD FLG=F ELSE F=FLG LBUS=F</v>
      </c>
      <c r="AB156" s="92" t="s">
        <v>1377</v>
      </c>
    </row>
    <row r="157" spans="1:32" ht="17.100000000000001" customHeight="1" x14ac:dyDescent="0.25">
      <c r="B157" s="36" t="s">
        <v>1248</v>
      </c>
      <c r="C157" s="36" t="s">
        <v>1239</v>
      </c>
      <c r="D157" s="36" t="s">
        <v>1229</v>
      </c>
      <c r="E157" s="36" t="s">
        <v>1230</v>
      </c>
      <c r="F157" s="40" t="s">
        <v>1217</v>
      </c>
      <c r="G157" s="36" t="s">
        <v>1239</v>
      </c>
      <c r="H157" s="36" t="s">
        <v>1287</v>
      </c>
      <c r="I157" s="36" t="s">
        <v>1372</v>
      </c>
      <c r="J157" s="36" t="s">
        <v>1373</v>
      </c>
      <c r="K157" s="36" t="s">
        <v>1374</v>
      </c>
      <c r="L157" s="36" t="s">
        <v>1375</v>
      </c>
      <c r="M157" s="36" t="s">
        <v>1376</v>
      </c>
      <c r="Q157" s="91" t="str">
        <f>EMIT!H147</f>
        <v>UBRM</v>
      </c>
      <c r="S157" s="50" t="str">
        <f ca="1">IFERROR(_xlfn.CONCAT(INDEX(DESC!$C:$C,MATCH(Q157,DESC!$B:$B,0))),"…")</f>
        <v>DO_BUSRQ UNSETMR</v>
      </c>
    </row>
    <row r="158" spans="1:32" ht="17.100000000000001" customHeight="1" x14ac:dyDescent="0.25">
      <c r="B158" s="36" t="s">
        <v>1250</v>
      </c>
      <c r="C158" s="36" t="s">
        <v>1239</v>
      </c>
      <c r="D158" s="36" t="s">
        <v>1239</v>
      </c>
      <c r="E158" s="36" t="s">
        <v>1230</v>
      </c>
      <c r="F158" s="36" t="s">
        <v>1239</v>
      </c>
      <c r="G158" s="36" t="s">
        <v>1239</v>
      </c>
      <c r="H158" s="36" t="s">
        <v>1287</v>
      </c>
      <c r="I158" s="36" t="s">
        <v>1372</v>
      </c>
      <c r="J158" s="36" t="s">
        <v>1373</v>
      </c>
      <c r="K158" s="36" t="s">
        <v>1374</v>
      </c>
      <c r="L158" s="36" t="s">
        <v>1375</v>
      </c>
      <c r="M158" s="36" t="s">
        <v>1376</v>
      </c>
      <c r="Q158" s="91" t="str">
        <f>EMIT!H148</f>
        <v>UDPC</v>
      </c>
      <c r="S158" s="50" t="str">
        <f ca="1">IFERROR(_xlfn.CONCAT(INDEX(DESC!$C:$C,MATCH(Q158,DESC!$B:$B,0))),"…")</f>
        <v>ADDER=PC</v>
      </c>
    </row>
    <row r="159" spans="1:32" ht="17.100000000000001" customHeight="1" x14ac:dyDescent="0.25">
      <c r="B159" s="36" t="s">
        <v>1251</v>
      </c>
      <c r="C159" s="36" t="s">
        <v>1239</v>
      </c>
      <c r="D159" s="36" t="s">
        <v>1239</v>
      </c>
      <c r="E159" s="42" t="s">
        <v>1239</v>
      </c>
      <c r="F159" s="36" t="s">
        <v>1239</v>
      </c>
      <c r="G159" s="36" t="s">
        <v>1239</v>
      </c>
      <c r="H159" s="36" t="s">
        <v>1373</v>
      </c>
      <c r="I159" s="36" t="s">
        <v>1372</v>
      </c>
      <c r="J159" s="36" t="s">
        <v>1373</v>
      </c>
      <c r="K159" s="36" t="s">
        <v>1374</v>
      </c>
      <c r="L159" s="36" t="s">
        <v>1375</v>
      </c>
      <c r="M159" s="36" t="s">
        <v>1376</v>
      </c>
      <c r="P159" s="88"/>
      <c r="Q159" s="91" t="str">
        <f>EMIT!H149</f>
        <v>UADIMR</v>
      </c>
      <c r="S159" s="50" t="str">
        <f ca="1">IFERROR(_xlfn.CONCAT(INDEX(DESC!$C:$C,MATCH(Q159,DESC!$B:$B,0))),"…")</f>
        <v>ADDR=ADDER ADDES=INCLD SETMRQ/RD=1 DO_SPREF</v>
      </c>
      <c r="Z159" s="31" t="s">
        <v>1378</v>
      </c>
      <c r="AF159" s="58"/>
    </row>
    <row r="160" spans="1:32" ht="17.100000000000001" customHeight="1" x14ac:dyDescent="0.25">
      <c r="B160" s="36" t="s">
        <v>1252</v>
      </c>
      <c r="C160" s="36" t="s">
        <v>1239</v>
      </c>
      <c r="D160" s="36" t="s">
        <v>1229</v>
      </c>
      <c r="E160" s="36" t="s">
        <v>1239</v>
      </c>
      <c r="F160" s="36" t="s">
        <v>1231</v>
      </c>
      <c r="G160" s="36" t="s">
        <v>1239</v>
      </c>
      <c r="H160" s="36" t="s">
        <v>1373</v>
      </c>
      <c r="I160" s="36" t="s">
        <v>1372</v>
      </c>
      <c r="J160" s="36" t="s">
        <v>1379</v>
      </c>
      <c r="K160" s="36" t="s">
        <v>1374</v>
      </c>
      <c r="L160" s="93" t="s">
        <v>1380</v>
      </c>
      <c r="M160" s="93" t="s">
        <v>1376</v>
      </c>
      <c r="N160" s="61"/>
      <c r="O160" s="61"/>
      <c r="P160" s="61"/>
      <c r="Q160" s="69" t="str">
        <f>EMIT!H150</f>
        <v>UPCDWQ</v>
      </c>
      <c r="R160" s="61"/>
      <c r="S160" s="60" t="str">
        <f ca="1">IFERROR(_xlfn.CONCAT(INDEX(DESC!$C:$C,MATCH(Q160,DESC!$B:$B,0))),"…")</f>
        <v>PC=ADDER W=LBUS OR HBUS QUIRK</v>
      </c>
      <c r="T160" s="61"/>
      <c r="U160" s="61"/>
      <c r="V160" s="61"/>
      <c r="W160" s="61"/>
      <c r="X160" s="61"/>
      <c r="Y160" s="61"/>
      <c r="Z160" s="61" t="s">
        <v>1381</v>
      </c>
      <c r="AF160" s="58"/>
    </row>
    <row r="161" spans="2:28" ht="17.100000000000001" customHeight="1" x14ac:dyDescent="0.25">
      <c r="B161" s="36" t="s">
        <v>1254</v>
      </c>
      <c r="C161" s="36" t="s">
        <v>1239</v>
      </c>
      <c r="D161" s="36" t="s">
        <v>1229</v>
      </c>
      <c r="E161" s="36" t="s">
        <v>1239</v>
      </c>
      <c r="F161" s="36" t="s">
        <v>1231</v>
      </c>
      <c r="G161" s="36" t="s">
        <v>1239</v>
      </c>
      <c r="H161" s="36" t="s">
        <v>1373</v>
      </c>
      <c r="I161" s="36" t="s">
        <v>1312</v>
      </c>
      <c r="J161" s="36" t="s">
        <v>1379</v>
      </c>
      <c r="K161" s="36" t="s">
        <v>1374</v>
      </c>
      <c r="L161" s="36" t="s">
        <v>1380</v>
      </c>
      <c r="M161" s="36" t="s">
        <v>1376</v>
      </c>
      <c r="P161" s="88"/>
      <c r="Q161" s="91" t="str">
        <f>EMIT!H151</f>
        <v>ULAT</v>
      </c>
      <c r="S161" s="50" t="str">
        <f ca="1">IFERROR(_xlfn.CONCAT(INDEX(DESC!$C:$C,MATCH(Q161,DESC!$B:$B,0))),"…")</f>
        <v>DLATCH=PINDATA=ACTUAL READ</v>
      </c>
      <c r="Z161" s="31" t="s">
        <v>1382</v>
      </c>
    </row>
    <row r="162" spans="2:28" ht="17.100000000000001" customHeight="1" x14ac:dyDescent="0.25">
      <c r="B162" s="36" t="s">
        <v>1258</v>
      </c>
      <c r="C162" s="36" t="s">
        <v>1239</v>
      </c>
      <c r="D162" s="36" t="s">
        <v>1229</v>
      </c>
      <c r="E162" s="42" t="s">
        <v>1233</v>
      </c>
      <c r="F162" s="36" t="s">
        <v>1231</v>
      </c>
      <c r="G162" s="36" t="s">
        <v>1239</v>
      </c>
      <c r="H162" s="36" t="s">
        <v>1373</v>
      </c>
      <c r="I162" s="36" t="s">
        <v>1312</v>
      </c>
      <c r="J162" s="36" t="s">
        <v>1379</v>
      </c>
      <c r="K162" s="36" t="s">
        <v>1374</v>
      </c>
      <c r="L162" s="36" t="s">
        <v>1380</v>
      </c>
      <c r="M162" s="36" t="s">
        <v>1376</v>
      </c>
      <c r="P162" s="88"/>
      <c r="Q162" s="91" t="str">
        <f>EMIT!H152</f>
        <v>UWAIT</v>
      </c>
      <c r="S162" s="50" t="str">
        <f ca="1">IFERROR(_xlfn.CONCAT(INDEX(DESC!$C:$C,MATCH(Q162,DESC!$B:$B,0))),"…")</f>
        <v>DO_WAIT</v>
      </c>
    </row>
    <row r="163" spans="2:28" ht="17.100000000000001" customHeight="1" x14ac:dyDescent="0.25">
      <c r="B163" s="36" t="s">
        <v>1261</v>
      </c>
      <c r="C163" s="36" t="s">
        <v>1239</v>
      </c>
      <c r="D163" s="36" t="s">
        <v>1229</v>
      </c>
      <c r="E163" s="40" t="s">
        <v>1217</v>
      </c>
      <c r="F163" s="36" t="s">
        <v>1231</v>
      </c>
      <c r="G163" s="36" t="s">
        <v>1239</v>
      </c>
      <c r="H163" s="36" t="s">
        <v>1373</v>
      </c>
      <c r="I163" s="36" t="s">
        <v>1312</v>
      </c>
      <c r="J163" s="36" t="s">
        <v>1379</v>
      </c>
      <c r="K163" s="36" t="s">
        <v>1374</v>
      </c>
      <c r="L163" s="36" t="s">
        <v>1380</v>
      </c>
      <c r="M163" s="36" t="s">
        <v>1376</v>
      </c>
      <c r="P163" s="88"/>
      <c r="Q163" s="91" t="str">
        <f>EMIT!H153</f>
        <v>UBRCLS</v>
      </c>
      <c r="S163" s="50" t="str">
        <f ca="1">IFERROR(_xlfn.CONCAT(INDEX(DESC!$C:$C,MATCH(Q163,DESC!$B:$B,0))),"…")</f>
        <v>DO_BUSRQ DO_CLEAR</v>
      </c>
    </row>
    <row r="164" spans="2:28" ht="17.100000000000001" customHeight="1" x14ac:dyDescent="0.25">
      <c r="B164" s="36" t="s">
        <v>1264</v>
      </c>
      <c r="C164" s="36" t="s">
        <v>1239</v>
      </c>
      <c r="D164" s="36" t="s">
        <v>1239</v>
      </c>
      <c r="E164" s="36" t="s">
        <v>1239</v>
      </c>
      <c r="F164" s="36" t="s">
        <v>1239</v>
      </c>
      <c r="G164" s="36" t="s">
        <v>1239</v>
      </c>
      <c r="H164" s="36" t="s">
        <v>1373</v>
      </c>
      <c r="I164" s="36" t="s">
        <v>1312</v>
      </c>
      <c r="J164" s="36" t="s">
        <v>1379</v>
      </c>
      <c r="K164" s="36" t="s">
        <v>1374</v>
      </c>
      <c r="L164" s="43" t="s">
        <v>1383</v>
      </c>
      <c r="M164" s="43" t="s">
        <v>1376</v>
      </c>
      <c r="N164" s="44"/>
      <c r="O164" s="44"/>
      <c r="P164" s="44"/>
      <c r="Q164" s="91" t="str">
        <f>EMIT!H154</f>
        <v>UDPCZDL</v>
      </c>
      <c r="S164" s="50" t="str">
        <f ca="1">IFERROR(_xlfn.CONCAT(INDEX(DESC!$C:$C,MATCH(Q164,DESC!$B:$B,0))),"…")</f>
        <v>ADDER=PC Z=DLATCH</v>
      </c>
      <c r="Z164" s="83" t="s">
        <v>1310</v>
      </c>
    </row>
    <row r="165" spans="2:28" ht="17.100000000000001" customHeight="1" x14ac:dyDescent="0.25">
      <c r="B165" s="36" t="s">
        <v>1266</v>
      </c>
      <c r="C165" s="36" t="s">
        <v>1239</v>
      </c>
      <c r="D165" s="36" t="s">
        <v>1239</v>
      </c>
      <c r="E165" s="36" t="s">
        <v>1239</v>
      </c>
      <c r="F165" s="36" t="s">
        <v>1239</v>
      </c>
      <c r="G165" s="36" t="s">
        <v>1239</v>
      </c>
      <c r="H165" s="36" t="s">
        <v>1379</v>
      </c>
      <c r="I165" s="36" t="s">
        <v>1312</v>
      </c>
      <c r="J165" s="36" t="s">
        <v>1379</v>
      </c>
      <c r="K165" s="36" t="s">
        <v>1374</v>
      </c>
      <c r="L165" s="36" t="s">
        <v>1383</v>
      </c>
      <c r="M165" s="36" t="s">
        <v>1376</v>
      </c>
      <c r="P165" s="88"/>
      <c r="Q165" s="91" t="str">
        <f>EMIT!H155</f>
        <v>UADIMR</v>
      </c>
      <c r="S165" s="50" t="str">
        <f ca="1">IFERROR(_xlfn.CONCAT(INDEX(DESC!$C:$C,MATCH(Q165,DESC!$B:$B,0))),"…")</f>
        <v>ADDR=ADDER ADDES=INCLD SETMRQ/RD=1 DO_SPREF</v>
      </c>
      <c r="AA165" s="83" t="s">
        <v>1311</v>
      </c>
    </row>
    <row r="166" spans="2:28" ht="17.100000000000001" customHeight="1" x14ac:dyDescent="0.25">
      <c r="B166" s="36" t="s">
        <v>1269</v>
      </c>
      <c r="C166" s="36" t="s">
        <v>1239</v>
      </c>
      <c r="D166" s="36" t="s">
        <v>1229</v>
      </c>
      <c r="E166" s="36" t="s">
        <v>1239</v>
      </c>
      <c r="F166" s="36" t="s">
        <v>1231</v>
      </c>
      <c r="G166" s="36" t="s">
        <v>1239</v>
      </c>
      <c r="H166" s="36" t="s">
        <v>1379</v>
      </c>
      <c r="I166" s="36" t="s">
        <v>1312</v>
      </c>
      <c r="J166" s="36" t="s">
        <v>1327</v>
      </c>
      <c r="K166" s="36" t="s">
        <v>1374</v>
      </c>
      <c r="L166" s="36" t="s">
        <v>1383</v>
      </c>
      <c r="M166" s="36" t="s">
        <v>1376</v>
      </c>
      <c r="P166" s="88"/>
      <c r="Q166" s="91" t="str">
        <f>EMIT!H156</f>
        <v>UPCD</v>
      </c>
      <c r="S166" s="50" t="str">
        <f ca="1">IFERROR(_xlfn.CONCAT(INDEX(DESC!$C:$C,MATCH(Q166,DESC!$B:$B,0))),"…")</f>
        <v>PC=ADDES</v>
      </c>
      <c r="Z166" s="83" t="s">
        <v>1310</v>
      </c>
    </row>
    <row r="167" spans="2:28" ht="17.100000000000001" customHeight="1" x14ac:dyDescent="0.25">
      <c r="B167" s="36" t="s">
        <v>1316</v>
      </c>
      <c r="C167" s="36" t="s">
        <v>1239</v>
      </c>
      <c r="D167" s="36" t="s">
        <v>1229</v>
      </c>
      <c r="E167" s="36" t="s">
        <v>1239</v>
      </c>
      <c r="F167" s="36" t="s">
        <v>1231</v>
      </c>
      <c r="G167" s="36" t="s">
        <v>1239</v>
      </c>
      <c r="H167" s="36" t="s">
        <v>1379</v>
      </c>
      <c r="I167" s="36" t="s">
        <v>1317</v>
      </c>
      <c r="J167" s="36" t="s">
        <v>1327</v>
      </c>
      <c r="K167" s="36" t="s">
        <v>1374</v>
      </c>
      <c r="L167" s="36" t="s">
        <v>1383</v>
      </c>
      <c r="M167" s="36" t="s">
        <v>1376</v>
      </c>
      <c r="P167" s="88"/>
      <c r="Q167" s="91" t="str">
        <f>EMIT!H157</f>
        <v>ULAT</v>
      </c>
      <c r="S167" s="50" t="str">
        <f ca="1">IFERROR(_xlfn.CONCAT(INDEX(DESC!$C:$C,MATCH(Q167,DESC!$B:$B,0))),"…")</f>
        <v>DLATCH=PINDATA=ACTUAL READ</v>
      </c>
    </row>
    <row r="168" spans="2:28" ht="17.100000000000001" customHeight="1" x14ac:dyDescent="0.25">
      <c r="B168" s="36" t="s">
        <v>1318</v>
      </c>
      <c r="C168" s="36" t="s">
        <v>1239</v>
      </c>
      <c r="D168" s="36" t="s">
        <v>1229</v>
      </c>
      <c r="E168" s="42" t="s">
        <v>1233</v>
      </c>
      <c r="F168" s="36" t="s">
        <v>1231</v>
      </c>
      <c r="G168" s="36" t="s">
        <v>1239</v>
      </c>
      <c r="H168" s="36" t="s">
        <v>1379</v>
      </c>
      <c r="I168" s="36" t="s">
        <v>1317</v>
      </c>
      <c r="J168" s="36" t="s">
        <v>1327</v>
      </c>
      <c r="K168" s="36" t="s">
        <v>1374</v>
      </c>
      <c r="L168" s="36" t="s">
        <v>1383</v>
      </c>
      <c r="M168" s="36" t="s">
        <v>1376</v>
      </c>
      <c r="P168" s="88"/>
      <c r="Q168" s="91" t="str">
        <f>EMIT!H158</f>
        <v>UWAIT</v>
      </c>
      <c r="S168" s="50" t="str">
        <f ca="1">IFERROR(_xlfn.CONCAT(INDEX(DESC!$C:$C,MATCH(Q168,DESC!$B:$B,0))),"…")</f>
        <v>DO_WAIT</v>
      </c>
    </row>
    <row r="169" spans="2:28" ht="17.100000000000001" customHeight="1" x14ac:dyDescent="0.25">
      <c r="B169" s="36" t="s">
        <v>1319</v>
      </c>
      <c r="C169" s="36" t="s">
        <v>1239</v>
      </c>
      <c r="D169" s="36" t="s">
        <v>1229</v>
      </c>
      <c r="E169" s="40" t="s">
        <v>1217</v>
      </c>
      <c r="F169" s="36" t="s">
        <v>1231</v>
      </c>
      <c r="G169" s="36" t="s">
        <v>1239</v>
      </c>
      <c r="H169" s="36" t="s">
        <v>1379</v>
      </c>
      <c r="I169" s="36" t="s">
        <v>1317</v>
      </c>
      <c r="J169" s="36" t="s">
        <v>1327</v>
      </c>
      <c r="K169" s="36" t="s">
        <v>1374</v>
      </c>
      <c r="L169" s="36" t="s">
        <v>1383</v>
      </c>
      <c r="M169" s="36" t="s">
        <v>1376</v>
      </c>
      <c r="P169" s="88"/>
      <c r="Q169" s="91" t="str">
        <f>EMIT!H159</f>
        <v>UBRCLS</v>
      </c>
      <c r="S169" s="50" t="str">
        <f ca="1">IFERROR(_xlfn.CONCAT(INDEX(DESC!$C:$C,MATCH(Q169,DESC!$B:$B,0))),"…")</f>
        <v>DO_BUSRQ DO_CLEAR</v>
      </c>
    </row>
    <row r="170" spans="2:28" ht="17.100000000000001" customHeight="1" x14ac:dyDescent="0.25">
      <c r="B170" s="36" t="s">
        <v>1320</v>
      </c>
      <c r="C170" s="36" t="s">
        <v>1239</v>
      </c>
      <c r="D170" s="36" t="s">
        <v>1239</v>
      </c>
      <c r="E170" s="36" t="s">
        <v>1239</v>
      </c>
      <c r="F170" s="36" t="s">
        <v>1239</v>
      </c>
      <c r="G170" s="36" t="s">
        <v>1239</v>
      </c>
      <c r="H170" s="36" t="s">
        <v>1379</v>
      </c>
      <c r="I170" s="36" t="s">
        <v>1317</v>
      </c>
      <c r="J170" s="36" t="s">
        <v>1327</v>
      </c>
      <c r="K170" s="36" t="s">
        <v>1374</v>
      </c>
      <c r="L170" s="43" t="s">
        <v>1321</v>
      </c>
      <c r="M170" s="43" t="s">
        <v>1376</v>
      </c>
      <c r="N170" s="44"/>
      <c r="O170" s="44"/>
      <c r="P170" s="44"/>
      <c r="Q170" s="91" t="str">
        <f>EMIT!H160</f>
        <v>UDWZWDL</v>
      </c>
      <c r="S170" s="50" t="str">
        <f ca="1">IFERROR(_xlfn.CONCAT(INDEX(DESC!$C:$C,MATCH(Q170,DESC!$B:$B,0))),"…")</f>
        <v>ADDER=(W=DLATCH)Z</v>
      </c>
      <c r="AA170" s="83" t="s">
        <v>1384</v>
      </c>
    </row>
    <row r="171" spans="2:28" ht="17.100000000000001" customHeight="1" x14ac:dyDescent="0.25">
      <c r="B171" s="36" t="s">
        <v>1385</v>
      </c>
      <c r="C171" s="36" t="s">
        <v>1239</v>
      </c>
      <c r="D171" s="36" t="s">
        <v>1239</v>
      </c>
      <c r="E171" s="36" t="s">
        <v>1239</v>
      </c>
      <c r="F171" s="36" t="s">
        <v>1239</v>
      </c>
      <c r="G171" s="36" t="s">
        <v>1239</v>
      </c>
      <c r="H171" s="36" t="s">
        <v>1321</v>
      </c>
      <c r="I171" s="36" t="s">
        <v>1317</v>
      </c>
      <c r="J171" s="36" t="s">
        <v>1327</v>
      </c>
      <c r="K171" s="36" t="s">
        <v>1374</v>
      </c>
      <c r="L171" s="36" t="s">
        <v>1321</v>
      </c>
      <c r="M171" s="36" t="s">
        <v>1376</v>
      </c>
      <c r="P171" s="94"/>
      <c r="Q171" s="91" t="str">
        <f>EMIT!H161</f>
        <v>UADIM</v>
      </c>
      <c r="S171" s="50" t="str">
        <f ca="1">IFERROR(_xlfn.CONCAT(INDEX(DESC!$C:$C,MATCH(Q171,DESC!$B:$B,0))),"…")</f>
        <v>ADDR=ADDER ADDES=INCLD SETMR SPREF</v>
      </c>
      <c r="AB171" s="83" t="s">
        <v>1311</v>
      </c>
    </row>
    <row r="172" spans="2:28" ht="17.100000000000001" customHeight="1" x14ac:dyDescent="0.25">
      <c r="B172" s="36" t="s">
        <v>1386</v>
      </c>
      <c r="C172" s="36" t="s">
        <v>1239</v>
      </c>
      <c r="D172" s="36" t="s">
        <v>1229</v>
      </c>
      <c r="E172" s="36"/>
      <c r="F172" s="36" t="s">
        <v>1239</v>
      </c>
      <c r="G172" s="36" t="s">
        <v>1239</v>
      </c>
      <c r="H172" s="36" t="s">
        <v>1321</v>
      </c>
      <c r="I172" s="36" t="s">
        <v>1387</v>
      </c>
      <c r="J172" s="36" t="s">
        <v>1327</v>
      </c>
      <c r="K172" s="36" t="s">
        <v>1374</v>
      </c>
      <c r="L172" s="36" t="s">
        <v>1321</v>
      </c>
      <c r="M172" s="36" t="s">
        <v>1376</v>
      </c>
      <c r="P172" s="94"/>
      <c r="Q172" s="91" t="str">
        <f>EMIT!H162</f>
        <v>UWA</v>
      </c>
      <c r="S172" s="50" t="str">
        <f ca="1">IFERROR(_xlfn.CONCAT(INDEX(DESC!$C:$C,MATCH(Q172,DESC!$B:$B,0))),"…")</f>
        <v>PINDATA=DLATCH=A</v>
      </c>
      <c r="AA172" s="83" t="s">
        <v>1388</v>
      </c>
    </row>
    <row r="173" spans="2:28" ht="17.100000000000001" customHeight="1" x14ac:dyDescent="0.25">
      <c r="B173" s="36" t="s">
        <v>1389</v>
      </c>
      <c r="C173" s="36" t="s">
        <v>1239</v>
      </c>
      <c r="D173" s="36" t="s">
        <v>1229</v>
      </c>
      <c r="E173" s="36" t="s">
        <v>1239</v>
      </c>
      <c r="F173" s="36" t="s">
        <v>1239</v>
      </c>
      <c r="G173" s="36" t="s">
        <v>1239</v>
      </c>
      <c r="H173" s="36" t="s">
        <v>1321</v>
      </c>
      <c r="I173" s="36" t="s">
        <v>1387</v>
      </c>
      <c r="J173" s="36" t="s">
        <v>1327</v>
      </c>
      <c r="K173" s="36" t="s">
        <v>1374</v>
      </c>
      <c r="L173" s="36" t="s">
        <v>1321</v>
      </c>
      <c r="M173" s="36" t="s">
        <v>1376</v>
      </c>
      <c r="P173" s="94"/>
      <c r="Q173" s="91" t="str">
        <f>EMIT!H163</f>
        <v>USWR</v>
      </c>
      <c r="S173" s="50" t="str">
        <f ca="1">IFERROR(_xlfn.CONCAT(INDEX(DESC!$C:$C,MATCH(Q173,DESC!$B:$B,0))),"…")</f>
        <v>SETWR</v>
      </c>
      <c r="AB173" s="83"/>
    </row>
    <row r="174" spans="2:28" ht="17.100000000000001" customHeight="1" x14ac:dyDescent="0.25">
      <c r="B174" s="36" t="s">
        <v>1390</v>
      </c>
      <c r="C174" s="36" t="s">
        <v>1239</v>
      </c>
      <c r="D174" s="36" t="s">
        <v>1229</v>
      </c>
      <c r="E174" s="42" t="s">
        <v>1233</v>
      </c>
      <c r="F174" s="36" t="s">
        <v>1239</v>
      </c>
      <c r="G174" s="36" t="s">
        <v>1273</v>
      </c>
      <c r="H174" s="36" t="s">
        <v>1321</v>
      </c>
      <c r="I174" s="36" t="s">
        <v>1387</v>
      </c>
      <c r="J174" s="36" t="s">
        <v>1327</v>
      </c>
      <c r="K174" s="36" t="s">
        <v>1374</v>
      </c>
      <c r="L174" s="53" t="s">
        <v>1391</v>
      </c>
      <c r="M174" s="36" t="s">
        <v>1376</v>
      </c>
      <c r="N174" s="69" t="s">
        <v>1392</v>
      </c>
      <c r="P174" s="94"/>
      <c r="Q174" s="91" t="str">
        <f>EMIT!H164</f>
        <v>UWZDWW</v>
      </c>
      <c r="S174" s="50" t="str">
        <f ca="1">IFERROR(_xlfn.CONCAT(INDEX(DESC!$C:$C,MATCH(Q174,DESC!$B:$B,0))),"…")</f>
        <v>DO_WAIT WZ=ADDES ACTUAL WRITE</v>
      </c>
      <c r="AA174" s="83" t="s">
        <v>1384</v>
      </c>
    </row>
    <row r="175" spans="2:28" ht="17.100000000000001" customHeight="1" x14ac:dyDescent="0.25">
      <c r="B175" s="36" t="s">
        <v>1285</v>
      </c>
      <c r="C175" s="36" t="s">
        <v>1239</v>
      </c>
      <c r="D175" s="36" t="s">
        <v>1229</v>
      </c>
      <c r="E175" s="40" t="s">
        <v>1217</v>
      </c>
      <c r="F175" s="62" t="s">
        <v>1256</v>
      </c>
      <c r="G175" s="36" t="s">
        <v>1273</v>
      </c>
      <c r="H175" s="36" t="s">
        <v>1321</v>
      </c>
      <c r="I175" s="36" t="s">
        <v>1387</v>
      </c>
      <c r="J175" s="36" t="s">
        <v>1327</v>
      </c>
      <c r="K175" s="36" t="s">
        <v>1374</v>
      </c>
      <c r="L175" s="36" t="s">
        <v>1391</v>
      </c>
      <c r="M175" s="36" t="s">
        <v>1376</v>
      </c>
      <c r="P175" s="94"/>
      <c r="Q175" s="91" t="str">
        <f>EMIT!H165</f>
        <v>UBRGRCLS</v>
      </c>
      <c r="S175" s="50" t="str">
        <f ca="1">IFERROR(_xlfn.CONCAT(INDEX(DESC!$C:$C,MATCH(Q175,DESC!$B:$B,0))),"…")</f>
        <v>DO_GRANT DO_BUSRQ DO_CLEAR</v>
      </c>
      <c r="AB175" s="83"/>
    </row>
    <row r="176" spans="2:28" ht="17.100000000000001" customHeight="1" x14ac:dyDescent="0.25">
      <c r="B176" s="36" t="s">
        <v>1289</v>
      </c>
      <c r="C176" s="36" t="s">
        <v>1239</v>
      </c>
      <c r="D176" s="36" t="s">
        <v>1239</v>
      </c>
      <c r="E176" s="36" t="s">
        <v>1239</v>
      </c>
      <c r="F176" s="36" t="s">
        <v>1239</v>
      </c>
      <c r="G176" s="36" t="s">
        <v>1239</v>
      </c>
      <c r="H176" s="36" t="s">
        <v>1321</v>
      </c>
      <c r="I176" s="36" t="s">
        <v>1387</v>
      </c>
      <c r="J176" s="36" t="s">
        <v>1327</v>
      </c>
      <c r="K176" s="36" t="s">
        <v>1374</v>
      </c>
      <c r="L176" s="53" t="s">
        <v>1393</v>
      </c>
      <c r="M176" s="36" t="s">
        <v>1376</v>
      </c>
      <c r="N176" s="69" t="s">
        <v>1394</v>
      </c>
      <c r="Q176" s="91" t="str">
        <f>EMIT!H166</f>
        <v>UWDL</v>
      </c>
      <c r="S176" s="50" t="str">
        <f ca="1">IFERROR(_xlfn.CONCAT(INDEX(DESC!$C:$C,MATCH(Q176,DESC!$B:$B,0))),"…")</f>
        <v>W=DLATCH</v>
      </c>
      <c r="AA176" s="83" t="s">
        <v>1395</v>
      </c>
    </row>
    <row r="177" spans="1:26" ht="17.100000000000001" customHeight="1" x14ac:dyDescent="0.25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Q177" s="91" t="str">
        <f>EMIT!H167</f>
        <v>UEXIPCDONE</v>
      </c>
      <c r="S177" s="50" t="str">
        <f ca="1">IFERROR(_xlfn.CONCAT(INDEX(DESC!$C:$C,MATCH(Q177,DESC!$B:$B,0))),"…")</f>
        <v xml:space="preserve">ADDER=PC EX_INT SPREF=0 </v>
      </c>
    </row>
    <row r="178" spans="1:26" ht="17.100000000000001" customHeight="1" x14ac:dyDescent="0.25">
      <c r="B178" s="35" t="s">
        <v>1396</v>
      </c>
      <c r="C178" s="35"/>
      <c r="D178" s="35"/>
      <c r="E178" s="35"/>
    </row>
    <row r="179" spans="1:26" ht="17.100000000000001" customHeight="1" x14ac:dyDescent="0.25">
      <c r="B179" s="36" t="s">
        <v>1227</v>
      </c>
      <c r="C179" s="36" t="s">
        <v>1228</v>
      </c>
      <c r="D179" s="36" t="s">
        <v>1229</v>
      </c>
      <c r="E179" s="36" t="s">
        <v>1230</v>
      </c>
      <c r="F179" s="36" t="s">
        <v>1231</v>
      </c>
      <c r="G179" s="36" t="s">
        <v>1273</v>
      </c>
      <c r="H179" s="36" t="s">
        <v>1235</v>
      </c>
      <c r="I179" s="36" t="s">
        <v>1274</v>
      </c>
      <c r="J179" s="36" t="s">
        <v>1275</v>
      </c>
      <c r="K179" s="36" t="s">
        <v>1323</v>
      </c>
      <c r="L179" s="36" t="s">
        <v>1277</v>
      </c>
      <c r="M179" s="36" t="s">
        <v>1237</v>
      </c>
      <c r="N179" s="95" t="s">
        <v>1397</v>
      </c>
      <c r="O179" s="31" t="str">
        <f>EMIT!H171</f>
        <v>UDWZWDL</v>
      </c>
      <c r="P179" s="95"/>
      <c r="Q179" s="91" t="str">
        <f>EMIT!H171</f>
        <v>UDWZWDL</v>
      </c>
      <c r="S179" s="50" t="str">
        <f ca="1">IFERROR(_xlfn.CONCAT(INDEX(DESC!$C:$C,MATCH(Q179,DESC!$B:$B,0))),"…")</f>
        <v>ADDER=(W=DLATCH)Z</v>
      </c>
      <c r="Y179" s="83" t="s">
        <v>1384</v>
      </c>
    </row>
    <row r="180" spans="1:26" ht="17.100000000000001" customHeight="1" x14ac:dyDescent="0.25">
      <c r="B180" s="36" t="s">
        <v>1398</v>
      </c>
      <c r="C180" s="36" t="s">
        <v>1239</v>
      </c>
      <c r="D180" s="36" t="s">
        <v>1239</v>
      </c>
      <c r="E180" s="36" t="s">
        <v>1239</v>
      </c>
      <c r="F180" s="36" t="s">
        <v>1239</v>
      </c>
      <c r="G180" s="36" t="s">
        <v>1239</v>
      </c>
      <c r="H180" s="36" t="s">
        <v>1399</v>
      </c>
      <c r="I180" s="36" t="s">
        <v>1400</v>
      </c>
      <c r="J180" s="36" t="s">
        <v>1401</v>
      </c>
      <c r="K180" s="36" t="s">
        <v>1402</v>
      </c>
      <c r="L180" s="36" t="s">
        <v>1399</v>
      </c>
      <c r="M180" s="36" t="s">
        <v>1403</v>
      </c>
      <c r="O180" s="31" t="str">
        <f>EMIT!H172</f>
        <v>UADIMR</v>
      </c>
      <c r="Q180" s="91" t="str">
        <f>EMIT!H172</f>
        <v>UADIMR</v>
      </c>
      <c r="S180" s="50" t="str">
        <f ca="1">IFERROR(_xlfn.CONCAT(INDEX(DESC!$C:$C,MATCH(Q180,DESC!$B:$B,0))),"…")</f>
        <v>ADDR=ADDER ADDES=INCLD SETMRQ/RD=1 DO_SPREF</v>
      </c>
      <c r="Z180" s="83" t="s">
        <v>1311</v>
      </c>
    </row>
    <row r="181" spans="1:26" ht="17.100000000000001" customHeight="1" x14ac:dyDescent="0.25">
      <c r="B181" s="36" t="s">
        <v>1404</v>
      </c>
      <c r="C181" s="36" t="s">
        <v>1239</v>
      </c>
      <c r="D181" s="36" t="s">
        <v>1229</v>
      </c>
      <c r="E181" s="36" t="s">
        <v>1239</v>
      </c>
      <c r="F181" s="36" t="s">
        <v>1231</v>
      </c>
      <c r="G181" s="36" t="s">
        <v>1239</v>
      </c>
      <c r="H181" s="36" t="s">
        <v>1399</v>
      </c>
      <c r="I181" s="36" t="s">
        <v>1400</v>
      </c>
      <c r="J181" s="36" t="s">
        <v>1401</v>
      </c>
      <c r="K181" s="36" t="s">
        <v>1402</v>
      </c>
      <c r="L181" s="36" t="s">
        <v>1399</v>
      </c>
      <c r="M181" s="36" t="s">
        <v>1403</v>
      </c>
      <c r="O181" s="31" t="str">
        <f>EMIT!H173</f>
        <v>UNDEF</v>
      </c>
      <c r="Q181" s="91" t="str">
        <f>EMIT!H173</f>
        <v>UNDEF</v>
      </c>
      <c r="S181" s="50" t="str">
        <f ca="1">IFERROR(_xlfn.CONCAT(INDEX(DESC!$C:$C,MATCH(Q181,DESC!$B:$B,0))),"…")</f>
        <v>UNDEF</v>
      </c>
      <c r="Y181" s="83"/>
    </row>
    <row r="182" spans="1:26" ht="17.100000000000001" customHeight="1" x14ac:dyDescent="0.25">
      <c r="B182" s="36" t="s">
        <v>1405</v>
      </c>
      <c r="C182" s="36" t="s">
        <v>1239</v>
      </c>
      <c r="D182" s="36" t="s">
        <v>1229</v>
      </c>
      <c r="E182" s="36" t="s">
        <v>1239</v>
      </c>
      <c r="F182" s="36" t="s">
        <v>1231</v>
      </c>
      <c r="G182" s="36" t="s">
        <v>1239</v>
      </c>
      <c r="H182" s="36" t="s">
        <v>1399</v>
      </c>
      <c r="I182" s="36" t="s">
        <v>1387</v>
      </c>
      <c r="J182" s="36" t="s">
        <v>1401</v>
      </c>
      <c r="K182" s="36" t="s">
        <v>1402</v>
      </c>
      <c r="L182" s="36" t="s">
        <v>1399</v>
      </c>
      <c r="M182" s="36" t="s">
        <v>1403</v>
      </c>
      <c r="O182" s="31" t="str">
        <f>EMIT!H174</f>
        <v>ULAT</v>
      </c>
      <c r="Q182" s="91" t="str">
        <f>EMIT!H174</f>
        <v>ULAT</v>
      </c>
      <c r="S182" s="50" t="str">
        <f ca="1">IFERROR(_xlfn.CONCAT(INDEX(DESC!$C:$C,MATCH(Q182,DESC!$B:$B,0))),"…")</f>
        <v>DLATCH=PINDATA=ACTUAL READ</v>
      </c>
      <c r="Z182" s="83"/>
    </row>
    <row r="183" spans="1:26" ht="17.100000000000001" customHeight="1" x14ac:dyDescent="0.25">
      <c r="B183" s="36" t="s">
        <v>1406</v>
      </c>
      <c r="C183" s="36" t="s">
        <v>1239</v>
      </c>
      <c r="D183" s="36" t="s">
        <v>1229</v>
      </c>
      <c r="E183" s="42" t="s">
        <v>1233</v>
      </c>
      <c r="F183" s="36" t="s">
        <v>1231</v>
      </c>
      <c r="G183" s="36" t="s">
        <v>1239</v>
      </c>
      <c r="H183" s="36" t="s">
        <v>1399</v>
      </c>
      <c r="I183" s="36" t="s">
        <v>1387</v>
      </c>
      <c r="J183" s="36" t="s">
        <v>1401</v>
      </c>
      <c r="K183" s="36" t="s">
        <v>1402</v>
      </c>
      <c r="L183" s="53" t="s">
        <v>1407</v>
      </c>
      <c r="M183" s="36" t="s">
        <v>1403</v>
      </c>
      <c r="O183" s="31" t="str">
        <f>EMIT!H175</f>
        <v>UWAIT</v>
      </c>
      <c r="Q183" s="91" t="str">
        <f>EMIT!H175</f>
        <v>UWAIT</v>
      </c>
      <c r="S183" s="50" t="str">
        <f ca="1">IFERROR(_xlfn.CONCAT(INDEX(DESC!$C:$C,MATCH(Q183,DESC!$B:$B,0))),"…")</f>
        <v>DO_WAIT</v>
      </c>
      <c r="Y183" s="83" t="s">
        <v>1384</v>
      </c>
    </row>
    <row r="184" spans="1:26" ht="17.100000000000001" customHeight="1" x14ac:dyDescent="0.25">
      <c r="B184" s="36" t="s">
        <v>1408</v>
      </c>
      <c r="C184" s="36" t="s">
        <v>1239</v>
      </c>
      <c r="D184" s="36" t="s">
        <v>1229</v>
      </c>
      <c r="E184" s="40" t="s">
        <v>1217</v>
      </c>
      <c r="F184" s="36" t="s">
        <v>1231</v>
      </c>
      <c r="G184" s="62" t="s">
        <v>1256</v>
      </c>
      <c r="H184" s="36" t="s">
        <v>1399</v>
      </c>
      <c r="I184" s="36" t="s">
        <v>1387</v>
      </c>
      <c r="J184" s="36" t="s">
        <v>1401</v>
      </c>
      <c r="K184" s="36" t="s">
        <v>1402</v>
      </c>
      <c r="L184" s="36" t="s">
        <v>1407</v>
      </c>
      <c r="M184" s="36" t="s">
        <v>1403</v>
      </c>
      <c r="O184" s="31" t="str">
        <f>EMIT!H176</f>
        <v>UBRGRCLS</v>
      </c>
      <c r="Q184" s="91" t="str">
        <f>EMIT!H176</f>
        <v>UBRGRCLS</v>
      </c>
      <c r="S184" s="50" t="str">
        <f ca="1">IFERROR(_xlfn.CONCAT(INDEX(DESC!$C:$C,MATCH(Q184,DESC!$B:$B,0))),"…")</f>
        <v>DO_GRANT DO_BUSRQ DO_CLEAR</v>
      </c>
    </row>
    <row r="185" spans="1:26" ht="17.100000000000001" customHeight="1" x14ac:dyDescent="0.25">
      <c r="B185" s="36" t="s">
        <v>1409</v>
      </c>
      <c r="C185" s="36" t="s">
        <v>1239</v>
      </c>
      <c r="D185" s="36" t="s">
        <v>1239</v>
      </c>
      <c r="E185" s="36" t="s">
        <v>1239</v>
      </c>
      <c r="F185" s="36" t="s">
        <v>1239</v>
      </c>
      <c r="G185" s="36" t="s">
        <v>1239</v>
      </c>
      <c r="H185" s="36" t="s">
        <v>1399</v>
      </c>
      <c r="I185" s="36" t="s">
        <v>1387</v>
      </c>
      <c r="J185" s="36" t="s">
        <v>1401</v>
      </c>
      <c r="K185" s="36" t="s">
        <v>1374</v>
      </c>
      <c r="L185" s="36" t="s">
        <v>1407</v>
      </c>
      <c r="M185" s="36" t="s">
        <v>1403</v>
      </c>
      <c r="O185" s="31" t="str">
        <f>EMIT!H177</f>
        <v>UADL</v>
      </c>
      <c r="Q185" s="91" t="str">
        <f>EMIT!H177</f>
        <v>UADL</v>
      </c>
      <c r="S185" s="50" t="str">
        <f ca="1">IFERROR(_xlfn.CONCAT(INDEX(DESC!$C:$C,MATCH(Q185,DESC!$B:$B,0))),"…")</f>
        <v>A=DLATCH</v>
      </c>
    </row>
    <row r="186" spans="1:26" ht="17.100000000000001" customHeight="1" x14ac:dyDescent="0.25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Q186" s="91" t="str">
        <f>EMIT!H178</f>
        <v>UEXIPCDONE</v>
      </c>
      <c r="S186" s="50" t="str">
        <f ca="1">IFERROR(_xlfn.CONCAT(INDEX(DESC!$C:$C,MATCH(Q186,DESC!$B:$B,0))),"…")</f>
        <v xml:space="preserve">ADDER=PC EX_INT SPREF=0 </v>
      </c>
    </row>
    <row r="187" spans="1:26" ht="17.100000000000001" customHeight="1" x14ac:dyDescent="0.25">
      <c r="A187" s="35"/>
      <c r="B187" s="35" t="s">
        <v>1410</v>
      </c>
      <c r="C187" s="35"/>
      <c r="D187" s="35"/>
      <c r="E187" s="35"/>
    </row>
    <row r="188" spans="1:26" ht="17.100000000000001" customHeight="1" x14ac:dyDescent="0.25">
      <c r="B188" s="50" t="s">
        <v>1227</v>
      </c>
      <c r="C188" s="50" t="s">
        <v>1228</v>
      </c>
      <c r="D188" s="50" t="s">
        <v>1229</v>
      </c>
      <c r="E188" s="50" t="s">
        <v>1230</v>
      </c>
      <c r="F188" s="50" t="s">
        <v>1231</v>
      </c>
      <c r="G188" s="50" t="s">
        <v>1273</v>
      </c>
      <c r="H188" s="50" t="s">
        <v>1235</v>
      </c>
      <c r="I188" s="50" t="s">
        <v>1274</v>
      </c>
      <c r="J188" s="50" t="s">
        <v>1275</v>
      </c>
      <c r="K188" s="50" t="s">
        <v>1276</v>
      </c>
      <c r="L188" s="50" t="s">
        <v>1277</v>
      </c>
      <c r="M188" s="50" t="s">
        <v>1237</v>
      </c>
    </row>
    <row r="189" spans="1:26" ht="17.100000000000001" customHeight="1" x14ac:dyDescent="0.25">
      <c r="B189" s="50" t="s">
        <v>1246</v>
      </c>
      <c r="C189" s="50" t="s">
        <v>1239</v>
      </c>
      <c r="D189" s="50" t="s">
        <v>1239</v>
      </c>
      <c r="E189" s="50" t="s">
        <v>1230</v>
      </c>
      <c r="F189" s="50" t="s">
        <v>1239</v>
      </c>
      <c r="G189" s="50" t="s">
        <v>1239</v>
      </c>
      <c r="H189" s="50" t="s">
        <v>1278</v>
      </c>
      <c r="I189" s="50" t="s">
        <v>1400</v>
      </c>
      <c r="J189" s="50" t="s">
        <v>1240</v>
      </c>
      <c r="K189" s="50" t="s">
        <v>1280</v>
      </c>
      <c r="L189" s="50" t="s">
        <v>1280</v>
      </c>
      <c r="M189" s="96" t="s">
        <v>1411</v>
      </c>
      <c r="P189" s="91" t="str">
        <f>EMIT!H180</f>
        <v>UADIRM</v>
      </c>
      <c r="R189" s="50" t="str">
        <f ca="1">IFERROR(_xlfn.CONCAT(INDEX(DESC!$C:$C,MATCH(P189,DESC!$B:$B,0))),"…")</f>
        <v>ADDR=ADDER ADDES=INCLD7 SETMREQ SPREF</v>
      </c>
    </row>
    <row r="190" spans="1:26" ht="17.100000000000001" customHeight="1" x14ac:dyDescent="0.25">
      <c r="B190" s="50" t="s">
        <v>1247</v>
      </c>
      <c r="C190" s="50" t="s">
        <v>1239</v>
      </c>
      <c r="D190" s="50" t="s">
        <v>1229</v>
      </c>
      <c r="E190" s="50" t="s">
        <v>1230</v>
      </c>
      <c r="F190" s="50" t="s">
        <v>1239</v>
      </c>
      <c r="G190" s="50" t="s">
        <v>1239</v>
      </c>
      <c r="H190" s="50" t="s">
        <v>1278</v>
      </c>
      <c r="I190" s="50" t="s">
        <v>1400</v>
      </c>
      <c r="J190" s="50" t="s">
        <v>1240</v>
      </c>
      <c r="K190" s="50" t="s">
        <v>1280</v>
      </c>
      <c r="L190" s="50" t="s">
        <v>1280</v>
      </c>
      <c r="M190" s="96" t="s">
        <v>1411</v>
      </c>
      <c r="P190" s="91" t="str">
        <f>EMIT!H181</f>
        <v>UIRDAF</v>
      </c>
      <c r="R190" s="50" t="str">
        <f ca="1">IFERROR(_xlfn.CONCAT(INDEX(DESC!$C:$C,MATCH(P190,DESC!$B:$B,0))),"…")</f>
        <v>IR=ADDES ALUA-B-HBUS=A IF DISCARD FLG=F ELSE F=FLG LBUS=F</v>
      </c>
    </row>
    <row r="191" spans="1:26" ht="17.100000000000001" customHeight="1" x14ac:dyDescent="0.25">
      <c r="B191" s="50" t="s">
        <v>1248</v>
      </c>
      <c r="C191" s="50" t="s">
        <v>1239</v>
      </c>
      <c r="D191" s="50" t="s">
        <v>1229</v>
      </c>
      <c r="E191" s="50" t="s">
        <v>1230</v>
      </c>
      <c r="F191" s="40" t="s">
        <v>1217</v>
      </c>
      <c r="G191" s="50" t="s">
        <v>1239</v>
      </c>
      <c r="H191" s="50" t="s">
        <v>1278</v>
      </c>
      <c r="I191" s="50" t="s">
        <v>1400</v>
      </c>
      <c r="J191" s="50" t="s">
        <v>1240</v>
      </c>
      <c r="K191" s="50" t="s">
        <v>1280</v>
      </c>
      <c r="L191" s="50" t="s">
        <v>1280</v>
      </c>
      <c r="M191" s="96" t="s">
        <v>1411</v>
      </c>
      <c r="P191" s="91" t="str">
        <f>EMIT!H182</f>
        <v>UBRM</v>
      </c>
      <c r="R191" s="50" t="str">
        <f ca="1">IFERROR(_xlfn.CONCAT(INDEX(DESC!$C:$C,MATCH(P191,DESC!$B:$B,0))),"…")</f>
        <v>DO_BUSRQ UNSETMR</v>
      </c>
    </row>
    <row r="192" spans="1:26" ht="17.100000000000001" customHeight="1" x14ac:dyDescent="0.25">
      <c r="B192" s="50" t="s">
        <v>1250</v>
      </c>
      <c r="C192" s="50" t="s">
        <v>1239</v>
      </c>
      <c r="D192" s="50" t="s">
        <v>1239</v>
      </c>
      <c r="E192" s="50" t="s">
        <v>1230</v>
      </c>
      <c r="F192" s="50" t="s">
        <v>1239</v>
      </c>
      <c r="G192" s="50" t="s">
        <v>1239</v>
      </c>
      <c r="H192" s="50" t="s">
        <v>1278</v>
      </c>
      <c r="I192" s="50" t="s">
        <v>1400</v>
      </c>
      <c r="J192" s="50" t="s">
        <v>1240</v>
      </c>
      <c r="K192" s="50" t="s">
        <v>1280</v>
      </c>
      <c r="L192" s="50" t="s">
        <v>1280</v>
      </c>
      <c r="M192" s="96" t="s">
        <v>1411</v>
      </c>
      <c r="P192" s="91" t="str">
        <f>EMIT!H183</f>
        <v>UDPC</v>
      </c>
      <c r="R192" s="50" t="str">
        <f ca="1">IFERROR(_xlfn.CONCAT(INDEX(DESC!$C:$C,MATCH(P192,DESC!$B:$B,0))),"…")</f>
        <v>ADDER=PC</v>
      </c>
    </row>
    <row r="193" spans="2:18" ht="17.100000000000001" customHeight="1" x14ac:dyDescent="0.25">
      <c r="B193" s="50" t="s">
        <v>1251</v>
      </c>
      <c r="C193" s="50" t="s">
        <v>1239</v>
      </c>
      <c r="D193" s="50" t="s">
        <v>1239</v>
      </c>
      <c r="E193" s="69" t="s">
        <v>1239</v>
      </c>
      <c r="F193" s="50" t="s">
        <v>1239</v>
      </c>
      <c r="G193" s="50" t="s">
        <v>1239</v>
      </c>
      <c r="H193" s="50" t="s">
        <v>1240</v>
      </c>
      <c r="I193" s="50" t="s">
        <v>1400</v>
      </c>
      <c r="J193" s="50" t="s">
        <v>1240</v>
      </c>
      <c r="K193" s="50" t="s">
        <v>1280</v>
      </c>
      <c r="L193" s="50" t="s">
        <v>1280</v>
      </c>
      <c r="M193" s="96" t="s">
        <v>1411</v>
      </c>
      <c r="O193" s="97"/>
      <c r="P193" s="91" t="str">
        <f>EMIT!H184</f>
        <v>UADIMR</v>
      </c>
      <c r="R193" s="50" t="str">
        <f ca="1">IFERROR(_xlfn.CONCAT(INDEX(DESC!$C:$C,MATCH(P193,DESC!$B:$B,0))),"…")</f>
        <v>ADDR=ADDER ADDES=INCLD SETMRQ/RD=1 DO_SPREF</v>
      </c>
    </row>
    <row r="194" spans="2:18" ht="17.100000000000001" customHeight="1" x14ac:dyDescent="0.25">
      <c r="B194" s="50" t="s">
        <v>1252</v>
      </c>
      <c r="C194" s="50" t="s">
        <v>1239</v>
      </c>
      <c r="D194" s="50" t="s">
        <v>1229</v>
      </c>
      <c r="E194" s="50" t="s">
        <v>1239</v>
      </c>
      <c r="F194" s="50" t="s">
        <v>1231</v>
      </c>
      <c r="G194" s="50" t="s">
        <v>1239</v>
      </c>
      <c r="H194" s="50" t="s">
        <v>1240</v>
      </c>
      <c r="I194" s="50" t="s">
        <v>1400</v>
      </c>
      <c r="J194" s="50" t="s">
        <v>1287</v>
      </c>
      <c r="K194" s="50" t="s">
        <v>1280</v>
      </c>
      <c r="L194" s="50" t="s">
        <v>1280</v>
      </c>
      <c r="M194" s="96" t="s">
        <v>1411</v>
      </c>
      <c r="O194" s="97"/>
      <c r="P194" s="91" t="str">
        <f>EMIT!H185</f>
        <v>UPCD</v>
      </c>
      <c r="R194" s="50" t="str">
        <f ca="1">IFERROR(_xlfn.CONCAT(INDEX(DESC!$C:$C,MATCH(P194,DESC!$B:$B,0))),"…")</f>
        <v>PC=ADDES</v>
      </c>
    </row>
    <row r="195" spans="2:18" ht="17.100000000000001" customHeight="1" x14ac:dyDescent="0.25">
      <c r="B195" s="50" t="s">
        <v>1254</v>
      </c>
      <c r="C195" s="50" t="s">
        <v>1239</v>
      </c>
      <c r="D195" s="50" t="s">
        <v>1229</v>
      </c>
      <c r="E195" s="50" t="s">
        <v>1239</v>
      </c>
      <c r="F195" s="50" t="s">
        <v>1231</v>
      </c>
      <c r="G195" s="50" t="s">
        <v>1239</v>
      </c>
      <c r="H195" s="50" t="s">
        <v>1240</v>
      </c>
      <c r="I195" s="50" t="s">
        <v>1412</v>
      </c>
      <c r="J195" s="50" t="s">
        <v>1287</v>
      </c>
      <c r="K195" s="50" t="s">
        <v>1280</v>
      </c>
      <c r="L195" s="50" t="s">
        <v>1280</v>
      </c>
      <c r="M195" s="96" t="s">
        <v>1411</v>
      </c>
      <c r="O195" s="97"/>
      <c r="P195" s="91" t="str">
        <f>EMIT!H186</f>
        <v>ULAT</v>
      </c>
      <c r="R195" s="50" t="str">
        <f ca="1">IFERROR(_xlfn.CONCAT(INDEX(DESC!$C:$C,MATCH(P195,DESC!$B:$B,0))),"…")</f>
        <v>DLATCH=PINDATA=ACTUAL READ</v>
      </c>
    </row>
    <row r="196" spans="2:18" ht="17.100000000000001" customHeight="1" x14ac:dyDescent="0.25">
      <c r="B196" s="50" t="s">
        <v>1258</v>
      </c>
      <c r="C196" s="50" t="s">
        <v>1239</v>
      </c>
      <c r="D196" s="50" t="s">
        <v>1229</v>
      </c>
      <c r="E196" s="42" t="s">
        <v>1233</v>
      </c>
      <c r="F196" s="50" t="s">
        <v>1231</v>
      </c>
      <c r="G196" s="50" t="s">
        <v>1239</v>
      </c>
      <c r="H196" s="50" t="s">
        <v>1240</v>
      </c>
      <c r="I196" s="50" t="s">
        <v>1412</v>
      </c>
      <c r="J196" s="50" t="s">
        <v>1287</v>
      </c>
      <c r="K196" s="50" t="s">
        <v>1280</v>
      </c>
      <c r="L196" s="50" t="s">
        <v>1280</v>
      </c>
      <c r="M196" s="96" t="s">
        <v>1411</v>
      </c>
      <c r="O196" s="97"/>
      <c r="P196" s="91" t="str">
        <f>EMIT!H187</f>
        <v>UWAIT</v>
      </c>
      <c r="R196" s="50" t="str">
        <f ca="1">IFERROR(_xlfn.CONCAT(INDEX(DESC!$C:$C,MATCH(P196,DESC!$B:$B,0))),"…")</f>
        <v>DO_WAIT</v>
      </c>
    </row>
    <row r="197" spans="2:18" ht="17.100000000000001" customHeight="1" x14ac:dyDescent="0.25">
      <c r="B197" s="50" t="s">
        <v>1261</v>
      </c>
      <c r="C197" s="50" t="s">
        <v>1239</v>
      </c>
      <c r="D197" s="50" t="s">
        <v>1229</v>
      </c>
      <c r="E197" s="40" t="s">
        <v>1217</v>
      </c>
      <c r="F197" s="50" t="s">
        <v>1231</v>
      </c>
      <c r="G197" s="50" t="s">
        <v>1239</v>
      </c>
      <c r="H197" s="50" t="s">
        <v>1240</v>
      </c>
      <c r="I197" s="50" t="s">
        <v>1412</v>
      </c>
      <c r="J197" s="50" t="s">
        <v>1287</v>
      </c>
      <c r="K197" s="50" t="s">
        <v>1280</v>
      </c>
      <c r="L197" s="50" t="s">
        <v>1280</v>
      </c>
      <c r="M197" s="96" t="s">
        <v>1411</v>
      </c>
      <c r="O197" s="97"/>
      <c r="P197" s="91" t="str">
        <f>EMIT!H188</f>
        <v>UBRCLS</v>
      </c>
      <c r="R197" s="50" t="str">
        <f ca="1">IFERROR(_xlfn.CONCAT(INDEX(DESC!$C:$C,MATCH(P197,DESC!$B:$B,0))),"…")</f>
        <v>DO_BUSRQ DO_CLEAR</v>
      </c>
    </row>
    <row r="198" spans="2:18" ht="17.100000000000001" customHeight="1" x14ac:dyDescent="0.25">
      <c r="B198" s="50" t="s">
        <v>1264</v>
      </c>
      <c r="C198" s="50" t="s">
        <v>1239</v>
      </c>
      <c r="D198" s="50" t="s">
        <v>1239</v>
      </c>
      <c r="E198" s="50" t="s">
        <v>1239</v>
      </c>
      <c r="F198" s="50" t="s">
        <v>1239</v>
      </c>
      <c r="G198" s="50" t="s">
        <v>1239</v>
      </c>
      <c r="H198" s="50" t="s">
        <v>1240</v>
      </c>
      <c r="I198" s="50" t="s">
        <v>1412</v>
      </c>
      <c r="J198" s="50" t="s">
        <v>1287</v>
      </c>
      <c r="K198" s="50" t="s">
        <v>1280</v>
      </c>
      <c r="L198" s="50" t="s">
        <v>1413</v>
      </c>
      <c r="M198" s="96" t="s">
        <v>1411</v>
      </c>
      <c r="P198" s="91" t="str">
        <f>EMIT!H189</f>
        <v>UDPCZDL</v>
      </c>
      <c r="R198" s="50" t="str">
        <f ca="1">IFERROR(_xlfn.CONCAT(INDEX(DESC!$C:$C,MATCH(P198,DESC!$B:$B,0))),"…")</f>
        <v>ADDER=PC Z=DLATCH</v>
      </c>
    </row>
    <row r="199" spans="2:18" ht="17.100000000000001" customHeight="1" x14ac:dyDescent="0.25">
      <c r="B199" s="50" t="s">
        <v>1266</v>
      </c>
      <c r="C199" s="50" t="s">
        <v>1239</v>
      </c>
      <c r="D199" s="50" t="s">
        <v>1239</v>
      </c>
      <c r="E199" s="50" t="s">
        <v>1239</v>
      </c>
      <c r="F199" s="50" t="s">
        <v>1239</v>
      </c>
      <c r="G199" s="50" t="s">
        <v>1239</v>
      </c>
      <c r="H199" s="50" t="s">
        <v>1287</v>
      </c>
      <c r="I199" s="50" t="s">
        <v>1412</v>
      </c>
      <c r="J199" s="50" t="s">
        <v>1287</v>
      </c>
      <c r="K199" s="50" t="s">
        <v>1280</v>
      </c>
      <c r="L199" s="50" t="s">
        <v>1413</v>
      </c>
      <c r="M199" s="96" t="s">
        <v>1411</v>
      </c>
      <c r="O199" s="86"/>
      <c r="P199" s="91" t="str">
        <f>EMIT!H190</f>
        <v>UADIMR</v>
      </c>
      <c r="R199" s="50" t="str">
        <f ca="1">IFERROR(_xlfn.CONCAT(INDEX(DESC!$C:$C,MATCH(P199,DESC!$B:$B,0))),"…")</f>
        <v>ADDR=ADDER ADDES=INCLD SETMRQ/RD=1 DO_SPREF</v>
      </c>
    </row>
    <row r="200" spans="2:18" ht="17.100000000000001" customHeight="1" x14ac:dyDescent="0.25">
      <c r="B200" s="50" t="s">
        <v>1269</v>
      </c>
      <c r="C200" s="50" t="s">
        <v>1239</v>
      </c>
      <c r="D200" s="50" t="s">
        <v>1229</v>
      </c>
      <c r="E200" s="50" t="s">
        <v>1239</v>
      </c>
      <c r="F200" s="50" t="s">
        <v>1231</v>
      </c>
      <c r="G200" s="50" t="s">
        <v>1239</v>
      </c>
      <c r="H200" s="50" t="s">
        <v>1287</v>
      </c>
      <c r="I200" s="50" t="s">
        <v>1412</v>
      </c>
      <c r="J200" s="50" t="s">
        <v>1315</v>
      </c>
      <c r="K200" s="50" t="s">
        <v>1280</v>
      </c>
      <c r="L200" s="50" t="s">
        <v>1413</v>
      </c>
      <c r="M200" s="96" t="s">
        <v>1411</v>
      </c>
      <c r="O200" s="86"/>
      <c r="P200" s="91" t="str">
        <f>EMIT!H191</f>
        <v>UPCD</v>
      </c>
      <c r="R200" s="50" t="str">
        <f ca="1">IFERROR(_xlfn.CONCAT(INDEX(DESC!$C:$C,MATCH(P200,DESC!$B:$B,0))),"…")</f>
        <v>PC=ADDES</v>
      </c>
    </row>
    <row r="201" spans="2:18" ht="17.100000000000001" customHeight="1" x14ac:dyDescent="0.25">
      <c r="B201" s="50" t="s">
        <v>1316</v>
      </c>
      <c r="C201" s="50" t="s">
        <v>1239</v>
      </c>
      <c r="D201" s="50" t="s">
        <v>1229</v>
      </c>
      <c r="E201" s="50" t="s">
        <v>1239</v>
      </c>
      <c r="F201" s="50" t="s">
        <v>1231</v>
      </c>
      <c r="G201" s="50" t="s">
        <v>1239</v>
      </c>
      <c r="H201" s="50" t="s">
        <v>1287</v>
      </c>
      <c r="I201" s="50" t="s">
        <v>1279</v>
      </c>
      <c r="J201" s="50" t="s">
        <v>1315</v>
      </c>
      <c r="K201" s="50" t="s">
        <v>1280</v>
      </c>
      <c r="L201" s="50" t="s">
        <v>1413</v>
      </c>
      <c r="M201" s="96" t="s">
        <v>1411</v>
      </c>
      <c r="O201" s="86"/>
      <c r="P201" s="91" t="str">
        <f>EMIT!H192</f>
        <v>ULAT</v>
      </c>
      <c r="R201" s="50" t="str">
        <f ca="1">IFERROR(_xlfn.CONCAT(INDEX(DESC!$C:$C,MATCH(P201,DESC!$B:$B,0))),"…")</f>
        <v>DLATCH=PINDATA=ACTUAL READ</v>
      </c>
    </row>
    <row r="202" spans="2:18" ht="17.100000000000001" customHeight="1" x14ac:dyDescent="0.25">
      <c r="B202" s="50" t="s">
        <v>1318</v>
      </c>
      <c r="C202" s="50" t="s">
        <v>1239</v>
      </c>
      <c r="D202" s="50" t="s">
        <v>1229</v>
      </c>
      <c r="E202" s="42" t="s">
        <v>1233</v>
      </c>
      <c r="F202" s="50" t="s">
        <v>1231</v>
      </c>
      <c r="G202" s="50" t="s">
        <v>1239</v>
      </c>
      <c r="H202" s="50" t="s">
        <v>1287</v>
      </c>
      <c r="I202" s="50" t="s">
        <v>1279</v>
      </c>
      <c r="J202" s="50" t="s">
        <v>1315</v>
      </c>
      <c r="K202" s="50" t="s">
        <v>1280</v>
      </c>
      <c r="L202" s="50" t="s">
        <v>1413</v>
      </c>
      <c r="M202" s="96" t="s">
        <v>1411</v>
      </c>
      <c r="O202" s="86"/>
      <c r="P202" s="91" t="str">
        <f>EMIT!H193</f>
        <v>UWAIT</v>
      </c>
      <c r="R202" s="50" t="str">
        <f ca="1">IFERROR(_xlfn.CONCAT(INDEX(DESC!$C:$C,MATCH(P202,DESC!$B:$B,0))),"…")</f>
        <v>DO_WAIT</v>
      </c>
    </row>
    <row r="203" spans="2:18" ht="17.100000000000001" customHeight="1" x14ac:dyDescent="0.25">
      <c r="B203" s="50" t="s">
        <v>1319</v>
      </c>
      <c r="C203" s="50" t="s">
        <v>1239</v>
      </c>
      <c r="D203" s="50" t="s">
        <v>1229</v>
      </c>
      <c r="E203" s="40" t="s">
        <v>1217</v>
      </c>
      <c r="F203" s="50" t="s">
        <v>1231</v>
      </c>
      <c r="G203" s="50" t="s">
        <v>1239</v>
      </c>
      <c r="H203" s="50" t="s">
        <v>1287</v>
      </c>
      <c r="I203" s="50" t="s">
        <v>1279</v>
      </c>
      <c r="J203" s="50" t="s">
        <v>1315</v>
      </c>
      <c r="K203" s="50" t="s">
        <v>1280</v>
      </c>
      <c r="L203" s="50" t="s">
        <v>1413</v>
      </c>
      <c r="M203" s="96" t="s">
        <v>1411</v>
      </c>
      <c r="O203" s="86"/>
      <c r="P203" s="91" t="str">
        <f>EMIT!H194</f>
        <v>UBRCLS</v>
      </c>
      <c r="R203" s="50" t="str">
        <f ca="1">IFERROR(_xlfn.CONCAT(INDEX(DESC!$C:$C,MATCH(P203,DESC!$B:$B,0))),"…")</f>
        <v>DO_BUSRQ DO_CLEAR</v>
      </c>
    </row>
    <row r="204" spans="2:18" ht="17.100000000000001" customHeight="1" x14ac:dyDescent="0.25">
      <c r="B204" s="50" t="s">
        <v>1320</v>
      </c>
      <c r="C204" s="50" t="s">
        <v>1239</v>
      </c>
      <c r="D204" s="50" t="s">
        <v>1239</v>
      </c>
      <c r="E204" s="50" t="s">
        <v>1239</v>
      </c>
      <c r="F204" s="50" t="s">
        <v>1239</v>
      </c>
      <c r="G204" s="50" t="s">
        <v>1239</v>
      </c>
      <c r="H204" s="50" t="s">
        <v>1287</v>
      </c>
      <c r="I204" s="50" t="s">
        <v>1279</v>
      </c>
      <c r="J204" s="50" t="s">
        <v>1315</v>
      </c>
      <c r="K204" s="50" t="s">
        <v>1280</v>
      </c>
      <c r="L204" s="50" t="s">
        <v>1414</v>
      </c>
      <c r="M204" s="96" t="s">
        <v>1411</v>
      </c>
      <c r="P204" s="91" t="str">
        <f>EMIT!H195</f>
        <v>UDWZWDL</v>
      </c>
      <c r="R204" s="50" t="str">
        <f ca="1">IFERROR(_xlfn.CONCAT(INDEX(DESC!$C:$C,MATCH(P204,DESC!$B:$B,0))),"…")</f>
        <v>ADDER=(W=DLATCH)Z</v>
      </c>
    </row>
    <row r="205" spans="2:18" ht="17.100000000000001" customHeight="1" x14ac:dyDescent="0.25">
      <c r="B205" s="50" t="s">
        <v>1385</v>
      </c>
      <c r="C205" s="50" t="s">
        <v>1239</v>
      </c>
      <c r="D205" s="50" t="s">
        <v>1239</v>
      </c>
      <c r="E205" s="50" t="s">
        <v>1239</v>
      </c>
      <c r="F205" s="50" t="s">
        <v>1239</v>
      </c>
      <c r="G205" s="50" t="s">
        <v>1239</v>
      </c>
      <c r="H205" s="50" t="s">
        <v>1414</v>
      </c>
      <c r="I205" s="50" t="s">
        <v>1279</v>
      </c>
      <c r="J205" s="50" t="s">
        <v>1315</v>
      </c>
      <c r="K205" s="50" t="s">
        <v>1280</v>
      </c>
      <c r="L205" s="50" t="s">
        <v>1414</v>
      </c>
      <c r="M205" s="96" t="s">
        <v>1411</v>
      </c>
      <c r="O205" s="98"/>
      <c r="P205" s="91" t="str">
        <f>EMIT!H196</f>
        <v>UADIM</v>
      </c>
      <c r="R205" s="50" t="str">
        <f ca="1">IFERROR(_xlfn.CONCAT(INDEX(DESC!$C:$C,MATCH(P205,DESC!$B:$B,0))),"…")</f>
        <v>ADDR=ADDER ADDES=INCLD SETMR SPREF</v>
      </c>
    </row>
    <row r="206" spans="2:18" ht="17.100000000000001" customHeight="1" x14ac:dyDescent="0.25">
      <c r="B206" s="50" t="s">
        <v>1386</v>
      </c>
      <c r="C206" s="50" t="s">
        <v>1239</v>
      </c>
      <c r="D206" s="50" t="s">
        <v>1229</v>
      </c>
      <c r="E206" s="50" t="s">
        <v>1239</v>
      </c>
      <c r="F206" s="50" t="s">
        <v>1239</v>
      </c>
      <c r="G206" s="50" t="s">
        <v>1239</v>
      </c>
      <c r="H206" s="50" t="s">
        <v>1414</v>
      </c>
      <c r="I206" s="50" t="s">
        <v>1415</v>
      </c>
      <c r="J206" s="50" t="s">
        <v>1315</v>
      </c>
      <c r="K206" s="50" t="s">
        <v>1280</v>
      </c>
      <c r="L206" s="50" t="s">
        <v>1414</v>
      </c>
      <c r="M206" s="96" t="s">
        <v>1411</v>
      </c>
      <c r="O206" s="98"/>
      <c r="P206" s="91" t="str">
        <f>EMIT!H197</f>
        <v>UWC</v>
      </c>
      <c r="R206" s="50" t="str">
        <f ca="1">IFERROR(_xlfn.CONCAT(INDEX(DESC!$C:$C,MATCH(P206,DESC!$B:$B,0))),"…")</f>
        <v>PINDATA=DLATCH=C</v>
      </c>
    </row>
    <row r="207" spans="2:18" ht="17.100000000000001" customHeight="1" x14ac:dyDescent="0.25">
      <c r="B207" s="50" t="s">
        <v>1389</v>
      </c>
      <c r="C207" s="50" t="s">
        <v>1239</v>
      </c>
      <c r="D207" s="50" t="s">
        <v>1229</v>
      </c>
      <c r="E207" s="50" t="s">
        <v>1239</v>
      </c>
      <c r="F207" s="50" t="s">
        <v>1239</v>
      </c>
      <c r="G207" s="50" t="s">
        <v>1239</v>
      </c>
      <c r="H207" s="50" t="s">
        <v>1414</v>
      </c>
      <c r="I207" s="50" t="s">
        <v>1415</v>
      </c>
      <c r="J207" s="50" t="s">
        <v>1315</v>
      </c>
      <c r="K207" s="50" t="s">
        <v>1280</v>
      </c>
      <c r="L207" s="50" t="s">
        <v>1414</v>
      </c>
      <c r="M207" s="96" t="s">
        <v>1411</v>
      </c>
      <c r="O207" s="98"/>
      <c r="P207" s="91" t="str">
        <f>EMIT!H198</f>
        <v>USWR</v>
      </c>
      <c r="R207" s="50" t="str">
        <f ca="1">IFERROR(_xlfn.CONCAT(INDEX(DESC!$C:$C,MATCH(P207,DESC!$B:$B,0))),"…")</f>
        <v>SETWR</v>
      </c>
    </row>
    <row r="208" spans="2:18" ht="17.100000000000001" customHeight="1" x14ac:dyDescent="0.25">
      <c r="B208" s="50" t="s">
        <v>1390</v>
      </c>
      <c r="C208" s="50" t="s">
        <v>1239</v>
      </c>
      <c r="D208" s="50" t="s">
        <v>1229</v>
      </c>
      <c r="E208" s="42" t="s">
        <v>1233</v>
      </c>
      <c r="F208" s="50" t="s">
        <v>1239</v>
      </c>
      <c r="G208" s="50" t="s">
        <v>1273</v>
      </c>
      <c r="H208" s="50" t="s">
        <v>1414</v>
      </c>
      <c r="I208" s="50" t="s">
        <v>1415</v>
      </c>
      <c r="J208" s="50" t="s">
        <v>1315</v>
      </c>
      <c r="K208" s="50" t="s">
        <v>1280</v>
      </c>
      <c r="L208" s="87" t="s">
        <v>1416</v>
      </c>
      <c r="M208" s="99" t="s">
        <v>1411</v>
      </c>
      <c r="N208" s="88"/>
      <c r="O208" s="88"/>
      <c r="P208" s="87" t="str">
        <f>EMIT!H199</f>
        <v>UWZDWW</v>
      </c>
      <c r="R208" s="50" t="str">
        <f ca="1">IFERROR(_xlfn.CONCAT(INDEX(DESC!$C:$C,MATCH(P208,DESC!$B:$B,0))),"…")</f>
        <v>DO_WAIT WZ=ADDES ACTUAL WRITE</v>
      </c>
    </row>
    <row r="209" spans="2:26" ht="17.100000000000001" customHeight="1" x14ac:dyDescent="0.25">
      <c r="B209" s="50" t="s">
        <v>1285</v>
      </c>
      <c r="C209" s="50" t="s">
        <v>1239</v>
      </c>
      <c r="D209" s="50" t="s">
        <v>1229</v>
      </c>
      <c r="E209" s="40" t="s">
        <v>1217</v>
      </c>
      <c r="F209" s="50" t="s">
        <v>1239</v>
      </c>
      <c r="G209" s="50" t="s">
        <v>1273</v>
      </c>
      <c r="H209" s="50" t="s">
        <v>1414</v>
      </c>
      <c r="I209" s="50" t="s">
        <v>1415</v>
      </c>
      <c r="J209" s="50" t="s">
        <v>1315</v>
      </c>
      <c r="K209" s="50" t="s">
        <v>1280</v>
      </c>
      <c r="L209" s="50" t="s">
        <v>1416</v>
      </c>
      <c r="M209" s="96" t="s">
        <v>1411</v>
      </c>
      <c r="O209" s="98"/>
      <c r="P209" s="91" t="str">
        <f>EMIT!H200</f>
        <v>UBRCLS</v>
      </c>
      <c r="R209" s="50" t="str">
        <f ca="1">IFERROR(_xlfn.CONCAT(INDEX(DESC!$C:$C,MATCH(P209,DESC!$B:$B,0))),"…")</f>
        <v>DO_BUSRQ DO_CLEAR</v>
      </c>
    </row>
    <row r="210" spans="2:26" ht="17.100000000000001" customHeight="1" x14ac:dyDescent="0.25">
      <c r="B210" s="50" t="s">
        <v>1289</v>
      </c>
      <c r="C210" s="50" t="s">
        <v>1239</v>
      </c>
      <c r="D210" s="50" t="s">
        <v>1239</v>
      </c>
      <c r="E210" s="50" t="s">
        <v>1239</v>
      </c>
      <c r="F210" s="50" t="s">
        <v>1239</v>
      </c>
      <c r="G210" s="50" t="s">
        <v>1239</v>
      </c>
      <c r="H210" s="50" t="s">
        <v>1414</v>
      </c>
      <c r="I210" s="50" t="s">
        <v>1415</v>
      </c>
      <c r="J210" s="50" t="s">
        <v>1315</v>
      </c>
      <c r="K210" s="50" t="s">
        <v>1280</v>
      </c>
      <c r="L210" s="50" t="s">
        <v>1416</v>
      </c>
      <c r="M210" s="96" t="s">
        <v>1411</v>
      </c>
      <c r="P210" s="91" t="str">
        <f>EMIT!H201</f>
        <v>UDWZ</v>
      </c>
      <c r="R210" s="50" t="str">
        <f ca="1">IFERROR(_xlfn.CONCAT(INDEX(DESC!$C:$C,MATCH(P210,DESC!$B:$B,0))),"…")</f>
        <v>ADDER=WZ</v>
      </c>
    </row>
    <row r="211" spans="2:26" ht="17.100000000000001" customHeight="1" x14ac:dyDescent="0.25">
      <c r="B211" s="50" t="s">
        <v>1290</v>
      </c>
      <c r="C211" s="50" t="s">
        <v>1239</v>
      </c>
      <c r="D211" s="50" t="s">
        <v>1239</v>
      </c>
      <c r="E211" s="50" t="s">
        <v>1239</v>
      </c>
      <c r="F211" s="50" t="s">
        <v>1239</v>
      </c>
      <c r="G211" s="50" t="s">
        <v>1239</v>
      </c>
      <c r="H211" s="50" t="s">
        <v>1416</v>
      </c>
      <c r="I211" s="50" t="s">
        <v>1279</v>
      </c>
      <c r="J211" s="50" t="s">
        <v>1315</v>
      </c>
      <c r="K211" s="50" t="s">
        <v>1280</v>
      </c>
      <c r="L211" s="50" t="s">
        <v>1416</v>
      </c>
      <c r="M211" s="96" t="s">
        <v>1411</v>
      </c>
      <c r="O211" s="98"/>
      <c r="P211" s="91" t="str">
        <f>EMIT!H202</f>
        <v>UADIM</v>
      </c>
      <c r="R211" s="50" t="str">
        <f ca="1">IFERROR(_xlfn.CONCAT(INDEX(DESC!$C:$C,MATCH(P211,DESC!$B:$B,0))),"…")</f>
        <v>ADDR=ADDER ADDES=INCLD SETMR SPREF</v>
      </c>
    </row>
    <row r="212" spans="2:26" ht="17.100000000000001" customHeight="1" x14ac:dyDescent="0.25">
      <c r="B212" s="50" t="s">
        <v>1291</v>
      </c>
      <c r="C212" s="50" t="s">
        <v>1239</v>
      </c>
      <c r="D212" s="50" t="s">
        <v>1229</v>
      </c>
      <c r="E212" s="50" t="s">
        <v>1239</v>
      </c>
      <c r="F212" s="50" t="s">
        <v>1239</v>
      </c>
      <c r="G212" s="50" t="s">
        <v>1239</v>
      </c>
      <c r="H212" s="50" t="s">
        <v>1416</v>
      </c>
      <c r="I212" s="50" t="s">
        <v>1415</v>
      </c>
      <c r="J212" s="50" t="s">
        <v>1315</v>
      </c>
      <c r="K212" s="50" t="s">
        <v>1280</v>
      </c>
      <c r="L212" s="50" t="s">
        <v>1416</v>
      </c>
      <c r="M212" s="96" t="s">
        <v>1411</v>
      </c>
      <c r="O212" s="98"/>
      <c r="P212" s="91" t="str">
        <f>EMIT!H203</f>
        <v>UWB</v>
      </c>
      <c r="R212" s="50" t="str">
        <f ca="1">IFERROR(_xlfn.CONCAT(INDEX(DESC!$C:$C,MATCH(P212,DESC!$B:$B,0))),"…")</f>
        <v>PINDATA=DLATCH=B</v>
      </c>
    </row>
    <row r="213" spans="2:26" ht="17.100000000000001" customHeight="1" x14ac:dyDescent="0.25">
      <c r="B213" s="50" t="s">
        <v>1292</v>
      </c>
      <c r="C213" s="50" t="s">
        <v>1239</v>
      </c>
      <c r="D213" s="50" t="s">
        <v>1229</v>
      </c>
      <c r="E213" s="50" t="s">
        <v>1239</v>
      </c>
      <c r="F213" s="50" t="s">
        <v>1239</v>
      </c>
      <c r="G213" s="50" t="s">
        <v>1239</v>
      </c>
      <c r="H213" s="50" t="s">
        <v>1416</v>
      </c>
      <c r="I213" s="50" t="s">
        <v>1415</v>
      </c>
      <c r="J213" s="50" t="s">
        <v>1315</v>
      </c>
      <c r="K213" s="50" t="s">
        <v>1280</v>
      </c>
      <c r="L213" s="50" t="s">
        <v>1416</v>
      </c>
      <c r="M213" s="96" t="s">
        <v>1411</v>
      </c>
      <c r="O213" s="98"/>
      <c r="P213" s="91" t="str">
        <f>EMIT!H204</f>
        <v>USWR</v>
      </c>
      <c r="R213" s="50" t="str">
        <f ca="1">IFERROR(_xlfn.CONCAT(INDEX(DESC!$C:$C,MATCH(P213,DESC!$B:$B,0))),"…")</f>
        <v>SETWR</v>
      </c>
    </row>
    <row r="214" spans="2:26" ht="17.100000000000001" customHeight="1" x14ac:dyDescent="0.25">
      <c r="B214" s="50" t="s">
        <v>1293</v>
      </c>
      <c r="C214" s="50" t="s">
        <v>1239</v>
      </c>
      <c r="D214" s="50" t="s">
        <v>1229</v>
      </c>
      <c r="E214" s="42" t="s">
        <v>1233</v>
      </c>
      <c r="F214" s="50" t="s">
        <v>1239</v>
      </c>
      <c r="G214" s="50" t="s">
        <v>1273</v>
      </c>
      <c r="H214" s="50" t="s">
        <v>1416</v>
      </c>
      <c r="I214" s="50" t="s">
        <v>1415</v>
      </c>
      <c r="J214" s="50" t="s">
        <v>1315</v>
      </c>
      <c r="K214" s="50" t="s">
        <v>1280</v>
      </c>
      <c r="L214" s="50" t="s">
        <v>1416</v>
      </c>
      <c r="M214" s="96" t="s">
        <v>1411</v>
      </c>
      <c r="O214" s="98"/>
      <c r="P214" s="91" t="str">
        <f>EMIT!H205</f>
        <v>UWAITW</v>
      </c>
      <c r="R214" s="50" t="str">
        <f ca="1">IFERROR(_xlfn.CONCAT(INDEX(DESC!$C:$C,MATCH(P214,DESC!$B:$B,0))),"…")</f>
        <v>DO_WAIT ACTUAL WRITE</v>
      </c>
    </row>
    <row r="215" spans="2:26" ht="17.100000000000001" customHeight="1" x14ac:dyDescent="0.25">
      <c r="B215" s="50" t="s">
        <v>1294</v>
      </c>
      <c r="C215" s="50" t="s">
        <v>1239</v>
      </c>
      <c r="D215" s="50" t="s">
        <v>1229</v>
      </c>
      <c r="E215" s="40" t="s">
        <v>1217</v>
      </c>
      <c r="F215" s="62" t="s">
        <v>1256</v>
      </c>
      <c r="G215" s="50" t="s">
        <v>1273</v>
      </c>
      <c r="H215" s="50" t="s">
        <v>1416</v>
      </c>
      <c r="I215" s="50" t="s">
        <v>1415</v>
      </c>
      <c r="J215" s="50" t="s">
        <v>1315</v>
      </c>
      <c r="K215" s="50" t="s">
        <v>1280</v>
      </c>
      <c r="L215" s="50" t="s">
        <v>1416</v>
      </c>
      <c r="M215" s="96" t="s">
        <v>1411</v>
      </c>
      <c r="O215" s="98"/>
      <c r="P215" s="91" t="str">
        <f>EMIT!H206</f>
        <v>UBRGRCLS</v>
      </c>
      <c r="R215" s="50" t="str">
        <f ca="1">IFERROR(_xlfn.CONCAT(INDEX(DESC!$C:$C,MATCH(P215,DESC!$B:$B,0))),"…")</f>
        <v>DO_GRANT DO_BUSRQ DO_CLEAR</v>
      </c>
    </row>
    <row r="216" spans="2:26" ht="17.100000000000001" customHeight="1" x14ac:dyDescent="0.25">
      <c r="B216" s="50" t="s">
        <v>1295</v>
      </c>
      <c r="C216" s="50" t="s">
        <v>1239</v>
      </c>
      <c r="D216" s="50" t="s">
        <v>1239</v>
      </c>
      <c r="E216" s="50" t="s">
        <v>1239</v>
      </c>
      <c r="F216" s="50" t="s">
        <v>1239</v>
      </c>
      <c r="G216" s="50" t="s">
        <v>1239</v>
      </c>
      <c r="H216" s="50" t="s">
        <v>1416</v>
      </c>
      <c r="I216" s="50" t="s">
        <v>1415</v>
      </c>
      <c r="J216" s="50" t="s">
        <v>1315</v>
      </c>
      <c r="K216" s="50" t="s">
        <v>1280</v>
      </c>
      <c r="L216" s="50" t="s">
        <v>1416</v>
      </c>
      <c r="M216" s="96" t="s">
        <v>1411</v>
      </c>
      <c r="P216" s="91" t="str">
        <f>EMIT!H207</f>
        <v>UDPC</v>
      </c>
      <c r="R216" s="50" t="str">
        <f ca="1">IFERROR(_xlfn.CONCAT(INDEX(DESC!$C:$C,MATCH(P216,DESC!$B:$B,0))),"…")</f>
        <v>ADDER=PC</v>
      </c>
    </row>
    <row r="217" spans="2:26" ht="17.100000000000001" customHeight="1" x14ac:dyDescent="0.25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100"/>
      <c r="P217" s="91" t="str">
        <f>EMIT!H208</f>
        <v>UEXIDONE</v>
      </c>
      <c r="R217" s="50" t="str">
        <f ca="1">IFERROR(_xlfn.CONCAT(INDEX(DESC!$C:$C,MATCH(P217,DESC!$B:$B,0))),"…")</f>
        <v>EX_INT SPREF=0</v>
      </c>
    </row>
    <row r="218" spans="2:26" ht="17.100000000000001" customHeight="1" x14ac:dyDescent="0.25">
      <c r="B218" s="35" t="s">
        <v>1417</v>
      </c>
      <c r="C218" s="35"/>
      <c r="D218" s="35"/>
      <c r="E218" s="35"/>
    </row>
    <row r="219" spans="2:26" ht="17.100000000000001" customHeight="1" x14ac:dyDescent="0.25">
      <c r="B219" s="50" t="s">
        <v>1227</v>
      </c>
      <c r="C219" s="50" t="s">
        <v>1228</v>
      </c>
      <c r="D219" s="50" t="s">
        <v>1229</v>
      </c>
      <c r="E219" s="50" t="s">
        <v>1230</v>
      </c>
      <c r="F219" s="50" t="s">
        <v>1231</v>
      </c>
      <c r="G219" s="50" t="s">
        <v>1273</v>
      </c>
      <c r="H219" s="50" t="s">
        <v>1235</v>
      </c>
      <c r="I219" s="50" t="s">
        <v>1274</v>
      </c>
      <c r="J219" s="50" t="s">
        <v>1275</v>
      </c>
      <c r="K219" s="50" t="s">
        <v>1276</v>
      </c>
      <c r="L219" s="50" t="s">
        <v>1277</v>
      </c>
      <c r="M219" s="50" t="s">
        <v>1237</v>
      </c>
      <c r="P219" s="32" t="str">
        <f>EMIT!H225</f>
        <v>UDWZWDL</v>
      </c>
      <c r="R219" s="50" t="str">
        <f ca="1">IFERROR(_xlfn.CONCAT(INDEX(DESC!$C:$C,MATCH(P219,DESC!$B:$B,0))),"…")</f>
        <v>ADDER=(W=DLATCH)Z</v>
      </c>
      <c r="V219" s="92" t="s">
        <v>1418</v>
      </c>
      <c r="Y219" s="83" t="s">
        <v>1384</v>
      </c>
    </row>
    <row r="220" spans="2:26" ht="17.100000000000001" customHeight="1" x14ac:dyDescent="0.25">
      <c r="B220" s="50" t="s">
        <v>1326</v>
      </c>
      <c r="C220" s="50" t="s">
        <v>1239</v>
      </c>
      <c r="D220" s="50" t="s">
        <v>1239</v>
      </c>
      <c r="E220" s="50" t="s">
        <v>1239</v>
      </c>
      <c r="F220" s="50" t="s">
        <v>1239</v>
      </c>
      <c r="G220" s="50" t="s">
        <v>1239</v>
      </c>
      <c r="H220" s="50" t="s">
        <v>1419</v>
      </c>
      <c r="I220" s="50" t="s">
        <v>1420</v>
      </c>
      <c r="J220" s="50" t="s">
        <v>1401</v>
      </c>
      <c r="K220" s="50" t="s">
        <v>1280</v>
      </c>
      <c r="L220" s="50" t="s">
        <v>1419</v>
      </c>
      <c r="M220" s="96" t="s">
        <v>1421</v>
      </c>
      <c r="O220" s="86"/>
      <c r="P220" s="32" t="str">
        <f>EMIT!H226</f>
        <v>UADIMR</v>
      </c>
      <c r="R220" s="50" t="str">
        <f ca="1">IFERROR(_xlfn.CONCAT(INDEX(DESC!$C:$C,MATCH(P220,DESC!$B:$B,0))),"…")</f>
        <v>ADDR=ADDER ADDES=INCLD SETMRQ/RD=1 DO_SPREF</v>
      </c>
      <c r="Z220" s="83" t="s">
        <v>1422</v>
      </c>
    </row>
    <row r="221" spans="2:26" ht="17.100000000000001" customHeight="1" x14ac:dyDescent="0.25">
      <c r="B221" s="50" t="s">
        <v>1332</v>
      </c>
      <c r="C221" s="50" t="s">
        <v>1239</v>
      </c>
      <c r="D221" s="50" t="s">
        <v>1229</v>
      </c>
      <c r="E221" s="50" t="s">
        <v>1239</v>
      </c>
      <c r="F221" s="50" t="s">
        <v>1231</v>
      </c>
      <c r="G221" s="50" t="s">
        <v>1239</v>
      </c>
      <c r="H221" s="50" t="s">
        <v>1419</v>
      </c>
      <c r="I221" s="50" t="s">
        <v>1420</v>
      </c>
      <c r="J221" s="50" t="s">
        <v>1401</v>
      </c>
      <c r="K221" s="50" t="s">
        <v>1280</v>
      </c>
      <c r="L221" s="50" t="s">
        <v>1419</v>
      </c>
      <c r="M221" s="96" t="s">
        <v>1421</v>
      </c>
      <c r="O221" s="86"/>
      <c r="P221" s="32" t="str">
        <f>EMIT!H227</f>
        <v>UNDEF</v>
      </c>
      <c r="R221" s="50" t="str">
        <f ca="1">IFERROR(_xlfn.CONCAT(INDEX(DESC!$C:$C,MATCH(P221,DESC!$B:$B,0))),"…")</f>
        <v>UNDEF</v>
      </c>
      <c r="Y221" s="83"/>
    </row>
    <row r="222" spans="2:26" ht="17.100000000000001" customHeight="1" x14ac:dyDescent="0.25">
      <c r="B222" s="50" t="s">
        <v>1335</v>
      </c>
      <c r="C222" s="50" t="s">
        <v>1239</v>
      </c>
      <c r="D222" s="50" t="s">
        <v>1229</v>
      </c>
      <c r="E222" s="50" t="s">
        <v>1239</v>
      </c>
      <c r="F222" s="50" t="s">
        <v>1231</v>
      </c>
      <c r="G222" s="50" t="s">
        <v>1239</v>
      </c>
      <c r="H222" s="50" t="s">
        <v>1419</v>
      </c>
      <c r="I222" s="50" t="s">
        <v>1423</v>
      </c>
      <c r="J222" s="50" t="s">
        <v>1401</v>
      </c>
      <c r="K222" s="50" t="s">
        <v>1280</v>
      </c>
      <c r="L222" s="50" t="s">
        <v>1419</v>
      </c>
      <c r="M222" s="96" t="s">
        <v>1421</v>
      </c>
      <c r="O222" s="86"/>
      <c r="P222" s="32" t="str">
        <f>EMIT!H228</f>
        <v>ULAT</v>
      </c>
      <c r="R222" s="50" t="str">
        <f ca="1">IFERROR(_xlfn.CONCAT(INDEX(DESC!$C:$C,MATCH(P222,DESC!$B:$B,0))),"…")</f>
        <v>DLATCH=PINDATA=ACTUAL READ</v>
      </c>
      <c r="Z222" s="83"/>
    </row>
    <row r="223" spans="2:26" ht="17.100000000000001" customHeight="1" x14ac:dyDescent="0.25">
      <c r="B223" s="50" t="s">
        <v>1336</v>
      </c>
      <c r="C223" s="50" t="s">
        <v>1239</v>
      </c>
      <c r="D223" s="50" t="s">
        <v>1229</v>
      </c>
      <c r="E223" s="42" t="s">
        <v>1233</v>
      </c>
      <c r="F223" s="50" t="s">
        <v>1231</v>
      </c>
      <c r="G223" s="50" t="s">
        <v>1239</v>
      </c>
      <c r="H223" s="50" t="s">
        <v>1419</v>
      </c>
      <c r="I223" s="50" t="s">
        <v>1423</v>
      </c>
      <c r="J223" s="50" t="s">
        <v>1401</v>
      </c>
      <c r="K223" s="50" t="s">
        <v>1280</v>
      </c>
      <c r="L223" s="45" t="s">
        <v>1424</v>
      </c>
      <c r="M223" s="101" t="s">
        <v>1421</v>
      </c>
      <c r="N223" s="44"/>
      <c r="O223" s="44"/>
      <c r="P223" s="45" t="str">
        <f>EMIT!H229</f>
        <v>UWZDD</v>
      </c>
      <c r="R223" s="50" t="str">
        <f ca="1">IFERROR(_xlfn.CONCAT(INDEX(DESC!$C:$C,MATCH(P223,DESC!$B:$B,0))),"…")</f>
        <v>WZ=ADDES ADDER=ADDES</v>
      </c>
      <c r="Y223" s="83" t="s">
        <v>1384</v>
      </c>
    </row>
    <row r="224" spans="2:26" ht="17.100000000000001" customHeight="1" x14ac:dyDescent="0.25">
      <c r="B224" s="50" t="s">
        <v>1348</v>
      </c>
      <c r="C224" s="50" t="s">
        <v>1239</v>
      </c>
      <c r="D224" s="50" t="s">
        <v>1229</v>
      </c>
      <c r="E224" s="40" t="s">
        <v>1217</v>
      </c>
      <c r="F224" s="50" t="s">
        <v>1231</v>
      </c>
      <c r="G224" s="50" t="s">
        <v>1239</v>
      </c>
      <c r="H224" s="50" t="s">
        <v>1419</v>
      </c>
      <c r="I224" s="50" t="s">
        <v>1423</v>
      </c>
      <c r="J224" s="50" t="s">
        <v>1401</v>
      </c>
      <c r="K224" s="50" t="s">
        <v>1280</v>
      </c>
      <c r="L224" s="50" t="s">
        <v>1424</v>
      </c>
      <c r="M224" s="96" t="s">
        <v>1421</v>
      </c>
      <c r="O224" s="86"/>
      <c r="P224" s="32" t="str">
        <f>EMIT!H230</f>
        <v>UBRCLS</v>
      </c>
      <c r="R224" s="50" t="str">
        <f ca="1">IFERROR(_xlfn.CONCAT(INDEX(DESC!$C:$C,MATCH(P224,DESC!$B:$B,0))),"…")</f>
        <v>DO_BUSRQ DO_CLEAR</v>
      </c>
    </row>
    <row r="225" spans="1:25" ht="17.100000000000001" customHeight="1" x14ac:dyDescent="0.25">
      <c r="B225" s="50" t="s">
        <v>1349</v>
      </c>
      <c r="C225" s="50" t="s">
        <v>1239</v>
      </c>
      <c r="D225" s="50" t="s">
        <v>1239</v>
      </c>
      <c r="E225" s="50" t="s">
        <v>1239</v>
      </c>
      <c r="F225" s="50" t="s">
        <v>1239</v>
      </c>
      <c r="G225" s="50" t="s">
        <v>1239</v>
      </c>
      <c r="H225" s="50" t="s">
        <v>1419</v>
      </c>
      <c r="I225" s="50" t="s">
        <v>1423</v>
      </c>
      <c r="J225" s="50" t="s">
        <v>1401</v>
      </c>
      <c r="K225" s="50" t="s">
        <v>1425</v>
      </c>
      <c r="L225" s="50" t="s">
        <v>1424</v>
      </c>
      <c r="M225" s="96" t="s">
        <v>1421</v>
      </c>
      <c r="P225" s="32" t="str">
        <f>EMIT!H231</f>
        <v>ULDL</v>
      </c>
      <c r="R225" s="50" t="str">
        <f ca="1">IFERROR(_xlfn.CONCAT(INDEX(DESC!$C:$C,MATCH(P225,DESC!$B:$B,0))),"…")</f>
        <v>L=DLATCH</v>
      </c>
      <c r="V225" s="92" t="s">
        <v>1426</v>
      </c>
    </row>
    <row r="226" spans="1:25" ht="17.100000000000001" customHeight="1" x14ac:dyDescent="0.25">
      <c r="B226" s="50" t="s">
        <v>1350</v>
      </c>
      <c r="C226" s="50" t="s">
        <v>1239</v>
      </c>
      <c r="D226" s="50" t="s">
        <v>1239</v>
      </c>
      <c r="E226" s="50" t="s">
        <v>1239</v>
      </c>
      <c r="F226" s="50" t="s">
        <v>1239</v>
      </c>
      <c r="G226" s="50" t="s">
        <v>1239</v>
      </c>
      <c r="H226" s="50" t="s">
        <v>1424</v>
      </c>
      <c r="I226" s="50" t="s">
        <v>1423</v>
      </c>
      <c r="J226" s="50" t="s">
        <v>1401</v>
      </c>
      <c r="K226" s="50" t="s">
        <v>1425</v>
      </c>
      <c r="L226" s="50" t="s">
        <v>1424</v>
      </c>
      <c r="M226" s="96" t="s">
        <v>1421</v>
      </c>
      <c r="P226" s="32" t="str">
        <f>EMIT!H232</f>
        <v>UADIMR</v>
      </c>
      <c r="R226" s="50" t="str">
        <f ca="1">IFERROR(_xlfn.CONCAT(INDEX(DESC!$C:$C,MATCH(P226,DESC!$B:$B,0))),"…")</f>
        <v>ADDR=ADDER ADDES=INCLD SETMRQ/RD=1 DO_SPREF</v>
      </c>
    </row>
    <row r="227" spans="1:25" ht="17.100000000000001" customHeight="1" x14ac:dyDescent="0.25">
      <c r="B227" s="50" t="s">
        <v>1351</v>
      </c>
      <c r="C227" s="50" t="s">
        <v>1239</v>
      </c>
      <c r="D227" s="50" t="s">
        <v>1229</v>
      </c>
      <c r="E227" s="50" t="s">
        <v>1239</v>
      </c>
      <c r="F227" s="50" t="s">
        <v>1231</v>
      </c>
      <c r="G227" s="50" t="s">
        <v>1239</v>
      </c>
      <c r="H227" s="50" t="s">
        <v>1424</v>
      </c>
      <c r="I227" s="50" t="s">
        <v>1423</v>
      </c>
      <c r="J227" s="50" t="s">
        <v>1401</v>
      </c>
      <c r="K227" s="50" t="s">
        <v>1425</v>
      </c>
      <c r="L227" s="50" t="s">
        <v>1424</v>
      </c>
      <c r="M227" s="96" t="s">
        <v>1421</v>
      </c>
      <c r="P227" s="32" t="str">
        <f>EMIT!H233</f>
        <v>UNDEF</v>
      </c>
      <c r="R227" s="50" t="str">
        <f ca="1">IFERROR(_xlfn.CONCAT(INDEX(DESC!$C:$C,MATCH(P227,DESC!$B:$B,0))),"…")</f>
        <v>UNDEF</v>
      </c>
    </row>
    <row r="228" spans="1:25" ht="17.100000000000001" customHeight="1" x14ac:dyDescent="0.25">
      <c r="B228" s="50" t="s">
        <v>1427</v>
      </c>
      <c r="C228" s="50" t="s">
        <v>1239</v>
      </c>
      <c r="D228" s="50" t="s">
        <v>1229</v>
      </c>
      <c r="E228" s="50" t="s">
        <v>1239</v>
      </c>
      <c r="F228" s="50" t="s">
        <v>1231</v>
      </c>
      <c r="G228" s="50" t="s">
        <v>1239</v>
      </c>
      <c r="H228" s="50" t="s">
        <v>1424</v>
      </c>
      <c r="I228" s="50" t="s">
        <v>1428</v>
      </c>
      <c r="J228" s="50" t="s">
        <v>1401</v>
      </c>
      <c r="K228" s="50" t="s">
        <v>1425</v>
      </c>
      <c r="L228" s="50" t="s">
        <v>1424</v>
      </c>
      <c r="M228" s="96" t="s">
        <v>1421</v>
      </c>
      <c r="P228" s="32" t="str">
        <f>EMIT!H234</f>
        <v>ULAT</v>
      </c>
      <c r="R228" s="50" t="str">
        <f ca="1">IFERROR(_xlfn.CONCAT(INDEX(DESC!$C:$C,MATCH(P228,DESC!$B:$B,0))),"…")</f>
        <v>DLATCH=PINDATA=ACTUAL READ</v>
      </c>
    </row>
    <row r="229" spans="1:25" ht="17.100000000000001" customHeight="1" x14ac:dyDescent="0.25">
      <c r="B229" s="50" t="s">
        <v>1429</v>
      </c>
      <c r="C229" s="50" t="s">
        <v>1239</v>
      </c>
      <c r="D229" s="50" t="s">
        <v>1229</v>
      </c>
      <c r="E229" s="42" t="s">
        <v>1233</v>
      </c>
      <c r="F229" s="50" t="s">
        <v>1231</v>
      </c>
      <c r="G229" s="50" t="s">
        <v>1239</v>
      </c>
      <c r="H229" s="50" t="s">
        <v>1424</v>
      </c>
      <c r="I229" s="50" t="s">
        <v>1428</v>
      </c>
      <c r="J229" s="50" t="s">
        <v>1401</v>
      </c>
      <c r="K229" s="50" t="s">
        <v>1425</v>
      </c>
      <c r="L229" s="50" t="s">
        <v>1424</v>
      </c>
      <c r="M229" s="96" t="s">
        <v>1421</v>
      </c>
      <c r="P229" s="32" t="str">
        <f>EMIT!H235</f>
        <v>UWAIT</v>
      </c>
      <c r="R229" s="50" t="str">
        <f ca="1">IFERROR(_xlfn.CONCAT(INDEX(DESC!$C:$C,MATCH(P229,DESC!$B:$B,0))),"…")</f>
        <v>DO_WAIT</v>
      </c>
    </row>
    <row r="230" spans="1:25" ht="17.100000000000001" customHeight="1" x14ac:dyDescent="0.25">
      <c r="B230" s="50" t="s">
        <v>1430</v>
      </c>
      <c r="C230" s="50" t="s">
        <v>1239</v>
      </c>
      <c r="D230" s="50" t="s">
        <v>1229</v>
      </c>
      <c r="E230" s="40" t="s">
        <v>1217</v>
      </c>
      <c r="F230" s="50" t="s">
        <v>1231</v>
      </c>
      <c r="G230" s="62" t="s">
        <v>1256</v>
      </c>
      <c r="H230" s="50" t="s">
        <v>1424</v>
      </c>
      <c r="I230" s="50" t="s">
        <v>1428</v>
      </c>
      <c r="J230" s="50" t="s">
        <v>1401</v>
      </c>
      <c r="K230" s="50" t="s">
        <v>1425</v>
      </c>
      <c r="L230" s="50" t="s">
        <v>1424</v>
      </c>
      <c r="M230" s="96" t="s">
        <v>1421</v>
      </c>
      <c r="P230" s="32" t="str">
        <f>EMIT!H236</f>
        <v>UBRGRCLS</v>
      </c>
      <c r="R230" s="50" t="str">
        <f ca="1">IFERROR(_xlfn.CONCAT(INDEX(DESC!$C:$C,MATCH(P230,DESC!$B:$B,0))),"…")</f>
        <v>DO_GRANT DO_BUSRQ DO_CLEAR</v>
      </c>
    </row>
    <row r="231" spans="1:25" ht="17.100000000000001" customHeight="1" x14ac:dyDescent="0.25">
      <c r="B231" s="50" t="s">
        <v>1431</v>
      </c>
      <c r="C231" s="50" t="s">
        <v>1239</v>
      </c>
      <c r="D231" s="50" t="s">
        <v>1239</v>
      </c>
      <c r="E231" s="50" t="s">
        <v>1239</v>
      </c>
      <c r="F231" s="50" t="s">
        <v>1239</v>
      </c>
      <c r="G231" s="50" t="s">
        <v>1239</v>
      </c>
      <c r="H231" s="50" t="s">
        <v>1424</v>
      </c>
      <c r="I231" s="50" t="s">
        <v>1428</v>
      </c>
      <c r="J231" s="50" t="s">
        <v>1401</v>
      </c>
      <c r="K231" s="50" t="s">
        <v>1432</v>
      </c>
      <c r="L231" s="50" t="s">
        <v>1424</v>
      </c>
      <c r="M231" s="96" t="s">
        <v>1421</v>
      </c>
      <c r="P231" s="32" t="str">
        <f>EMIT!H237</f>
        <v>UHDL</v>
      </c>
      <c r="R231" s="50" t="str">
        <f ca="1">IFERROR(_xlfn.CONCAT(INDEX(DESC!$C:$C,MATCH(P231,DESC!$B:$B,0))),"…")</f>
        <v>H=DLATCH</v>
      </c>
    </row>
    <row r="232" spans="1:25" ht="17.100000000000001" customHeight="1" x14ac:dyDescent="0.25"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66"/>
      <c r="P232" s="32" t="str">
        <f>EMIT!H238</f>
        <v>UEXIPCDONE</v>
      </c>
      <c r="R232" s="50" t="str">
        <f ca="1">IFERROR(_xlfn.CONCAT(INDEX(DESC!$C:$C,MATCH(P232,DESC!$B:$B,0))),"…")</f>
        <v xml:space="preserve">ADDER=PC EX_INT SPREF=0 </v>
      </c>
    </row>
    <row r="233" spans="1:25" ht="17.100000000000001" customHeight="1" x14ac:dyDescent="0.25">
      <c r="A233" s="35"/>
      <c r="B233" s="35" t="s">
        <v>1433</v>
      </c>
      <c r="C233" s="35"/>
      <c r="D233" s="35"/>
      <c r="E233" s="35"/>
    </row>
    <row r="234" spans="1:25" ht="17.100000000000001" customHeight="1" x14ac:dyDescent="0.25">
      <c r="B234" s="50" t="s">
        <v>1227</v>
      </c>
      <c r="C234" s="50" t="s">
        <v>1228</v>
      </c>
      <c r="D234" s="50" t="s">
        <v>1229</v>
      </c>
      <c r="E234" s="50" t="s">
        <v>1231</v>
      </c>
      <c r="F234" s="50" t="s">
        <v>1273</v>
      </c>
      <c r="G234" s="50" t="s">
        <v>1235</v>
      </c>
      <c r="H234" s="50" t="s">
        <v>1274</v>
      </c>
      <c r="I234" s="50" t="s">
        <v>1275</v>
      </c>
      <c r="J234" s="50" t="s">
        <v>1276</v>
      </c>
      <c r="K234" s="50" t="s">
        <v>1297</v>
      </c>
      <c r="L234" s="50" t="s">
        <v>1277</v>
      </c>
      <c r="M234" s="50" t="s">
        <v>1325</v>
      </c>
      <c r="N234" s="50" t="s">
        <v>1237</v>
      </c>
    </row>
    <row r="235" spans="1:25" ht="17.100000000000001" customHeight="1" x14ac:dyDescent="0.25">
      <c r="B235" s="50" t="s">
        <v>1350</v>
      </c>
      <c r="C235" s="50" t="s">
        <v>1239</v>
      </c>
      <c r="D235" s="50" t="s">
        <v>1239</v>
      </c>
      <c r="E235" s="50" t="s">
        <v>1239</v>
      </c>
      <c r="F235" s="50" t="s">
        <v>1239</v>
      </c>
      <c r="G235" s="50" t="s">
        <v>1369</v>
      </c>
      <c r="H235" s="50" t="s">
        <v>1434</v>
      </c>
      <c r="I235" s="50" t="s">
        <v>1435</v>
      </c>
      <c r="J235" s="50" t="s">
        <v>1321</v>
      </c>
      <c r="K235" s="50" t="s">
        <v>1436</v>
      </c>
      <c r="L235" s="50" t="s">
        <v>1280</v>
      </c>
      <c r="M235" s="50" t="s">
        <v>1357</v>
      </c>
      <c r="N235" s="96" t="s">
        <v>1437</v>
      </c>
      <c r="O235" s="94"/>
      <c r="P235" s="91" t="str">
        <f>EMIT!H240</f>
        <v>UADIRM</v>
      </c>
      <c r="R235" s="50" t="str">
        <f ca="1">IFERROR(_xlfn.CONCAT(INDEX(DESC!$C:$C,MATCH(P235,DESC!$B:$B,0))),"…")</f>
        <v>ADDR=ADDER ADDES=INCLD7 SETMREQ SPREF</v>
      </c>
    </row>
    <row r="236" spans="1:25" ht="17.100000000000001" customHeight="1" x14ac:dyDescent="0.25">
      <c r="B236" s="50" t="s">
        <v>1351</v>
      </c>
      <c r="C236" s="50" t="s">
        <v>1239</v>
      </c>
      <c r="D236" s="50" t="s">
        <v>1229</v>
      </c>
      <c r="E236" s="50" t="s">
        <v>1239</v>
      </c>
      <c r="F236" s="50" t="s">
        <v>1239</v>
      </c>
      <c r="G236" s="50" t="s">
        <v>1369</v>
      </c>
      <c r="H236" s="50" t="s">
        <v>1434</v>
      </c>
      <c r="I236" s="50" t="s">
        <v>1435</v>
      </c>
      <c r="J236" s="50" t="s">
        <v>1321</v>
      </c>
      <c r="K236" s="50" t="s">
        <v>1436</v>
      </c>
      <c r="L236" s="50" t="s">
        <v>1280</v>
      </c>
      <c r="M236" s="50" t="s">
        <v>1357</v>
      </c>
      <c r="N236" s="96" t="s">
        <v>1437</v>
      </c>
      <c r="O236" s="94"/>
      <c r="P236" s="91" t="str">
        <f>EMIT!H241</f>
        <v>UIRDAF</v>
      </c>
      <c r="R236" s="50" t="str">
        <f ca="1">IFERROR(_xlfn.CONCAT(INDEX(DESC!$C:$C,MATCH(P236,DESC!$B:$B,0))),"…")</f>
        <v>IR=ADDES ALUA-B-HBUS=A IF DISCARD FLG=F ELSE F=FLG LBUS=F</v>
      </c>
    </row>
    <row r="237" spans="1:25" ht="17.100000000000001" customHeight="1" x14ac:dyDescent="0.25">
      <c r="B237" s="50" t="s">
        <v>1427</v>
      </c>
      <c r="C237" s="50" t="s">
        <v>1239</v>
      </c>
      <c r="D237" s="50" t="s">
        <v>1229</v>
      </c>
      <c r="E237" s="50" t="s">
        <v>1239</v>
      </c>
      <c r="F237" s="50" t="s">
        <v>1239</v>
      </c>
      <c r="G237" s="50" t="s">
        <v>1369</v>
      </c>
      <c r="H237" s="50" t="s">
        <v>1434</v>
      </c>
      <c r="I237" s="50" t="s">
        <v>1435</v>
      </c>
      <c r="J237" s="50" t="s">
        <v>1321</v>
      </c>
      <c r="K237" s="50" t="s">
        <v>1436</v>
      </c>
      <c r="L237" s="50" t="s">
        <v>1280</v>
      </c>
      <c r="M237" s="50" t="s">
        <v>1357</v>
      </c>
      <c r="N237" s="96" t="s">
        <v>1437</v>
      </c>
      <c r="O237" s="94"/>
      <c r="P237" s="91" t="str">
        <f>EMIT!H242</f>
        <v>UBRM</v>
      </c>
      <c r="R237" s="50" t="str">
        <f ca="1">IFERROR(_xlfn.CONCAT(INDEX(DESC!$C:$C,MATCH(P237,DESC!$B:$B,0))),"…")</f>
        <v>DO_BUSRQ UNSETMR</v>
      </c>
    </row>
    <row r="238" spans="1:25" ht="17.100000000000001" customHeight="1" x14ac:dyDescent="0.25">
      <c r="B238" s="50" t="s">
        <v>1429</v>
      </c>
      <c r="C238" s="50" t="s">
        <v>1239</v>
      </c>
      <c r="D238" s="50" t="s">
        <v>1239</v>
      </c>
      <c r="E238" s="50" t="s">
        <v>1239</v>
      </c>
      <c r="F238" s="50" t="s">
        <v>1239</v>
      </c>
      <c r="G238" s="50" t="s">
        <v>1369</v>
      </c>
      <c r="H238" s="50" t="s">
        <v>1434</v>
      </c>
      <c r="I238" s="50" t="s">
        <v>1435</v>
      </c>
      <c r="J238" s="50" t="s">
        <v>1321</v>
      </c>
      <c r="K238" s="50" t="s">
        <v>1436</v>
      </c>
      <c r="L238" s="50" t="s">
        <v>1280</v>
      </c>
      <c r="M238" s="50" t="s">
        <v>1357</v>
      </c>
      <c r="N238" s="96" t="s">
        <v>1437</v>
      </c>
      <c r="O238" s="94"/>
      <c r="P238" s="91" t="str">
        <f>EMIT!H243</f>
        <v>UDSP</v>
      </c>
      <c r="R238" s="50" t="str">
        <f ca="1">IFERROR(_xlfn.CONCAT(INDEX(DESC!$C:$C,MATCH(P238,DESC!$B:$B,0))),"…")</f>
        <v>ADDER=SP</v>
      </c>
      <c r="X238" s="83" t="s">
        <v>1438</v>
      </c>
    </row>
    <row r="239" spans="1:25" ht="17.100000000000001" customHeight="1" x14ac:dyDescent="0.25">
      <c r="B239" s="50" t="s">
        <v>1430</v>
      </c>
      <c r="C239" s="50" t="s">
        <v>1239</v>
      </c>
      <c r="D239" s="50" t="s">
        <v>1239</v>
      </c>
      <c r="E239" s="69" t="s">
        <v>1358</v>
      </c>
      <c r="F239" s="50" t="s">
        <v>1239</v>
      </c>
      <c r="G239" s="50" t="s">
        <v>1436</v>
      </c>
      <c r="H239" s="50" t="s">
        <v>1434</v>
      </c>
      <c r="I239" s="50" t="s">
        <v>1435</v>
      </c>
      <c r="J239" s="50" t="s">
        <v>1321</v>
      </c>
      <c r="K239" s="50" t="s">
        <v>1436</v>
      </c>
      <c r="L239" s="50" t="s">
        <v>1280</v>
      </c>
      <c r="M239" s="50" t="s">
        <v>1357</v>
      </c>
      <c r="N239" s="96" t="s">
        <v>1437</v>
      </c>
      <c r="O239" s="44"/>
      <c r="P239" s="91" t="str">
        <f>EMIT!H244</f>
        <v>UADIMR</v>
      </c>
      <c r="R239" s="50" t="str">
        <f ca="1">IFERROR(_xlfn.CONCAT(INDEX(DESC!$C:$C,MATCH(P239,DESC!$B:$B,0))),"…")</f>
        <v>ADDR=ADDER ADDES=INCLD SETMRQ/RD=1 DO_SPREF</v>
      </c>
      <c r="Y239" s="83" t="s">
        <v>1422</v>
      </c>
    </row>
    <row r="240" spans="1:25" ht="17.100000000000001" customHeight="1" x14ac:dyDescent="0.25">
      <c r="B240" s="50" t="s">
        <v>1431</v>
      </c>
      <c r="C240" s="50" t="s">
        <v>1239</v>
      </c>
      <c r="D240" s="50" t="s">
        <v>1229</v>
      </c>
      <c r="E240" s="50" t="s">
        <v>1231</v>
      </c>
      <c r="F240" s="50" t="s">
        <v>1239</v>
      </c>
      <c r="G240" s="50" t="s">
        <v>1436</v>
      </c>
      <c r="H240" s="50" t="s">
        <v>1434</v>
      </c>
      <c r="I240" s="50" t="s">
        <v>1435</v>
      </c>
      <c r="J240" s="50" t="s">
        <v>1321</v>
      </c>
      <c r="K240" s="50" t="s">
        <v>1436</v>
      </c>
      <c r="L240" s="50" t="s">
        <v>1280</v>
      </c>
      <c r="M240" s="50" t="s">
        <v>1357</v>
      </c>
      <c r="N240" s="96" t="s">
        <v>1437</v>
      </c>
      <c r="O240" s="44"/>
      <c r="P240" s="91" t="str">
        <f>EMIT!H245</f>
        <v>UNDEF</v>
      </c>
      <c r="R240" s="50" t="str">
        <f ca="1">IFERROR(_xlfn.CONCAT(INDEX(DESC!$C:$C,MATCH(P240,DESC!$B:$B,0))),"…")</f>
        <v>UNDEF</v>
      </c>
      <c r="X240" s="83"/>
    </row>
    <row r="241" spans="2:26" ht="17.100000000000001" customHeight="1" x14ac:dyDescent="0.25">
      <c r="B241" s="50" t="s">
        <v>1439</v>
      </c>
      <c r="C241" s="50" t="s">
        <v>1239</v>
      </c>
      <c r="D241" s="50" t="s">
        <v>1229</v>
      </c>
      <c r="E241" s="50" t="s">
        <v>1231</v>
      </c>
      <c r="F241" s="50" t="s">
        <v>1239</v>
      </c>
      <c r="G241" s="50" t="s">
        <v>1436</v>
      </c>
      <c r="H241" s="50" t="s">
        <v>1440</v>
      </c>
      <c r="I241" s="50" t="s">
        <v>1435</v>
      </c>
      <c r="J241" s="50" t="s">
        <v>1321</v>
      </c>
      <c r="K241" s="50" t="s">
        <v>1436</v>
      </c>
      <c r="L241" s="50" t="s">
        <v>1280</v>
      </c>
      <c r="M241" s="50" t="s">
        <v>1357</v>
      </c>
      <c r="N241" s="96" t="s">
        <v>1437</v>
      </c>
      <c r="O241" s="44"/>
      <c r="P241" s="91" t="str">
        <f>EMIT!H246</f>
        <v>ULAT</v>
      </c>
      <c r="R241" s="50" t="str">
        <f ca="1">IFERROR(_xlfn.CONCAT(INDEX(DESC!$C:$C,MATCH(P241,DESC!$B:$B,0))),"…")</f>
        <v>DLATCH=PINDATA=ACTUAL READ</v>
      </c>
      <c r="Y241" s="83"/>
    </row>
    <row r="242" spans="2:26" ht="17.100000000000001" customHeight="1" x14ac:dyDescent="0.25">
      <c r="B242" s="50" t="s">
        <v>1441</v>
      </c>
      <c r="C242" s="50" t="s">
        <v>1239</v>
      </c>
      <c r="D242" s="50" t="s">
        <v>1229</v>
      </c>
      <c r="E242" s="50" t="s">
        <v>1231</v>
      </c>
      <c r="F242" s="103" t="s">
        <v>1218</v>
      </c>
      <c r="G242" s="50" t="s">
        <v>1436</v>
      </c>
      <c r="H242" s="50" t="s">
        <v>1440</v>
      </c>
      <c r="I242" s="50" t="s">
        <v>1435</v>
      </c>
      <c r="J242" s="50" t="s">
        <v>1321</v>
      </c>
      <c r="K242" s="50" t="s">
        <v>1436</v>
      </c>
      <c r="L242" s="104" t="s">
        <v>1442</v>
      </c>
      <c r="M242" s="104" t="s">
        <v>1357</v>
      </c>
      <c r="N242" s="105" t="s">
        <v>1437</v>
      </c>
      <c r="O242" s="44"/>
      <c r="P242" s="91" t="str">
        <f>EMIT!H247</f>
        <v>UWZDD</v>
      </c>
      <c r="R242" s="50" t="str">
        <f ca="1">IFERROR(_xlfn.CONCAT(INDEX(DESC!$C:$C,MATCH(P242,DESC!$B:$B,0))),"…")</f>
        <v>WZ=ADDES ADDER=ADDES</v>
      </c>
      <c r="X242" s="83" t="s">
        <v>1443</v>
      </c>
    </row>
    <row r="243" spans="2:26" ht="17.100000000000001" customHeight="1" x14ac:dyDescent="0.25">
      <c r="B243" s="50" t="s">
        <v>1444</v>
      </c>
      <c r="C243" s="50" t="s">
        <v>1239</v>
      </c>
      <c r="D243" s="50" t="s">
        <v>1229</v>
      </c>
      <c r="E243" s="50" t="s">
        <v>1231</v>
      </c>
      <c r="F243" s="103" t="s">
        <v>1217</v>
      </c>
      <c r="G243" s="50" t="s">
        <v>1436</v>
      </c>
      <c r="H243" s="50" t="s">
        <v>1440</v>
      </c>
      <c r="I243" s="50" t="s">
        <v>1435</v>
      </c>
      <c r="J243" s="50" t="s">
        <v>1321</v>
      </c>
      <c r="K243" s="50" t="s">
        <v>1436</v>
      </c>
      <c r="L243" s="50" t="s">
        <v>1442</v>
      </c>
      <c r="M243" s="50" t="s">
        <v>1357</v>
      </c>
      <c r="N243" s="96" t="s">
        <v>1437</v>
      </c>
      <c r="O243" s="44"/>
      <c r="P243" s="91" t="str">
        <f>EMIT!H248</f>
        <v>UBRCLS</v>
      </c>
      <c r="R243" s="50" t="str">
        <f ca="1">IFERROR(_xlfn.CONCAT(INDEX(DESC!$C:$C,MATCH(P243,DESC!$B:$B,0))),"…")</f>
        <v>DO_BUSRQ DO_CLEAR</v>
      </c>
    </row>
    <row r="244" spans="2:26" ht="17.100000000000001" customHeight="1" x14ac:dyDescent="0.25">
      <c r="B244" s="50" t="s">
        <v>1445</v>
      </c>
      <c r="C244" s="50" t="s">
        <v>1239</v>
      </c>
      <c r="D244" s="50" t="s">
        <v>1239</v>
      </c>
      <c r="E244" s="50" t="s">
        <v>1239</v>
      </c>
      <c r="F244" s="50" t="s">
        <v>1239</v>
      </c>
      <c r="G244" s="50" t="s">
        <v>1436</v>
      </c>
      <c r="H244" s="50" t="s">
        <v>1440</v>
      </c>
      <c r="I244" s="50" t="s">
        <v>1435</v>
      </c>
      <c r="J244" s="50" t="s">
        <v>1321</v>
      </c>
      <c r="K244" s="50" t="s">
        <v>1436</v>
      </c>
      <c r="L244" s="50" t="s">
        <v>1446</v>
      </c>
      <c r="M244" s="50" t="s">
        <v>1357</v>
      </c>
      <c r="N244" s="96" t="s">
        <v>1437</v>
      </c>
      <c r="O244" s="94"/>
      <c r="P244" s="91" t="str">
        <f>EMIT!H249</f>
        <v>UZDL</v>
      </c>
      <c r="R244" s="50" t="str">
        <f ca="1">IFERROR(_xlfn.CONCAT(INDEX(DESC!$C:$C,MATCH(P244,DESC!$B:$B,0))),"…")</f>
        <v>Z=DLATCH</v>
      </c>
      <c r="X244" s="83" t="s">
        <v>1447</v>
      </c>
      <c r="Z244" s="92" t="s">
        <v>1448</v>
      </c>
    </row>
    <row r="245" spans="2:26" ht="17.100000000000001" customHeight="1" x14ac:dyDescent="0.25">
      <c r="B245" s="50" t="s">
        <v>1449</v>
      </c>
      <c r="C245" s="50" t="s">
        <v>1239</v>
      </c>
      <c r="D245" s="50" t="s">
        <v>1239</v>
      </c>
      <c r="E245" s="50" t="s">
        <v>1239</v>
      </c>
      <c r="F245" s="50" t="s">
        <v>1239</v>
      </c>
      <c r="G245" s="69" t="s">
        <v>1442</v>
      </c>
      <c r="H245" s="69" t="s">
        <v>1440</v>
      </c>
      <c r="I245" s="69" t="s">
        <v>1435</v>
      </c>
      <c r="J245" s="69" t="s">
        <v>1321</v>
      </c>
      <c r="K245" s="69" t="s">
        <v>1436</v>
      </c>
      <c r="L245" s="69" t="s">
        <v>1446</v>
      </c>
      <c r="M245" s="69" t="s">
        <v>1357</v>
      </c>
      <c r="N245" s="106" t="s">
        <v>1437</v>
      </c>
      <c r="O245" s="44"/>
      <c r="P245" s="91" t="str">
        <f>EMIT!H250</f>
        <v>UADIMR</v>
      </c>
      <c r="R245" s="50" t="str">
        <f ca="1">IFERROR(_xlfn.CONCAT(INDEX(DESC!$C:$C,MATCH(P245,DESC!$B:$B,0))),"…")</f>
        <v>ADDR=ADDER ADDES=INCLD SETMRQ/RD=1 DO_SPREF</v>
      </c>
      <c r="Y245" s="83" t="s">
        <v>1450</v>
      </c>
    </row>
    <row r="246" spans="2:26" ht="17.100000000000001" customHeight="1" x14ac:dyDescent="0.25">
      <c r="B246" s="50" t="s">
        <v>1451</v>
      </c>
      <c r="C246" s="50" t="s">
        <v>1239</v>
      </c>
      <c r="D246" s="50" t="s">
        <v>1229</v>
      </c>
      <c r="E246" s="50" t="s">
        <v>1231</v>
      </c>
      <c r="F246" s="50" t="s">
        <v>1239</v>
      </c>
      <c r="G246" s="50" t="s">
        <v>1442</v>
      </c>
      <c r="H246" s="50" t="s">
        <v>1440</v>
      </c>
      <c r="I246" s="50" t="s">
        <v>1435</v>
      </c>
      <c r="J246" s="50" t="s">
        <v>1321</v>
      </c>
      <c r="K246" s="50" t="s">
        <v>1436</v>
      </c>
      <c r="L246" s="50" t="s">
        <v>1446</v>
      </c>
      <c r="M246" s="50" t="s">
        <v>1357</v>
      </c>
      <c r="N246" s="96" t="s">
        <v>1437</v>
      </c>
      <c r="O246" s="44"/>
      <c r="P246" s="91" t="str">
        <f>EMIT!H251</f>
        <v>UNDEF</v>
      </c>
      <c r="R246" s="50" t="str">
        <f ca="1">IFERROR(_xlfn.CONCAT(INDEX(DESC!$C:$C,MATCH(P246,DESC!$B:$B,0))),"…")</f>
        <v>UNDEF</v>
      </c>
      <c r="X246" s="83"/>
    </row>
    <row r="247" spans="2:26" ht="17.100000000000001" customHeight="1" x14ac:dyDescent="0.25">
      <c r="B247" s="50" t="s">
        <v>1452</v>
      </c>
      <c r="C247" s="50" t="s">
        <v>1239</v>
      </c>
      <c r="D247" s="50" t="s">
        <v>1229</v>
      </c>
      <c r="E247" s="50" t="s">
        <v>1231</v>
      </c>
      <c r="F247" s="50" t="s">
        <v>1239</v>
      </c>
      <c r="G247" s="50" t="s">
        <v>1442</v>
      </c>
      <c r="H247" s="50" t="s">
        <v>1453</v>
      </c>
      <c r="I247" s="50" t="s">
        <v>1435</v>
      </c>
      <c r="J247" s="50" t="s">
        <v>1321</v>
      </c>
      <c r="K247" s="50" t="s">
        <v>1436</v>
      </c>
      <c r="L247" s="50" t="s">
        <v>1446</v>
      </c>
      <c r="M247" s="50" t="s">
        <v>1357</v>
      </c>
      <c r="N247" s="96" t="s">
        <v>1437</v>
      </c>
      <c r="O247" s="44"/>
      <c r="P247" s="91" t="str">
        <f>EMIT!H252</f>
        <v>ULAT</v>
      </c>
      <c r="R247" s="50" t="str">
        <f ca="1">IFERROR(_xlfn.CONCAT(INDEX(DESC!$C:$C,MATCH(P247,DESC!$B:$B,0))),"…")</f>
        <v>DLATCH=PINDATA=ACTUAL READ</v>
      </c>
    </row>
    <row r="248" spans="2:26" ht="17.100000000000001" customHeight="1" x14ac:dyDescent="0.25">
      <c r="B248" s="50" t="s">
        <v>1454</v>
      </c>
      <c r="C248" s="50" t="s">
        <v>1239</v>
      </c>
      <c r="D248" s="50" t="s">
        <v>1229</v>
      </c>
      <c r="E248" s="50" t="s">
        <v>1231</v>
      </c>
      <c r="F248" s="103" t="s">
        <v>1218</v>
      </c>
      <c r="G248" s="50" t="s">
        <v>1442</v>
      </c>
      <c r="H248" s="50" t="s">
        <v>1453</v>
      </c>
      <c r="I248" s="50" t="s">
        <v>1435</v>
      </c>
      <c r="J248" s="50" t="s">
        <v>1321</v>
      </c>
      <c r="K248" s="50" t="s">
        <v>1436</v>
      </c>
      <c r="L248" s="50" t="s">
        <v>1446</v>
      </c>
      <c r="M248" s="50" t="s">
        <v>1357</v>
      </c>
      <c r="N248" s="96" t="s">
        <v>1437</v>
      </c>
      <c r="O248" s="44"/>
      <c r="P248" s="91" t="str">
        <f>EMIT!H253</f>
        <v>UWAIT</v>
      </c>
      <c r="R248" s="50" t="str">
        <f ca="1">IFERROR(_xlfn.CONCAT(INDEX(DESC!$C:$C,MATCH(P248,DESC!$B:$B,0))),"…")</f>
        <v>DO_WAIT</v>
      </c>
    </row>
    <row r="249" spans="2:26" ht="17.100000000000001" customHeight="1" x14ac:dyDescent="0.25">
      <c r="B249" s="50" t="s">
        <v>1455</v>
      </c>
      <c r="C249" s="50" t="s">
        <v>1239</v>
      </c>
      <c r="D249" s="50" t="s">
        <v>1229</v>
      </c>
      <c r="E249" s="50" t="s">
        <v>1231</v>
      </c>
      <c r="F249" s="103" t="s">
        <v>1217</v>
      </c>
      <c r="G249" s="50" t="s">
        <v>1442</v>
      </c>
      <c r="H249" s="50" t="s">
        <v>1453</v>
      </c>
      <c r="I249" s="50" t="s">
        <v>1435</v>
      </c>
      <c r="J249" s="50" t="s">
        <v>1321</v>
      </c>
      <c r="K249" s="50" t="s">
        <v>1436</v>
      </c>
      <c r="L249" s="50" t="s">
        <v>1446</v>
      </c>
      <c r="M249" s="50" t="s">
        <v>1357</v>
      </c>
      <c r="N249" s="96" t="s">
        <v>1437</v>
      </c>
      <c r="O249" s="44"/>
      <c r="P249" s="91" t="str">
        <f>EMIT!H254</f>
        <v>UBRCLS</v>
      </c>
      <c r="R249" s="50" t="str">
        <f ca="1">IFERROR(_xlfn.CONCAT(INDEX(DESC!$C:$C,MATCH(P249,DESC!$B:$B,0))),"…")</f>
        <v>DO_BUSRQ DO_CLEAR</v>
      </c>
    </row>
    <row r="250" spans="2:26" ht="17.100000000000001" customHeight="1" x14ac:dyDescent="0.25">
      <c r="B250" s="50" t="s">
        <v>1456</v>
      </c>
      <c r="C250" s="50" t="s">
        <v>1239</v>
      </c>
      <c r="D250" s="50" t="s">
        <v>1239</v>
      </c>
      <c r="E250" s="50" t="s">
        <v>1239</v>
      </c>
      <c r="F250" s="50" t="s">
        <v>1239</v>
      </c>
      <c r="G250" s="50" t="s">
        <v>1442</v>
      </c>
      <c r="H250" s="50" t="s">
        <v>1453</v>
      </c>
      <c r="I250" s="50" t="s">
        <v>1435</v>
      </c>
      <c r="J250" s="50" t="s">
        <v>1321</v>
      </c>
      <c r="K250" s="50" t="s">
        <v>1436</v>
      </c>
      <c r="L250" s="45" t="s">
        <v>1457</v>
      </c>
      <c r="M250" s="45" t="s">
        <v>1357</v>
      </c>
      <c r="N250" s="101" t="s">
        <v>1437</v>
      </c>
      <c r="O250" s="94"/>
      <c r="P250" s="91" t="str">
        <f>EMIT!H255</f>
        <v>UWDL</v>
      </c>
      <c r="R250" s="50" t="str">
        <f ca="1">IFERROR(_xlfn.CONCAT(INDEX(DESC!$C:$C,MATCH(P250,DESC!$B:$B,0))),"…")</f>
        <v>W=DLATCH</v>
      </c>
      <c r="X250" s="83"/>
    </row>
    <row r="251" spans="2:26" ht="17.100000000000001" customHeight="1" x14ac:dyDescent="0.25">
      <c r="B251" s="50" t="s">
        <v>1458</v>
      </c>
      <c r="C251" s="50" t="s">
        <v>1239</v>
      </c>
      <c r="D251" s="50" t="s">
        <v>1239</v>
      </c>
      <c r="E251" s="50" t="s">
        <v>1239</v>
      </c>
      <c r="F251" s="50" t="s">
        <v>1239</v>
      </c>
      <c r="G251" s="50" t="s">
        <v>1442</v>
      </c>
      <c r="H251" s="50" t="s">
        <v>1453</v>
      </c>
      <c r="I251" s="50" t="s">
        <v>1435</v>
      </c>
      <c r="J251" s="50" t="s">
        <v>1321</v>
      </c>
      <c r="K251" s="50" t="s">
        <v>1436</v>
      </c>
      <c r="L251" s="50" t="s">
        <v>1457</v>
      </c>
      <c r="M251" s="50" t="s">
        <v>1357</v>
      </c>
      <c r="N251" s="96" t="s">
        <v>1437</v>
      </c>
      <c r="O251" s="94"/>
      <c r="P251" s="91" t="str">
        <f>EMIT!H256</f>
        <v>UNDEF</v>
      </c>
      <c r="R251" s="50" t="str">
        <f ca="1">IFERROR(_xlfn.CONCAT(INDEX(DESC!$C:$C,MATCH(P251,DESC!$B:$B,0))),"…")</f>
        <v>UNDEF</v>
      </c>
      <c r="Y251" s="83"/>
    </row>
    <row r="252" spans="2:26" ht="17.100000000000001" customHeight="1" x14ac:dyDescent="0.25">
      <c r="B252" s="50" t="s">
        <v>1459</v>
      </c>
      <c r="C252" s="50" t="s">
        <v>1239</v>
      </c>
      <c r="D252" s="50" t="s">
        <v>1239</v>
      </c>
      <c r="E252" s="50" t="s">
        <v>1239</v>
      </c>
      <c r="F252" s="50" t="s">
        <v>1239</v>
      </c>
      <c r="G252" s="69" t="s">
        <v>1442</v>
      </c>
      <c r="H252" s="87" t="s">
        <v>1453</v>
      </c>
      <c r="I252" s="87" t="s">
        <v>1435</v>
      </c>
      <c r="J252" s="87" t="s">
        <v>1321</v>
      </c>
      <c r="K252" s="69" t="s">
        <v>1442</v>
      </c>
      <c r="L252" s="87" t="s">
        <v>1457</v>
      </c>
      <c r="M252" s="87" t="s">
        <v>1357</v>
      </c>
      <c r="N252" s="99" t="s">
        <v>1437</v>
      </c>
      <c r="O252" s="94"/>
      <c r="P252" s="91" t="str">
        <f>EMIT!H257</f>
        <v>USPD</v>
      </c>
      <c r="R252" s="50" t="str">
        <f ca="1">IFERROR(_xlfn.CONCAT(INDEX(DESC!$C:$C,MATCH(P252,DESC!$B:$B,0))),"…")</f>
        <v>SP=ADDES</v>
      </c>
      <c r="X252" s="83" t="s">
        <v>1438</v>
      </c>
    </row>
    <row r="253" spans="2:26" ht="17.100000000000001" customHeight="1" x14ac:dyDescent="0.25">
      <c r="B253" s="50" t="s">
        <v>1460</v>
      </c>
      <c r="C253" s="50" t="s">
        <v>1239</v>
      </c>
      <c r="D253" s="50" t="s">
        <v>1239</v>
      </c>
      <c r="E253" s="50" t="s">
        <v>1239</v>
      </c>
      <c r="F253" s="50" t="s">
        <v>1239</v>
      </c>
      <c r="G253" s="50" t="s">
        <v>1442</v>
      </c>
      <c r="H253" s="50" t="s">
        <v>1453</v>
      </c>
      <c r="I253" s="50" t="s">
        <v>1435</v>
      </c>
      <c r="J253" s="50" t="s">
        <v>1321</v>
      </c>
      <c r="K253" s="50" t="s">
        <v>1442</v>
      </c>
      <c r="L253" s="50" t="s">
        <v>1457</v>
      </c>
      <c r="M253" s="50" t="s">
        <v>1357</v>
      </c>
      <c r="N253" s="96" t="s">
        <v>1437</v>
      </c>
      <c r="O253" s="98"/>
      <c r="P253" s="91" t="str">
        <f>EMIT!H258</f>
        <v>UADDM</v>
      </c>
      <c r="R253" s="50" t="str">
        <f ca="1">IFERROR(_xlfn.CONCAT(INDEX(DESC!$C:$C,MATCH(P253,DESC!$B:$B,0))),"…")</f>
        <v>ADDR=ADDER ADDES=DECLD SETMR</v>
      </c>
      <c r="Y253" s="83" t="s">
        <v>1461</v>
      </c>
    </row>
    <row r="254" spans="2:26" ht="17.100000000000001" customHeight="1" x14ac:dyDescent="0.25">
      <c r="B254" s="50" t="s">
        <v>1462</v>
      </c>
      <c r="C254" s="50" t="s">
        <v>1239</v>
      </c>
      <c r="D254" s="50" t="s">
        <v>1229</v>
      </c>
      <c r="E254" s="50" t="s">
        <v>1239</v>
      </c>
      <c r="F254" s="50" t="s">
        <v>1239</v>
      </c>
      <c r="G254" s="50" t="s">
        <v>1442</v>
      </c>
      <c r="H254" s="50" t="s">
        <v>1317</v>
      </c>
      <c r="I254" s="50" t="s">
        <v>1435</v>
      </c>
      <c r="J254" s="50" t="s">
        <v>1321</v>
      </c>
      <c r="K254" s="50" t="s">
        <v>1442</v>
      </c>
      <c r="L254" s="50" t="s">
        <v>1457</v>
      </c>
      <c r="M254" s="50" t="s">
        <v>1357</v>
      </c>
      <c r="N254" s="96" t="s">
        <v>1437</v>
      </c>
      <c r="O254" s="98"/>
      <c r="P254" s="91" t="str">
        <f>EMIT!H259</f>
        <v>UWH</v>
      </c>
      <c r="R254" s="50" t="str">
        <f ca="1">IFERROR(_xlfn.CONCAT(INDEX(DESC!$C:$C,MATCH(P254,DESC!$B:$B,0))),"…")</f>
        <v>PINDATA=DLATCH=H</v>
      </c>
      <c r="X254" s="83"/>
    </row>
    <row r="255" spans="2:26" ht="17.100000000000001" customHeight="1" x14ac:dyDescent="0.25">
      <c r="B255" s="50" t="s">
        <v>1463</v>
      </c>
      <c r="C255" s="50" t="s">
        <v>1239</v>
      </c>
      <c r="D255" s="50" t="s">
        <v>1229</v>
      </c>
      <c r="E255" s="50" t="s">
        <v>1239</v>
      </c>
      <c r="F255" s="50" t="s">
        <v>1239</v>
      </c>
      <c r="G255" s="50" t="s">
        <v>1442</v>
      </c>
      <c r="H255" s="50" t="s">
        <v>1317</v>
      </c>
      <c r="I255" s="50" t="s">
        <v>1435</v>
      </c>
      <c r="J255" s="50" t="s">
        <v>1321</v>
      </c>
      <c r="K255" s="50" t="s">
        <v>1442</v>
      </c>
      <c r="L255" s="50" t="s">
        <v>1457</v>
      </c>
      <c r="M255" s="50" t="s">
        <v>1357</v>
      </c>
      <c r="N255" s="96" t="s">
        <v>1437</v>
      </c>
      <c r="O255" s="98"/>
      <c r="P255" s="91" t="str">
        <f>EMIT!H260</f>
        <v>USWR</v>
      </c>
      <c r="R255" s="50" t="str">
        <f ca="1">IFERROR(_xlfn.CONCAT(INDEX(DESC!$C:$C,MATCH(P255,DESC!$B:$B,0))),"…")</f>
        <v>SETWR</v>
      </c>
      <c r="Y255" s="83"/>
    </row>
    <row r="256" spans="2:26" ht="17.100000000000001" customHeight="1" x14ac:dyDescent="0.25">
      <c r="B256" s="50" t="s">
        <v>1464</v>
      </c>
      <c r="C256" s="50" t="s">
        <v>1239</v>
      </c>
      <c r="D256" s="50" t="s">
        <v>1229</v>
      </c>
      <c r="E256" s="103" t="s">
        <v>1218</v>
      </c>
      <c r="F256" s="50" t="s">
        <v>1273</v>
      </c>
      <c r="G256" s="50" t="s">
        <v>1442</v>
      </c>
      <c r="H256" s="50" t="s">
        <v>1317</v>
      </c>
      <c r="I256" s="50" t="s">
        <v>1435</v>
      </c>
      <c r="J256" s="50" t="s">
        <v>1321</v>
      </c>
      <c r="K256" s="45" t="s">
        <v>1436</v>
      </c>
      <c r="L256" s="45" t="s">
        <v>1457</v>
      </c>
      <c r="M256" s="45" t="s">
        <v>1357</v>
      </c>
      <c r="N256" s="101" t="s">
        <v>1437</v>
      </c>
      <c r="O256" s="98"/>
      <c r="P256" s="91" t="str">
        <f>EMIT!H261</f>
        <v>USPDDWW</v>
      </c>
      <c r="R256" s="50" t="str">
        <f ca="1">IFERROR(_xlfn.CONCAT(INDEX(DESC!$C:$C,MATCH(P256,DESC!$B:$B,0))),"…")</f>
        <v>SP=ADDES ADDER=ADDES DO_WAIT ACTUAL WRITE</v>
      </c>
      <c r="X256" s="83" t="s">
        <v>1438</v>
      </c>
    </row>
    <row r="257" spans="1:24" ht="17.100000000000001" customHeight="1" x14ac:dyDescent="0.25">
      <c r="B257" s="50" t="s">
        <v>1465</v>
      </c>
      <c r="C257" s="50" t="s">
        <v>1239</v>
      </c>
      <c r="D257" s="50" t="s">
        <v>1229</v>
      </c>
      <c r="E257" s="103" t="s">
        <v>1217</v>
      </c>
      <c r="F257" s="50" t="s">
        <v>1273</v>
      </c>
      <c r="G257" s="50" t="s">
        <v>1442</v>
      </c>
      <c r="H257" s="50" t="s">
        <v>1317</v>
      </c>
      <c r="I257" s="50" t="s">
        <v>1435</v>
      </c>
      <c r="J257" s="50" t="s">
        <v>1321</v>
      </c>
      <c r="K257" s="50" t="s">
        <v>1436</v>
      </c>
      <c r="L257" s="50" t="s">
        <v>1457</v>
      </c>
      <c r="M257" s="50" t="s">
        <v>1357</v>
      </c>
      <c r="N257" s="96" t="s">
        <v>1437</v>
      </c>
      <c r="O257" s="98"/>
      <c r="P257" s="91" t="str">
        <f>EMIT!H262</f>
        <v>UBRCLS</v>
      </c>
      <c r="R257" s="50" t="str">
        <f ca="1">IFERROR(_xlfn.CONCAT(INDEX(DESC!$C:$C,MATCH(P257,DESC!$B:$B,0))),"…")</f>
        <v>DO_BUSRQ DO_CLEAR</v>
      </c>
    </row>
    <row r="258" spans="1:24" ht="17.100000000000001" customHeight="1" x14ac:dyDescent="0.25">
      <c r="B258" s="50" t="s">
        <v>1466</v>
      </c>
      <c r="C258" s="50" t="s">
        <v>1239</v>
      </c>
      <c r="D258" s="50" t="s">
        <v>1239</v>
      </c>
      <c r="E258" s="50" t="s">
        <v>1239</v>
      </c>
      <c r="F258" s="50" t="s">
        <v>1239</v>
      </c>
      <c r="G258" s="50" t="s">
        <v>1442</v>
      </c>
      <c r="H258" s="50" t="s">
        <v>1317</v>
      </c>
      <c r="I258" s="50" t="s">
        <v>1435</v>
      </c>
      <c r="J258" s="50" t="s">
        <v>1321</v>
      </c>
      <c r="K258" s="50" t="s">
        <v>1436</v>
      </c>
      <c r="L258" s="50" t="s">
        <v>1457</v>
      </c>
      <c r="M258" s="50" t="s">
        <v>1357</v>
      </c>
      <c r="N258" s="96" t="s">
        <v>1437</v>
      </c>
      <c r="P258" s="91" t="str">
        <f>EMIT!H263</f>
        <v>UDSP</v>
      </c>
      <c r="R258" s="50" t="str">
        <f ca="1">IFERROR(_xlfn.CONCAT(INDEX(DESC!$C:$C,MATCH(P258,DESC!$B:$B,0))),"…")</f>
        <v>ADDER=SP</v>
      </c>
    </row>
    <row r="259" spans="1:24" ht="17.100000000000001" customHeight="1" x14ac:dyDescent="0.25">
      <c r="B259" s="50" t="s">
        <v>1467</v>
      </c>
      <c r="C259" s="50" t="s">
        <v>1239</v>
      </c>
      <c r="D259" s="50" t="s">
        <v>1239</v>
      </c>
      <c r="E259" s="50" t="s">
        <v>1239</v>
      </c>
      <c r="F259" s="50" t="s">
        <v>1239</v>
      </c>
      <c r="G259" s="69" t="s">
        <v>1436</v>
      </c>
      <c r="H259" s="69" t="s">
        <v>1453</v>
      </c>
      <c r="I259" s="69" t="s">
        <v>1435</v>
      </c>
      <c r="J259" s="69" t="s">
        <v>1321</v>
      </c>
      <c r="K259" s="69" t="s">
        <v>1436</v>
      </c>
      <c r="L259" s="69" t="s">
        <v>1457</v>
      </c>
      <c r="M259" s="69" t="s">
        <v>1357</v>
      </c>
      <c r="N259" s="106" t="s">
        <v>1437</v>
      </c>
      <c r="O259" s="98"/>
      <c r="P259" s="91" t="str">
        <f>EMIT!H264</f>
        <v>UADIM</v>
      </c>
      <c r="R259" s="50" t="str">
        <f ca="1">IFERROR(_xlfn.CONCAT(INDEX(DESC!$C:$C,MATCH(P259,DESC!$B:$B,0))),"…")</f>
        <v>ADDR=ADDER ADDES=INCLD SETMR SPREF</v>
      </c>
      <c r="U259" s="31" t="s">
        <v>1468</v>
      </c>
    </row>
    <row r="260" spans="1:24" ht="17.100000000000001" customHeight="1" x14ac:dyDescent="0.25">
      <c r="B260" s="50" t="s">
        <v>1469</v>
      </c>
      <c r="C260" s="50" t="s">
        <v>1239</v>
      </c>
      <c r="D260" s="50" t="s">
        <v>1229</v>
      </c>
      <c r="E260" s="50" t="s">
        <v>1239</v>
      </c>
      <c r="F260" s="50" t="s">
        <v>1239</v>
      </c>
      <c r="G260" s="50" t="s">
        <v>1436</v>
      </c>
      <c r="H260" s="50" t="s">
        <v>1312</v>
      </c>
      <c r="I260" s="50" t="s">
        <v>1435</v>
      </c>
      <c r="J260" s="50" t="s">
        <v>1321</v>
      </c>
      <c r="K260" s="50" t="s">
        <v>1436</v>
      </c>
      <c r="L260" s="50" t="s">
        <v>1457</v>
      </c>
      <c r="M260" s="50" t="s">
        <v>1357</v>
      </c>
      <c r="N260" s="96" t="s">
        <v>1437</v>
      </c>
      <c r="O260" s="98"/>
      <c r="P260" s="91" t="str">
        <f>EMIT!H265</f>
        <v>UWL</v>
      </c>
      <c r="R260" s="50" t="str">
        <f ca="1">IFERROR(_xlfn.CONCAT(INDEX(DESC!$C:$C,MATCH(P260,DESC!$B:$B,0))),"…")</f>
        <v>PINDATA=DLATCH=L</v>
      </c>
    </row>
    <row r="261" spans="1:24" ht="17.100000000000001" customHeight="1" x14ac:dyDescent="0.25">
      <c r="B261" s="50" t="s">
        <v>1470</v>
      </c>
      <c r="C261" s="50" t="s">
        <v>1239</v>
      </c>
      <c r="D261" s="50" t="s">
        <v>1229</v>
      </c>
      <c r="E261" s="50" t="s">
        <v>1239</v>
      </c>
      <c r="F261" s="50" t="s">
        <v>1239</v>
      </c>
      <c r="G261" s="50" t="s">
        <v>1436</v>
      </c>
      <c r="H261" s="50" t="s">
        <v>1312</v>
      </c>
      <c r="I261" s="50" t="s">
        <v>1435</v>
      </c>
      <c r="J261" s="50" t="s">
        <v>1321</v>
      </c>
      <c r="K261" s="50" t="s">
        <v>1436</v>
      </c>
      <c r="L261" s="50" t="s">
        <v>1457</v>
      </c>
      <c r="M261" s="50" t="s">
        <v>1357</v>
      </c>
      <c r="N261" s="96" t="s">
        <v>1437</v>
      </c>
      <c r="O261" s="98"/>
      <c r="P261" s="91" t="str">
        <f>EMIT!H266</f>
        <v>USWR</v>
      </c>
      <c r="R261" s="50" t="str">
        <f ca="1">IFERROR(_xlfn.CONCAT(INDEX(DESC!$C:$C,MATCH(P261,DESC!$B:$B,0))),"…")</f>
        <v>SETWR</v>
      </c>
    </row>
    <row r="262" spans="1:24" ht="17.100000000000001" customHeight="1" x14ac:dyDescent="0.25">
      <c r="B262" s="50" t="s">
        <v>1471</v>
      </c>
      <c r="C262" s="50" t="s">
        <v>1239</v>
      </c>
      <c r="D262" s="50" t="s">
        <v>1229</v>
      </c>
      <c r="E262" s="103" t="s">
        <v>1218</v>
      </c>
      <c r="F262" s="50" t="s">
        <v>1273</v>
      </c>
      <c r="G262" s="50" t="s">
        <v>1436</v>
      </c>
      <c r="H262" s="50" t="s">
        <v>1312</v>
      </c>
      <c r="I262" s="50" t="s">
        <v>1435</v>
      </c>
      <c r="J262" s="50" t="s">
        <v>1321</v>
      </c>
      <c r="K262" s="50" t="s">
        <v>1436</v>
      </c>
      <c r="L262" s="50" t="s">
        <v>1457</v>
      </c>
      <c r="M262" s="50" t="s">
        <v>1357</v>
      </c>
      <c r="N262" s="96" t="s">
        <v>1437</v>
      </c>
      <c r="O262" s="70"/>
      <c r="P262" s="91" t="str">
        <f>EMIT!H267</f>
        <v>UWAITW</v>
      </c>
      <c r="R262" s="50" t="str">
        <f ca="1">IFERROR(_xlfn.CONCAT(INDEX(DESC!$C:$C,MATCH(P262,DESC!$B:$B,0))),"…")</f>
        <v>DO_WAIT ACTUAL WRITE</v>
      </c>
    </row>
    <row r="263" spans="1:24" ht="17.100000000000001" customHeight="1" x14ac:dyDescent="0.25">
      <c r="B263" s="50" t="s">
        <v>1472</v>
      </c>
      <c r="C263" s="50" t="s">
        <v>1239</v>
      </c>
      <c r="D263" s="50" t="s">
        <v>1229</v>
      </c>
      <c r="E263" s="103" t="s">
        <v>1217</v>
      </c>
      <c r="F263" s="50" t="s">
        <v>1273</v>
      </c>
      <c r="G263" s="50" t="s">
        <v>1436</v>
      </c>
      <c r="H263" s="50" t="s">
        <v>1312</v>
      </c>
      <c r="I263" s="50" t="s">
        <v>1435</v>
      </c>
      <c r="J263" s="50" t="s">
        <v>1321</v>
      </c>
      <c r="K263" s="50" t="s">
        <v>1436</v>
      </c>
      <c r="L263" s="50" t="s">
        <v>1457</v>
      </c>
      <c r="M263" s="50" t="s">
        <v>1357</v>
      </c>
      <c r="N263" s="96" t="s">
        <v>1437</v>
      </c>
      <c r="O263" s="98"/>
      <c r="P263" s="91" t="str">
        <f>EMIT!H268</f>
        <v>UBRCLS</v>
      </c>
      <c r="R263" s="50" t="str">
        <f ca="1">IFERROR(_xlfn.CONCAT(INDEX(DESC!$C:$C,MATCH(P263,DESC!$B:$B,0))),"…")</f>
        <v>DO_BUSRQ DO_CLEAR</v>
      </c>
    </row>
    <row r="264" spans="1:24" ht="17.100000000000001" customHeight="1" x14ac:dyDescent="0.25">
      <c r="B264" s="50" t="s">
        <v>1473</v>
      </c>
      <c r="C264" s="50" t="s">
        <v>1239</v>
      </c>
      <c r="D264" s="50" t="s">
        <v>1239</v>
      </c>
      <c r="E264" s="50" t="s">
        <v>1239</v>
      </c>
      <c r="F264" s="50" t="s">
        <v>1239</v>
      </c>
      <c r="G264" s="50" t="s">
        <v>1436</v>
      </c>
      <c r="H264" s="50" t="s">
        <v>1312</v>
      </c>
      <c r="I264" s="50" t="s">
        <v>1435</v>
      </c>
      <c r="J264" s="50" t="s">
        <v>1321</v>
      </c>
      <c r="K264" s="50" t="s">
        <v>1436</v>
      </c>
      <c r="L264" s="50" t="s">
        <v>1457</v>
      </c>
      <c r="M264" s="50" t="s">
        <v>1357</v>
      </c>
      <c r="N264" s="96" t="s">
        <v>1437</v>
      </c>
      <c r="P264" s="91" t="str">
        <f>EMIT!H269</f>
        <v>UDWZ</v>
      </c>
      <c r="R264" s="50" t="str">
        <f ca="1">IFERROR(_xlfn.CONCAT(INDEX(DESC!$C:$C,MATCH(P264,DESC!$B:$B,0))),"…")</f>
        <v>ADDER=WZ</v>
      </c>
      <c r="W264" s="83" t="s">
        <v>1384</v>
      </c>
    </row>
    <row r="265" spans="1:24" ht="17.100000000000001" customHeight="1" x14ac:dyDescent="0.25">
      <c r="B265" s="50" t="s">
        <v>1474</v>
      </c>
      <c r="C265" s="50" t="s">
        <v>1239</v>
      </c>
      <c r="D265" s="50" t="s">
        <v>1239</v>
      </c>
      <c r="E265" s="50" t="s">
        <v>1239</v>
      </c>
      <c r="F265" s="50" t="s">
        <v>1239</v>
      </c>
      <c r="G265" s="50" t="s">
        <v>1436</v>
      </c>
      <c r="H265" s="50" t="s">
        <v>1312</v>
      </c>
      <c r="I265" s="50" t="s">
        <v>1435</v>
      </c>
      <c r="J265" s="50" t="s">
        <v>1321</v>
      </c>
      <c r="K265" s="50" t="s">
        <v>1436</v>
      </c>
      <c r="L265" s="50" t="s">
        <v>1457</v>
      </c>
      <c r="M265" s="50" t="s">
        <v>1357</v>
      </c>
      <c r="N265" s="96" t="s">
        <v>1437</v>
      </c>
      <c r="P265" s="91" t="str">
        <f>EMIT!H270</f>
        <v>UDL</v>
      </c>
      <c r="R265" s="50" t="str">
        <f ca="1">IFERROR(_xlfn.CONCAT(INDEX(DESC!$C:$C,MATCH(P265,DESC!$B:$B,0))),"…")</f>
        <v>ADDES=NOPLD</v>
      </c>
      <c r="X265" s="83"/>
    </row>
    <row r="266" spans="1:24" ht="17.100000000000001" customHeight="1" x14ac:dyDescent="0.25">
      <c r="B266" s="50" t="s">
        <v>1475</v>
      </c>
      <c r="C266" s="50" t="s">
        <v>1239</v>
      </c>
      <c r="D266" s="50" t="s">
        <v>1239</v>
      </c>
      <c r="E266" s="50" t="s">
        <v>1239</v>
      </c>
      <c r="F266" s="50" t="s">
        <v>1239</v>
      </c>
      <c r="G266" s="50" t="s">
        <v>1436</v>
      </c>
      <c r="H266" s="50" t="s">
        <v>1312</v>
      </c>
      <c r="I266" s="50" t="s">
        <v>1435</v>
      </c>
      <c r="J266" s="87" t="s">
        <v>1457</v>
      </c>
      <c r="K266" s="87" t="s">
        <v>1436</v>
      </c>
      <c r="L266" s="87" t="s">
        <v>1457</v>
      </c>
      <c r="M266" s="87" t="s">
        <v>1357</v>
      </c>
      <c r="N266" s="99" t="s">
        <v>1437</v>
      </c>
      <c r="P266" s="91" t="str">
        <f>EMIT!H271</f>
        <v>UHLD</v>
      </c>
      <c r="R266" s="50" t="str">
        <f ca="1">IFERROR(_xlfn.CONCAT(INDEX(DESC!$C:$C,MATCH(P266,DESC!$B:$B,0))),"…")</f>
        <v>HL=ADDES</v>
      </c>
      <c r="W266" s="83" t="s">
        <v>1476</v>
      </c>
    </row>
    <row r="267" spans="1:24" ht="17.100000000000001" customHeight="1" x14ac:dyDescent="0.25">
      <c r="B267" s="50" t="s">
        <v>1477</v>
      </c>
      <c r="C267" s="50" t="s">
        <v>1239</v>
      </c>
      <c r="D267" s="50" t="s">
        <v>1239</v>
      </c>
      <c r="E267" s="50" t="s">
        <v>1239</v>
      </c>
      <c r="F267" s="50" t="s">
        <v>1239</v>
      </c>
      <c r="G267" s="50" t="s">
        <v>1436</v>
      </c>
      <c r="H267" s="50" t="s">
        <v>1312</v>
      </c>
      <c r="I267" s="50" t="s">
        <v>1435</v>
      </c>
      <c r="J267" s="50" t="s">
        <v>1457</v>
      </c>
      <c r="K267" s="50" t="s">
        <v>1436</v>
      </c>
      <c r="L267" s="50" t="s">
        <v>1457</v>
      </c>
      <c r="M267" s="50" t="s">
        <v>1357</v>
      </c>
      <c r="N267" s="96" t="s">
        <v>1437</v>
      </c>
      <c r="P267" s="91" t="str">
        <f>EMIT!H272</f>
        <v>UGR</v>
      </c>
      <c r="R267" s="50" t="str">
        <f ca="1">IFERROR(_xlfn.CONCAT(INDEX(DESC!$C:$C,MATCH(P267,DESC!$B:$B,0))),"…")</f>
        <v>DO_GRANT</v>
      </c>
    </row>
    <row r="268" spans="1:24" ht="17.100000000000001" customHeight="1" x14ac:dyDescent="0.25">
      <c r="B268" s="50" t="s">
        <v>1478</v>
      </c>
      <c r="C268" s="50" t="s">
        <v>1239</v>
      </c>
      <c r="D268" s="50" t="s">
        <v>1239</v>
      </c>
      <c r="E268" s="50" t="s">
        <v>1239</v>
      </c>
      <c r="F268" s="50" t="s">
        <v>1239</v>
      </c>
      <c r="G268" s="50" t="s">
        <v>1436</v>
      </c>
      <c r="H268" s="50" t="s">
        <v>1312</v>
      </c>
      <c r="I268" s="50" t="s">
        <v>1435</v>
      </c>
      <c r="J268" s="50" t="s">
        <v>1457</v>
      </c>
      <c r="K268" s="50" t="s">
        <v>1436</v>
      </c>
      <c r="L268" s="50" t="s">
        <v>1457</v>
      </c>
      <c r="M268" s="50" t="s">
        <v>1357</v>
      </c>
      <c r="N268" s="96" t="s">
        <v>1437</v>
      </c>
      <c r="P268" s="91" t="str">
        <f>EMIT!H273</f>
        <v>UDPC</v>
      </c>
      <c r="R268" s="50" t="str">
        <f ca="1">IFERROR(_xlfn.CONCAT(INDEX(DESC!$C:$C,MATCH(P268,DESC!$B:$B,0))),"…")</f>
        <v>ADDER=PC</v>
      </c>
    </row>
    <row r="269" spans="1:24" ht="17.100000000000001" customHeight="1" x14ac:dyDescent="0.25"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8"/>
      <c r="O269" s="109"/>
      <c r="P269" s="91" t="str">
        <f>EMIT!H274</f>
        <v>UEXIDONE</v>
      </c>
      <c r="R269" s="50" t="str">
        <f ca="1">IFERROR(_xlfn.CONCAT(INDEX(DESC!$C:$C,MATCH(P269,DESC!$B:$B,0))),"…")</f>
        <v>EX_INT SPREF=0</v>
      </c>
    </row>
    <row r="270" spans="1:24" ht="17.100000000000001" customHeight="1" x14ac:dyDescent="0.25">
      <c r="A270" s="35"/>
      <c r="B270" s="35" t="s">
        <v>1479</v>
      </c>
      <c r="C270" s="35"/>
      <c r="D270" s="35"/>
      <c r="E270" s="35"/>
    </row>
    <row r="271" spans="1:24" ht="17.100000000000001" customHeight="1" x14ac:dyDescent="0.25">
      <c r="B271" s="50" t="s">
        <v>1227</v>
      </c>
      <c r="C271" s="50" t="s">
        <v>1228</v>
      </c>
      <c r="D271" s="50" t="s">
        <v>1229</v>
      </c>
      <c r="E271" s="50" t="s">
        <v>1230</v>
      </c>
      <c r="F271" s="50" t="s">
        <v>1231</v>
      </c>
      <c r="G271" s="50" t="s">
        <v>1273</v>
      </c>
      <c r="H271" s="50" t="s">
        <v>1235</v>
      </c>
      <c r="I271" s="50" t="s">
        <v>1274</v>
      </c>
      <c r="J271" s="50" t="s">
        <v>1297</v>
      </c>
      <c r="K271" s="50" t="s">
        <v>1277</v>
      </c>
      <c r="L271" s="50" t="s">
        <v>1325</v>
      </c>
      <c r="M271" s="50" t="s">
        <v>1237</v>
      </c>
    </row>
    <row r="272" spans="1:24" ht="17.100000000000001" customHeight="1" x14ac:dyDescent="0.25">
      <c r="B272" s="50" t="s">
        <v>1285</v>
      </c>
      <c r="C272" s="50" t="s">
        <v>1239</v>
      </c>
      <c r="D272" s="50" t="s">
        <v>1239</v>
      </c>
      <c r="E272" s="50" t="s">
        <v>1230</v>
      </c>
      <c r="F272" s="50" t="s">
        <v>1239</v>
      </c>
      <c r="G272" s="50" t="s">
        <v>1239</v>
      </c>
      <c r="H272" s="50" t="s">
        <v>1240</v>
      </c>
      <c r="I272" s="50" t="s">
        <v>1480</v>
      </c>
      <c r="J272" s="50" t="s">
        <v>1280</v>
      </c>
      <c r="K272" s="50" t="s">
        <v>1280</v>
      </c>
      <c r="L272" s="50" t="s">
        <v>1357</v>
      </c>
      <c r="M272" s="50" t="s">
        <v>1481</v>
      </c>
      <c r="O272" s="91" t="str">
        <f>EMIT!H276</f>
        <v>UADIRM</v>
      </c>
      <c r="Q272" s="50" t="str">
        <f ca="1">IFERROR(_xlfn.CONCAT(INDEX(DESC!$C:$C,MATCH(O272,DESC!$B:$B,0))),"…")</f>
        <v>ADDR=ADDER ADDES=INCLD7 SETMREQ SPREF</v>
      </c>
    </row>
    <row r="273" spans="2:24" ht="17.100000000000001" customHeight="1" x14ac:dyDescent="0.25">
      <c r="B273" s="50" t="s">
        <v>1289</v>
      </c>
      <c r="C273" s="50" t="s">
        <v>1239</v>
      </c>
      <c r="D273" s="50" t="s">
        <v>1229</v>
      </c>
      <c r="E273" s="50" t="s">
        <v>1230</v>
      </c>
      <c r="F273" s="50" t="s">
        <v>1239</v>
      </c>
      <c r="G273" s="50" t="s">
        <v>1239</v>
      </c>
      <c r="H273" s="50" t="s">
        <v>1240</v>
      </c>
      <c r="I273" s="50" t="s">
        <v>1480</v>
      </c>
      <c r="J273" s="50" t="s">
        <v>1280</v>
      </c>
      <c r="K273" s="50" t="s">
        <v>1280</v>
      </c>
      <c r="L273" s="50" t="s">
        <v>1357</v>
      </c>
      <c r="M273" s="50" t="s">
        <v>1481</v>
      </c>
      <c r="O273" s="91" t="str">
        <f>EMIT!H277</f>
        <v>UIRDAF</v>
      </c>
      <c r="Q273" s="50" t="str">
        <f ca="1">IFERROR(_xlfn.CONCAT(INDEX(DESC!$C:$C,MATCH(O273,DESC!$B:$B,0))),"…")</f>
        <v>IR=ADDES ALUA-B-HBUS=A IF DISCARD FLG=F ELSE F=FLG LBUS=F</v>
      </c>
    </row>
    <row r="274" spans="2:24" ht="17.100000000000001" customHeight="1" x14ac:dyDescent="0.25">
      <c r="B274" s="50" t="s">
        <v>1290</v>
      </c>
      <c r="C274" s="50" t="s">
        <v>1239</v>
      </c>
      <c r="D274" s="50" t="s">
        <v>1229</v>
      </c>
      <c r="E274" s="50" t="s">
        <v>1230</v>
      </c>
      <c r="F274" s="103" t="s">
        <v>1217</v>
      </c>
      <c r="G274" s="50" t="s">
        <v>1239</v>
      </c>
      <c r="H274" s="50" t="s">
        <v>1240</v>
      </c>
      <c r="I274" s="50" t="s">
        <v>1480</v>
      </c>
      <c r="J274" s="50" t="s">
        <v>1280</v>
      </c>
      <c r="K274" s="50" t="s">
        <v>1280</v>
      </c>
      <c r="L274" s="50" t="s">
        <v>1357</v>
      </c>
      <c r="M274" s="50" t="s">
        <v>1481</v>
      </c>
      <c r="O274" s="91" t="str">
        <f>EMIT!H278</f>
        <v>UBRM</v>
      </c>
      <c r="Q274" s="50" t="str">
        <f ca="1">IFERROR(_xlfn.CONCAT(INDEX(DESC!$C:$C,MATCH(O274,DESC!$B:$B,0))),"…")</f>
        <v>DO_BUSRQ UNSETMR</v>
      </c>
    </row>
    <row r="275" spans="2:24" ht="17.100000000000001" customHeight="1" x14ac:dyDescent="0.25">
      <c r="B275" s="50" t="s">
        <v>1291</v>
      </c>
      <c r="C275" s="50" t="s">
        <v>1239</v>
      </c>
      <c r="D275" s="50" t="s">
        <v>1239</v>
      </c>
      <c r="E275" s="50" t="s">
        <v>1230</v>
      </c>
      <c r="F275" s="50" t="s">
        <v>1239</v>
      </c>
      <c r="G275" s="50" t="s">
        <v>1239</v>
      </c>
      <c r="H275" s="50" t="s">
        <v>1240</v>
      </c>
      <c r="I275" s="50" t="s">
        <v>1480</v>
      </c>
      <c r="J275" s="50" t="s">
        <v>1280</v>
      </c>
      <c r="K275" s="50" t="s">
        <v>1280</v>
      </c>
      <c r="L275" s="50" t="s">
        <v>1357</v>
      </c>
      <c r="M275" s="50" t="s">
        <v>1481</v>
      </c>
      <c r="O275" s="91" t="str">
        <f>EMIT!H279</f>
        <v>UDSP</v>
      </c>
      <c r="Q275" s="50" t="str">
        <f ca="1">IFERROR(_xlfn.CONCAT(INDEX(DESC!$C:$C,MATCH(O275,DESC!$B:$B,0))),"…")</f>
        <v>ADDER=SP</v>
      </c>
      <c r="W275" s="83" t="s">
        <v>1438</v>
      </c>
    </row>
    <row r="276" spans="2:24" ht="17.100000000000001" customHeight="1" x14ac:dyDescent="0.25">
      <c r="B276" s="50" t="s">
        <v>1292</v>
      </c>
      <c r="C276" s="50" t="s">
        <v>1239</v>
      </c>
      <c r="D276" s="50" t="s">
        <v>1239</v>
      </c>
      <c r="E276" s="69" t="s">
        <v>1239</v>
      </c>
      <c r="F276" s="50" t="s">
        <v>1239</v>
      </c>
      <c r="G276" s="50" t="s">
        <v>1239</v>
      </c>
      <c r="H276" s="50" t="s">
        <v>1240</v>
      </c>
      <c r="I276" s="50" t="s">
        <v>1480</v>
      </c>
      <c r="J276" s="50" t="s">
        <v>1280</v>
      </c>
      <c r="K276" s="50" t="s">
        <v>1280</v>
      </c>
      <c r="L276" s="50" t="s">
        <v>1357</v>
      </c>
      <c r="M276" s="50" t="s">
        <v>1481</v>
      </c>
      <c r="O276" s="91" t="str">
        <f>EMIT!H280</f>
        <v>UDDC</v>
      </c>
      <c r="Q276" s="50" t="str">
        <f ca="1">IFERROR(_xlfn.CONCAT(INDEX(DESC!$C:$C,MATCH(O276,DESC!$B:$B,0))),"…")</f>
        <v>ADDES=DECLD SPREF=0</v>
      </c>
      <c r="X276" s="83" t="s">
        <v>1461</v>
      </c>
    </row>
    <row r="277" spans="2:24" ht="17.100000000000001" customHeight="1" x14ac:dyDescent="0.25">
      <c r="B277" s="50" t="s">
        <v>1293</v>
      </c>
      <c r="C277" s="50" t="s">
        <v>1239</v>
      </c>
      <c r="D277" s="50" t="s">
        <v>1239</v>
      </c>
      <c r="E277" s="50" t="s">
        <v>1239</v>
      </c>
      <c r="F277" s="50" t="s">
        <v>1239</v>
      </c>
      <c r="G277" s="50" t="s">
        <v>1239</v>
      </c>
      <c r="H277" s="50" t="s">
        <v>1240</v>
      </c>
      <c r="I277" s="50" t="s">
        <v>1480</v>
      </c>
      <c r="J277" s="60" t="s">
        <v>1482</v>
      </c>
      <c r="K277" s="60" t="s">
        <v>1280</v>
      </c>
      <c r="L277" s="60" t="s">
        <v>1357</v>
      </c>
      <c r="M277" s="60" t="s">
        <v>1481</v>
      </c>
      <c r="O277" s="91" t="str">
        <f>EMIT!H281</f>
        <v>USPDD</v>
      </c>
      <c r="Q277" s="50" t="str">
        <f ca="1">IFERROR(_xlfn.CONCAT(INDEX(DESC!$C:$C,MATCH(O277,DESC!$B:$B,0))),"…")</f>
        <v>SP=ADDES ADDER=ADDES</v>
      </c>
      <c r="W277" s="83" t="s">
        <v>1438</v>
      </c>
    </row>
    <row r="278" spans="2:24" ht="17.100000000000001" customHeight="1" x14ac:dyDescent="0.25">
      <c r="B278" s="50" t="s">
        <v>1294</v>
      </c>
      <c r="C278" s="50" t="s">
        <v>1239</v>
      </c>
      <c r="D278" s="50" t="s">
        <v>1239</v>
      </c>
      <c r="E278" s="50" t="s">
        <v>1239</v>
      </c>
      <c r="F278" s="50" t="s">
        <v>1239</v>
      </c>
      <c r="G278" s="50" t="s">
        <v>1239</v>
      </c>
      <c r="H278" s="50" t="s">
        <v>1482</v>
      </c>
      <c r="I278" s="50" t="s">
        <v>1480</v>
      </c>
      <c r="J278" s="50" t="s">
        <v>1482</v>
      </c>
      <c r="K278" s="50" t="s">
        <v>1280</v>
      </c>
      <c r="L278" s="50" t="s">
        <v>1357</v>
      </c>
      <c r="M278" s="50" t="s">
        <v>1481</v>
      </c>
      <c r="O278" s="91" t="str">
        <f>EMIT!H282</f>
        <v>UADDM</v>
      </c>
      <c r="Q278" s="50" t="str">
        <f ca="1">IFERROR(_xlfn.CONCAT(INDEX(DESC!$C:$C,MATCH(O278,DESC!$B:$B,0))),"…")</f>
        <v>ADDR=ADDER ADDES=DECLD SETMR</v>
      </c>
      <c r="X278" s="83" t="s">
        <v>1461</v>
      </c>
    </row>
    <row r="279" spans="2:24" ht="17.100000000000001" customHeight="1" x14ac:dyDescent="0.25">
      <c r="B279" s="50" t="s">
        <v>1295</v>
      </c>
      <c r="C279" s="50" t="s">
        <v>1239</v>
      </c>
      <c r="D279" s="50" t="s">
        <v>1229</v>
      </c>
      <c r="E279" s="50" t="s">
        <v>1239</v>
      </c>
      <c r="F279" s="50" t="s">
        <v>1239</v>
      </c>
      <c r="G279" s="50" t="s">
        <v>1239</v>
      </c>
      <c r="H279" s="50" t="s">
        <v>1482</v>
      </c>
      <c r="I279" s="50" t="s">
        <v>1279</v>
      </c>
      <c r="J279" s="50" t="s">
        <v>1482</v>
      </c>
      <c r="K279" s="50" t="s">
        <v>1280</v>
      </c>
      <c r="L279" s="50" t="s">
        <v>1357</v>
      </c>
      <c r="M279" s="50" t="s">
        <v>1481</v>
      </c>
      <c r="O279" s="91" t="str">
        <f>EMIT!H283</f>
        <v>UWA</v>
      </c>
      <c r="Q279" s="50" t="str">
        <f ca="1">IFERROR(_xlfn.CONCAT(INDEX(DESC!$C:$C,MATCH(O279,DESC!$B:$B,0))),"…")</f>
        <v>PINDATA=DLATCH=A</v>
      </c>
      <c r="W279" s="83"/>
    </row>
    <row r="280" spans="2:24" ht="17.100000000000001" customHeight="1" x14ac:dyDescent="0.25">
      <c r="B280" s="50" t="s">
        <v>1483</v>
      </c>
      <c r="C280" s="50" t="s">
        <v>1239</v>
      </c>
      <c r="D280" s="50" t="s">
        <v>1229</v>
      </c>
      <c r="E280" s="50" t="s">
        <v>1239</v>
      </c>
      <c r="F280" s="50" t="s">
        <v>1239</v>
      </c>
      <c r="G280" s="50" t="s">
        <v>1239</v>
      </c>
      <c r="H280" s="50" t="s">
        <v>1482</v>
      </c>
      <c r="I280" s="50" t="s">
        <v>1279</v>
      </c>
      <c r="J280" s="50" t="s">
        <v>1482</v>
      </c>
      <c r="K280" s="50" t="s">
        <v>1280</v>
      </c>
      <c r="L280" s="50" t="s">
        <v>1357</v>
      </c>
      <c r="M280" s="50" t="s">
        <v>1481</v>
      </c>
      <c r="O280" s="91" t="str">
        <f>EMIT!H284</f>
        <v>USWR</v>
      </c>
      <c r="Q280" s="50" t="str">
        <f ca="1">IFERROR(_xlfn.CONCAT(INDEX(DESC!$C:$C,MATCH(O280,DESC!$B:$B,0))),"…")</f>
        <v>SETWR</v>
      </c>
      <c r="X280" s="83"/>
    </row>
    <row r="281" spans="2:24" ht="17.100000000000001" customHeight="1" x14ac:dyDescent="0.25">
      <c r="B281" s="50" t="s">
        <v>1484</v>
      </c>
      <c r="C281" s="50" t="s">
        <v>1239</v>
      </c>
      <c r="D281" s="50" t="s">
        <v>1229</v>
      </c>
      <c r="E281" s="50" t="s">
        <v>1239</v>
      </c>
      <c r="F281" s="50" t="s">
        <v>1239</v>
      </c>
      <c r="G281" s="50" t="s">
        <v>1273</v>
      </c>
      <c r="H281" s="50" t="s">
        <v>1482</v>
      </c>
      <c r="I281" s="50" t="s">
        <v>1279</v>
      </c>
      <c r="J281" s="50" t="s">
        <v>1485</v>
      </c>
      <c r="K281" s="50" t="s">
        <v>1280</v>
      </c>
      <c r="L281" s="50" t="s">
        <v>1357</v>
      </c>
      <c r="M281" s="50" t="s">
        <v>1481</v>
      </c>
      <c r="O281" s="91" t="str">
        <f>EMIT!H285</f>
        <v>USPDDWW</v>
      </c>
      <c r="Q281" s="50" t="str">
        <f ca="1">IFERROR(_xlfn.CONCAT(INDEX(DESC!$C:$C,MATCH(O281,DESC!$B:$B,0))),"…")</f>
        <v>SP=ADDES ADDER=ADDES DO_WAIT ACTUAL WRITE</v>
      </c>
      <c r="W281" s="83" t="s">
        <v>1438</v>
      </c>
    </row>
    <row r="282" spans="2:24" ht="17.100000000000001" customHeight="1" x14ac:dyDescent="0.25">
      <c r="B282" s="50" t="s">
        <v>1486</v>
      </c>
      <c r="C282" s="50" t="s">
        <v>1239</v>
      </c>
      <c r="D282" s="50" t="s">
        <v>1229</v>
      </c>
      <c r="E282" s="50" t="s">
        <v>1239</v>
      </c>
      <c r="F282" s="103" t="s">
        <v>1217</v>
      </c>
      <c r="G282" s="50" t="s">
        <v>1273</v>
      </c>
      <c r="H282" s="50" t="s">
        <v>1482</v>
      </c>
      <c r="I282" s="50" t="s">
        <v>1279</v>
      </c>
      <c r="J282" s="50" t="s">
        <v>1485</v>
      </c>
      <c r="K282" s="50" t="s">
        <v>1280</v>
      </c>
      <c r="L282" s="50" t="s">
        <v>1357</v>
      </c>
      <c r="M282" s="50" t="s">
        <v>1481</v>
      </c>
      <c r="O282" s="91" t="str">
        <f>EMIT!H286</f>
        <v>UBRCLS</v>
      </c>
      <c r="Q282" s="50" t="str">
        <f ca="1">IFERROR(_xlfn.CONCAT(INDEX(DESC!$C:$C,MATCH(O282,DESC!$B:$B,0))),"…")</f>
        <v>DO_BUSRQ DO_CLEAR</v>
      </c>
    </row>
    <row r="283" spans="2:24" ht="17.100000000000001" customHeight="1" x14ac:dyDescent="0.25">
      <c r="B283" s="50" t="s">
        <v>1487</v>
      </c>
      <c r="C283" s="50" t="s">
        <v>1239</v>
      </c>
      <c r="D283" s="50" t="s">
        <v>1239</v>
      </c>
      <c r="E283" s="50" t="s">
        <v>1239</v>
      </c>
      <c r="F283" s="50" t="s">
        <v>1239</v>
      </c>
      <c r="G283" s="50" t="s">
        <v>1239</v>
      </c>
      <c r="H283" s="50" t="s">
        <v>1482</v>
      </c>
      <c r="I283" s="50" t="s">
        <v>1279</v>
      </c>
      <c r="J283" s="50" t="s">
        <v>1485</v>
      </c>
      <c r="K283" s="50" t="s">
        <v>1280</v>
      </c>
      <c r="L283" s="50" t="s">
        <v>1357</v>
      </c>
      <c r="M283" s="50" t="s">
        <v>1481</v>
      </c>
      <c r="O283" s="91" t="str">
        <f>EMIT!H287</f>
        <v>UDSP</v>
      </c>
      <c r="Q283" s="50" t="str">
        <f ca="1">IFERROR(_xlfn.CONCAT(INDEX(DESC!$C:$C,MATCH(O283,DESC!$B:$B,0))),"…")</f>
        <v>ADDER=SP</v>
      </c>
    </row>
    <row r="284" spans="2:24" ht="17.100000000000001" customHeight="1" x14ac:dyDescent="0.25">
      <c r="B284" s="50" t="s">
        <v>1488</v>
      </c>
      <c r="C284" s="50" t="s">
        <v>1239</v>
      </c>
      <c r="D284" s="50" t="s">
        <v>1239</v>
      </c>
      <c r="E284" s="50" t="s">
        <v>1239</v>
      </c>
      <c r="F284" s="50" t="s">
        <v>1239</v>
      </c>
      <c r="G284" s="50" t="s">
        <v>1239</v>
      </c>
      <c r="H284" s="50" t="s">
        <v>1485</v>
      </c>
      <c r="I284" s="50" t="s">
        <v>1480</v>
      </c>
      <c r="J284" s="50" t="s">
        <v>1485</v>
      </c>
      <c r="K284" s="50" t="s">
        <v>1280</v>
      </c>
      <c r="L284" s="50" t="s">
        <v>1357</v>
      </c>
      <c r="M284" s="50" t="s">
        <v>1481</v>
      </c>
      <c r="O284" s="91" t="str">
        <f>EMIT!H288</f>
        <v>UADDM</v>
      </c>
      <c r="Q284" s="50" t="str">
        <f ca="1">IFERROR(_xlfn.CONCAT(INDEX(DESC!$C:$C,MATCH(O284,DESC!$B:$B,0))),"…")</f>
        <v>ADDR=ADDER ADDES=DECLD SETMR</v>
      </c>
    </row>
    <row r="285" spans="2:24" ht="17.100000000000001" customHeight="1" x14ac:dyDescent="0.25">
      <c r="B285" s="50" t="s">
        <v>1489</v>
      </c>
      <c r="C285" s="50" t="s">
        <v>1239</v>
      </c>
      <c r="D285" s="50" t="s">
        <v>1229</v>
      </c>
      <c r="E285" s="50" t="s">
        <v>1239</v>
      </c>
      <c r="F285" s="50" t="s">
        <v>1239</v>
      </c>
      <c r="G285" s="50" t="s">
        <v>1239</v>
      </c>
      <c r="H285" s="50" t="s">
        <v>1485</v>
      </c>
      <c r="I285" s="50" t="s">
        <v>1490</v>
      </c>
      <c r="J285" s="50" t="s">
        <v>1485</v>
      </c>
      <c r="K285" s="50" t="s">
        <v>1280</v>
      </c>
      <c r="L285" s="50" t="s">
        <v>1357</v>
      </c>
      <c r="M285" s="50" t="s">
        <v>1481</v>
      </c>
      <c r="O285" s="91" t="str">
        <f>EMIT!H289</f>
        <v>UWF</v>
      </c>
      <c r="Q285" s="50" t="str">
        <f ca="1">IFERROR(_xlfn.CONCAT(INDEX(DESC!$C:$C,MATCH(O285,DESC!$B:$B,0))),"…")</f>
        <v>PINDATA=DLATCH=F</v>
      </c>
    </row>
    <row r="286" spans="2:24" ht="17.100000000000001" customHeight="1" x14ac:dyDescent="0.25">
      <c r="B286" s="50" t="s">
        <v>1491</v>
      </c>
      <c r="C286" s="50" t="s">
        <v>1239</v>
      </c>
      <c r="D286" s="50" t="s">
        <v>1229</v>
      </c>
      <c r="E286" s="50" t="s">
        <v>1239</v>
      </c>
      <c r="F286" s="50" t="s">
        <v>1239</v>
      </c>
      <c r="G286" s="50" t="s">
        <v>1239</v>
      </c>
      <c r="H286" s="50" t="s">
        <v>1485</v>
      </c>
      <c r="I286" s="50" t="s">
        <v>1490</v>
      </c>
      <c r="J286" s="50" t="s">
        <v>1485</v>
      </c>
      <c r="K286" s="50" t="s">
        <v>1280</v>
      </c>
      <c r="L286" s="50" t="s">
        <v>1357</v>
      </c>
      <c r="M286" s="50" t="s">
        <v>1481</v>
      </c>
      <c r="O286" s="91" t="str">
        <f>EMIT!H290</f>
        <v>USWR</v>
      </c>
      <c r="Q286" s="50" t="str">
        <f ca="1">IFERROR(_xlfn.CONCAT(INDEX(DESC!$C:$C,MATCH(O286,DESC!$B:$B,0))),"…")</f>
        <v>SETWR</v>
      </c>
    </row>
    <row r="287" spans="2:24" ht="17.100000000000001" customHeight="1" x14ac:dyDescent="0.25">
      <c r="B287" s="50" t="s">
        <v>1492</v>
      </c>
      <c r="C287" s="50" t="s">
        <v>1239</v>
      </c>
      <c r="D287" s="50" t="s">
        <v>1229</v>
      </c>
      <c r="E287" s="50" t="s">
        <v>1239</v>
      </c>
      <c r="F287" s="50" t="s">
        <v>1239</v>
      </c>
      <c r="G287" s="50" t="s">
        <v>1273</v>
      </c>
      <c r="H287" s="50" t="s">
        <v>1485</v>
      </c>
      <c r="I287" s="50" t="s">
        <v>1490</v>
      </c>
      <c r="J287" s="50" t="s">
        <v>1485</v>
      </c>
      <c r="K287" s="50" t="s">
        <v>1280</v>
      </c>
      <c r="L287" s="50" t="s">
        <v>1357</v>
      </c>
      <c r="M287" s="50" t="s">
        <v>1481</v>
      </c>
      <c r="O287" s="91" t="str">
        <f>EMIT!H291</f>
        <v>UWAITW</v>
      </c>
      <c r="Q287" s="50" t="str">
        <f ca="1">IFERROR(_xlfn.CONCAT(INDEX(DESC!$C:$C,MATCH(O287,DESC!$B:$B,0))),"…")</f>
        <v>DO_WAIT ACTUAL WRITE</v>
      </c>
    </row>
    <row r="288" spans="2:24" ht="17.100000000000001" customHeight="1" x14ac:dyDescent="0.25">
      <c r="B288" s="50" t="s">
        <v>1493</v>
      </c>
      <c r="C288" s="50" t="s">
        <v>1239</v>
      </c>
      <c r="D288" s="50" t="s">
        <v>1229</v>
      </c>
      <c r="E288" s="50" t="s">
        <v>1239</v>
      </c>
      <c r="F288" s="103" t="s">
        <v>1217</v>
      </c>
      <c r="G288" s="50" t="s">
        <v>1273</v>
      </c>
      <c r="H288" s="50" t="s">
        <v>1485</v>
      </c>
      <c r="I288" s="50" t="s">
        <v>1490</v>
      </c>
      <c r="J288" s="50" t="s">
        <v>1485</v>
      </c>
      <c r="K288" s="50" t="s">
        <v>1280</v>
      </c>
      <c r="L288" s="50" t="s">
        <v>1357</v>
      </c>
      <c r="M288" s="50" t="s">
        <v>1481</v>
      </c>
      <c r="O288" s="91" t="str">
        <f>EMIT!H292</f>
        <v>UBRGRCLS</v>
      </c>
      <c r="Q288" s="50" t="str">
        <f ca="1">IFERROR(_xlfn.CONCAT(INDEX(DESC!$C:$C,MATCH(O288,DESC!$B:$B,0))),"…")</f>
        <v>DO_GRANT DO_BUSRQ DO_CLEAR</v>
      </c>
    </row>
    <row r="289" spans="2:24" ht="17.100000000000001" customHeight="1" x14ac:dyDescent="0.25">
      <c r="B289" s="50" t="s">
        <v>1494</v>
      </c>
      <c r="C289" s="50" t="s">
        <v>1239</v>
      </c>
      <c r="D289" s="50" t="s">
        <v>1239</v>
      </c>
      <c r="E289" s="50" t="s">
        <v>1239</v>
      </c>
      <c r="F289" s="50" t="s">
        <v>1239</v>
      </c>
      <c r="G289" s="50" t="s">
        <v>1239</v>
      </c>
      <c r="H289" s="50" t="s">
        <v>1485</v>
      </c>
      <c r="I289" s="50" t="s">
        <v>1490</v>
      </c>
      <c r="J289" s="50" t="s">
        <v>1485</v>
      </c>
      <c r="K289" s="50" t="s">
        <v>1280</v>
      </c>
      <c r="L289" s="50" t="s">
        <v>1357</v>
      </c>
      <c r="M289" s="50" t="s">
        <v>1481</v>
      </c>
      <c r="O289" s="91" t="str">
        <f>EMIT!H293</f>
        <v>UDPC</v>
      </c>
      <c r="Q289" s="50" t="str">
        <f ca="1">IFERROR(_xlfn.CONCAT(INDEX(DESC!$C:$C,MATCH(O289,DESC!$B:$B,0))),"…")</f>
        <v>ADDER=PC</v>
      </c>
    </row>
    <row r="290" spans="2:24" ht="17.100000000000001" customHeight="1" x14ac:dyDescent="0.25"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O290" s="91" t="str">
        <f>EMIT!H294</f>
        <v>UEXIDONE</v>
      </c>
      <c r="Q290" s="50" t="str">
        <f ca="1">IFERROR(_xlfn.CONCAT(INDEX(DESC!$C:$C,MATCH(O290,DESC!$B:$B,0))),"…")</f>
        <v>EX_INT SPREF=0</v>
      </c>
    </row>
    <row r="291" spans="2:24" ht="17.100000000000001" customHeight="1" x14ac:dyDescent="0.25">
      <c r="B291" s="35" t="s">
        <v>1495</v>
      </c>
      <c r="C291" s="35"/>
      <c r="D291" s="35"/>
      <c r="E291" s="35"/>
    </row>
    <row r="292" spans="2:24" ht="17.100000000000001" customHeight="1" x14ac:dyDescent="0.25">
      <c r="B292" s="50" t="s">
        <v>1227</v>
      </c>
      <c r="C292" s="50" t="s">
        <v>1228</v>
      </c>
      <c r="D292" s="50" t="s">
        <v>1229</v>
      </c>
      <c r="E292" s="50" t="s">
        <v>1230</v>
      </c>
      <c r="F292" s="50" t="s">
        <v>1231</v>
      </c>
      <c r="G292" s="50" t="s">
        <v>1235</v>
      </c>
      <c r="H292" s="50" t="s">
        <v>1274</v>
      </c>
      <c r="I292" s="50"/>
      <c r="J292" s="50" t="s">
        <v>1284</v>
      </c>
      <c r="K292" s="50" t="s">
        <v>1297</v>
      </c>
      <c r="L292" s="50" t="s">
        <v>1325</v>
      </c>
      <c r="M292" s="50" t="s">
        <v>1237</v>
      </c>
    </row>
    <row r="293" spans="2:24" ht="17.100000000000001" customHeight="1" x14ac:dyDescent="0.25">
      <c r="B293" s="50" t="s">
        <v>1496</v>
      </c>
      <c r="C293" s="50" t="s">
        <v>1239</v>
      </c>
      <c r="D293" s="50" t="s">
        <v>1239</v>
      </c>
      <c r="E293" s="50" t="s">
        <v>1230</v>
      </c>
      <c r="F293" s="50" t="s">
        <v>1239</v>
      </c>
      <c r="G293" s="50" t="s">
        <v>1287</v>
      </c>
      <c r="H293" s="50" t="s">
        <v>1497</v>
      </c>
      <c r="I293" s="50"/>
      <c r="J293" s="50" t="s">
        <v>1280</v>
      </c>
      <c r="K293" s="50" t="s">
        <v>1485</v>
      </c>
      <c r="L293" s="50" t="s">
        <v>1357</v>
      </c>
      <c r="M293" s="50" t="s">
        <v>1498</v>
      </c>
      <c r="O293" s="91" t="str">
        <f>EMIT!H296</f>
        <v>UADIRM</v>
      </c>
      <c r="Q293" s="50" t="str">
        <f ca="1">IFERROR(_xlfn.CONCAT(INDEX(DESC!$C:$C,MATCH(O293,DESC!$B:$B,0))),"…")</f>
        <v>ADDR=ADDER ADDES=INCLD7 SETMREQ SPREF</v>
      </c>
    </row>
    <row r="294" spans="2:24" ht="17.100000000000001" customHeight="1" x14ac:dyDescent="0.25">
      <c r="B294" s="50" t="s">
        <v>1499</v>
      </c>
      <c r="C294" s="50" t="s">
        <v>1239</v>
      </c>
      <c r="D294" s="50" t="s">
        <v>1229</v>
      </c>
      <c r="E294" s="50" t="s">
        <v>1230</v>
      </c>
      <c r="F294" s="50" t="s">
        <v>1239</v>
      </c>
      <c r="G294" s="50" t="s">
        <v>1287</v>
      </c>
      <c r="H294" s="50" t="s">
        <v>1497</v>
      </c>
      <c r="I294" s="50"/>
      <c r="J294" s="50" t="s">
        <v>1280</v>
      </c>
      <c r="K294" s="50" t="s">
        <v>1485</v>
      </c>
      <c r="L294" s="50" t="s">
        <v>1357</v>
      </c>
      <c r="M294" s="50" t="s">
        <v>1498</v>
      </c>
      <c r="O294" s="91" t="str">
        <f>EMIT!H297</f>
        <v>UIRDAF</v>
      </c>
      <c r="Q294" s="50" t="str">
        <f ca="1">IFERROR(_xlfn.CONCAT(INDEX(DESC!$C:$C,MATCH(O294,DESC!$B:$B,0))),"…")</f>
        <v>IR=ADDES ALUA-B-HBUS=A IF DISCARD FLG=F ELSE F=FLG LBUS=F</v>
      </c>
    </row>
    <row r="295" spans="2:24" ht="17.100000000000001" customHeight="1" x14ac:dyDescent="0.25">
      <c r="B295" s="50" t="s">
        <v>1500</v>
      </c>
      <c r="C295" s="50" t="s">
        <v>1239</v>
      </c>
      <c r="D295" s="50" t="s">
        <v>1229</v>
      </c>
      <c r="E295" s="50" t="s">
        <v>1230</v>
      </c>
      <c r="F295" s="50" t="s">
        <v>1239</v>
      </c>
      <c r="G295" s="50" t="s">
        <v>1287</v>
      </c>
      <c r="H295" s="50" t="s">
        <v>1497</v>
      </c>
      <c r="I295" s="50"/>
      <c r="J295" s="50" t="s">
        <v>1280</v>
      </c>
      <c r="K295" s="50" t="s">
        <v>1485</v>
      </c>
      <c r="L295" s="50" t="s">
        <v>1357</v>
      </c>
      <c r="M295" s="50" t="s">
        <v>1498</v>
      </c>
      <c r="O295" s="91" t="str">
        <f>EMIT!H298</f>
        <v>UBRM</v>
      </c>
      <c r="Q295" s="50" t="str">
        <f ca="1">IFERROR(_xlfn.CONCAT(INDEX(DESC!$C:$C,MATCH(O295,DESC!$B:$B,0))),"…")</f>
        <v>DO_BUSRQ UNSETMR</v>
      </c>
    </row>
    <row r="296" spans="2:24" ht="17.100000000000001" customHeight="1" x14ac:dyDescent="0.25">
      <c r="B296" s="50" t="s">
        <v>1501</v>
      </c>
      <c r="C296" s="50" t="s">
        <v>1239</v>
      </c>
      <c r="D296" s="50" t="s">
        <v>1239</v>
      </c>
      <c r="E296" s="50" t="s">
        <v>1230</v>
      </c>
      <c r="F296" s="50" t="s">
        <v>1239</v>
      </c>
      <c r="G296" s="50" t="s">
        <v>1287</v>
      </c>
      <c r="H296" s="50" t="s">
        <v>1497</v>
      </c>
      <c r="I296" s="50"/>
      <c r="J296" s="50" t="s">
        <v>1280</v>
      </c>
      <c r="K296" s="50" t="s">
        <v>1485</v>
      </c>
      <c r="L296" s="50" t="s">
        <v>1357</v>
      </c>
      <c r="M296" s="50" t="s">
        <v>1498</v>
      </c>
      <c r="O296" s="91" t="str">
        <f>EMIT!H299</f>
        <v>UDSP</v>
      </c>
      <c r="Q296" s="50" t="str">
        <f ca="1">IFERROR(_xlfn.CONCAT(INDEX(DESC!$C:$C,MATCH(O296,DESC!$B:$B,0))),"…")</f>
        <v>ADDER=SP</v>
      </c>
      <c r="W296" s="83" t="s">
        <v>1502</v>
      </c>
    </row>
    <row r="297" spans="2:24" ht="17.100000000000001" customHeight="1" x14ac:dyDescent="0.25">
      <c r="B297" s="50" t="s">
        <v>1503</v>
      </c>
      <c r="C297" s="50" t="s">
        <v>1239</v>
      </c>
      <c r="D297" s="50" t="s">
        <v>1239</v>
      </c>
      <c r="E297" s="69" t="s">
        <v>1239</v>
      </c>
      <c r="F297" s="50" t="s">
        <v>1239</v>
      </c>
      <c r="G297" s="50" t="s">
        <v>1485</v>
      </c>
      <c r="H297" s="50" t="s">
        <v>1497</v>
      </c>
      <c r="I297" s="50"/>
      <c r="J297" s="50" t="s">
        <v>1280</v>
      </c>
      <c r="K297" s="50" t="s">
        <v>1485</v>
      </c>
      <c r="L297" s="50" t="s">
        <v>1357</v>
      </c>
      <c r="M297" s="50" t="s">
        <v>1498</v>
      </c>
      <c r="O297" s="91" t="str">
        <f>EMIT!H300</f>
        <v>UADIMR</v>
      </c>
      <c r="Q297" s="50" t="str">
        <f ca="1">IFERROR(_xlfn.CONCAT(INDEX(DESC!$C:$C,MATCH(O297,DESC!$B:$B,0))),"…")</f>
        <v>ADDR=ADDER ADDES=INCLD SETMRQ/RD=1 DO_SPREF</v>
      </c>
      <c r="X297" s="83" t="s">
        <v>1422</v>
      </c>
    </row>
    <row r="298" spans="2:24" ht="17.100000000000001" customHeight="1" x14ac:dyDescent="0.25">
      <c r="B298" s="50" t="s">
        <v>1504</v>
      </c>
      <c r="C298" s="50" t="s">
        <v>1239</v>
      </c>
      <c r="D298" s="50" t="s">
        <v>1229</v>
      </c>
      <c r="E298" s="50" t="s">
        <v>1239</v>
      </c>
      <c r="F298" s="50" t="s">
        <v>1231</v>
      </c>
      <c r="G298" s="50" t="s">
        <v>1485</v>
      </c>
      <c r="H298" s="50" t="s">
        <v>1497</v>
      </c>
      <c r="I298" s="50"/>
      <c r="J298" s="50" t="s">
        <v>1280</v>
      </c>
      <c r="K298" s="50" t="s">
        <v>1485</v>
      </c>
      <c r="L298" s="50" t="s">
        <v>1357</v>
      </c>
      <c r="M298" s="50" t="s">
        <v>1498</v>
      </c>
      <c r="O298" s="91" t="str">
        <f>EMIT!H301</f>
        <v>UNDEF</v>
      </c>
      <c r="Q298" s="50" t="str">
        <f ca="1">IFERROR(_xlfn.CONCAT(INDEX(DESC!$C:$C,MATCH(O298,DESC!$B:$B,0))),"…")</f>
        <v>UNDEF</v>
      </c>
      <c r="W298" s="83"/>
    </row>
    <row r="299" spans="2:24" ht="17.100000000000001" customHeight="1" x14ac:dyDescent="0.25">
      <c r="B299" s="50" t="s">
        <v>1505</v>
      </c>
      <c r="C299" s="50" t="s">
        <v>1239</v>
      </c>
      <c r="D299" s="50" t="s">
        <v>1229</v>
      </c>
      <c r="E299" s="50" t="s">
        <v>1239</v>
      </c>
      <c r="F299" s="50" t="s">
        <v>1231</v>
      </c>
      <c r="G299" s="50" t="s">
        <v>1485</v>
      </c>
      <c r="H299" s="50" t="s">
        <v>1490</v>
      </c>
      <c r="I299" s="50"/>
      <c r="J299" s="50" t="s">
        <v>1280</v>
      </c>
      <c r="K299" s="50" t="s">
        <v>1485</v>
      </c>
      <c r="L299" s="50" t="s">
        <v>1357</v>
      </c>
      <c r="M299" s="50" t="s">
        <v>1498</v>
      </c>
      <c r="O299" s="91" t="str">
        <f>EMIT!H302</f>
        <v>ULAT</v>
      </c>
      <c r="Q299" s="50" t="str">
        <f ca="1">IFERROR(_xlfn.CONCAT(INDEX(DESC!$C:$C,MATCH(O299,DESC!$B:$B,0))),"…")</f>
        <v>DLATCH=PINDATA=ACTUAL READ</v>
      </c>
      <c r="X299" s="83"/>
    </row>
    <row r="300" spans="2:24" ht="17.100000000000001" customHeight="1" x14ac:dyDescent="0.25">
      <c r="B300" s="50" t="s">
        <v>1506</v>
      </c>
      <c r="C300" s="50" t="s">
        <v>1239</v>
      </c>
      <c r="D300" s="50" t="s">
        <v>1229</v>
      </c>
      <c r="E300" s="50" t="s">
        <v>1239</v>
      </c>
      <c r="F300" s="50" t="s">
        <v>1231</v>
      </c>
      <c r="G300" s="50" t="s">
        <v>1485</v>
      </c>
      <c r="H300" s="50" t="s">
        <v>1490</v>
      </c>
      <c r="I300" s="50"/>
      <c r="J300" s="50" t="s">
        <v>1280</v>
      </c>
      <c r="K300" s="110" t="s">
        <v>1482</v>
      </c>
      <c r="L300" s="110" t="s">
        <v>1357</v>
      </c>
      <c r="M300" s="110" t="s">
        <v>1498</v>
      </c>
      <c r="O300" s="91" t="str">
        <f>EMIT!H303</f>
        <v>USPDDWW</v>
      </c>
      <c r="Q300" s="50" t="str">
        <f ca="1">IFERROR(_xlfn.CONCAT(INDEX(DESC!$C:$C,MATCH(O300,DESC!$B:$B,0))),"…")</f>
        <v>SP=ADDES ADDER=ADDES DO_WAIT ACTUAL WRITE</v>
      </c>
      <c r="W300" s="83" t="s">
        <v>1502</v>
      </c>
    </row>
    <row r="301" spans="2:24" ht="17.100000000000001" customHeight="1" x14ac:dyDescent="0.25">
      <c r="B301" s="50" t="s">
        <v>1507</v>
      </c>
      <c r="C301" s="50" t="s">
        <v>1239</v>
      </c>
      <c r="D301" s="50" t="s">
        <v>1229</v>
      </c>
      <c r="E301" s="50" t="s">
        <v>1239</v>
      </c>
      <c r="F301" s="50" t="s">
        <v>1231</v>
      </c>
      <c r="G301" s="50" t="s">
        <v>1485</v>
      </c>
      <c r="H301" s="50" t="s">
        <v>1490</v>
      </c>
      <c r="I301" s="50"/>
      <c r="J301" s="50" t="s">
        <v>1280</v>
      </c>
      <c r="K301" s="50" t="s">
        <v>1482</v>
      </c>
      <c r="L301" s="50" t="s">
        <v>1357</v>
      </c>
      <c r="M301" s="50" t="s">
        <v>1498</v>
      </c>
      <c r="O301" s="91" t="str">
        <f>EMIT!H304</f>
        <v>UBRCLS</v>
      </c>
      <c r="Q301" s="50" t="str">
        <f ca="1">IFERROR(_xlfn.CONCAT(INDEX(DESC!$C:$C,MATCH(O301,DESC!$B:$B,0))),"…")</f>
        <v>DO_BUSRQ DO_CLEAR</v>
      </c>
    </row>
    <row r="302" spans="2:24" ht="17.100000000000001" customHeight="1" x14ac:dyDescent="0.25">
      <c r="B302" s="50" t="s">
        <v>1508</v>
      </c>
      <c r="C302" s="50" t="s">
        <v>1239</v>
      </c>
      <c r="D302" s="50" t="s">
        <v>1239</v>
      </c>
      <c r="E302" s="50" t="s">
        <v>1239</v>
      </c>
      <c r="F302" s="50" t="s">
        <v>1239</v>
      </c>
      <c r="G302" s="50" t="s">
        <v>1485</v>
      </c>
      <c r="H302" s="50" t="s">
        <v>1490</v>
      </c>
      <c r="I302" s="50"/>
      <c r="J302" s="50" t="s">
        <v>1509</v>
      </c>
      <c r="K302" s="50" t="s">
        <v>1482</v>
      </c>
      <c r="L302" s="50" t="s">
        <v>1357</v>
      </c>
      <c r="M302" s="50" t="s">
        <v>1498</v>
      </c>
      <c r="O302" s="91" t="str">
        <f>EMIT!H305</f>
        <v>UFDLD</v>
      </c>
      <c r="Q302" s="50" t="str">
        <f ca="1">IFERROR(_xlfn.CONCAT(INDEX(DESC!$C:$C,MATCH(O302,DESC!$B:$B,0))),"…")</f>
        <v>F=DLATCH DISCARDF</v>
      </c>
    </row>
    <row r="303" spans="2:24" ht="17.100000000000001" customHeight="1" x14ac:dyDescent="0.25">
      <c r="B303" s="50" t="s">
        <v>1510</v>
      </c>
      <c r="C303" s="50" t="s">
        <v>1239</v>
      </c>
      <c r="D303" s="50" t="s">
        <v>1239</v>
      </c>
      <c r="E303" s="50" t="s">
        <v>1239</v>
      </c>
      <c r="F303" s="50" t="s">
        <v>1239</v>
      </c>
      <c r="G303" s="50" t="s">
        <v>1482</v>
      </c>
      <c r="H303" s="50" t="s">
        <v>1490</v>
      </c>
      <c r="I303" s="50"/>
      <c r="J303" s="50" t="s">
        <v>1509</v>
      </c>
      <c r="K303" s="50" t="s">
        <v>1482</v>
      </c>
      <c r="L303" s="50" t="s">
        <v>1357</v>
      </c>
      <c r="M303" s="50" t="s">
        <v>1498</v>
      </c>
      <c r="O303" s="91" t="str">
        <f>EMIT!H306</f>
        <v>UADIMR</v>
      </c>
      <c r="Q303" s="50" t="str">
        <f ca="1">IFERROR(_xlfn.CONCAT(INDEX(DESC!$C:$C,MATCH(O303,DESC!$B:$B,0))),"…")</f>
        <v>ADDR=ADDER ADDES=INCLD SETMRQ/RD=1 DO_SPREF</v>
      </c>
    </row>
    <row r="304" spans="2:24" ht="17.100000000000001" customHeight="1" x14ac:dyDescent="0.25">
      <c r="B304" s="50" t="s">
        <v>1511</v>
      </c>
      <c r="C304" s="50" t="s">
        <v>1239</v>
      </c>
      <c r="D304" s="50" t="s">
        <v>1229</v>
      </c>
      <c r="E304" s="50" t="s">
        <v>1239</v>
      </c>
      <c r="F304" s="50" t="s">
        <v>1231</v>
      </c>
      <c r="G304" s="50" t="s">
        <v>1482</v>
      </c>
      <c r="H304" s="50" t="s">
        <v>1490</v>
      </c>
      <c r="I304" s="50"/>
      <c r="J304" s="50" t="s">
        <v>1509</v>
      </c>
      <c r="K304" s="50" t="s">
        <v>1482</v>
      </c>
      <c r="L304" s="50" t="s">
        <v>1357</v>
      </c>
      <c r="M304" s="50" t="s">
        <v>1498</v>
      </c>
      <c r="O304" s="91" t="str">
        <f>EMIT!H307</f>
        <v>UNDEF</v>
      </c>
      <c r="Q304" s="50" t="str">
        <f ca="1">IFERROR(_xlfn.CONCAT(INDEX(DESC!$C:$C,MATCH(O304,DESC!$B:$B,0))),"…")</f>
        <v>UNDEF</v>
      </c>
    </row>
    <row r="305" spans="1:17" ht="17.100000000000001" customHeight="1" x14ac:dyDescent="0.25">
      <c r="B305" s="50" t="s">
        <v>1512</v>
      </c>
      <c r="C305" s="50" t="s">
        <v>1239</v>
      </c>
      <c r="D305" s="50" t="s">
        <v>1229</v>
      </c>
      <c r="E305" s="50" t="s">
        <v>1239</v>
      </c>
      <c r="F305" s="50" t="s">
        <v>1231</v>
      </c>
      <c r="G305" s="50" t="s">
        <v>1482</v>
      </c>
      <c r="H305" s="50" t="s">
        <v>1279</v>
      </c>
      <c r="I305" s="50"/>
      <c r="J305" s="50" t="s">
        <v>1509</v>
      </c>
      <c r="K305" s="50" t="s">
        <v>1482</v>
      </c>
      <c r="L305" s="50" t="s">
        <v>1357</v>
      </c>
      <c r="M305" s="50" t="s">
        <v>1498</v>
      </c>
      <c r="O305" s="91" t="str">
        <f>EMIT!H308</f>
        <v>ULAT</v>
      </c>
      <c r="Q305" s="50" t="str">
        <f ca="1">IFERROR(_xlfn.CONCAT(INDEX(DESC!$C:$C,MATCH(O305,DESC!$B:$B,0))),"…")</f>
        <v>DLATCH=PINDATA=ACTUAL READ</v>
      </c>
    </row>
    <row r="306" spans="1:17" ht="17.100000000000001" customHeight="1" x14ac:dyDescent="0.25">
      <c r="B306" s="50" t="s">
        <v>1513</v>
      </c>
      <c r="C306" s="50" t="s">
        <v>1239</v>
      </c>
      <c r="D306" s="50" t="s">
        <v>1229</v>
      </c>
      <c r="E306" s="50" t="s">
        <v>1239</v>
      </c>
      <c r="F306" s="50" t="s">
        <v>1231</v>
      </c>
      <c r="G306" s="50" t="s">
        <v>1482</v>
      </c>
      <c r="H306" s="50" t="s">
        <v>1279</v>
      </c>
      <c r="I306" s="50"/>
      <c r="J306" s="50" t="s">
        <v>1509</v>
      </c>
      <c r="K306" s="110" t="s">
        <v>1280</v>
      </c>
      <c r="L306" s="110" t="s">
        <v>1357</v>
      </c>
      <c r="M306" s="110" t="s">
        <v>1498</v>
      </c>
      <c r="O306" s="91" t="str">
        <f>EMIT!H309</f>
        <v>USPDDWW</v>
      </c>
      <c r="Q306" s="50" t="str">
        <f ca="1">IFERROR(_xlfn.CONCAT(INDEX(DESC!$C:$C,MATCH(O306,DESC!$B:$B,0))),"…")</f>
        <v>SP=ADDES ADDER=ADDES DO_WAIT ACTUAL WRITE</v>
      </c>
    </row>
    <row r="307" spans="1:17" ht="17.100000000000001" customHeight="1" x14ac:dyDescent="0.25">
      <c r="B307" s="50" t="s">
        <v>1514</v>
      </c>
      <c r="C307" s="50" t="s">
        <v>1239</v>
      </c>
      <c r="D307" s="50" t="s">
        <v>1229</v>
      </c>
      <c r="E307" s="50" t="s">
        <v>1239</v>
      </c>
      <c r="F307" s="50" t="s">
        <v>1231</v>
      </c>
      <c r="G307" s="50" t="s">
        <v>1482</v>
      </c>
      <c r="H307" s="50" t="s">
        <v>1279</v>
      </c>
      <c r="I307" s="50"/>
      <c r="J307" s="50" t="s">
        <v>1509</v>
      </c>
      <c r="K307" s="50" t="s">
        <v>1280</v>
      </c>
      <c r="L307" s="50" t="s">
        <v>1357</v>
      </c>
      <c r="M307" s="50" t="s">
        <v>1498</v>
      </c>
      <c r="O307" s="91" t="str">
        <f>EMIT!H310</f>
        <v>UBRGRCLS</v>
      </c>
      <c r="Q307" s="50" t="str">
        <f ca="1">IFERROR(_xlfn.CONCAT(INDEX(DESC!$C:$C,MATCH(O307,DESC!$B:$B,0))),"…")</f>
        <v>DO_GRANT DO_BUSRQ DO_CLEAR</v>
      </c>
    </row>
    <row r="308" spans="1:17" ht="17.100000000000001" customHeight="1" x14ac:dyDescent="0.25">
      <c r="B308" s="50" t="s">
        <v>1515</v>
      </c>
      <c r="C308" s="50" t="s">
        <v>1239</v>
      </c>
      <c r="D308" s="50" t="s">
        <v>1239</v>
      </c>
      <c r="E308" s="50" t="s">
        <v>1239</v>
      </c>
      <c r="F308" s="50" t="s">
        <v>1239</v>
      </c>
      <c r="G308" s="50" t="s">
        <v>1482</v>
      </c>
      <c r="H308" s="50" t="s">
        <v>1279</v>
      </c>
      <c r="I308" s="50"/>
      <c r="J308" s="50" t="s">
        <v>1516</v>
      </c>
      <c r="K308" s="50" t="s">
        <v>1280</v>
      </c>
      <c r="L308" s="50" t="s">
        <v>1357</v>
      </c>
      <c r="M308" s="50" t="s">
        <v>1498</v>
      </c>
      <c r="O308" s="91" t="str">
        <f>EMIT!H311</f>
        <v>UADL</v>
      </c>
      <c r="Q308" s="50" t="str">
        <f ca="1">IFERROR(_xlfn.CONCAT(INDEX(DESC!$C:$C,MATCH(O308,DESC!$B:$B,0))),"…")</f>
        <v>A=DLATCH</v>
      </c>
    </row>
    <row r="309" spans="1:17" ht="17.100000000000001" customHeight="1" x14ac:dyDescent="0.25"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O309" s="91" t="str">
        <f>EMIT!H312</f>
        <v>UEXIPCDONE</v>
      </c>
      <c r="Q309" s="50" t="str">
        <f ca="1">IFERROR(_xlfn.CONCAT(INDEX(DESC!$C:$C,MATCH(O309,DESC!$B:$B,0))),"…")</f>
        <v xml:space="preserve">ADDER=PC EX_INT SPREF=0 </v>
      </c>
    </row>
    <row r="310" spans="1:17" ht="17.100000000000001" customHeight="1" x14ac:dyDescent="0.25">
      <c r="A310" s="35"/>
      <c r="B310" s="35" t="s">
        <v>1517</v>
      </c>
      <c r="C310" s="35"/>
      <c r="D310" s="35"/>
      <c r="E310" s="35"/>
    </row>
    <row r="311" spans="1:17" ht="17.100000000000001" customHeight="1" x14ac:dyDescent="0.25">
      <c r="B311" s="50" t="s">
        <v>1227</v>
      </c>
      <c r="C311" s="50" t="s">
        <v>1228</v>
      </c>
      <c r="D311" s="50" t="s">
        <v>1229</v>
      </c>
      <c r="E311" s="50" t="s">
        <v>1230</v>
      </c>
      <c r="F311" s="50" t="s">
        <v>1231</v>
      </c>
      <c r="G311" s="50" t="s">
        <v>1235</v>
      </c>
      <c r="H311" s="50" t="s">
        <v>1274</v>
      </c>
      <c r="I311" s="50" t="s">
        <v>1275</v>
      </c>
      <c r="J311" s="50" t="s">
        <v>1277</v>
      </c>
      <c r="K311" s="50" t="s">
        <v>1325</v>
      </c>
      <c r="L311" s="50" t="s">
        <v>1237</v>
      </c>
    </row>
    <row r="312" spans="1:17" ht="17.100000000000001" customHeight="1" x14ac:dyDescent="0.25">
      <c r="B312" s="50" t="s">
        <v>1261</v>
      </c>
      <c r="C312" s="50" t="s">
        <v>1239</v>
      </c>
      <c r="D312" s="50" t="s">
        <v>1239</v>
      </c>
      <c r="E312" s="50" t="s">
        <v>1230</v>
      </c>
      <c r="F312" s="50" t="s">
        <v>1239</v>
      </c>
      <c r="G312" s="50" t="s">
        <v>1240</v>
      </c>
      <c r="H312" s="50" t="s">
        <v>1518</v>
      </c>
      <c r="I312" s="50" t="s">
        <v>1287</v>
      </c>
      <c r="J312" s="50" t="s">
        <v>1280</v>
      </c>
      <c r="K312" s="50" t="s">
        <v>1357</v>
      </c>
      <c r="L312" s="50" t="s">
        <v>1519</v>
      </c>
      <c r="N312" s="111" t="str">
        <f>EMIT!H314</f>
        <v>UADIRM</v>
      </c>
      <c r="P312" s="50" t="str">
        <f ca="1">IFERROR(_xlfn.CONCAT(INDEX(DESC!$C:$C,MATCH(N312,DESC!$B:$B,0))),"…")</f>
        <v>ADDR=ADDER ADDES=INCLD7 SETMREQ SPREF</v>
      </c>
    </row>
    <row r="313" spans="1:17" ht="17.100000000000001" customHeight="1" x14ac:dyDescent="0.25">
      <c r="B313" s="50" t="s">
        <v>1264</v>
      </c>
      <c r="C313" s="50" t="s">
        <v>1239</v>
      </c>
      <c r="D313" s="50" t="s">
        <v>1229</v>
      </c>
      <c r="E313" s="50" t="s">
        <v>1230</v>
      </c>
      <c r="F313" s="50" t="s">
        <v>1239</v>
      </c>
      <c r="G313" s="50" t="s">
        <v>1240</v>
      </c>
      <c r="H313" s="50" t="s">
        <v>1518</v>
      </c>
      <c r="I313" s="50" t="s">
        <v>1287</v>
      </c>
      <c r="J313" s="50" t="s">
        <v>1280</v>
      </c>
      <c r="K313" s="50" t="s">
        <v>1330</v>
      </c>
      <c r="L313" s="50" t="s">
        <v>1519</v>
      </c>
      <c r="N313" s="111" t="str">
        <f>EMIT!H315</f>
        <v>UIRDAF</v>
      </c>
      <c r="P313" s="50" t="str">
        <f ca="1">IFERROR(_xlfn.CONCAT(INDEX(DESC!$C:$C,MATCH(N313,DESC!$B:$B,0))),"…")</f>
        <v>IR=ADDES ALUA-B-HBUS=A IF DISCARD FLG=F ELSE F=FLG LBUS=F</v>
      </c>
    </row>
    <row r="314" spans="1:17" ht="17.100000000000001" customHeight="1" x14ac:dyDescent="0.25">
      <c r="B314" s="50" t="s">
        <v>1266</v>
      </c>
      <c r="C314" s="50" t="s">
        <v>1239</v>
      </c>
      <c r="D314" s="50" t="s">
        <v>1229</v>
      </c>
      <c r="E314" s="50" t="s">
        <v>1230</v>
      </c>
      <c r="F314" s="50" t="s">
        <v>1239</v>
      </c>
      <c r="G314" s="50" t="s">
        <v>1240</v>
      </c>
      <c r="H314" s="50" t="s">
        <v>1518</v>
      </c>
      <c r="I314" s="50" t="s">
        <v>1287</v>
      </c>
      <c r="J314" s="50" t="s">
        <v>1280</v>
      </c>
      <c r="K314" s="50" t="s">
        <v>1330</v>
      </c>
      <c r="L314" s="50" t="s">
        <v>1519</v>
      </c>
      <c r="N314" s="111" t="str">
        <f>EMIT!H316</f>
        <v>UBRM</v>
      </c>
      <c r="P314" s="50" t="str">
        <f ca="1">IFERROR(_xlfn.CONCAT(INDEX(DESC!$C:$C,MATCH(N314,DESC!$B:$B,0))),"…")</f>
        <v>DO_BUSRQ UNSETMR</v>
      </c>
    </row>
    <row r="315" spans="1:17" ht="17.100000000000001" customHeight="1" x14ac:dyDescent="0.25">
      <c r="B315" s="50" t="s">
        <v>1269</v>
      </c>
      <c r="C315" s="50" t="s">
        <v>1239</v>
      </c>
      <c r="D315" s="50" t="s">
        <v>1239</v>
      </c>
      <c r="E315" s="50" t="s">
        <v>1230</v>
      </c>
      <c r="F315" s="50" t="s">
        <v>1239</v>
      </c>
      <c r="G315" s="50" t="s">
        <v>1240</v>
      </c>
      <c r="H315" s="50" t="s">
        <v>1518</v>
      </c>
      <c r="I315" s="50" t="s">
        <v>1287</v>
      </c>
      <c r="J315" s="50" t="s">
        <v>1280</v>
      </c>
      <c r="K315" s="50" t="s">
        <v>1330</v>
      </c>
      <c r="L315" s="50" t="s">
        <v>1519</v>
      </c>
      <c r="N315" s="111" t="str">
        <f>EMIT!H317</f>
        <v>UDPC</v>
      </c>
      <c r="P315" s="50" t="str">
        <f ca="1">IFERROR(_xlfn.CONCAT(INDEX(DESC!$C:$C,MATCH(N315,DESC!$B:$B,0))),"…")</f>
        <v>ADDER=PC</v>
      </c>
    </row>
    <row r="316" spans="1:17" ht="17.100000000000001" customHeight="1" x14ac:dyDescent="0.25">
      <c r="B316" s="50" t="s">
        <v>1316</v>
      </c>
      <c r="C316" s="50" t="s">
        <v>1239</v>
      </c>
      <c r="D316" s="50" t="s">
        <v>1239</v>
      </c>
      <c r="E316" s="69" t="s">
        <v>1239</v>
      </c>
      <c r="F316" s="50" t="s">
        <v>1239</v>
      </c>
      <c r="G316" s="50" t="s">
        <v>1287</v>
      </c>
      <c r="H316" s="50" t="s">
        <v>1518</v>
      </c>
      <c r="I316" s="50" t="s">
        <v>1287</v>
      </c>
      <c r="J316" s="50" t="s">
        <v>1280</v>
      </c>
      <c r="K316" s="50" t="s">
        <v>1330</v>
      </c>
      <c r="L316" s="50" t="s">
        <v>1519</v>
      </c>
      <c r="M316" s="112"/>
      <c r="N316" s="111" t="str">
        <f>EMIT!H318</f>
        <v>UADIMR</v>
      </c>
      <c r="P316" s="50" t="str">
        <f ca="1">IFERROR(_xlfn.CONCAT(INDEX(DESC!$C:$C,MATCH(N316,DESC!$B:$B,0))),"…")</f>
        <v>ADDR=ADDER ADDES=INCLD SETMRQ/RD=1 DO_SPREF</v>
      </c>
    </row>
    <row r="317" spans="1:17" ht="17.100000000000001" customHeight="1" x14ac:dyDescent="0.25">
      <c r="B317" s="50" t="s">
        <v>1318</v>
      </c>
      <c r="C317" s="50" t="s">
        <v>1239</v>
      </c>
      <c r="D317" s="50" t="s">
        <v>1229</v>
      </c>
      <c r="E317" s="50" t="s">
        <v>1239</v>
      </c>
      <c r="F317" s="50" t="s">
        <v>1231</v>
      </c>
      <c r="G317" s="50" t="s">
        <v>1287</v>
      </c>
      <c r="H317" s="50" t="s">
        <v>1518</v>
      </c>
      <c r="I317" s="50" t="s">
        <v>1315</v>
      </c>
      <c r="J317" s="50" t="s">
        <v>1280</v>
      </c>
      <c r="K317" s="50" t="s">
        <v>1330</v>
      </c>
      <c r="L317" s="50" t="s">
        <v>1519</v>
      </c>
      <c r="M317" s="112"/>
      <c r="N317" s="111" t="str">
        <f>EMIT!H319</f>
        <v>UPCDD</v>
      </c>
      <c r="P317" s="50" t="str">
        <f ca="1">IFERROR(_xlfn.CONCAT(INDEX(DESC!$C:$C,MATCH(N317,DESC!$B:$B,0))),"…")</f>
        <v>PC=ADDES ADDER=ADDES</v>
      </c>
    </row>
    <row r="318" spans="1:17" ht="17.100000000000001" customHeight="1" x14ac:dyDescent="0.25">
      <c r="B318" s="50" t="s">
        <v>1319</v>
      </c>
      <c r="C318" s="50" t="s">
        <v>1239</v>
      </c>
      <c r="D318" s="50" t="s">
        <v>1229</v>
      </c>
      <c r="E318" s="50" t="s">
        <v>1239</v>
      </c>
      <c r="F318" s="50" t="s">
        <v>1231</v>
      </c>
      <c r="G318" s="50" t="s">
        <v>1287</v>
      </c>
      <c r="H318" s="50" t="s">
        <v>1279</v>
      </c>
      <c r="I318" s="50" t="s">
        <v>1315</v>
      </c>
      <c r="J318" s="50" t="s">
        <v>1280</v>
      </c>
      <c r="K318" s="50" t="s">
        <v>1330</v>
      </c>
      <c r="L318" s="50" t="s">
        <v>1519</v>
      </c>
      <c r="M318" s="112"/>
      <c r="N318" s="111" t="str">
        <f>EMIT!H320</f>
        <v>ULAT</v>
      </c>
      <c r="P318" s="50" t="str">
        <f ca="1">IFERROR(_xlfn.CONCAT(INDEX(DESC!$C:$C,MATCH(N318,DESC!$B:$B,0))),"…")</f>
        <v>DLATCH=PINDATA=ACTUAL READ</v>
      </c>
    </row>
    <row r="319" spans="1:17" ht="17.100000000000001" customHeight="1" x14ac:dyDescent="0.25">
      <c r="B319" s="50" t="s">
        <v>1320</v>
      </c>
      <c r="C319" s="50" t="s">
        <v>1239</v>
      </c>
      <c r="D319" s="50" t="s">
        <v>1229</v>
      </c>
      <c r="E319" s="50" t="s">
        <v>1239</v>
      </c>
      <c r="F319" s="50" t="s">
        <v>1231</v>
      </c>
      <c r="G319" s="50" t="s">
        <v>1287</v>
      </c>
      <c r="H319" s="50" t="s">
        <v>1279</v>
      </c>
      <c r="I319" s="50" t="s">
        <v>1315</v>
      </c>
      <c r="J319" s="50" t="s">
        <v>1280</v>
      </c>
      <c r="K319" s="50" t="s">
        <v>1330</v>
      </c>
      <c r="L319" s="50" t="s">
        <v>1519</v>
      </c>
      <c r="M319" s="112"/>
      <c r="N319" s="111" t="str">
        <f>EMIT!H321</f>
        <v>UWAIT</v>
      </c>
      <c r="P319" s="50" t="str">
        <f ca="1">IFERROR(_xlfn.CONCAT(INDEX(DESC!$C:$C,MATCH(N319,DESC!$B:$B,0))),"…")</f>
        <v>DO_WAIT</v>
      </c>
    </row>
    <row r="320" spans="1:17" ht="17.100000000000001" customHeight="1" x14ac:dyDescent="0.25">
      <c r="B320" s="50" t="s">
        <v>1385</v>
      </c>
      <c r="C320" s="50" t="s">
        <v>1239</v>
      </c>
      <c r="D320" s="50" t="s">
        <v>1229</v>
      </c>
      <c r="E320" s="50" t="s">
        <v>1239</v>
      </c>
      <c r="F320" s="50" t="s">
        <v>1231</v>
      </c>
      <c r="G320" s="50" t="s">
        <v>1287</v>
      </c>
      <c r="H320" s="50" t="s">
        <v>1279</v>
      </c>
      <c r="I320" s="50" t="s">
        <v>1315</v>
      </c>
      <c r="J320" s="50" t="s">
        <v>1280</v>
      </c>
      <c r="K320" s="50" t="s">
        <v>1330</v>
      </c>
      <c r="L320" s="50" t="s">
        <v>1519</v>
      </c>
      <c r="M320" s="112"/>
      <c r="N320" s="111" t="str">
        <f>EMIT!H322</f>
        <v>UBRCLS</v>
      </c>
      <c r="P320" s="50" t="str">
        <f ca="1">IFERROR(_xlfn.CONCAT(INDEX(DESC!$C:$C,MATCH(N320,DESC!$B:$B,0))),"…")</f>
        <v>DO_BUSRQ DO_CLEAR</v>
      </c>
    </row>
    <row r="321" spans="1:27" ht="17.100000000000001" customHeight="1" x14ac:dyDescent="0.25">
      <c r="B321" s="50" t="s">
        <v>1386</v>
      </c>
      <c r="C321" s="50" t="s">
        <v>1239</v>
      </c>
      <c r="D321" s="50" t="s">
        <v>1239</v>
      </c>
      <c r="E321" s="50" t="s">
        <v>1239</v>
      </c>
      <c r="F321" s="50" t="s">
        <v>1239</v>
      </c>
      <c r="G321" s="50" t="s">
        <v>1287</v>
      </c>
      <c r="H321" s="50" t="s">
        <v>1279</v>
      </c>
      <c r="I321" s="50" t="s">
        <v>1315</v>
      </c>
      <c r="J321" s="32" t="s">
        <v>1520</v>
      </c>
      <c r="K321" s="32" t="s">
        <v>1330</v>
      </c>
      <c r="L321" s="32" t="s">
        <v>1519</v>
      </c>
      <c r="N321" s="111" t="str">
        <f>EMIT!H323</f>
        <v>UZDL</v>
      </c>
      <c r="P321" s="50" t="str">
        <f ca="1">IFERROR(_xlfn.CONCAT(INDEX(DESC!$C:$C,MATCH(N321,DESC!$B:$B,0))),"…")</f>
        <v>Z=DLATCH</v>
      </c>
    </row>
    <row r="322" spans="1:27" ht="17.100000000000001" customHeight="1" x14ac:dyDescent="0.25">
      <c r="B322" s="50" t="s">
        <v>1389</v>
      </c>
      <c r="C322" s="50" t="s">
        <v>1239</v>
      </c>
      <c r="D322" s="50" t="s">
        <v>1239</v>
      </c>
      <c r="E322" s="50" t="s">
        <v>1239</v>
      </c>
      <c r="F322" s="50" t="s">
        <v>1239</v>
      </c>
      <c r="G322" s="50" t="s">
        <v>1315</v>
      </c>
      <c r="H322" s="50" t="s">
        <v>1279</v>
      </c>
      <c r="I322" s="50" t="s">
        <v>1315</v>
      </c>
      <c r="J322" s="50" t="s">
        <v>1520</v>
      </c>
      <c r="K322" s="50" t="s">
        <v>1330</v>
      </c>
      <c r="L322" s="50" t="s">
        <v>1519</v>
      </c>
      <c r="M322" s="112"/>
      <c r="N322" s="111" t="str">
        <f>EMIT!H324</f>
        <v>UADIMR</v>
      </c>
      <c r="P322" s="50" t="str">
        <f ca="1">IFERROR(_xlfn.CONCAT(INDEX(DESC!$C:$C,MATCH(N322,DESC!$B:$B,0))),"…")</f>
        <v>ADDR=ADDER ADDES=INCLD SETMRQ/RD=1 DO_SPREF</v>
      </c>
    </row>
    <row r="323" spans="1:27" ht="17.100000000000001" customHeight="1" x14ac:dyDescent="0.25">
      <c r="B323" s="50" t="s">
        <v>1390</v>
      </c>
      <c r="C323" s="50" t="s">
        <v>1239</v>
      </c>
      <c r="D323" s="50" t="s">
        <v>1229</v>
      </c>
      <c r="E323" s="50" t="s">
        <v>1239</v>
      </c>
      <c r="F323" s="50" t="s">
        <v>1231</v>
      </c>
      <c r="G323" s="50" t="s">
        <v>1315</v>
      </c>
      <c r="H323" s="50" t="s">
        <v>1279</v>
      </c>
      <c r="I323" s="50" t="s">
        <v>1369</v>
      </c>
      <c r="J323" s="50" t="s">
        <v>1520</v>
      </c>
      <c r="K323" s="50" t="s">
        <v>1330</v>
      </c>
      <c r="L323" s="50" t="s">
        <v>1519</v>
      </c>
      <c r="M323" s="112"/>
      <c r="N323" s="111" t="str">
        <f>EMIT!H325</f>
        <v>UPCD</v>
      </c>
      <c r="P323" s="50" t="str">
        <f ca="1">IFERROR(_xlfn.CONCAT(INDEX(DESC!$C:$C,MATCH(N323,DESC!$B:$B,0))),"…")</f>
        <v>PC=ADDES</v>
      </c>
    </row>
    <row r="324" spans="1:27" ht="17.100000000000001" customHeight="1" x14ac:dyDescent="0.25">
      <c r="B324" s="50" t="s">
        <v>1285</v>
      </c>
      <c r="C324" s="50" t="s">
        <v>1239</v>
      </c>
      <c r="D324" s="50" t="s">
        <v>1229</v>
      </c>
      <c r="E324" s="50" t="s">
        <v>1239</v>
      </c>
      <c r="F324" s="50" t="s">
        <v>1231</v>
      </c>
      <c r="G324" s="50" t="s">
        <v>1315</v>
      </c>
      <c r="H324" s="50" t="s">
        <v>1279</v>
      </c>
      <c r="I324" s="50" t="s">
        <v>1369</v>
      </c>
      <c r="J324" s="50" t="s">
        <v>1520</v>
      </c>
      <c r="K324" s="50" t="s">
        <v>1330</v>
      </c>
      <c r="L324" s="50" t="s">
        <v>1519</v>
      </c>
      <c r="M324" s="112"/>
      <c r="N324" s="111" t="str">
        <f>EMIT!H326</f>
        <v>ULAT</v>
      </c>
      <c r="P324" s="50" t="str">
        <f ca="1">IFERROR(_xlfn.CONCAT(INDEX(DESC!$C:$C,MATCH(N324,DESC!$B:$B,0))),"…")</f>
        <v>DLATCH=PINDATA=ACTUAL READ</v>
      </c>
    </row>
    <row r="325" spans="1:27" ht="17.100000000000001" customHeight="1" x14ac:dyDescent="0.25">
      <c r="B325" s="50" t="s">
        <v>1289</v>
      </c>
      <c r="C325" s="50" t="s">
        <v>1239</v>
      </c>
      <c r="D325" s="50" t="s">
        <v>1229</v>
      </c>
      <c r="E325" s="50" t="s">
        <v>1239</v>
      </c>
      <c r="F325" s="50" t="s">
        <v>1231</v>
      </c>
      <c r="G325" s="50" t="s">
        <v>1315</v>
      </c>
      <c r="H325" s="50" t="s">
        <v>1279</v>
      </c>
      <c r="I325" s="50" t="s">
        <v>1369</v>
      </c>
      <c r="J325" s="50" t="s">
        <v>1520</v>
      </c>
      <c r="K325" s="50" t="s">
        <v>1330</v>
      </c>
      <c r="L325" s="50" t="s">
        <v>1519</v>
      </c>
      <c r="M325" s="112"/>
      <c r="N325" s="111" t="str">
        <f>EMIT!H327</f>
        <v>UWAIT</v>
      </c>
      <c r="P325" s="50" t="str">
        <f ca="1">IFERROR(_xlfn.CONCAT(INDEX(DESC!$C:$C,MATCH(N325,DESC!$B:$B,0))),"…")</f>
        <v>DO_WAIT</v>
      </c>
    </row>
    <row r="326" spans="1:27" ht="17.100000000000001" customHeight="1" x14ac:dyDescent="0.25">
      <c r="B326" s="50" t="s">
        <v>1290</v>
      </c>
      <c r="C326" s="50" t="s">
        <v>1239</v>
      </c>
      <c r="D326" s="50" t="s">
        <v>1229</v>
      </c>
      <c r="E326" s="50" t="s">
        <v>1239</v>
      </c>
      <c r="F326" s="50" t="s">
        <v>1231</v>
      </c>
      <c r="G326" s="50" t="s">
        <v>1315</v>
      </c>
      <c r="H326" s="50" t="s">
        <v>1279</v>
      </c>
      <c r="I326" s="50" t="s">
        <v>1369</v>
      </c>
      <c r="J326" s="50" t="s">
        <v>1520</v>
      </c>
      <c r="K326" s="50" t="s">
        <v>1330</v>
      </c>
      <c r="L326" s="50" t="s">
        <v>1519</v>
      </c>
      <c r="M326" s="112"/>
      <c r="N326" s="111" t="str">
        <f>EMIT!H328</f>
        <v>UBRGRCLS</v>
      </c>
      <c r="P326" s="50" t="str">
        <f ca="1">IFERROR(_xlfn.CONCAT(INDEX(DESC!$C:$C,MATCH(N326,DESC!$B:$B,0))),"…")</f>
        <v>DO_GRANT DO_BUSRQ DO_CLEAR</v>
      </c>
    </row>
    <row r="327" spans="1:27" ht="17.100000000000001" customHeight="1" x14ac:dyDescent="0.25">
      <c r="B327" s="50" t="s">
        <v>1291</v>
      </c>
      <c r="C327" s="50" t="s">
        <v>1239</v>
      </c>
      <c r="D327" s="50" t="s">
        <v>1239</v>
      </c>
      <c r="E327" s="50" t="s">
        <v>1239</v>
      </c>
      <c r="F327" s="50" t="s">
        <v>1239</v>
      </c>
      <c r="G327" s="50" t="s">
        <v>1315</v>
      </c>
      <c r="H327" s="50" t="s">
        <v>1279</v>
      </c>
      <c r="I327" s="50" t="s">
        <v>1369</v>
      </c>
      <c r="J327" s="50" t="s">
        <v>1278</v>
      </c>
      <c r="K327" s="50" t="s">
        <v>1330</v>
      </c>
      <c r="L327" s="50" t="s">
        <v>1519</v>
      </c>
      <c r="N327" s="111" t="str">
        <f>EMIT!H329</f>
        <v>UDPCWZNZ</v>
      </c>
      <c r="P327" s="50" t="str">
        <f ca="1">IFERROR(_xlfn.CONCAT(INDEX(DESC!$C:$C,MATCH(N327,DESC!$B:$B,0))),"…")</f>
        <v>ADDER=PC IF NZ =WZ</v>
      </c>
    </row>
    <row r="328" spans="1:27" ht="17.100000000000001" customHeight="1" x14ac:dyDescent="0.25"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N328" s="111" t="str">
        <f>EMIT!H330</f>
        <v>UEXIDONE</v>
      </c>
      <c r="P328" s="50" t="str">
        <f ca="1">IFERROR(_xlfn.CONCAT(INDEX(DESC!$C:$C,MATCH(N328,DESC!$B:$B,0))),"…")</f>
        <v>EX_INT SPREF=0</v>
      </c>
    </row>
    <row r="329" spans="1:27" ht="17.100000000000001" customHeight="1" x14ac:dyDescent="0.25">
      <c r="A329" s="35"/>
      <c r="B329" s="35" t="s">
        <v>1521</v>
      </c>
      <c r="C329" s="35"/>
      <c r="D329" s="35"/>
      <c r="E329" s="35"/>
    </row>
    <row r="330" spans="1:27" ht="17.100000000000001" customHeight="1" x14ac:dyDescent="0.25">
      <c r="B330" s="50" t="s">
        <v>1227</v>
      </c>
      <c r="C330" s="50" t="s">
        <v>1228</v>
      </c>
      <c r="D330" s="50" t="s">
        <v>1229</v>
      </c>
      <c r="E330" s="50" t="s">
        <v>1230</v>
      </c>
      <c r="F330" s="50" t="s">
        <v>1231</v>
      </c>
      <c r="G330" s="50" t="s">
        <v>1273</v>
      </c>
      <c r="H330" s="50" t="s">
        <v>1235</v>
      </c>
      <c r="I330" s="50" t="s">
        <v>1274</v>
      </c>
      <c r="J330" s="50" t="s">
        <v>1275</v>
      </c>
      <c r="K330" s="50" t="s">
        <v>1297</v>
      </c>
      <c r="L330" s="50" t="s">
        <v>1277</v>
      </c>
      <c r="M330" s="50" t="s">
        <v>1325</v>
      </c>
      <c r="N330" s="50" t="s">
        <v>1237</v>
      </c>
      <c r="P330" s="44" t="s">
        <v>1522</v>
      </c>
      <c r="Q330" s="44"/>
      <c r="R330" s="44"/>
      <c r="S330" s="44"/>
      <c r="T330" s="44"/>
      <c r="U330" s="44"/>
      <c r="V330" s="44"/>
    </row>
    <row r="331" spans="1:27" ht="17.100000000000001" customHeight="1" x14ac:dyDescent="0.25">
      <c r="B331" s="50" t="s">
        <v>1261</v>
      </c>
      <c r="C331" s="50" t="s">
        <v>1239</v>
      </c>
      <c r="D331" s="50" t="s">
        <v>1239</v>
      </c>
      <c r="E331" s="50" t="s">
        <v>1230</v>
      </c>
      <c r="F331" s="50" t="s">
        <v>1239</v>
      </c>
      <c r="G331" s="50" t="s">
        <v>1239</v>
      </c>
      <c r="H331" s="50" t="s">
        <v>1240</v>
      </c>
      <c r="I331" s="50" t="s">
        <v>1523</v>
      </c>
      <c r="J331" s="50" t="s">
        <v>1287</v>
      </c>
      <c r="K331" s="50" t="s">
        <v>1280</v>
      </c>
      <c r="L331" s="50" t="s">
        <v>1280</v>
      </c>
      <c r="M331" s="50" t="s">
        <v>1357</v>
      </c>
      <c r="N331" s="50" t="s">
        <v>1524</v>
      </c>
      <c r="Q331" s="113" t="str">
        <f>EMIT!H332</f>
        <v>UADIRM</v>
      </c>
      <c r="S331" s="50" t="str">
        <f ca="1">IFERROR(_xlfn.CONCAT(INDEX(DESC!$C:$C,MATCH(Q331,DESC!$B:$B,0))),"…")</f>
        <v>ADDR=ADDER ADDES=INCLD7 SETMREQ SPREF</v>
      </c>
      <c r="AA331" s="83"/>
    </row>
    <row r="332" spans="1:27" ht="17.100000000000001" customHeight="1" x14ac:dyDescent="0.25">
      <c r="B332" s="50" t="s">
        <v>1264</v>
      </c>
      <c r="C332" s="50" t="s">
        <v>1239</v>
      </c>
      <c r="D332" s="50" t="s">
        <v>1229</v>
      </c>
      <c r="E332" s="50" t="s">
        <v>1230</v>
      </c>
      <c r="F332" s="50" t="s">
        <v>1239</v>
      </c>
      <c r="G332" s="50" t="s">
        <v>1239</v>
      </c>
      <c r="H332" s="50" t="s">
        <v>1240</v>
      </c>
      <c r="I332" s="50" t="s">
        <v>1523</v>
      </c>
      <c r="J332" s="50" t="s">
        <v>1287</v>
      </c>
      <c r="K332" s="50" t="s">
        <v>1280</v>
      </c>
      <c r="L332" s="50" t="s">
        <v>1280</v>
      </c>
      <c r="M332" s="50" t="s">
        <v>1330</v>
      </c>
      <c r="N332" s="50" t="s">
        <v>1524</v>
      </c>
      <c r="Q332" s="113" t="str">
        <f>EMIT!H333</f>
        <v>UIRDAF</v>
      </c>
      <c r="S332" s="50" t="str">
        <f ca="1">IFERROR(_xlfn.CONCAT(INDEX(DESC!$C:$C,MATCH(Q332,DESC!$B:$B,0))),"…")</f>
        <v>IR=ADDES ALUA-B-HBUS=A IF DISCARD FLG=F ELSE F=FLG LBUS=F</v>
      </c>
      <c r="Z332" s="35" t="s">
        <v>1525</v>
      </c>
    </row>
    <row r="333" spans="1:27" ht="17.100000000000001" customHeight="1" x14ac:dyDescent="0.25">
      <c r="B333" s="50" t="s">
        <v>1266</v>
      </c>
      <c r="C333" s="50" t="s">
        <v>1239</v>
      </c>
      <c r="D333" s="50" t="s">
        <v>1229</v>
      </c>
      <c r="E333" s="50" t="s">
        <v>1230</v>
      </c>
      <c r="F333" s="50" t="s">
        <v>1239</v>
      </c>
      <c r="G333" s="50" t="s">
        <v>1239</v>
      </c>
      <c r="H333" s="50" t="s">
        <v>1240</v>
      </c>
      <c r="I333" s="50" t="s">
        <v>1523</v>
      </c>
      <c r="J333" s="50" t="s">
        <v>1287</v>
      </c>
      <c r="K333" s="50" t="s">
        <v>1280</v>
      </c>
      <c r="L333" s="50" t="s">
        <v>1280</v>
      </c>
      <c r="M333" s="50" t="s">
        <v>1330</v>
      </c>
      <c r="N333" s="50" t="s">
        <v>1524</v>
      </c>
      <c r="Q333" s="113" t="str">
        <f>EMIT!H334</f>
        <v>UBRM</v>
      </c>
      <c r="S333" s="50" t="str">
        <f ca="1">IFERROR(_xlfn.CONCAT(INDEX(DESC!$C:$C,MATCH(Q333,DESC!$B:$B,0))),"…")</f>
        <v>DO_BUSRQ UNSETMR</v>
      </c>
      <c r="AA333" s="83"/>
    </row>
    <row r="334" spans="1:27" ht="17.100000000000001" customHeight="1" x14ac:dyDescent="0.25">
      <c r="B334" s="50" t="s">
        <v>1269</v>
      </c>
      <c r="C334" s="50" t="s">
        <v>1239</v>
      </c>
      <c r="D334" s="50" t="s">
        <v>1239</v>
      </c>
      <c r="E334" s="50" t="s">
        <v>1230</v>
      </c>
      <c r="F334" s="50" t="s">
        <v>1239</v>
      </c>
      <c r="G334" s="50" t="s">
        <v>1239</v>
      </c>
      <c r="H334" s="50" t="s">
        <v>1240</v>
      </c>
      <c r="I334" s="50" t="s">
        <v>1523</v>
      </c>
      <c r="J334" s="50" t="s">
        <v>1287</v>
      </c>
      <c r="K334" s="50" t="s">
        <v>1280</v>
      </c>
      <c r="L334" s="50" t="s">
        <v>1280</v>
      </c>
      <c r="M334" s="50" t="s">
        <v>1330</v>
      </c>
      <c r="N334" s="50" t="s">
        <v>1524</v>
      </c>
      <c r="Q334" s="113" t="str">
        <f>EMIT!H335</f>
        <v>UDPC</v>
      </c>
      <c r="S334" s="50" t="str">
        <f ca="1">IFERROR(_xlfn.CONCAT(INDEX(DESC!$C:$C,MATCH(Q334,DESC!$B:$B,0))),"…")</f>
        <v>ADDER=PC</v>
      </c>
      <c r="Z334" s="83" t="s">
        <v>1526</v>
      </c>
    </row>
    <row r="335" spans="1:27" ht="17.100000000000001" customHeight="1" x14ac:dyDescent="0.25">
      <c r="B335" s="50" t="s">
        <v>1316</v>
      </c>
      <c r="C335" s="50" t="s">
        <v>1239</v>
      </c>
      <c r="D335" s="50" t="s">
        <v>1239</v>
      </c>
      <c r="E335" s="69" t="s">
        <v>1239</v>
      </c>
      <c r="F335" s="50" t="s">
        <v>1239</v>
      </c>
      <c r="G335" s="50" t="s">
        <v>1239</v>
      </c>
      <c r="H335" s="50" t="s">
        <v>1287</v>
      </c>
      <c r="I335" s="50" t="s">
        <v>1523</v>
      </c>
      <c r="J335" s="50" t="s">
        <v>1287</v>
      </c>
      <c r="K335" s="50" t="s">
        <v>1280</v>
      </c>
      <c r="L335" s="50" t="s">
        <v>1280</v>
      </c>
      <c r="M335" s="50" t="s">
        <v>1330</v>
      </c>
      <c r="N335" s="50" t="s">
        <v>1524</v>
      </c>
      <c r="Q335" s="113" t="str">
        <f>EMIT!H336</f>
        <v>UADIMR</v>
      </c>
      <c r="S335" s="50" t="str">
        <f ca="1">IFERROR(_xlfn.CONCAT(INDEX(DESC!$C:$C,MATCH(Q335,DESC!$B:$B,0))),"…")</f>
        <v>ADDR=ADDER ADDES=INCLD SETMRQ/RD=1 DO_SPREF</v>
      </c>
      <c r="AA335" s="83"/>
    </row>
    <row r="336" spans="1:27" ht="17.100000000000001" customHeight="1" x14ac:dyDescent="0.25">
      <c r="B336" s="50" t="s">
        <v>1318</v>
      </c>
      <c r="C336" s="50" t="s">
        <v>1239</v>
      </c>
      <c r="D336" s="50" t="s">
        <v>1229</v>
      </c>
      <c r="E336" s="50" t="s">
        <v>1239</v>
      </c>
      <c r="F336" s="50" t="s">
        <v>1231</v>
      </c>
      <c r="G336" s="50" t="s">
        <v>1239</v>
      </c>
      <c r="H336" s="50" t="s">
        <v>1287</v>
      </c>
      <c r="I336" s="50" t="s">
        <v>1523</v>
      </c>
      <c r="J336" s="50" t="s">
        <v>1315</v>
      </c>
      <c r="K336" s="50" t="s">
        <v>1280</v>
      </c>
      <c r="L336" s="50" t="s">
        <v>1280</v>
      </c>
      <c r="M336" s="50" t="s">
        <v>1330</v>
      </c>
      <c r="N336" s="50" t="s">
        <v>1524</v>
      </c>
      <c r="Q336" s="69" t="str">
        <f>EMIT!H337</f>
        <v>UPCDD</v>
      </c>
      <c r="S336" s="50" t="str">
        <f ca="1">IFERROR(_xlfn.CONCAT(INDEX(DESC!$C:$C,MATCH(Q336,DESC!$B:$B,0))),"…")</f>
        <v>PC=ADDES ADDER=ADDES</v>
      </c>
      <c r="Z336" s="83" t="s">
        <v>1527</v>
      </c>
    </row>
    <row r="337" spans="2:27" ht="17.100000000000001" customHeight="1" x14ac:dyDescent="0.25">
      <c r="B337" s="50" t="s">
        <v>1319</v>
      </c>
      <c r="C337" s="50" t="s">
        <v>1239</v>
      </c>
      <c r="D337" s="50" t="s">
        <v>1229</v>
      </c>
      <c r="E337" s="50" t="s">
        <v>1239</v>
      </c>
      <c r="F337" s="50" t="s">
        <v>1231</v>
      </c>
      <c r="G337" s="50" t="s">
        <v>1239</v>
      </c>
      <c r="H337" s="50" t="s">
        <v>1287</v>
      </c>
      <c r="I337" s="50" t="s">
        <v>1279</v>
      </c>
      <c r="J337" s="50" t="s">
        <v>1315</v>
      </c>
      <c r="K337" s="50" t="s">
        <v>1280</v>
      </c>
      <c r="L337" s="50" t="s">
        <v>1280</v>
      </c>
      <c r="M337" s="50" t="s">
        <v>1330</v>
      </c>
      <c r="N337" s="50" t="s">
        <v>1524</v>
      </c>
      <c r="Q337" s="113" t="str">
        <f>EMIT!H338</f>
        <v>ULAT</v>
      </c>
      <c r="S337" s="50" t="str">
        <f ca="1">IFERROR(_xlfn.CONCAT(INDEX(DESC!$C:$C,MATCH(Q337,DESC!$B:$B,0))),"…")</f>
        <v>DLATCH=PINDATA=ACTUAL READ</v>
      </c>
      <c r="AA337" s="83"/>
    </row>
    <row r="338" spans="2:27" ht="17.100000000000001" customHeight="1" x14ac:dyDescent="0.25">
      <c r="B338" s="50" t="s">
        <v>1320</v>
      </c>
      <c r="C338" s="50" t="s">
        <v>1239</v>
      </c>
      <c r="D338" s="50" t="s">
        <v>1229</v>
      </c>
      <c r="E338" s="50" t="s">
        <v>1239</v>
      </c>
      <c r="F338" s="50" t="s">
        <v>1231</v>
      </c>
      <c r="G338" s="50" t="s">
        <v>1239</v>
      </c>
      <c r="H338" s="50" t="s">
        <v>1287</v>
      </c>
      <c r="I338" s="50" t="s">
        <v>1279</v>
      </c>
      <c r="J338" s="50" t="s">
        <v>1315</v>
      </c>
      <c r="K338" s="50" t="s">
        <v>1280</v>
      </c>
      <c r="L338" s="50" t="s">
        <v>1280</v>
      </c>
      <c r="M338" s="50" t="s">
        <v>1330</v>
      </c>
      <c r="N338" s="50" t="s">
        <v>1524</v>
      </c>
      <c r="Q338" s="113" t="str">
        <f>EMIT!H339</f>
        <v>UWAIT</v>
      </c>
      <c r="S338" s="50" t="str">
        <f ca="1">IFERROR(_xlfn.CONCAT(INDEX(DESC!$C:$C,MATCH(Q338,DESC!$B:$B,0))),"…")</f>
        <v>DO_WAIT</v>
      </c>
      <c r="Z338" s="83" t="s">
        <v>1528</v>
      </c>
    </row>
    <row r="339" spans="2:27" ht="17.100000000000001" customHeight="1" x14ac:dyDescent="0.25">
      <c r="B339" s="50" t="s">
        <v>1385</v>
      </c>
      <c r="C339" s="50" t="s">
        <v>1239</v>
      </c>
      <c r="D339" s="50" t="s">
        <v>1229</v>
      </c>
      <c r="E339" s="50" t="s">
        <v>1239</v>
      </c>
      <c r="F339" s="50" t="s">
        <v>1231</v>
      </c>
      <c r="G339" s="50" t="s">
        <v>1239</v>
      </c>
      <c r="H339" s="50" t="s">
        <v>1287</v>
      </c>
      <c r="I339" s="50" t="s">
        <v>1279</v>
      </c>
      <c r="J339" s="50" t="s">
        <v>1315</v>
      </c>
      <c r="K339" s="50" t="s">
        <v>1280</v>
      </c>
      <c r="L339" s="50" t="s">
        <v>1280</v>
      </c>
      <c r="M339" s="50" t="s">
        <v>1330</v>
      </c>
      <c r="N339" s="50" t="s">
        <v>1524</v>
      </c>
      <c r="Q339" s="113" t="str">
        <f>EMIT!H340</f>
        <v>UBRCLS</v>
      </c>
      <c r="S339" s="50" t="str">
        <f ca="1">IFERROR(_xlfn.CONCAT(INDEX(DESC!$C:$C,MATCH(Q339,DESC!$B:$B,0))),"…")</f>
        <v>DO_BUSRQ DO_CLEAR</v>
      </c>
      <c r="AA339" s="83"/>
    </row>
    <row r="340" spans="2:27" ht="17.100000000000001" customHeight="1" x14ac:dyDescent="0.25">
      <c r="B340" s="50" t="s">
        <v>1386</v>
      </c>
      <c r="C340" s="50" t="s">
        <v>1239</v>
      </c>
      <c r="D340" s="50" t="s">
        <v>1239</v>
      </c>
      <c r="E340" s="50" t="s">
        <v>1239</v>
      </c>
      <c r="F340" s="50" t="s">
        <v>1239</v>
      </c>
      <c r="G340" s="50" t="s">
        <v>1239</v>
      </c>
      <c r="H340" s="50" t="s">
        <v>1287</v>
      </c>
      <c r="I340" s="50" t="s">
        <v>1279</v>
      </c>
      <c r="J340" s="50" t="s">
        <v>1315</v>
      </c>
      <c r="K340" s="50" t="s">
        <v>1280</v>
      </c>
      <c r="L340" s="69" t="s">
        <v>1520</v>
      </c>
      <c r="M340" s="69" t="s">
        <v>1330</v>
      </c>
      <c r="N340" s="69" t="s">
        <v>1524</v>
      </c>
      <c r="O340" s="83"/>
      <c r="P340" s="83"/>
      <c r="Q340" s="69" t="str">
        <f>EMIT!H341</f>
        <v>UZDL</v>
      </c>
      <c r="S340" s="50" t="str">
        <f ca="1">IFERROR(_xlfn.CONCAT(INDEX(DESC!$C:$C,MATCH(Q340,DESC!$B:$B,0))),"…")</f>
        <v>Z=DLATCH</v>
      </c>
      <c r="Z340" s="83" t="s">
        <v>1529</v>
      </c>
    </row>
    <row r="341" spans="2:27" ht="17.100000000000001" customHeight="1" x14ac:dyDescent="0.25">
      <c r="B341" s="50" t="s">
        <v>1389</v>
      </c>
      <c r="C341" s="50" t="s">
        <v>1239</v>
      </c>
      <c r="D341" s="50" t="s">
        <v>1239</v>
      </c>
      <c r="E341" s="50" t="s">
        <v>1239</v>
      </c>
      <c r="F341" s="50" t="s">
        <v>1239</v>
      </c>
      <c r="G341" s="50" t="s">
        <v>1239</v>
      </c>
      <c r="H341" s="50" t="s">
        <v>1315</v>
      </c>
      <c r="I341" s="50" t="s">
        <v>1279</v>
      </c>
      <c r="J341" s="50" t="s">
        <v>1315</v>
      </c>
      <c r="K341" s="50" t="s">
        <v>1280</v>
      </c>
      <c r="L341" s="50" t="s">
        <v>1520</v>
      </c>
      <c r="M341" s="50" t="s">
        <v>1330</v>
      </c>
      <c r="N341" s="50" t="s">
        <v>1524</v>
      </c>
      <c r="Q341" s="113" t="str">
        <f>EMIT!H342</f>
        <v>UADIMR</v>
      </c>
      <c r="S341" s="69" t="str">
        <f ca="1">IFERROR(_xlfn.CONCAT(INDEX(DESC!$C:$C,MATCH(Q341,DESC!$B:$B,0))),"…")</f>
        <v>ADDR=ADDER ADDES=INCLD SETMRQ/RD=1 DO_SPREF</v>
      </c>
      <c r="AA341" s="83"/>
    </row>
    <row r="342" spans="2:27" ht="17.100000000000001" customHeight="1" thickBot="1" x14ac:dyDescent="0.3">
      <c r="B342" s="114" t="s">
        <v>1390</v>
      </c>
      <c r="C342" s="114" t="s">
        <v>1239</v>
      </c>
      <c r="D342" s="114" t="s">
        <v>1229</v>
      </c>
      <c r="E342" s="114" t="s">
        <v>1239</v>
      </c>
      <c r="F342" s="114" t="s">
        <v>1231</v>
      </c>
      <c r="G342" s="115" t="s">
        <v>1239</v>
      </c>
      <c r="H342" s="115" t="s">
        <v>1315</v>
      </c>
      <c r="I342" s="115" t="s">
        <v>1279</v>
      </c>
      <c r="J342" s="115" t="s">
        <v>1369</v>
      </c>
      <c r="K342" s="115" t="s">
        <v>1280</v>
      </c>
      <c r="L342" s="115" t="s">
        <v>1520</v>
      </c>
      <c r="M342" s="115" t="s">
        <v>1330</v>
      </c>
      <c r="N342" s="115" t="s">
        <v>1524</v>
      </c>
      <c r="O342" s="116"/>
      <c r="P342" s="116"/>
      <c r="Q342" s="104" t="str">
        <f>EMIT!H343</f>
        <v>UPCDJNC</v>
      </c>
      <c r="S342" s="50" t="str">
        <f ca="1">IFERROR(_xlfn.CONCAT(INDEX(DESC!$C:$C,MATCH(Q342,DESC!$B:$B,0))),"…")</f>
        <v>PC=ADDES JUMP NC</v>
      </c>
      <c r="Z342" s="35" t="s">
        <v>1527</v>
      </c>
    </row>
    <row r="343" spans="2:27" ht="17.100000000000001" customHeight="1" thickTop="1" x14ac:dyDescent="0.25">
      <c r="B343" s="117" t="s">
        <v>1285</v>
      </c>
      <c r="C343" s="117" t="s">
        <v>1239</v>
      </c>
      <c r="D343" s="117" t="s">
        <v>1229</v>
      </c>
      <c r="E343" s="117" t="s">
        <v>1239</v>
      </c>
      <c r="F343" s="117" t="s">
        <v>1231</v>
      </c>
      <c r="G343" s="117" t="s">
        <v>1239</v>
      </c>
      <c r="H343" s="117" t="s">
        <v>1315</v>
      </c>
      <c r="I343" s="117" t="s">
        <v>1279</v>
      </c>
      <c r="J343" s="117" t="s">
        <v>1369</v>
      </c>
      <c r="K343" s="117" t="s">
        <v>1280</v>
      </c>
      <c r="L343" s="117" t="s">
        <v>1520</v>
      </c>
      <c r="M343" s="117" t="s">
        <v>1330</v>
      </c>
      <c r="N343" s="117" t="s">
        <v>1524</v>
      </c>
      <c r="Q343" s="113" t="str">
        <f>EMIT!H344</f>
        <v>ULAT</v>
      </c>
      <c r="S343" s="50" t="str">
        <f ca="1">IFERROR(_xlfn.CONCAT(INDEX(DESC!$C:$C,MATCH(Q343,DESC!$B:$B,0))),"…")</f>
        <v>DLATCH=PINDATA=ACTUAL READ</v>
      </c>
      <c r="AA343" s="83"/>
    </row>
    <row r="344" spans="2:27" ht="17.100000000000001" customHeight="1" x14ac:dyDescent="0.25">
      <c r="B344" s="111" t="s">
        <v>1289</v>
      </c>
      <c r="C344" s="111" t="s">
        <v>1239</v>
      </c>
      <c r="D344" s="111" t="s">
        <v>1229</v>
      </c>
      <c r="E344" s="111" t="s">
        <v>1239</v>
      </c>
      <c r="F344" s="111" t="s">
        <v>1231</v>
      </c>
      <c r="G344" s="111" t="s">
        <v>1239</v>
      </c>
      <c r="H344" s="111" t="s">
        <v>1315</v>
      </c>
      <c r="I344" s="111" t="s">
        <v>1279</v>
      </c>
      <c r="J344" s="111" t="s">
        <v>1369</v>
      </c>
      <c r="K344" s="111" t="s">
        <v>1280</v>
      </c>
      <c r="L344" s="111" t="s">
        <v>1520</v>
      </c>
      <c r="M344" s="111" t="s">
        <v>1330</v>
      </c>
      <c r="N344" s="111" t="s">
        <v>1524</v>
      </c>
      <c r="Q344" s="113" t="str">
        <f>EMIT!H345</f>
        <v>UDSPW</v>
      </c>
      <c r="S344" s="50" t="str">
        <f ca="1">IFERROR(_xlfn.CONCAT(INDEX(DESC!$C:$C,MATCH(Q344,DESC!$B:$B,0))),"…")</f>
        <v>ADDER=SP DO_WAIT</v>
      </c>
      <c r="V344" s="35" t="s">
        <v>1530</v>
      </c>
      <c r="Z344" s="83" t="s">
        <v>1531</v>
      </c>
    </row>
    <row r="345" spans="2:27" ht="17.100000000000001" customHeight="1" x14ac:dyDescent="0.25">
      <c r="B345" s="111" t="s">
        <v>1290</v>
      </c>
      <c r="C345" s="111" t="s">
        <v>1239</v>
      </c>
      <c r="D345" s="111" t="s">
        <v>1229</v>
      </c>
      <c r="E345" s="111" t="s">
        <v>1239</v>
      </c>
      <c r="F345" s="111" t="s">
        <v>1231</v>
      </c>
      <c r="G345" s="111" t="s">
        <v>1239</v>
      </c>
      <c r="H345" s="111" t="s">
        <v>1315</v>
      </c>
      <c r="I345" s="111" t="s">
        <v>1279</v>
      </c>
      <c r="J345" s="111" t="s">
        <v>1369</v>
      </c>
      <c r="K345" s="111" t="s">
        <v>1280</v>
      </c>
      <c r="L345" s="111" t="s">
        <v>1520</v>
      </c>
      <c r="M345" s="111" t="s">
        <v>1330</v>
      </c>
      <c r="N345" s="111" t="s">
        <v>1524</v>
      </c>
      <c r="Q345" s="113" t="str">
        <f>EMIT!H346</f>
        <v>UBRCLS</v>
      </c>
      <c r="S345" s="50" t="str">
        <f ca="1">IFERROR(_xlfn.CONCAT(INDEX(DESC!$C:$C,MATCH(Q345,DESC!$B:$B,0))),"…")</f>
        <v>DO_BUSRQ DO_CLEAR</v>
      </c>
      <c r="AA345" s="83"/>
    </row>
    <row r="346" spans="2:27" ht="17.100000000000001" customHeight="1" x14ac:dyDescent="0.25">
      <c r="B346" s="111" t="s">
        <v>1291</v>
      </c>
      <c r="C346" s="111" t="s">
        <v>1239</v>
      </c>
      <c r="D346" s="111" t="s">
        <v>1239</v>
      </c>
      <c r="E346" s="111" t="s">
        <v>1239</v>
      </c>
      <c r="F346" s="111" t="s">
        <v>1239</v>
      </c>
      <c r="G346" s="111" t="s">
        <v>1239</v>
      </c>
      <c r="H346" s="111" t="s">
        <v>1315</v>
      </c>
      <c r="I346" s="111" t="s">
        <v>1279</v>
      </c>
      <c r="J346" s="111" t="s">
        <v>1369</v>
      </c>
      <c r="K346" s="111" t="s">
        <v>1280</v>
      </c>
      <c r="L346" s="69" t="s">
        <v>1278</v>
      </c>
      <c r="M346" s="69" t="s">
        <v>1330</v>
      </c>
      <c r="N346" s="69" t="s">
        <v>1524</v>
      </c>
      <c r="O346" s="83"/>
      <c r="P346" s="83"/>
      <c r="Q346" s="69" t="str">
        <f>EMIT!H347</f>
        <v>UWDL</v>
      </c>
      <c r="S346" s="50" t="str">
        <f ca="1">IFERROR(_xlfn.CONCAT(INDEX(DESC!$C:$C,MATCH(Q346,DESC!$B:$B,0))),"…")</f>
        <v>W=DLATCH</v>
      </c>
      <c r="Z346" s="35" t="s">
        <v>1532</v>
      </c>
    </row>
    <row r="347" spans="2:27" ht="17.100000000000001" customHeight="1" x14ac:dyDescent="0.25">
      <c r="B347" s="111" t="s">
        <v>1292</v>
      </c>
      <c r="C347" s="111" t="s">
        <v>1239</v>
      </c>
      <c r="D347" s="111" t="s">
        <v>1239</v>
      </c>
      <c r="E347" s="111" t="s">
        <v>1239</v>
      </c>
      <c r="F347" s="111" t="s">
        <v>1239</v>
      </c>
      <c r="G347" s="111" t="s">
        <v>1239</v>
      </c>
      <c r="H347" s="111" t="s">
        <v>1315</v>
      </c>
      <c r="I347" s="111" t="s">
        <v>1279</v>
      </c>
      <c r="J347" s="111" t="s">
        <v>1369</v>
      </c>
      <c r="K347" s="111" t="s">
        <v>1280</v>
      </c>
      <c r="L347" s="111" t="s">
        <v>1278</v>
      </c>
      <c r="M347" s="111" t="s">
        <v>1330</v>
      </c>
      <c r="N347" s="111" t="s">
        <v>1524</v>
      </c>
      <c r="Q347" s="113" t="str">
        <f>EMIT!H348</f>
        <v>UDD</v>
      </c>
      <c r="S347" s="50" t="str">
        <f ca="1">IFERROR(_xlfn.CONCAT(INDEX(DESC!$C:$C,MATCH(Q347,DESC!$B:$B,0))),"…")</f>
        <v>ADDES=DECLD</v>
      </c>
      <c r="AA347" s="83"/>
    </row>
    <row r="348" spans="2:27" ht="17.100000000000001" customHeight="1" x14ac:dyDescent="0.25">
      <c r="B348" s="111" t="s">
        <v>1293</v>
      </c>
      <c r="C348" s="111" t="s">
        <v>1239</v>
      </c>
      <c r="D348" s="111" t="s">
        <v>1239</v>
      </c>
      <c r="E348" s="111" t="s">
        <v>1239</v>
      </c>
      <c r="F348" s="111" t="s">
        <v>1239</v>
      </c>
      <c r="G348" s="111" t="s">
        <v>1239</v>
      </c>
      <c r="H348" s="111" t="s">
        <v>1315</v>
      </c>
      <c r="I348" s="111" t="s">
        <v>1279</v>
      </c>
      <c r="J348" s="111" t="s">
        <v>1369</v>
      </c>
      <c r="K348" s="90" t="s">
        <v>1482</v>
      </c>
      <c r="L348" s="90" t="s">
        <v>1278</v>
      </c>
      <c r="M348" s="90" t="s">
        <v>1330</v>
      </c>
      <c r="N348" s="90" t="s">
        <v>1524</v>
      </c>
      <c r="O348" s="35"/>
      <c r="P348" s="35"/>
      <c r="Q348" s="90" t="str">
        <f>EMIT!H349</f>
        <v>USPDD</v>
      </c>
      <c r="S348" s="50" t="str">
        <f ca="1">IFERROR(_xlfn.CONCAT(INDEX(DESC!$C:$C,MATCH(Q348,DESC!$B:$B,0))),"…")</f>
        <v>SP=ADDES ADDER=ADDES</v>
      </c>
      <c r="Z348" s="35" t="s">
        <v>1533</v>
      </c>
    </row>
    <row r="349" spans="2:27" ht="17.100000000000001" customHeight="1" x14ac:dyDescent="0.25">
      <c r="B349" s="111" t="s">
        <v>1294</v>
      </c>
      <c r="C349" s="111" t="s">
        <v>1239</v>
      </c>
      <c r="D349" s="111" t="s">
        <v>1239</v>
      </c>
      <c r="E349" s="111" t="s">
        <v>1239</v>
      </c>
      <c r="F349" s="111" t="s">
        <v>1239</v>
      </c>
      <c r="G349" s="111" t="s">
        <v>1239</v>
      </c>
      <c r="H349" s="111" t="s">
        <v>1482</v>
      </c>
      <c r="I349" s="111" t="s">
        <v>1279</v>
      </c>
      <c r="J349" s="111" t="s">
        <v>1369</v>
      </c>
      <c r="K349" s="111" t="s">
        <v>1482</v>
      </c>
      <c r="L349" s="111" t="s">
        <v>1278</v>
      </c>
      <c r="M349" s="111" t="s">
        <v>1330</v>
      </c>
      <c r="N349" s="111" t="s">
        <v>1524</v>
      </c>
      <c r="Q349" s="113" t="str">
        <f>EMIT!H350</f>
        <v>UADDM</v>
      </c>
      <c r="S349" s="50" t="str">
        <f ca="1">IFERROR(_xlfn.CONCAT(INDEX(DESC!$C:$C,MATCH(Q349,DESC!$B:$B,0))),"…")</f>
        <v>ADDR=ADDER ADDES=DECLD SETMR</v>
      </c>
      <c r="AA349" s="83"/>
    </row>
    <row r="350" spans="2:27" ht="17.100000000000001" customHeight="1" x14ac:dyDescent="0.25">
      <c r="B350" s="111" t="s">
        <v>1295</v>
      </c>
      <c r="C350" s="111" t="s">
        <v>1239</v>
      </c>
      <c r="D350" s="111" t="s">
        <v>1229</v>
      </c>
      <c r="E350" s="111" t="s">
        <v>1239</v>
      </c>
      <c r="F350" s="111" t="s">
        <v>1239</v>
      </c>
      <c r="G350" s="111" t="s">
        <v>1239</v>
      </c>
      <c r="H350" s="111" t="s">
        <v>1482</v>
      </c>
      <c r="I350" s="111" t="s">
        <v>1279</v>
      </c>
      <c r="J350" s="111" t="s">
        <v>1369</v>
      </c>
      <c r="K350" s="111" t="s">
        <v>1482</v>
      </c>
      <c r="L350" s="111" t="s">
        <v>1278</v>
      </c>
      <c r="M350" s="111" t="s">
        <v>1330</v>
      </c>
      <c r="N350" s="111" t="s">
        <v>1524</v>
      </c>
      <c r="Q350" s="113" t="str">
        <f>EMIT!H351</f>
        <v>UWPH</v>
      </c>
      <c r="S350" s="50" t="str">
        <f ca="1">IFERROR(_xlfn.CONCAT(INDEX(DESC!$C:$C,MATCH(Q350,DESC!$B:$B,0))),"…")</f>
        <v>PINDATA=DLATCH=PC-H</v>
      </c>
      <c r="Z350" s="83"/>
    </row>
    <row r="351" spans="2:27" ht="17.100000000000001" customHeight="1" x14ac:dyDescent="0.25">
      <c r="B351" s="111" t="s">
        <v>1483</v>
      </c>
      <c r="C351" s="111" t="s">
        <v>1239</v>
      </c>
      <c r="D351" s="111" t="s">
        <v>1229</v>
      </c>
      <c r="E351" s="111" t="s">
        <v>1239</v>
      </c>
      <c r="F351" s="111" t="s">
        <v>1239</v>
      </c>
      <c r="G351" s="111" t="s">
        <v>1239</v>
      </c>
      <c r="H351" s="111" t="s">
        <v>1482</v>
      </c>
      <c r="I351" s="111" t="s">
        <v>1279</v>
      </c>
      <c r="J351" s="111" t="s">
        <v>1369</v>
      </c>
      <c r="K351" s="111" t="s">
        <v>1482</v>
      </c>
      <c r="L351" s="111" t="s">
        <v>1278</v>
      </c>
      <c r="M351" s="111" t="s">
        <v>1330</v>
      </c>
      <c r="N351" s="111" t="s">
        <v>1524</v>
      </c>
      <c r="Q351" s="113" t="str">
        <f>EMIT!H352</f>
        <v>USWR</v>
      </c>
      <c r="S351" s="50" t="str">
        <f ca="1">IFERROR(_xlfn.CONCAT(INDEX(DESC!$C:$C,MATCH(Q351,DESC!$B:$B,0))),"…")</f>
        <v>SETWR</v>
      </c>
      <c r="AA351" s="83"/>
    </row>
    <row r="352" spans="2:27" ht="17.100000000000001" customHeight="1" x14ac:dyDescent="0.25">
      <c r="B352" s="111" t="s">
        <v>1484</v>
      </c>
      <c r="C352" s="111" t="s">
        <v>1239</v>
      </c>
      <c r="D352" s="111" t="s">
        <v>1229</v>
      </c>
      <c r="E352" s="111" t="s">
        <v>1239</v>
      </c>
      <c r="F352" s="118" t="s">
        <v>1218</v>
      </c>
      <c r="G352" s="111" t="s">
        <v>1273</v>
      </c>
      <c r="H352" s="111" t="s">
        <v>1482</v>
      </c>
      <c r="I352" s="111" t="s">
        <v>1279</v>
      </c>
      <c r="J352" s="111" t="s">
        <v>1369</v>
      </c>
      <c r="K352" s="111" t="s">
        <v>1485</v>
      </c>
      <c r="L352" s="111" t="s">
        <v>1278</v>
      </c>
      <c r="M352" s="111" t="s">
        <v>1330</v>
      </c>
      <c r="N352" s="111" t="s">
        <v>1524</v>
      </c>
      <c r="Q352" s="113" t="str">
        <f>EMIT!H353</f>
        <v>USPDDWW</v>
      </c>
      <c r="S352" s="50" t="str">
        <f ca="1">IFERROR(_xlfn.CONCAT(INDEX(DESC!$C:$C,MATCH(Q352,DESC!$B:$B,0))),"…")</f>
        <v>SP=ADDES ADDER=ADDES DO_WAIT ACTUAL WRITE</v>
      </c>
      <c r="Z352" s="83"/>
    </row>
    <row r="353" spans="1:27" ht="17.100000000000001" customHeight="1" x14ac:dyDescent="0.25">
      <c r="B353" s="111" t="s">
        <v>1486</v>
      </c>
      <c r="C353" s="111" t="s">
        <v>1239</v>
      </c>
      <c r="D353" s="111" t="s">
        <v>1229</v>
      </c>
      <c r="E353" s="111" t="s">
        <v>1239</v>
      </c>
      <c r="F353" s="118" t="s">
        <v>1217</v>
      </c>
      <c r="G353" s="111" t="s">
        <v>1273</v>
      </c>
      <c r="H353" s="111" t="s">
        <v>1482</v>
      </c>
      <c r="I353" s="111" t="s">
        <v>1279</v>
      </c>
      <c r="J353" s="111" t="s">
        <v>1369</v>
      </c>
      <c r="K353" s="111" t="s">
        <v>1485</v>
      </c>
      <c r="L353" s="111" t="s">
        <v>1278</v>
      </c>
      <c r="M353" s="111" t="s">
        <v>1330</v>
      </c>
      <c r="N353" s="111" t="s">
        <v>1524</v>
      </c>
      <c r="Q353" s="113" t="str">
        <f>EMIT!H354</f>
        <v>UBRCLS</v>
      </c>
      <c r="S353" s="50" t="str">
        <f ca="1">IFERROR(_xlfn.CONCAT(INDEX(DESC!$C:$C,MATCH(Q353,DESC!$B:$B,0))),"…")</f>
        <v>DO_BUSRQ DO_CLEAR</v>
      </c>
      <c r="AA353" s="83"/>
    </row>
    <row r="354" spans="1:27" ht="17.100000000000001" customHeight="1" x14ac:dyDescent="0.25">
      <c r="B354" s="111" t="s">
        <v>1487</v>
      </c>
      <c r="C354" s="111" t="s">
        <v>1239</v>
      </c>
      <c r="D354" s="111" t="s">
        <v>1239</v>
      </c>
      <c r="E354" s="111" t="s">
        <v>1239</v>
      </c>
      <c r="F354" s="111" t="s">
        <v>1239</v>
      </c>
      <c r="G354" s="111" t="s">
        <v>1239</v>
      </c>
      <c r="H354" s="111" t="s">
        <v>1482</v>
      </c>
      <c r="I354" s="111" t="s">
        <v>1279</v>
      </c>
      <c r="J354" s="111" t="s">
        <v>1369</v>
      </c>
      <c r="K354" s="111" t="s">
        <v>1485</v>
      </c>
      <c r="L354" s="111" t="s">
        <v>1278</v>
      </c>
      <c r="M354" s="111" t="s">
        <v>1330</v>
      </c>
      <c r="N354" s="111" t="s">
        <v>1524</v>
      </c>
      <c r="Q354" s="113" t="str">
        <f>EMIT!H355</f>
        <v>UDSP</v>
      </c>
      <c r="S354" s="50" t="str">
        <f ca="1">IFERROR(_xlfn.CONCAT(INDEX(DESC!$C:$C,MATCH(Q354,DESC!$B:$B,0))),"…")</f>
        <v>ADDER=SP</v>
      </c>
      <c r="Z354" s="83"/>
    </row>
    <row r="355" spans="1:27" ht="17.100000000000001" customHeight="1" x14ac:dyDescent="0.25">
      <c r="B355" s="111" t="s">
        <v>1488</v>
      </c>
      <c r="C355" s="111" t="s">
        <v>1239</v>
      </c>
      <c r="D355" s="111" t="s">
        <v>1239</v>
      </c>
      <c r="E355" s="111" t="s">
        <v>1239</v>
      </c>
      <c r="F355" s="111" t="s">
        <v>1239</v>
      </c>
      <c r="G355" s="111" t="s">
        <v>1239</v>
      </c>
      <c r="H355" s="111" t="s">
        <v>1485</v>
      </c>
      <c r="I355" s="111" t="s">
        <v>1279</v>
      </c>
      <c r="J355" s="111" t="s">
        <v>1369</v>
      </c>
      <c r="K355" s="111" t="s">
        <v>1485</v>
      </c>
      <c r="L355" s="111" t="s">
        <v>1278</v>
      </c>
      <c r="M355" s="111" t="s">
        <v>1330</v>
      </c>
      <c r="N355" s="111" t="s">
        <v>1524</v>
      </c>
      <c r="Q355" s="113" t="str">
        <f>EMIT!H356</f>
        <v>UADIM</v>
      </c>
      <c r="S355" s="50" t="str">
        <f ca="1">IFERROR(_xlfn.CONCAT(INDEX(DESC!$C:$C,MATCH(Q355,DESC!$B:$B,0))),"…")</f>
        <v>ADDR=ADDER ADDES=INCLD SETMR SPREF</v>
      </c>
      <c r="AA355" s="83"/>
    </row>
    <row r="356" spans="1:27" ht="17.100000000000001" customHeight="1" x14ac:dyDescent="0.25">
      <c r="B356" s="111" t="s">
        <v>1489</v>
      </c>
      <c r="C356" s="111" t="s">
        <v>1239</v>
      </c>
      <c r="D356" s="111" t="s">
        <v>1229</v>
      </c>
      <c r="E356" s="111" t="s">
        <v>1239</v>
      </c>
      <c r="F356" s="111" t="s">
        <v>1239</v>
      </c>
      <c r="G356" s="111" t="s">
        <v>1239</v>
      </c>
      <c r="H356" s="111" t="s">
        <v>1485</v>
      </c>
      <c r="I356" s="111" t="s">
        <v>1534</v>
      </c>
      <c r="J356" s="111" t="s">
        <v>1369</v>
      </c>
      <c r="K356" s="111" t="s">
        <v>1485</v>
      </c>
      <c r="L356" s="111" t="s">
        <v>1278</v>
      </c>
      <c r="M356" s="111" t="s">
        <v>1330</v>
      </c>
      <c r="N356" s="111" t="s">
        <v>1524</v>
      </c>
      <c r="Q356" s="113" t="str">
        <f>EMIT!H357</f>
        <v>UWPL</v>
      </c>
      <c r="S356" s="50" t="str">
        <f ca="1">IFERROR(_xlfn.CONCAT(INDEX(DESC!$C:$C,MATCH(Q356,DESC!$B:$B,0))),"…")</f>
        <v>PINDATA=DLATCH=PC-L</v>
      </c>
      <c r="Z356" s="83"/>
    </row>
    <row r="357" spans="1:27" ht="17.100000000000001" customHeight="1" x14ac:dyDescent="0.25">
      <c r="B357" s="111" t="s">
        <v>1491</v>
      </c>
      <c r="C357" s="111" t="s">
        <v>1239</v>
      </c>
      <c r="D357" s="111" t="s">
        <v>1229</v>
      </c>
      <c r="E357" s="111" t="s">
        <v>1239</v>
      </c>
      <c r="F357" s="111" t="s">
        <v>1239</v>
      </c>
      <c r="G357" s="111" t="s">
        <v>1239</v>
      </c>
      <c r="H357" s="111" t="s">
        <v>1485</v>
      </c>
      <c r="I357" s="111" t="s">
        <v>1534</v>
      </c>
      <c r="J357" s="111" t="s">
        <v>1369</v>
      </c>
      <c r="K357" s="111" t="s">
        <v>1485</v>
      </c>
      <c r="L357" s="111" t="s">
        <v>1278</v>
      </c>
      <c r="M357" s="111" t="s">
        <v>1330</v>
      </c>
      <c r="N357" s="111" t="s">
        <v>1524</v>
      </c>
      <c r="Q357" s="113" t="str">
        <f>EMIT!H358</f>
        <v>USWR</v>
      </c>
      <c r="S357" s="50" t="str">
        <f ca="1">IFERROR(_xlfn.CONCAT(INDEX(DESC!$C:$C,MATCH(Q357,DESC!$B:$B,0))),"…")</f>
        <v>SETWR</v>
      </c>
      <c r="AA357" s="83"/>
    </row>
    <row r="358" spans="1:27" ht="17.100000000000001" customHeight="1" x14ac:dyDescent="0.25">
      <c r="B358" s="111" t="s">
        <v>1492</v>
      </c>
      <c r="C358" s="111" t="s">
        <v>1239</v>
      </c>
      <c r="D358" s="111" t="s">
        <v>1229</v>
      </c>
      <c r="E358" s="111" t="s">
        <v>1239</v>
      </c>
      <c r="F358" s="111" t="s">
        <v>1239</v>
      </c>
      <c r="G358" s="111" t="s">
        <v>1273</v>
      </c>
      <c r="H358" s="111" t="s">
        <v>1485</v>
      </c>
      <c r="I358" s="111" t="s">
        <v>1534</v>
      </c>
      <c r="J358" s="111" t="s">
        <v>1369</v>
      </c>
      <c r="K358" s="111" t="s">
        <v>1485</v>
      </c>
      <c r="L358" s="111" t="s">
        <v>1278</v>
      </c>
      <c r="M358" s="111" t="s">
        <v>1330</v>
      </c>
      <c r="N358" s="111" t="s">
        <v>1524</v>
      </c>
      <c r="Q358" s="113" t="str">
        <f>EMIT!H359</f>
        <v>UWAITW</v>
      </c>
      <c r="S358" s="50" t="str">
        <f ca="1">IFERROR(_xlfn.CONCAT(INDEX(DESC!$C:$C,MATCH(Q358,DESC!$B:$B,0))),"…")</f>
        <v>DO_WAIT ACTUAL WRITE</v>
      </c>
      <c r="Z358" s="83"/>
    </row>
    <row r="359" spans="1:27" ht="17.100000000000001" customHeight="1" x14ac:dyDescent="0.25">
      <c r="B359" s="111" t="s">
        <v>1493</v>
      </c>
      <c r="C359" s="111" t="s">
        <v>1239</v>
      </c>
      <c r="D359" s="111" t="s">
        <v>1229</v>
      </c>
      <c r="E359" s="111" t="s">
        <v>1239</v>
      </c>
      <c r="F359" s="111" t="s">
        <v>1239</v>
      </c>
      <c r="G359" s="111" t="s">
        <v>1273</v>
      </c>
      <c r="H359" s="111" t="s">
        <v>1485</v>
      </c>
      <c r="I359" s="111" t="s">
        <v>1534</v>
      </c>
      <c r="J359" s="111" t="s">
        <v>1369</v>
      </c>
      <c r="K359" s="111" t="s">
        <v>1485</v>
      </c>
      <c r="L359" s="111" t="s">
        <v>1278</v>
      </c>
      <c r="M359" s="111" t="s">
        <v>1330</v>
      </c>
      <c r="N359" s="111" t="s">
        <v>1524</v>
      </c>
      <c r="Q359" s="113" t="str">
        <f>EMIT!H360</f>
        <v>UBRGRCLS</v>
      </c>
      <c r="S359" s="50" t="str">
        <f ca="1">IFERROR(_xlfn.CONCAT(INDEX(DESC!$C:$C,MATCH(Q359,DESC!$B:$B,0))),"…")</f>
        <v>DO_GRANT DO_BUSRQ DO_CLEAR</v>
      </c>
      <c r="AA359" s="83"/>
    </row>
    <row r="360" spans="1:27" ht="17.100000000000001" customHeight="1" x14ac:dyDescent="0.25">
      <c r="B360" s="111" t="s">
        <v>1494</v>
      </c>
      <c r="C360" s="111" t="s">
        <v>1239</v>
      </c>
      <c r="D360" s="111" t="s">
        <v>1239</v>
      </c>
      <c r="E360" s="111" t="s">
        <v>1239</v>
      </c>
      <c r="F360" s="111" t="s">
        <v>1239</v>
      </c>
      <c r="G360" s="111" t="s">
        <v>1239</v>
      </c>
      <c r="H360" s="111" t="s">
        <v>1485</v>
      </c>
      <c r="I360" s="111" t="s">
        <v>1534</v>
      </c>
      <c r="J360" s="111" t="s">
        <v>1369</v>
      </c>
      <c r="K360" s="111" t="s">
        <v>1485</v>
      </c>
      <c r="L360" s="111" t="s">
        <v>1278</v>
      </c>
      <c r="M360" s="111" t="s">
        <v>1330</v>
      </c>
      <c r="N360" s="111" t="s">
        <v>1524</v>
      </c>
      <c r="Q360" s="113" t="str">
        <f>EMIT!H361</f>
        <v>UDWZ</v>
      </c>
      <c r="S360" s="50" t="str">
        <f ca="1">IFERROR(_xlfn.CONCAT(INDEX(DESC!$C:$C,MATCH(Q360,DESC!$B:$B,0))),"…")</f>
        <v>ADDER=WZ</v>
      </c>
      <c r="Z360" s="83"/>
    </row>
    <row r="361" spans="1:27" ht="17.100000000000001" customHeight="1" x14ac:dyDescent="0.25">
      <c r="B361" s="50" t="s">
        <v>1251</v>
      </c>
      <c r="C361" s="50" t="s">
        <v>1228</v>
      </c>
      <c r="D361" s="50" t="s">
        <v>1239</v>
      </c>
      <c r="E361" s="50" t="s">
        <v>1239</v>
      </c>
      <c r="F361" s="50" t="s">
        <v>1239</v>
      </c>
      <c r="G361" s="50" t="s">
        <v>1239</v>
      </c>
      <c r="H361" s="50" t="s">
        <v>1240</v>
      </c>
      <c r="I361" s="50" t="s">
        <v>1323</v>
      </c>
      <c r="J361" s="50" t="s">
        <v>1240</v>
      </c>
      <c r="K361" s="50" t="s">
        <v>1280</v>
      </c>
      <c r="L361" s="50" t="s">
        <v>1280</v>
      </c>
      <c r="M361" s="50" t="s">
        <v>1357</v>
      </c>
      <c r="N361" s="50" t="s">
        <v>1524</v>
      </c>
      <c r="Q361" s="113" t="str">
        <f>EMIT!H362</f>
        <v>UEXIDONE</v>
      </c>
      <c r="S361" s="50" t="str">
        <f ca="1">IFERROR(_xlfn.CONCAT(INDEX(DESC!$C:$C,MATCH(Q361,DESC!$B:$B,0))),"…")</f>
        <v>EX_INT SPREF=0</v>
      </c>
      <c r="AA361" s="83"/>
    </row>
    <row r="362" spans="1:27" ht="17.100000000000001" customHeight="1" x14ac:dyDescent="0.25">
      <c r="B362" s="44" t="s">
        <v>1535</v>
      </c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</row>
    <row r="363" spans="1:27" ht="17.100000000000001" customHeight="1" x14ac:dyDescent="0.25">
      <c r="B363" s="50" t="s">
        <v>1285</v>
      </c>
      <c r="C363" s="50" t="s">
        <v>1239</v>
      </c>
      <c r="D363" s="50" t="s">
        <v>1229</v>
      </c>
      <c r="E363" s="50" t="s">
        <v>1239</v>
      </c>
      <c r="F363" s="50" t="s">
        <v>1231</v>
      </c>
      <c r="G363" s="50" t="s">
        <v>1239</v>
      </c>
      <c r="H363" s="50" t="s">
        <v>1315</v>
      </c>
      <c r="I363" s="50" t="s">
        <v>1279</v>
      </c>
      <c r="J363" s="50" t="s">
        <v>1369</v>
      </c>
      <c r="K363" s="50" t="s">
        <v>1280</v>
      </c>
      <c r="L363" s="50" t="s">
        <v>1520</v>
      </c>
      <c r="M363" s="50" t="s">
        <v>1330</v>
      </c>
      <c r="N363" s="50" t="s">
        <v>1524</v>
      </c>
      <c r="Q363" s="113" t="str">
        <f>EMIT!H363</f>
        <v>ULAT</v>
      </c>
      <c r="S363" s="50" t="str">
        <f ca="1">IFERROR(_xlfn.CONCAT(INDEX(DESC!$C:$C,MATCH(Q363,DESC!$B:$B,0))),"…")</f>
        <v>DLATCH=PINDATA=ACTUAL READ</v>
      </c>
    </row>
    <row r="364" spans="1:27" ht="17.100000000000001" customHeight="1" x14ac:dyDescent="0.25">
      <c r="B364" s="50" t="s">
        <v>1289</v>
      </c>
      <c r="C364" s="50" t="s">
        <v>1239</v>
      </c>
      <c r="D364" s="50" t="s">
        <v>1229</v>
      </c>
      <c r="E364" s="50" t="s">
        <v>1239</v>
      </c>
      <c r="F364" s="50" t="s">
        <v>1231</v>
      </c>
      <c r="G364" s="50" t="s">
        <v>1239</v>
      </c>
      <c r="H364" s="50" t="s">
        <v>1315</v>
      </c>
      <c r="I364" s="50" t="s">
        <v>1279</v>
      </c>
      <c r="J364" s="50" t="s">
        <v>1369</v>
      </c>
      <c r="K364" s="50" t="s">
        <v>1280</v>
      </c>
      <c r="L364" s="50" t="s">
        <v>1520</v>
      </c>
      <c r="M364" s="50" t="s">
        <v>1330</v>
      </c>
      <c r="N364" s="50" t="s">
        <v>1524</v>
      </c>
      <c r="Q364" s="113" t="str">
        <f>EMIT!H364</f>
        <v>UWAIT</v>
      </c>
      <c r="S364" s="50" t="str">
        <f ca="1">IFERROR(_xlfn.CONCAT(INDEX(DESC!$C:$C,MATCH(Q364,DESC!$B:$B,0))),"…")</f>
        <v>DO_WAIT</v>
      </c>
    </row>
    <row r="365" spans="1:27" ht="17.100000000000001" customHeight="1" x14ac:dyDescent="0.25">
      <c r="B365" s="50" t="s">
        <v>1290</v>
      </c>
      <c r="C365" s="50" t="s">
        <v>1239</v>
      </c>
      <c r="D365" s="50" t="s">
        <v>1229</v>
      </c>
      <c r="E365" s="50" t="s">
        <v>1239</v>
      </c>
      <c r="F365" s="50" t="s">
        <v>1231</v>
      </c>
      <c r="G365" s="50" t="s">
        <v>1239</v>
      </c>
      <c r="H365" s="50" t="s">
        <v>1315</v>
      </c>
      <c r="I365" s="50" t="s">
        <v>1279</v>
      </c>
      <c r="J365" s="50" t="s">
        <v>1369</v>
      </c>
      <c r="K365" s="50" t="s">
        <v>1280</v>
      </c>
      <c r="L365" s="50" t="s">
        <v>1520</v>
      </c>
      <c r="M365" s="50" t="s">
        <v>1330</v>
      </c>
      <c r="N365" s="50" t="s">
        <v>1524</v>
      </c>
      <c r="Q365" s="113" t="str">
        <f>EMIT!H365</f>
        <v>UBRGRCLS</v>
      </c>
      <c r="S365" s="50" t="str">
        <f ca="1">IFERROR(_xlfn.CONCAT(INDEX(DESC!$C:$C,MATCH(Q365,DESC!$B:$B,0))),"…")</f>
        <v>DO_GRANT DO_BUSRQ DO_CLEAR</v>
      </c>
    </row>
    <row r="366" spans="1:27" ht="17.100000000000001" customHeight="1" x14ac:dyDescent="0.25">
      <c r="B366" s="50" t="s">
        <v>1291</v>
      </c>
      <c r="C366" s="50" t="s">
        <v>1239</v>
      </c>
      <c r="D366" s="50" t="s">
        <v>1239</v>
      </c>
      <c r="E366" s="50" t="s">
        <v>1239</v>
      </c>
      <c r="F366" s="50" t="s">
        <v>1239</v>
      </c>
      <c r="G366" s="50" t="s">
        <v>1239</v>
      </c>
      <c r="H366" s="50" t="s">
        <v>1315</v>
      </c>
      <c r="I366" s="50" t="s">
        <v>1279</v>
      </c>
      <c r="J366" s="50" t="s">
        <v>1369</v>
      </c>
      <c r="K366" s="50" t="s">
        <v>1280</v>
      </c>
      <c r="L366" s="50" t="s">
        <v>1278</v>
      </c>
      <c r="M366" s="50" t="s">
        <v>1330</v>
      </c>
      <c r="N366" s="50" t="s">
        <v>1524</v>
      </c>
      <c r="Q366" s="113" t="str">
        <f>EMIT!H366</f>
        <v>UWDL</v>
      </c>
      <c r="S366" s="50" t="str">
        <f ca="1">IFERROR(_xlfn.CONCAT(INDEX(DESC!$C:$C,MATCH(Q366,DESC!$B:$B,0))),"…")</f>
        <v>W=DLATCH</v>
      </c>
    </row>
    <row r="367" spans="1:27" ht="17.100000000000001" customHeight="1" x14ac:dyDescent="0.25">
      <c r="B367" s="119" t="s">
        <v>1239</v>
      </c>
      <c r="C367" s="119" t="s">
        <v>1239</v>
      </c>
      <c r="D367" s="119" t="s">
        <v>1239</v>
      </c>
      <c r="E367" s="119" t="s">
        <v>1239</v>
      </c>
      <c r="F367" s="119" t="s">
        <v>1239</v>
      </c>
      <c r="G367" s="119" t="s">
        <v>1239</v>
      </c>
      <c r="H367" s="119" t="s">
        <v>1239</v>
      </c>
      <c r="I367" s="119" t="s">
        <v>1239</v>
      </c>
      <c r="J367" s="119" t="s">
        <v>1239</v>
      </c>
      <c r="K367" s="119" t="s">
        <v>1239</v>
      </c>
      <c r="L367" s="119" t="s">
        <v>1239</v>
      </c>
      <c r="M367" s="119" t="s">
        <v>1239</v>
      </c>
      <c r="N367" s="119" t="s">
        <v>1239</v>
      </c>
      <c r="Q367" s="113" t="str">
        <f>EMIT!H367</f>
        <v>UEXIPCDONE</v>
      </c>
      <c r="S367" s="50" t="str">
        <f ca="1">IFERROR(_xlfn.CONCAT(INDEX(DESC!$C:$C,MATCH(Q367,DESC!$B:$B,0))),"…")</f>
        <v xml:space="preserve">ADDER=PC EX_INT SPREF=0 </v>
      </c>
    </row>
    <row r="368" spans="1:27" ht="17.100000000000001" customHeight="1" x14ac:dyDescent="0.25">
      <c r="A368" s="35"/>
      <c r="B368" s="35" t="s">
        <v>1536</v>
      </c>
      <c r="C368" s="35"/>
      <c r="D368" s="35"/>
      <c r="E368" s="35"/>
    </row>
    <row r="369" spans="2:26" ht="17.100000000000001" customHeight="1" x14ac:dyDescent="0.25">
      <c r="B369" s="50" t="s">
        <v>1227</v>
      </c>
      <c r="C369" s="50" t="s">
        <v>1228</v>
      </c>
      <c r="D369" s="50" t="s">
        <v>1229</v>
      </c>
      <c r="E369" s="50" t="s">
        <v>1230</v>
      </c>
      <c r="F369" s="50" t="s">
        <v>1231</v>
      </c>
      <c r="G369" s="50" t="s">
        <v>1235</v>
      </c>
      <c r="H369" s="50" t="s">
        <v>1274</v>
      </c>
      <c r="I369" s="50" t="s">
        <v>1275</v>
      </c>
      <c r="J369" s="50" t="s">
        <v>1297</v>
      </c>
      <c r="K369" s="50" t="s">
        <v>1277</v>
      </c>
      <c r="L369" s="50" t="s">
        <v>1325</v>
      </c>
      <c r="M369" s="50" t="s">
        <v>1237</v>
      </c>
      <c r="N369" s="92" t="s">
        <v>1537</v>
      </c>
    </row>
    <row r="370" spans="2:26" ht="17.100000000000001" customHeight="1" x14ac:dyDescent="0.25">
      <c r="B370" s="50" t="s">
        <v>1246</v>
      </c>
      <c r="C370" s="50" t="s">
        <v>1239</v>
      </c>
      <c r="D370" s="50" t="s">
        <v>1239</v>
      </c>
      <c r="E370" s="50" t="s">
        <v>1230</v>
      </c>
      <c r="F370" s="50" t="s">
        <v>1239</v>
      </c>
      <c r="G370" s="50" t="s">
        <v>1240</v>
      </c>
      <c r="H370" s="50" t="s">
        <v>1538</v>
      </c>
      <c r="I370" s="50" t="s">
        <v>1287</v>
      </c>
      <c r="J370" s="50" t="s">
        <v>1280</v>
      </c>
      <c r="K370" s="50" t="s">
        <v>1280</v>
      </c>
      <c r="L370" s="50" t="s">
        <v>1357</v>
      </c>
      <c r="M370" s="50" t="s">
        <v>1539</v>
      </c>
      <c r="O370" s="32" t="str">
        <f>EMIT!H369</f>
        <v>UADIRM</v>
      </c>
      <c r="Q370" s="50" t="str">
        <f ca="1">IFERROR(_xlfn.CONCAT(INDEX(DESC!$C:$C,MATCH(O370,DESC!$B:$B,0))),"…")</f>
        <v>ADDR=ADDER ADDES=INCLD7 SETMREQ SPREF</v>
      </c>
      <c r="Z370" s="83"/>
    </row>
    <row r="371" spans="2:26" ht="17.100000000000001" customHeight="1" x14ac:dyDescent="0.25">
      <c r="B371" s="50" t="s">
        <v>1247</v>
      </c>
      <c r="C371" s="50" t="s">
        <v>1239</v>
      </c>
      <c r="D371" s="50" t="s">
        <v>1229</v>
      </c>
      <c r="E371" s="50" t="s">
        <v>1230</v>
      </c>
      <c r="F371" s="50" t="s">
        <v>1239</v>
      </c>
      <c r="G371" s="50" t="s">
        <v>1240</v>
      </c>
      <c r="H371" s="50" t="s">
        <v>1538</v>
      </c>
      <c r="I371" s="50" t="s">
        <v>1287</v>
      </c>
      <c r="J371" s="50" t="s">
        <v>1280</v>
      </c>
      <c r="K371" s="50" t="s">
        <v>1280</v>
      </c>
      <c r="L371" s="50" t="s">
        <v>1330</v>
      </c>
      <c r="M371" s="50" t="s">
        <v>1539</v>
      </c>
      <c r="O371" s="32" t="str">
        <f>EMIT!H370</f>
        <v>UIRDAF</v>
      </c>
      <c r="Q371" s="50" t="str">
        <f ca="1">IFERROR(_xlfn.CONCAT(INDEX(DESC!$C:$C,MATCH(O371,DESC!$B:$B,0))),"…")</f>
        <v>IR=ADDES ALUA-B-HBUS=A IF DISCARD FLG=F ELSE F=FLG LBUS=F</v>
      </c>
      <c r="Y371" s="35" t="s">
        <v>1525</v>
      </c>
    </row>
    <row r="372" spans="2:26" ht="17.100000000000001" customHeight="1" thickBot="1" x14ac:dyDescent="0.3">
      <c r="B372" s="114" t="s">
        <v>1248</v>
      </c>
      <c r="C372" s="114" t="s">
        <v>1239</v>
      </c>
      <c r="D372" s="115" t="s">
        <v>1229</v>
      </c>
      <c r="E372" s="115" t="s">
        <v>1230</v>
      </c>
      <c r="F372" s="115" t="s">
        <v>1239</v>
      </c>
      <c r="G372" s="115" t="s">
        <v>1240</v>
      </c>
      <c r="H372" s="115" t="s">
        <v>1538</v>
      </c>
      <c r="I372" s="115" t="s">
        <v>1287</v>
      </c>
      <c r="J372" s="115" t="s">
        <v>1280</v>
      </c>
      <c r="K372" s="115" t="s">
        <v>1280</v>
      </c>
      <c r="L372" s="115" t="s">
        <v>1330</v>
      </c>
      <c r="M372" s="115" t="s">
        <v>1539</v>
      </c>
      <c r="N372" s="116"/>
      <c r="O372" s="104" t="str">
        <f>EMIT!H371</f>
        <v>UBRMJNC</v>
      </c>
      <c r="Q372" s="50" t="str">
        <f ca="1">IFERROR(_xlfn.CONCAT(INDEX(DESC!$C:$C,MATCH(O372,DESC!$B:$B,0))),"…")</f>
        <v>DO_BUSRQ UNSETMR JUMP NC</v>
      </c>
      <c r="Z372" s="83"/>
    </row>
    <row r="373" spans="2:26" ht="17.100000000000001" customHeight="1" thickTop="1" x14ac:dyDescent="0.25">
      <c r="B373" s="120" t="s">
        <v>1250</v>
      </c>
      <c r="C373" s="121" t="s">
        <v>1239</v>
      </c>
      <c r="D373" s="121" t="s">
        <v>1239</v>
      </c>
      <c r="E373" s="121" t="s">
        <v>1230</v>
      </c>
      <c r="F373" s="121" t="s">
        <v>1239</v>
      </c>
      <c r="G373" s="121" t="s">
        <v>1240</v>
      </c>
      <c r="H373" s="121" t="s">
        <v>1538</v>
      </c>
      <c r="I373" s="121" t="s">
        <v>1287</v>
      </c>
      <c r="J373" s="121" t="s">
        <v>1280</v>
      </c>
      <c r="K373" s="121" t="s">
        <v>1280</v>
      </c>
      <c r="L373" s="121" t="s">
        <v>1330</v>
      </c>
      <c r="M373" s="121" t="s">
        <v>1539</v>
      </c>
      <c r="O373" s="32" t="str">
        <f>EMIT!H372</f>
        <v>UCLS</v>
      </c>
      <c r="Q373" s="50" t="str">
        <f ca="1">IFERROR(_xlfn.CONCAT(INDEX(DESC!$C:$C,MATCH(O373,DESC!$B:$B,0))),"…")</f>
        <v>DO_CLEAR</v>
      </c>
      <c r="T373" s="35" t="s">
        <v>1540</v>
      </c>
      <c r="Y373" s="35" t="s">
        <v>1531</v>
      </c>
    </row>
    <row r="374" spans="2:26" ht="17.100000000000001" customHeight="1" x14ac:dyDescent="0.25">
      <c r="B374" s="122" t="s">
        <v>1251</v>
      </c>
      <c r="C374" s="107" t="s">
        <v>1239</v>
      </c>
      <c r="D374" s="107" t="s">
        <v>1239</v>
      </c>
      <c r="E374" s="69" t="s">
        <v>1239</v>
      </c>
      <c r="F374" s="107" t="s">
        <v>1239</v>
      </c>
      <c r="G374" s="107" t="s">
        <v>1240</v>
      </c>
      <c r="H374" s="107" t="s">
        <v>1538</v>
      </c>
      <c r="I374" s="107" t="s">
        <v>1287</v>
      </c>
      <c r="J374" s="107" t="s">
        <v>1280</v>
      </c>
      <c r="K374" s="107" t="s">
        <v>1280</v>
      </c>
      <c r="L374" s="107" t="s">
        <v>1330</v>
      </c>
      <c r="M374" s="107" t="s">
        <v>1539</v>
      </c>
      <c r="O374" s="32" t="str">
        <f>EMIT!H373</f>
        <v>UNDEF</v>
      </c>
      <c r="Q374" s="50" t="str">
        <f ca="1">IFERROR(_xlfn.CONCAT(INDEX(DESC!$C:$C,MATCH(O374,DESC!$B:$B,0))),"…")</f>
        <v>UNDEF</v>
      </c>
      <c r="Z374" s="83"/>
    </row>
    <row r="375" spans="2:26" ht="17.100000000000001" customHeight="1" x14ac:dyDescent="0.25">
      <c r="B375" s="122" t="s">
        <v>1252</v>
      </c>
      <c r="C375" s="107" t="s">
        <v>1239</v>
      </c>
      <c r="D375" s="107" t="s">
        <v>1239</v>
      </c>
      <c r="E375" s="107" t="s">
        <v>1239</v>
      </c>
      <c r="F375" s="107" t="s">
        <v>1239</v>
      </c>
      <c r="G375" s="107" t="s">
        <v>1240</v>
      </c>
      <c r="H375" s="107" t="s">
        <v>1538</v>
      </c>
      <c r="I375" s="107" t="s">
        <v>1287</v>
      </c>
      <c r="J375" s="107" t="s">
        <v>1280</v>
      </c>
      <c r="K375" s="107" t="s">
        <v>1280</v>
      </c>
      <c r="L375" s="107" t="s">
        <v>1330</v>
      </c>
      <c r="M375" s="107" t="s">
        <v>1539</v>
      </c>
      <c r="O375" s="32" t="str">
        <f>EMIT!H374</f>
        <v>UDSP</v>
      </c>
      <c r="Q375" s="90" t="str">
        <f ca="1">IFERROR(_xlfn.CONCAT(INDEX(DESC!$C:$C,MATCH(O375,DESC!$B:$B,0))),"…")</f>
        <v>ADDER=SP</v>
      </c>
      <c r="Y375" s="83" t="s">
        <v>1502</v>
      </c>
    </row>
    <row r="376" spans="2:26" ht="17.100000000000001" customHeight="1" x14ac:dyDescent="0.25">
      <c r="B376" s="107" t="s">
        <v>1254</v>
      </c>
      <c r="C376" s="107" t="s">
        <v>1239</v>
      </c>
      <c r="D376" s="107" t="s">
        <v>1239</v>
      </c>
      <c r="E376" s="107" t="s">
        <v>1239</v>
      </c>
      <c r="F376" s="107" t="s">
        <v>1239</v>
      </c>
      <c r="G376" s="107" t="s">
        <v>1280</v>
      </c>
      <c r="H376" s="107" t="s">
        <v>1538</v>
      </c>
      <c r="I376" s="107" t="s">
        <v>1287</v>
      </c>
      <c r="J376" s="107" t="s">
        <v>1280</v>
      </c>
      <c r="K376" s="107" t="s">
        <v>1280</v>
      </c>
      <c r="L376" s="107" t="s">
        <v>1330</v>
      </c>
      <c r="M376" s="107" t="s">
        <v>1539</v>
      </c>
      <c r="O376" s="32" t="str">
        <f>EMIT!H375</f>
        <v>UADIMR</v>
      </c>
      <c r="Q376" s="50" t="str">
        <f ca="1">IFERROR(_xlfn.CONCAT(INDEX(DESC!$C:$C,MATCH(O376,DESC!$B:$B,0))),"…")</f>
        <v>ADDR=ADDER ADDES=INCLD SETMRQ/RD=1 DO_SPREF</v>
      </c>
      <c r="Z376" s="83" t="s">
        <v>1422</v>
      </c>
    </row>
    <row r="377" spans="2:26" ht="17.100000000000001" customHeight="1" x14ac:dyDescent="0.25">
      <c r="B377" s="107" t="s">
        <v>1258</v>
      </c>
      <c r="C377" s="107" t="s">
        <v>1239</v>
      </c>
      <c r="D377" s="107" t="s">
        <v>1229</v>
      </c>
      <c r="E377" s="107" t="s">
        <v>1239</v>
      </c>
      <c r="F377" s="107" t="s">
        <v>1231</v>
      </c>
      <c r="G377" s="107" t="s">
        <v>1280</v>
      </c>
      <c r="H377" s="107" t="s">
        <v>1538</v>
      </c>
      <c r="I377" s="107" t="s">
        <v>1287</v>
      </c>
      <c r="J377" s="107" t="s">
        <v>1280</v>
      </c>
      <c r="K377" s="107" t="s">
        <v>1280</v>
      </c>
      <c r="L377" s="107" t="s">
        <v>1330</v>
      </c>
      <c r="M377" s="107" t="s">
        <v>1539</v>
      </c>
      <c r="O377" s="32" t="str">
        <f>EMIT!H376</f>
        <v>UNDEF</v>
      </c>
      <c r="Q377" s="50" t="str">
        <f ca="1">IFERROR(_xlfn.CONCAT(INDEX(DESC!$C:$C,MATCH(O377,DESC!$B:$B,0))),"…")</f>
        <v>UNDEF</v>
      </c>
      <c r="Y377" s="83" t="s">
        <v>1528</v>
      </c>
    </row>
    <row r="378" spans="2:26" ht="17.100000000000001" customHeight="1" x14ac:dyDescent="0.25">
      <c r="B378" s="107" t="s">
        <v>1261</v>
      </c>
      <c r="C378" s="107" t="s">
        <v>1239</v>
      </c>
      <c r="D378" s="107" t="s">
        <v>1229</v>
      </c>
      <c r="E378" s="107" t="s">
        <v>1239</v>
      </c>
      <c r="F378" s="107" t="s">
        <v>1231</v>
      </c>
      <c r="G378" s="107" t="s">
        <v>1280</v>
      </c>
      <c r="H378" s="107" t="s">
        <v>1279</v>
      </c>
      <c r="I378" s="107" t="s">
        <v>1287</v>
      </c>
      <c r="J378" s="107" t="s">
        <v>1280</v>
      </c>
      <c r="K378" s="107" t="s">
        <v>1280</v>
      </c>
      <c r="L378" s="107" t="s">
        <v>1330</v>
      </c>
      <c r="M378" s="107" t="s">
        <v>1539</v>
      </c>
      <c r="O378" s="32" t="str">
        <f>EMIT!H377</f>
        <v>ULAT</v>
      </c>
      <c r="Q378" s="50" t="str">
        <f ca="1">IFERROR(_xlfn.CONCAT(INDEX(DESC!$C:$C,MATCH(O378,DESC!$B:$B,0))),"…")</f>
        <v>DLATCH=PINDATA=ACTUAL READ</v>
      </c>
      <c r="Z378" s="83"/>
    </row>
    <row r="379" spans="2:26" ht="17.100000000000001" customHeight="1" x14ac:dyDescent="0.25">
      <c r="B379" s="107" t="s">
        <v>1264</v>
      </c>
      <c r="C379" s="107" t="s">
        <v>1239</v>
      </c>
      <c r="D379" s="107" t="s">
        <v>1229</v>
      </c>
      <c r="E379" s="107" t="s">
        <v>1239</v>
      </c>
      <c r="F379" s="107" t="s">
        <v>1231</v>
      </c>
      <c r="G379" s="107" t="s">
        <v>1280</v>
      </c>
      <c r="H379" s="107" t="s">
        <v>1279</v>
      </c>
      <c r="I379" s="107" t="s">
        <v>1287</v>
      </c>
      <c r="J379" s="107" t="s">
        <v>1541</v>
      </c>
      <c r="K379" s="107" t="s">
        <v>1280</v>
      </c>
      <c r="L379" s="107" t="s">
        <v>1330</v>
      </c>
      <c r="M379" s="107" t="s">
        <v>1539</v>
      </c>
      <c r="O379" s="69" t="str">
        <f>EMIT!H378</f>
        <v>USPDDWW</v>
      </c>
      <c r="Q379" s="50" t="str">
        <f ca="1">IFERROR(_xlfn.CONCAT(INDEX(DESC!$C:$C,MATCH(O379,DESC!$B:$B,0))),"…")</f>
        <v>SP=ADDES ADDER=ADDES DO_WAIT ACTUAL WRITE</v>
      </c>
      <c r="Y379" s="83" t="s">
        <v>1502</v>
      </c>
    </row>
    <row r="380" spans="2:26" ht="17.100000000000001" customHeight="1" x14ac:dyDescent="0.25">
      <c r="B380" s="107" t="s">
        <v>1266</v>
      </c>
      <c r="C380" s="107" t="s">
        <v>1239</v>
      </c>
      <c r="D380" s="107" t="s">
        <v>1229</v>
      </c>
      <c r="E380" s="107" t="s">
        <v>1239</v>
      </c>
      <c r="F380" s="107" t="s">
        <v>1231</v>
      </c>
      <c r="G380" s="107" t="s">
        <v>1280</v>
      </c>
      <c r="H380" s="107" t="s">
        <v>1279</v>
      </c>
      <c r="I380" s="107" t="s">
        <v>1287</v>
      </c>
      <c r="J380" s="107" t="s">
        <v>1541</v>
      </c>
      <c r="K380" s="107" t="s">
        <v>1280</v>
      </c>
      <c r="L380" s="107" t="s">
        <v>1330</v>
      </c>
      <c r="M380" s="107" t="s">
        <v>1539</v>
      </c>
      <c r="O380" s="32" t="str">
        <f>EMIT!H379</f>
        <v>UBRCLS</v>
      </c>
      <c r="Q380" s="50" t="str">
        <f ca="1">IFERROR(_xlfn.CONCAT(INDEX(DESC!$C:$C,MATCH(O380,DESC!$B:$B,0))),"…")</f>
        <v>DO_BUSRQ DO_CLEAR</v>
      </c>
      <c r="Z380" s="83"/>
    </row>
    <row r="381" spans="2:26" ht="17.100000000000001" customHeight="1" x14ac:dyDescent="0.25">
      <c r="B381" s="107" t="s">
        <v>1269</v>
      </c>
      <c r="C381" s="107" t="s">
        <v>1239</v>
      </c>
      <c r="D381" s="107" t="s">
        <v>1239</v>
      </c>
      <c r="E381" s="107" t="s">
        <v>1239</v>
      </c>
      <c r="F381" s="107" t="s">
        <v>1239</v>
      </c>
      <c r="G381" s="107" t="s">
        <v>1280</v>
      </c>
      <c r="H381" s="107" t="s">
        <v>1279</v>
      </c>
      <c r="I381" s="107" t="s">
        <v>1287</v>
      </c>
      <c r="J381" s="107" t="s">
        <v>1541</v>
      </c>
      <c r="K381" s="107" t="s">
        <v>1520</v>
      </c>
      <c r="L381" s="107" t="s">
        <v>1330</v>
      </c>
      <c r="M381" s="107" t="s">
        <v>1539</v>
      </c>
      <c r="O381" s="32" t="str">
        <f>EMIT!H380</f>
        <v>UZDL</v>
      </c>
      <c r="Q381" s="50" t="str">
        <f ca="1">IFERROR(_xlfn.CONCAT(INDEX(DESC!$C:$C,MATCH(O381,DESC!$B:$B,0))),"…")</f>
        <v>Z=DLATCH</v>
      </c>
      <c r="Y381" s="83" t="s">
        <v>1528</v>
      </c>
    </row>
    <row r="382" spans="2:26" ht="17.100000000000001" customHeight="1" x14ac:dyDescent="0.25">
      <c r="B382" s="107" t="s">
        <v>1316</v>
      </c>
      <c r="C382" s="107" t="s">
        <v>1239</v>
      </c>
      <c r="D382" s="107" t="s">
        <v>1239</v>
      </c>
      <c r="E382" s="107" t="s">
        <v>1239</v>
      </c>
      <c r="F382" s="107" t="s">
        <v>1239</v>
      </c>
      <c r="G382" s="107" t="s">
        <v>1541</v>
      </c>
      <c r="H382" s="107" t="s">
        <v>1279</v>
      </c>
      <c r="I382" s="107" t="s">
        <v>1287</v>
      </c>
      <c r="J382" s="107" t="s">
        <v>1541</v>
      </c>
      <c r="K382" s="107" t="s">
        <v>1520</v>
      </c>
      <c r="L382" s="107" t="s">
        <v>1330</v>
      </c>
      <c r="M382" s="107" t="s">
        <v>1539</v>
      </c>
      <c r="O382" s="32" t="str">
        <f>EMIT!H381</f>
        <v>UADIMR</v>
      </c>
      <c r="Q382" s="69" t="str">
        <f ca="1">IFERROR(_xlfn.CONCAT(INDEX(DESC!$C:$C,MATCH(O382,DESC!$B:$B,0))),"…")</f>
        <v>ADDR=ADDER ADDES=INCLD SETMRQ/RD=1 DO_SPREF</v>
      </c>
      <c r="Z382" s="83"/>
    </row>
    <row r="383" spans="2:26" ht="17.100000000000001" customHeight="1" x14ac:dyDescent="0.25">
      <c r="B383" s="107" t="s">
        <v>1318</v>
      </c>
      <c r="C383" s="107" t="s">
        <v>1239</v>
      </c>
      <c r="D383" s="107" t="s">
        <v>1229</v>
      </c>
      <c r="E383" s="107" t="s">
        <v>1239</v>
      </c>
      <c r="F383" s="107" t="s">
        <v>1231</v>
      </c>
      <c r="G383" s="107" t="s">
        <v>1541</v>
      </c>
      <c r="H383" s="107" t="s">
        <v>1279</v>
      </c>
      <c r="I383" s="107" t="s">
        <v>1287</v>
      </c>
      <c r="J383" s="107" t="s">
        <v>1541</v>
      </c>
      <c r="K383" s="107" t="s">
        <v>1520</v>
      </c>
      <c r="L383" s="107" t="s">
        <v>1330</v>
      </c>
      <c r="M383" s="107" t="s">
        <v>1539</v>
      </c>
      <c r="O383" s="32" t="str">
        <f>EMIT!H382</f>
        <v>UNDEF</v>
      </c>
      <c r="Q383" s="50" t="str">
        <f ca="1">IFERROR(_xlfn.CONCAT(INDEX(DESC!$C:$C,MATCH(O383,DESC!$B:$B,0))),"…")</f>
        <v>UNDEF</v>
      </c>
      <c r="Y383" s="83" t="s">
        <v>1528</v>
      </c>
    </row>
    <row r="384" spans="2:26" ht="17.100000000000001" customHeight="1" x14ac:dyDescent="0.25">
      <c r="B384" s="107" t="s">
        <v>1319</v>
      </c>
      <c r="C384" s="107" t="s">
        <v>1239</v>
      </c>
      <c r="D384" s="107" t="s">
        <v>1229</v>
      </c>
      <c r="E384" s="107" t="s">
        <v>1239</v>
      </c>
      <c r="F384" s="107" t="s">
        <v>1231</v>
      </c>
      <c r="G384" s="107" t="s">
        <v>1541</v>
      </c>
      <c r="H384" s="107" t="s">
        <v>1279</v>
      </c>
      <c r="I384" s="107" t="s">
        <v>1287</v>
      </c>
      <c r="J384" s="107" t="s">
        <v>1541</v>
      </c>
      <c r="K384" s="107" t="s">
        <v>1520</v>
      </c>
      <c r="L384" s="107" t="s">
        <v>1330</v>
      </c>
      <c r="M384" s="107" t="s">
        <v>1539</v>
      </c>
      <c r="O384" s="32" t="str">
        <f>EMIT!H383</f>
        <v>ULAT</v>
      </c>
      <c r="Q384" s="50" t="str">
        <f ca="1">IFERROR(_xlfn.CONCAT(INDEX(DESC!$C:$C,MATCH(O384,DESC!$B:$B,0))),"…")</f>
        <v>DLATCH=PINDATA=ACTUAL READ</v>
      </c>
      <c r="Z384" s="83"/>
    </row>
    <row r="385" spans="2:26" ht="17.100000000000001" customHeight="1" x14ac:dyDescent="0.25">
      <c r="B385" s="107" t="s">
        <v>1320</v>
      </c>
      <c r="C385" s="107" t="s">
        <v>1239</v>
      </c>
      <c r="D385" s="107" t="s">
        <v>1229</v>
      </c>
      <c r="E385" s="107" t="s">
        <v>1239</v>
      </c>
      <c r="F385" s="107" t="s">
        <v>1231</v>
      </c>
      <c r="G385" s="107" t="s">
        <v>1541</v>
      </c>
      <c r="H385" s="107" t="s">
        <v>1279</v>
      </c>
      <c r="I385" s="107" t="s">
        <v>1287</v>
      </c>
      <c r="J385" s="107" t="s">
        <v>1299</v>
      </c>
      <c r="K385" s="107" t="s">
        <v>1520</v>
      </c>
      <c r="L385" s="107" t="s">
        <v>1330</v>
      </c>
      <c r="M385" s="107" t="s">
        <v>1539</v>
      </c>
      <c r="O385" s="32" t="str">
        <f>EMIT!H384</f>
        <v>USPDDWW</v>
      </c>
      <c r="Q385" s="50" t="str">
        <f ca="1">IFERROR(_xlfn.CONCAT(INDEX(DESC!$C:$C,MATCH(O385,DESC!$B:$B,0))),"…")</f>
        <v>SP=ADDES ADDER=ADDES DO_WAIT ACTUAL WRITE</v>
      </c>
      <c r="Y385" s="83" t="s">
        <v>1542</v>
      </c>
    </row>
    <row r="386" spans="2:26" ht="17.100000000000001" customHeight="1" x14ac:dyDescent="0.25">
      <c r="B386" s="107" t="s">
        <v>1385</v>
      </c>
      <c r="C386" s="107" t="s">
        <v>1239</v>
      </c>
      <c r="D386" s="107" t="s">
        <v>1229</v>
      </c>
      <c r="E386" s="107" t="s">
        <v>1239</v>
      </c>
      <c r="F386" s="107" t="s">
        <v>1231</v>
      </c>
      <c r="G386" s="107" t="s">
        <v>1541</v>
      </c>
      <c r="H386" s="107" t="s">
        <v>1279</v>
      </c>
      <c r="I386" s="107" t="s">
        <v>1287</v>
      </c>
      <c r="J386" s="107" t="s">
        <v>1299</v>
      </c>
      <c r="K386" s="107" t="s">
        <v>1520</v>
      </c>
      <c r="L386" s="107" t="s">
        <v>1330</v>
      </c>
      <c r="M386" s="107" t="s">
        <v>1539</v>
      </c>
      <c r="O386" s="32" t="str">
        <f>EMIT!H385</f>
        <v>UBRGRCLS</v>
      </c>
      <c r="Q386" s="50" t="str">
        <f ca="1">IFERROR(_xlfn.CONCAT(INDEX(DESC!$C:$C,MATCH(O386,DESC!$B:$B,0))),"…")</f>
        <v>DO_GRANT DO_BUSRQ DO_CLEAR</v>
      </c>
      <c r="Z386" s="83"/>
    </row>
    <row r="387" spans="2:26" ht="17.100000000000001" customHeight="1" x14ac:dyDescent="0.25">
      <c r="B387" s="107" t="s">
        <v>1386</v>
      </c>
      <c r="C387" s="107" t="s">
        <v>1239</v>
      </c>
      <c r="D387" s="107" t="s">
        <v>1239</v>
      </c>
      <c r="E387" s="107" t="s">
        <v>1239</v>
      </c>
      <c r="F387" s="107" t="s">
        <v>1239</v>
      </c>
      <c r="G387" s="107" t="s">
        <v>1541</v>
      </c>
      <c r="H387" s="107" t="s">
        <v>1279</v>
      </c>
      <c r="I387" s="107" t="s">
        <v>1287</v>
      </c>
      <c r="J387" s="107" t="s">
        <v>1299</v>
      </c>
      <c r="K387" s="107" t="s">
        <v>1278</v>
      </c>
      <c r="L387" s="107" t="s">
        <v>1330</v>
      </c>
      <c r="M387" s="107" t="s">
        <v>1539</v>
      </c>
      <c r="O387" s="32" t="str">
        <f>EMIT!H386</f>
        <v>UDWZWDL</v>
      </c>
      <c r="Q387" s="50" t="str">
        <f ca="1">IFERROR(_xlfn.CONCAT(INDEX(DESC!$C:$C,MATCH(O387,DESC!$B:$B,0))),"…")</f>
        <v>ADDER=(W=DLATCH)Z</v>
      </c>
      <c r="Y387" s="83" t="s">
        <v>1384</v>
      </c>
    </row>
    <row r="388" spans="2:26" ht="17.100000000000001" customHeight="1" x14ac:dyDescent="0.25">
      <c r="B388" s="35" t="s">
        <v>1543</v>
      </c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O388" s="32" t="str">
        <f>EMIT!H387</f>
        <v>UEXIDONE</v>
      </c>
      <c r="Q388" s="50" t="str">
        <f ca="1">IFERROR(_xlfn.CONCAT(INDEX(DESC!$C:$C,MATCH(O388,DESC!$B:$B,0))),"…")</f>
        <v>EX_INT SPREF=0</v>
      </c>
    </row>
    <row r="389" spans="2:26" ht="17.100000000000001" customHeight="1" x14ac:dyDescent="0.25">
      <c r="B389" s="122" t="s">
        <v>1250</v>
      </c>
      <c r="C389" s="50" t="s">
        <v>1239</v>
      </c>
      <c r="D389" s="50" t="s">
        <v>1239</v>
      </c>
      <c r="E389" s="50" t="s">
        <v>1230</v>
      </c>
      <c r="F389" s="50" t="s">
        <v>1239</v>
      </c>
      <c r="G389" s="50" t="s">
        <v>1240</v>
      </c>
      <c r="H389" s="50" t="s">
        <v>1538</v>
      </c>
      <c r="I389" s="50" t="s">
        <v>1287</v>
      </c>
      <c r="J389" s="50" t="s">
        <v>1280</v>
      </c>
      <c r="K389" s="50" t="s">
        <v>1280</v>
      </c>
      <c r="L389" s="50" t="s">
        <v>1330</v>
      </c>
      <c r="M389" s="50" t="s">
        <v>1539</v>
      </c>
      <c r="O389" s="32" t="str">
        <f>EMIT!H388</f>
        <v>UCLS</v>
      </c>
      <c r="Q389" s="50" t="str">
        <f ca="1">IFERROR(_xlfn.CONCAT(INDEX(DESC!$C:$C,MATCH(O389,DESC!$B:$B,0))),"…")</f>
        <v>DO_CLEAR</v>
      </c>
    </row>
    <row r="390" spans="2:26" ht="17.100000000000001" customHeight="1" x14ac:dyDescent="0.25">
      <c r="B390" s="122" t="s">
        <v>1251</v>
      </c>
      <c r="C390" s="50" t="s">
        <v>1239</v>
      </c>
      <c r="D390" s="50" t="s">
        <v>1239</v>
      </c>
      <c r="E390" s="50" t="s">
        <v>1239</v>
      </c>
      <c r="F390" s="50" t="s">
        <v>1239</v>
      </c>
      <c r="G390" s="50" t="s">
        <v>1240</v>
      </c>
      <c r="H390" s="50" t="s">
        <v>1538</v>
      </c>
      <c r="I390" s="50" t="s">
        <v>1287</v>
      </c>
      <c r="J390" s="50" t="s">
        <v>1280</v>
      </c>
      <c r="K390" s="50" t="s">
        <v>1280</v>
      </c>
      <c r="L390" s="50" t="s">
        <v>1330</v>
      </c>
      <c r="M390" s="50" t="s">
        <v>1539</v>
      </c>
      <c r="O390" s="32" t="str">
        <f>EMIT!H389</f>
        <v>UGR</v>
      </c>
      <c r="Q390" s="50" t="str">
        <f ca="1">IFERROR(_xlfn.CONCAT(INDEX(DESC!$C:$C,MATCH(O390,DESC!$B:$B,0))),"…")</f>
        <v>DO_GRANT</v>
      </c>
    </row>
    <row r="391" spans="2:26" ht="17.100000000000001" customHeight="1" x14ac:dyDescent="0.25">
      <c r="B391" s="122" t="s">
        <v>1252</v>
      </c>
      <c r="C391" s="50" t="s">
        <v>1239</v>
      </c>
      <c r="D391" s="50" t="s">
        <v>1239</v>
      </c>
      <c r="E391" s="50" t="s">
        <v>1239</v>
      </c>
      <c r="F391" s="50" t="s">
        <v>1239</v>
      </c>
      <c r="G391" s="50" t="s">
        <v>1240</v>
      </c>
      <c r="H391" s="50" t="s">
        <v>1538</v>
      </c>
      <c r="I391" s="50" t="s">
        <v>1287</v>
      </c>
      <c r="J391" s="50" t="s">
        <v>1280</v>
      </c>
      <c r="K391" s="50" t="s">
        <v>1280</v>
      </c>
      <c r="L391" s="50" t="s">
        <v>1330</v>
      </c>
      <c r="M391" s="50" t="s">
        <v>1539</v>
      </c>
      <c r="O391" s="32" t="str">
        <f>EMIT!H390</f>
        <v>UDPC</v>
      </c>
      <c r="Q391" s="50" t="str">
        <f ca="1">IFERROR(_xlfn.CONCAT(INDEX(DESC!$C:$C,MATCH(O391,DESC!$B:$B,0))),"…")</f>
        <v>ADDER=PC</v>
      </c>
      <c r="Y391" s="83" t="s">
        <v>1384</v>
      </c>
    </row>
    <row r="392" spans="2:26" ht="17.100000000000001" customHeight="1" x14ac:dyDescent="0.25"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O392" s="32" t="str">
        <f>EMIT!H391</f>
        <v>UEXIDONE</v>
      </c>
      <c r="Q392" s="50" t="str">
        <f ca="1">IFERROR(_xlfn.CONCAT(INDEX(DESC!$C:$C,MATCH(O392,DESC!$B:$B,0))),"…")</f>
        <v>EX_INT SPREF=0</v>
      </c>
    </row>
    <row r="393" spans="2:26" ht="17.100000000000001" customHeight="1" x14ac:dyDescent="0.25">
      <c r="B393" s="35" t="s">
        <v>1544</v>
      </c>
      <c r="C393" s="35"/>
      <c r="D393" s="35"/>
      <c r="E393" s="35"/>
    </row>
    <row r="394" spans="2:26" ht="17.100000000000001" customHeight="1" x14ac:dyDescent="0.25">
      <c r="B394" s="50" t="s">
        <v>1261</v>
      </c>
      <c r="C394" s="50" t="s">
        <v>1239</v>
      </c>
      <c r="D394" s="50" t="s">
        <v>1239</v>
      </c>
      <c r="E394" s="50" t="s">
        <v>1230</v>
      </c>
      <c r="F394" s="50" t="s">
        <v>1239</v>
      </c>
      <c r="G394" s="50" t="s">
        <v>1240</v>
      </c>
      <c r="H394" s="50" t="s">
        <v>1545</v>
      </c>
      <c r="I394" s="50" t="s">
        <v>1545</v>
      </c>
      <c r="J394" s="50" t="s">
        <v>1280</v>
      </c>
      <c r="K394" s="50" t="s">
        <v>1280</v>
      </c>
      <c r="L394" s="50" t="s">
        <v>1357</v>
      </c>
      <c r="M394" s="50" t="s">
        <v>1546</v>
      </c>
      <c r="O394" s="32" t="str">
        <f>EMIT!H393</f>
        <v>UADIRM</v>
      </c>
      <c r="Q394" s="50" t="str">
        <f ca="1">IFERROR(_xlfn.CONCAT(INDEX(DESC!$C:$C,MATCH(O394,DESC!$B:$B,0))),"…")</f>
        <v>ADDR=ADDER ADDES=INCLD7 SETMREQ SPREF</v>
      </c>
    </row>
    <row r="395" spans="2:26" ht="17.100000000000001" customHeight="1" x14ac:dyDescent="0.25">
      <c r="B395" s="50" t="s">
        <v>1264</v>
      </c>
      <c r="C395" s="50" t="s">
        <v>1239</v>
      </c>
      <c r="D395" s="50" t="s">
        <v>1229</v>
      </c>
      <c r="E395" s="50" t="s">
        <v>1230</v>
      </c>
      <c r="F395" s="50" t="s">
        <v>1239</v>
      </c>
      <c r="G395" s="50" t="s">
        <v>1240</v>
      </c>
      <c r="H395" s="50" t="s">
        <v>1545</v>
      </c>
      <c r="I395" s="50" t="s">
        <v>1545</v>
      </c>
      <c r="J395" s="50" t="s">
        <v>1280</v>
      </c>
      <c r="K395" s="50" t="s">
        <v>1280</v>
      </c>
      <c r="L395" s="50" t="s">
        <v>1357</v>
      </c>
      <c r="M395" s="50" t="s">
        <v>1546</v>
      </c>
      <c r="O395" s="32" t="str">
        <f>EMIT!H394</f>
        <v>UIRDAF</v>
      </c>
      <c r="Q395" s="50" t="str">
        <f ca="1">IFERROR(_xlfn.CONCAT(INDEX(DESC!$C:$C,MATCH(O395,DESC!$B:$B,0))),"…")</f>
        <v>IR=ADDES ALUA-B-HBUS=A IF DISCARD FLG=F ELSE F=FLG LBUS=F</v>
      </c>
    </row>
    <row r="396" spans="2:26" ht="17.100000000000001" customHeight="1" x14ac:dyDescent="0.25">
      <c r="B396" s="50" t="s">
        <v>1266</v>
      </c>
      <c r="C396" s="50" t="s">
        <v>1239</v>
      </c>
      <c r="D396" s="50" t="s">
        <v>1229</v>
      </c>
      <c r="E396" s="50" t="s">
        <v>1230</v>
      </c>
      <c r="F396" s="50" t="s">
        <v>1239</v>
      </c>
      <c r="G396" s="50" t="s">
        <v>1240</v>
      </c>
      <c r="H396" s="50" t="s">
        <v>1545</v>
      </c>
      <c r="I396" s="50" t="s">
        <v>1545</v>
      </c>
      <c r="J396" s="50" t="s">
        <v>1280</v>
      </c>
      <c r="K396" s="50" t="s">
        <v>1280</v>
      </c>
      <c r="L396" s="50" t="s">
        <v>1357</v>
      </c>
      <c r="M396" s="50" t="s">
        <v>1546</v>
      </c>
      <c r="O396" s="32" t="str">
        <f>EMIT!H395</f>
        <v>UBRM</v>
      </c>
      <c r="Q396" s="50" t="str">
        <f ca="1">IFERROR(_xlfn.CONCAT(INDEX(DESC!$C:$C,MATCH(O396,DESC!$B:$B,0))),"…")</f>
        <v>DO_BUSRQ UNSETMR</v>
      </c>
    </row>
    <row r="397" spans="2:26" ht="17.100000000000001" customHeight="1" x14ac:dyDescent="0.25">
      <c r="B397" s="50" t="s">
        <v>1269</v>
      </c>
      <c r="C397" s="50" t="s">
        <v>1239</v>
      </c>
      <c r="D397" s="50" t="s">
        <v>1239</v>
      </c>
      <c r="E397" s="50" t="s">
        <v>1230</v>
      </c>
      <c r="F397" s="50" t="s">
        <v>1239</v>
      </c>
      <c r="G397" s="50" t="s">
        <v>1240</v>
      </c>
      <c r="H397" s="50" t="s">
        <v>1545</v>
      </c>
      <c r="I397" s="50" t="s">
        <v>1545</v>
      </c>
      <c r="J397" s="50" t="s">
        <v>1280</v>
      </c>
      <c r="K397" s="50" t="s">
        <v>1280</v>
      </c>
      <c r="L397" s="50" t="s">
        <v>1357</v>
      </c>
      <c r="M397" s="50" t="s">
        <v>1546</v>
      </c>
      <c r="O397" s="32" t="str">
        <f>EMIT!H396</f>
        <v>UDSP</v>
      </c>
      <c r="Q397" s="50" t="str">
        <f ca="1">IFERROR(_xlfn.CONCAT(INDEX(DESC!$C:$C,MATCH(O397,DESC!$B:$B,0))),"…")</f>
        <v>ADDER=SP</v>
      </c>
    </row>
    <row r="398" spans="2:26" ht="17.100000000000001" customHeight="1" x14ac:dyDescent="0.25">
      <c r="B398" s="50" t="s">
        <v>1316</v>
      </c>
      <c r="C398" s="50" t="s">
        <v>1239</v>
      </c>
      <c r="D398" s="50" t="s">
        <v>1239</v>
      </c>
      <c r="E398" s="69" t="s">
        <v>1239</v>
      </c>
      <c r="F398" s="50" t="s">
        <v>1239</v>
      </c>
      <c r="G398" s="50" t="s">
        <v>1280</v>
      </c>
      <c r="H398" s="50" t="s">
        <v>1545</v>
      </c>
      <c r="I398" s="50" t="s">
        <v>1545</v>
      </c>
      <c r="J398" s="50" t="s">
        <v>1280</v>
      </c>
      <c r="K398" s="50" t="s">
        <v>1280</v>
      </c>
      <c r="L398" s="50" t="s">
        <v>1357</v>
      </c>
      <c r="M398" s="50" t="s">
        <v>1546</v>
      </c>
      <c r="O398" s="32" t="str">
        <f>EMIT!H397</f>
        <v>UADIMR</v>
      </c>
      <c r="Q398" s="50" t="str">
        <f ca="1">IFERROR(_xlfn.CONCAT(INDEX(DESC!$C:$C,MATCH(O398,DESC!$B:$B,0))),"…")</f>
        <v>ADDR=ADDER ADDES=INCLD SETMRQ/RD=1 DO_SPREF</v>
      </c>
    </row>
    <row r="399" spans="2:26" ht="17.100000000000001" customHeight="1" x14ac:dyDescent="0.25">
      <c r="B399" s="50" t="s">
        <v>1318</v>
      </c>
      <c r="C399" s="50" t="s">
        <v>1239</v>
      </c>
      <c r="D399" s="50" t="s">
        <v>1229</v>
      </c>
      <c r="E399" s="50" t="s">
        <v>1239</v>
      </c>
      <c r="F399" s="50" t="s">
        <v>1231</v>
      </c>
      <c r="G399" s="50" t="s">
        <v>1280</v>
      </c>
      <c r="H399" s="50" t="s">
        <v>1545</v>
      </c>
      <c r="I399" s="50" t="s">
        <v>1545</v>
      </c>
      <c r="J399" s="50" t="s">
        <v>1280</v>
      </c>
      <c r="K399" s="50" t="s">
        <v>1280</v>
      </c>
      <c r="L399" s="50" t="s">
        <v>1357</v>
      </c>
      <c r="M399" s="50" t="s">
        <v>1546</v>
      </c>
      <c r="O399" s="32" t="str">
        <f>EMIT!H398</f>
        <v>UNDEF</v>
      </c>
      <c r="Q399" s="50" t="str">
        <f ca="1">IFERROR(_xlfn.CONCAT(INDEX(DESC!$C:$C,MATCH(O399,DESC!$B:$B,0))),"…")</f>
        <v>UNDEF</v>
      </c>
    </row>
    <row r="400" spans="2:26" ht="17.100000000000001" customHeight="1" x14ac:dyDescent="0.25">
      <c r="B400" s="50" t="s">
        <v>1319</v>
      </c>
      <c r="C400" s="50" t="s">
        <v>1239</v>
      </c>
      <c r="D400" s="50" t="s">
        <v>1229</v>
      </c>
      <c r="E400" s="50" t="s">
        <v>1239</v>
      </c>
      <c r="F400" s="50" t="s">
        <v>1231</v>
      </c>
      <c r="G400" s="50" t="s">
        <v>1280</v>
      </c>
      <c r="H400" s="50" t="s">
        <v>1279</v>
      </c>
      <c r="I400" s="50" t="s">
        <v>1545</v>
      </c>
      <c r="J400" s="50" t="s">
        <v>1280</v>
      </c>
      <c r="K400" s="50" t="s">
        <v>1280</v>
      </c>
      <c r="L400" s="50" t="s">
        <v>1357</v>
      </c>
      <c r="M400" s="50" t="s">
        <v>1546</v>
      </c>
      <c r="O400" s="32" t="str">
        <f>EMIT!H399</f>
        <v>ULAT</v>
      </c>
      <c r="Q400" s="50" t="str">
        <f ca="1">IFERROR(_xlfn.CONCAT(INDEX(DESC!$C:$C,MATCH(O400,DESC!$B:$B,0))),"…")</f>
        <v>DLATCH=PINDATA=ACTUAL READ</v>
      </c>
    </row>
    <row r="401" spans="1:26" ht="17.100000000000001" customHeight="1" x14ac:dyDescent="0.25">
      <c r="B401" s="50" t="s">
        <v>1320</v>
      </c>
      <c r="C401" s="50" t="s">
        <v>1239</v>
      </c>
      <c r="D401" s="50" t="s">
        <v>1229</v>
      </c>
      <c r="E401" s="50" t="s">
        <v>1239</v>
      </c>
      <c r="F401" s="50" t="s">
        <v>1231</v>
      </c>
      <c r="G401" s="50" t="s">
        <v>1280</v>
      </c>
      <c r="H401" s="50" t="s">
        <v>1279</v>
      </c>
      <c r="I401" s="50" t="s">
        <v>1545</v>
      </c>
      <c r="J401" s="50" t="s">
        <v>1541</v>
      </c>
      <c r="K401" s="50" t="s">
        <v>1280</v>
      </c>
      <c r="L401" s="50" t="s">
        <v>1357</v>
      </c>
      <c r="M401" s="50" t="s">
        <v>1546</v>
      </c>
      <c r="O401" s="32" t="str">
        <f>EMIT!H400</f>
        <v>USPDDWW</v>
      </c>
      <c r="Q401" s="50" t="str">
        <f ca="1">IFERROR(_xlfn.CONCAT(INDEX(DESC!$C:$C,MATCH(O401,DESC!$B:$B,0))),"…")</f>
        <v>SP=ADDES ADDER=ADDES DO_WAIT ACTUAL WRITE</v>
      </c>
    </row>
    <row r="402" spans="1:26" ht="17.100000000000001" customHeight="1" x14ac:dyDescent="0.25">
      <c r="B402" s="50" t="s">
        <v>1385</v>
      </c>
      <c r="C402" s="50" t="s">
        <v>1239</v>
      </c>
      <c r="D402" s="50" t="s">
        <v>1229</v>
      </c>
      <c r="E402" s="50" t="s">
        <v>1239</v>
      </c>
      <c r="F402" s="50" t="s">
        <v>1231</v>
      </c>
      <c r="G402" s="50" t="s">
        <v>1280</v>
      </c>
      <c r="H402" s="50" t="s">
        <v>1279</v>
      </c>
      <c r="I402" s="50" t="s">
        <v>1545</v>
      </c>
      <c r="J402" s="50" t="s">
        <v>1541</v>
      </c>
      <c r="K402" s="50" t="s">
        <v>1280</v>
      </c>
      <c r="L402" s="50" t="s">
        <v>1357</v>
      </c>
      <c r="M402" s="50" t="s">
        <v>1546</v>
      </c>
      <c r="O402" s="32" t="str">
        <f>EMIT!H401</f>
        <v>UBRCLS</v>
      </c>
      <c r="Q402" s="50" t="str">
        <f ca="1">IFERROR(_xlfn.CONCAT(INDEX(DESC!$C:$C,MATCH(O402,DESC!$B:$B,0))),"…")</f>
        <v>DO_BUSRQ DO_CLEAR</v>
      </c>
    </row>
    <row r="403" spans="1:26" ht="17.100000000000001" customHeight="1" x14ac:dyDescent="0.25">
      <c r="B403" s="50" t="s">
        <v>1386</v>
      </c>
      <c r="C403" s="50" t="s">
        <v>1239</v>
      </c>
      <c r="D403" s="50" t="s">
        <v>1239</v>
      </c>
      <c r="E403" s="50" t="s">
        <v>1239</v>
      </c>
      <c r="F403" s="50" t="s">
        <v>1239</v>
      </c>
      <c r="G403" s="50" t="s">
        <v>1280</v>
      </c>
      <c r="H403" s="50" t="s">
        <v>1279</v>
      </c>
      <c r="I403" s="50" t="s">
        <v>1545</v>
      </c>
      <c r="J403" s="50" t="s">
        <v>1541</v>
      </c>
      <c r="K403" s="50" t="s">
        <v>1520</v>
      </c>
      <c r="L403" s="50" t="s">
        <v>1357</v>
      </c>
      <c r="M403" s="50" t="s">
        <v>1546</v>
      </c>
      <c r="O403" s="32" t="str">
        <f>EMIT!H402</f>
        <v>UZDL</v>
      </c>
      <c r="Q403" s="50" t="str">
        <f ca="1">IFERROR(_xlfn.CONCAT(INDEX(DESC!$C:$C,MATCH(O403,DESC!$B:$B,0))),"…")</f>
        <v>Z=DLATCH</v>
      </c>
    </row>
    <row r="404" spans="1:26" ht="17.100000000000001" customHeight="1" x14ac:dyDescent="0.25">
      <c r="B404" s="50" t="s">
        <v>1389</v>
      </c>
      <c r="C404" s="50" t="s">
        <v>1239</v>
      </c>
      <c r="D404" s="50" t="s">
        <v>1239</v>
      </c>
      <c r="E404" s="50" t="s">
        <v>1239</v>
      </c>
      <c r="F404" s="50" t="s">
        <v>1239</v>
      </c>
      <c r="G404" s="50" t="s">
        <v>1541</v>
      </c>
      <c r="H404" s="50" t="s">
        <v>1279</v>
      </c>
      <c r="I404" s="50" t="s">
        <v>1545</v>
      </c>
      <c r="J404" s="50" t="s">
        <v>1541</v>
      </c>
      <c r="K404" s="50" t="s">
        <v>1520</v>
      </c>
      <c r="L404" s="50" t="s">
        <v>1357</v>
      </c>
      <c r="M404" s="50" t="s">
        <v>1546</v>
      </c>
      <c r="O404" s="32" t="str">
        <f>EMIT!H403</f>
        <v>UADIMR</v>
      </c>
      <c r="Q404" s="50" t="str">
        <f ca="1">IFERROR(_xlfn.CONCAT(INDEX(DESC!$C:$C,MATCH(O404,DESC!$B:$B,0))),"…")</f>
        <v>ADDR=ADDER ADDES=INCLD SETMRQ/RD=1 DO_SPREF</v>
      </c>
    </row>
    <row r="405" spans="1:26" ht="17.100000000000001" customHeight="1" x14ac:dyDescent="0.25">
      <c r="B405" s="50" t="s">
        <v>1390</v>
      </c>
      <c r="C405" s="50" t="s">
        <v>1239</v>
      </c>
      <c r="D405" s="50" t="s">
        <v>1229</v>
      </c>
      <c r="E405" s="50" t="s">
        <v>1239</v>
      </c>
      <c r="F405" s="50" t="s">
        <v>1231</v>
      </c>
      <c r="G405" s="50" t="s">
        <v>1541</v>
      </c>
      <c r="H405" s="50" t="s">
        <v>1279</v>
      </c>
      <c r="I405" s="50" t="s">
        <v>1545</v>
      </c>
      <c r="J405" s="50" t="s">
        <v>1541</v>
      </c>
      <c r="K405" s="50" t="s">
        <v>1520</v>
      </c>
      <c r="L405" s="50" t="s">
        <v>1357</v>
      </c>
      <c r="M405" s="50" t="s">
        <v>1546</v>
      </c>
      <c r="O405" s="32" t="str">
        <f>EMIT!H404</f>
        <v>UNDEF</v>
      </c>
      <c r="Q405" s="50" t="str">
        <f ca="1">IFERROR(_xlfn.CONCAT(INDEX(DESC!$C:$C,MATCH(O405,DESC!$B:$B,0))),"…")</f>
        <v>UNDEF</v>
      </c>
    </row>
    <row r="406" spans="1:26" ht="17.100000000000001" customHeight="1" x14ac:dyDescent="0.25">
      <c r="B406" s="50" t="s">
        <v>1285</v>
      </c>
      <c r="C406" s="50" t="s">
        <v>1239</v>
      </c>
      <c r="D406" s="50" t="s">
        <v>1229</v>
      </c>
      <c r="E406" s="50" t="s">
        <v>1239</v>
      </c>
      <c r="F406" s="50" t="s">
        <v>1231</v>
      </c>
      <c r="G406" s="50" t="s">
        <v>1541</v>
      </c>
      <c r="H406" s="50" t="s">
        <v>1279</v>
      </c>
      <c r="I406" s="50" t="s">
        <v>1545</v>
      </c>
      <c r="J406" s="50" t="s">
        <v>1541</v>
      </c>
      <c r="K406" s="50" t="s">
        <v>1520</v>
      </c>
      <c r="L406" s="50" t="s">
        <v>1357</v>
      </c>
      <c r="M406" s="50" t="s">
        <v>1546</v>
      </c>
      <c r="O406" s="32" t="str">
        <f>EMIT!H405</f>
        <v>ULAT</v>
      </c>
      <c r="Q406" s="50" t="str">
        <f ca="1">IFERROR(_xlfn.CONCAT(INDEX(DESC!$C:$C,MATCH(O406,DESC!$B:$B,0))),"…")</f>
        <v>DLATCH=PINDATA=ACTUAL READ</v>
      </c>
    </row>
    <row r="407" spans="1:26" ht="17.100000000000001" customHeight="1" x14ac:dyDescent="0.25">
      <c r="B407" s="50" t="s">
        <v>1289</v>
      </c>
      <c r="C407" s="50" t="s">
        <v>1239</v>
      </c>
      <c r="D407" s="50" t="s">
        <v>1229</v>
      </c>
      <c r="E407" s="50" t="s">
        <v>1239</v>
      </c>
      <c r="F407" s="50" t="s">
        <v>1231</v>
      </c>
      <c r="G407" s="50" t="s">
        <v>1541</v>
      </c>
      <c r="H407" s="50" t="s">
        <v>1279</v>
      </c>
      <c r="I407" s="50" t="s">
        <v>1545</v>
      </c>
      <c r="J407" s="50" t="s">
        <v>1299</v>
      </c>
      <c r="K407" s="50" t="s">
        <v>1520</v>
      </c>
      <c r="L407" s="50" t="s">
        <v>1357</v>
      </c>
      <c r="M407" s="50" t="s">
        <v>1546</v>
      </c>
      <c r="O407" s="32" t="str">
        <f>EMIT!H406</f>
        <v>USPDDWW</v>
      </c>
      <c r="Q407" s="50" t="str">
        <f ca="1">IFERROR(_xlfn.CONCAT(INDEX(DESC!$C:$C,MATCH(O407,DESC!$B:$B,0))),"…")</f>
        <v>SP=ADDES ADDER=ADDES DO_WAIT ACTUAL WRITE</v>
      </c>
    </row>
    <row r="408" spans="1:26" ht="17.100000000000001" customHeight="1" x14ac:dyDescent="0.25">
      <c r="B408" s="50" t="s">
        <v>1290</v>
      </c>
      <c r="C408" s="50" t="s">
        <v>1239</v>
      </c>
      <c r="D408" s="50" t="s">
        <v>1229</v>
      </c>
      <c r="E408" s="50" t="s">
        <v>1239</v>
      </c>
      <c r="F408" s="50" t="s">
        <v>1231</v>
      </c>
      <c r="G408" s="50" t="s">
        <v>1541</v>
      </c>
      <c r="H408" s="50" t="s">
        <v>1279</v>
      </c>
      <c r="I408" s="50" t="s">
        <v>1545</v>
      </c>
      <c r="J408" s="50" t="s">
        <v>1299</v>
      </c>
      <c r="K408" s="50" t="s">
        <v>1520</v>
      </c>
      <c r="L408" s="50" t="s">
        <v>1357</v>
      </c>
      <c r="M408" s="50" t="s">
        <v>1546</v>
      </c>
      <c r="O408" s="32" t="str">
        <f>EMIT!H407</f>
        <v>UBRGRCLS</v>
      </c>
      <c r="Q408" s="50" t="str">
        <f ca="1">IFERROR(_xlfn.CONCAT(INDEX(DESC!$C:$C,MATCH(O408,DESC!$B:$B,0))),"…")</f>
        <v>DO_GRANT DO_BUSRQ DO_CLEAR</v>
      </c>
    </row>
    <row r="409" spans="1:26" ht="17.100000000000001" customHeight="1" x14ac:dyDescent="0.25">
      <c r="B409" s="50" t="s">
        <v>1291</v>
      </c>
      <c r="C409" s="50" t="s">
        <v>1239</v>
      </c>
      <c r="D409" s="50" t="s">
        <v>1239</v>
      </c>
      <c r="E409" s="50" t="s">
        <v>1239</v>
      </c>
      <c r="F409" s="50" t="s">
        <v>1239</v>
      </c>
      <c r="G409" s="50" t="s">
        <v>1541</v>
      </c>
      <c r="H409" s="50" t="s">
        <v>1279</v>
      </c>
      <c r="I409" s="50" t="s">
        <v>1545</v>
      </c>
      <c r="J409" s="50" t="s">
        <v>1299</v>
      </c>
      <c r="K409" s="50" t="s">
        <v>1278</v>
      </c>
      <c r="L409" s="50" t="s">
        <v>1357</v>
      </c>
      <c r="M409" s="50" t="s">
        <v>1546</v>
      </c>
      <c r="O409" s="32" t="str">
        <f>EMIT!H408</f>
        <v>UDWZWDL</v>
      </c>
      <c r="Q409" s="50" t="str">
        <f ca="1">IFERROR(_xlfn.CONCAT(INDEX(DESC!$C:$C,MATCH(O409,DESC!$B:$B,0))),"…")</f>
        <v>ADDER=(W=DLATCH)Z</v>
      </c>
      <c r="U409" s="88" t="s">
        <v>1547</v>
      </c>
      <c r="V409" s="88"/>
      <c r="W409" s="88"/>
      <c r="X409" s="88"/>
      <c r="Y409" s="88"/>
      <c r="Z409" s="88"/>
    </row>
    <row r="410" spans="1:26" ht="17.100000000000001" customHeight="1" x14ac:dyDescent="0.25"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O410" s="32" t="str">
        <f>EMIT!H409</f>
        <v>UEXIEXT</v>
      </c>
      <c r="Q410" s="50" t="str">
        <f ca="1">IFERROR(_xlfn.CONCAT(INDEX(DESC!$C:$C,MATCH(O410,DESC!$B:$B,0))),"…")</f>
        <v xml:space="preserve">INTER EX_INT SPREF=0 </v>
      </c>
    </row>
    <row r="411" spans="1:26" ht="17.100000000000001" customHeight="1" x14ac:dyDescent="0.25"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O411" s="32" t="str">
        <f>EMIT!H410</f>
        <v>UNDEF</v>
      </c>
      <c r="Q411" s="50" t="str">
        <f ca="1">IFERROR(_xlfn.CONCAT(INDEX(DESC!$C:$C,MATCH(O411,DESC!$B:$B,0))),"…")</f>
        <v>UNDEF</v>
      </c>
    </row>
    <row r="412" spans="1:26" ht="17.100000000000001" customHeight="1" x14ac:dyDescent="0.25"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O412" s="32" t="str">
        <f>EMIT!H411</f>
        <v>UNDEF</v>
      </c>
      <c r="Q412" s="50" t="str">
        <f ca="1">IFERROR(_xlfn.CONCAT(INDEX(DESC!$C:$C,MATCH(O412,DESC!$B:$B,0))),"…")</f>
        <v>UNDEF</v>
      </c>
    </row>
    <row r="413" spans="1:26" ht="17.100000000000001" customHeight="1" x14ac:dyDescent="0.25"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O413" s="32" t="str">
        <f>EMIT!H412</f>
        <v>UNDEF</v>
      </c>
      <c r="Q413" s="50" t="str">
        <f ca="1">IFERROR(_xlfn.CONCAT(INDEX(DESC!$C:$C,MATCH(O413,DESC!$B:$B,0))),"…")</f>
        <v>UNDEF</v>
      </c>
    </row>
    <row r="414" spans="1:26" ht="17.100000000000001" customHeight="1" x14ac:dyDescent="0.25"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O414" s="32" t="str">
        <f>EMIT!H413</f>
        <v>UCFF</v>
      </c>
      <c r="Q414" s="50" t="str">
        <f ca="1">IFERROR(_xlfn.CONCAT(INDEX(DESC!$C:$C,MATCH(O414,DESC!$B:$B,0))),"…")</f>
        <v>IFF1=IFF2 IFF4=1</v>
      </c>
    </row>
    <row r="415" spans="1:26" ht="17.100000000000001" customHeight="1" x14ac:dyDescent="0.25"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O415" s="32" t="str">
        <f>EMIT!H414</f>
        <v>XEND</v>
      </c>
      <c r="Q415" s="50" t="str">
        <f ca="1">IFERROR(_xlfn.CONCAT(INDEX(DESC!$C:$C,MATCH(O415,DESC!$B:$B,0))),"…")</f>
        <v>INTER END</v>
      </c>
    </row>
    <row r="416" spans="1:26" ht="17.100000000000001" customHeight="1" x14ac:dyDescent="0.25">
      <c r="A416" s="35"/>
      <c r="B416" s="35" t="s">
        <v>1548</v>
      </c>
      <c r="C416" s="35"/>
      <c r="D416" s="35"/>
      <c r="E416" s="35"/>
    </row>
    <row r="417" spans="2:23" ht="17.100000000000001" customHeight="1" x14ac:dyDescent="0.25">
      <c r="B417" s="50" t="s">
        <v>1549</v>
      </c>
      <c r="C417" s="50" t="s">
        <v>1228</v>
      </c>
      <c r="D417" s="50" t="s">
        <v>1229</v>
      </c>
      <c r="E417" s="50" t="s">
        <v>1230</v>
      </c>
      <c r="F417" s="50" t="s">
        <v>1231</v>
      </c>
      <c r="G417" s="50" t="s">
        <v>1235</v>
      </c>
      <c r="H417" s="50" t="s">
        <v>1274</v>
      </c>
      <c r="I417" s="50" t="s">
        <v>1275</v>
      </c>
      <c r="J417" s="50" t="s">
        <v>1284</v>
      </c>
      <c r="K417" s="50" t="s">
        <v>1277</v>
      </c>
      <c r="M417" s="83"/>
      <c r="N417" s="83"/>
      <c r="O417" s="83" t="s">
        <v>1550</v>
      </c>
    </row>
    <row r="418" spans="2:23" ht="17.100000000000001" customHeight="1" x14ac:dyDescent="0.25">
      <c r="B418" s="50" t="s">
        <v>1246</v>
      </c>
      <c r="C418" s="50" t="s">
        <v>1239</v>
      </c>
      <c r="D418" s="50" t="s">
        <v>1239</v>
      </c>
      <c r="E418" s="50" t="s">
        <v>1230</v>
      </c>
      <c r="F418" s="50" t="s">
        <v>1239</v>
      </c>
      <c r="G418" s="50" t="s">
        <v>1287</v>
      </c>
      <c r="H418" s="50" t="s">
        <v>1423</v>
      </c>
      <c r="I418" s="50" t="s">
        <v>1369</v>
      </c>
      <c r="J418" s="50" t="s">
        <v>1551</v>
      </c>
      <c r="K418" s="50" t="s">
        <v>1280</v>
      </c>
      <c r="L418" s="116"/>
      <c r="M418" s="32" t="str">
        <f>EMIT!H416</f>
        <v>UADIRM</v>
      </c>
      <c r="O418" s="50" t="str">
        <f ca="1">IFERROR(_xlfn.CONCAT(INDEX(DESC!$C:$C,MATCH(M418,DESC!$B:$B,0))),"…")</f>
        <v>ADDR=ADDER ADDES=INCLD7 SETMREQ SPREF</v>
      </c>
    </row>
    <row r="419" spans="2:23" ht="17.100000000000001" customHeight="1" x14ac:dyDescent="0.25">
      <c r="B419" s="50" t="s">
        <v>1247</v>
      </c>
      <c r="C419" s="50" t="s">
        <v>1239</v>
      </c>
      <c r="D419" s="50" t="s">
        <v>1229</v>
      </c>
      <c r="E419" s="50" t="s">
        <v>1230</v>
      </c>
      <c r="F419" s="50" t="s">
        <v>1239</v>
      </c>
      <c r="G419" s="50" t="s">
        <v>1287</v>
      </c>
      <c r="H419" s="50" t="s">
        <v>1423</v>
      </c>
      <c r="I419" s="50" t="s">
        <v>1369</v>
      </c>
      <c r="J419" s="50" t="s">
        <v>1551</v>
      </c>
      <c r="K419" s="50" t="s">
        <v>1280</v>
      </c>
      <c r="L419" s="116"/>
      <c r="M419" s="32" t="str">
        <f>EMIT!H417</f>
        <v>UIRDAF</v>
      </c>
      <c r="O419" s="50" t="str">
        <f ca="1">IFERROR(_xlfn.CONCAT(INDEX(DESC!$C:$C,MATCH(M419,DESC!$B:$B,0))),"…")</f>
        <v>IR=ADDES ALUA-B-HBUS=A IF DISCARD FLG=F ELSE F=FLG LBUS=F</v>
      </c>
    </row>
    <row r="420" spans="2:23" ht="17.100000000000001" customHeight="1" x14ac:dyDescent="0.25">
      <c r="B420" s="50" t="s">
        <v>1248</v>
      </c>
      <c r="C420" s="50" t="s">
        <v>1239</v>
      </c>
      <c r="D420" s="50" t="s">
        <v>1229</v>
      </c>
      <c r="E420" s="50" t="s">
        <v>1230</v>
      </c>
      <c r="F420" s="50" t="s">
        <v>1239</v>
      </c>
      <c r="G420" s="50" t="s">
        <v>1287</v>
      </c>
      <c r="H420" s="50" t="s">
        <v>1423</v>
      </c>
      <c r="I420" s="50" t="s">
        <v>1369</v>
      </c>
      <c r="J420" s="50" t="s">
        <v>1551</v>
      </c>
      <c r="K420" s="50" t="s">
        <v>1280</v>
      </c>
      <c r="L420" s="116"/>
      <c r="M420" s="32" t="str">
        <f>EMIT!H418</f>
        <v>UBRM</v>
      </c>
      <c r="O420" s="50" t="str">
        <f ca="1">IFERROR(_xlfn.CONCAT(INDEX(DESC!$C:$C,MATCH(M420,DESC!$B:$B,0))),"…")</f>
        <v>DO_BUSRQ UNSETMR</v>
      </c>
    </row>
    <row r="421" spans="2:23" ht="17.100000000000001" customHeight="1" x14ac:dyDescent="0.25">
      <c r="B421" s="50" t="s">
        <v>1250</v>
      </c>
      <c r="C421" s="50" t="s">
        <v>1239</v>
      </c>
      <c r="D421" s="50" t="s">
        <v>1239</v>
      </c>
      <c r="E421" s="50" t="s">
        <v>1230</v>
      </c>
      <c r="F421" s="50" t="s">
        <v>1239</v>
      </c>
      <c r="G421" s="50" t="s">
        <v>1287</v>
      </c>
      <c r="H421" s="50" t="s">
        <v>1423</v>
      </c>
      <c r="I421" s="50" t="s">
        <v>1369</v>
      </c>
      <c r="J421" s="50" t="s">
        <v>1551</v>
      </c>
      <c r="K421" s="83" t="s">
        <v>1552</v>
      </c>
      <c r="L421" s="70"/>
      <c r="M421" s="32" t="str">
        <f>EMIT!H419</f>
        <v>UCLSAAB</v>
      </c>
      <c r="O421" s="50" t="str">
        <f ca="1">IFERROR(_xlfn.CONCAT(INDEX(DESC!$C:$C,MATCH(M421,DESC!$B:$B,0))),"…")</f>
        <v>DO_CLEAR ALUA=B</v>
      </c>
    </row>
    <row r="422" spans="2:23" ht="17.100000000000001" customHeight="1" x14ac:dyDescent="0.25">
      <c r="B422" s="50" t="s">
        <v>1251</v>
      </c>
      <c r="C422" s="50" t="s">
        <v>1239</v>
      </c>
      <c r="D422" s="50" t="s">
        <v>1239</v>
      </c>
      <c r="E422" s="69" t="s">
        <v>1239</v>
      </c>
      <c r="F422" s="50" t="s">
        <v>1239</v>
      </c>
      <c r="G422" s="50" t="s">
        <v>1287</v>
      </c>
      <c r="H422" s="50" t="s">
        <v>1423</v>
      </c>
      <c r="I422" s="50" t="s">
        <v>1369</v>
      </c>
      <c r="J422" s="50" t="s">
        <v>1551</v>
      </c>
      <c r="K422" s="116"/>
      <c r="M422" s="32" t="str">
        <f>EMIT!H420</f>
        <v>UNDEF</v>
      </c>
      <c r="O422" s="50" t="str">
        <f ca="1">IFERROR(_xlfn.CONCAT(INDEX(DESC!$C:$C,MATCH(M422,DESC!$B:$B,0))),"…")</f>
        <v>UNDEF</v>
      </c>
    </row>
    <row r="423" spans="2:23" ht="17.100000000000001" customHeight="1" x14ac:dyDescent="0.25">
      <c r="B423" s="50" t="s">
        <v>1252</v>
      </c>
      <c r="C423" s="50" t="s">
        <v>1239</v>
      </c>
      <c r="D423" s="50" t="s">
        <v>1239</v>
      </c>
      <c r="E423" s="50" t="s">
        <v>1239</v>
      </c>
      <c r="F423" s="50" t="s">
        <v>1239</v>
      </c>
      <c r="G423" s="50" t="s">
        <v>1278</v>
      </c>
      <c r="H423" s="50" t="s">
        <v>1423</v>
      </c>
      <c r="I423" s="50" t="s">
        <v>1369</v>
      </c>
      <c r="J423" s="50" t="s">
        <v>1551</v>
      </c>
      <c r="K423" s="123"/>
      <c r="L423" s="70"/>
      <c r="M423" s="32" t="str">
        <f>EMIT!H421</f>
        <v>UDPCODD</v>
      </c>
      <c r="O423" s="50" t="str">
        <f ca="1">IFERROR(_xlfn.CONCAT(INDEX(DESC!$C:$C,MATCH(M423,DESC!$B:$B,0))),"…")</f>
        <v>ADDER=PC HBUS=DEC DISCARDF</v>
      </c>
      <c r="V423" s="83" t="s">
        <v>1310</v>
      </c>
    </row>
    <row r="424" spans="2:23" ht="17.100000000000001" customHeight="1" x14ac:dyDescent="0.25">
      <c r="B424" s="50" t="s">
        <v>1254</v>
      </c>
      <c r="C424" s="50" t="s">
        <v>1239</v>
      </c>
      <c r="D424" s="50" t="s">
        <v>1239</v>
      </c>
      <c r="E424" s="50" t="s">
        <v>1239</v>
      </c>
      <c r="F424" s="50" t="s">
        <v>1239</v>
      </c>
      <c r="G424" s="50" t="s">
        <v>1369</v>
      </c>
      <c r="H424" s="50" t="s">
        <v>1423</v>
      </c>
      <c r="I424" s="50" t="s">
        <v>1369</v>
      </c>
      <c r="J424" s="50" t="s">
        <v>1551</v>
      </c>
      <c r="K424" s="116"/>
      <c r="M424" s="32" t="str">
        <f>EMIT!H422</f>
        <v>UADIMR</v>
      </c>
      <c r="O424" s="50" t="str">
        <f ca="1">IFERROR(_xlfn.CONCAT(INDEX(DESC!$C:$C,MATCH(M424,DESC!$B:$B,0))),"…")</f>
        <v>ADDR=ADDER ADDES=INCLD SETMRQ/RD=1 DO_SPREF</v>
      </c>
      <c r="W424" s="83" t="s">
        <v>1422</v>
      </c>
    </row>
    <row r="425" spans="2:23" ht="17.100000000000001" customHeight="1" x14ac:dyDescent="0.25">
      <c r="B425" s="50" t="s">
        <v>1258</v>
      </c>
      <c r="C425" s="50" t="s">
        <v>1239</v>
      </c>
      <c r="D425" s="50" t="s">
        <v>1229</v>
      </c>
      <c r="E425" s="50" t="s">
        <v>1239</v>
      </c>
      <c r="F425" s="50" t="s">
        <v>1231</v>
      </c>
      <c r="G425" s="50" t="s">
        <v>1369</v>
      </c>
      <c r="H425" s="50" t="s">
        <v>1423</v>
      </c>
      <c r="I425" s="50" t="s">
        <v>1553</v>
      </c>
      <c r="J425" s="50" t="s">
        <v>1554</v>
      </c>
      <c r="K425" s="83" t="s">
        <v>1555</v>
      </c>
      <c r="L425" s="70"/>
      <c r="M425" s="32" t="str">
        <f>EMIT!H423</f>
        <v>UPCDBHJZ</v>
      </c>
      <c r="O425" s="50" t="str">
        <f ca="1">IFERROR(_xlfn.CONCAT(INDEX(DESC!$C:$C,MATCH(M425,DESC!$B:$B,0))),"…")</f>
        <v>PC=ADDES B=HBUS JUMP Z</v>
      </c>
      <c r="V425" s="83" t="s">
        <v>1556</v>
      </c>
    </row>
    <row r="426" spans="2:23" ht="17.100000000000001" customHeight="1" x14ac:dyDescent="0.25">
      <c r="B426" s="50" t="s">
        <v>1261</v>
      </c>
      <c r="C426" s="50" t="s">
        <v>1239</v>
      </c>
      <c r="D426" s="50" t="s">
        <v>1229</v>
      </c>
      <c r="E426" s="50" t="s">
        <v>1239</v>
      </c>
      <c r="F426" s="50" t="s">
        <v>1231</v>
      </c>
      <c r="G426" s="50" t="s">
        <v>1369</v>
      </c>
      <c r="H426" s="50" t="s">
        <v>1557</v>
      </c>
      <c r="I426" s="50" t="s">
        <v>1553</v>
      </c>
      <c r="J426" s="50" t="s">
        <v>1554</v>
      </c>
      <c r="K426" s="50" t="s">
        <v>1280</v>
      </c>
      <c r="M426" s="32" t="str">
        <f>EMIT!H424</f>
        <v>ULAT</v>
      </c>
      <c r="O426" s="50" t="str">
        <f ca="1">IFERROR(_xlfn.CONCAT(INDEX(DESC!$C:$C,MATCH(M426,DESC!$B:$B,0))),"…")</f>
        <v>DLATCH=PINDATA=ACTUAL READ</v>
      </c>
      <c r="W426" s="83"/>
    </row>
    <row r="427" spans="2:23" ht="17.100000000000001" customHeight="1" x14ac:dyDescent="0.25">
      <c r="B427" s="50" t="s">
        <v>1264</v>
      </c>
      <c r="C427" s="50" t="s">
        <v>1239</v>
      </c>
      <c r="D427" s="50" t="s">
        <v>1229</v>
      </c>
      <c r="E427" s="87" t="s">
        <v>1218</v>
      </c>
      <c r="F427" s="50" t="s">
        <v>1231</v>
      </c>
      <c r="G427" s="50" t="s">
        <v>1369</v>
      </c>
      <c r="H427" s="50" t="s">
        <v>1557</v>
      </c>
      <c r="I427" s="50" t="s">
        <v>1553</v>
      </c>
      <c r="J427" s="50" t="s">
        <v>1554</v>
      </c>
      <c r="K427" s="50" t="s">
        <v>1280</v>
      </c>
      <c r="L427" s="70"/>
      <c r="M427" s="32" t="str">
        <f>EMIT!H425</f>
        <v>UWAITAAPL</v>
      </c>
      <c r="O427" s="50" t="str">
        <f ca="1">IFERROR(_xlfn.CONCAT(INDEX(DESC!$C:$C,MATCH(M427,DESC!$B:$B,0))),"…")</f>
        <v>DO_WAIT ALUA=PCL</v>
      </c>
      <c r="V427" s="83"/>
    </row>
    <row r="428" spans="2:23" ht="17.100000000000001" customHeight="1" x14ac:dyDescent="0.25">
      <c r="B428" s="50" t="s">
        <v>1266</v>
      </c>
      <c r="C428" s="50" t="s">
        <v>1239</v>
      </c>
      <c r="D428" s="50" t="s">
        <v>1229</v>
      </c>
      <c r="E428" s="87" t="s">
        <v>1217</v>
      </c>
      <c r="F428" s="50" t="s">
        <v>1231</v>
      </c>
      <c r="G428" s="50" t="s">
        <v>1369</v>
      </c>
      <c r="H428" s="50" t="s">
        <v>1557</v>
      </c>
      <c r="I428" s="50" t="s">
        <v>1553</v>
      </c>
      <c r="J428" s="50" t="s">
        <v>1554</v>
      </c>
      <c r="K428" s="50" t="s">
        <v>1280</v>
      </c>
      <c r="M428" s="124" t="str">
        <f>EMIT!H426</f>
        <v>UBRCLS</v>
      </c>
      <c r="O428" s="50" t="str">
        <f ca="1">IFERROR(_xlfn.CONCAT(INDEX(DESC!$C:$C,MATCH(M428,DESC!$B:$B,0))),"…")</f>
        <v>DO_BUSRQ DO_CLEAR</v>
      </c>
    </row>
    <row r="429" spans="2:23" ht="17.100000000000001" customHeight="1" x14ac:dyDescent="0.25">
      <c r="B429" s="50" t="s">
        <v>1269</v>
      </c>
      <c r="C429" s="50" t="s">
        <v>1239</v>
      </c>
      <c r="D429" s="50" t="s">
        <v>1239</v>
      </c>
      <c r="E429" s="50" t="s">
        <v>1239</v>
      </c>
      <c r="F429" s="50" t="s">
        <v>1239</v>
      </c>
      <c r="G429" s="50" t="s">
        <v>1369</v>
      </c>
      <c r="H429" s="50" t="s">
        <v>1557</v>
      </c>
      <c r="I429" s="50" t="s">
        <v>1553</v>
      </c>
      <c r="J429" s="50" t="s">
        <v>1554</v>
      </c>
      <c r="K429" s="50" t="s">
        <v>1280</v>
      </c>
      <c r="M429" s="32" t="str">
        <f>EMIT!H427</f>
        <v>UABDL</v>
      </c>
      <c r="O429" s="50" t="str">
        <f ca="1">IFERROR(_xlfn.CONCAT(INDEX(DESC!$C:$C,MATCH(M429,DESC!$B:$B,0))),"…")</f>
        <v>ALUB=DLATCH</v>
      </c>
    </row>
    <row r="430" spans="2:23" ht="17.100000000000001" customHeight="1" x14ac:dyDescent="0.25">
      <c r="B430" s="111" t="s">
        <v>1316</v>
      </c>
      <c r="C430" s="111" t="s">
        <v>1239</v>
      </c>
      <c r="D430" s="111" t="s">
        <v>1239</v>
      </c>
      <c r="E430" s="111" t="s">
        <v>1239</v>
      </c>
      <c r="F430" s="111" t="s">
        <v>1239</v>
      </c>
      <c r="G430" s="111" t="s">
        <v>1369</v>
      </c>
      <c r="H430" s="111" t="s">
        <v>1557</v>
      </c>
      <c r="I430" s="111" t="s">
        <v>1553</v>
      </c>
      <c r="J430" s="111" t="s">
        <v>1554</v>
      </c>
      <c r="K430" s="111" t="s">
        <v>1280</v>
      </c>
      <c r="M430" s="32" t="str">
        <f>EMIT!H428</f>
        <v>UNDEF</v>
      </c>
      <c r="O430" s="50" t="str">
        <f ca="1">IFERROR(_xlfn.CONCAT(INDEX(DESC!$C:$C,MATCH(M430,DESC!$B:$B,0))),"…")</f>
        <v>UNDEF</v>
      </c>
    </row>
    <row r="431" spans="2:23" ht="17.100000000000001" customHeight="1" x14ac:dyDescent="0.25">
      <c r="B431" s="111" t="s">
        <v>1318</v>
      </c>
      <c r="C431" s="111" t="s">
        <v>1239</v>
      </c>
      <c r="D431" s="111" t="s">
        <v>1239</v>
      </c>
      <c r="E431" s="111" t="s">
        <v>1239</v>
      </c>
      <c r="F431" s="111" t="s">
        <v>1239</v>
      </c>
      <c r="G431" s="111" t="s">
        <v>1369</v>
      </c>
      <c r="H431" s="111" t="s">
        <v>1557</v>
      </c>
      <c r="I431" s="111" t="s">
        <v>1553</v>
      </c>
      <c r="J431" s="111" t="s">
        <v>1554</v>
      </c>
      <c r="K431" s="111" t="s">
        <v>1280</v>
      </c>
      <c r="M431" s="32" t="str">
        <f>EMIT!H429</f>
        <v>UOSADD</v>
      </c>
      <c r="O431" s="50" t="str">
        <f ca="1">IFERROR(_xlfn.CONCAT(INDEX(DESC!$C:$C,MATCH(M431,DESC!$B:$B,0))),"…")</f>
        <v>HBUS=SADD</v>
      </c>
    </row>
    <row r="432" spans="2:23" ht="17.100000000000001" customHeight="1" x14ac:dyDescent="0.25">
      <c r="B432" s="111" t="s">
        <v>1558</v>
      </c>
      <c r="C432" s="111" t="s">
        <v>1239</v>
      </c>
      <c r="D432" s="111" t="s">
        <v>1239</v>
      </c>
      <c r="E432" s="111" t="s">
        <v>1239</v>
      </c>
      <c r="F432" s="111" t="s">
        <v>1239</v>
      </c>
      <c r="G432" s="111" t="s">
        <v>1369</v>
      </c>
      <c r="H432" s="111" t="s">
        <v>1557</v>
      </c>
      <c r="I432" s="111" t="s">
        <v>1553</v>
      </c>
      <c r="J432" s="111" t="s">
        <v>1554</v>
      </c>
      <c r="K432" s="111" t="s">
        <v>1280</v>
      </c>
      <c r="M432" s="32" t="str">
        <f>EMIT!H430</f>
        <v>UNDEF</v>
      </c>
      <c r="O432" s="50" t="str">
        <f ca="1">IFERROR(_xlfn.CONCAT(INDEX(DESC!$C:$C,MATCH(M432,DESC!$B:$B,0))),"…")</f>
        <v>UNDEF</v>
      </c>
    </row>
    <row r="433" spans="1:15" ht="17.100000000000001" customHeight="1" x14ac:dyDescent="0.25">
      <c r="B433" s="111" t="s">
        <v>1559</v>
      </c>
      <c r="C433" s="111" t="s">
        <v>1239</v>
      </c>
      <c r="D433" s="111" t="s">
        <v>1239</v>
      </c>
      <c r="E433" s="111" t="s">
        <v>1239</v>
      </c>
      <c r="F433" s="111" t="s">
        <v>1239</v>
      </c>
      <c r="G433" s="111" t="s">
        <v>1369</v>
      </c>
      <c r="H433" s="111" t="s">
        <v>1557</v>
      </c>
      <c r="I433" s="111" t="s">
        <v>1553</v>
      </c>
      <c r="J433" s="111" t="s">
        <v>1554</v>
      </c>
      <c r="K433" s="111" t="s">
        <v>1560</v>
      </c>
      <c r="M433" s="32" t="str">
        <f>EMIT!H431</f>
        <v>UZHB</v>
      </c>
      <c r="O433" s="50" t="str">
        <f ca="1">IFERROR(_xlfn.CONCAT(INDEX(DESC!$C:$C,MATCH(M433,DESC!$B:$B,0))),"…")</f>
        <v>Z=HBUS</v>
      </c>
    </row>
    <row r="434" spans="1:15" ht="17.100000000000001" customHeight="1" x14ac:dyDescent="0.25">
      <c r="B434" s="111" t="s">
        <v>1561</v>
      </c>
      <c r="C434" s="111" t="s">
        <v>1239</v>
      </c>
      <c r="D434" s="111" t="s">
        <v>1239</v>
      </c>
      <c r="E434" s="111" t="s">
        <v>1239</v>
      </c>
      <c r="F434" s="111" t="s">
        <v>1239</v>
      </c>
      <c r="G434" s="111" t="s">
        <v>1369</v>
      </c>
      <c r="H434" s="111" t="s">
        <v>1557</v>
      </c>
      <c r="I434" s="111" t="s">
        <v>1553</v>
      </c>
      <c r="J434" s="111" t="s">
        <v>1554</v>
      </c>
      <c r="K434" s="111" t="s">
        <v>1560</v>
      </c>
      <c r="M434" s="32" t="str">
        <f>EMIT!H432</f>
        <v>UNDEF</v>
      </c>
      <c r="O434" s="50" t="str">
        <f ca="1">IFERROR(_xlfn.CONCAT(INDEX(DESC!$C:$C,MATCH(M434,DESC!$B:$B,0))),"…")</f>
        <v>UNDEF</v>
      </c>
    </row>
    <row r="435" spans="1:15" ht="17.100000000000001" customHeight="1" x14ac:dyDescent="0.25">
      <c r="B435" s="111" t="s">
        <v>1562</v>
      </c>
      <c r="C435" s="111" t="s">
        <v>1239</v>
      </c>
      <c r="D435" s="111" t="s">
        <v>1239</v>
      </c>
      <c r="E435" s="111" t="s">
        <v>1239</v>
      </c>
      <c r="F435" s="111" t="s">
        <v>1239</v>
      </c>
      <c r="G435" s="111" t="s">
        <v>1369</v>
      </c>
      <c r="H435" s="111" t="s">
        <v>1557</v>
      </c>
      <c r="I435" s="111" t="s">
        <v>1553</v>
      </c>
      <c r="J435" s="111" t="s">
        <v>1554</v>
      </c>
      <c r="K435" s="111" t="s">
        <v>1560</v>
      </c>
      <c r="L435" s="70"/>
      <c r="M435" s="32" t="str">
        <f>EMIT!H433</f>
        <v>UAAPH</v>
      </c>
      <c r="O435" s="50" t="str">
        <f ca="1">IFERROR(_xlfn.CONCAT(INDEX(DESC!$C:$C,MATCH(M435,DESC!$B:$B,0))),"…")</f>
        <v>ALUA=PCH</v>
      </c>
    </row>
    <row r="436" spans="1:15" ht="17.100000000000001" customHeight="1" x14ac:dyDescent="0.25">
      <c r="B436" s="111" t="s">
        <v>1563</v>
      </c>
      <c r="C436" s="111" t="s">
        <v>1239</v>
      </c>
      <c r="D436" s="111" t="s">
        <v>1239</v>
      </c>
      <c r="E436" s="111" t="s">
        <v>1239</v>
      </c>
      <c r="F436" s="111" t="s">
        <v>1239</v>
      </c>
      <c r="G436" s="111" t="s">
        <v>1369</v>
      </c>
      <c r="H436" s="111" t="s">
        <v>1557</v>
      </c>
      <c r="I436" s="111" t="s">
        <v>1553</v>
      </c>
      <c r="J436" s="111" t="s">
        <v>1554</v>
      </c>
      <c r="K436" s="111" t="s">
        <v>1560</v>
      </c>
      <c r="M436" s="32" t="str">
        <f>EMIT!H434</f>
        <v>UNDEF</v>
      </c>
      <c r="O436" s="50" t="str">
        <f ca="1">IFERROR(_xlfn.CONCAT(INDEX(DESC!$C:$C,MATCH(M436,DESC!$B:$B,0))),"…")</f>
        <v>UNDEF</v>
      </c>
    </row>
    <row r="437" spans="1:15" ht="17.100000000000001" customHeight="1" x14ac:dyDescent="0.25">
      <c r="B437" s="111" t="s">
        <v>1564</v>
      </c>
      <c r="C437" s="111" t="s">
        <v>1239</v>
      </c>
      <c r="D437" s="111" t="s">
        <v>1239</v>
      </c>
      <c r="E437" s="111" t="s">
        <v>1239</v>
      </c>
      <c r="F437" s="111" t="s">
        <v>1239</v>
      </c>
      <c r="G437" s="111" t="s">
        <v>1369</v>
      </c>
      <c r="H437" s="111" t="s">
        <v>1557</v>
      </c>
      <c r="I437" s="111" t="s">
        <v>1553</v>
      </c>
      <c r="J437" s="111" t="s">
        <v>1554</v>
      </c>
      <c r="K437" s="111" t="s">
        <v>1560</v>
      </c>
      <c r="L437" s="70"/>
      <c r="M437" s="32" t="str">
        <f>EMIT!H435</f>
        <v>UOSADCD</v>
      </c>
      <c r="O437" s="50" t="str">
        <f ca="1">IFERROR(_xlfn.CONCAT(INDEX(DESC!$C:$C,MATCH(M437,DESC!$B:$B,0))),"…")</f>
        <v>HBUS=SADC DISCARDF</v>
      </c>
    </row>
    <row r="438" spans="1:15" ht="17.100000000000001" customHeight="1" x14ac:dyDescent="0.25">
      <c r="B438" s="111" t="s">
        <v>1565</v>
      </c>
      <c r="C438" s="111" t="s">
        <v>1239</v>
      </c>
      <c r="D438" s="111" t="s">
        <v>1239</v>
      </c>
      <c r="E438" s="111" t="s">
        <v>1239</v>
      </c>
      <c r="F438" s="111" t="s">
        <v>1239</v>
      </c>
      <c r="G438" s="111" t="s">
        <v>1369</v>
      </c>
      <c r="H438" s="111" t="s">
        <v>1557</v>
      </c>
      <c r="I438" s="111" t="s">
        <v>1553</v>
      </c>
      <c r="J438" s="111" t="s">
        <v>1554</v>
      </c>
      <c r="K438" s="111" t="s">
        <v>1560</v>
      </c>
      <c r="M438" s="32" t="str">
        <f>EMIT!H436</f>
        <v>UBRGR</v>
      </c>
      <c r="O438" s="50" t="str">
        <f ca="1">IFERROR(_xlfn.CONCAT(INDEX(DESC!$C:$C,MATCH(M438,DESC!$B:$B,0))),"…")</f>
        <v>DO_GRANT DO_BUSRQ</v>
      </c>
    </row>
    <row r="439" spans="1:15" ht="17.100000000000001" customHeight="1" x14ac:dyDescent="0.25">
      <c r="B439" s="111" t="s">
        <v>1566</v>
      </c>
      <c r="C439" s="111" t="s">
        <v>1239</v>
      </c>
      <c r="D439" s="111" t="s">
        <v>1239</v>
      </c>
      <c r="E439" s="111" t="s">
        <v>1239</v>
      </c>
      <c r="F439" s="111" t="s">
        <v>1239</v>
      </c>
      <c r="G439" s="111" t="s">
        <v>1369</v>
      </c>
      <c r="H439" s="111" t="s">
        <v>1557</v>
      </c>
      <c r="I439" s="111" t="s">
        <v>1553</v>
      </c>
      <c r="J439" s="111" t="s">
        <v>1554</v>
      </c>
      <c r="K439" s="111" t="s">
        <v>1287</v>
      </c>
      <c r="L439" s="70"/>
      <c r="M439" s="32" t="str">
        <f>EMIT!H437</f>
        <v>UDWZWH</v>
      </c>
      <c r="O439" s="50" t="str">
        <f ca="1">IFERROR(_xlfn.CONCAT(INDEX(DESC!$C:$C,MATCH(M439,DESC!$B:$B,0))),"…")</f>
        <v>ADDER=(W=HBUS)Z</v>
      </c>
    </row>
    <row r="440" spans="1:15" ht="17.100000000000001" customHeight="1" x14ac:dyDescent="0.25">
      <c r="M440" s="112" t="str">
        <f>EMIT!H438</f>
        <v>UEXIDONE</v>
      </c>
      <c r="O440" s="50" t="str">
        <f ca="1">IFERROR(_xlfn.CONCAT(INDEX(DESC!$C:$C,MATCH(M440,DESC!$B:$B,0))),"…")</f>
        <v>EX_INT SPREF=0</v>
      </c>
    </row>
    <row r="441" spans="1:15" ht="17.100000000000001" customHeight="1" x14ac:dyDescent="0.25">
      <c r="B441" s="50" t="s">
        <v>1261</v>
      </c>
      <c r="C441" s="50" t="s">
        <v>1239</v>
      </c>
      <c r="D441" s="50" t="s">
        <v>1229</v>
      </c>
      <c r="E441" s="50" t="s">
        <v>1239</v>
      </c>
      <c r="F441" s="50" t="s">
        <v>1231</v>
      </c>
      <c r="G441" s="50" t="s">
        <v>1369</v>
      </c>
      <c r="H441" s="50" t="s">
        <v>1557</v>
      </c>
      <c r="I441" s="50" t="s">
        <v>1553</v>
      </c>
      <c r="J441" s="50" t="s">
        <v>1554</v>
      </c>
      <c r="K441" s="50" t="s">
        <v>1280</v>
      </c>
      <c r="L441" s="70" t="s">
        <v>1567</v>
      </c>
      <c r="M441" s="32" t="str">
        <f>EMIT!H439</f>
        <v>ULAT</v>
      </c>
      <c r="O441" s="50" t="str">
        <f ca="1">IFERROR(_xlfn.CONCAT(INDEX(DESC!$C:$C,MATCH(M441,DESC!$B:$B,0))),"…")</f>
        <v>DLATCH=PINDATA=ACTUAL READ</v>
      </c>
    </row>
    <row r="442" spans="1:15" ht="17.100000000000001" customHeight="1" x14ac:dyDescent="0.25">
      <c r="B442" s="50" t="s">
        <v>1264</v>
      </c>
      <c r="C442" s="50" t="s">
        <v>1239</v>
      </c>
      <c r="D442" s="50" t="s">
        <v>1229</v>
      </c>
      <c r="E442" s="87" t="s">
        <v>1218</v>
      </c>
      <c r="F442" s="50" t="s">
        <v>1231</v>
      </c>
      <c r="G442" s="50" t="s">
        <v>1369</v>
      </c>
      <c r="H442" s="50" t="s">
        <v>1557</v>
      </c>
      <c r="I442" s="50" t="s">
        <v>1553</v>
      </c>
      <c r="J442" s="50" t="s">
        <v>1554</v>
      </c>
      <c r="K442" s="50" t="s">
        <v>1280</v>
      </c>
      <c r="M442" s="32" t="str">
        <f>EMIT!H440</f>
        <v>UWAIT</v>
      </c>
      <c r="O442" s="50" t="str">
        <f ca="1">IFERROR(_xlfn.CONCAT(INDEX(DESC!$C:$C,MATCH(M442,DESC!$B:$B,0))),"…")</f>
        <v>DO_WAIT</v>
      </c>
    </row>
    <row r="443" spans="1:15" ht="17.100000000000001" customHeight="1" x14ac:dyDescent="0.25">
      <c r="B443" s="50" t="s">
        <v>1266</v>
      </c>
      <c r="C443" s="50" t="s">
        <v>1239</v>
      </c>
      <c r="D443" s="50" t="s">
        <v>1229</v>
      </c>
      <c r="E443" s="87" t="s">
        <v>1217</v>
      </c>
      <c r="F443" s="50" t="s">
        <v>1231</v>
      </c>
      <c r="G443" s="50" t="s">
        <v>1369</v>
      </c>
      <c r="H443" s="50" t="s">
        <v>1557</v>
      </c>
      <c r="I443" s="50" t="s">
        <v>1553</v>
      </c>
      <c r="J443" s="50" t="s">
        <v>1554</v>
      </c>
      <c r="K443" s="50" t="s">
        <v>1280</v>
      </c>
      <c r="M443" s="32" t="str">
        <f>EMIT!H441</f>
        <v>UBRGRCLS</v>
      </c>
      <c r="O443" s="50" t="str">
        <f ca="1">IFERROR(_xlfn.CONCAT(INDEX(DESC!$C:$C,MATCH(M443,DESC!$B:$B,0))),"…")</f>
        <v>DO_GRANT DO_BUSRQ DO_CLEAR</v>
      </c>
    </row>
    <row r="444" spans="1:15" ht="17.100000000000001" customHeight="1" x14ac:dyDescent="0.25">
      <c r="B444" s="50" t="s">
        <v>1269</v>
      </c>
      <c r="C444" s="50" t="s">
        <v>1239</v>
      </c>
      <c r="D444" s="50" t="s">
        <v>1239</v>
      </c>
      <c r="E444" s="50" t="s">
        <v>1239</v>
      </c>
      <c r="F444" s="50" t="s">
        <v>1239</v>
      </c>
      <c r="G444" s="50" t="s">
        <v>1369</v>
      </c>
      <c r="H444" s="50" t="s">
        <v>1557</v>
      </c>
      <c r="I444" s="50" t="s">
        <v>1553</v>
      </c>
      <c r="J444" s="50" t="s">
        <v>1554</v>
      </c>
      <c r="K444" s="50" t="s">
        <v>1280</v>
      </c>
      <c r="M444" s="32" t="str">
        <f>EMIT!H442</f>
        <v>UDPC</v>
      </c>
      <c r="O444" s="50" t="str">
        <f ca="1">IFERROR(_xlfn.CONCAT(INDEX(DESC!$C:$C,MATCH(M444,DESC!$B:$B,0))),"…")</f>
        <v>ADDER=PC</v>
      </c>
    </row>
    <row r="445" spans="1:15" ht="17.100000000000001" customHeight="1" x14ac:dyDescent="0.25">
      <c r="B445" s="111"/>
      <c r="C445" s="111" t="s">
        <v>1239</v>
      </c>
      <c r="D445" s="111" t="s">
        <v>1239</v>
      </c>
      <c r="E445" s="111"/>
      <c r="F445" s="111"/>
      <c r="G445" s="111"/>
      <c r="H445" s="111"/>
      <c r="I445" s="111"/>
      <c r="J445" s="111"/>
      <c r="K445" s="111"/>
      <c r="M445" s="112" t="str">
        <f>EMIT!H443</f>
        <v>UEXIDONE</v>
      </c>
      <c r="O445" s="50" t="str">
        <f ca="1">IFERROR(_xlfn.CONCAT(INDEX(DESC!$C:$C,MATCH(M445,DESC!$B:$B,0))),"…")</f>
        <v>EX_INT SPREF=0</v>
      </c>
    </row>
    <row r="446" spans="1:15" ht="17.100000000000001" customHeight="1" x14ac:dyDescent="0.25">
      <c r="A446" s="35"/>
      <c r="B446" s="35" t="s">
        <v>1568</v>
      </c>
      <c r="C446" s="35"/>
      <c r="D446" s="35"/>
      <c r="E446" s="35"/>
    </row>
    <row r="447" spans="1:15" ht="17.100000000000001" customHeight="1" x14ac:dyDescent="0.25">
      <c r="B447" s="50" t="s">
        <v>1549</v>
      </c>
      <c r="C447" s="50" t="s">
        <v>1228</v>
      </c>
      <c r="D447" s="50" t="s">
        <v>1229</v>
      </c>
      <c r="E447" s="50" t="s">
        <v>1230</v>
      </c>
      <c r="F447" s="50" t="s">
        <v>1231</v>
      </c>
      <c r="G447" s="50" t="s">
        <v>1273</v>
      </c>
      <c r="H447" s="50" t="s">
        <v>1235</v>
      </c>
      <c r="I447" s="50" t="s">
        <v>1274</v>
      </c>
      <c r="J447" s="50" t="s">
        <v>1275</v>
      </c>
      <c r="K447" s="50" t="s">
        <v>1277</v>
      </c>
    </row>
    <row r="448" spans="1:15" ht="17.100000000000001" customHeight="1" x14ac:dyDescent="0.25">
      <c r="B448" s="50" t="s">
        <v>1246</v>
      </c>
      <c r="C448" s="50" t="s">
        <v>1239</v>
      </c>
      <c r="D448" s="50" t="s">
        <v>1239</v>
      </c>
      <c r="E448" s="50" t="s">
        <v>1230</v>
      </c>
      <c r="F448" s="50" t="s">
        <v>1239</v>
      </c>
      <c r="G448" s="50" t="s">
        <v>1239</v>
      </c>
      <c r="H448" s="50" t="s">
        <v>1287</v>
      </c>
      <c r="I448" s="50" t="s">
        <v>1569</v>
      </c>
      <c r="J448" s="50" t="s">
        <v>1369</v>
      </c>
      <c r="K448" s="50" t="s">
        <v>1280</v>
      </c>
      <c r="M448" s="32" t="str">
        <f>EMIT!H445</f>
        <v>UADIRM</v>
      </c>
      <c r="O448" s="50" t="str">
        <f ca="1">IFERROR(_xlfn.CONCAT(INDEX(DESC!$C:$C,MATCH(M448,DESC!$B:$B,0))),"…")</f>
        <v>ADDR=ADDER ADDES=INCLD7 SETMREQ SPREF</v>
      </c>
    </row>
    <row r="449" spans="2:15" ht="17.100000000000001" customHeight="1" x14ac:dyDescent="0.25">
      <c r="B449" s="50" t="s">
        <v>1247</v>
      </c>
      <c r="C449" s="50" t="s">
        <v>1239</v>
      </c>
      <c r="D449" s="50" t="s">
        <v>1229</v>
      </c>
      <c r="E449" s="50" t="s">
        <v>1230</v>
      </c>
      <c r="F449" s="50" t="s">
        <v>1239</v>
      </c>
      <c r="G449" s="50" t="s">
        <v>1239</v>
      </c>
      <c r="H449" s="50" t="s">
        <v>1287</v>
      </c>
      <c r="I449" s="50" t="s">
        <v>1569</v>
      </c>
      <c r="J449" s="50" t="s">
        <v>1369</v>
      </c>
      <c r="K449" s="50" t="s">
        <v>1280</v>
      </c>
      <c r="M449" s="32" t="str">
        <f>EMIT!H446</f>
        <v>UIRDAF</v>
      </c>
      <c r="O449" s="50" t="str">
        <f ca="1">IFERROR(_xlfn.CONCAT(INDEX(DESC!$C:$C,MATCH(M449,DESC!$B:$B,0))),"…")</f>
        <v>IR=ADDES ALUA-B-HBUS=A IF DISCARD FLG=F ELSE F=FLG LBUS=F</v>
      </c>
    </row>
    <row r="450" spans="2:15" ht="17.100000000000001" customHeight="1" x14ac:dyDescent="0.25">
      <c r="B450" s="50" t="s">
        <v>1248</v>
      </c>
      <c r="C450" s="50" t="s">
        <v>1239</v>
      </c>
      <c r="D450" s="50" t="s">
        <v>1229</v>
      </c>
      <c r="E450" s="50" t="s">
        <v>1230</v>
      </c>
      <c r="F450" s="50" t="s">
        <v>1239</v>
      </c>
      <c r="G450" s="50" t="s">
        <v>1239</v>
      </c>
      <c r="H450" s="50" t="s">
        <v>1287</v>
      </c>
      <c r="I450" s="50" t="s">
        <v>1569</v>
      </c>
      <c r="J450" s="50" t="s">
        <v>1369</v>
      </c>
      <c r="K450" s="50" t="s">
        <v>1280</v>
      </c>
      <c r="M450" s="32" t="str">
        <f>EMIT!H447</f>
        <v>UBRM</v>
      </c>
      <c r="O450" s="50" t="str">
        <f ca="1">IFERROR(_xlfn.CONCAT(INDEX(DESC!$C:$C,MATCH(M450,DESC!$B:$B,0))),"…")</f>
        <v>DO_BUSRQ UNSETMR</v>
      </c>
    </row>
    <row r="451" spans="2:15" ht="17.100000000000001" customHeight="1" x14ac:dyDescent="0.25">
      <c r="B451" s="50" t="s">
        <v>1250</v>
      </c>
      <c r="C451" s="50" t="s">
        <v>1239</v>
      </c>
      <c r="D451" s="50" t="s">
        <v>1239</v>
      </c>
      <c r="E451" s="50" t="s">
        <v>1230</v>
      </c>
      <c r="F451" s="50" t="s">
        <v>1239</v>
      </c>
      <c r="G451" s="50" t="s">
        <v>1239</v>
      </c>
      <c r="H451" s="50" t="s">
        <v>1287</v>
      </c>
      <c r="I451" s="50" t="s">
        <v>1569</v>
      </c>
      <c r="J451" s="50" t="s">
        <v>1369</v>
      </c>
      <c r="K451" s="50" t="s">
        <v>1280</v>
      </c>
      <c r="M451" s="32" t="str">
        <f>EMIT!H448</f>
        <v>UDPC</v>
      </c>
      <c r="O451" s="50" t="str">
        <f ca="1">IFERROR(_xlfn.CONCAT(INDEX(DESC!$C:$C,MATCH(M451,DESC!$B:$B,0))),"…")</f>
        <v>ADDER=PC</v>
      </c>
    </row>
    <row r="452" spans="2:15" ht="17.100000000000001" customHeight="1" x14ac:dyDescent="0.25">
      <c r="B452" s="50" t="s">
        <v>1251</v>
      </c>
      <c r="C452" s="50" t="s">
        <v>1239</v>
      </c>
      <c r="D452" s="50" t="s">
        <v>1239</v>
      </c>
      <c r="E452" s="32" t="s">
        <v>1239</v>
      </c>
      <c r="F452" s="50" t="s">
        <v>1239</v>
      </c>
      <c r="G452" s="50" t="s">
        <v>1239</v>
      </c>
      <c r="H452" s="50" t="s">
        <v>1369</v>
      </c>
      <c r="I452" s="50" t="s">
        <v>1569</v>
      </c>
      <c r="J452" s="50" t="s">
        <v>1369</v>
      </c>
      <c r="K452" s="50" t="s">
        <v>1280</v>
      </c>
      <c r="M452" s="32" t="str">
        <f>EMIT!H449</f>
        <v>UADIMR</v>
      </c>
      <c r="O452" s="50" t="str">
        <f ca="1">IFERROR(_xlfn.CONCAT(INDEX(DESC!$C:$C,MATCH(M452,DESC!$B:$B,0))),"…")</f>
        <v>ADDR=ADDER ADDES=INCLD SETMRQ/RD=1 DO_SPREF</v>
      </c>
    </row>
    <row r="453" spans="2:15" ht="17.100000000000001" customHeight="1" x14ac:dyDescent="0.25">
      <c r="B453" s="50" t="s">
        <v>1252</v>
      </c>
      <c r="C453" s="50" t="s">
        <v>1239</v>
      </c>
      <c r="D453" s="50" t="s">
        <v>1229</v>
      </c>
      <c r="E453" s="50" t="s">
        <v>1239</v>
      </c>
      <c r="F453" s="50" t="s">
        <v>1231</v>
      </c>
      <c r="G453" s="50" t="s">
        <v>1239</v>
      </c>
      <c r="H453" s="50" t="s">
        <v>1369</v>
      </c>
      <c r="I453" s="50" t="s">
        <v>1569</v>
      </c>
      <c r="J453" s="50" t="s">
        <v>1553</v>
      </c>
      <c r="K453" s="50" t="s">
        <v>1280</v>
      </c>
      <c r="L453" s="70"/>
      <c r="M453" s="32" t="str">
        <f>EMIT!H450</f>
        <v>UPCDJRNC</v>
      </c>
      <c r="O453" s="50" t="str">
        <f ca="1">IFERROR(_xlfn.CONCAT(INDEX(DESC!$C:$C,MATCH(M453,DESC!$B:$B,0))),"…")</f>
        <v>PC=ADDES JUMP NC</v>
      </c>
    </row>
    <row r="454" spans="2:15" ht="17.100000000000001" customHeight="1" x14ac:dyDescent="0.25">
      <c r="B454" s="50" t="s">
        <v>1254</v>
      </c>
      <c r="C454" s="50" t="s">
        <v>1239</v>
      </c>
      <c r="D454" s="50" t="s">
        <v>1229</v>
      </c>
      <c r="E454" s="50" t="s">
        <v>1239</v>
      </c>
      <c r="F454" s="50" t="s">
        <v>1231</v>
      </c>
      <c r="G454" s="50" t="s">
        <v>1239</v>
      </c>
      <c r="H454" s="50" t="s">
        <v>1369</v>
      </c>
      <c r="I454" s="50" t="s">
        <v>1557</v>
      </c>
      <c r="J454" s="50" t="s">
        <v>1553</v>
      </c>
      <c r="K454" s="50" t="s">
        <v>1280</v>
      </c>
      <c r="M454" s="32" t="str">
        <f>EMIT!H451</f>
        <v>ULAT</v>
      </c>
      <c r="O454" s="50" t="str">
        <f ca="1">IFERROR(_xlfn.CONCAT(INDEX(DESC!$C:$C,MATCH(M454,DESC!$B:$B,0))),"…")</f>
        <v>DLATCH=PINDATA=ACTUAL READ</v>
      </c>
    </row>
    <row r="455" spans="2:15" ht="17.100000000000001" customHeight="1" x14ac:dyDescent="0.25">
      <c r="B455" s="50" t="s">
        <v>1258</v>
      </c>
      <c r="C455" s="50" t="s">
        <v>1239</v>
      </c>
      <c r="D455" s="50" t="s">
        <v>1229</v>
      </c>
      <c r="E455" s="50" t="s">
        <v>1239</v>
      </c>
      <c r="F455" s="50" t="s">
        <v>1231</v>
      </c>
      <c r="G455" s="50" t="s">
        <v>1239</v>
      </c>
      <c r="H455" s="50" t="s">
        <v>1369</v>
      </c>
      <c r="I455" s="50" t="s">
        <v>1557</v>
      </c>
      <c r="J455" s="50" t="s">
        <v>1553</v>
      </c>
      <c r="K455" s="50" t="s">
        <v>1280</v>
      </c>
      <c r="M455" s="32" t="str">
        <f>EMIT!H452</f>
        <v>UWAITAAPL</v>
      </c>
      <c r="O455" s="50" t="str">
        <f ca="1">IFERROR(_xlfn.CONCAT(INDEX(DESC!$C:$C,MATCH(M455,DESC!$B:$B,0))),"…")</f>
        <v>DO_WAIT ALUA=PCL</v>
      </c>
    </row>
    <row r="456" spans="2:15" ht="17.100000000000001" customHeight="1" x14ac:dyDescent="0.25">
      <c r="B456" s="50" t="s">
        <v>1261</v>
      </c>
      <c r="C456" s="50" t="s">
        <v>1239</v>
      </c>
      <c r="D456" s="50" t="s">
        <v>1229</v>
      </c>
      <c r="E456" s="50" t="s">
        <v>1239</v>
      </c>
      <c r="F456" s="50" t="s">
        <v>1231</v>
      </c>
      <c r="G456" s="50" t="s">
        <v>1239</v>
      </c>
      <c r="H456" s="50" t="s">
        <v>1369</v>
      </c>
      <c r="I456" s="50" t="s">
        <v>1557</v>
      </c>
      <c r="J456" s="50" t="s">
        <v>1553</v>
      </c>
      <c r="K456" s="50" t="s">
        <v>1280</v>
      </c>
      <c r="M456" s="32" t="str">
        <f>EMIT!H453</f>
        <v>UBRCLS</v>
      </c>
      <c r="O456" s="50" t="str">
        <f ca="1">IFERROR(_xlfn.CONCAT(INDEX(DESC!$C:$C,MATCH(M456,DESC!$B:$B,0))),"…")</f>
        <v>DO_BUSRQ DO_CLEAR</v>
      </c>
    </row>
    <row r="457" spans="2:15" ht="17.100000000000001" customHeight="1" x14ac:dyDescent="0.25">
      <c r="B457" s="50" t="s">
        <v>1264</v>
      </c>
      <c r="C457" s="50" t="s">
        <v>1239</v>
      </c>
      <c r="D457" s="50" t="s">
        <v>1239</v>
      </c>
      <c r="E457" s="50" t="s">
        <v>1239</v>
      </c>
      <c r="F457" s="50" t="s">
        <v>1239</v>
      </c>
      <c r="G457" s="50" t="s">
        <v>1239</v>
      </c>
      <c r="H457" s="50" t="s">
        <v>1369</v>
      </c>
      <c r="I457" s="50" t="s">
        <v>1557</v>
      </c>
      <c r="J457" s="50" t="s">
        <v>1553</v>
      </c>
      <c r="K457" s="50" t="s">
        <v>1280</v>
      </c>
      <c r="M457" s="32" t="str">
        <f>EMIT!H454</f>
        <v>UABDL</v>
      </c>
      <c r="O457" s="50" t="str">
        <f ca="1">IFERROR(_xlfn.CONCAT(INDEX(DESC!$C:$C,MATCH(M457,DESC!$B:$B,0))),"…")</f>
        <v>ALUB=DLATCH</v>
      </c>
    </row>
    <row r="458" spans="2:15" ht="17.100000000000001" customHeight="1" x14ac:dyDescent="0.25">
      <c r="B458" s="127" t="s">
        <v>1266</v>
      </c>
      <c r="C458" s="127" t="s">
        <v>1239</v>
      </c>
      <c r="D458" s="127" t="s">
        <v>1239</v>
      </c>
      <c r="E458" s="127" t="s">
        <v>1239</v>
      </c>
      <c r="F458" s="127" t="s">
        <v>1239</v>
      </c>
      <c r="G458" s="127" t="s">
        <v>1239</v>
      </c>
      <c r="H458" s="127" t="s">
        <v>1369</v>
      </c>
      <c r="I458" s="127" t="s">
        <v>1557</v>
      </c>
      <c r="J458" s="127" t="s">
        <v>1553</v>
      </c>
      <c r="K458" s="127" t="s">
        <v>1280</v>
      </c>
      <c r="M458" s="32" t="str">
        <f>EMIT!H455</f>
        <v>UNDEF</v>
      </c>
      <c r="O458" s="50" t="str">
        <f ca="1">IFERROR(_xlfn.CONCAT(INDEX(DESC!$C:$C,MATCH(M458,DESC!$B:$B,0))),"…")</f>
        <v>UNDEF</v>
      </c>
    </row>
    <row r="459" spans="2:15" ht="17.100000000000001" customHeight="1" x14ac:dyDescent="0.25">
      <c r="B459" s="127" t="s">
        <v>1269</v>
      </c>
      <c r="C459" s="127" t="s">
        <v>1239</v>
      </c>
      <c r="D459" s="127" t="s">
        <v>1239</v>
      </c>
      <c r="E459" s="127" t="s">
        <v>1239</v>
      </c>
      <c r="F459" s="127" t="s">
        <v>1239</v>
      </c>
      <c r="G459" s="127" t="s">
        <v>1239</v>
      </c>
      <c r="H459" s="127" t="s">
        <v>1369</v>
      </c>
      <c r="I459" s="127" t="s">
        <v>1557</v>
      </c>
      <c r="J459" s="127" t="s">
        <v>1553</v>
      </c>
      <c r="K459" s="127" t="s">
        <v>1280</v>
      </c>
      <c r="M459" s="32" t="str">
        <f>EMIT!H456</f>
        <v>UOSADD</v>
      </c>
      <c r="O459" s="50" t="str">
        <f ca="1">IFERROR(_xlfn.CONCAT(INDEX(DESC!$C:$C,MATCH(M459,DESC!$B:$B,0))),"…")</f>
        <v>HBUS=SADD</v>
      </c>
    </row>
    <row r="460" spans="2:15" ht="17.100000000000001" customHeight="1" x14ac:dyDescent="0.25">
      <c r="B460" s="127" t="s">
        <v>1316</v>
      </c>
      <c r="C460" s="127" t="s">
        <v>1239</v>
      </c>
      <c r="D460" s="127" t="s">
        <v>1239</v>
      </c>
      <c r="E460" s="127" t="s">
        <v>1239</v>
      </c>
      <c r="F460" s="127" t="s">
        <v>1239</v>
      </c>
      <c r="G460" s="127" t="s">
        <v>1239</v>
      </c>
      <c r="H460" s="127" t="s">
        <v>1369</v>
      </c>
      <c r="I460" s="127" t="s">
        <v>1557</v>
      </c>
      <c r="J460" s="127" t="s">
        <v>1553</v>
      </c>
      <c r="K460" s="127" t="s">
        <v>1280</v>
      </c>
      <c r="M460" s="32" t="str">
        <f>EMIT!H457</f>
        <v>UNDEF</v>
      </c>
      <c r="O460" s="50" t="str">
        <f ca="1">IFERROR(_xlfn.CONCAT(INDEX(DESC!$C:$C,MATCH(M460,DESC!$B:$B,0))),"…")</f>
        <v>UNDEF</v>
      </c>
    </row>
    <row r="461" spans="2:15" ht="17.100000000000001" customHeight="1" x14ac:dyDescent="0.25">
      <c r="B461" s="127" t="s">
        <v>1318</v>
      </c>
      <c r="C461" s="127" t="s">
        <v>1239</v>
      </c>
      <c r="D461" s="127" t="s">
        <v>1239</v>
      </c>
      <c r="E461" s="127" t="s">
        <v>1239</v>
      </c>
      <c r="F461" s="127" t="s">
        <v>1239</v>
      </c>
      <c r="G461" s="127" t="s">
        <v>1239</v>
      </c>
      <c r="H461" s="127" t="s">
        <v>1369</v>
      </c>
      <c r="I461" s="127" t="s">
        <v>1557</v>
      </c>
      <c r="J461" s="127" t="s">
        <v>1553</v>
      </c>
      <c r="K461" s="127" t="s">
        <v>1560</v>
      </c>
      <c r="M461" s="32" t="str">
        <f>EMIT!H458</f>
        <v>UZHB</v>
      </c>
      <c r="O461" s="50" t="str">
        <f ca="1">IFERROR(_xlfn.CONCAT(INDEX(DESC!$C:$C,MATCH(M461,DESC!$B:$B,0))),"…")</f>
        <v>Z=HBUS</v>
      </c>
    </row>
    <row r="462" spans="2:15" ht="17.100000000000001" customHeight="1" x14ac:dyDescent="0.25">
      <c r="B462" s="127" t="s">
        <v>1558</v>
      </c>
      <c r="C462" s="127" t="s">
        <v>1239</v>
      </c>
      <c r="D462" s="127" t="s">
        <v>1239</v>
      </c>
      <c r="E462" s="127" t="s">
        <v>1239</v>
      </c>
      <c r="F462" s="127" t="s">
        <v>1239</v>
      </c>
      <c r="G462" s="127" t="s">
        <v>1239</v>
      </c>
      <c r="H462" s="127" t="s">
        <v>1369</v>
      </c>
      <c r="I462" s="127" t="s">
        <v>1557</v>
      </c>
      <c r="J462" s="127" t="s">
        <v>1553</v>
      </c>
      <c r="K462" s="127" t="s">
        <v>1560</v>
      </c>
      <c r="M462" s="32" t="str">
        <f>EMIT!H459</f>
        <v>UNDEF</v>
      </c>
      <c r="O462" s="50" t="str">
        <f ca="1">IFERROR(_xlfn.CONCAT(INDEX(DESC!$C:$C,MATCH(M462,DESC!$B:$B,0))),"…")</f>
        <v>UNDEF</v>
      </c>
    </row>
    <row r="463" spans="2:15" ht="17.100000000000001" customHeight="1" x14ac:dyDescent="0.25">
      <c r="B463" s="127" t="s">
        <v>1559</v>
      </c>
      <c r="C463" s="127" t="s">
        <v>1239</v>
      </c>
      <c r="D463" s="127" t="s">
        <v>1239</v>
      </c>
      <c r="E463" s="127" t="s">
        <v>1239</v>
      </c>
      <c r="F463" s="127" t="s">
        <v>1239</v>
      </c>
      <c r="G463" s="127" t="s">
        <v>1239</v>
      </c>
      <c r="H463" s="127" t="s">
        <v>1369</v>
      </c>
      <c r="I463" s="127" t="s">
        <v>1557</v>
      </c>
      <c r="J463" s="127" t="s">
        <v>1553</v>
      </c>
      <c r="K463" s="127" t="s">
        <v>1560</v>
      </c>
      <c r="M463" s="32" t="str">
        <f>EMIT!H460</f>
        <v>UAAPH</v>
      </c>
      <c r="O463" s="50" t="str">
        <f ca="1">IFERROR(_xlfn.CONCAT(INDEX(DESC!$C:$C,MATCH(M463,DESC!$B:$B,0))),"…")</f>
        <v>ALUA=PCH</v>
      </c>
    </row>
    <row r="464" spans="2:15" ht="17.100000000000001" customHeight="1" x14ac:dyDescent="0.25">
      <c r="B464" s="127" t="s">
        <v>1561</v>
      </c>
      <c r="C464" s="127" t="s">
        <v>1239</v>
      </c>
      <c r="D464" s="127" t="s">
        <v>1239</v>
      </c>
      <c r="E464" s="127" t="s">
        <v>1239</v>
      </c>
      <c r="F464" s="127" t="s">
        <v>1239</v>
      </c>
      <c r="G464" s="127" t="s">
        <v>1239</v>
      </c>
      <c r="H464" s="127" t="s">
        <v>1369</v>
      </c>
      <c r="I464" s="127" t="s">
        <v>1557</v>
      </c>
      <c r="J464" s="127" t="s">
        <v>1553</v>
      </c>
      <c r="K464" s="127" t="s">
        <v>1560</v>
      </c>
      <c r="M464" s="32" t="str">
        <f>EMIT!H461</f>
        <v>UNDEF</v>
      </c>
      <c r="O464" s="50" t="str">
        <f ca="1">IFERROR(_xlfn.CONCAT(INDEX(DESC!$C:$C,MATCH(M464,DESC!$B:$B,0))),"…")</f>
        <v>UNDEF</v>
      </c>
    </row>
    <row r="465" spans="1:17" ht="17.100000000000001" customHeight="1" x14ac:dyDescent="0.25">
      <c r="B465" s="127" t="s">
        <v>1562</v>
      </c>
      <c r="C465" s="127" t="s">
        <v>1239</v>
      </c>
      <c r="D465" s="127" t="s">
        <v>1239</v>
      </c>
      <c r="E465" s="127" t="s">
        <v>1239</v>
      </c>
      <c r="F465" s="127" t="s">
        <v>1239</v>
      </c>
      <c r="G465" s="127" t="s">
        <v>1239</v>
      </c>
      <c r="H465" s="127" t="s">
        <v>1369</v>
      </c>
      <c r="I465" s="127" t="s">
        <v>1557</v>
      </c>
      <c r="J465" s="127" t="s">
        <v>1553</v>
      </c>
      <c r="K465" s="127" t="s">
        <v>1560</v>
      </c>
      <c r="M465" s="32" t="str">
        <f>EMIT!H462</f>
        <v>UOSADCD</v>
      </c>
      <c r="O465" s="50" t="str">
        <f ca="1">IFERROR(_xlfn.CONCAT(INDEX(DESC!$C:$C,MATCH(M465,DESC!$B:$B,0))),"…")</f>
        <v>HBUS=SADC DISCARDF</v>
      </c>
    </row>
    <row r="466" spans="1:17" ht="17.100000000000001" customHeight="1" x14ac:dyDescent="0.25">
      <c r="B466" s="127" t="s">
        <v>1563</v>
      </c>
      <c r="C466" s="127" t="s">
        <v>1239</v>
      </c>
      <c r="D466" s="127" t="s">
        <v>1239</v>
      </c>
      <c r="E466" s="127" t="s">
        <v>1239</v>
      </c>
      <c r="F466" s="127" t="s">
        <v>1239</v>
      </c>
      <c r="G466" s="127" t="s">
        <v>1239</v>
      </c>
      <c r="H466" s="127" t="s">
        <v>1369</v>
      </c>
      <c r="I466" s="127" t="s">
        <v>1557</v>
      </c>
      <c r="J466" s="127" t="s">
        <v>1553</v>
      </c>
      <c r="K466" s="127" t="s">
        <v>1560</v>
      </c>
      <c r="M466" s="32" t="str">
        <f>EMIT!H463</f>
        <v>UBRGR</v>
      </c>
      <c r="O466" s="50" t="str">
        <f ca="1">IFERROR(_xlfn.CONCAT(INDEX(DESC!$C:$C,MATCH(M466,DESC!$B:$B,0))),"…")</f>
        <v>DO_GRANT DO_BUSRQ</v>
      </c>
    </row>
    <row r="467" spans="1:17" ht="17.100000000000001" customHeight="1" x14ac:dyDescent="0.25">
      <c r="B467" s="127" t="s">
        <v>1564</v>
      </c>
      <c r="C467" s="127" t="s">
        <v>1239</v>
      </c>
      <c r="D467" s="127" t="s">
        <v>1239</v>
      </c>
      <c r="E467" s="127" t="s">
        <v>1239</v>
      </c>
      <c r="F467" s="127" t="s">
        <v>1239</v>
      </c>
      <c r="G467" s="127" t="s">
        <v>1239</v>
      </c>
      <c r="H467" s="127" t="s">
        <v>1369</v>
      </c>
      <c r="I467" s="127" t="s">
        <v>1557</v>
      </c>
      <c r="J467" s="127" t="s">
        <v>1553</v>
      </c>
      <c r="K467" s="127" t="s">
        <v>1287</v>
      </c>
      <c r="M467" s="32" t="str">
        <f>EMIT!H464</f>
        <v>UDWZWH</v>
      </c>
      <c r="O467" s="50" t="str">
        <f ca="1">IFERROR(_xlfn.CONCAT(INDEX(DESC!$C:$C,MATCH(M467,DESC!$B:$B,0))),"…")</f>
        <v>ADDER=(W=HBUS)Z</v>
      </c>
    </row>
    <row r="468" spans="1:17" ht="17.100000000000001" customHeight="1" x14ac:dyDescent="0.25">
      <c r="M468" s="112" t="str">
        <f>EMIT!H465</f>
        <v>UEXIDONE</v>
      </c>
      <c r="O468" s="50" t="str">
        <f ca="1">IFERROR(_xlfn.CONCAT(INDEX(DESC!$C:$C,MATCH(M468,DESC!$B:$B,0))),"…")</f>
        <v>EX_INT SPREF=0</v>
      </c>
    </row>
    <row r="469" spans="1:17" ht="17.100000000000001" customHeight="1" x14ac:dyDescent="0.25">
      <c r="B469" s="50" t="s">
        <v>1254</v>
      </c>
      <c r="C469" s="50" t="s">
        <v>1239</v>
      </c>
      <c r="D469" s="50" t="s">
        <v>1229</v>
      </c>
      <c r="E469" s="50" t="s">
        <v>1239</v>
      </c>
      <c r="F469" s="50" t="s">
        <v>1231</v>
      </c>
      <c r="G469" s="50" t="s">
        <v>1239</v>
      </c>
      <c r="H469" s="50" t="s">
        <v>1369</v>
      </c>
      <c r="I469" s="50" t="s">
        <v>1557</v>
      </c>
      <c r="J469" s="50" t="s">
        <v>1553</v>
      </c>
      <c r="K469" s="50" t="s">
        <v>1280</v>
      </c>
      <c r="M469" s="32" t="str">
        <f>EMIT!H466</f>
        <v>ULAT</v>
      </c>
      <c r="O469" s="50" t="str">
        <f ca="1">IFERROR(_xlfn.CONCAT(INDEX(DESC!$C:$C,MATCH(M469,DESC!$B:$B,0))),"…")</f>
        <v>DLATCH=PINDATA=ACTUAL READ</v>
      </c>
    </row>
    <row r="470" spans="1:17" ht="17.100000000000001" customHeight="1" x14ac:dyDescent="0.25">
      <c r="B470" s="50" t="s">
        <v>1258</v>
      </c>
      <c r="C470" s="50" t="s">
        <v>1239</v>
      </c>
      <c r="D470" s="50" t="s">
        <v>1229</v>
      </c>
      <c r="E470" s="50" t="s">
        <v>1239</v>
      </c>
      <c r="F470" s="50" t="s">
        <v>1231</v>
      </c>
      <c r="G470" s="50" t="s">
        <v>1239</v>
      </c>
      <c r="H470" s="50" t="s">
        <v>1369</v>
      </c>
      <c r="I470" s="50" t="s">
        <v>1557</v>
      </c>
      <c r="J470" s="50" t="s">
        <v>1553</v>
      </c>
      <c r="K470" s="50" t="s">
        <v>1280</v>
      </c>
      <c r="M470" s="32" t="str">
        <f>EMIT!H467</f>
        <v>UWAIT</v>
      </c>
      <c r="O470" s="50" t="str">
        <f ca="1">IFERROR(_xlfn.CONCAT(INDEX(DESC!$C:$C,MATCH(M470,DESC!$B:$B,0))),"…")</f>
        <v>DO_WAIT</v>
      </c>
    </row>
    <row r="471" spans="1:17" ht="17.100000000000001" customHeight="1" x14ac:dyDescent="0.25">
      <c r="B471" s="50" t="s">
        <v>1261</v>
      </c>
      <c r="C471" s="50" t="s">
        <v>1239</v>
      </c>
      <c r="D471" s="50" t="s">
        <v>1229</v>
      </c>
      <c r="E471" s="50" t="s">
        <v>1239</v>
      </c>
      <c r="F471" s="50" t="s">
        <v>1231</v>
      </c>
      <c r="G471" s="50" t="s">
        <v>1239</v>
      </c>
      <c r="H471" s="50" t="s">
        <v>1369</v>
      </c>
      <c r="I471" s="50" t="s">
        <v>1557</v>
      </c>
      <c r="J471" s="50" t="s">
        <v>1553</v>
      </c>
      <c r="K471" s="50" t="s">
        <v>1280</v>
      </c>
      <c r="M471" s="32" t="str">
        <f>EMIT!H468</f>
        <v>UBRGRCLS</v>
      </c>
      <c r="O471" s="50" t="str">
        <f ca="1">IFERROR(_xlfn.CONCAT(INDEX(DESC!$C:$C,MATCH(M471,DESC!$B:$B,0))),"…")</f>
        <v>DO_GRANT DO_BUSRQ DO_CLEAR</v>
      </c>
    </row>
    <row r="472" spans="1:17" ht="17.100000000000001" customHeight="1" x14ac:dyDescent="0.25">
      <c r="B472" s="50" t="s">
        <v>1264</v>
      </c>
      <c r="C472" s="50" t="s">
        <v>1239</v>
      </c>
      <c r="D472" s="50" t="s">
        <v>1239</v>
      </c>
      <c r="E472" s="50" t="s">
        <v>1239</v>
      </c>
      <c r="F472" s="50" t="s">
        <v>1239</v>
      </c>
      <c r="G472" s="50" t="s">
        <v>1239</v>
      </c>
      <c r="H472" s="50" t="s">
        <v>1369</v>
      </c>
      <c r="I472" s="50" t="s">
        <v>1557</v>
      </c>
      <c r="J472" s="50" t="s">
        <v>1553</v>
      </c>
      <c r="K472" s="50" t="s">
        <v>1280</v>
      </c>
      <c r="M472" s="32" t="str">
        <f>EMIT!H469</f>
        <v>UDPC</v>
      </c>
      <c r="O472" s="50" t="str">
        <f ca="1">IFERROR(_xlfn.CONCAT(INDEX(DESC!$C:$C,MATCH(M472,DESC!$B:$B,0))),"…")</f>
        <v>ADDER=PC</v>
      </c>
    </row>
    <row r="473" spans="1:17" ht="17.100000000000001" customHeight="1" x14ac:dyDescent="0.25"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M473" s="112" t="str">
        <f>EMIT!H470</f>
        <v>UEXIDONE</v>
      </c>
      <c r="O473" s="50" t="str">
        <f ca="1">IFERROR(_xlfn.CONCAT(INDEX(DESC!$C:$C,MATCH(M473,DESC!$B:$B,0))),"…")</f>
        <v>EX_INT SPREF=0</v>
      </c>
    </row>
    <row r="474" spans="1:17" ht="17.100000000000001" customHeight="1" x14ac:dyDescent="0.25">
      <c r="A474" s="35"/>
      <c r="B474" s="35" t="s">
        <v>1570</v>
      </c>
      <c r="C474" s="35"/>
      <c r="D474" s="35"/>
      <c r="E474" s="35"/>
    </row>
    <row r="475" spans="1:17" ht="17.100000000000001" customHeight="1" x14ac:dyDescent="0.25">
      <c r="B475" s="50" t="s">
        <v>1227</v>
      </c>
      <c r="C475" s="50" t="s">
        <v>1228</v>
      </c>
      <c r="D475" s="50" t="s">
        <v>1229</v>
      </c>
      <c r="E475" s="50" t="s">
        <v>1230</v>
      </c>
      <c r="F475" s="50" t="s">
        <v>1231</v>
      </c>
      <c r="G475" s="50" t="s">
        <v>1235</v>
      </c>
      <c r="H475" s="50" t="s">
        <v>1274</v>
      </c>
      <c r="I475" s="50" t="s">
        <v>1275</v>
      </c>
      <c r="J475" s="50" t="s">
        <v>1571</v>
      </c>
      <c r="K475" s="50" t="s">
        <v>1306</v>
      </c>
      <c r="L475" s="50" t="s">
        <v>1325</v>
      </c>
      <c r="M475" s="50" t="s">
        <v>1237</v>
      </c>
    </row>
    <row r="476" spans="1:17" ht="17.100000000000001" customHeight="1" x14ac:dyDescent="0.25">
      <c r="B476" s="50" t="s">
        <v>1488</v>
      </c>
      <c r="C476" s="50" t="s">
        <v>1239</v>
      </c>
      <c r="D476" s="50" t="s">
        <v>1239</v>
      </c>
      <c r="E476" s="50" t="s">
        <v>1230</v>
      </c>
      <c r="F476" s="50" t="s">
        <v>1239</v>
      </c>
      <c r="G476" s="50" t="s">
        <v>1369</v>
      </c>
      <c r="H476" s="50" t="s">
        <v>1572</v>
      </c>
      <c r="I476" s="50" t="s">
        <v>1553</v>
      </c>
      <c r="J476" s="50" t="s">
        <v>1279</v>
      </c>
      <c r="K476" s="50" t="s">
        <v>1534</v>
      </c>
      <c r="L476" s="50" t="s">
        <v>1573</v>
      </c>
      <c r="M476" s="50" t="s">
        <v>1574</v>
      </c>
      <c r="O476" s="32" t="str">
        <f>EMIT!H472</f>
        <v>UADIRM</v>
      </c>
      <c r="Q476" s="50" t="str">
        <f ca="1">IFERROR(_xlfn.CONCAT(INDEX(DESC!$C:$C,MATCH(O476,DESC!$B:$B,0))),"…")</f>
        <v>ADDR=ADDER ADDES=INCLD7 SETMREQ SPREF</v>
      </c>
    </row>
    <row r="477" spans="1:17" ht="17.100000000000001" customHeight="1" x14ac:dyDescent="0.25">
      <c r="B477" s="50" t="s">
        <v>1489</v>
      </c>
      <c r="C477" s="50" t="s">
        <v>1239</v>
      </c>
      <c r="D477" s="50" t="s">
        <v>1229</v>
      </c>
      <c r="E477" s="50" t="s">
        <v>1230</v>
      </c>
      <c r="F477" s="50" t="s">
        <v>1239</v>
      </c>
      <c r="G477" s="50" t="s">
        <v>1369</v>
      </c>
      <c r="H477" s="50" t="s">
        <v>1572</v>
      </c>
      <c r="I477" s="50" t="s">
        <v>1553</v>
      </c>
      <c r="J477" s="50" t="s">
        <v>1279</v>
      </c>
      <c r="K477" s="50" t="s">
        <v>1575</v>
      </c>
      <c r="L477" s="50" t="s">
        <v>1573</v>
      </c>
      <c r="M477" s="50" t="s">
        <v>1574</v>
      </c>
      <c r="O477" s="32" t="str">
        <f>EMIT!H473</f>
        <v>UIRDAF</v>
      </c>
      <c r="Q477" s="50" t="str">
        <f ca="1">IFERROR(_xlfn.CONCAT(INDEX(DESC!$C:$C,MATCH(O477,DESC!$B:$B,0))),"…")</f>
        <v>IR=ADDES ALUA-B-HBUS=A IF DISCARD FLG=F ELSE F=FLG LBUS=F</v>
      </c>
    </row>
    <row r="478" spans="1:17" ht="17.100000000000001" customHeight="1" x14ac:dyDescent="0.25">
      <c r="B478" s="50" t="s">
        <v>1491</v>
      </c>
      <c r="C478" s="50" t="s">
        <v>1239</v>
      </c>
      <c r="D478" s="50" t="s">
        <v>1229</v>
      </c>
      <c r="E478" s="50" t="s">
        <v>1230</v>
      </c>
      <c r="F478" s="69" t="s">
        <v>1217</v>
      </c>
      <c r="G478" s="50" t="s">
        <v>1369</v>
      </c>
      <c r="H478" s="50" t="s">
        <v>1572</v>
      </c>
      <c r="I478" s="50" t="s">
        <v>1553</v>
      </c>
      <c r="J478" s="50" t="s">
        <v>1279</v>
      </c>
      <c r="K478" s="50" t="s">
        <v>1575</v>
      </c>
      <c r="L478" s="50" t="s">
        <v>1573</v>
      </c>
      <c r="M478" s="50" t="s">
        <v>1574</v>
      </c>
      <c r="O478" s="32" t="str">
        <f>EMIT!H474</f>
        <v>UBRM</v>
      </c>
      <c r="Q478" s="50" t="str">
        <f ca="1">IFERROR(_xlfn.CONCAT(INDEX(DESC!$C:$C,MATCH(O478,DESC!$B:$B,0))),"…")</f>
        <v>DO_BUSRQ UNSETMR</v>
      </c>
    </row>
    <row r="479" spans="1:17" ht="17.100000000000001" customHeight="1" x14ac:dyDescent="0.25">
      <c r="B479" s="50" t="s">
        <v>1492</v>
      </c>
      <c r="C479" s="50" t="s">
        <v>1239</v>
      </c>
      <c r="D479" s="50" t="s">
        <v>1239</v>
      </c>
      <c r="E479" s="50" t="s">
        <v>1230</v>
      </c>
      <c r="F479" s="50" t="s">
        <v>1239</v>
      </c>
      <c r="G479" s="50" t="s">
        <v>1369</v>
      </c>
      <c r="H479" s="50" t="s">
        <v>1572</v>
      </c>
      <c r="I479" s="50" t="s">
        <v>1553</v>
      </c>
      <c r="J479" s="50" t="s">
        <v>1309</v>
      </c>
      <c r="K479" s="50" t="s">
        <v>1575</v>
      </c>
      <c r="L479" s="50" t="s">
        <v>1573</v>
      </c>
      <c r="M479" s="50" t="s">
        <v>1574</v>
      </c>
      <c r="O479" s="32" t="str">
        <f>EMIT!H475</f>
        <v>UIHBR</v>
      </c>
      <c r="Q479" s="50" t="str">
        <f ca="1">IFERROR(_xlfn.CONCAT(INDEX(DESC!$C:$C,MATCH(O479,DESC!$B:$B,0))),"…")</f>
        <v>I=HBUS DO_SPREF</v>
      </c>
    </row>
    <row r="480" spans="1:17" ht="17.100000000000001" customHeight="1" x14ac:dyDescent="0.25">
      <c r="B480" s="50" t="s">
        <v>1493</v>
      </c>
      <c r="C480" s="50" t="s">
        <v>1239</v>
      </c>
      <c r="D480" s="50" t="s">
        <v>1239</v>
      </c>
      <c r="E480" s="69" t="s">
        <v>1239</v>
      </c>
      <c r="F480" s="50" t="s">
        <v>1239</v>
      </c>
      <c r="G480" s="50" t="s">
        <v>1369</v>
      </c>
      <c r="H480" s="50" t="s">
        <v>1572</v>
      </c>
      <c r="I480" s="50" t="s">
        <v>1553</v>
      </c>
      <c r="J480" s="50" t="s">
        <v>1309</v>
      </c>
      <c r="K480" s="50" t="s">
        <v>1575</v>
      </c>
      <c r="L480" s="50" t="s">
        <v>1573</v>
      </c>
      <c r="M480" s="50" t="s">
        <v>1574</v>
      </c>
      <c r="O480" s="32" t="str">
        <f>EMIT!H476</f>
        <v>UGR</v>
      </c>
      <c r="Q480" s="50" t="str">
        <f ca="1">IFERROR(_xlfn.CONCAT(INDEX(DESC!$C:$C,MATCH(O480,DESC!$B:$B,0))),"…")</f>
        <v>DO_GRANT</v>
      </c>
    </row>
    <row r="481" spans="2:21" ht="17.100000000000001" customHeight="1" x14ac:dyDescent="0.25">
      <c r="B481" s="50" t="s">
        <v>1494</v>
      </c>
      <c r="C481" s="50" t="s">
        <v>1239</v>
      </c>
      <c r="D481" s="50" t="s">
        <v>1239</v>
      </c>
      <c r="E481" s="50" t="s">
        <v>1239</v>
      </c>
      <c r="F481" s="50" t="s">
        <v>1239</v>
      </c>
      <c r="G481" s="50" t="s">
        <v>1369</v>
      </c>
      <c r="H481" s="50" t="s">
        <v>1572</v>
      </c>
      <c r="I481" s="50" t="s">
        <v>1553</v>
      </c>
      <c r="J481" s="50" t="s">
        <v>1309</v>
      </c>
      <c r="K481" s="50" t="s">
        <v>1575</v>
      </c>
      <c r="L481" s="50" t="s">
        <v>1573</v>
      </c>
      <c r="M481" s="50" t="s">
        <v>1574</v>
      </c>
      <c r="O481" s="32" t="str">
        <f>EMIT!H477</f>
        <v>UDPC</v>
      </c>
      <c r="Q481" s="50" t="str">
        <f ca="1">IFERROR(_xlfn.CONCAT(INDEX(DESC!$C:$C,MATCH(O481,DESC!$B:$B,0))),"…")</f>
        <v>ADDER=PC</v>
      </c>
    </row>
    <row r="482" spans="2:21" ht="17.100000000000001" customHeight="1" x14ac:dyDescent="0.25"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O482" s="32" t="str">
        <f>EMIT!H478</f>
        <v>UEXIDONE</v>
      </c>
      <c r="Q482" s="50" t="str">
        <f ca="1">IFERROR(_xlfn.CONCAT(INDEX(DESC!$C:$C,MATCH(O482,DESC!$B:$B,0))),"…")</f>
        <v>EX_INT SPREF=0</v>
      </c>
    </row>
    <row r="483" spans="2:21" ht="17.100000000000001" customHeight="1" x14ac:dyDescent="0.25">
      <c r="B483" s="35" t="s">
        <v>1576</v>
      </c>
      <c r="C483" s="35"/>
      <c r="D483" s="35"/>
      <c r="E483" s="35"/>
    </row>
    <row r="484" spans="2:21" ht="17.100000000000001" customHeight="1" x14ac:dyDescent="0.25">
      <c r="B484" s="50" t="s">
        <v>1227</v>
      </c>
      <c r="C484" s="50" t="s">
        <v>1228</v>
      </c>
      <c r="D484" s="50" t="s">
        <v>1229</v>
      </c>
      <c r="E484" s="50" t="s">
        <v>1283</v>
      </c>
      <c r="F484" s="50" t="s">
        <v>1230</v>
      </c>
      <c r="G484" s="50" t="s">
        <v>1231</v>
      </c>
      <c r="H484" s="50" t="s">
        <v>1235</v>
      </c>
      <c r="I484" s="50" t="s">
        <v>1274</v>
      </c>
      <c r="J484" s="50" t="s">
        <v>1571</v>
      </c>
      <c r="K484" s="50" t="s">
        <v>1306</v>
      </c>
      <c r="L484" s="50" t="s">
        <v>1325</v>
      </c>
      <c r="M484" s="50" t="s">
        <v>1237</v>
      </c>
    </row>
    <row r="485" spans="2:21" ht="17.100000000000001" customHeight="1" x14ac:dyDescent="0.25">
      <c r="B485" s="50" t="s">
        <v>1488</v>
      </c>
      <c r="C485" s="50" t="s">
        <v>1239</v>
      </c>
      <c r="D485" s="50" t="s">
        <v>1239</v>
      </c>
      <c r="E485" s="50" t="s">
        <v>1239</v>
      </c>
      <c r="F485" s="50" t="s">
        <v>1230</v>
      </c>
      <c r="G485" s="50" t="s">
        <v>1239</v>
      </c>
      <c r="H485" s="50" t="s">
        <v>1369</v>
      </c>
      <c r="I485" s="50" t="s">
        <v>1577</v>
      </c>
      <c r="J485" s="50" t="s">
        <v>1279</v>
      </c>
      <c r="K485" s="50" t="s">
        <v>1534</v>
      </c>
      <c r="L485" s="50" t="s">
        <v>1573</v>
      </c>
      <c r="M485" s="50" t="s">
        <v>1578</v>
      </c>
      <c r="O485" s="112" t="str">
        <f>EMIT!H480</f>
        <v>UADIRM</v>
      </c>
      <c r="Q485" s="50" t="str">
        <f ca="1">IFERROR(_xlfn.CONCAT(INDEX(DESC!$C:$C,MATCH(O485,DESC!$B:$B,0))),"…")</f>
        <v>ADDR=ADDER ADDES=INCLD7 SETMREQ SPREF</v>
      </c>
    </row>
    <row r="486" spans="2:21" ht="17.100000000000001" customHeight="1" x14ac:dyDescent="0.25">
      <c r="B486" s="50" t="s">
        <v>1489</v>
      </c>
      <c r="C486" s="50" t="s">
        <v>1239</v>
      </c>
      <c r="D486" s="50" t="s">
        <v>1229</v>
      </c>
      <c r="E486" s="50" t="s">
        <v>1239</v>
      </c>
      <c r="F486" s="50" t="s">
        <v>1230</v>
      </c>
      <c r="G486" s="50" t="s">
        <v>1239</v>
      </c>
      <c r="H486" s="50" t="s">
        <v>1369</v>
      </c>
      <c r="I486" s="50" t="s">
        <v>1577</v>
      </c>
      <c r="J486" s="50" t="s">
        <v>1279</v>
      </c>
      <c r="K486" s="50" t="s">
        <v>1575</v>
      </c>
      <c r="L486" s="50" t="s">
        <v>1573</v>
      </c>
      <c r="M486" s="50" t="s">
        <v>1578</v>
      </c>
      <c r="O486" s="112" t="str">
        <f>EMIT!H481</f>
        <v>UIRDAF</v>
      </c>
      <c r="Q486" s="50" t="str">
        <f ca="1">IFERROR(_xlfn.CONCAT(INDEX(DESC!$C:$C,MATCH(O486,DESC!$B:$B,0))),"…")</f>
        <v>IR=ADDES ALUA-B-HBUS=A IF DISCARD FLG=F ELSE F=FLG LBUS=F</v>
      </c>
    </row>
    <row r="487" spans="2:21" ht="17.100000000000001" customHeight="1" x14ac:dyDescent="0.25">
      <c r="B487" s="50" t="s">
        <v>1491</v>
      </c>
      <c r="C487" s="50" t="s">
        <v>1239</v>
      </c>
      <c r="D487" s="50" t="s">
        <v>1229</v>
      </c>
      <c r="E487" s="50" t="s">
        <v>1239</v>
      </c>
      <c r="F487" s="50" t="s">
        <v>1230</v>
      </c>
      <c r="G487" s="50" t="s">
        <v>1239</v>
      </c>
      <c r="H487" s="50" t="s">
        <v>1369</v>
      </c>
      <c r="I487" s="50" t="s">
        <v>1577</v>
      </c>
      <c r="J487" s="50" t="s">
        <v>1279</v>
      </c>
      <c r="K487" s="50" t="s">
        <v>1575</v>
      </c>
      <c r="L487" s="50" t="s">
        <v>1573</v>
      </c>
      <c r="M487" s="50" t="s">
        <v>1578</v>
      </c>
      <c r="O487" s="112" t="str">
        <f>EMIT!H482</f>
        <v>UBRM</v>
      </c>
      <c r="Q487" s="50" t="str">
        <f ca="1">IFERROR(_xlfn.CONCAT(INDEX(DESC!$C:$C,MATCH(O487,DESC!$B:$B,0))),"…")</f>
        <v>DO_BUSRQ UNSETMR</v>
      </c>
    </row>
    <row r="488" spans="2:21" ht="17.100000000000001" customHeight="1" x14ac:dyDescent="0.25">
      <c r="B488" s="50" t="s">
        <v>1492</v>
      </c>
      <c r="C488" s="50" t="s">
        <v>1239</v>
      </c>
      <c r="D488" s="50" t="s">
        <v>1239</v>
      </c>
      <c r="E488" s="50" t="s">
        <v>1239</v>
      </c>
      <c r="F488" s="50" t="s">
        <v>1230</v>
      </c>
      <c r="G488" s="50" t="s">
        <v>1239</v>
      </c>
      <c r="H488" s="50" t="s">
        <v>1369</v>
      </c>
      <c r="I488" s="50" t="s">
        <v>1577</v>
      </c>
      <c r="J488" s="50" t="s">
        <v>1279</v>
      </c>
      <c r="K488" s="50" t="s">
        <v>1575</v>
      </c>
      <c r="L488" s="50" t="s">
        <v>1573</v>
      </c>
      <c r="M488" s="50" t="s">
        <v>1578</v>
      </c>
      <c r="N488" s="83"/>
      <c r="O488" s="112" t="str">
        <f>EMIT!H483</f>
        <v>UAAIR</v>
      </c>
      <c r="Q488" s="50" t="str">
        <f ca="1">IFERROR(_xlfn.CONCAT(INDEX(DESC!$C:$C,MATCH(O488,DESC!$B:$B,0))),"…")</f>
        <v>ALUA=I DO_SPREF</v>
      </c>
      <c r="U488" s="83" t="s">
        <v>1579</v>
      </c>
    </row>
    <row r="489" spans="2:21" ht="17.100000000000001" customHeight="1" x14ac:dyDescent="0.25">
      <c r="B489" s="50" t="s">
        <v>1493</v>
      </c>
      <c r="C489" s="50" t="s">
        <v>1239</v>
      </c>
      <c r="D489" s="50" t="s">
        <v>1239</v>
      </c>
      <c r="E489" s="50" t="s">
        <v>1239</v>
      </c>
      <c r="F489" s="69" t="s">
        <v>1239</v>
      </c>
      <c r="G489" s="50" t="s">
        <v>1239</v>
      </c>
      <c r="H489" s="50" t="s">
        <v>1369</v>
      </c>
      <c r="I489" s="50" t="s">
        <v>1577</v>
      </c>
      <c r="J489" s="50" t="s">
        <v>1279</v>
      </c>
      <c r="K489" s="50" t="s">
        <v>1575</v>
      </c>
      <c r="L489" s="50" t="s">
        <v>1573</v>
      </c>
      <c r="M489" s="50" t="s">
        <v>1578</v>
      </c>
      <c r="N489" s="116"/>
      <c r="O489" s="112" t="str">
        <f>EMIT!H484</f>
        <v>UBRGRCLS</v>
      </c>
      <c r="Q489" s="50" t="str">
        <f ca="1">IFERROR(_xlfn.CONCAT(INDEX(DESC!$C:$C,MATCH(O489,DESC!$B:$B,0))),"…")</f>
        <v>DO_GRANT DO_BUSRQ DO_CLEAR</v>
      </c>
    </row>
    <row r="490" spans="2:21" ht="17.100000000000001" customHeight="1" x14ac:dyDescent="0.25">
      <c r="B490" s="50" t="s">
        <v>1494</v>
      </c>
      <c r="C490" s="50" t="s">
        <v>1239</v>
      </c>
      <c r="D490" s="50" t="s">
        <v>1239</v>
      </c>
      <c r="E490" s="50" t="s">
        <v>1239</v>
      </c>
      <c r="F490" s="50" t="s">
        <v>1239</v>
      </c>
      <c r="G490" s="50" t="s">
        <v>1239</v>
      </c>
      <c r="H490" s="50" t="s">
        <v>1369</v>
      </c>
      <c r="I490" s="50" t="s">
        <v>1577</v>
      </c>
      <c r="J490" s="50" t="s">
        <v>1279</v>
      </c>
      <c r="K490" s="50" t="s">
        <v>1575</v>
      </c>
      <c r="L490" s="50" t="s">
        <v>1573</v>
      </c>
      <c r="M490" s="50" t="s">
        <v>1578</v>
      </c>
      <c r="N490" s="83"/>
      <c r="O490" s="112" t="str">
        <f>EMIT!H485</f>
        <v>UDPC</v>
      </c>
      <c r="Q490" s="50" t="str">
        <f ca="1">IFERROR(_xlfn.CONCAT(INDEX(DESC!$C:$C,MATCH(O490,DESC!$B:$B,0))),"…")</f>
        <v>ADDER=PC</v>
      </c>
      <c r="U490" s="83" t="s">
        <v>1580</v>
      </c>
    </row>
    <row r="491" spans="2:21" ht="17.100000000000001" customHeight="1" x14ac:dyDescent="0.25">
      <c r="O491" s="112" t="str">
        <f>EMIT!H486</f>
        <v>UEXIEXT</v>
      </c>
      <c r="Q491" s="50" t="str">
        <f ca="1">IFERROR(_xlfn.CONCAT(INDEX(DESC!$C:$C,MATCH(O491,DESC!$B:$B,0))),"…")</f>
        <v xml:space="preserve">INTER EX_INT SPREF=0 </v>
      </c>
    </row>
    <row r="492" spans="2:21" ht="17.100000000000001" customHeight="1" x14ac:dyDescent="0.25">
      <c r="B492" s="39" t="s">
        <v>1581</v>
      </c>
      <c r="C492" s="39" t="s">
        <v>1228</v>
      </c>
      <c r="D492" s="39" t="s">
        <v>1239</v>
      </c>
      <c r="E492" s="39" t="s">
        <v>1239</v>
      </c>
      <c r="F492" s="39" t="s">
        <v>1239</v>
      </c>
      <c r="G492" s="39" t="s">
        <v>1239</v>
      </c>
      <c r="H492" s="39" t="s">
        <v>1553</v>
      </c>
      <c r="I492" s="39" t="s">
        <v>1577</v>
      </c>
      <c r="J492" s="39" t="s">
        <v>1279</v>
      </c>
      <c r="K492" s="39" t="s">
        <v>1575</v>
      </c>
      <c r="L492" s="39" t="s">
        <v>1573</v>
      </c>
      <c r="M492" s="39" t="s">
        <v>1281</v>
      </c>
      <c r="N492" s="116"/>
      <c r="O492" s="112" t="str">
        <f>EMIT!H487</f>
        <v>UNDEF</v>
      </c>
      <c r="Q492" s="50" t="str">
        <f ca="1">IFERROR(_xlfn.CONCAT(INDEX(DESC!$C:$C,MATCH(O492,DESC!$B:$B,0))),"…")</f>
        <v>UNDEF</v>
      </c>
    </row>
    <row r="493" spans="2:21" ht="17.100000000000001" customHeight="1" x14ac:dyDescent="0.25">
      <c r="B493" s="39" t="s">
        <v>1582</v>
      </c>
      <c r="C493" s="39" t="s">
        <v>1228</v>
      </c>
      <c r="D493" s="39" t="s">
        <v>1229</v>
      </c>
      <c r="E493" s="39" t="s">
        <v>1239</v>
      </c>
      <c r="F493" s="39" t="s">
        <v>1239</v>
      </c>
      <c r="G493" s="39" t="s">
        <v>1231</v>
      </c>
      <c r="H493" s="39" t="s">
        <v>1553</v>
      </c>
      <c r="I493" s="39" t="s">
        <v>1577</v>
      </c>
      <c r="J493" s="39" t="s">
        <v>1279</v>
      </c>
      <c r="K493" s="39" t="s">
        <v>1575</v>
      </c>
      <c r="L493" s="39" t="s">
        <v>1573</v>
      </c>
      <c r="M493" s="39" t="s">
        <v>1281</v>
      </c>
      <c r="N493" s="128"/>
      <c r="O493" s="112" t="str">
        <f>EMIT!H488</f>
        <v>UOORI</v>
      </c>
      <c r="Q493" s="50" t="str">
        <f ca="1">IFERROR(_xlfn.CONCAT(INDEX(DESC!$C:$C,MATCH(O493,DESC!$B:$B,0))),"…")</f>
        <v>HBUS=ALUA FLG=UOR NULL PV=IFF2</v>
      </c>
    </row>
    <row r="494" spans="2:21" ht="17.100000000000001" customHeight="1" x14ac:dyDescent="0.25">
      <c r="B494" s="39" t="s">
        <v>1583</v>
      </c>
      <c r="C494" s="39" t="s">
        <v>1228</v>
      </c>
      <c r="D494" s="39" t="s">
        <v>1229</v>
      </c>
      <c r="E494" s="39" t="s">
        <v>1239</v>
      </c>
      <c r="F494" s="39" t="s">
        <v>1239</v>
      </c>
      <c r="G494" s="39" t="s">
        <v>1231</v>
      </c>
      <c r="H494" s="39" t="s">
        <v>1553</v>
      </c>
      <c r="I494" s="39" t="s">
        <v>1279</v>
      </c>
      <c r="J494" s="39" t="s">
        <v>1279</v>
      </c>
      <c r="K494" s="39" t="s">
        <v>1575</v>
      </c>
      <c r="L494" s="39" t="s">
        <v>1573</v>
      </c>
      <c r="M494" s="39" t="s">
        <v>1281</v>
      </c>
      <c r="N494" s="116"/>
      <c r="O494" s="112" t="str">
        <f>EMIT!H489</f>
        <v>UNDEF</v>
      </c>
      <c r="Q494" s="50" t="str">
        <f ca="1">IFERROR(_xlfn.CONCAT(INDEX(DESC!$C:$C,MATCH(O494,DESC!$B:$B,0))),"…")</f>
        <v>UNDEF</v>
      </c>
    </row>
    <row r="495" spans="2:21" ht="17.100000000000001" customHeight="1" x14ac:dyDescent="0.25">
      <c r="B495" s="39" t="s">
        <v>1584</v>
      </c>
      <c r="C495" s="39" t="s">
        <v>1228</v>
      </c>
      <c r="D495" s="39" t="s">
        <v>1229</v>
      </c>
      <c r="E495" s="39" t="s">
        <v>1239</v>
      </c>
      <c r="F495" s="39" t="s">
        <v>1239</v>
      </c>
      <c r="G495" s="39" t="s">
        <v>1231</v>
      </c>
      <c r="H495" s="39" t="s">
        <v>1553</v>
      </c>
      <c r="I495" s="39" t="s">
        <v>1279</v>
      </c>
      <c r="J495" s="39" t="s">
        <v>1279</v>
      </c>
      <c r="K495" s="39" t="s">
        <v>1575</v>
      </c>
      <c r="L495" s="39" t="s">
        <v>1573</v>
      </c>
      <c r="M495" s="39" t="s">
        <v>1281</v>
      </c>
      <c r="N495" s="83"/>
      <c r="O495" s="112" t="str">
        <f>EMIT!H490</f>
        <v>UAHB</v>
      </c>
      <c r="Q495" s="50" t="str">
        <f ca="1">IFERROR(_xlfn.CONCAT(INDEX(DESC!$C:$C,MATCH(O495,DESC!$B:$B,0))),"…")</f>
        <v>A=HBUS</v>
      </c>
    </row>
    <row r="496" spans="2:21" ht="17.100000000000001" customHeight="1" x14ac:dyDescent="0.25"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O496" s="112" t="str">
        <f>EMIT!H491</f>
        <v>XEND</v>
      </c>
      <c r="Q496" s="50" t="str">
        <f ca="1">IFERROR(_xlfn.CONCAT(INDEX(DESC!$C:$C,MATCH(O496,DESC!$B:$B,0))),"…")</f>
        <v>INTER END</v>
      </c>
    </row>
    <row r="497" spans="1:21" ht="17.100000000000001" customHeight="1" x14ac:dyDescent="0.25">
      <c r="A497" s="35"/>
      <c r="B497" s="35" t="s">
        <v>1585</v>
      </c>
      <c r="C497" s="35"/>
      <c r="D497" s="35"/>
      <c r="E497" s="35"/>
    </row>
    <row r="498" spans="1:21" ht="17.100000000000001" customHeight="1" x14ac:dyDescent="0.25">
      <c r="B498" s="50" t="s">
        <v>1227</v>
      </c>
      <c r="C498" s="50" t="s">
        <v>1228</v>
      </c>
      <c r="D498" s="50" t="s">
        <v>1229</v>
      </c>
      <c r="E498" s="50" t="s">
        <v>1230</v>
      </c>
      <c r="F498" s="50" t="s">
        <v>1231</v>
      </c>
      <c r="G498" s="50" t="s">
        <v>1235</v>
      </c>
      <c r="H498" s="50" t="s">
        <v>1274</v>
      </c>
      <c r="I498" s="50" t="s">
        <v>1275</v>
      </c>
      <c r="J498" s="50" t="s">
        <v>1323</v>
      </c>
      <c r="K498" s="50" t="s">
        <v>1325</v>
      </c>
      <c r="L498" s="50" t="s">
        <v>1237</v>
      </c>
    </row>
    <row r="499" spans="1:21" ht="17.100000000000001" customHeight="1" x14ac:dyDescent="0.25">
      <c r="B499" s="50" t="s">
        <v>1246</v>
      </c>
      <c r="C499" s="50" t="s">
        <v>1239</v>
      </c>
      <c r="D499" s="50" t="s">
        <v>1239</v>
      </c>
      <c r="E499" s="50" t="s">
        <v>1230</v>
      </c>
      <c r="F499" s="50" t="s">
        <v>1239</v>
      </c>
      <c r="G499" s="50" t="s">
        <v>1278</v>
      </c>
      <c r="H499" s="50" t="s">
        <v>1586</v>
      </c>
      <c r="I499" s="50" t="s">
        <v>1240</v>
      </c>
      <c r="J499" s="50" t="s">
        <v>1280</v>
      </c>
      <c r="K499" s="50" t="s">
        <v>1357</v>
      </c>
      <c r="L499" s="50" t="s">
        <v>1587</v>
      </c>
      <c r="N499" s="113" t="str">
        <f>EMIT!H504</f>
        <v>UADIRM</v>
      </c>
      <c r="P499" s="50" t="str">
        <f ca="1">IFERROR(_xlfn.CONCAT(INDEX(DESC!$C:$C,MATCH(N499,DESC!$B:$B,0))),"…")</f>
        <v>ADDR=ADDER ADDES=INCLD7 SETMREQ SPREF</v>
      </c>
    </row>
    <row r="500" spans="1:21" ht="17.100000000000001" customHeight="1" x14ac:dyDescent="0.25">
      <c r="B500" s="50" t="s">
        <v>1247</v>
      </c>
      <c r="C500" s="50" t="s">
        <v>1239</v>
      </c>
      <c r="D500" s="50" t="s">
        <v>1229</v>
      </c>
      <c r="E500" s="50" t="s">
        <v>1230</v>
      </c>
      <c r="F500" s="50" t="s">
        <v>1239</v>
      </c>
      <c r="G500" s="50" t="s">
        <v>1278</v>
      </c>
      <c r="H500" s="50" t="s">
        <v>1586</v>
      </c>
      <c r="I500" s="50" t="s">
        <v>1240</v>
      </c>
      <c r="J500" s="50" t="s">
        <v>1280</v>
      </c>
      <c r="K500" s="50" t="s">
        <v>1357</v>
      </c>
      <c r="L500" s="50" t="s">
        <v>1587</v>
      </c>
      <c r="N500" s="113" t="str">
        <f>EMIT!H505</f>
        <v>UIRDAF</v>
      </c>
      <c r="P500" s="50" t="str">
        <f ca="1">IFERROR(_xlfn.CONCAT(INDEX(DESC!$C:$C,MATCH(N500,DESC!$B:$B,0))),"…")</f>
        <v>IR=ADDES ALUA-B-HBUS=A IF DISCARD FLG=F ELSE F=FLG LBUS=F</v>
      </c>
    </row>
    <row r="501" spans="1:21" ht="17.100000000000001" customHeight="1" x14ac:dyDescent="0.25">
      <c r="B501" s="50" t="s">
        <v>1248</v>
      </c>
      <c r="C501" s="50" t="s">
        <v>1239</v>
      </c>
      <c r="D501" s="50" t="s">
        <v>1229</v>
      </c>
      <c r="E501" s="50" t="s">
        <v>1230</v>
      </c>
      <c r="F501" s="50" t="s">
        <v>1239</v>
      </c>
      <c r="G501" s="50" t="s">
        <v>1278</v>
      </c>
      <c r="H501" s="50" t="s">
        <v>1586</v>
      </c>
      <c r="I501" s="50" t="s">
        <v>1240</v>
      </c>
      <c r="J501" s="50" t="s">
        <v>1280</v>
      </c>
      <c r="K501" s="50" t="s">
        <v>1357</v>
      </c>
      <c r="L501" s="50" t="s">
        <v>1587</v>
      </c>
      <c r="N501" s="113" t="str">
        <f>EMIT!H506</f>
        <v>UBRGRM</v>
      </c>
      <c r="P501" s="50" t="str">
        <f ca="1">IFERROR(_xlfn.CONCAT(INDEX(DESC!$C:$C,MATCH(N501,DESC!$B:$B,0))),"…")</f>
        <v>DO_GRANT DO_BUSRQ UNSETMR</v>
      </c>
    </row>
    <row r="502" spans="1:21" ht="17.100000000000001" customHeight="1" x14ac:dyDescent="0.25">
      <c r="B502" s="50" t="s">
        <v>1250</v>
      </c>
      <c r="C502" s="50" t="s">
        <v>1239</v>
      </c>
      <c r="D502" s="50" t="s">
        <v>1239</v>
      </c>
      <c r="E502" s="50" t="s">
        <v>1230</v>
      </c>
      <c r="F502" s="50" t="s">
        <v>1239</v>
      </c>
      <c r="G502" s="50" t="s">
        <v>1278</v>
      </c>
      <c r="H502" s="50" t="s">
        <v>1586</v>
      </c>
      <c r="I502" s="50" t="s">
        <v>1240</v>
      </c>
      <c r="J502" s="50" t="s">
        <v>1280</v>
      </c>
      <c r="K502" s="50" t="s">
        <v>1357</v>
      </c>
      <c r="L502" s="50" t="s">
        <v>1587</v>
      </c>
      <c r="M502" s="83"/>
      <c r="N502" s="113" t="str">
        <f>EMIT!H507</f>
        <v>UDPC</v>
      </c>
      <c r="P502" s="50" t="str">
        <f ca="1">IFERROR(_xlfn.CONCAT(INDEX(DESC!$C:$C,MATCH(N502,DESC!$B:$B,0))),"…")</f>
        <v>ADDER=PC</v>
      </c>
    </row>
    <row r="503" spans="1:21" ht="17.100000000000001" customHeight="1" x14ac:dyDescent="0.25">
      <c r="N503" s="113" t="str">
        <f>EMIT!H508</f>
        <v>UEXIEXT</v>
      </c>
      <c r="P503" s="50" t="str">
        <f ca="1">IFERROR(_xlfn.CONCAT(INDEX(DESC!$C:$C,MATCH(N503,DESC!$B:$B,0))),"…")</f>
        <v xml:space="preserve">INTER EX_INT SPREF=0 </v>
      </c>
    </row>
    <row r="504" spans="1:21" ht="17.100000000000001" customHeight="1" x14ac:dyDescent="0.25"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116"/>
      <c r="N504" s="129" t="str">
        <f>EMIT!H509</f>
        <v>UNDEF</v>
      </c>
      <c r="P504" s="50" t="str">
        <f ca="1">IFERROR(_xlfn.CONCAT(INDEX(DESC!$C:$C,MATCH(N504,DESC!$B:$B,0))),"…")</f>
        <v>UNDEF</v>
      </c>
    </row>
    <row r="505" spans="1:21" ht="17.100000000000001" customHeight="1" x14ac:dyDescent="0.25"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128"/>
      <c r="N505" s="113" t="str">
        <f>EMIT!H510</f>
        <v>UODAA</v>
      </c>
      <c r="P505" s="50" t="str">
        <f ca="1">IFERROR(_xlfn.CONCAT(INDEX(DESC!$C:$C,MATCH(N505,DESC!$B:$B,0))),"…")</f>
        <v>HBUS=UODAA</v>
      </c>
      <c r="R505" s="98" t="s">
        <v>1588</v>
      </c>
      <c r="S505" s="98"/>
      <c r="T505" s="98"/>
      <c r="U505" s="98"/>
    </row>
    <row r="506" spans="1:21" ht="17.100000000000001" customHeight="1" x14ac:dyDescent="0.25"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116"/>
      <c r="N506" s="113" t="str">
        <f>EMIT!H511</f>
        <v>UNDEF</v>
      </c>
      <c r="P506" s="50" t="str">
        <f ca="1">IFERROR(_xlfn.CONCAT(INDEX(DESC!$C:$C,MATCH(N506,DESC!$B:$B,0))),"…")</f>
        <v>UNDEF</v>
      </c>
    </row>
    <row r="507" spans="1:21" ht="17.100000000000001" customHeight="1" x14ac:dyDescent="0.25"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83"/>
      <c r="N507" s="113" t="str">
        <f>EMIT!H512</f>
        <v>UAHB</v>
      </c>
      <c r="P507" s="50" t="str">
        <f ca="1">IFERROR(_xlfn.CONCAT(INDEX(DESC!$C:$C,MATCH(N507,DESC!$B:$B,0))),"…")</f>
        <v>A=HBUS</v>
      </c>
    </row>
    <row r="508" spans="1:21" ht="17.100000000000001" customHeight="1" x14ac:dyDescent="0.25"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N508" s="31" t="str">
        <f>EMIT!H513</f>
        <v>XEND</v>
      </c>
      <c r="P508" s="50" t="str">
        <f ca="1">IFERROR(_xlfn.CONCAT(INDEX(DESC!$C:$C,MATCH(N508,DESC!$B:$B,0))),"…")</f>
        <v>INTER END</v>
      </c>
    </row>
    <row r="509" spans="1:21" ht="17.100000000000001" customHeight="1" x14ac:dyDescent="0.25">
      <c r="A509" s="35"/>
      <c r="B509" s="35" t="s">
        <v>1589</v>
      </c>
      <c r="C509" s="35"/>
      <c r="D509" s="35"/>
      <c r="E509" s="35"/>
    </row>
    <row r="510" spans="1:21" ht="17.100000000000001" customHeight="1" x14ac:dyDescent="0.25">
      <c r="B510" s="50" t="s">
        <v>1227</v>
      </c>
      <c r="C510" s="50" t="s">
        <v>1228</v>
      </c>
      <c r="D510" s="50" t="s">
        <v>1229</v>
      </c>
      <c r="E510" s="50" t="s">
        <v>1230</v>
      </c>
      <c r="F510" s="50" t="s">
        <v>1231</v>
      </c>
      <c r="G510" s="50" t="s">
        <v>1273</v>
      </c>
      <c r="H510" s="50" t="s">
        <v>1235</v>
      </c>
      <c r="I510" s="50" t="s">
        <v>1274</v>
      </c>
      <c r="J510" s="50" t="s">
        <v>1323</v>
      </c>
      <c r="K510" s="50" t="s">
        <v>1276</v>
      </c>
      <c r="L510" s="50" t="s">
        <v>1277</v>
      </c>
      <c r="M510" s="50" t="s">
        <v>1325</v>
      </c>
      <c r="N510" s="50" t="s">
        <v>1237</v>
      </c>
      <c r="P510" s="70" t="s">
        <v>1590</v>
      </c>
      <c r="Q510" s="88" t="s">
        <v>1591</v>
      </c>
    </row>
    <row r="511" spans="1:21" ht="17.100000000000001" customHeight="1" x14ac:dyDescent="0.25">
      <c r="B511" s="50" t="s">
        <v>1496</v>
      </c>
      <c r="C511" s="50" t="s">
        <v>1239</v>
      </c>
      <c r="D511" s="50" t="s">
        <v>1239</v>
      </c>
      <c r="E511" s="50" t="s">
        <v>1230</v>
      </c>
      <c r="F511" s="50" t="s">
        <v>1239</v>
      </c>
      <c r="G511" s="50" t="s">
        <v>1239</v>
      </c>
      <c r="H511" s="50" t="s">
        <v>1315</v>
      </c>
      <c r="I511" s="50" t="s">
        <v>1592</v>
      </c>
      <c r="J511" s="50" t="s">
        <v>1593</v>
      </c>
      <c r="K511" s="50" t="s">
        <v>1280</v>
      </c>
      <c r="L511" s="50" t="s">
        <v>1280</v>
      </c>
      <c r="M511" s="50" t="s">
        <v>1357</v>
      </c>
      <c r="N511" s="50" t="s">
        <v>1594</v>
      </c>
      <c r="P511" s="32" t="str">
        <f>EMIT!H515</f>
        <v>UADIRM</v>
      </c>
      <c r="Q511" s="32" t="str">
        <f>EMIT!H546</f>
        <v>UADIRM</v>
      </c>
      <c r="R511" s="31" t="str">
        <f>IF(P511=Q511,"","!!!!")</f>
        <v/>
      </c>
      <c r="S511" s="50" t="str">
        <f ca="1">IFERROR(_xlfn.CONCAT(INDEX(DESC!$C:$C,MATCH(P511,DESC!$B:$B,0))),"…")</f>
        <v>ADDR=ADDER ADDES=INCLD7 SETMREQ SPREF</v>
      </c>
    </row>
    <row r="512" spans="1:21" ht="17.100000000000001" customHeight="1" x14ac:dyDescent="0.25">
      <c r="B512" s="50" t="s">
        <v>1499</v>
      </c>
      <c r="C512" s="50" t="s">
        <v>1239</v>
      </c>
      <c r="D512" s="50" t="s">
        <v>1229</v>
      </c>
      <c r="E512" s="50" t="s">
        <v>1230</v>
      </c>
      <c r="F512" s="50" t="s">
        <v>1239</v>
      </c>
      <c r="G512" s="50" t="s">
        <v>1239</v>
      </c>
      <c r="H512" s="50" t="s">
        <v>1315</v>
      </c>
      <c r="I512" s="50" t="s">
        <v>1592</v>
      </c>
      <c r="J512" s="50" t="s">
        <v>1593</v>
      </c>
      <c r="K512" s="50" t="s">
        <v>1280</v>
      </c>
      <c r="L512" s="50" t="s">
        <v>1280</v>
      </c>
      <c r="M512" s="50" t="s">
        <v>1357</v>
      </c>
      <c r="N512" s="50" t="s">
        <v>1594</v>
      </c>
      <c r="P512" s="32" t="str">
        <f>EMIT!H516</f>
        <v>UIRDAF</v>
      </c>
      <c r="Q512" s="32" t="str">
        <f>EMIT!H547</f>
        <v>UIRDAF</v>
      </c>
      <c r="R512" s="31" t="str">
        <f>IF(P512=Q512,"","!!!!")</f>
        <v/>
      </c>
      <c r="S512" s="50" t="str">
        <f ca="1">IFERROR(_xlfn.CONCAT(INDEX(DESC!$C:$C,MATCH(P512,DESC!$B:$B,0))),"…")</f>
        <v>IR=ADDES ALUA-B-HBUS=A IF DISCARD FLG=F ELSE F=FLG LBUS=F</v>
      </c>
    </row>
    <row r="513" spans="2:34" ht="17.100000000000001" customHeight="1" x14ac:dyDescent="0.25">
      <c r="B513" s="50" t="s">
        <v>1500</v>
      </c>
      <c r="C513" s="50" t="s">
        <v>1239</v>
      </c>
      <c r="D513" s="50" t="s">
        <v>1229</v>
      </c>
      <c r="E513" s="50" t="s">
        <v>1230</v>
      </c>
      <c r="F513" s="50" t="s">
        <v>1239</v>
      </c>
      <c r="G513" s="50" t="s">
        <v>1239</v>
      </c>
      <c r="H513" s="50" t="s">
        <v>1315</v>
      </c>
      <c r="I513" s="50" t="s">
        <v>1592</v>
      </c>
      <c r="J513" s="50" t="s">
        <v>1593</v>
      </c>
      <c r="K513" s="50" t="s">
        <v>1280</v>
      </c>
      <c r="L513" s="50" t="s">
        <v>1280</v>
      </c>
      <c r="M513" s="50" t="s">
        <v>1357</v>
      </c>
      <c r="N513" s="50" t="s">
        <v>1594</v>
      </c>
      <c r="P513" s="32" t="str">
        <f>EMIT!H517</f>
        <v>UBRM</v>
      </c>
      <c r="Q513" s="32" t="str">
        <f>EMIT!H548</f>
        <v>UBRM</v>
      </c>
      <c r="R513" s="31" t="str">
        <f>IF(P513=Q513,"","!!!!")</f>
        <v/>
      </c>
      <c r="S513" s="50" t="str">
        <f ca="1">IFERROR(_xlfn.CONCAT(INDEX(DESC!$C:$C,MATCH(P513,DESC!$B:$B,0))),"…")</f>
        <v>DO_BUSRQ UNSETMR</v>
      </c>
    </row>
    <row r="514" spans="2:34" ht="17.100000000000001" customHeight="1" x14ac:dyDescent="0.25">
      <c r="B514" s="50" t="s">
        <v>1501</v>
      </c>
      <c r="C514" s="50" t="s">
        <v>1239</v>
      </c>
      <c r="D514" s="50" t="s">
        <v>1239</v>
      </c>
      <c r="E514" s="50" t="s">
        <v>1230</v>
      </c>
      <c r="F514" s="50" t="s">
        <v>1239</v>
      </c>
      <c r="G514" s="50" t="s">
        <v>1239</v>
      </c>
      <c r="H514" s="50" t="s">
        <v>1315</v>
      </c>
      <c r="I514" s="50" t="s">
        <v>1592</v>
      </c>
      <c r="J514" s="50" t="s">
        <v>1593</v>
      </c>
      <c r="K514" s="50" t="s">
        <v>1280</v>
      </c>
      <c r="L514" s="50" t="s">
        <v>1280</v>
      </c>
      <c r="M514" s="50" t="s">
        <v>1357</v>
      </c>
      <c r="N514" s="50" t="s">
        <v>1594</v>
      </c>
      <c r="P514" s="32" t="str">
        <f>EMIT!H518</f>
        <v>UDHL</v>
      </c>
      <c r="Q514" s="32" t="str">
        <f>EMIT!H549</f>
        <v>UDHL</v>
      </c>
      <c r="R514" s="31" t="str">
        <f>IF(P514=Q514,"","!!!!")</f>
        <v/>
      </c>
      <c r="S514" s="50" t="str">
        <f ca="1">IFERROR(_xlfn.CONCAT(INDEX(DESC!$C:$C,MATCH(P514,DESC!$B:$B,0))),"…")</f>
        <v>ADDER=HL</v>
      </c>
      <c r="Y514" s="83" t="s">
        <v>1476</v>
      </c>
      <c r="AB514" s="31" t="s">
        <v>1595</v>
      </c>
    </row>
    <row r="515" spans="2:34" ht="17.100000000000001" customHeight="1" x14ac:dyDescent="0.25">
      <c r="B515" s="50" t="s">
        <v>1503</v>
      </c>
      <c r="C515" s="50" t="s">
        <v>1239</v>
      </c>
      <c r="D515" s="50" t="s">
        <v>1239</v>
      </c>
      <c r="E515" s="32" t="s">
        <v>1239</v>
      </c>
      <c r="F515" s="50" t="s">
        <v>1239</v>
      </c>
      <c r="G515" s="50" t="s">
        <v>1239</v>
      </c>
      <c r="H515" s="50" t="s">
        <v>1280</v>
      </c>
      <c r="I515" s="50" t="s">
        <v>1592</v>
      </c>
      <c r="J515" s="50" t="s">
        <v>1593</v>
      </c>
      <c r="K515" s="50" t="s">
        <v>1280</v>
      </c>
      <c r="L515" s="50" t="s">
        <v>1280</v>
      </c>
      <c r="M515" s="50" t="s">
        <v>1357</v>
      </c>
      <c r="N515" s="50" t="s">
        <v>1594</v>
      </c>
      <c r="O515" s="130"/>
      <c r="P515" s="32" t="str">
        <f>EMIT!H519</f>
        <v>UADIMR</v>
      </c>
      <c r="Q515" s="32" t="str">
        <f>EMIT!H550</f>
        <v>UADIMR</v>
      </c>
      <c r="R515" s="31" t="str">
        <f>IF(P515=Q515,"","!!!!")</f>
        <v/>
      </c>
      <c r="S515" s="50" t="str">
        <f ca="1">IFERROR(_xlfn.CONCAT(INDEX(DESC!$C:$C,MATCH(P515,DESC!$B:$B,0))),"…")</f>
        <v>ADDR=ADDER ADDES=INCLD SETMRQ/RD=1 DO_SPREF</v>
      </c>
      <c r="Z515" s="83"/>
      <c r="AB515" s="61" t="s">
        <v>1596</v>
      </c>
      <c r="AC515" s="61" t="s">
        <v>1597</v>
      </c>
    </row>
    <row r="516" spans="2:34" ht="17.100000000000001" customHeight="1" x14ac:dyDescent="0.25">
      <c r="B516" s="50" t="s">
        <v>1504</v>
      </c>
      <c r="C516" s="50" t="s">
        <v>1239</v>
      </c>
      <c r="D516" s="50" t="s">
        <v>1229</v>
      </c>
      <c r="E516" s="50" t="s">
        <v>1239</v>
      </c>
      <c r="F516" s="50" t="s">
        <v>1231</v>
      </c>
      <c r="G516" s="50" t="s">
        <v>1239</v>
      </c>
      <c r="H516" s="50" t="s">
        <v>1280</v>
      </c>
      <c r="I516" s="50" t="s">
        <v>1592</v>
      </c>
      <c r="J516" s="50" t="s">
        <v>1593</v>
      </c>
      <c r="K516" s="50" t="s">
        <v>1280</v>
      </c>
      <c r="L516" s="50" t="s">
        <v>1280</v>
      </c>
      <c r="M516" s="50" t="s">
        <v>1357</v>
      </c>
      <c r="N516" s="50" t="s">
        <v>1594</v>
      </c>
      <c r="O516" s="130"/>
      <c r="P516" s="32" t="str">
        <f>EMIT!H520</f>
        <v>UNDEF</v>
      </c>
      <c r="Q516" s="32" t="str">
        <f>EMIT!H551</f>
        <v>UNDEF</v>
      </c>
      <c r="R516" s="31" t="str">
        <f>IF(P516=Q516,"","!!!!")</f>
        <v/>
      </c>
      <c r="S516" s="50" t="str">
        <f ca="1">IFERROR(_xlfn.CONCAT(INDEX(DESC!$C:$C,MATCH(P516,DESC!$B:$B,0))),"…")</f>
        <v>UNDEF</v>
      </c>
      <c r="Y516" s="83"/>
      <c r="AB516" s="61" t="s">
        <v>1598</v>
      </c>
      <c r="AC516" s="61" t="s">
        <v>1590</v>
      </c>
    </row>
    <row r="517" spans="2:34" ht="17.100000000000001" customHeight="1" x14ac:dyDescent="0.25">
      <c r="B517" s="50" t="s">
        <v>1505</v>
      </c>
      <c r="C517" s="50" t="s">
        <v>1239</v>
      </c>
      <c r="D517" s="50" t="s">
        <v>1229</v>
      </c>
      <c r="E517" s="50" t="s">
        <v>1239</v>
      </c>
      <c r="F517" s="50" t="s">
        <v>1231</v>
      </c>
      <c r="G517" s="50" t="s">
        <v>1239</v>
      </c>
      <c r="H517" s="50" t="s">
        <v>1280</v>
      </c>
      <c r="I517" s="50" t="s">
        <v>1420</v>
      </c>
      <c r="J517" s="50" t="s">
        <v>1593</v>
      </c>
      <c r="K517" s="50" t="s">
        <v>1280</v>
      </c>
      <c r="L517" s="50" t="s">
        <v>1280</v>
      </c>
      <c r="M517" s="50" t="s">
        <v>1357</v>
      </c>
      <c r="N517" s="50" t="s">
        <v>1594</v>
      </c>
      <c r="O517" s="130"/>
      <c r="P517" s="32" t="str">
        <f>EMIT!H521</f>
        <v>ULAT</v>
      </c>
      <c r="Q517" s="32" t="str">
        <f>EMIT!H552</f>
        <v>ULAT</v>
      </c>
      <c r="R517" s="31" t="str">
        <f>IF(P517=Q517,"","!!!!")</f>
        <v/>
      </c>
      <c r="S517" s="50" t="str">
        <f ca="1">IFERROR(_xlfn.CONCAT(INDEX(DESC!$C:$C,MATCH(P517,DESC!$B:$B,0))),"…")</f>
        <v>DLATCH=PINDATA=ACTUAL READ</v>
      </c>
      <c r="Z517" s="83"/>
    </row>
    <row r="518" spans="2:34" ht="17.100000000000001" customHeight="1" x14ac:dyDescent="0.25">
      <c r="B518" s="50" t="s">
        <v>1506</v>
      </c>
      <c r="C518" s="50" t="s">
        <v>1239</v>
      </c>
      <c r="D518" s="50" t="s">
        <v>1229</v>
      </c>
      <c r="E518" s="50" t="s">
        <v>1239</v>
      </c>
      <c r="F518" s="50" t="s">
        <v>1231</v>
      </c>
      <c r="G518" s="50" t="s">
        <v>1239</v>
      </c>
      <c r="H518" s="50" t="s">
        <v>1280</v>
      </c>
      <c r="I518" s="50" t="s">
        <v>1420</v>
      </c>
      <c r="J518" s="50" t="s">
        <v>1593</v>
      </c>
      <c r="K518" s="50" t="s">
        <v>1280</v>
      </c>
      <c r="L518" s="50" t="s">
        <v>1280</v>
      </c>
      <c r="M518" s="50" t="s">
        <v>1357</v>
      </c>
      <c r="N518" s="50" t="s">
        <v>1594</v>
      </c>
      <c r="O518" s="130"/>
      <c r="P518" s="32" t="str">
        <f>EMIT!H522</f>
        <v>UWAIT</v>
      </c>
      <c r="Q518" s="32" t="str">
        <f>EMIT!H553</f>
        <v>UWAIT</v>
      </c>
      <c r="R518" s="31" t="str">
        <f>IF(P518=Q518,"","!!!!")</f>
        <v/>
      </c>
      <c r="S518" s="50" t="str">
        <f ca="1">IFERROR(_xlfn.CONCAT(INDEX(DESC!$C:$C,MATCH(P518,DESC!$B:$B,0))),"…")</f>
        <v>DO_WAIT</v>
      </c>
      <c r="Y518" s="83"/>
      <c r="AB518" s="131" t="s">
        <v>1599</v>
      </c>
      <c r="AC518" s="132" t="s">
        <v>1600</v>
      </c>
    </row>
    <row r="519" spans="2:34" ht="17.100000000000001" customHeight="1" x14ac:dyDescent="0.25">
      <c r="B519" s="50" t="s">
        <v>1507</v>
      </c>
      <c r="C519" s="50" t="s">
        <v>1239</v>
      </c>
      <c r="D519" s="50" t="s">
        <v>1229</v>
      </c>
      <c r="E519" s="50" t="s">
        <v>1239</v>
      </c>
      <c r="F519" s="50" t="s">
        <v>1231</v>
      </c>
      <c r="G519" s="50" t="s">
        <v>1239</v>
      </c>
      <c r="H519" s="50" t="s">
        <v>1280</v>
      </c>
      <c r="I519" s="50" t="s">
        <v>1420</v>
      </c>
      <c r="J519" s="50" t="s">
        <v>1593</v>
      </c>
      <c r="K519" s="50" t="s">
        <v>1280</v>
      </c>
      <c r="L519" s="50" t="s">
        <v>1280</v>
      </c>
      <c r="M519" s="50" t="s">
        <v>1357</v>
      </c>
      <c r="N519" s="50" t="s">
        <v>1594</v>
      </c>
      <c r="O519" s="130"/>
      <c r="P519" s="32" t="str">
        <f>EMIT!H523</f>
        <v>UBRCLS</v>
      </c>
      <c r="Q519" s="32" t="str">
        <f>EMIT!H554</f>
        <v>UBRCLS</v>
      </c>
      <c r="R519" s="31" t="str">
        <f>IF(P519=Q519,"","!!!!")</f>
        <v/>
      </c>
      <c r="S519" s="50" t="str">
        <f ca="1">IFERROR(_xlfn.CONCAT(INDEX(DESC!$C:$C,MATCH(P519,DESC!$B:$B,0))),"…")</f>
        <v>DO_BUSRQ DO_CLEAR</v>
      </c>
    </row>
    <row r="520" spans="2:34" ht="17.100000000000001" customHeight="1" x14ac:dyDescent="0.25">
      <c r="B520" s="50" t="s">
        <v>1508</v>
      </c>
      <c r="C520" s="50" t="s">
        <v>1239</v>
      </c>
      <c r="D520" s="50" t="s">
        <v>1239</v>
      </c>
      <c r="E520" s="50" t="s">
        <v>1239</v>
      </c>
      <c r="F520" s="50" t="s">
        <v>1239</v>
      </c>
      <c r="G520" s="50" t="s">
        <v>1239</v>
      </c>
      <c r="H520" s="50" t="s">
        <v>1280</v>
      </c>
      <c r="I520" s="50" t="s">
        <v>1420</v>
      </c>
      <c r="J520" s="50" t="s">
        <v>1593</v>
      </c>
      <c r="K520" s="50" t="s">
        <v>1280</v>
      </c>
      <c r="L520" s="50" t="s">
        <v>1280</v>
      </c>
      <c r="M520" s="50" t="s">
        <v>1357</v>
      </c>
      <c r="N520" s="50" t="s">
        <v>1594</v>
      </c>
      <c r="O520" s="83"/>
      <c r="P520" s="32" t="str">
        <f>EMIT!H524</f>
        <v>UAADLR</v>
      </c>
      <c r="Q520" s="32" t="str">
        <f>EMIT!H555</f>
        <v>UAADL</v>
      </c>
      <c r="R520" s="31" t="str">
        <f>IF(P520=Q520,"","!!!!")</f>
        <v>!!!!</v>
      </c>
      <c r="S520" s="90" t="str">
        <f ca="1">IFERROR(_xlfn.CONCAT(INDEX(DESC!$C:$C,MATCH(P520,DESC!$B:$B,0))),"…")</f>
        <v>ALUA=DLATCH VIA NIBB-REV-BUS</v>
      </c>
      <c r="V520" s="90" t="str">
        <f ca="1">IFERROR(_xlfn.CONCAT(INDEX(DESC!$C:$C,MATCH(Q520,DESC!$B:$B,0))),"…")</f>
        <v>ALUA=DLATCH</v>
      </c>
      <c r="X520" s="98"/>
      <c r="Y520" s="98" t="s">
        <v>1601</v>
      </c>
      <c r="Z520" s="98" t="s">
        <v>1602</v>
      </c>
      <c r="AA520" s="98"/>
      <c r="AB520" s="98"/>
      <c r="AC520" s="98"/>
      <c r="AD520" s="98"/>
      <c r="AF520" s="61" t="s">
        <v>1596</v>
      </c>
      <c r="AH520" s="31" t="s">
        <v>1603</v>
      </c>
    </row>
    <row r="521" spans="2:34" ht="17.100000000000001" customHeight="1" x14ac:dyDescent="0.25">
      <c r="B521" s="50" t="s">
        <v>1510</v>
      </c>
      <c r="C521" s="50" t="s">
        <v>1239</v>
      </c>
      <c r="D521" s="50" t="s">
        <v>1239</v>
      </c>
      <c r="E521" s="50" t="s">
        <v>1239</v>
      </c>
      <c r="F521" s="50" t="s">
        <v>1239</v>
      </c>
      <c r="G521" s="50" t="s">
        <v>1239</v>
      </c>
      <c r="H521" s="50" t="s">
        <v>1280</v>
      </c>
      <c r="I521" s="50" t="s">
        <v>1420</v>
      </c>
      <c r="J521" s="50" t="s">
        <v>1593</v>
      </c>
      <c r="K521" s="50" t="s">
        <v>1280</v>
      </c>
      <c r="L521" s="50" t="s">
        <v>1280</v>
      </c>
      <c r="M521" s="50" t="s">
        <v>1357</v>
      </c>
      <c r="N521" s="50" t="s">
        <v>1594</v>
      </c>
      <c r="O521" s="128"/>
      <c r="P521" s="32" t="str">
        <f>EMIT!H525</f>
        <v>UNDEF</v>
      </c>
      <c r="Q521" s="32" t="str">
        <f>EMIT!H556</f>
        <v>UNDEF</v>
      </c>
      <c r="R521" s="31" t="str">
        <f>IF(P521=Q521,"","!!!!")</f>
        <v/>
      </c>
      <c r="S521" s="50" t="str">
        <f ca="1">IFERROR(_xlfn.CONCAT(INDEX(DESC!$C:$C,MATCH(P521,DESC!$B:$B,0))),"…")</f>
        <v>UNDEF</v>
      </c>
      <c r="AF521" s="61" t="s">
        <v>2</v>
      </c>
    </row>
    <row r="522" spans="2:34" ht="17.100000000000001" customHeight="1" x14ac:dyDescent="0.25">
      <c r="B522" s="50" t="s">
        <v>1511</v>
      </c>
      <c r="C522" s="50" t="s">
        <v>1239</v>
      </c>
      <c r="D522" s="50" t="s">
        <v>1239</v>
      </c>
      <c r="E522" s="50" t="s">
        <v>1239</v>
      </c>
      <c r="F522" s="50" t="s">
        <v>1239</v>
      </c>
      <c r="G522" s="50" t="s">
        <v>1239</v>
      </c>
      <c r="H522" s="50" t="s">
        <v>1280</v>
      </c>
      <c r="I522" s="50" t="s">
        <v>1420</v>
      </c>
      <c r="J522" s="50" t="s">
        <v>1593</v>
      </c>
      <c r="K522" s="50" t="s">
        <v>1280</v>
      </c>
      <c r="L522" s="50" t="s">
        <v>1280</v>
      </c>
      <c r="M522" s="50" t="s">
        <v>1357</v>
      </c>
      <c r="N522" s="50" t="s">
        <v>1594</v>
      </c>
      <c r="O522" s="83"/>
      <c r="P522" s="32" t="str">
        <f>EMIT!H526</f>
        <v>UABA</v>
      </c>
      <c r="Q522" s="32" t="str">
        <f>EMIT!H557</f>
        <v>UABA</v>
      </c>
      <c r="R522" s="31" t="str">
        <f>IF(P522=Q522,"","!!!!")</f>
        <v/>
      </c>
      <c r="S522" s="50" t="str">
        <f ca="1">IFERROR(_xlfn.CONCAT(INDEX(DESC!$C:$C,MATCH(P522,DESC!$B:$B,0))),"…")</f>
        <v>ALUB=A</v>
      </c>
      <c r="X522" s="98"/>
      <c r="Y522" s="98" t="s">
        <v>1604</v>
      </c>
      <c r="Z522" s="98"/>
      <c r="AA522" s="98"/>
      <c r="AB522" s="98"/>
      <c r="AC522" s="98"/>
      <c r="AD522" s="98"/>
      <c r="AF522" s="61" t="s">
        <v>1605</v>
      </c>
      <c r="AH522" s="31" t="s">
        <v>1604</v>
      </c>
    </row>
    <row r="523" spans="2:34" ht="17.100000000000001" customHeight="1" x14ac:dyDescent="0.25">
      <c r="B523" s="50" t="s">
        <v>1512</v>
      </c>
      <c r="C523" s="50" t="s">
        <v>1239</v>
      </c>
      <c r="D523" s="50" t="s">
        <v>1239</v>
      </c>
      <c r="E523" s="50" t="s">
        <v>1239</v>
      </c>
      <c r="F523" s="50" t="s">
        <v>1239</v>
      </c>
      <c r="G523" s="50" t="s">
        <v>1239</v>
      </c>
      <c r="H523" s="50" t="s">
        <v>1280</v>
      </c>
      <c r="I523" s="50" t="s">
        <v>1420</v>
      </c>
      <c r="J523" s="50" t="s">
        <v>1593</v>
      </c>
      <c r="K523" s="50" t="s">
        <v>1280</v>
      </c>
      <c r="L523" s="50" t="s">
        <v>1280</v>
      </c>
      <c r="M523" s="50" t="s">
        <v>1357</v>
      </c>
      <c r="N523" s="50" t="s">
        <v>1594</v>
      </c>
      <c r="O523" s="44"/>
      <c r="P523" s="32" t="str">
        <f>EMIT!H527</f>
        <v>UNDEF</v>
      </c>
      <c r="Q523" s="32" t="str">
        <f>EMIT!H558</f>
        <v>UNDEF</v>
      </c>
      <c r="R523" s="31" t="str">
        <f>IF(P523=Q523,"","!!!!")</f>
        <v/>
      </c>
      <c r="S523" s="50" t="str">
        <f ca="1">IFERROR(_xlfn.CONCAT(INDEX(DESC!$C:$C,MATCH(P523,DESC!$B:$B,0))),"…")</f>
        <v>UNDEF</v>
      </c>
    </row>
    <row r="524" spans="2:34" ht="17.100000000000001" customHeight="1" x14ac:dyDescent="0.25">
      <c r="B524" s="50" t="s">
        <v>1513</v>
      </c>
      <c r="C524" s="50" t="s">
        <v>1239</v>
      </c>
      <c r="D524" s="50" t="s">
        <v>1239</v>
      </c>
      <c r="E524" s="50" t="s">
        <v>1239</v>
      </c>
      <c r="F524" s="50" t="s">
        <v>1239</v>
      </c>
      <c r="G524" s="50" t="s">
        <v>1239</v>
      </c>
      <c r="H524" s="50" t="s">
        <v>1280</v>
      </c>
      <c r="I524" s="50" t="s">
        <v>1420</v>
      </c>
      <c r="J524" s="50" t="s">
        <v>1593</v>
      </c>
      <c r="K524" s="50" t="s">
        <v>1280</v>
      </c>
      <c r="L524" s="50" t="s">
        <v>1280</v>
      </c>
      <c r="M524" s="50" t="s">
        <v>1357</v>
      </c>
      <c r="N524" s="50" t="s">
        <v>1594</v>
      </c>
      <c r="O524" s="44"/>
      <c r="P524" s="32" t="str">
        <f>EMIT!H528</f>
        <v>UNHAB</v>
      </c>
      <c r="Q524" s="32" t="str">
        <f>EMIT!H559</f>
        <v>UNHAB</v>
      </c>
      <c r="R524" s="31" t="str">
        <f>IF(P524=Q524,"","!!!!")</f>
        <v/>
      </c>
      <c r="S524" s="50" t="str">
        <f ca="1">IFERROR(_xlfn.CONCAT(INDEX(DESC!$C:$C,MATCH(P524,DESC!$B:$B,0))),"…")</f>
        <v>HBUS=NIBB(ALUA/HIGH)(ALUB/LOW)</v>
      </c>
      <c r="X524" s="98"/>
      <c r="Y524" s="98"/>
      <c r="Z524" s="98"/>
      <c r="AA524" s="98" t="s">
        <v>1606</v>
      </c>
      <c r="AB524" s="98"/>
      <c r="AC524" s="98"/>
      <c r="AD524" s="98"/>
    </row>
    <row r="525" spans="2:34" ht="17.100000000000001" customHeight="1" x14ac:dyDescent="0.25">
      <c r="B525" s="50" t="s">
        <v>1514</v>
      </c>
      <c r="C525" s="50" t="s">
        <v>1239</v>
      </c>
      <c r="D525" s="50" t="s">
        <v>1239</v>
      </c>
      <c r="E525" s="50" t="s">
        <v>1239</v>
      </c>
      <c r="F525" s="50" t="s">
        <v>1239</v>
      </c>
      <c r="G525" s="50" t="s">
        <v>1239</v>
      </c>
      <c r="H525" s="50" t="s">
        <v>1280</v>
      </c>
      <c r="I525" s="50" t="s">
        <v>1420</v>
      </c>
      <c r="J525" s="50" t="s">
        <v>1593</v>
      </c>
      <c r="K525" s="50" t="s">
        <v>1280</v>
      </c>
      <c r="L525" s="50" t="s">
        <v>1280</v>
      </c>
      <c r="M525" s="50" t="s">
        <v>1357</v>
      </c>
      <c r="N525" s="50" t="s">
        <v>1594</v>
      </c>
      <c r="O525" s="44"/>
      <c r="P525" s="32" t="str">
        <f>EMIT!H529</f>
        <v>UNDEF</v>
      </c>
      <c r="Q525" s="32" t="str">
        <f>EMIT!H560</f>
        <v>UNDEF</v>
      </c>
      <c r="R525" s="31" t="str">
        <f>IF(P525=Q525,"","!!!!")</f>
        <v/>
      </c>
      <c r="S525" s="50" t="str">
        <f ca="1">IFERROR(_xlfn.CONCAT(INDEX(DESC!$C:$C,MATCH(P525,DESC!$B:$B,0))),"…")</f>
        <v>UNDEF</v>
      </c>
    </row>
    <row r="526" spans="2:34" ht="17.100000000000001" customHeight="1" x14ac:dyDescent="0.25">
      <c r="B526" s="50" t="s">
        <v>1515</v>
      </c>
      <c r="C526" s="50" t="s">
        <v>1239</v>
      </c>
      <c r="D526" s="50" t="s">
        <v>1239</v>
      </c>
      <c r="E526" s="50" t="s">
        <v>1239</v>
      </c>
      <c r="F526" s="50" t="s">
        <v>1239</v>
      </c>
      <c r="G526" s="50" t="s">
        <v>1239</v>
      </c>
      <c r="H526" s="50" t="s">
        <v>1280</v>
      </c>
      <c r="I526" s="50" t="s">
        <v>1420</v>
      </c>
      <c r="J526" s="50" t="s">
        <v>1593</v>
      </c>
      <c r="K526" s="50" t="s">
        <v>1280</v>
      </c>
      <c r="L526" s="50" t="s">
        <v>1280</v>
      </c>
      <c r="M526" s="50" t="s">
        <v>1357</v>
      </c>
      <c r="N526" s="50" t="s">
        <v>1594</v>
      </c>
      <c r="O526" s="83"/>
      <c r="P526" s="32" t="str">
        <f>EMIT!H530</f>
        <v>UDLHB</v>
      </c>
      <c r="Q526" s="32" t="str">
        <f>EMIT!H561</f>
        <v>UDLHBR</v>
      </c>
      <c r="R526" s="31" t="str">
        <f>IF(P526=Q526,"","!!!!")</f>
        <v>!!!!</v>
      </c>
      <c r="S526" s="90" t="str">
        <f ca="1">IFERROR(_xlfn.CONCAT(INDEX(DESC!$C:$C,MATCH(P526,DESC!$B:$B,0))),"…")</f>
        <v>DLATCH=HBUS</v>
      </c>
      <c r="V526" s="90" t="str">
        <f ca="1">IFERROR(_xlfn.CONCAT(INDEX(DESC!$C:$C,MATCH(Q526,DESC!$B:$B,0))),"…")</f>
        <v>DLATCH=HBUS VIA NIBB-REV-BUS</v>
      </c>
      <c r="X526" s="98"/>
      <c r="Y526" s="98"/>
      <c r="Z526" s="98"/>
      <c r="AA526" s="98"/>
      <c r="AB526" s="98"/>
      <c r="AC526" s="98"/>
      <c r="AD526" s="98"/>
    </row>
    <row r="527" spans="2:34" ht="17.100000000000001" customHeight="1" x14ac:dyDescent="0.25">
      <c r="B527" s="50" t="s">
        <v>1607</v>
      </c>
      <c r="C527" s="50" t="s">
        <v>1239</v>
      </c>
      <c r="D527" s="50" t="s">
        <v>1239</v>
      </c>
      <c r="E527" s="50" t="s">
        <v>1239</v>
      </c>
      <c r="F527" s="50" t="s">
        <v>1239</v>
      </c>
      <c r="G527" s="50" t="s">
        <v>1239</v>
      </c>
      <c r="H527" s="50" t="s">
        <v>1280</v>
      </c>
      <c r="I527" s="50" t="s">
        <v>1420</v>
      </c>
      <c r="J527" s="50" t="s">
        <v>1593</v>
      </c>
      <c r="K527" s="50" t="s">
        <v>1280</v>
      </c>
      <c r="L527" s="50" t="s">
        <v>1280</v>
      </c>
      <c r="M527" s="50" t="s">
        <v>1357</v>
      </c>
      <c r="N527" s="50" t="s">
        <v>1594</v>
      </c>
      <c r="P527" s="32" t="str">
        <f>EMIT!H531</f>
        <v>UNDEF</v>
      </c>
      <c r="Q527" s="32" t="str">
        <f>EMIT!H562</f>
        <v>UNDEF</v>
      </c>
      <c r="R527" s="31" t="str">
        <f>IF(P527=Q527,"","!!!!")</f>
        <v/>
      </c>
      <c r="S527" s="50" t="str">
        <f ca="1">IFERROR(_xlfn.CONCAT(INDEX(DESC!$C:$C,MATCH(P527,DESC!$B:$B,0))),"…")</f>
        <v>UNDEF</v>
      </c>
    </row>
    <row r="528" spans="2:34" ht="17.100000000000001" customHeight="1" x14ac:dyDescent="0.25">
      <c r="B528" s="50" t="s">
        <v>1608</v>
      </c>
      <c r="C528" s="50" t="s">
        <v>1239</v>
      </c>
      <c r="D528" s="50" t="s">
        <v>1239</v>
      </c>
      <c r="E528" s="50" t="s">
        <v>1239</v>
      </c>
      <c r="F528" s="50" t="s">
        <v>1239</v>
      </c>
      <c r="G528" s="50" t="s">
        <v>1239</v>
      </c>
      <c r="H528" s="50" t="s">
        <v>1280</v>
      </c>
      <c r="I528" s="50" t="s">
        <v>1420</v>
      </c>
      <c r="J528" s="50" t="s">
        <v>1593</v>
      </c>
      <c r="K528" s="50" t="s">
        <v>1280</v>
      </c>
      <c r="L528" s="50" t="s">
        <v>1280</v>
      </c>
      <c r="M528" s="50" t="s">
        <v>1357</v>
      </c>
      <c r="N528" s="50" t="s">
        <v>1594</v>
      </c>
      <c r="P528" s="32" t="str">
        <f>EMIT!H532</f>
        <v>UDHL</v>
      </c>
      <c r="Q528" s="32" t="str">
        <f>EMIT!H563</f>
        <v>UDHL</v>
      </c>
      <c r="R528" s="31" t="str">
        <f>IF(P528=Q528,"","!!!!")</f>
        <v/>
      </c>
      <c r="S528" s="50" t="str">
        <f ca="1">IFERROR(_xlfn.CONCAT(INDEX(DESC!$C:$C,MATCH(P528,DESC!$B:$B,0))),"…")</f>
        <v>ADDER=HL</v>
      </c>
      <c r="Y528" s="83" t="s">
        <v>1476</v>
      </c>
    </row>
    <row r="529" spans="1:30" ht="17.100000000000001" customHeight="1" x14ac:dyDescent="0.25">
      <c r="B529" s="50" t="s">
        <v>1609</v>
      </c>
      <c r="C529" s="50" t="s">
        <v>1239</v>
      </c>
      <c r="D529" s="50" t="s">
        <v>1239</v>
      </c>
      <c r="E529" s="50" t="s">
        <v>1239</v>
      </c>
      <c r="F529" s="50" t="s">
        <v>1239</v>
      </c>
      <c r="G529" s="50" t="s">
        <v>1239</v>
      </c>
      <c r="H529" s="50" t="s">
        <v>1280</v>
      </c>
      <c r="I529" s="50" t="s">
        <v>1420</v>
      </c>
      <c r="J529" s="50" t="s">
        <v>1593</v>
      </c>
      <c r="K529" s="50" t="s">
        <v>1280</v>
      </c>
      <c r="L529" s="50" t="s">
        <v>1280</v>
      </c>
      <c r="M529" s="50" t="s">
        <v>1357</v>
      </c>
      <c r="N529" s="50" t="s">
        <v>1594</v>
      </c>
      <c r="O529" s="130"/>
      <c r="P529" s="32" t="str">
        <f>EMIT!H533</f>
        <v>UADIM</v>
      </c>
      <c r="Q529" s="32" t="str">
        <f>EMIT!H564</f>
        <v>UADIM</v>
      </c>
      <c r="R529" s="31" t="str">
        <f>IF(P529=Q529,"","!!!!")</f>
        <v/>
      </c>
      <c r="S529" s="50" t="str">
        <f ca="1">IFERROR(_xlfn.CONCAT(INDEX(DESC!$C:$C,MATCH(P529,DESC!$B:$B,0))),"…")</f>
        <v>ADDR=ADDER ADDES=INCLD SETMR SPREF</v>
      </c>
      <c r="Z529" s="83" t="s">
        <v>1422</v>
      </c>
    </row>
    <row r="530" spans="1:30" ht="17.100000000000001" customHeight="1" x14ac:dyDescent="0.25">
      <c r="B530" s="50" t="s">
        <v>1610</v>
      </c>
      <c r="C530" s="50" t="s">
        <v>1239</v>
      </c>
      <c r="D530" s="50" t="s">
        <v>1229</v>
      </c>
      <c r="E530" s="50" t="s">
        <v>1239</v>
      </c>
      <c r="F530" s="50" t="s">
        <v>1239</v>
      </c>
      <c r="G530" s="50" t="s">
        <v>1239</v>
      </c>
      <c r="H530" s="50" t="s">
        <v>1280</v>
      </c>
      <c r="I530" s="69" t="s">
        <v>1611</v>
      </c>
      <c r="J530" s="110" t="s">
        <v>1593</v>
      </c>
      <c r="K530" s="110" t="s">
        <v>1280</v>
      </c>
      <c r="L530" s="110" t="s">
        <v>1280</v>
      </c>
      <c r="M530" s="110" t="s">
        <v>1357</v>
      </c>
      <c r="N530" s="110" t="s">
        <v>1594</v>
      </c>
      <c r="O530" s="130"/>
      <c r="P530" s="32" t="str">
        <f>EMIT!H534</f>
        <v>UPDDL</v>
      </c>
      <c r="Q530" s="32" t="str">
        <f>EMIT!H565</f>
        <v>UPDDL</v>
      </c>
      <c r="R530" s="31" t="str">
        <f>IF(P530=Q530,"","!!!!")</f>
        <v/>
      </c>
      <c r="S530" s="50" t="str">
        <f ca="1">IFERROR(_xlfn.CONCAT(INDEX(DESC!$C:$C,MATCH(P530,DESC!$B:$B,0))),"…")</f>
        <v>PINDATA=DLATCH</v>
      </c>
      <c r="X530" s="98"/>
      <c r="Y530" s="83"/>
      <c r="AA530" s="98"/>
      <c r="AB530" s="98"/>
      <c r="AC530" s="98"/>
      <c r="AD530" s="98"/>
    </row>
    <row r="531" spans="1:30" ht="17.100000000000001" customHeight="1" x14ac:dyDescent="0.25">
      <c r="B531" s="50" t="s">
        <v>1612</v>
      </c>
      <c r="C531" s="50" t="s">
        <v>1239</v>
      </c>
      <c r="D531" s="50" t="s">
        <v>1229</v>
      </c>
      <c r="E531" s="50" t="s">
        <v>1239</v>
      </c>
      <c r="F531" s="50" t="s">
        <v>1239</v>
      </c>
      <c r="G531" s="50" t="s">
        <v>1239</v>
      </c>
      <c r="H531" s="50" t="s">
        <v>1280</v>
      </c>
      <c r="I531" s="50" t="s">
        <v>1611</v>
      </c>
      <c r="J531" s="50" t="s">
        <v>1593</v>
      </c>
      <c r="K531" s="50" t="s">
        <v>1280</v>
      </c>
      <c r="L531" s="50" t="s">
        <v>1280</v>
      </c>
      <c r="M531" s="50" t="s">
        <v>1357</v>
      </c>
      <c r="N531" s="50" t="s">
        <v>1594</v>
      </c>
      <c r="O531" s="130"/>
      <c r="P531" s="32" t="str">
        <f>EMIT!H535</f>
        <v>USWR</v>
      </c>
      <c r="Q531" s="32" t="str">
        <f>EMIT!H566</f>
        <v>USWR</v>
      </c>
      <c r="R531" s="31" t="str">
        <f>IF(P531=Q531,"","!!!!")</f>
        <v/>
      </c>
      <c r="S531" s="50" t="str">
        <f ca="1">IFERROR(_xlfn.CONCAT(INDEX(DESC!$C:$C,MATCH(P531,DESC!$B:$B,0))),"…")</f>
        <v>SETWR</v>
      </c>
      <c r="Z531" s="83"/>
    </row>
    <row r="532" spans="1:30" ht="17.100000000000001" customHeight="1" x14ac:dyDescent="0.25">
      <c r="B532" s="50" t="s">
        <v>1613</v>
      </c>
      <c r="C532" s="50" t="s">
        <v>1239</v>
      </c>
      <c r="D532" s="50" t="s">
        <v>1229</v>
      </c>
      <c r="E532" s="50" t="s">
        <v>1239</v>
      </c>
      <c r="F532" s="50" t="s">
        <v>1239</v>
      </c>
      <c r="G532" s="50" t="s">
        <v>1273</v>
      </c>
      <c r="H532" s="50" t="s">
        <v>1280</v>
      </c>
      <c r="I532" s="50" t="s">
        <v>1611</v>
      </c>
      <c r="J532" s="50" t="s">
        <v>1593</v>
      </c>
      <c r="K532" s="50" t="s">
        <v>1280</v>
      </c>
      <c r="L532" s="69" t="s">
        <v>1541</v>
      </c>
      <c r="M532" s="69" t="s">
        <v>1357</v>
      </c>
      <c r="N532" s="69" t="s">
        <v>1594</v>
      </c>
      <c r="O532" s="130"/>
      <c r="P532" s="32" t="str">
        <f>EMIT!H536</f>
        <v>UWZDWW</v>
      </c>
      <c r="Q532" s="32" t="str">
        <f>EMIT!H567</f>
        <v>UWZDWW</v>
      </c>
      <c r="R532" s="31" t="str">
        <f>IF(P532=Q532,"","!!!!")</f>
        <v/>
      </c>
      <c r="S532" s="50" t="str">
        <f ca="1">IFERROR(_xlfn.CONCAT(INDEX(DESC!$C:$C,MATCH(P532,DESC!$B:$B,0))),"…")</f>
        <v>DO_WAIT WZ=ADDES ACTUAL WRITE</v>
      </c>
      <c r="Y532" s="83" t="s">
        <v>1392</v>
      </c>
      <c r="AD532" s="83" t="s">
        <v>1596</v>
      </c>
    </row>
    <row r="533" spans="1:30" ht="17.100000000000001" customHeight="1" x14ac:dyDescent="0.25">
      <c r="B533" s="50" t="s">
        <v>1614</v>
      </c>
      <c r="C533" s="50" t="s">
        <v>1239</v>
      </c>
      <c r="D533" s="50" t="s">
        <v>1229</v>
      </c>
      <c r="E533" s="50" t="s">
        <v>1239</v>
      </c>
      <c r="F533" s="50" t="s">
        <v>1239</v>
      </c>
      <c r="G533" s="50" t="s">
        <v>1273</v>
      </c>
      <c r="H533" s="50" t="s">
        <v>1280</v>
      </c>
      <c r="I533" s="50" t="s">
        <v>1611</v>
      </c>
      <c r="J533" s="50" t="s">
        <v>1593</v>
      </c>
      <c r="K533" s="50" t="s">
        <v>1280</v>
      </c>
      <c r="L533" s="50" t="s">
        <v>1541</v>
      </c>
      <c r="M533" s="50" t="s">
        <v>1357</v>
      </c>
      <c r="N533" s="50" t="s">
        <v>1594</v>
      </c>
      <c r="O533" s="130"/>
      <c r="P533" s="32" t="str">
        <f>EMIT!H537</f>
        <v>UBRGRCLS</v>
      </c>
      <c r="Q533" s="32" t="str">
        <f>EMIT!H568</f>
        <v>UBRGRCLS</v>
      </c>
      <c r="R533" s="31" t="str">
        <f>IF(P533=Q533,"","!!!!")</f>
        <v/>
      </c>
      <c r="S533" s="50" t="str">
        <f ca="1">IFERROR(_xlfn.CONCAT(INDEX(DESC!$C:$C,MATCH(P533,DESC!$B:$B,0))),"…")</f>
        <v>DO_GRANT DO_BUSRQ DO_CLEAR</v>
      </c>
      <c r="AD533" s="83" t="s">
        <v>1615</v>
      </c>
    </row>
    <row r="534" spans="1:30" ht="17.100000000000001" customHeight="1" x14ac:dyDescent="0.25">
      <c r="B534" s="50" t="s">
        <v>1616</v>
      </c>
      <c r="C534" s="50" t="s">
        <v>1239</v>
      </c>
      <c r="D534" s="50" t="s">
        <v>1239</v>
      </c>
      <c r="E534" s="50" t="s">
        <v>1239</v>
      </c>
      <c r="F534" s="50" t="s">
        <v>1239</v>
      </c>
      <c r="G534" s="50" t="s">
        <v>1239</v>
      </c>
      <c r="H534" s="50" t="s">
        <v>1280</v>
      </c>
      <c r="I534" s="50" t="s">
        <v>1611</v>
      </c>
      <c r="J534" s="50" t="s">
        <v>1593</v>
      </c>
      <c r="K534" s="50" t="s">
        <v>1280</v>
      </c>
      <c r="L534" s="50" t="s">
        <v>1541</v>
      </c>
      <c r="M534" s="50" t="s">
        <v>1357</v>
      </c>
      <c r="N534" s="50" t="s">
        <v>1594</v>
      </c>
      <c r="O534" s="83"/>
      <c r="P534" s="32" t="str">
        <f>EMIT!H538</f>
        <v>UDPC</v>
      </c>
      <c r="Q534" s="32" t="str">
        <f>EMIT!H569</f>
        <v>UDPC</v>
      </c>
      <c r="R534" s="31" t="str">
        <f>IF(P534=Q534,"","!!!!")</f>
        <v/>
      </c>
      <c r="S534" s="50" t="str">
        <f ca="1">IFERROR(_xlfn.CONCAT(INDEX(DESC!$C:$C,MATCH(P534,DESC!$B:$B,0))),"…")</f>
        <v>ADDER=PC</v>
      </c>
      <c r="AD534" s="83" t="s">
        <v>1598</v>
      </c>
    </row>
    <row r="535" spans="1:30" ht="17.100000000000001" customHeight="1" x14ac:dyDescent="0.25"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32" t="str">
        <f>EMIT!H539</f>
        <v>UEXIEXT</v>
      </c>
      <c r="Q535" s="32" t="str">
        <f>EMIT!H570</f>
        <v>UEXIEXT</v>
      </c>
      <c r="R535" s="31" t="str">
        <f>IF(P535=Q535,"","!!!!")</f>
        <v/>
      </c>
      <c r="S535" s="50" t="str">
        <f ca="1">IFERROR(_xlfn.CONCAT(INDEX(DESC!$C:$C,MATCH(P535,DESC!$B:$B,0))),"…")</f>
        <v xml:space="preserve">INTER EX_INT SPREF=0 </v>
      </c>
    </row>
    <row r="536" spans="1:30" ht="17.100000000000001" customHeight="1" x14ac:dyDescent="0.25"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44"/>
      <c r="P536" s="32" t="str">
        <f>EMIT!H540</f>
        <v>UNDEF</v>
      </c>
      <c r="Q536" s="32" t="str">
        <f>EMIT!H571</f>
        <v>UNDEF</v>
      </c>
      <c r="R536" s="31" t="str">
        <f>IF(P536=Q536,"","!!!!")</f>
        <v/>
      </c>
      <c r="S536" s="50" t="str">
        <f ca="1">IFERROR(_xlfn.CONCAT(INDEX(DESC!$C:$C,MATCH(P536,DESC!$B:$B,0))),"…")</f>
        <v>UNDEF</v>
      </c>
      <c r="X536" s="98"/>
      <c r="Y536" s="98"/>
      <c r="Z536" s="98" t="s">
        <v>1617</v>
      </c>
      <c r="AA536" s="98"/>
      <c r="AB536" s="98"/>
      <c r="AC536" s="98"/>
      <c r="AD536" s="98"/>
    </row>
    <row r="537" spans="1:30" ht="17.100000000000001" customHeight="1" x14ac:dyDescent="0.25"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44"/>
      <c r="P537" s="32" t="str">
        <f>EMIT!H541</f>
        <v>UNHBAF</v>
      </c>
      <c r="Q537" s="32" t="str">
        <f>EMIT!H572</f>
        <v>UNHBAF</v>
      </c>
      <c r="R537" s="31" t="str">
        <f>IF(P537=Q537,"","!!!!")</f>
        <v/>
      </c>
      <c r="S537" s="50" t="str">
        <f ca="1">IFERROR(_xlfn.CONCAT(INDEX(DESC!$C:$C,MATCH(P537,DESC!$B:$B,0))),"…")</f>
        <v>HBUS=NIBB(ALUB/HIGH)(ALUA/LOW)</v>
      </c>
    </row>
    <row r="538" spans="1:30" ht="17.100000000000001" customHeight="1" x14ac:dyDescent="0.25"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44"/>
      <c r="P538" s="32" t="str">
        <f>EMIT!H542</f>
        <v>UNDEF</v>
      </c>
      <c r="Q538" s="32" t="str">
        <f>EMIT!H573</f>
        <v>UNDEF</v>
      </c>
      <c r="R538" s="31" t="str">
        <f>IF(P538=Q538,"","!!!!")</f>
        <v/>
      </c>
      <c r="S538" s="50" t="str">
        <f ca="1">IFERROR(_xlfn.CONCAT(INDEX(DESC!$C:$C,MATCH(P538,DESC!$B:$B,0))),"…")</f>
        <v>UNDEF</v>
      </c>
    </row>
    <row r="539" spans="1:30" ht="17.100000000000001" customHeight="1" x14ac:dyDescent="0.25"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83"/>
      <c r="P539" s="32" t="str">
        <f>EMIT!H543</f>
        <v>UAHB</v>
      </c>
      <c r="Q539" s="32" t="str">
        <f>EMIT!H574</f>
        <v>UAHB</v>
      </c>
      <c r="R539" s="31" t="str">
        <f>IF(P539=Q539,"","!!!!")</f>
        <v/>
      </c>
      <c r="S539" s="50" t="str">
        <f ca="1">IFERROR(_xlfn.CONCAT(INDEX(DESC!$C:$C,MATCH(P539,DESC!$B:$B,0))),"…")</f>
        <v>A=HBUS</v>
      </c>
    </row>
    <row r="540" spans="1:30" ht="17.100000000000001" customHeight="1" x14ac:dyDescent="0.25"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P540" s="32" t="str">
        <f>EMIT!H544</f>
        <v>XEND</v>
      </c>
      <c r="Q540" s="32" t="str">
        <f>EMIT!H575</f>
        <v>XEND</v>
      </c>
      <c r="R540" s="31" t="str">
        <f>IF(P540=Q540,"","!!!!")</f>
        <v/>
      </c>
      <c r="S540" s="50" t="str">
        <f ca="1">IFERROR(_xlfn.CONCAT(INDEX(DESC!$C:$C,MATCH(P540,DESC!$B:$B,0))),"…")</f>
        <v>INTER END</v>
      </c>
    </row>
    <row r="541" spans="1:30" ht="17.100000000000001" customHeight="1" x14ac:dyDescent="0.25">
      <c r="A541" s="35"/>
      <c r="B541" s="35" t="s">
        <v>1618</v>
      </c>
      <c r="C541" s="35"/>
      <c r="D541" s="35"/>
      <c r="E541" s="35" t="s">
        <v>1619</v>
      </c>
    </row>
    <row r="542" spans="1:30" ht="17.100000000000001" customHeight="1" x14ac:dyDescent="0.25">
      <c r="B542" s="50" t="s">
        <v>1227</v>
      </c>
      <c r="C542" s="50" t="s">
        <v>1228</v>
      </c>
      <c r="D542" s="50" t="s">
        <v>1229</v>
      </c>
      <c r="E542" s="50" t="s">
        <v>1283</v>
      </c>
      <c r="F542" s="50" t="s">
        <v>1230</v>
      </c>
      <c r="G542" s="50" t="s">
        <v>1231</v>
      </c>
      <c r="H542" s="50" t="s">
        <v>1273</v>
      </c>
      <c r="I542" s="50" t="s">
        <v>1235</v>
      </c>
      <c r="J542" s="50" t="s">
        <v>1274</v>
      </c>
      <c r="K542" s="50" t="s">
        <v>1323</v>
      </c>
      <c r="L542" s="50" t="s">
        <v>1277</v>
      </c>
      <c r="M542" s="50" t="s">
        <v>1325</v>
      </c>
      <c r="N542" s="50" t="s">
        <v>1237</v>
      </c>
      <c r="R542" s="31" t="s">
        <v>1620</v>
      </c>
      <c r="S542" s="31" t="s">
        <v>1621</v>
      </c>
    </row>
    <row r="543" spans="1:30" ht="17.100000000000001" customHeight="1" x14ac:dyDescent="0.25">
      <c r="B543" s="50" t="s">
        <v>1319</v>
      </c>
      <c r="C543" s="50" t="s">
        <v>1239</v>
      </c>
      <c r="D543" s="50" t="s">
        <v>1239</v>
      </c>
      <c r="E543" s="50" t="s">
        <v>1239</v>
      </c>
      <c r="F543" s="50" t="s">
        <v>1230</v>
      </c>
      <c r="G543" s="50" t="s">
        <v>1239</v>
      </c>
      <c r="H543" s="50" t="s">
        <v>1239</v>
      </c>
      <c r="I543" s="50" t="s">
        <v>1240</v>
      </c>
      <c r="J543" s="50" t="s">
        <v>1274</v>
      </c>
      <c r="K543" s="50" t="s">
        <v>1622</v>
      </c>
      <c r="L543" s="50" t="s">
        <v>1280</v>
      </c>
      <c r="M543" s="50" t="s">
        <v>1357</v>
      </c>
      <c r="N543" s="50" t="s">
        <v>1623</v>
      </c>
      <c r="P543" s="91" t="str">
        <f>EMIT!H577</f>
        <v>UADIRM</v>
      </c>
      <c r="R543" s="50" t="str">
        <f ca="1">IFERROR(_xlfn.CONCAT(INDEX(DESC!$C:$C,MATCH(P543,DESC!$B:$B,0))),"…")</f>
        <v>ADDR=ADDER ADDES=INCLD7 SETMREQ SPREF</v>
      </c>
    </row>
    <row r="544" spans="1:30" ht="17.100000000000001" customHeight="1" x14ac:dyDescent="0.25">
      <c r="B544" s="50" t="s">
        <v>1320</v>
      </c>
      <c r="C544" s="50" t="s">
        <v>1239</v>
      </c>
      <c r="D544" s="50" t="s">
        <v>1229</v>
      </c>
      <c r="E544" s="50" t="s">
        <v>1239</v>
      </c>
      <c r="F544" s="50" t="s">
        <v>1230</v>
      </c>
      <c r="G544" s="50" t="s">
        <v>1239</v>
      </c>
      <c r="H544" s="50" t="s">
        <v>1239</v>
      </c>
      <c r="I544" s="50" t="s">
        <v>1240</v>
      </c>
      <c r="J544" s="50" t="s">
        <v>1274</v>
      </c>
      <c r="K544" s="50" t="s">
        <v>1622</v>
      </c>
      <c r="L544" s="50" t="s">
        <v>1280</v>
      </c>
      <c r="M544" s="50" t="s">
        <v>1357</v>
      </c>
      <c r="N544" s="50" t="s">
        <v>1623</v>
      </c>
      <c r="P544" s="91" t="str">
        <f>EMIT!H578</f>
        <v>UIRDAF</v>
      </c>
      <c r="R544" s="50" t="str">
        <f ca="1">IFERROR(_xlfn.CONCAT(INDEX(DESC!$C:$C,MATCH(P544,DESC!$B:$B,0))),"…")</f>
        <v>IR=ADDES ALUA-B-HBUS=A IF DISCARD FLG=F ELSE F=FLG LBUS=F</v>
      </c>
      <c r="X544" s="83" t="s">
        <v>1388</v>
      </c>
    </row>
    <row r="545" spans="2:25" ht="17.100000000000001" customHeight="1" x14ac:dyDescent="0.25">
      <c r="B545" s="50" t="s">
        <v>1385</v>
      </c>
      <c r="C545" s="50" t="s">
        <v>1239</v>
      </c>
      <c r="D545" s="50" t="s">
        <v>1229</v>
      </c>
      <c r="E545" s="50" t="s">
        <v>1239</v>
      </c>
      <c r="F545" s="50" t="s">
        <v>1230</v>
      </c>
      <c r="G545" s="50" t="s">
        <v>1239</v>
      </c>
      <c r="H545" s="40" t="s">
        <v>1217</v>
      </c>
      <c r="I545" s="50" t="s">
        <v>1240</v>
      </c>
      <c r="J545" s="50" t="s">
        <v>1274</v>
      </c>
      <c r="K545" s="50" t="s">
        <v>1622</v>
      </c>
      <c r="L545" s="50" t="s">
        <v>1280</v>
      </c>
      <c r="M545" s="50" t="s">
        <v>1357</v>
      </c>
      <c r="N545" s="50" t="s">
        <v>1623</v>
      </c>
      <c r="P545" s="91" t="str">
        <f>EMIT!H579</f>
        <v>UBRM</v>
      </c>
      <c r="R545" s="50" t="str">
        <f ca="1">IFERROR(_xlfn.CONCAT(INDEX(DESC!$C:$C,MATCH(P545,DESC!$B:$B,0))),"…")</f>
        <v>DO_BUSRQ UNSETMR</v>
      </c>
      <c r="Y545" s="83"/>
    </row>
    <row r="546" spans="2:25" ht="17.100000000000001" customHeight="1" x14ac:dyDescent="0.25">
      <c r="B546" s="50" t="s">
        <v>1386</v>
      </c>
      <c r="C546" s="50" t="s">
        <v>1239</v>
      </c>
      <c r="D546" s="50" t="s">
        <v>1239</v>
      </c>
      <c r="E546" s="50" t="s">
        <v>1239</v>
      </c>
      <c r="F546" s="50" t="s">
        <v>1230</v>
      </c>
      <c r="G546" s="50" t="s">
        <v>1239</v>
      </c>
      <c r="H546" s="50" t="s">
        <v>1239</v>
      </c>
      <c r="I546" s="50" t="s">
        <v>1240</v>
      </c>
      <c r="J546" s="50" t="s">
        <v>1274</v>
      </c>
      <c r="K546" s="50" t="s">
        <v>1622</v>
      </c>
      <c r="L546" s="50" t="s">
        <v>1280</v>
      </c>
      <c r="M546" s="50" t="s">
        <v>1357</v>
      </c>
      <c r="N546" s="50" t="s">
        <v>1623</v>
      </c>
      <c r="P546" s="91" t="str">
        <f>EMIT!H580</f>
        <v>UDPC</v>
      </c>
      <c r="R546" s="50" t="str">
        <f ca="1">IFERROR(_xlfn.CONCAT(INDEX(DESC!$C:$C,MATCH(P546,DESC!$B:$B,0))),"…")</f>
        <v>ADDER=PC</v>
      </c>
      <c r="X546" s="83" t="s">
        <v>1624</v>
      </c>
    </row>
    <row r="547" spans="2:25" ht="17.100000000000001" customHeight="1" x14ac:dyDescent="0.25">
      <c r="B547" s="50" t="s">
        <v>1389</v>
      </c>
      <c r="C547" s="50" t="s">
        <v>1239</v>
      </c>
      <c r="D547" s="50" t="s">
        <v>1239</v>
      </c>
      <c r="E547" s="50" t="s">
        <v>1239</v>
      </c>
      <c r="F547" s="69" t="s">
        <v>1239</v>
      </c>
      <c r="G547" s="50" t="s">
        <v>1239</v>
      </c>
      <c r="H547" s="50" t="s">
        <v>1239</v>
      </c>
      <c r="I547" s="50" t="s">
        <v>1315</v>
      </c>
      <c r="J547" s="50" t="s">
        <v>1274</v>
      </c>
      <c r="K547" s="50" t="s">
        <v>1622</v>
      </c>
      <c r="L547" s="50" t="s">
        <v>1280</v>
      </c>
      <c r="M547" s="50" t="s">
        <v>1357</v>
      </c>
      <c r="N547" s="50" t="s">
        <v>1623</v>
      </c>
      <c r="O547" s="116"/>
      <c r="P547" s="91" t="str">
        <f>EMIT!H581</f>
        <v>UADIMR</v>
      </c>
      <c r="R547" s="50" t="str">
        <f ca="1">IFERROR(_xlfn.CONCAT(INDEX(DESC!$C:$C,MATCH(P547,DESC!$B:$B,0))),"…")</f>
        <v>ADDR=ADDER ADDES=INCLD SETMRQ/RD=1 DO_SPREF</v>
      </c>
      <c r="Y547" s="83"/>
    </row>
    <row r="548" spans="2:25" ht="17.100000000000001" customHeight="1" x14ac:dyDescent="0.25">
      <c r="B548" s="50" t="s">
        <v>1390</v>
      </c>
      <c r="C548" s="50" t="s">
        <v>1239</v>
      </c>
      <c r="D548" s="50" t="s">
        <v>1229</v>
      </c>
      <c r="E548" s="50" t="s">
        <v>1239</v>
      </c>
      <c r="F548" s="50" t="s">
        <v>1239</v>
      </c>
      <c r="G548" s="50" t="s">
        <v>1231</v>
      </c>
      <c r="H548" s="50" t="s">
        <v>1239</v>
      </c>
      <c r="I548" s="50" t="s">
        <v>1315</v>
      </c>
      <c r="J548" s="50" t="s">
        <v>1274</v>
      </c>
      <c r="K548" s="50" t="s">
        <v>1622</v>
      </c>
      <c r="L548" s="110" t="s">
        <v>1622</v>
      </c>
      <c r="M548" s="110" t="s">
        <v>1357</v>
      </c>
      <c r="N548" s="110" t="s">
        <v>1623</v>
      </c>
      <c r="O548" s="116"/>
      <c r="P548" s="91" t="str">
        <f>EMIT!H582</f>
        <v>UPCDWAA</v>
      </c>
      <c r="R548" s="50" t="str">
        <f ca="1">IFERROR(_xlfn.CONCAT(INDEX(DESC!$C:$C,MATCH(P548,DESC!$B:$B,0))),"…")</f>
        <v>PC=ADDES W=ALUA</v>
      </c>
      <c r="X548" s="83" t="s">
        <v>1384</v>
      </c>
    </row>
    <row r="549" spans="2:25" ht="17.100000000000001" customHeight="1" x14ac:dyDescent="0.25">
      <c r="B549" s="50" t="s">
        <v>1285</v>
      </c>
      <c r="C549" s="50" t="s">
        <v>1239</v>
      </c>
      <c r="D549" s="50" t="s">
        <v>1229</v>
      </c>
      <c r="E549" s="50" t="s">
        <v>1239</v>
      </c>
      <c r="F549" s="50" t="s">
        <v>1239</v>
      </c>
      <c r="G549" s="50" t="s">
        <v>1231</v>
      </c>
      <c r="H549" s="50" t="s">
        <v>1239</v>
      </c>
      <c r="I549" s="50" t="s">
        <v>1315</v>
      </c>
      <c r="J549" s="50" t="s">
        <v>1312</v>
      </c>
      <c r="K549" s="50" t="s">
        <v>1622</v>
      </c>
      <c r="L549" s="50" t="s">
        <v>1622</v>
      </c>
      <c r="M549" s="50" t="s">
        <v>1357</v>
      </c>
      <c r="N549" s="50" t="s">
        <v>1623</v>
      </c>
      <c r="O549" s="116"/>
      <c r="P549" s="91" t="str">
        <f>EMIT!H583</f>
        <v>ULAT</v>
      </c>
      <c r="R549" s="50" t="str">
        <f ca="1">IFERROR(_xlfn.CONCAT(INDEX(DESC!$C:$C,MATCH(P549,DESC!$B:$B,0))),"…")</f>
        <v>DLATCH=PINDATA=ACTUAL READ</v>
      </c>
      <c r="Y549" s="83"/>
    </row>
    <row r="550" spans="2:25" ht="17.100000000000001" customHeight="1" x14ac:dyDescent="0.25">
      <c r="B550" s="50" t="s">
        <v>1289</v>
      </c>
      <c r="C550" s="50" t="s">
        <v>1239</v>
      </c>
      <c r="D550" s="50" t="s">
        <v>1229</v>
      </c>
      <c r="E550" s="50" t="s">
        <v>1239</v>
      </c>
      <c r="F550" s="50" t="s">
        <v>1239</v>
      </c>
      <c r="G550" s="50" t="s">
        <v>1231</v>
      </c>
      <c r="H550" s="42" t="s">
        <v>1233</v>
      </c>
      <c r="I550" s="50" t="s">
        <v>1315</v>
      </c>
      <c r="J550" s="50" t="s">
        <v>1312</v>
      </c>
      <c r="K550" s="50" t="s">
        <v>1622</v>
      </c>
      <c r="L550" s="50" t="s">
        <v>1622</v>
      </c>
      <c r="M550" s="50" t="s">
        <v>1357</v>
      </c>
      <c r="N550" s="50" t="s">
        <v>1623</v>
      </c>
      <c r="O550" s="116"/>
      <c r="P550" s="91" t="str">
        <f>EMIT!H584</f>
        <v>UWAIT</v>
      </c>
      <c r="R550" s="50" t="str">
        <f ca="1">IFERROR(_xlfn.CONCAT(INDEX(DESC!$C:$C,MATCH(P550,DESC!$B:$B,0))),"…")</f>
        <v>DO_WAIT</v>
      </c>
      <c r="X550" s="83" t="s">
        <v>1528</v>
      </c>
    </row>
    <row r="551" spans="2:25" ht="17.100000000000001" customHeight="1" x14ac:dyDescent="0.25">
      <c r="B551" s="50" t="s">
        <v>1290</v>
      </c>
      <c r="C551" s="50" t="s">
        <v>1239</v>
      </c>
      <c r="D551" s="50" t="s">
        <v>1229</v>
      </c>
      <c r="E551" s="50" t="s">
        <v>1239</v>
      </c>
      <c r="F551" s="50" t="s">
        <v>1239</v>
      </c>
      <c r="G551" s="50" t="s">
        <v>1231</v>
      </c>
      <c r="H551" s="40" t="s">
        <v>1217</v>
      </c>
      <c r="I551" s="50" t="s">
        <v>1315</v>
      </c>
      <c r="J551" s="50" t="s">
        <v>1312</v>
      </c>
      <c r="K551" s="50" t="s">
        <v>1622</v>
      </c>
      <c r="L551" s="50" t="s">
        <v>1622</v>
      </c>
      <c r="M551" s="50" t="s">
        <v>1357</v>
      </c>
      <c r="N551" s="50" t="s">
        <v>1623</v>
      </c>
      <c r="O551" s="116"/>
      <c r="P551" s="91" t="str">
        <f>EMIT!H585</f>
        <v>UBRCLS</v>
      </c>
      <c r="R551" s="50" t="str">
        <f ca="1">IFERROR(_xlfn.CONCAT(INDEX(DESC!$C:$C,MATCH(P551,DESC!$B:$B,0))),"…")</f>
        <v>DO_BUSRQ DO_CLEAR</v>
      </c>
      <c r="Y551" s="83"/>
    </row>
    <row r="552" spans="2:25" ht="17.100000000000001" customHeight="1" x14ac:dyDescent="0.25">
      <c r="B552" s="50" t="s">
        <v>1291</v>
      </c>
      <c r="C552" s="50" t="s">
        <v>1239</v>
      </c>
      <c r="D552" s="50" t="s">
        <v>1239</v>
      </c>
      <c r="E552" s="50" t="s">
        <v>1239</v>
      </c>
      <c r="F552" s="50" t="s">
        <v>1239</v>
      </c>
      <c r="G552" s="50" t="s">
        <v>1239</v>
      </c>
      <c r="H552" s="50" t="s">
        <v>1239</v>
      </c>
      <c r="I552" s="50" t="s">
        <v>1315</v>
      </c>
      <c r="J552" s="50" t="s">
        <v>1312</v>
      </c>
      <c r="K552" s="50" t="s">
        <v>1622</v>
      </c>
      <c r="L552" s="110" t="s">
        <v>1321</v>
      </c>
      <c r="M552" s="110" t="s">
        <v>1357</v>
      </c>
      <c r="N552" s="110" t="s">
        <v>1623</v>
      </c>
      <c r="P552" s="91" t="str">
        <f>EMIT!H586</f>
        <v>UDWZZDL</v>
      </c>
      <c r="R552" s="50" t="str">
        <f ca="1">IFERROR(_xlfn.CONCAT(INDEX(DESC!$C:$C,MATCH(P552,DESC!$B:$B,0))),"…")</f>
        <v>ADDER=W(Z=DLATCH)</v>
      </c>
      <c r="X552" s="83" t="s">
        <v>1625</v>
      </c>
    </row>
    <row r="553" spans="2:25" ht="17.100000000000001" customHeight="1" thickBot="1" x14ac:dyDescent="0.3">
      <c r="B553" s="125" t="s">
        <v>1292</v>
      </c>
      <c r="C553" s="125" t="s">
        <v>1626</v>
      </c>
      <c r="D553" s="125"/>
      <c r="E553" s="125"/>
      <c r="F553" s="125"/>
      <c r="G553" s="125"/>
      <c r="H553" s="125"/>
      <c r="I553" s="133" t="s">
        <v>1321</v>
      </c>
      <c r="J553" s="133" t="s">
        <v>1312</v>
      </c>
      <c r="K553" s="133" t="s">
        <v>1622</v>
      </c>
      <c r="L553" s="133" t="s">
        <v>1321</v>
      </c>
      <c r="M553" s="133" t="s">
        <v>1357</v>
      </c>
      <c r="N553" s="133" t="s">
        <v>1623</v>
      </c>
      <c r="O553" s="134"/>
      <c r="P553" s="135" t="str">
        <f>EMIT!H587</f>
        <v>UADI</v>
      </c>
      <c r="R553" s="50" t="str">
        <f ca="1">IFERROR(_xlfn.CONCAT(INDEX(DESC!$C:$C,MATCH(P553,DESC!$B:$B,0))),"…")</f>
        <v>ADDR=ADDER ADDES=INCLD DO_SPREF</v>
      </c>
      <c r="T553" s="136"/>
      <c r="U553" s="136"/>
      <c r="V553" s="136"/>
      <c r="W553" s="136"/>
      <c r="X553" s="136"/>
      <c r="Y553" s="137" t="s">
        <v>1422</v>
      </c>
    </row>
    <row r="554" spans="2:25" ht="17.100000000000001" customHeight="1" thickTop="1" x14ac:dyDescent="0.25">
      <c r="B554" s="138" t="s">
        <v>1293</v>
      </c>
      <c r="C554" s="138" t="s">
        <v>1627</v>
      </c>
      <c r="D554" s="138"/>
      <c r="E554" s="138"/>
      <c r="F554" s="138"/>
      <c r="G554" s="138"/>
      <c r="H554" s="138"/>
      <c r="I554" s="138" t="s">
        <v>1321</v>
      </c>
      <c r="J554" s="138" t="s">
        <v>1312</v>
      </c>
      <c r="K554" s="138" t="s">
        <v>1622</v>
      </c>
      <c r="L554" s="138" t="s">
        <v>1321</v>
      </c>
      <c r="M554" s="138" t="s">
        <v>1357</v>
      </c>
      <c r="N554" s="138" t="s">
        <v>1623</v>
      </c>
      <c r="O554" s="139"/>
      <c r="P554" s="138" t="str">
        <f>EMIT!H588</f>
        <v>URIO</v>
      </c>
      <c r="R554" s="50" t="str">
        <f ca="1">IFERROR(_xlfn.CONCAT(INDEX(DESC!$C:$C,MATCH(P554,DESC!$B:$B,0))),"…")</f>
        <v>SETIORQ SETRD</v>
      </c>
      <c r="T554" s="139"/>
      <c r="U554" s="139"/>
      <c r="V554" s="139"/>
      <c r="W554" s="139"/>
      <c r="X554" s="140" t="s">
        <v>1628</v>
      </c>
      <c r="Y554" s="139"/>
    </row>
    <row r="555" spans="2:25" ht="17.100000000000001" customHeight="1" x14ac:dyDescent="0.25">
      <c r="B555" s="91" t="s">
        <v>1294</v>
      </c>
      <c r="C555" s="91" t="s">
        <v>1239</v>
      </c>
      <c r="D555" s="91" t="s">
        <v>1239</v>
      </c>
      <c r="E555" s="91" t="s">
        <v>1283</v>
      </c>
      <c r="F555" s="91" t="s">
        <v>1239</v>
      </c>
      <c r="G555" s="91" t="s">
        <v>1231</v>
      </c>
      <c r="H555" s="91" t="s">
        <v>1239</v>
      </c>
      <c r="I555" s="91" t="s">
        <v>1321</v>
      </c>
      <c r="J555" s="91" t="s">
        <v>1629</v>
      </c>
      <c r="K555" s="91" t="s">
        <v>1622</v>
      </c>
      <c r="L555" s="91" t="s">
        <v>1321</v>
      </c>
      <c r="M555" s="91" t="s">
        <v>1357</v>
      </c>
      <c r="N555" s="91" t="s">
        <v>1623</v>
      </c>
      <c r="P555" s="91" t="str">
        <f>EMIT!H589</f>
        <v>UNDEF</v>
      </c>
      <c r="R555" s="50" t="str">
        <f ca="1">IFERROR(_xlfn.CONCAT(INDEX(DESC!$C:$C,MATCH(P555,DESC!$B:$B,0))),"…")</f>
        <v>UNDEF</v>
      </c>
      <c r="Y555" s="83"/>
    </row>
    <row r="556" spans="2:25" ht="17.100000000000001" customHeight="1" x14ac:dyDescent="0.25">
      <c r="B556" s="91" t="s">
        <v>1295</v>
      </c>
      <c r="C556" s="91" t="s">
        <v>1239</v>
      </c>
      <c r="D556" s="91" t="s">
        <v>1239</v>
      </c>
      <c r="E556" s="91" t="s">
        <v>1283</v>
      </c>
      <c r="F556" s="91" t="s">
        <v>1239</v>
      </c>
      <c r="G556" s="91" t="s">
        <v>1231</v>
      </c>
      <c r="H556" s="91" t="s">
        <v>1239</v>
      </c>
      <c r="I556" s="91" t="s">
        <v>1321</v>
      </c>
      <c r="J556" s="91" t="s">
        <v>1629</v>
      </c>
      <c r="K556" s="91" t="s">
        <v>1622</v>
      </c>
      <c r="L556" s="69" t="s">
        <v>1391</v>
      </c>
      <c r="M556" s="69" t="s">
        <v>1357</v>
      </c>
      <c r="N556" s="69" t="s">
        <v>1623</v>
      </c>
      <c r="P556" s="91" t="str">
        <f>EMIT!H590</f>
        <v>UWZD</v>
      </c>
      <c r="R556" s="50" t="str">
        <f ca="1">IFERROR(_xlfn.CONCAT(INDEX(DESC!$C:$C,MATCH(P556,DESC!$B:$B,0))),"…")</f>
        <v>WZ=ADDES</v>
      </c>
      <c r="X556" s="83" t="s">
        <v>1384</v>
      </c>
    </row>
    <row r="557" spans="2:25" ht="17.100000000000001" customHeight="1" x14ac:dyDescent="0.25">
      <c r="B557" s="91" t="s">
        <v>1483</v>
      </c>
      <c r="C557" s="91" t="s">
        <v>1239</v>
      </c>
      <c r="D557" s="91" t="s">
        <v>1239</v>
      </c>
      <c r="E557" s="91" t="s">
        <v>1283</v>
      </c>
      <c r="F557" s="91" t="s">
        <v>1239</v>
      </c>
      <c r="G557" s="91" t="s">
        <v>1231</v>
      </c>
      <c r="H557" s="91" t="s">
        <v>1239</v>
      </c>
      <c r="I557" s="91" t="s">
        <v>1321</v>
      </c>
      <c r="J557" s="91" t="s">
        <v>1629</v>
      </c>
      <c r="K557" s="91" t="s">
        <v>1622</v>
      </c>
      <c r="L557" s="91" t="s">
        <v>1391</v>
      </c>
      <c r="M557" s="91" t="s">
        <v>1357</v>
      </c>
      <c r="N557" s="91" t="s">
        <v>1623</v>
      </c>
      <c r="P557" s="91" t="str">
        <f>EMIT!H591</f>
        <v>ULATIO</v>
      </c>
      <c r="R557" s="50" t="str">
        <f ca="1">IFERROR(_xlfn.CONCAT(INDEX(DESC!$C:$C,MATCH(P557,DESC!$B:$B,0))),"…")</f>
        <v>DLATCH=PINDATA=ACTUAL PORT RD</v>
      </c>
      <c r="Y557" s="83"/>
    </row>
    <row r="558" spans="2:25" ht="17.100000000000001" customHeight="1" x14ac:dyDescent="0.25">
      <c r="B558" s="91" t="s">
        <v>1484</v>
      </c>
      <c r="C558" s="91" t="s">
        <v>1239</v>
      </c>
      <c r="D558" s="91" t="s">
        <v>1239</v>
      </c>
      <c r="E558" s="91" t="s">
        <v>1283</v>
      </c>
      <c r="F558" s="91" t="s">
        <v>1239</v>
      </c>
      <c r="G558" s="91" t="s">
        <v>1231</v>
      </c>
      <c r="H558" s="42" t="s">
        <v>1233</v>
      </c>
      <c r="I558" s="91" t="s">
        <v>1321</v>
      </c>
      <c r="J558" s="91" t="s">
        <v>1629</v>
      </c>
      <c r="K558" s="91" t="s">
        <v>1622</v>
      </c>
      <c r="L558" s="91" t="s">
        <v>1391</v>
      </c>
      <c r="M558" s="91" t="s">
        <v>1357</v>
      </c>
      <c r="N558" s="91" t="s">
        <v>1623</v>
      </c>
      <c r="P558" s="91" t="str">
        <f>EMIT!H592</f>
        <v>UWAIT</v>
      </c>
      <c r="R558" s="50" t="str">
        <f ca="1">IFERROR(_xlfn.CONCAT(INDEX(DESC!$C:$C,MATCH(P558,DESC!$B:$B,0))),"…")</f>
        <v>DO_WAIT</v>
      </c>
      <c r="X558" s="83" t="s">
        <v>1528</v>
      </c>
    </row>
    <row r="559" spans="2:25" ht="17.100000000000001" customHeight="1" x14ac:dyDescent="0.25">
      <c r="B559" s="91" t="s">
        <v>1486</v>
      </c>
      <c r="C559" s="91" t="s">
        <v>1239</v>
      </c>
      <c r="D559" s="91" t="s">
        <v>1239</v>
      </c>
      <c r="E559" s="91" t="s">
        <v>1283</v>
      </c>
      <c r="F559" s="91" t="s">
        <v>1239</v>
      </c>
      <c r="G559" s="91" t="s">
        <v>1231</v>
      </c>
      <c r="H559" s="40" t="s">
        <v>1217</v>
      </c>
      <c r="I559" s="91" t="s">
        <v>1321</v>
      </c>
      <c r="J559" s="91" t="s">
        <v>1629</v>
      </c>
      <c r="K559" s="91" t="s">
        <v>1622</v>
      </c>
      <c r="L559" s="91" t="s">
        <v>1391</v>
      </c>
      <c r="M559" s="91" t="s">
        <v>1357</v>
      </c>
      <c r="N559" s="91" t="s">
        <v>1623</v>
      </c>
      <c r="P559" s="91" t="str">
        <f>EMIT!H593</f>
        <v>UBRGRCLS</v>
      </c>
      <c r="R559" s="50" t="str">
        <f ca="1">IFERROR(_xlfn.CONCAT(INDEX(DESC!$C:$C,MATCH(P559,DESC!$B:$B,0))),"…")</f>
        <v>DO_GRANT DO_BUSRQ DO_CLEAR</v>
      </c>
      <c r="Y559" s="83"/>
    </row>
    <row r="560" spans="2:25" ht="17.100000000000001" customHeight="1" x14ac:dyDescent="0.25">
      <c r="B560" s="91" t="s">
        <v>1487</v>
      </c>
      <c r="C560" s="91" t="s">
        <v>1239</v>
      </c>
      <c r="D560" s="91" t="s">
        <v>1239</v>
      </c>
      <c r="E560" s="91" t="s">
        <v>1239</v>
      </c>
      <c r="F560" s="91" t="s">
        <v>1239</v>
      </c>
      <c r="G560" s="91" t="s">
        <v>1239</v>
      </c>
      <c r="H560" s="91" t="s">
        <v>1239</v>
      </c>
      <c r="I560" s="91" t="s">
        <v>1321</v>
      </c>
      <c r="J560" s="91" t="s">
        <v>1629</v>
      </c>
      <c r="K560" s="91" t="s">
        <v>1630</v>
      </c>
      <c r="L560" s="91" t="s">
        <v>1391</v>
      </c>
      <c r="M560" s="91" t="s">
        <v>1357</v>
      </c>
      <c r="N560" s="91" t="s">
        <v>1623</v>
      </c>
      <c r="P560" s="91" t="str">
        <f>EMIT!H594</f>
        <v>UADL</v>
      </c>
      <c r="R560" s="50" t="str">
        <f ca="1">IFERROR(_xlfn.CONCAT(INDEX(DESC!$C:$C,MATCH(P560,DESC!$B:$B,0))),"…")</f>
        <v>A=DLATCH</v>
      </c>
      <c r="X560" s="83" t="s">
        <v>1631</v>
      </c>
    </row>
    <row r="561" spans="2:21" ht="17.100000000000001" customHeight="1" x14ac:dyDescent="0.25"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P561" s="91" t="str">
        <f>EMIT!H595</f>
        <v>UEXIPCDONE</v>
      </c>
      <c r="R561" s="50" t="str">
        <f ca="1">IFERROR(_xlfn.CONCAT(INDEX(DESC!$C:$C,MATCH(P561,DESC!$B:$B,0))),"…")</f>
        <v xml:space="preserve">ADDER=PC EX_INT SPREF=0 </v>
      </c>
    </row>
    <row r="562" spans="2:21" ht="17.100000000000001" customHeight="1" thickBot="1" x14ac:dyDescent="0.3">
      <c r="B562" s="83" t="s">
        <v>1632</v>
      </c>
      <c r="C562" s="83"/>
      <c r="D562" s="83"/>
      <c r="E562" s="83"/>
    </row>
    <row r="563" spans="2:21" ht="17.100000000000001" customHeight="1" thickTop="1" x14ac:dyDescent="0.25">
      <c r="B563" s="141" t="s">
        <v>1293</v>
      </c>
      <c r="C563" s="141" t="s">
        <v>1633</v>
      </c>
      <c r="D563" s="141"/>
      <c r="E563" s="141"/>
      <c r="F563" s="141"/>
      <c r="G563" s="141"/>
      <c r="H563" s="141" t="s">
        <v>1239</v>
      </c>
      <c r="I563" s="141" t="s">
        <v>1321</v>
      </c>
      <c r="J563" s="141" t="s">
        <v>1317</v>
      </c>
      <c r="K563" s="141" t="s">
        <v>1622</v>
      </c>
      <c r="L563" s="141" t="s">
        <v>1321</v>
      </c>
      <c r="M563" s="141" t="s">
        <v>1357</v>
      </c>
      <c r="N563" s="141" t="s">
        <v>1634</v>
      </c>
      <c r="P563" s="32" t="str">
        <f>EMIT!H608</f>
        <v>UWIOA</v>
      </c>
      <c r="R563" s="50" t="str">
        <f ca="1">IFERROR(_xlfn.CONCAT(INDEX(DESC!$C:$C,MATCH(P563,DESC!$B:$B,0))),"…")</f>
        <v>SETIORQWR PINDATA=DLATCH=A</v>
      </c>
    </row>
    <row r="564" spans="2:21" ht="17.100000000000001" customHeight="1" x14ac:dyDescent="0.25">
      <c r="B564" s="50" t="s">
        <v>1294</v>
      </c>
      <c r="C564" s="50" t="s">
        <v>1239</v>
      </c>
      <c r="D564" s="50" t="s">
        <v>1239</v>
      </c>
      <c r="E564" s="50" t="s">
        <v>1283</v>
      </c>
      <c r="F564" s="50" t="s">
        <v>1239</v>
      </c>
      <c r="G564" s="50" t="s">
        <v>1239</v>
      </c>
      <c r="H564" s="50" t="s">
        <v>1273</v>
      </c>
      <c r="I564" s="50" t="s">
        <v>1321</v>
      </c>
      <c r="J564" s="50" t="s">
        <v>1317</v>
      </c>
      <c r="K564" s="50" t="s">
        <v>1622</v>
      </c>
      <c r="L564" s="50" t="s">
        <v>1321</v>
      </c>
      <c r="M564" s="50" t="s">
        <v>1357</v>
      </c>
      <c r="N564" s="50" t="s">
        <v>1634</v>
      </c>
      <c r="P564" s="32" t="str">
        <f>EMIT!H609</f>
        <v>UNDEF</v>
      </c>
      <c r="R564" s="50" t="str">
        <f ca="1">IFERROR(_xlfn.CONCAT(INDEX(DESC!$C:$C,MATCH(P564,DESC!$B:$B,0))),"…")</f>
        <v>UNDEF</v>
      </c>
    </row>
    <row r="565" spans="2:21" ht="17.100000000000001" customHeight="1" x14ac:dyDescent="0.25">
      <c r="B565" s="50" t="s">
        <v>1295</v>
      </c>
      <c r="C565" s="50" t="s">
        <v>1239</v>
      </c>
      <c r="D565" s="50" t="s">
        <v>1239</v>
      </c>
      <c r="E565" s="50" t="s">
        <v>1283</v>
      </c>
      <c r="F565" s="50" t="s">
        <v>1239</v>
      </c>
      <c r="G565" s="50" t="s">
        <v>1239</v>
      </c>
      <c r="H565" s="50" t="s">
        <v>1273</v>
      </c>
      <c r="I565" s="50" t="s">
        <v>1321</v>
      </c>
      <c r="J565" s="50" t="s">
        <v>1317</v>
      </c>
      <c r="K565" s="50" t="s">
        <v>1622</v>
      </c>
      <c r="L565" s="104" t="s">
        <v>1391</v>
      </c>
      <c r="M565" s="104" t="s">
        <v>1357</v>
      </c>
      <c r="N565" s="104" t="s">
        <v>1634</v>
      </c>
      <c r="O565" s="116"/>
      <c r="P565" s="32" t="str">
        <f>EMIT!H610</f>
        <v>UWZD</v>
      </c>
      <c r="R565" s="50" t="str">
        <f ca="1">IFERROR(_xlfn.CONCAT(INDEX(DESC!$C:$C,MATCH(P565,DESC!$B:$B,0))),"…")</f>
        <v>WZ=ADDES</v>
      </c>
    </row>
    <row r="566" spans="2:21" ht="17.100000000000001" customHeight="1" x14ac:dyDescent="0.25">
      <c r="B566" s="50" t="s">
        <v>1483</v>
      </c>
      <c r="C566" s="50" t="s">
        <v>1239</v>
      </c>
      <c r="D566" s="50" t="s">
        <v>1239</v>
      </c>
      <c r="E566" s="50" t="s">
        <v>1283</v>
      </c>
      <c r="F566" s="50" t="s">
        <v>1239</v>
      </c>
      <c r="G566" s="50" t="s">
        <v>1239</v>
      </c>
      <c r="H566" s="50" t="s">
        <v>1273</v>
      </c>
      <c r="I566" s="50" t="s">
        <v>1321</v>
      </c>
      <c r="J566" s="50" t="s">
        <v>1317</v>
      </c>
      <c r="K566" s="50" t="s">
        <v>1622</v>
      </c>
      <c r="L566" s="50" t="s">
        <v>1391</v>
      </c>
      <c r="M566" s="50" t="s">
        <v>1357</v>
      </c>
      <c r="N566" s="50" t="s">
        <v>1634</v>
      </c>
      <c r="P566" s="32" t="str">
        <f>EMIT!H611</f>
        <v>UNDEF</v>
      </c>
      <c r="R566" s="50" t="str">
        <f ca="1">IFERROR(_xlfn.CONCAT(INDEX(DESC!$C:$C,MATCH(P566,DESC!$B:$B,0))),"…")</f>
        <v>UNDEF</v>
      </c>
    </row>
    <row r="567" spans="2:21" ht="17.100000000000001" customHeight="1" x14ac:dyDescent="0.25">
      <c r="B567" s="50" t="s">
        <v>1484</v>
      </c>
      <c r="C567" s="50" t="s">
        <v>1239</v>
      </c>
      <c r="D567" s="50" t="s">
        <v>1239</v>
      </c>
      <c r="E567" s="50" t="s">
        <v>1283</v>
      </c>
      <c r="F567" s="50" t="s">
        <v>1239</v>
      </c>
      <c r="G567" s="42" t="s">
        <v>1233</v>
      </c>
      <c r="H567" s="50" t="s">
        <v>1273</v>
      </c>
      <c r="I567" s="50" t="s">
        <v>1321</v>
      </c>
      <c r="J567" s="50" t="s">
        <v>1317</v>
      </c>
      <c r="K567" s="50" t="s">
        <v>1622</v>
      </c>
      <c r="L567" s="50" t="s">
        <v>1391</v>
      </c>
      <c r="M567" s="50" t="s">
        <v>1357</v>
      </c>
      <c r="N567" s="50" t="s">
        <v>1634</v>
      </c>
      <c r="P567" s="32" t="str">
        <f>EMIT!H612</f>
        <v>UWAITWI</v>
      </c>
      <c r="R567" s="50" t="str">
        <f ca="1">IFERROR(_xlfn.CONCAT(INDEX(DESC!$C:$C,MATCH(P567,DESC!$B:$B,0))),"…")</f>
        <v>DO_WAIT ACTUAL OUT</v>
      </c>
    </row>
    <row r="568" spans="2:21" ht="17.100000000000001" customHeight="1" x14ac:dyDescent="0.25">
      <c r="B568" s="50" t="s">
        <v>1486</v>
      </c>
      <c r="C568" s="50" t="s">
        <v>1239</v>
      </c>
      <c r="D568" s="50" t="s">
        <v>1239</v>
      </c>
      <c r="E568" s="50" t="s">
        <v>1283</v>
      </c>
      <c r="F568" s="50" t="s">
        <v>1239</v>
      </c>
      <c r="G568" s="40" t="s">
        <v>1217</v>
      </c>
      <c r="H568" s="50" t="s">
        <v>1273</v>
      </c>
      <c r="I568" s="50" t="s">
        <v>1321</v>
      </c>
      <c r="J568" s="50" t="s">
        <v>1317</v>
      </c>
      <c r="K568" s="50" t="s">
        <v>1622</v>
      </c>
      <c r="L568" s="50" t="s">
        <v>1391</v>
      </c>
      <c r="M568" s="50" t="s">
        <v>1357</v>
      </c>
      <c r="N568" s="50" t="s">
        <v>1634</v>
      </c>
      <c r="P568" s="32" t="str">
        <f>EMIT!H613</f>
        <v>UBRGRCLS</v>
      </c>
      <c r="R568" s="50" t="str">
        <f ca="1">IFERROR(_xlfn.CONCAT(INDEX(DESC!$C:$C,MATCH(P568,DESC!$B:$B,0))),"…")</f>
        <v>DO_GRANT DO_BUSRQ DO_CLEAR</v>
      </c>
    </row>
    <row r="569" spans="2:21" ht="17.100000000000001" customHeight="1" x14ac:dyDescent="0.25">
      <c r="B569" s="50" t="s">
        <v>1487</v>
      </c>
      <c r="C569" s="50" t="s">
        <v>1239</v>
      </c>
      <c r="D569" s="50" t="s">
        <v>1239</v>
      </c>
      <c r="E569" s="50" t="s">
        <v>1239</v>
      </c>
      <c r="F569" s="50" t="s">
        <v>1239</v>
      </c>
      <c r="G569" s="50" t="s">
        <v>1239</v>
      </c>
      <c r="H569" s="50" t="s">
        <v>1239</v>
      </c>
      <c r="I569" s="50" t="s">
        <v>1321</v>
      </c>
      <c r="J569" s="50" t="s">
        <v>1317</v>
      </c>
      <c r="K569" s="50" t="s">
        <v>1622</v>
      </c>
      <c r="L569" s="50" t="s">
        <v>1391</v>
      </c>
      <c r="M569" s="50" t="s">
        <v>1357</v>
      </c>
      <c r="N569" s="50" t="s">
        <v>1634</v>
      </c>
      <c r="P569" s="32" t="str">
        <f>EMIT!H614</f>
        <v>UDPC</v>
      </c>
      <c r="R569" s="50" t="str">
        <f ca="1">IFERROR(_xlfn.CONCAT(INDEX(DESC!$C:$C,MATCH(P569,DESC!$B:$B,0))),"…")</f>
        <v>ADDER=PC</v>
      </c>
    </row>
    <row r="570" spans="2:21" ht="17.100000000000001" customHeight="1" x14ac:dyDescent="0.25"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P570" s="32" t="str">
        <f>EMIT!H615</f>
        <v>UEXIDONE</v>
      </c>
      <c r="R570" s="50" t="str">
        <f ca="1">IFERROR(_xlfn.CONCAT(INDEX(DESC!$C:$C,MATCH(P570,DESC!$B:$B,0))),"…")</f>
        <v>EX_INT SPREF=0</v>
      </c>
    </row>
    <row r="571" spans="2:21" ht="17.100000000000001" customHeight="1" x14ac:dyDescent="0.25">
      <c r="B571" s="83" t="s">
        <v>1635</v>
      </c>
      <c r="C571" s="83"/>
      <c r="D571" s="83"/>
      <c r="E571" s="83"/>
    </row>
    <row r="572" spans="2:21" ht="17.100000000000001" customHeight="1" x14ac:dyDescent="0.25">
      <c r="B572" s="50" t="s">
        <v>1227</v>
      </c>
      <c r="C572" s="50" t="s">
        <v>1228</v>
      </c>
      <c r="D572" s="50" t="s">
        <v>1229</v>
      </c>
      <c r="E572" s="50" t="s">
        <v>1283</v>
      </c>
      <c r="F572" s="50" t="s">
        <v>1230</v>
      </c>
      <c r="G572" s="50" t="s">
        <v>1231</v>
      </c>
      <c r="H572" s="50" t="s">
        <v>1273</v>
      </c>
      <c r="I572" s="50" t="s">
        <v>1235</v>
      </c>
      <c r="J572" s="50" t="s">
        <v>1274</v>
      </c>
      <c r="K572" s="50" t="s">
        <v>1323</v>
      </c>
      <c r="L572" s="50" t="s">
        <v>1277</v>
      </c>
      <c r="M572" s="50" t="s">
        <v>1237</v>
      </c>
    </row>
    <row r="573" spans="2:21" ht="17.100000000000001" customHeight="1" x14ac:dyDescent="0.25">
      <c r="B573" s="50" t="s">
        <v>1483</v>
      </c>
      <c r="C573" s="50" t="s">
        <v>1239</v>
      </c>
      <c r="D573" s="50" t="s">
        <v>1239</v>
      </c>
      <c r="E573" s="50" t="s">
        <v>1239</v>
      </c>
      <c r="F573" s="50" t="s">
        <v>1230</v>
      </c>
      <c r="G573" s="50" t="s">
        <v>1239</v>
      </c>
      <c r="H573" s="50" t="s">
        <v>1239</v>
      </c>
      <c r="I573" s="50" t="s">
        <v>1287</v>
      </c>
      <c r="J573" s="50" t="s">
        <v>1636</v>
      </c>
      <c r="K573" s="50" t="s">
        <v>1280</v>
      </c>
      <c r="L573" s="50" t="s">
        <v>1280</v>
      </c>
      <c r="M573" s="50" t="s">
        <v>1637</v>
      </c>
      <c r="O573" s="32" t="str">
        <f>EMIT!H617</f>
        <v>UADIRM</v>
      </c>
      <c r="Q573" s="50" t="str">
        <f ca="1">IFERROR(_xlfn.CONCAT(INDEX(DESC!$C:$C,MATCH(O573,DESC!$B:$B,0))),"…")</f>
        <v>ADDR=ADDER ADDES=INCLD7 SETMREQ SPREF</v>
      </c>
    </row>
    <row r="574" spans="2:21" ht="17.100000000000001" customHeight="1" x14ac:dyDescent="0.25">
      <c r="B574" s="50" t="s">
        <v>1484</v>
      </c>
      <c r="C574" s="50" t="s">
        <v>1239</v>
      </c>
      <c r="D574" s="50" t="s">
        <v>1229</v>
      </c>
      <c r="E574" s="50" t="s">
        <v>1239</v>
      </c>
      <c r="F574" s="50" t="s">
        <v>1230</v>
      </c>
      <c r="G574" s="50" t="s">
        <v>1239</v>
      </c>
      <c r="H574" s="50" t="s">
        <v>1239</v>
      </c>
      <c r="I574" s="50" t="s">
        <v>1287</v>
      </c>
      <c r="J574" s="50" t="s">
        <v>1636</v>
      </c>
      <c r="K574" s="50" t="s">
        <v>1280</v>
      </c>
      <c r="L574" s="50" t="s">
        <v>1280</v>
      </c>
      <c r="M574" s="50" t="s">
        <v>1637</v>
      </c>
      <c r="O574" s="32" t="str">
        <f>EMIT!H618</f>
        <v>UIRDAF</v>
      </c>
      <c r="Q574" s="50" t="str">
        <f ca="1">IFERROR(_xlfn.CONCAT(INDEX(DESC!$C:$C,MATCH(O574,DESC!$B:$B,0))),"…")</f>
        <v>IR=ADDES ALUA-B-HBUS=A IF DISCARD FLG=F ELSE F=FLG LBUS=F</v>
      </c>
    </row>
    <row r="575" spans="2:21" ht="17.100000000000001" customHeight="1" x14ac:dyDescent="0.25">
      <c r="B575" s="50" t="s">
        <v>1486</v>
      </c>
      <c r="C575" s="50" t="s">
        <v>1239</v>
      </c>
      <c r="D575" s="50" t="s">
        <v>1229</v>
      </c>
      <c r="E575" s="50" t="s">
        <v>1239</v>
      </c>
      <c r="F575" s="50" t="s">
        <v>1230</v>
      </c>
      <c r="G575" s="50" t="s">
        <v>1239</v>
      </c>
      <c r="H575" s="50" t="s">
        <v>1239</v>
      </c>
      <c r="I575" s="50" t="s">
        <v>1287</v>
      </c>
      <c r="J575" s="50" t="s">
        <v>1636</v>
      </c>
      <c r="K575" s="50" t="s">
        <v>1280</v>
      </c>
      <c r="L575" s="50" t="s">
        <v>1280</v>
      </c>
      <c r="M575" s="50" t="s">
        <v>1637</v>
      </c>
      <c r="O575" s="32" t="str">
        <f>EMIT!H619</f>
        <v>UBRM</v>
      </c>
      <c r="Q575" s="50" t="str">
        <f ca="1">IFERROR(_xlfn.CONCAT(INDEX(DESC!$C:$C,MATCH(O575,DESC!$B:$B,0))),"…")</f>
        <v>DO_BUSRQ UNSETMR</v>
      </c>
    </row>
    <row r="576" spans="2:21" ht="17.100000000000001" customHeight="1" x14ac:dyDescent="0.25">
      <c r="B576" s="50" t="s">
        <v>1487</v>
      </c>
      <c r="C576" s="50" t="s">
        <v>1239</v>
      </c>
      <c r="D576" s="50" t="s">
        <v>1239</v>
      </c>
      <c r="E576" s="50" t="s">
        <v>1239</v>
      </c>
      <c r="F576" s="50" t="s">
        <v>1230</v>
      </c>
      <c r="G576" s="50" t="s">
        <v>1239</v>
      </c>
      <c r="H576" s="50" t="s">
        <v>1239</v>
      </c>
      <c r="I576" s="50" t="s">
        <v>1287</v>
      </c>
      <c r="J576" s="50" t="s">
        <v>1636</v>
      </c>
      <c r="K576" s="50" t="s">
        <v>1280</v>
      </c>
      <c r="L576" s="50" t="s">
        <v>1280</v>
      </c>
      <c r="M576" s="50" t="s">
        <v>1637</v>
      </c>
      <c r="O576" s="32" t="str">
        <f>EMIT!H620</f>
        <v>UDBC</v>
      </c>
      <c r="Q576" s="50" t="str">
        <f ca="1">IFERROR(_xlfn.CONCAT(INDEX(DESC!$C:$C,MATCH(O576,DESC!$B:$B,0))),"…")</f>
        <v>ADDER=BC</v>
      </c>
      <c r="U576" s="83" t="s">
        <v>1638</v>
      </c>
    </row>
    <row r="577" spans="2:22" ht="17.100000000000001" customHeight="1" thickBot="1" x14ac:dyDescent="0.3">
      <c r="B577" s="125" t="s">
        <v>1488</v>
      </c>
      <c r="C577" s="125" t="s">
        <v>1239</v>
      </c>
      <c r="D577" s="125" t="s">
        <v>1239</v>
      </c>
      <c r="E577" s="125" t="s">
        <v>1239</v>
      </c>
      <c r="F577" s="142" t="s">
        <v>1239</v>
      </c>
      <c r="G577" s="125" t="s">
        <v>1239</v>
      </c>
      <c r="H577" s="143" t="s">
        <v>1239</v>
      </c>
      <c r="I577" s="143" t="s">
        <v>1278</v>
      </c>
      <c r="J577" s="143" t="s">
        <v>1636</v>
      </c>
      <c r="K577" s="143" t="s">
        <v>1280</v>
      </c>
      <c r="L577" s="143" t="s">
        <v>1280</v>
      </c>
      <c r="M577" s="143" t="s">
        <v>1637</v>
      </c>
      <c r="N577" s="144"/>
      <c r="O577" s="145" t="str">
        <f>EMIT!H621</f>
        <v>UADI</v>
      </c>
      <c r="Q577" s="50" t="str">
        <f ca="1">IFERROR(_xlfn.CONCAT(INDEX(DESC!$C:$C,MATCH(O577,DESC!$B:$B,0))),"…")</f>
        <v>ADDR=ADDER ADDES=INCLD DO_SPREF</v>
      </c>
      <c r="V577" s="83" t="s">
        <v>1422</v>
      </c>
    </row>
    <row r="578" spans="2:22" ht="17.100000000000001" customHeight="1" thickTop="1" x14ac:dyDescent="0.25">
      <c r="B578" s="146" t="s">
        <v>1489</v>
      </c>
      <c r="C578" s="146" t="s">
        <v>1239</v>
      </c>
      <c r="D578" s="146" t="s">
        <v>1239</v>
      </c>
      <c r="E578" s="146" t="s">
        <v>1239</v>
      </c>
      <c r="F578" s="146" t="s">
        <v>1239</v>
      </c>
      <c r="G578" s="146" t="s">
        <v>1239</v>
      </c>
      <c r="H578" s="146" t="s">
        <v>1239</v>
      </c>
      <c r="I578" s="146" t="s">
        <v>1278</v>
      </c>
      <c r="J578" s="146" t="s">
        <v>1636</v>
      </c>
      <c r="K578" s="146" t="s">
        <v>1280</v>
      </c>
      <c r="L578" s="146" t="s">
        <v>1280</v>
      </c>
      <c r="M578" s="146" t="s">
        <v>1637</v>
      </c>
      <c r="N578" s="139"/>
      <c r="O578" s="147" t="str">
        <f>EMIT!H622</f>
        <v>URIO</v>
      </c>
      <c r="Q578" s="50" t="str">
        <f ca="1">IFERROR(_xlfn.CONCAT(INDEX(DESC!$C:$C,MATCH(O578,DESC!$B:$B,0))),"…")</f>
        <v>SETIORQ SETRD</v>
      </c>
      <c r="U578" s="83"/>
    </row>
    <row r="579" spans="2:22" ht="17.100000000000001" customHeight="1" x14ac:dyDescent="0.25">
      <c r="B579" s="50" t="s">
        <v>1491</v>
      </c>
      <c r="C579" s="50" t="s">
        <v>1239</v>
      </c>
      <c r="D579" s="50" t="s">
        <v>1239</v>
      </c>
      <c r="E579" s="50" t="s">
        <v>1283</v>
      </c>
      <c r="F579" s="50" t="s">
        <v>1239</v>
      </c>
      <c r="G579" s="50" t="s">
        <v>1231</v>
      </c>
      <c r="H579" s="50" t="s">
        <v>1239</v>
      </c>
      <c r="I579" s="50" t="s">
        <v>1278</v>
      </c>
      <c r="J579" s="50" t="s">
        <v>1629</v>
      </c>
      <c r="K579" s="50" t="s">
        <v>1280</v>
      </c>
      <c r="L579" s="50" t="s">
        <v>1280</v>
      </c>
      <c r="M579" s="50" t="s">
        <v>1637</v>
      </c>
      <c r="O579" s="32" t="str">
        <f>EMIT!H623</f>
        <v>UNDEF</v>
      </c>
      <c r="Q579" s="50" t="str">
        <f ca="1">IFERROR(_xlfn.CONCAT(INDEX(DESC!$C:$C,MATCH(O579,DESC!$B:$B,0))),"…")</f>
        <v>UNDEF</v>
      </c>
      <c r="V579" s="83"/>
    </row>
    <row r="580" spans="2:22" ht="17.100000000000001" customHeight="1" x14ac:dyDescent="0.25">
      <c r="B580" s="50" t="s">
        <v>1492</v>
      </c>
      <c r="C580" s="50" t="s">
        <v>1239</v>
      </c>
      <c r="D580" s="50" t="s">
        <v>1239</v>
      </c>
      <c r="E580" s="50" t="s">
        <v>1283</v>
      </c>
      <c r="F580" s="50" t="s">
        <v>1239</v>
      </c>
      <c r="G580" s="50" t="s">
        <v>1231</v>
      </c>
      <c r="H580" s="50" t="s">
        <v>1239</v>
      </c>
      <c r="I580" s="50" t="s">
        <v>1278</v>
      </c>
      <c r="J580" s="50" t="s">
        <v>1629</v>
      </c>
      <c r="K580" s="50" t="s">
        <v>1280</v>
      </c>
      <c r="L580" s="69" t="s">
        <v>1240</v>
      </c>
      <c r="M580" s="69" t="s">
        <v>1637</v>
      </c>
      <c r="N580" s="83"/>
      <c r="O580" s="32" t="str">
        <f>EMIT!H624</f>
        <v>UWZD</v>
      </c>
      <c r="Q580" s="50" t="str">
        <f ca="1">IFERROR(_xlfn.CONCAT(INDEX(DESC!$C:$C,MATCH(O580,DESC!$B:$B,0))),"…")</f>
        <v>WZ=ADDES</v>
      </c>
      <c r="U580" s="83" t="s">
        <v>1384</v>
      </c>
    </row>
    <row r="581" spans="2:22" ht="17.100000000000001" customHeight="1" x14ac:dyDescent="0.25">
      <c r="B581" s="50" t="s">
        <v>1493</v>
      </c>
      <c r="C581" s="50" t="s">
        <v>1239</v>
      </c>
      <c r="D581" s="50" t="s">
        <v>1239</v>
      </c>
      <c r="E581" s="50" t="s">
        <v>1283</v>
      </c>
      <c r="F581" s="50" t="s">
        <v>1239</v>
      </c>
      <c r="G581" s="50" t="s">
        <v>1231</v>
      </c>
      <c r="H581" s="50" t="s">
        <v>1239</v>
      </c>
      <c r="I581" s="50" t="s">
        <v>1278</v>
      </c>
      <c r="J581" s="50" t="s">
        <v>1629</v>
      </c>
      <c r="K581" s="50" t="s">
        <v>1280</v>
      </c>
      <c r="L581" s="50" t="s">
        <v>1240</v>
      </c>
      <c r="M581" s="50" t="s">
        <v>1637</v>
      </c>
      <c r="O581" s="32" t="str">
        <f>EMIT!H625</f>
        <v>ULATIO</v>
      </c>
      <c r="Q581" s="50" t="str">
        <f ca="1">IFERROR(_xlfn.CONCAT(INDEX(DESC!$C:$C,MATCH(O581,DESC!$B:$B,0))),"…")</f>
        <v>DLATCH=PINDATA=ACTUAL PORT RD</v>
      </c>
      <c r="V581" s="83"/>
    </row>
    <row r="582" spans="2:22" ht="17.100000000000001" customHeight="1" x14ac:dyDescent="0.25">
      <c r="B582" s="50" t="s">
        <v>1494</v>
      </c>
      <c r="C582" s="50" t="s">
        <v>1239</v>
      </c>
      <c r="D582" s="50" t="s">
        <v>1239</v>
      </c>
      <c r="E582" s="50" t="s">
        <v>1283</v>
      </c>
      <c r="F582" s="42" t="s">
        <v>1233</v>
      </c>
      <c r="G582" s="50" t="s">
        <v>1231</v>
      </c>
      <c r="H582" s="50" t="s">
        <v>1239</v>
      </c>
      <c r="I582" s="50" t="s">
        <v>1278</v>
      </c>
      <c r="J582" s="50" t="s">
        <v>1629</v>
      </c>
      <c r="K582" s="50" t="s">
        <v>1280</v>
      </c>
      <c r="L582" s="50" t="s">
        <v>1240</v>
      </c>
      <c r="M582" s="50" t="s">
        <v>1637</v>
      </c>
      <c r="O582" s="32" t="str">
        <f>EMIT!H626</f>
        <v>UWAIT</v>
      </c>
      <c r="Q582" s="50" t="str">
        <f ca="1">IFERROR(_xlfn.CONCAT(INDEX(DESC!$C:$C,MATCH(O582,DESC!$B:$B,0))),"…")</f>
        <v>DO_WAIT</v>
      </c>
      <c r="U582" s="83"/>
    </row>
    <row r="583" spans="2:22" ht="17.100000000000001" customHeight="1" x14ac:dyDescent="0.25">
      <c r="B583" s="50" t="s">
        <v>1581</v>
      </c>
      <c r="C583" s="50" t="s">
        <v>1239</v>
      </c>
      <c r="D583" s="50" t="s">
        <v>1239</v>
      </c>
      <c r="E583" s="50" t="s">
        <v>1283</v>
      </c>
      <c r="F583" s="40" t="s">
        <v>1217</v>
      </c>
      <c r="G583" s="50" t="s">
        <v>1231</v>
      </c>
      <c r="H583" s="50" t="s">
        <v>1239</v>
      </c>
      <c r="I583" s="50" t="s">
        <v>1278</v>
      </c>
      <c r="J583" s="50" t="s">
        <v>1629</v>
      </c>
      <c r="K583" s="50" t="s">
        <v>1280</v>
      </c>
      <c r="L583" s="50" t="s">
        <v>1240</v>
      </c>
      <c r="M583" s="50" t="s">
        <v>1637</v>
      </c>
      <c r="O583" s="32" t="str">
        <f>EMIT!H627</f>
        <v>UBRGRCLS</v>
      </c>
      <c r="Q583" s="50" t="str">
        <f ca="1">IFERROR(_xlfn.CONCAT(INDEX(DESC!$C:$C,MATCH(O583,DESC!$B:$B,0))),"…")</f>
        <v>DO_GRANT DO_BUSRQ DO_CLEAR</v>
      </c>
      <c r="V583" s="83"/>
    </row>
    <row r="584" spans="2:22" ht="17.100000000000001" customHeight="1" x14ac:dyDescent="0.25">
      <c r="B584" s="50" t="s">
        <v>1582</v>
      </c>
      <c r="C584" s="50" t="s">
        <v>1239</v>
      </c>
      <c r="D584" s="50" t="s">
        <v>1239</v>
      </c>
      <c r="E584" s="50" t="s">
        <v>1239</v>
      </c>
      <c r="F584" s="50" t="s">
        <v>1239</v>
      </c>
      <c r="G584" s="50" t="s">
        <v>1239</v>
      </c>
      <c r="H584" s="50" t="s">
        <v>1239</v>
      </c>
      <c r="I584" s="50" t="s">
        <v>1278</v>
      </c>
      <c r="J584" s="50" t="s">
        <v>1629</v>
      </c>
      <c r="K584" s="50" t="s">
        <v>1280</v>
      </c>
      <c r="L584" s="50" t="s">
        <v>1240</v>
      </c>
      <c r="M584" s="50" t="s">
        <v>1637</v>
      </c>
      <c r="N584" s="69"/>
      <c r="O584" s="32" t="str">
        <f>EMIT!H628</f>
        <v>UAADL</v>
      </c>
      <c r="Q584" s="50" t="str">
        <f ca="1">IFERROR(_xlfn.CONCAT(INDEX(DESC!$C:$C,MATCH(O584,DESC!$B:$B,0))),"…")</f>
        <v>ALUA=DLATCH</v>
      </c>
      <c r="U584" s="83"/>
    </row>
    <row r="585" spans="2:22" ht="17.100000000000001" customHeight="1" x14ac:dyDescent="0.25">
      <c r="B585" s="148"/>
      <c r="C585" s="148"/>
      <c r="D585" s="148"/>
      <c r="E585" s="148"/>
      <c r="F585" s="148"/>
      <c r="G585" s="148"/>
      <c r="H585" s="148"/>
      <c r="I585" s="148"/>
      <c r="J585" s="148"/>
      <c r="K585" s="148"/>
      <c r="L585" s="148"/>
      <c r="M585" s="148"/>
      <c r="N585" s="148"/>
      <c r="O585" s="32" t="str">
        <f>EMIT!H629</f>
        <v>UEXIPCEXT</v>
      </c>
      <c r="Q585" s="50" t="str">
        <f ca="1">IFERROR(_xlfn.CONCAT(INDEX(DESC!$C:$C,MATCH(O585,DESC!$B:$B,0))),"…")</f>
        <v xml:space="preserve">INTER ADDER=PC EX_INT  SPREF=0 </v>
      </c>
      <c r="V585" s="83"/>
    </row>
    <row r="586" spans="2:22" ht="17.100000000000001" customHeight="1" x14ac:dyDescent="0.25"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45"/>
      <c r="O586" s="32" t="str">
        <f>EMIT!H630</f>
        <v>UNDEF</v>
      </c>
      <c r="Q586" s="50" t="str">
        <f ca="1">IFERROR(_xlfn.CONCAT(INDEX(DESC!$C:$C,MATCH(O586,DESC!$B:$B,0))),"…")</f>
        <v>UNDEF</v>
      </c>
      <c r="U586" s="83"/>
    </row>
    <row r="587" spans="2:22" ht="17.100000000000001" customHeight="1" x14ac:dyDescent="0.25"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45"/>
      <c r="O587" s="32" t="str">
        <f>EMIT!H631</f>
        <v>UOORQ</v>
      </c>
      <c r="Q587" s="50" t="str">
        <f ca="1">IFERROR(_xlfn.CONCAT(INDEX(DESC!$C:$C,MATCH(O587,DESC!$B:$B,0))),"…")</f>
        <v>HBUS=ALUA FLG=UOR NULL</v>
      </c>
      <c r="V587" s="83"/>
    </row>
    <row r="588" spans="2:22" ht="17.100000000000001" customHeight="1" x14ac:dyDescent="0.25"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45"/>
      <c r="O588" s="32" t="str">
        <f>EMIT!H632</f>
        <v>UNDEF</v>
      </c>
      <c r="Q588" s="50" t="str">
        <f ca="1">IFERROR(_xlfn.CONCAT(INDEX(DESC!$C:$C,MATCH(O588,DESC!$B:$B,0))),"…")</f>
        <v>UNDEF</v>
      </c>
      <c r="U588" s="83"/>
    </row>
    <row r="589" spans="2:22" ht="17.100000000000001" customHeight="1" x14ac:dyDescent="0.25"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69"/>
      <c r="O589" s="32" t="str">
        <f>EMIT!H633</f>
        <v>UOPL(UMHB)</v>
      </c>
      <c r="Q589" s="50" t="str">
        <f ca="1">IFERROR(_xlfn.CONCAT(INDEX(DESC!$C:$C,MATCH(O589,DESC!$B:$B,0))),"…")</f>
        <v>R*=HBUS</v>
      </c>
    </row>
    <row r="590" spans="2:22" ht="17.100000000000001" customHeight="1" x14ac:dyDescent="0.25"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O590" s="32" t="str">
        <f>EMIT!H634</f>
        <v>XEND</v>
      </c>
      <c r="Q590" s="50" t="str">
        <f ca="1">IFERROR(_xlfn.CONCAT(INDEX(DESC!$C:$C,MATCH(O590,DESC!$B:$B,0))),"…")</f>
        <v>INTER END</v>
      </c>
    </row>
    <row r="591" spans="2:22" ht="17.100000000000001" customHeight="1" x14ac:dyDescent="0.25">
      <c r="B591" s="83" t="s">
        <v>1639</v>
      </c>
      <c r="C591" s="83"/>
      <c r="D591" s="83"/>
      <c r="E591" s="83"/>
    </row>
    <row r="592" spans="2:22" ht="17.100000000000001" customHeight="1" x14ac:dyDescent="0.25">
      <c r="B592" s="50" t="s">
        <v>1227</v>
      </c>
      <c r="C592" s="50" t="s">
        <v>1228</v>
      </c>
      <c r="D592" s="50" t="s">
        <v>1229</v>
      </c>
      <c r="E592" s="50" t="s">
        <v>1283</v>
      </c>
      <c r="F592" s="50" t="s">
        <v>1230</v>
      </c>
      <c r="G592" s="50" t="s">
        <v>1273</v>
      </c>
      <c r="H592" s="50" t="s">
        <v>1235</v>
      </c>
      <c r="I592" s="50" t="s">
        <v>1274</v>
      </c>
      <c r="J592" s="50" t="s">
        <v>1275</v>
      </c>
      <c r="K592" s="50" t="s">
        <v>1277</v>
      </c>
      <c r="L592" s="50" t="s">
        <v>1325</v>
      </c>
      <c r="M592" s="50" t="s">
        <v>1237</v>
      </c>
    </row>
    <row r="593" spans="1:32" ht="17.100000000000001" customHeight="1" x14ac:dyDescent="0.25">
      <c r="B593" s="50" t="s">
        <v>1489</v>
      </c>
      <c r="C593" s="50" t="s">
        <v>1239</v>
      </c>
      <c r="D593" s="50" t="s">
        <v>1239</v>
      </c>
      <c r="E593" s="50" t="s">
        <v>1239</v>
      </c>
      <c r="F593" s="50" t="s">
        <v>1239</v>
      </c>
      <c r="G593" s="50" t="s">
        <v>1239</v>
      </c>
      <c r="H593" s="50" t="s">
        <v>1280</v>
      </c>
      <c r="I593" s="50" t="s">
        <v>1415</v>
      </c>
      <c r="J593" s="50" t="s">
        <v>1287</v>
      </c>
      <c r="K593" s="50" t="s">
        <v>1280</v>
      </c>
      <c r="L593" s="50" t="s">
        <v>1357</v>
      </c>
      <c r="M593" s="50" t="s">
        <v>1639</v>
      </c>
      <c r="O593" s="32" t="str">
        <f>EMIT!H641</f>
        <v>UWIOX</v>
      </c>
      <c r="Q593" s="50" t="str">
        <f ca="1">IFERROR(_xlfn.CONCAT(INDEX(DESC!$C:$C,MATCH(O593,DESC!$B:$B,0))),"…")</f>
        <v>SETIORQWR PINDATA=DLATCH=R*</v>
      </c>
    </row>
    <row r="594" spans="1:32" ht="17.100000000000001" customHeight="1" x14ac:dyDescent="0.25">
      <c r="B594" s="50" t="s">
        <v>1491</v>
      </c>
      <c r="C594" s="50" t="s">
        <v>1239</v>
      </c>
      <c r="D594" s="50" t="s">
        <v>1239</v>
      </c>
      <c r="E594" s="50" t="s">
        <v>1283</v>
      </c>
      <c r="F594" s="50" t="s">
        <v>1239</v>
      </c>
      <c r="G594" s="50" t="s">
        <v>1273</v>
      </c>
      <c r="H594" s="50" t="s">
        <v>1280</v>
      </c>
      <c r="I594" s="50" t="s">
        <v>1415</v>
      </c>
      <c r="J594" s="50" t="s">
        <v>1287</v>
      </c>
      <c r="K594" s="50" t="s">
        <v>1280</v>
      </c>
      <c r="L594" s="50" t="s">
        <v>1357</v>
      </c>
      <c r="M594" s="50" t="s">
        <v>1639</v>
      </c>
      <c r="O594" s="32" t="str">
        <f>EMIT!H642</f>
        <v>UNDEF</v>
      </c>
      <c r="Q594" s="50" t="str">
        <f ca="1">IFERROR(_xlfn.CONCAT(INDEX(DESC!$C:$C,MATCH(O594,DESC!$B:$B,0))),"…")</f>
        <v>UNDEF</v>
      </c>
    </row>
    <row r="595" spans="1:32" ht="17.100000000000001" customHeight="1" x14ac:dyDescent="0.25">
      <c r="B595" s="50" t="s">
        <v>1492</v>
      </c>
      <c r="C595" s="50" t="s">
        <v>1239</v>
      </c>
      <c r="D595" s="50" t="s">
        <v>1239</v>
      </c>
      <c r="E595" s="50" t="s">
        <v>1283</v>
      </c>
      <c r="F595" s="50" t="s">
        <v>1239</v>
      </c>
      <c r="G595" s="50" t="s">
        <v>1273</v>
      </c>
      <c r="H595" s="50" t="s">
        <v>1280</v>
      </c>
      <c r="I595" s="50" t="s">
        <v>1415</v>
      </c>
      <c r="J595" s="50" t="s">
        <v>1287</v>
      </c>
      <c r="K595" s="118" t="s">
        <v>1541</v>
      </c>
      <c r="L595" s="118" t="s">
        <v>1357</v>
      </c>
      <c r="M595" s="118" t="s">
        <v>1639</v>
      </c>
      <c r="O595" s="32" t="str">
        <f>EMIT!H643</f>
        <v>UWZD</v>
      </c>
      <c r="Q595" s="50" t="str">
        <f ca="1">IFERROR(_xlfn.CONCAT(INDEX(DESC!$C:$C,MATCH(O595,DESC!$B:$B,0))),"…")</f>
        <v>WZ=ADDES</v>
      </c>
    </row>
    <row r="596" spans="1:32" ht="17.100000000000001" customHeight="1" x14ac:dyDescent="0.25">
      <c r="B596" s="50" t="s">
        <v>1493</v>
      </c>
      <c r="C596" s="50" t="s">
        <v>1239</v>
      </c>
      <c r="D596" s="50" t="s">
        <v>1239</v>
      </c>
      <c r="E596" s="50" t="s">
        <v>1283</v>
      </c>
      <c r="F596" s="50" t="s">
        <v>1239</v>
      </c>
      <c r="G596" s="50" t="s">
        <v>1273</v>
      </c>
      <c r="H596" s="50" t="s">
        <v>1280</v>
      </c>
      <c r="I596" s="50" t="s">
        <v>1415</v>
      </c>
      <c r="J596" s="50" t="s">
        <v>1287</v>
      </c>
      <c r="K596" s="50" t="s">
        <v>1541</v>
      </c>
      <c r="L596" s="50" t="s">
        <v>1357</v>
      </c>
      <c r="M596" s="50" t="s">
        <v>1639</v>
      </c>
      <c r="O596" s="32" t="str">
        <f>EMIT!H644</f>
        <v>UNDEF</v>
      </c>
      <c r="Q596" s="50" t="str">
        <f ca="1">IFERROR(_xlfn.CONCAT(INDEX(DESC!$C:$C,MATCH(O596,DESC!$B:$B,0))),"…")</f>
        <v>UNDEF</v>
      </c>
    </row>
    <row r="597" spans="1:32" ht="17.100000000000001" customHeight="1" x14ac:dyDescent="0.25">
      <c r="B597" s="50" t="s">
        <v>1494</v>
      </c>
      <c r="C597" s="50" t="s">
        <v>1239</v>
      </c>
      <c r="D597" s="50" t="s">
        <v>1239</v>
      </c>
      <c r="E597" s="50" t="s">
        <v>1283</v>
      </c>
      <c r="F597" s="42" t="s">
        <v>1233</v>
      </c>
      <c r="G597" s="50" t="s">
        <v>1273</v>
      </c>
      <c r="H597" s="50" t="s">
        <v>1280</v>
      </c>
      <c r="I597" s="50" t="s">
        <v>1415</v>
      </c>
      <c r="J597" s="50" t="s">
        <v>1287</v>
      </c>
      <c r="K597" s="50" t="s">
        <v>1541</v>
      </c>
      <c r="L597" s="50" t="s">
        <v>1357</v>
      </c>
      <c r="M597" s="50" t="s">
        <v>1639</v>
      </c>
      <c r="O597" s="32" t="str">
        <f>EMIT!H645</f>
        <v>UWAITWI</v>
      </c>
      <c r="Q597" s="50" t="str">
        <f ca="1">IFERROR(_xlfn.CONCAT(INDEX(DESC!$C:$C,MATCH(O597,DESC!$B:$B,0))),"…")</f>
        <v>DO_WAIT ACTUAL OUT</v>
      </c>
    </row>
    <row r="598" spans="1:32" ht="17.100000000000001" customHeight="1" x14ac:dyDescent="0.25">
      <c r="B598" s="50" t="s">
        <v>1581</v>
      </c>
      <c r="C598" s="50" t="s">
        <v>1239</v>
      </c>
      <c r="D598" s="50" t="s">
        <v>1239</v>
      </c>
      <c r="E598" s="50" t="s">
        <v>1283</v>
      </c>
      <c r="F598" s="40" t="s">
        <v>1217</v>
      </c>
      <c r="G598" s="50" t="s">
        <v>1273</v>
      </c>
      <c r="H598" s="50" t="s">
        <v>1280</v>
      </c>
      <c r="I598" s="50" t="s">
        <v>1415</v>
      </c>
      <c r="J598" s="50" t="s">
        <v>1287</v>
      </c>
      <c r="K598" s="50" t="s">
        <v>1541</v>
      </c>
      <c r="L598" s="50" t="s">
        <v>1357</v>
      </c>
      <c r="M598" s="50" t="s">
        <v>1639</v>
      </c>
      <c r="O598" s="32" t="str">
        <f>EMIT!H646</f>
        <v>UBRGRCLS</v>
      </c>
      <c r="Q598" s="50" t="str">
        <f ca="1">IFERROR(_xlfn.CONCAT(INDEX(DESC!$C:$C,MATCH(O598,DESC!$B:$B,0))),"…")</f>
        <v>DO_GRANT DO_BUSRQ DO_CLEAR</v>
      </c>
    </row>
    <row r="599" spans="1:32" ht="17.100000000000001" customHeight="1" x14ac:dyDescent="0.25">
      <c r="B599" s="50" t="s">
        <v>1582</v>
      </c>
      <c r="C599" s="50" t="s">
        <v>1239</v>
      </c>
      <c r="D599" s="50" t="s">
        <v>1239</v>
      </c>
      <c r="E599" s="50" t="s">
        <v>1239</v>
      </c>
      <c r="F599" s="50" t="s">
        <v>1239</v>
      </c>
      <c r="G599" s="50" t="s">
        <v>1239</v>
      </c>
      <c r="H599" s="50" t="s">
        <v>1280</v>
      </c>
      <c r="I599" s="50" t="s">
        <v>1415</v>
      </c>
      <c r="J599" s="50" t="s">
        <v>1287</v>
      </c>
      <c r="K599" s="50" t="s">
        <v>1541</v>
      </c>
      <c r="L599" s="50" t="s">
        <v>1357</v>
      </c>
      <c r="M599" s="50" t="s">
        <v>1639</v>
      </c>
      <c r="O599" s="32" t="str">
        <f>EMIT!H647</f>
        <v>UDPC</v>
      </c>
      <c r="Q599" s="50" t="str">
        <f ca="1">IFERROR(_xlfn.CONCAT(INDEX(DESC!$C:$C,MATCH(O599,DESC!$B:$B,0))),"…")</f>
        <v>ADDER=PC</v>
      </c>
    </row>
    <row r="600" spans="1:32" ht="17.100000000000001" customHeight="1" x14ac:dyDescent="0.25"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O600" s="32" t="str">
        <f>EMIT!H648</f>
        <v>UEXIDONE</v>
      </c>
      <c r="Q600" s="50" t="str">
        <f ca="1">IFERROR(_xlfn.CONCAT(INDEX(DESC!$C:$C,MATCH(O600,DESC!$B:$B,0))),"…")</f>
        <v>EX_INT SPREF=0</v>
      </c>
    </row>
    <row r="601" spans="1:32" ht="17.100000000000001" customHeight="1" x14ac:dyDescent="0.25">
      <c r="A601" s="35"/>
      <c r="B601" s="35" t="s">
        <v>1640</v>
      </c>
      <c r="C601" s="35"/>
      <c r="D601" s="35"/>
      <c r="E601" s="35"/>
    </row>
    <row r="602" spans="1:32" ht="17.100000000000001" customHeight="1" x14ac:dyDescent="0.25">
      <c r="B602" s="50" t="s">
        <v>1227</v>
      </c>
      <c r="C602" s="50" t="s">
        <v>1228</v>
      </c>
      <c r="D602" s="50" t="s">
        <v>1229</v>
      </c>
      <c r="E602" s="50" t="s">
        <v>1231</v>
      </c>
      <c r="F602" s="50" t="s">
        <v>1230</v>
      </c>
      <c r="G602" s="50" t="s">
        <v>1275</v>
      </c>
      <c r="H602" s="50" t="s">
        <v>1284</v>
      </c>
      <c r="I602" s="50" t="s">
        <v>1276</v>
      </c>
      <c r="J602" s="50" t="s">
        <v>1277</v>
      </c>
      <c r="K602" s="50" t="s">
        <v>1237</v>
      </c>
      <c r="M602" s="70" t="s">
        <v>1641</v>
      </c>
      <c r="Q602" s="70" t="s">
        <v>1642</v>
      </c>
      <c r="U602" s="70" t="s">
        <v>1643</v>
      </c>
    </row>
    <row r="603" spans="1:32" ht="17.100000000000001" customHeight="1" x14ac:dyDescent="0.25">
      <c r="B603" s="149" t="s">
        <v>1583</v>
      </c>
      <c r="C603" s="149" t="s">
        <v>1239</v>
      </c>
      <c r="D603" s="149" t="s">
        <v>1239</v>
      </c>
      <c r="E603" s="149" t="s">
        <v>1239</v>
      </c>
      <c r="F603" s="149" t="s">
        <v>1230</v>
      </c>
      <c r="G603" s="149" t="s">
        <v>1379</v>
      </c>
      <c r="H603" s="149" t="s">
        <v>1280</v>
      </c>
      <c r="I603" s="149" t="s">
        <v>1644</v>
      </c>
      <c r="J603" s="149" t="s">
        <v>1280</v>
      </c>
      <c r="K603" s="150" t="s">
        <v>1645</v>
      </c>
      <c r="M603" s="50" t="str">
        <f>EMIT!H650</f>
        <v>UADIRM</v>
      </c>
      <c r="Q603" s="50" t="str">
        <f>EMIT!H670</f>
        <v>UADIRM</v>
      </c>
      <c r="U603" s="50" t="str">
        <f>EMIT!H690</f>
        <v>UADIRM</v>
      </c>
      <c r="W603" s="50" t="str">
        <f ca="1">IFERROR(_xlfn.CONCAT(INDEX(DESC!$C:$C,MATCH(U603,DESC!$B:$B,0))),"…")</f>
        <v>ADDR=ADDER ADDES=INCLD7 SETMREQ SPREF</v>
      </c>
    </row>
    <row r="604" spans="1:32" ht="17.100000000000001" customHeight="1" x14ac:dyDescent="0.25">
      <c r="B604" s="149" t="s">
        <v>1584</v>
      </c>
      <c r="C604" s="149" t="s">
        <v>1239</v>
      </c>
      <c r="D604" s="149" t="s">
        <v>1229</v>
      </c>
      <c r="E604" s="149" t="s">
        <v>1239</v>
      </c>
      <c r="F604" s="149" t="s">
        <v>1230</v>
      </c>
      <c r="G604" s="149" t="s">
        <v>1379</v>
      </c>
      <c r="H604" s="149" t="s">
        <v>1280</v>
      </c>
      <c r="I604" s="149" t="s">
        <v>1644</v>
      </c>
      <c r="J604" s="149" t="s">
        <v>1280</v>
      </c>
      <c r="K604" s="150" t="s">
        <v>1645</v>
      </c>
      <c r="M604" s="50" t="str">
        <f>EMIT!H651</f>
        <v>UIRDAF</v>
      </c>
      <c r="Q604" s="50" t="str">
        <f>EMIT!H671</f>
        <v>UIRDAF</v>
      </c>
      <c r="U604" s="50" t="str">
        <f>EMIT!H691</f>
        <v>UIRDAF</v>
      </c>
      <c r="W604" s="50" t="str">
        <f ca="1">IFERROR(_xlfn.CONCAT(INDEX(DESC!$C:$C,MATCH(U604,DESC!$B:$B,0))),"…")</f>
        <v>IR=ADDES ALUA-B-HBUS=A IF DISCARD FLG=F ELSE F=FLG LBUS=F</v>
      </c>
    </row>
    <row r="605" spans="1:32" ht="17.100000000000001" customHeight="1" x14ac:dyDescent="0.25">
      <c r="B605" s="149" t="s">
        <v>1496</v>
      </c>
      <c r="C605" s="149" t="s">
        <v>1239</v>
      </c>
      <c r="D605" s="149" t="s">
        <v>1229</v>
      </c>
      <c r="E605" s="149" t="s">
        <v>1239</v>
      </c>
      <c r="F605" s="149" t="s">
        <v>1230</v>
      </c>
      <c r="G605" s="149" t="s">
        <v>1379</v>
      </c>
      <c r="H605" s="149" t="s">
        <v>1280</v>
      </c>
      <c r="I605" s="149" t="s">
        <v>1644</v>
      </c>
      <c r="J605" s="149" t="s">
        <v>1280</v>
      </c>
      <c r="K605" s="150" t="s">
        <v>1645</v>
      </c>
      <c r="M605" s="50" t="str">
        <f>EMIT!H652</f>
        <v>UBRM</v>
      </c>
      <c r="Q605" s="50" t="str">
        <f>EMIT!H672</f>
        <v>UBRM</v>
      </c>
      <c r="U605" s="50" t="str">
        <f>EMIT!H692</f>
        <v>UBRM</v>
      </c>
      <c r="W605" s="50" t="str">
        <f ca="1">IFERROR(_xlfn.CONCAT(INDEX(DESC!$C:$C,MATCH(U605,DESC!$B:$B,0))),"…")</f>
        <v>DO_BUSRQ UNSETMR</v>
      </c>
    </row>
    <row r="606" spans="1:32" ht="17.100000000000001" customHeight="1" x14ac:dyDescent="0.25">
      <c r="B606" s="149" t="s">
        <v>1499</v>
      </c>
      <c r="C606" s="149" t="s">
        <v>1239</v>
      </c>
      <c r="D606" s="149" t="s">
        <v>1239</v>
      </c>
      <c r="E606" s="149" t="s">
        <v>1239</v>
      </c>
      <c r="F606" s="149" t="s">
        <v>1230</v>
      </c>
      <c r="G606" s="149" t="s">
        <v>1379</v>
      </c>
      <c r="H606" s="149" t="s">
        <v>1280</v>
      </c>
      <c r="I606" s="149" t="s">
        <v>1644</v>
      </c>
      <c r="J606" s="149" t="s">
        <v>1280</v>
      </c>
      <c r="K606" s="150" t="s">
        <v>1645</v>
      </c>
      <c r="L606" s="83"/>
      <c r="M606" s="50" t="str">
        <f>EMIT!H653</f>
        <v>UDHLAAL</v>
      </c>
      <c r="Q606" s="50" t="str">
        <f>EMIT!H673</f>
        <v>UDHLAAL</v>
      </c>
      <c r="U606" s="50" t="str">
        <f>EMIT!H693</f>
        <v>UDHLAAL</v>
      </c>
      <c r="W606" s="50" t="str">
        <f ca="1">IFERROR(_xlfn.CONCAT(INDEX(DESC!$C:$C,MATCH(U606,DESC!$B:$B,0))),"…")</f>
        <v>ADDER=HL ALUA=LOW OF RR</v>
      </c>
      <c r="AE606" s="83" t="s">
        <v>1476</v>
      </c>
    </row>
    <row r="607" spans="1:32" ht="17.100000000000001" customHeight="1" x14ac:dyDescent="0.25">
      <c r="B607" s="50" t="s">
        <v>1500</v>
      </c>
      <c r="C607" s="50" t="s">
        <v>1239</v>
      </c>
      <c r="D607" s="50" t="s">
        <v>1239</v>
      </c>
      <c r="E607" s="50" t="s">
        <v>1239</v>
      </c>
      <c r="F607" s="69" t="s">
        <v>1239</v>
      </c>
      <c r="G607" s="50" t="s">
        <v>1379</v>
      </c>
      <c r="H607" s="50" t="s">
        <v>1280</v>
      </c>
      <c r="I607" s="50" t="s">
        <v>1644</v>
      </c>
      <c r="J607" s="50" t="s">
        <v>1280</v>
      </c>
      <c r="K607" s="96" t="s">
        <v>1645</v>
      </c>
      <c r="L607" s="44"/>
      <c r="M607" s="50" t="str">
        <f>EMIT!H654</f>
        <v>USPR</v>
      </c>
      <c r="Q607" s="50" t="str">
        <f>EMIT!H674</f>
        <v>USPR</v>
      </c>
      <c r="U607" s="50" t="str">
        <f>EMIT!H694</f>
        <v>USPR</v>
      </c>
      <c r="W607" s="50" t="str">
        <f ca="1">IFERROR(_xlfn.CONCAT(INDEX(DESC!$C:$C,MATCH(U607,DESC!$B:$B,0))),"…")</f>
        <v>DO_SPREF</v>
      </c>
      <c r="AF607" s="83" t="s">
        <v>1422</v>
      </c>
    </row>
    <row r="608" spans="1:32" ht="17.100000000000001" customHeight="1" x14ac:dyDescent="0.25">
      <c r="B608" s="50" t="s">
        <v>1501</v>
      </c>
      <c r="C608" s="50" t="s">
        <v>1239</v>
      </c>
      <c r="D608" s="50" t="s">
        <v>1239</v>
      </c>
      <c r="E608" s="50" t="s">
        <v>1239</v>
      </c>
      <c r="F608" s="50" t="s">
        <v>1239</v>
      </c>
      <c r="G608" s="50" t="s">
        <v>1379</v>
      </c>
      <c r="H608" s="50" t="s">
        <v>1280</v>
      </c>
      <c r="I608" s="50" t="s">
        <v>1644</v>
      </c>
      <c r="J608" s="50" t="s">
        <v>1280</v>
      </c>
      <c r="K608" s="96" t="s">
        <v>1645</v>
      </c>
      <c r="L608" s="83"/>
      <c r="M608" s="50" t="str">
        <f>EMIT!H655</f>
        <v>UABC</v>
      </c>
      <c r="Q608" s="50" t="str">
        <f>EMIT!H675</f>
        <v>UABC</v>
      </c>
      <c r="U608" s="50" t="str">
        <f>EMIT!H695</f>
        <v>UABC</v>
      </c>
      <c r="W608" s="50" t="str">
        <f ca="1">IFERROR(_xlfn.CONCAT(INDEX(DESC!$C:$C,MATCH(U608,DESC!$B:$B,0))),"…")</f>
        <v>ALUB=C</v>
      </c>
      <c r="AE608" s="83" t="s">
        <v>1638</v>
      </c>
    </row>
    <row r="609" spans="1:32" ht="17.100000000000001" customHeight="1" x14ac:dyDescent="0.25">
      <c r="B609" s="50" t="s">
        <v>1503</v>
      </c>
      <c r="C609" s="50" t="s">
        <v>1239</v>
      </c>
      <c r="D609" s="50" t="s">
        <v>1239</v>
      </c>
      <c r="E609" s="50" t="s">
        <v>1239</v>
      </c>
      <c r="F609" s="50" t="s">
        <v>1239</v>
      </c>
      <c r="G609" s="50" t="s">
        <v>1379</v>
      </c>
      <c r="H609" s="50" t="s">
        <v>1280</v>
      </c>
      <c r="I609" s="50" t="s">
        <v>1644</v>
      </c>
      <c r="J609" s="50" t="s">
        <v>1280</v>
      </c>
      <c r="K609" s="96" t="s">
        <v>1645</v>
      </c>
      <c r="L609" s="44"/>
      <c r="M609" s="50" t="str">
        <f>EMIT!H656</f>
        <v>UNDEF</v>
      </c>
      <c r="Q609" s="50" t="str">
        <f>EMIT!H676</f>
        <v>UNDEF</v>
      </c>
      <c r="U609" s="50" t="str">
        <f>EMIT!H696</f>
        <v>UNDEF</v>
      </c>
      <c r="W609" s="50" t="str">
        <f ca="1">IFERROR(_xlfn.CONCAT(INDEX(DESC!$C:$C,MATCH(U609,DESC!$B:$B,0))),"…")</f>
        <v>UNDEF</v>
      </c>
      <c r="AF609" s="83"/>
    </row>
    <row r="610" spans="1:32" ht="17.100000000000001" customHeight="1" x14ac:dyDescent="0.25">
      <c r="B610" s="50" t="s">
        <v>1504</v>
      </c>
      <c r="C610" s="50" t="s">
        <v>1239</v>
      </c>
      <c r="D610" s="50" t="s">
        <v>1239</v>
      </c>
      <c r="E610" s="50" t="s">
        <v>1239</v>
      </c>
      <c r="F610" s="50" t="s">
        <v>1239</v>
      </c>
      <c r="G610" s="50" t="s">
        <v>1379</v>
      </c>
      <c r="H610" s="50" t="s">
        <v>1280</v>
      </c>
      <c r="I610" s="50" t="s">
        <v>1644</v>
      </c>
      <c r="J610" s="32" t="s">
        <v>1646</v>
      </c>
      <c r="K610" s="151" t="s">
        <v>1645</v>
      </c>
      <c r="L610" s="44" t="s">
        <v>1647</v>
      </c>
      <c r="M610" s="69" t="str">
        <f>EMIT!H657</f>
        <v>UOADDWZD</v>
      </c>
      <c r="O610" s="50" t="str">
        <f ca="1">IFERROR(_xlfn.CONCAT(INDEX(DESC!$C:$C,MATCH(M610,DESC!$B:$B,0))),"…")</f>
        <v>WZ=ADDES HBUS=UOADD FLG=(F762 NO FHP)</v>
      </c>
      <c r="Q610" s="69" t="str">
        <f>EMIT!H677</f>
        <v>UOADCWZD</v>
      </c>
      <c r="S610" s="50" t="str">
        <f ca="1">IFERROR(_xlfn.CONCAT(INDEX(DESC!$C:$C,MATCH(Q610,DESC!$B:$B,0))),"…")</f>
        <v>WZ=ADDES HBUS/FLG=UOADD</v>
      </c>
      <c r="U610" s="69" t="str">
        <f>EMIT!H697</f>
        <v>UOSBCWZD</v>
      </c>
      <c r="W610" s="50" t="str">
        <f ca="1">IFERROR(_xlfn.CONCAT(INDEX(DESC!$C:$C,MATCH(U610,DESC!$B:$B,0))),"…")</f>
        <v>WZ=ADDES HBUS/FLG=UOSBC XFZ</v>
      </c>
      <c r="AE610" s="83" t="s">
        <v>1384</v>
      </c>
    </row>
    <row r="611" spans="1:32" ht="17.100000000000001" customHeight="1" x14ac:dyDescent="0.25">
      <c r="B611" s="50" t="s">
        <v>1505</v>
      </c>
      <c r="C611" s="50" t="s">
        <v>1239</v>
      </c>
      <c r="D611" s="50" t="s">
        <v>1239</v>
      </c>
      <c r="E611" s="50" t="s">
        <v>1239</v>
      </c>
      <c r="F611" s="50" t="s">
        <v>1239</v>
      </c>
      <c r="G611" s="50" t="s">
        <v>1379</v>
      </c>
      <c r="H611" s="50" t="s">
        <v>1280</v>
      </c>
      <c r="I611" s="50" t="s">
        <v>1644</v>
      </c>
      <c r="J611" s="50" t="s">
        <v>1646</v>
      </c>
      <c r="K611" s="96" t="s">
        <v>1645</v>
      </c>
      <c r="L611" s="44"/>
      <c r="M611" s="50" t="str">
        <f>EMIT!H658</f>
        <v>UNDEF</v>
      </c>
      <c r="Q611" s="50" t="str">
        <f>EMIT!H678</f>
        <v>UNDEF</v>
      </c>
      <c r="U611" s="50" t="str">
        <f>EMIT!H698</f>
        <v>UNDEF</v>
      </c>
      <c r="W611" s="50" t="str">
        <f ca="1">IFERROR(_xlfn.CONCAT(INDEX(DESC!$C:$C,MATCH(U611,DESC!$B:$B,0))),"…")</f>
        <v>UNDEF</v>
      </c>
      <c r="AF611" s="83"/>
    </row>
    <row r="612" spans="1:32" ht="17.100000000000001" customHeight="1" x14ac:dyDescent="0.25">
      <c r="B612" s="50" t="s">
        <v>1506</v>
      </c>
      <c r="C612" s="50" t="s">
        <v>1239</v>
      </c>
      <c r="D612" s="50" t="s">
        <v>1239</v>
      </c>
      <c r="E612" s="50" t="s">
        <v>1239</v>
      </c>
      <c r="F612" s="50" t="s">
        <v>1239</v>
      </c>
      <c r="G612" s="50" t="s">
        <v>1379</v>
      </c>
      <c r="H612" s="50" t="s">
        <v>1280</v>
      </c>
      <c r="I612" s="50" t="s">
        <v>1648</v>
      </c>
      <c r="J612" s="50" t="s">
        <v>1646</v>
      </c>
      <c r="K612" s="96" t="s">
        <v>1645</v>
      </c>
      <c r="L612" s="83"/>
      <c r="M612" s="50" t="str">
        <f>EMIT!H659</f>
        <v>ULHB</v>
      </c>
      <c r="Q612" s="50" t="str">
        <f>EMIT!H679</f>
        <v>ULHB</v>
      </c>
      <c r="U612" s="50" t="str">
        <f>EMIT!H699</f>
        <v>ULHB</v>
      </c>
      <c r="W612" s="50" t="str">
        <f ca="1">IFERROR(_xlfn.CONCAT(INDEX(DESC!$C:$C,MATCH(U612,DESC!$B:$B,0))),"…")</f>
        <v>L-HBUS</v>
      </c>
      <c r="AE612" s="83" t="s">
        <v>1649</v>
      </c>
    </row>
    <row r="613" spans="1:32" ht="17.100000000000001" customHeight="1" x14ac:dyDescent="0.25">
      <c r="B613" s="50" t="s">
        <v>1507</v>
      </c>
      <c r="C613" s="50" t="s">
        <v>1239</v>
      </c>
      <c r="D613" s="50" t="s">
        <v>1239</v>
      </c>
      <c r="E613" s="50" t="s">
        <v>1239</v>
      </c>
      <c r="F613" s="50" t="s">
        <v>1239</v>
      </c>
      <c r="G613" s="50" t="s">
        <v>1379</v>
      </c>
      <c r="H613" s="50" t="s">
        <v>1280</v>
      </c>
      <c r="I613" s="50" t="s">
        <v>1648</v>
      </c>
      <c r="J613" s="50" t="s">
        <v>1646</v>
      </c>
      <c r="K613" s="96" t="s">
        <v>1645</v>
      </c>
      <c r="M613" s="50" t="str">
        <f>EMIT!H660</f>
        <v>UNDEF</v>
      </c>
      <c r="Q613" s="50" t="str">
        <f>EMIT!H680</f>
        <v>UNDEF</v>
      </c>
      <c r="U613" s="50" t="str">
        <f>EMIT!H700</f>
        <v>UNDEF</v>
      </c>
      <c r="W613" s="50" t="str">
        <f ca="1">IFERROR(_xlfn.CONCAT(INDEX(DESC!$C:$C,MATCH(U613,DESC!$B:$B,0))),"…")</f>
        <v>UNDEF</v>
      </c>
      <c r="AF613" s="83"/>
    </row>
    <row r="614" spans="1:32" ht="17.100000000000001" customHeight="1" x14ac:dyDescent="0.25">
      <c r="B614" s="50" t="s">
        <v>1508</v>
      </c>
      <c r="C614" s="50" t="s">
        <v>1239</v>
      </c>
      <c r="D614" s="50" t="s">
        <v>1239</v>
      </c>
      <c r="E614" s="50" t="s">
        <v>1239</v>
      </c>
      <c r="F614" s="50" t="s">
        <v>1239</v>
      </c>
      <c r="G614" s="50" t="s">
        <v>1379</v>
      </c>
      <c r="H614" s="50" t="s">
        <v>1280</v>
      </c>
      <c r="I614" s="50" t="s">
        <v>1648</v>
      </c>
      <c r="J614" s="50" t="s">
        <v>1646</v>
      </c>
      <c r="K614" s="96" t="s">
        <v>1645</v>
      </c>
      <c r="L614" s="83"/>
      <c r="M614" s="50" t="str">
        <f>EMIT!H661</f>
        <v>UAAH</v>
      </c>
      <c r="Q614" s="50" t="str">
        <f>EMIT!H681</f>
        <v>UAAH</v>
      </c>
      <c r="U614" s="50" t="str">
        <f>EMIT!H701</f>
        <v>UAAH</v>
      </c>
      <c r="W614" s="50" t="str">
        <f ca="1">IFERROR(_xlfn.CONCAT(INDEX(DESC!$C:$C,MATCH(U614,DESC!$B:$B,0))),"…")</f>
        <v>ALUA=H</v>
      </c>
      <c r="AE614" s="83" t="s">
        <v>1649</v>
      </c>
    </row>
    <row r="615" spans="1:32" ht="17.100000000000001" customHeight="1" x14ac:dyDescent="0.25">
      <c r="B615" s="50" t="s">
        <v>1510</v>
      </c>
      <c r="C615" s="50" t="s">
        <v>1239</v>
      </c>
      <c r="D615" s="50" t="s">
        <v>1239</v>
      </c>
      <c r="E615" s="50" t="s">
        <v>1239</v>
      </c>
      <c r="F615" s="50" t="s">
        <v>1239</v>
      </c>
      <c r="G615" s="50" t="s">
        <v>1379</v>
      </c>
      <c r="H615" s="50" t="s">
        <v>1280</v>
      </c>
      <c r="I615" s="50" t="s">
        <v>1648</v>
      </c>
      <c r="J615" s="50" t="s">
        <v>1646</v>
      </c>
      <c r="K615" s="96" t="s">
        <v>1645</v>
      </c>
      <c r="L615" s="44"/>
      <c r="M615" s="50" t="str">
        <f>EMIT!H662</f>
        <v>UNDEF</v>
      </c>
      <c r="Q615" s="50" t="str">
        <f>EMIT!H682</f>
        <v>UNDEF</v>
      </c>
      <c r="U615" s="50" t="str">
        <f>EMIT!H702</f>
        <v>UNDEF</v>
      </c>
      <c r="W615" s="50" t="str">
        <f ca="1">IFERROR(_xlfn.CONCAT(INDEX(DESC!$C:$C,MATCH(U615,DESC!$B:$B,0))),"…")</f>
        <v>UNDEF</v>
      </c>
      <c r="AF615" s="83"/>
    </row>
    <row r="616" spans="1:32" ht="17.100000000000001" customHeight="1" x14ac:dyDescent="0.25">
      <c r="B616" s="50" t="s">
        <v>1511</v>
      </c>
      <c r="C616" s="50" t="s">
        <v>1239</v>
      </c>
      <c r="D616" s="50" t="s">
        <v>1239</v>
      </c>
      <c r="E616" s="50" t="s">
        <v>1239</v>
      </c>
      <c r="F616" s="50" t="s">
        <v>1239</v>
      </c>
      <c r="G616" s="50" t="s">
        <v>1379</v>
      </c>
      <c r="H616" s="50" t="s">
        <v>1280</v>
      </c>
      <c r="I616" s="50" t="s">
        <v>1648</v>
      </c>
      <c r="J616" s="50" t="s">
        <v>1646</v>
      </c>
      <c r="K616" s="96" t="s">
        <v>1645</v>
      </c>
      <c r="L616" s="83"/>
      <c r="M616" s="50" t="str">
        <f>EMIT!H663</f>
        <v>UABB</v>
      </c>
      <c r="Q616" s="50" t="str">
        <f>EMIT!H683</f>
        <v>UABB</v>
      </c>
      <c r="U616" s="50" t="str">
        <f>EMIT!H703</f>
        <v>UABB</v>
      </c>
      <c r="W616" s="50" t="str">
        <f ca="1">IFERROR(_xlfn.CONCAT(INDEX(DESC!$C:$C,MATCH(U616,DESC!$B:$B,0))),"…")</f>
        <v>ALUB=B</v>
      </c>
      <c r="AE616" s="83" t="s">
        <v>1650</v>
      </c>
    </row>
    <row r="617" spans="1:32" ht="17.100000000000001" customHeight="1" x14ac:dyDescent="0.25">
      <c r="B617" s="50" t="s">
        <v>1512</v>
      </c>
      <c r="C617" s="50" t="s">
        <v>1239</v>
      </c>
      <c r="D617" s="50" t="s">
        <v>1239</v>
      </c>
      <c r="E617" s="50" t="s">
        <v>1239</v>
      </c>
      <c r="F617" s="50" t="s">
        <v>1239</v>
      </c>
      <c r="G617" s="50" t="s">
        <v>1379</v>
      </c>
      <c r="H617" s="50" t="s">
        <v>1280</v>
      </c>
      <c r="I617" s="50" t="s">
        <v>1648</v>
      </c>
      <c r="J617" s="50" t="s">
        <v>1646</v>
      </c>
      <c r="K617" s="96" t="s">
        <v>1645</v>
      </c>
      <c r="L617" s="44"/>
      <c r="M617" s="50" t="str">
        <f>EMIT!H664</f>
        <v>UNDEF</v>
      </c>
      <c r="Q617" s="50" t="str">
        <f>EMIT!H684</f>
        <v>UNDEF</v>
      </c>
      <c r="U617" s="50" t="str">
        <f>EMIT!H704</f>
        <v>UNDEF</v>
      </c>
      <c r="W617" s="50" t="str">
        <f ca="1">IFERROR(_xlfn.CONCAT(INDEX(DESC!$C:$C,MATCH(U617,DESC!$B:$B,0))),"…")</f>
        <v>UNDEF</v>
      </c>
      <c r="AF617" s="83"/>
    </row>
    <row r="618" spans="1:32" ht="17.100000000000001" customHeight="1" x14ac:dyDescent="0.25">
      <c r="B618" s="50" t="s">
        <v>1513</v>
      </c>
      <c r="C618" s="50" t="s">
        <v>1239</v>
      </c>
      <c r="D618" s="50" t="s">
        <v>1239</v>
      </c>
      <c r="E618" s="50" t="s">
        <v>1239</v>
      </c>
      <c r="F618" s="50" t="s">
        <v>1239</v>
      </c>
      <c r="G618" s="50" t="s">
        <v>1379</v>
      </c>
      <c r="H618" s="50" t="s">
        <v>1280</v>
      </c>
      <c r="I618" s="50" t="s">
        <v>1648</v>
      </c>
      <c r="J618" s="50" t="s">
        <v>1646</v>
      </c>
      <c r="K618" s="96" t="s">
        <v>1645</v>
      </c>
      <c r="L618" s="44" t="s">
        <v>1647</v>
      </c>
      <c r="M618" s="69" t="str">
        <f>EMIT!H665</f>
        <v>UOADCF</v>
      </c>
      <c r="O618" s="50" t="str">
        <f ca="1">IFERROR(_xlfn.CONCAT(INDEX(DESC!$C:$C,MATCH(M618,DESC!$B:$B,0))),"…")</f>
        <v>HBUS=UOADC FLG=(F762 NO FHP)</v>
      </c>
      <c r="Q618" s="69" t="str">
        <f>EMIT!H685</f>
        <v>UOADCZ</v>
      </c>
      <c r="S618" s="50" t="str">
        <f ca="1">IFERROR(_xlfn.CONCAT(INDEX(DESC!$C:$C,MATCH(Q618,DESC!$B:$B,0))),"…")</f>
        <v>HBUS/FLG=UOADD CHAINED XFZ</v>
      </c>
      <c r="U618" s="69" t="str">
        <f>EMIT!H705</f>
        <v>UOSBCF</v>
      </c>
      <c r="W618" s="50" t="str">
        <f ca="1">IFERROR(_xlfn.CONCAT(INDEX(DESC!$C:$C,MATCH(U618,DESC!$B:$B,0))),"…")</f>
        <v>HBUS/FLG=UOSBC XFZ</v>
      </c>
      <c r="AE618" s="83" t="s">
        <v>1528</v>
      </c>
    </row>
    <row r="619" spans="1:32" ht="17.100000000000001" customHeight="1" x14ac:dyDescent="0.25">
      <c r="B619" s="50" t="s">
        <v>1514</v>
      </c>
      <c r="C619" s="50" t="s">
        <v>1239</v>
      </c>
      <c r="D619" s="50" t="s">
        <v>1239</v>
      </c>
      <c r="E619" s="50" t="s">
        <v>1239</v>
      </c>
      <c r="F619" s="50" t="s">
        <v>1239</v>
      </c>
      <c r="G619" s="50" t="s">
        <v>1379</v>
      </c>
      <c r="H619" s="50" t="s">
        <v>1280</v>
      </c>
      <c r="I619" s="50" t="s">
        <v>1648</v>
      </c>
      <c r="J619" s="50" t="s">
        <v>1646</v>
      </c>
      <c r="K619" s="96" t="s">
        <v>1645</v>
      </c>
      <c r="L619" s="44"/>
      <c r="M619" s="50" t="str">
        <f>EMIT!H666</f>
        <v>UNDEF</v>
      </c>
      <c r="Q619" s="50" t="str">
        <f>EMIT!H686</f>
        <v>UNDEF</v>
      </c>
      <c r="U619" s="50" t="str">
        <f>EMIT!H706</f>
        <v>UNDEF</v>
      </c>
      <c r="W619" s="50" t="str">
        <f ca="1">IFERROR(_xlfn.CONCAT(INDEX(DESC!$C:$C,MATCH(U619,DESC!$B:$B,0))),"…")</f>
        <v>UNDEF</v>
      </c>
      <c r="AF619" s="83"/>
    </row>
    <row r="620" spans="1:32" ht="17.100000000000001" customHeight="1" x14ac:dyDescent="0.25">
      <c r="B620" s="50" t="s">
        <v>1515</v>
      </c>
      <c r="C620" s="50" t="s">
        <v>1239</v>
      </c>
      <c r="D620" s="50" t="s">
        <v>1239</v>
      </c>
      <c r="E620" s="50" t="s">
        <v>1239</v>
      </c>
      <c r="F620" s="50" t="s">
        <v>1239</v>
      </c>
      <c r="G620" s="50" t="s">
        <v>1379</v>
      </c>
      <c r="H620" s="50" t="s">
        <v>1280</v>
      </c>
      <c r="I620" s="50" t="s">
        <v>1651</v>
      </c>
      <c r="J620" s="50" t="s">
        <v>1646</v>
      </c>
      <c r="K620" s="96" t="s">
        <v>1645</v>
      </c>
      <c r="L620" s="83"/>
      <c r="M620" s="50" t="str">
        <f>EMIT!H667</f>
        <v>UHHB</v>
      </c>
      <c r="Q620" s="50" t="str">
        <f>EMIT!H687</f>
        <v>UHHB</v>
      </c>
      <c r="U620" s="50" t="str">
        <f>EMIT!H707</f>
        <v>UHHB</v>
      </c>
      <c r="W620" s="50" t="str">
        <f ca="1">IFERROR(_xlfn.CONCAT(INDEX(DESC!$C:$C,MATCH(U620,DESC!$B:$B,0))),"…")</f>
        <v>H=HBUS</v>
      </c>
      <c r="AE620" s="83" t="s">
        <v>1652</v>
      </c>
    </row>
    <row r="621" spans="1:32" ht="17.100000000000001" customHeight="1" x14ac:dyDescent="0.25">
      <c r="B621" s="50"/>
      <c r="C621" s="50"/>
      <c r="D621" s="50"/>
      <c r="E621" s="50"/>
      <c r="F621" s="50"/>
      <c r="G621" s="50"/>
      <c r="H621" s="50"/>
      <c r="I621" s="50"/>
      <c r="J621" s="50"/>
      <c r="K621" s="96"/>
      <c r="M621" s="50" t="str">
        <f>EMIT!H668</f>
        <v>UEXIPCDONE</v>
      </c>
      <c r="Q621" s="50" t="str">
        <f>EMIT!H688</f>
        <v>UEXIPCDONE</v>
      </c>
      <c r="U621" s="50" t="str">
        <f>EMIT!H708</f>
        <v>UEXIPCDONE</v>
      </c>
      <c r="W621" s="50" t="str">
        <f ca="1">IFERROR(_xlfn.CONCAT(INDEX(DESC!$C:$C,MATCH(U621,DESC!$B:$B,0))),"…")</f>
        <v xml:space="preserve">ADDER=PC EX_INT SPREF=0 </v>
      </c>
    </row>
    <row r="622" spans="1:32" ht="17.100000000000001" customHeight="1" x14ac:dyDescent="0.25">
      <c r="A622" s="35"/>
      <c r="B622" s="35" t="s">
        <v>1653</v>
      </c>
      <c r="C622" s="35"/>
      <c r="D622" s="35"/>
      <c r="E622" s="35"/>
    </row>
    <row r="623" spans="1:32" ht="17.100000000000001" customHeight="1" x14ac:dyDescent="0.25">
      <c r="B623" s="50" t="s">
        <v>1227</v>
      </c>
      <c r="C623" s="50" t="s">
        <v>1228</v>
      </c>
      <c r="D623" s="50" t="s">
        <v>1229</v>
      </c>
      <c r="E623" s="50" t="s">
        <v>1230</v>
      </c>
      <c r="F623" s="50" t="s">
        <v>1231</v>
      </c>
      <c r="G623" s="50" t="s">
        <v>1273</v>
      </c>
      <c r="H623" s="50" t="s">
        <v>1235</v>
      </c>
      <c r="I623" s="50" t="s">
        <v>1274</v>
      </c>
      <c r="J623" s="50" t="s">
        <v>1297</v>
      </c>
      <c r="K623" s="50" t="s">
        <v>1277</v>
      </c>
      <c r="L623" s="50" t="s">
        <v>1325</v>
      </c>
      <c r="M623" s="50" t="s">
        <v>1237</v>
      </c>
    </row>
    <row r="624" spans="1:32" ht="17.100000000000001" customHeight="1" x14ac:dyDescent="0.25">
      <c r="B624" s="152" t="s">
        <v>1654</v>
      </c>
      <c r="C624" s="50" t="s">
        <v>1239</v>
      </c>
      <c r="D624" s="50" t="s">
        <v>1239</v>
      </c>
      <c r="E624" s="50" t="s">
        <v>1230</v>
      </c>
      <c r="F624" s="50" t="s">
        <v>1239</v>
      </c>
      <c r="G624" s="50" t="s">
        <v>1239</v>
      </c>
      <c r="H624" s="50" t="s">
        <v>1287</v>
      </c>
      <c r="I624" s="50" t="s">
        <v>1629</v>
      </c>
      <c r="J624" s="50" t="s">
        <v>1280</v>
      </c>
      <c r="K624" s="50" t="s">
        <v>1280</v>
      </c>
      <c r="L624" s="50" t="s">
        <v>1357</v>
      </c>
      <c r="M624" s="50" t="s">
        <v>1655</v>
      </c>
      <c r="O624" s="32" t="str">
        <f>EMIT!H710</f>
        <v>UADIRM</v>
      </c>
      <c r="Q624" s="50" t="str">
        <f ca="1">IFERROR(_xlfn.CONCAT(INDEX(DESC!$C:$C,MATCH(O624,DESC!$B:$B,0))),"…")</f>
        <v>ADDR=ADDER ADDES=INCLD7 SETMREQ SPREF</v>
      </c>
    </row>
    <row r="625" spans="2:25" ht="17.100000000000001" customHeight="1" x14ac:dyDescent="0.25">
      <c r="B625" s="152" t="s">
        <v>1656</v>
      </c>
      <c r="C625" s="50" t="s">
        <v>1239</v>
      </c>
      <c r="D625" s="50" t="s">
        <v>1229</v>
      </c>
      <c r="E625" s="50" t="s">
        <v>1230</v>
      </c>
      <c r="F625" s="50" t="s">
        <v>1239</v>
      </c>
      <c r="G625" s="50" t="s">
        <v>1239</v>
      </c>
      <c r="H625" s="50" t="s">
        <v>1287</v>
      </c>
      <c r="I625" s="50" t="s">
        <v>1629</v>
      </c>
      <c r="J625" s="50" t="s">
        <v>1280</v>
      </c>
      <c r="K625" s="50" t="s">
        <v>1280</v>
      </c>
      <c r="L625" s="50" t="s">
        <v>1357</v>
      </c>
      <c r="M625" s="50" t="s">
        <v>1655</v>
      </c>
      <c r="O625" s="32" t="str">
        <f>EMIT!H711</f>
        <v>UIRDAF</v>
      </c>
      <c r="Q625" s="50" t="str">
        <f ca="1">IFERROR(_xlfn.CONCAT(INDEX(DESC!$C:$C,MATCH(O625,DESC!$B:$B,0))),"…")</f>
        <v>IR=ADDES ALUA-B-HBUS=A IF DISCARD FLG=F ELSE F=FLG LBUS=F</v>
      </c>
      <c r="X625" s="83" t="s">
        <v>1388</v>
      </c>
    </row>
    <row r="626" spans="2:25" ht="17.100000000000001" customHeight="1" x14ac:dyDescent="0.25">
      <c r="B626" s="152" t="s">
        <v>1657</v>
      </c>
      <c r="C626" s="50" t="s">
        <v>1239</v>
      </c>
      <c r="D626" s="50" t="s">
        <v>1229</v>
      </c>
      <c r="E626" s="50" t="s">
        <v>1230</v>
      </c>
      <c r="F626" s="50" t="s">
        <v>1239</v>
      </c>
      <c r="G626" s="50" t="s">
        <v>1239</v>
      </c>
      <c r="H626" s="50" t="s">
        <v>1287</v>
      </c>
      <c r="I626" s="50" t="s">
        <v>1629</v>
      </c>
      <c r="J626" s="50" t="s">
        <v>1280</v>
      </c>
      <c r="K626" s="50" t="s">
        <v>1280</v>
      </c>
      <c r="L626" s="50" t="s">
        <v>1357</v>
      </c>
      <c r="M626" s="50" t="s">
        <v>1655</v>
      </c>
      <c r="O626" s="32" t="str">
        <f>EMIT!H712</f>
        <v>UBRM</v>
      </c>
      <c r="Q626" s="50" t="str">
        <f ca="1">IFERROR(_xlfn.CONCAT(INDEX(DESC!$C:$C,MATCH(O626,DESC!$B:$B,0))),"…")</f>
        <v>DO_BUSRQ UNSETMR</v>
      </c>
      <c r="Y626" s="83"/>
    </row>
    <row r="627" spans="2:25" ht="17.100000000000001" customHeight="1" x14ac:dyDescent="0.25">
      <c r="B627" s="152" t="s">
        <v>1658</v>
      </c>
      <c r="C627" s="50" t="s">
        <v>1239</v>
      </c>
      <c r="D627" s="50" t="s">
        <v>1239</v>
      </c>
      <c r="E627" s="50" t="s">
        <v>1230</v>
      </c>
      <c r="F627" s="50" t="s">
        <v>1239</v>
      </c>
      <c r="G627" s="50" t="s">
        <v>1239</v>
      </c>
      <c r="H627" s="50" t="s">
        <v>1287</v>
      </c>
      <c r="I627" s="50" t="s">
        <v>1629</v>
      </c>
      <c r="J627" s="50" t="s">
        <v>1280</v>
      </c>
      <c r="K627" s="50" t="s">
        <v>1280</v>
      </c>
      <c r="L627" s="50" t="s">
        <v>1357</v>
      </c>
      <c r="M627" s="50" t="s">
        <v>1655</v>
      </c>
      <c r="O627" s="32" t="str">
        <f>EMIT!H713</f>
        <v>UDSPCX</v>
      </c>
      <c r="Q627" s="50" t="str">
        <f ca="1">IFERROR(_xlfn.CONCAT(INDEX(DESC!$C:$C,MATCH(O627,DESC!$B:$B,0))),"…")</f>
        <v>ADDER=SP  ALUA=0 ALUB=RSTXXH</v>
      </c>
      <c r="X627" s="83" t="s">
        <v>1438</v>
      </c>
    </row>
    <row r="628" spans="2:25" ht="17.100000000000001" customHeight="1" x14ac:dyDescent="0.25">
      <c r="B628" s="152" t="s">
        <v>1659</v>
      </c>
      <c r="C628" s="50" t="s">
        <v>1239</v>
      </c>
      <c r="D628" s="50" t="s">
        <v>1239</v>
      </c>
      <c r="E628" s="69" t="s">
        <v>1239</v>
      </c>
      <c r="F628" s="50" t="s">
        <v>1239</v>
      </c>
      <c r="G628" s="50" t="s">
        <v>1239</v>
      </c>
      <c r="H628" s="50" t="s">
        <v>1287</v>
      </c>
      <c r="I628" s="50" t="s">
        <v>1629</v>
      </c>
      <c r="J628" s="50" t="s">
        <v>1280</v>
      </c>
      <c r="K628" s="50" t="s">
        <v>1280</v>
      </c>
      <c r="L628" s="50" t="s">
        <v>1357</v>
      </c>
      <c r="M628" s="50" t="s">
        <v>1655</v>
      </c>
      <c r="O628" s="32" t="str">
        <f>EMIT!H714</f>
        <v>UDDC</v>
      </c>
      <c r="Q628" s="50" t="str">
        <f ca="1">IFERROR(_xlfn.CONCAT(INDEX(DESC!$C:$C,MATCH(O628,DESC!$B:$B,0))),"…")</f>
        <v>ADDES=DECLD SPREF=0</v>
      </c>
      <c r="Y628" s="83" t="s">
        <v>1461</v>
      </c>
    </row>
    <row r="629" spans="2:25" ht="17.100000000000001" customHeight="1" x14ac:dyDescent="0.25">
      <c r="B629" s="152" t="s">
        <v>1660</v>
      </c>
      <c r="C629" s="50" t="s">
        <v>1239</v>
      </c>
      <c r="D629" s="50" t="s">
        <v>1239</v>
      </c>
      <c r="E629" s="50" t="s">
        <v>1239</v>
      </c>
      <c r="F629" s="50" t="s">
        <v>1239</v>
      </c>
      <c r="G629" s="50" t="s">
        <v>1239</v>
      </c>
      <c r="H629" s="50" t="s">
        <v>1287</v>
      </c>
      <c r="I629" s="50" t="s">
        <v>1629</v>
      </c>
      <c r="J629" s="69" t="s">
        <v>1482</v>
      </c>
      <c r="K629" s="129" t="s">
        <v>1280</v>
      </c>
      <c r="L629" s="129" t="s">
        <v>1357</v>
      </c>
      <c r="M629" s="129" t="s">
        <v>1655</v>
      </c>
      <c r="O629" s="32" t="str">
        <f>EMIT!H715</f>
        <v>USPDD</v>
      </c>
      <c r="Q629" s="50" t="str">
        <f ca="1">IFERROR(_xlfn.CONCAT(INDEX(DESC!$C:$C,MATCH(O629,DESC!$B:$B,0))),"…")</f>
        <v>SP=ADDES ADDER=ADDES</v>
      </c>
      <c r="X629" s="83" t="s">
        <v>1438</v>
      </c>
    </row>
    <row r="630" spans="2:25" ht="17.100000000000001" customHeight="1" x14ac:dyDescent="0.25">
      <c r="B630" s="152" t="s">
        <v>1661</v>
      </c>
      <c r="C630" s="50" t="s">
        <v>1239</v>
      </c>
      <c r="D630" s="50" t="s">
        <v>1239</v>
      </c>
      <c r="E630" s="50" t="s">
        <v>1239</v>
      </c>
      <c r="F630" s="50" t="s">
        <v>1239</v>
      </c>
      <c r="G630" s="50" t="s">
        <v>1239</v>
      </c>
      <c r="H630" s="50" t="s">
        <v>1482</v>
      </c>
      <c r="I630" s="50" t="s">
        <v>1629</v>
      </c>
      <c r="J630" s="50" t="s">
        <v>1482</v>
      </c>
      <c r="K630" s="50" t="s">
        <v>1280</v>
      </c>
      <c r="L630" s="50" t="s">
        <v>1357</v>
      </c>
      <c r="M630" s="50" t="s">
        <v>1655</v>
      </c>
      <c r="N630" s="130"/>
      <c r="O630" s="32" t="str">
        <f>EMIT!H716</f>
        <v>UADDM</v>
      </c>
      <c r="Q630" s="50" t="str">
        <f ca="1">IFERROR(_xlfn.CONCAT(INDEX(DESC!$C:$C,MATCH(O630,DESC!$B:$B,0))),"…")</f>
        <v>ADDR=ADDER ADDES=DECLD SETMR</v>
      </c>
      <c r="Y630" s="83" t="s">
        <v>1461</v>
      </c>
    </row>
    <row r="631" spans="2:25" ht="17.100000000000001" customHeight="1" x14ac:dyDescent="0.25">
      <c r="B631" s="152" t="s">
        <v>1662</v>
      </c>
      <c r="C631" s="50" t="s">
        <v>1239</v>
      </c>
      <c r="D631" s="50" t="s">
        <v>1229</v>
      </c>
      <c r="E631" s="50" t="s">
        <v>1239</v>
      </c>
      <c r="F631" s="50" t="s">
        <v>1239</v>
      </c>
      <c r="G631" s="50" t="s">
        <v>1239</v>
      </c>
      <c r="H631" s="50" t="s">
        <v>1482</v>
      </c>
      <c r="I631" s="50" t="s">
        <v>1279</v>
      </c>
      <c r="J631" s="50" t="s">
        <v>1482</v>
      </c>
      <c r="K631" s="50" t="s">
        <v>1280</v>
      </c>
      <c r="L631" s="50" t="s">
        <v>1357</v>
      </c>
      <c r="M631" s="50" t="s">
        <v>1655</v>
      </c>
      <c r="N631" s="130"/>
      <c r="O631" s="32" t="str">
        <f>EMIT!H717</f>
        <v>UWPH</v>
      </c>
      <c r="Q631" s="50" t="str">
        <f ca="1">IFERROR(_xlfn.CONCAT(INDEX(DESC!$C:$C,MATCH(O631,DESC!$B:$B,0))),"…")</f>
        <v>PINDATA=DLATCH=PC-H</v>
      </c>
      <c r="X631" s="83" t="s">
        <v>1663</v>
      </c>
    </row>
    <row r="632" spans="2:25" ht="17.100000000000001" customHeight="1" x14ac:dyDescent="0.25">
      <c r="B632" s="152" t="s">
        <v>1664</v>
      </c>
      <c r="C632" s="50" t="s">
        <v>1239</v>
      </c>
      <c r="D632" s="50" t="s">
        <v>1229</v>
      </c>
      <c r="E632" s="50" t="s">
        <v>1239</v>
      </c>
      <c r="F632" s="50" t="s">
        <v>1239</v>
      </c>
      <c r="G632" s="50" t="s">
        <v>1239</v>
      </c>
      <c r="H632" s="50" t="s">
        <v>1482</v>
      </c>
      <c r="I632" s="50" t="s">
        <v>1279</v>
      </c>
      <c r="J632" s="50" t="s">
        <v>1482</v>
      </c>
      <c r="K632" s="50" t="s">
        <v>1280</v>
      </c>
      <c r="L632" s="50" t="s">
        <v>1357</v>
      </c>
      <c r="M632" s="50" t="s">
        <v>1655</v>
      </c>
      <c r="N632" s="130"/>
      <c r="O632" s="32" t="str">
        <f>EMIT!H718</f>
        <v>USWR</v>
      </c>
      <c r="Q632" s="50" t="str">
        <f ca="1">IFERROR(_xlfn.CONCAT(INDEX(DESC!$C:$C,MATCH(O632,DESC!$B:$B,0))),"…")</f>
        <v>SETWR</v>
      </c>
      <c r="Y632" s="83"/>
    </row>
    <row r="633" spans="2:25" ht="17.100000000000001" customHeight="1" x14ac:dyDescent="0.25">
      <c r="B633" s="152" t="s">
        <v>1665</v>
      </c>
      <c r="C633" s="50" t="s">
        <v>1239</v>
      </c>
      <c r="D633" s="50" t="s">
        <v>1229</v>
      </c>
      <c r="E633" s="50" t="s">
        <v>1239</v>
      </c>
      <c r="F633" s="50" t="s">
        <v>1239</v>
      </c>
      <c r="G633" s="50" t="s">
        <v>1273</v>
      </c>
      <c r="H633" s="50" t="s">
        <v>1482</v>
      </c>
      <c r="I633" s="50" t="s">
        <v>1279</v>
      </c>
      <c r="J633" s="69" t="s">
        <v>1485</v>
      </c>
      <c r="K633" s="87" t="s">
        <v>1280</v>
      </c>
      <c r="L633" s="87" t="s">
        <v>1357</v>
      </c>
      <c r="M633" s="87" t="s">
        <v>1655</v>
      </c>
      <c r="N633" s="130"/>
      <c r="O633" s="32" t="str">
        <f>EMIT!H719</f>
        <v>USPDDWW</v>
      </c>
      <c r="Q633" s="50" t="str">
        <f ca="1">IFERROR(_xlfn.CONCAT(INDEX(DESC!$C:$C,MATCH(O633,DESC!$B:$B,0))),"…")</f>
        <v>SP=ADDES ADDER=ADDES DO_WAIT ACTUAL WRITE</v>
      </c>
      <c r="X633" s="89" t="s">
        <v>1438</v>
      </c>
    </row>
    <row r="634" spans="2:25" ht="17.100000000000001" customHeight="1" x14ac:dyDescent="0.25">
      <c r="B634" s="152" t="s">
        <v>1666</v>
      </c>
      <c r="C634" s="50" t="s">
        <v>1239</v>
      </c>
      <c r="D634" s="50" t="s">
        <v>1229</v>
      </c>
      <c r="E634" s="50" t="s">
        <v>1239</v>
      </c>
      <c r="F634" s="50" t="s">
        <v>1239</v>
      </c>
      <c r="G634" s="50" t="s">
        <v>1273</v>
      </c>
      <c r="H634" s="50" t="s">
        <v>1482</v>
      </c>
      <c r="I634" s="50" t="s">
        <v>1279</v>
      </c>
      <c r="J634" s="50" t="s">
        <v>1485</v>
      </c>
      <c r="K634" s="50" t="s">
        <v>1280</v>
      </c>
      <c r="L634" s="50" t="s">
        <v>1357</v>
      </c>
      <c r="M634" s="50" t="s">
        <v>1655</v>
      </c>
      <c r="N634" s="130"/>
      <c r="O634" s="32" t="str">
        <f>EMIT!H720</f>
        <v>UBRCLS</v>
      </c>
      <c r="Q634" s="50" t="str">
        <f ca="1">IFERROR(_xlfn.CONCAT(INDEX(DESC!$C:$C,MATCH(O634,DESC!$B:$B,0))),"…")</f>
        <v>DO_BUSRQ DO_CLEAR</v>
      </c>
    </row>
    <row r="635" spans="2:25" ht="17.100000000000001" customHeight="1" x14ac:dyDescent="0.25">
      <c r="B635" s="152" t="s">
        <v>1667</v>
      </c>
      <c r="C635" s="50" t="s">
        <v>1239</v>
      </c>
      <c r="D635" s="50" t="s">
        <v>1239</v>
      </c>
      <c r="E635" s="50" t="s">
        <v>1239</v>
      </c>
      <c r="F635" s="50" t="s">
        <v>1239</v>
      </c>
      <c r="G635" s="50" t="s">
        <v>1239</v>
      </c>
      <c r="H635" s="50" t="s">
        <v>1482</v>
      </c>
      <c r="I635" s="50" t="s">
        <v>1279</v>
      </c>
      <c r="J635" s="50" t="s">
        <v>1485</v>
      </c>
      <c r="K635" s="69" t="s">
        <v>1509</v>
      </c>
      <c r="L635" s="69" t="s">
        <v>1357</v>
      </c>
      <c r="M635" s="69" t="s">
        <v>1655</v>
      </c>
      <c r="O635" s="32" t="str">
        <f>EMIT!H721</f>
        <v>UZAB</v>
      </c>
      <c r="Q635" s="50" t="str">
        <f ca="1">IFERROR(_xlfn.CONCAT(INDEX(DESC!$C:$C,MATCH(O635,DESC!$B:$B,0))),"…")</f>
        <v>Z=ALUB</v>
      </c>
      <c r="X635" s="89" t="s">
        <v>1384</v>
      </c>
    </row>
    <row r="636" spans="2:25" ht="17.100000000000001" customHeight="1" x14ac:dyDescent="0.25">
      <c r="B636" s="152" t="s">
        <v>1668</v>
      </c>
      <c r="C636" s="50" t="s">
        <v>1239</v>
      </c>
      <c r="D636" s="50" t="s">
        <v>1239</v>
      </c>
      <c r="E636" s="50" t="s">
        <v>1239</v>
      </c>
      <c r="F636" s="50" t="s">
        <v>1239</v>
      </c>
      <c r="G636" s="50" t="s">
        <v>1239</v>
      </c>
      <c r="H636" s="50" t="s">
        <v>1485</v>
      </c>
      <c r="I636" s="50" t="s">
        <v>1629</v>
      </c>
      <c r="J636" s="50" t="s">
        <v>1485</v>
      </c>
      <c r="K636" s="50" t="s">
        <v>1509</v>
      </c>
      <c r="L636" s="50" t="s">
        <v>1357</v>
      </c>
      <c r="M636" s="50" t="s">
        <v>1655</v>
      </c>
      <c r="N636" s="130"/>
      <c r="O636" s="32" t="str">
        <f>EMIT!H722</f>
        <v>UADIM</v>
      </c>
      <c r="Q636" s="50" t="str">
        <f ca="1">IFERROR(_xlfn.CONCAT(INDEX(DESC!$C:$C,MATCH(O636,DESC!$B:$B,0))),"…")</f>
        <v>ADDR=ADDER ADDES=INCLD SETMR SPREF</v>
      </c>
      <c r="Y636" s="83" t="s">
        <v>1450</v>
      </c>
    </row>
    <row r="637" spans="2:25" ht="17.100000000000001" customHeight="1" x14ac:dyDescent="0.25">
      <c r="B637" s="152" t="s">
        <v>1669</v>
      </c>
      <c r="C637" s="50" t="s">
        <v>1239</v>
      </c>
      <c r="D637" s="50" t="s">
        <v>1229</v>
      </c>
      <c r="E637" s="50" t="s">
        <v>1239</v>
      </c>
      <c r="F637" s="50" t="s">
        <v>1239</v>
      </c>
      <c r="G637" s="50" t="s">
        <v>1239</v>
      </c>
      <c r="H637" s="50" t="s">
        <v>1485</v>
      </c>
      <c r="I637" s="50" t="s">
        <v>1670</v>
      </c>
      <c r="J637" s="50" t="s">
        <v>1485</v>
      </c>
      <c r="K637" s="50" t="s">
        <v>1509</v>
      </c>
      <c r="L637" s="50" t="s">
        <v>1357</v>
      </c>
      <c r="M637" s="50" t="s">
        <v>1655</v>
      </c>
      <c r="N637" s="130"/>
      <c r="O637" s="32" t="str">
        <f>EMIT!H723</f>
        <v>UWPL</v>
      </c>
      <c r="Q637" s="50" t="str">
        <f ca="1">IFERROR(_xlfn.CONCAT(INDEX(DESC!$C:$C,MATCH(O637,DESC!$B:$B,0))),"…")</f>
        <v>PINDATA=DLATCH=PC-L</v>
      </c>
      <c r="X637" s="83" t="s">
        <v>1671</v>
      </c>
    </row>
    <row r="638" spans="2:25" ht="17.100000000000001" customHeight="1" x14ac:dyDescent="0.25">
      <c r="B638" s="152" t="s">
        <v>1672</v>
      </c>
      <c r="C638" s="50" t="s">
        <v>1239</v>
      </c>
      <c r="D638" s="50" t="s">
        <v>1229</v>
      </c>
      <c r="E638" s="50" t="s">
        <v>1239</v>
      </c>
      <c r="F638" s="50" t="s">
        <v>1239</v>
      </c>
      <c r="G638" s="50" t="s">
        <v>1239</v>
      </c>
      <c r="H638" s="50" t="s">
        <v>1485</v>
      </c>
      <c r="I638" s="50" t="s">
        <v>1670</v>
      </c>
      <c r="J638" s="50" t="s">
        <v>1485</v>
      </c>
      <c r="K638" s="50" t="s">
        <v>1509</v>
      </c>
      <c r="L638" s="50" t="s">
        <v>1357</v>
      </c>
      <c r="M638" s="50" t="s">
        <v>1655</v>
      </c>
      <c r="N638" s="130"/>
      <c r="O638" s="32" t="str">
        <f>EMIT!H724</f>
        <v>USWR</v>
      </c>
      <c r="Q638" s="50" t="str">
        <f ca="1">IFERROR(_xlfn.CONCAT(INDEX(DESC!$C:$C,MATCH(O638,DESC!$B:$B,0))),"…")</f>
        <v>SETWR</v>
      </c>
      <c r="Y638" s="83"/>
    </row>
    <row r="639" spans="2:25" ht="17.100000000000001" customHeight="1" x14ac:dyDescent="0.25">
      <c r="B639" s="152" t="s">
        <v>1673</v>
      </c>
      <c r="C639" s="50" t="s">
        <v>1239</v>
      </c>
      <c r="D639" s="50" t="s">
        <v>1229</v>
      </c>
      <c r="E639" s="50" t="s">
        <v>1239</v>
      </c>
      <c r="F639" s="50" t="s">
        <v>1239</v>
      </c>
      <c r="G639" s="50" t="s">
        <v>1273</v>
      </c>
      <c r="H639" s="50" t="s">
        <v>1485</v>
      </c>
      <c r="I639" s="50" t="s">
        <v>1670</v>
      </c>
      <c r="J639" s="50" t="s">
        <v>1485</v>
      </c>
      <c r="K639" s="50" t="s">
        <v>1509</v>
      </c>
      <c r="L639" s="50" t="s">
        <v>1357</v>
      </c>
      <c r="M639" s="50" t="s">
        <v>1655</v>
      </c>
      <c r="N639" s="130"/>
      <c r="O639" s="32" t="str">
        <f>EMIT!H725</f>
        <v>UWAITW</v>
      </c>
      <c r="Q639" s="50" t="str">
        <f ca="1">IFERROR(_xlfn.CONCAT(INDEX(DESC!$C:$C,MATCH(O639,DESC!$B:$B,0))),"…")</f>
        <v>DO_WAIT ACTUAL WRITE</v>
      </c>
      <c r="X639" s="83" t="s">
        <v>1384</v>
      </c>
    </row>
    <row r="640" spans="2:25" ht="17.100000000000001" customHeight="1" x14ac:dyDescent="0.25">
      <c r="B640" s="152" t="s">
        <v>1674</v>
      </c>
      <c r="C640" s="50" t="s">
        <v>1239</v>
      </c>
      <c r="D640" s="50" t="s">
        <v>1229</v>
      </c>
      <c r="E640" s="50" t="s">
        <v>1239</v>
      </c>
      <c r="F640" s="50" t="s">
        <v>1239</v>
      </c>
      <c r="G640" s="50" t="s">
        <v>1273</v>
      </c>
      <c r="H640" s="50" t="s">
        <v>1485</v>
      </c>
      <c r="I640" s="50" t="s">
        <v>1670</v>
      </c>
      <c r="J640" s="50" t="s">
        <v>1485</v>
      </c>
      <c r="K640" s="50" t="s">
        <v>1509</v>
      </c>
      <c r="L640" s="50" t="s">
        <v>1357</v>
      </c>
      <c r="M640" s="50" t="s">
        <v>1655</v>
      </c>
      <c r="N640" s="130"/>
      <c r="O640" s="32" t="str">
        <f>EMIT!H726</f>
        <v>UBRGRCLS</v>
      </c>
      <c r="Q640" s="50" t="str">
        <f ca="1">IFERROR(_xlfn.CONCAT(INDEX(DESC!$C:$C,MATCH(O640,DESC!$B:$B,0))),"…")</f>
        <v>DO_GRANT DO_BUSRQ DO_CLEAR</v>
      </c>
      <c r="Y640" s="83"/>
    </row>
    <row r="641" spans="1:24" ht="17.100000000000001" customHeight="1" x14ac:dyDescent="0.25">
      <c r="B641" s="152" t="s">
        <v>1675</v>
      </c>
      <c r="C641" s="50" t="s">
        <v>1239</v>
      </c>
      <c r="D641" s="50" t="s">
        <v>1239</v>
      </c>
      <c r="E641" s="50" t="s">
        <v>1239</v>
      </c>
      <c r="F641" s="50" t="s">
        <v>1239</v>
      </c>
      <c r="G641" s="50" t="s">
        <v>1239</v>
      </c>
      <c r="H641" s="50" t="s">
        <v>1485</v>
      </c>
      <c r="I641" s="50" t="s">
        <v>1670</v>
      </c>
      <c r="J641" s="50" t="s">
        <v>1485</v>
      </c>
      <c r="K641" s="50" t="s">
        <v>1516</v>
      </c>
      <c r="L641" s="50" t="s">
        <v>1357</v>
      </c>
      <c r="M641" s="50" t="s">
        <v>1655</v>
      </c>
      <c r="O641" s="32" t="str">
        <f>EMIT!H727</f>
        <v>UDWZWAA</v>
      </c>
      <c r="Q641" s="50" t="str">
        <f ca="1">IFERROR(_xlfn.CONCAT(INDEX(DESC!$C:$C,MATCH(O641,DESC!$B:$B,0))),"…")</f>
        <v>ADDER=(W=ALUA)Z</v>
      </c>
      <c r="X641" s="83" t="s">
        <v>1384</v>
      </c>
    </row>
    <row r="642" spans="1:24" ht="17.100000000000001" customHeight="1" x14ac:dyDescent="0.25">
      <c r="B642" s="102" t="s">
        <v>1239</v>
      </c>
      <c r="C642" s="102" t="s">
        <v>1239</v>
      </c>
      <c r="D642" s="102" t="s">
        <v>1239</v>
      </c>
      <c r="E642" s="102" t="s">
        <v>1239</v>
      </c>
      <c r="F642" s="102" t="s">
        <v>1239</v>
      </c>
      <c r="G642" s="102" t="s">
        <v>1239</v>
      </c>
      <c r="H642" s="102" t="s">
        <v>1239</v>
      </c>
      <c r="I642" s="102" t="s">
        <v>1239</v>
      </c>
      <c r="J642" s="102" t="s">
        <v>1239</v>
      </c>
      <c r="K642" s="102" t="s">
        <v>1239</v>
      </c>
      <c r="L642" s="102" t="s">
        <v>1239</v>
      </c>
      <c r="M642" s="102" t="s">
        <v>1239</v>
      </c>
      <c r="O642" s="32" t="str">
        <f>EMIT!H728</f>
        <v>UEXIDONE</v>
      </c>
      <c r="Q642" s="50" t="str">
        <f ca="1">IFERROR(_xlfn.CONCAT(INDEX(DESC!$C:$C,MATCH(O642,DESC!$B:$B,0))),"…")</f>
        <v>EX_INT SPREF=0</v>
      </c>
    </row>
    <row r="643" spans="1:24" ht="17.100000000000001" customHeight="1" x14ac:dyDescent="0.25">
      <c r="A643" s="35"/>
      <c r="B643" s="35" t="s">
        <v>1676</v>
      </c>
      <c r="C643" s="35"/>
      <c r="D643" s="35"/>
      <c r="E643" s="35"/>
    </row>
    <row r="644" spans="1:24" ht="17.100000000000001" customHeight="1" x14ac:dyDescent="0.25">
      <c r="B644" s="50" t="s">
        <v>1227</v>
      </c>
      <c r="C644" s="50" t="s">
        <v>1228</v>
      </c>
      <c r="D644" s="50" t="s">
        <v>1229</v>
      </c>
      <c r="E644" s="50" t="s">
        <v>1231</v>
      </c>
      <c r="F644" s="50" t="s">
        <v>1230</v>
      </c>
      <c r="G644" s="50" t="s">
        <v>1275</v>
      </c>
      <c r="H644" s="50" t="s">
        <v>1323</v>
      </c>
      <c r="I644" s="50" t="s">
        <v>1284</v>
      </c>
      <c r="J644" s="50" t="s">
        <v>1276</v>
      </c>
      <c r="K644" s="50" t="s">
        <v>1277</v>
      </c>
      <c r="L644" s="50" t="s">
        <v>1325</v>
      </c>
      <c r="M644" s="50" t="s">
        <v>1237</v>
      </c>
    </row>
    <row r="645" spans="1:24" ht="17.100000000000001" customHeight="1" x14ac:dyDescent="0.25">
      <c r="B645" s="50" t="s">
        <v>1491</v>
      </c>
      <c r="C645" s="50" t="s">
        <v>1239</v>
      </c>
      <c r="D645" s="50" t="s">
        <v>1239</v>
      </c>
      <c r="E645" s="50" t="s">
        <v>1239</v>
      </c>
      <c r="F645" s="50" t="s">
        <v>1230</v>
      </c>
      <c r="G645" s="50" t="s">
        <v>1373</v>
      </c>
      <c r="H645" s="50" t="s">
        <v>1677</v>
      </c>
      <c r="I645" s="50" t="s">
        <v>1280</v>
      </c>
      <c r="J645" s="50" t="s">
        <v>1678</v>
      </c>
      <c r="K645" s="50" t="s">
        <v>1280</v>
      </c>
      <c r="L645" s="50" t="s">
        <v>1357</v>
      </c>
      <c r="M645" s="50" t="s">
        <v>1679</v>
      </c>
      <c r="O645" s="32" t="str">
        <f>EMIT!H730</f>
        <v>UADIRM</v>
      </c>
      <c r="Q645" s="50" t="str">
        <f ca="1">IFERROR(_xlfn.CONCAT(INDEX(DESC!$C:$C,MATCH(O645,DESC!$B:$B,0))),"…")</f>
        <v>ADDR=ADDER ADDES=INCLD7 SETMREQ SPREF</v>
      </c>
    </row>
    <row r="646" spans="1:24" ht="17.100000000000001" customHeight="1" x14ac:dyDescent="0.25">
      <c r="B646" s="50" t="s">
        <v>1492</v>
      </c>
      <c r="C646" s="50" t="s">
        <v>1239</v>
      </c>
      <c r="D646" s="50" t="s">
        <v>1229</v>
      </c>
      <c r="E646" s="50" t="s">
        <v>1239</v>
      </c>
      <c r="F646" s="50" t="s">
        <v>1230</v>
      </c>
      <c r="G646" s="50" t="s">
        <v>1373</v>
      </c>
      <c r="H646" s="50" t="s">
        <v>1677</v>
      </c>
      <c r="I646" s="50" t="s">
        <v>1280</v>
      </c>
      <c r="J646" s="50" t="s">
        <v>1678</v>
      </c>
      <c r="K646" s="50" t="s">
        <v>1280</v>
      </c>
      <c r="L646" s="50" t="s">
        <v>1357</v>
      </c>
      <c r="M646" s="50" t="s">
        <v>1679</v>
      </c>
      <c r="O646" s="32" t="str">
        <f>EMIT!H731</f>
        <v>UIRDAF</v>
      </c>
      <c r="Q646" s="50" t="str">
        <f ca="1">IFERROR(_xlfn.CONCAT(INDEX(DESC!$C:$C,MATCH(O646,DESC!$B:$B,0))),"…")</f>
        <v>IR=ADDES ALUA-B-HBUS=A IF DISCARD FLG=F ELSE F=FLG LBUS=F</v>
      </c>
    </row>
    <row r="647" spans="1:24" ht="17.100000000000001" customHeight="1" x14ac:dyDescent="0.25">
      <c r="B647" s="50" t="s">
        <v>1493</v>
      </c>
      <c r="C647" s="50" t="s">
        <v>1239</v>
      </c>
      <c r="D647" s="50" t="s">
        <v>1229</v>
      </c>
      <c r="E647" s="50" t="s">
        <v>1239</v>
      </c>
      <c r="F647" s="50" t="s">
        <v>1230</v>
      </c>
      <c r="G647" s="50" t="s">
        <v>1373</v>
      </c>
      <c r="H647" s="50" t="s">
        <v>1677</v>
      </c>
      <c r="I647" s="50" t="s">
        <v>1280</v>
      </c>
      <c r="J647" s="50" t="s">
        <v>1678</v>
      </c>
      <c r="K647" s="50" t="s">
        <v>1280</v>
      </c>
      <c r="L647" s="50" t="s">
        <v>1357</v>
      </c>
      <c r="M647" s="50" t="s">
        <v>1679</v>
      </c>
      <c r="O647" s="32" t="str">
        <f>EMIT!H732</f>
        <v>UBRGRM</v>
      </c>
      <c r="Q647" s="50" t="str">
        <f ca="1">IFERROR(_xlfn.CONCAT(INDEX(DESC!$C:$C,MATCH(O647,DESC!$B:$B,0))),"…")</f>
        <v>DO_GRANT DO_BUSRQ UNSETMR</v>
      </c>
    </row>
    <row r="648" spans="1:24" ht="17.100000000000001" customHeight="1" x14ac:dyDescent="0.25">
      <c r="B648" s="50" t="s">
        <v>1494</v>
      </c>
      <c r="C648" s="50" t="s">
        <v>1239</v>
      </c>
      <c r="D648" s="50" t="s">
        <v>1239</v>
      </c>
      <c r="E648" s="50" t="s">
        <v>1239</v>
      </c>
      <c r="F648" s="50" t="s">
        <v>1230</v>
      </c>
      <c r="G648" s="50" t="s">
        <v>1373</v>
      </c>
      <c r="H648" s="50" t="s">
        <v>1677</v>
      </c>
      <c r="I648" s="50" t="s">
        <v>1280</v>
      </c>
      <c r="J648" s="50" t="s">
        <v>1678</v>
      </c>
      <c r="K648" s="50" t="s">
        <v>1280</v>
      </c>
      <c r="L648" s="50" t="s">
        <v>1357</v>
      </c>
      <c r="M648" s="50" t="s">
        <v>1679</v>
      </c>
      <c r="O648" s="32" t="str">
        <f>EMIT!H733</f>
        <v>UDPC</v>
      </c>
      <c r="Q648" s="50" t="str">
        <f ca="1">IFERROR(_xlfn.CONCAT(INDEX(DESC!$C:$C,MATCH(O648,DESC!$B:$B,0))),"…")</f>
        <v>ADDER=PC</v>
      </c>
    </row>
    <row r="649" spans="1:24" ht="17.100000000000001" customHeight="1" x14ac:dyDescent="0.25">
      <c r="F649" s="83"/>
      <c r="O649" s="32" t="str">
        <f>EMIT!H734</f>
        <v>UEXIEXT</v>
      </c>
      <c r="Q649" s="50" t="str">
        <f ca="1">IFERROR(_xlfn.CONCAT(INDEX(DESC!$C:$C,MATCH(O649,DESC!$B:$B,0))),"…")</f>
        <v xml:space="preserve">INTER EX_INT SPREF=0 </v>
      </c>
    </row>
    <row r="650" spans="1:24" ht="17.100000000000001" customHeight="1" x14ac:dyDescent="0.25"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O650" s="32" t="str">
        <f>EMIT!H735</f>
        <v>UNDEF</v>
      </c>
      <c r="Q650" s="50" t="str">
        <f ca="1">IFERROR(_xlfn.CONCAT(INDEX(DESC!$C:$C,MATCH(O650,DESC!$B:$B,0))),"…")</f>
        <v>UNDEF</v>
      </c>
    </row>
    <row r="651" spans="1:24" ht="17.100000000000001" customHeight="1" x14ac:dyDescent="0.25"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O651" s="32" t="str">
        <f>EMIT!H736</f>
        <v>UORLCF</v>
      </c>
      <c r="Q651" s="50" t="str">
        <f ca="1">IFERROR(_xlfn.CONCAT(INDEX(DESC!$C:$C,MATCH(O651,DESC!$B:$B,0))),"…")</f>
        <v>HBUS/FLG=UORLC</v>
      </c>
    </row>
    <row r="652" spans="1:24" ht="17.100000000000001" customHeight="1" x14ac:dyDescent="0.25"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O652" s="32" t="str">
        <f>EMIT!H737</f>
        <v>UNDEF</v>
      </c>
      <c r="Q652" s="50" t="str">
        <f ca="1">IFERROR(_xlfn.CONCAT(INDEX(DESC!$C:$C,MATCH(O652,DESC!$B:$B,0))),"…")</f>
        <v>UNDEF</v>
      </c>
    </row>
    <row r="653" spans="1:24" ht="17.100000000000001" customHeight="1" x14ac:dyDescent="0.25"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O653" s="32" t="str">
        <f>EMIT!H738</f>
        <v>UAHB</v>
      </c>
      <c r="Q653" s="50" t="str">
        <f ca="1">IFERROR(_xlfn.CONCAT(INDEX(DESC!$C:$C,MATCH(O653,DESC!$B:$B,0))),"…")</f>
        <v>A=HBUS</v>
      </c>
    </row>
    <row r="654" spans="1:24" ht="17.100000000000001" customHeight="1" x14ac:dyDescent="0.25"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O654" s="32" t="str">
        <f>EMIT!H739</f>
        <v>XEND</v>
      </c>
      <c r="Q654" s="50" t="str">
        <f ca="1">IFERROR(_xlfn.CONCAT(INDEX(DESC!$C:$C,MATCH(O654,DESC!$B:$B,0))),"…")</f>
        <v>INTER END</v>
      </c>
    </row>
    <row r="655" spans="1:24" ht="17.100000000000001" customHeight="1" x14ac:dyDescent="0.25">
      <c r="A655" s="35"/>
      <c r="B655" s="35" t="s">
        <v>1680</v>
      </c>
      <c r="C655" s="35"/>
      <c r="D655" s="35"/>
      <c r="E655" s="35"/>
    </row>
    <row r="656" spans="1:24" ht="17.100000000000001" customHeight="1" x14ac:dyDescent="0.25">
      <c r="B656" s="50" t="s">
        <v>1227</v>
      </c>
      <c r="C656" s="50" t="s">
        <v>1228</v>
      </c>
      <c r="D656" s="50" t="s">
        <v>1229</v>
      </c>
      <c r="E656" s="50" t="s">
        <v>1230</v>
      </c>
      <c r="F656" s="50" t="s">
        <v>1231</v>
      </c>
      <c r="G656" s="50" t="s">
        <v>1273</v>
      </c>
      <c r="H656" s="50" t="s">
        <v>1235</v>
      </c>
      <c r="I656" s="50" t="s">
        <v>1274</v>
      </c>
      <c r="J656" s="50" t="s">
        <v>1323</v>
      </c>
      <c r="K656" s="50" t="s">
        <v>1284</v>
      </c>
      <c r="L656" s="50" t="s">
        <v>1277</v>
      </c>
      <c r="M656" s="50" t="s">
        <v>1237</v>
      </c>
      <c r="Q656" s="83" t="s">
        <v>1681</v>
      </c>
    </row>
    <row r="657" spans="2:24" ht="17.100000000000001" customHeight="1" x14ac:dyDescent="0.25">
      <c r="B657" s="50" t="s">
        <v>1246</v>
      </c>
      <c r="C657" s="50" t="s">
        <v>1239</v>
      </c>
      <c r="D657" s="50" t="s">
        <v>1239</v>
      </c>
      <c r="E657" s="50" t="s">
        <v>1230</v>
      </c>
      <c r="F657" s="50" t="s">
        <v>1239</v>
      </c>
      <c r="G657" s="50" t="s">
        <v>1239</v>
      </c>
      <c r="H657" s="50" t="s">
        <v>1287</v>
      </c>
      <c r="I657" s="50" t="s">
        <v>1682</v>
      </c>
      <c r="J657" s="50" t="s">
        <v>1622</v>
      </c>
      <c r="K657" s="50" t="s">
        <v>1683</v>
      </c>
      <c r="L657" s="50" t="s">
        <v>1280</v>
      </c>
      <c r="M657" s="96" t="s">
        <v>1684</v>
      </c>
      <c r="N657" s="95"/>
      <c r="O657" s="84" t="str">
        <f>EMIT!H741</f>
        <v>UADIRM</v>
      </c>
      <c r="Q657" s="50" t="str">
        <f ca="1">IFERROR(_xlfn.CONCAT(INDEX(DESC!$C:$C,MATCH(O657,DESC!$B:$B,0))),"…")</f>
        <v>ADDR=ADDER ADDES=INCLD7 SETMREQ SPREF</v>
      </c>
    </row>
    <row r="658" spans="2:24" ht="17.100000000000001" customHeight="1" x14ac:dyDescent="0.25">
      <c r="B658" s="50" t="s">
        <v>1247</v>
      </c>
      <c r="C658" s="50" t="s">
        <v>1239</v>
      </c>
      <c r="D658" s="50" t="s">
        <v>1229</v>
      </c>
      <c r="E658" s="50" t="s">
        <v>1230</v>
      </c>
      <c r="F658" s="50" t="s">
        <v>1239</v>
      </c>
      <c r="G658" s="50" t="s">
        <v>1239</v>
      </c>
      <c r="H658" s="50" t="s">
        <v>1287</v>
      </c>
      <c r="I658" s="50" t="s">
        <v>1682</v>
      </c>
      <c r="J658" s="50" t="s">
        <v>1622</v>
      </c>
      <c r="K658" s="50" t="s">
        <v>1683</v>
      </c>
      <c r="L658" s="50" t="s">
        <v>1280</v>
      </c>
      <c r="M658" s="96" t="s">
        <v>1684</v>
      </c>
      <c r="N658" s="95"/>
      <c r="O658" s="84" t="str">
        <f>EMIT!H742</f>
        <v>UIRDAF</v>
      </c>
      <c r="Q658" s="50" t="str">
        <f ca="1">IFERROR(_xlfn.CONCAT(INDEX(DESC!$C:$C,MATCH(O658,DESC!$B:$B,0))),"…")</f>
        <v>IR=ADDES ALUA-B-HBUS=A IF DISCARD FLG=F ELSE F=FLG LBUS=F</v>
      </c>
    </row>
    <row r="659" spans="2:24" ht="17.100000000000001" customHeight="1" x14ac:dyDescent="0.25">
      <c r="B659" s="50" t="s">
        <v>1248</v>
      </c>
      <c r="C659" s="50" t="s">
        <v>1239</v>
      </c>
      <c r="D659" s="50" t="s">
        <v>1229</v>
      </c>
      <c r="E659" s="50" t="s">
        <v>1230</v>
      </c>
      <c r="F659" s="50" t="s">
        <v>1239</v>
      </c>
      <c r="G659" s="50" t="s">
        <v>1239</v>
      </c>
      <c r="H659" s="50" t="s">
        <v>1287</v>
      </c>
      <c r="I659" s="50" t="s">
        <v>1682</v>
      </c>
      <c r="J659" s="50" t="s">
        <v>1622</v>
      </c>
      <c r="K659" s="50" t="s">
        <v>1683</v>
      </c>
      <c r="L659" s="50" t="s">
        <v>1280</v>
      </c>
      <c r="M659" s="96" t="s">
        <v>1684</v>
      </c>
      <c r="N659" s="95"/>
      <c r="O659" s="84" t="str">
        <f>EMIT!H743</f>
        <v>UBRM</v>
      </c>
      <c r="Q659" s="50" t="str">
        <f ca="1">IFERROR(_xlfn.CONCAT(INDEX(DESC!$C:$C,MATCH(O659,DESC!$B:$B,0))),"…")</f>
        <v>DO_BUSRQ UNSETMR</v>
      </c>
    </row>
    <row r="660" spans="2:24" ht="17.100000000000001" customHeight="1" x14ac:dyDescent="0.25">
      <c r="B660" s="50" t="s">
        <v>1250</v>
      </c>
      <c r="C660" s="50" t="s">
        <v>1239</v>
      </c>
      <c r="D660" s="50" t="s">
        <v>1239</v>
      </c>
      <c r="E660" s="50" t="s">
        <v>1230</v>
      </c>
      <c r="F660" s="50" t="s">
        <v>1239</v>
      </c>
      <c r="G660" s="50" t="s">
        <v>1239</v>
      </c>
      <c r="H660" s="50" t="s">
        <v>1287</v>
      </c>
      <c r="I660" s="50" t="s">
        <v>1682</v>
      </c>
      <c r="J660" s="50" t="s">
        <v>1622</v>
      </c>
      <c r="K660" s="50" t="s">
        <v>1683</v>
      </c>
      <c r="L660" s="50" t="s">
        <v>1280</v>
      </c>
      <c r="M660" s="96" t="s">
        <v>1684</v>
      </c>
      <c r="N660" s="95"/>
      <c r="O660" s="84" t="str">
        <f>EMIT!H744</f>
        <v>UDBC</v>
      </c>
      <c r="Q660" s="50" t="str">
        <f ca="1">IFERROR(_xlfn.CONCAT(INDEX(DESC!$C:$C,MATCH(O660,DESC!$B:$B,0))),"…")</f>
        <v>ADDER=BC</v>
      </c>
      <c r="W660" s="92" t="s">
        <v>1638</v>
      </c>
    </row>
    <row r="661" spans="2:24" ht="17.100000000000001" customHeight="1" x14ac:dyDescent="0.25">
      <c r="B661" s="50" t="s">
        <v>1251</v>
      </c>
      <c r="C661" s="50" t="s">
        <v>1239</v>
      </c>
      <c r="D661" s="50" t="s">
        <v>1239</v>
      </c>
      <c r="E661" s="69" t="s">
        <v>1239</v>
      </c>
      <c r="F661" s="50" t="s">
        <v>1239</v>
      </c>
      <c r="G661" s="50" t="s">
        <v>1239</v>
      </c>
      <c r="H661" s="50" t="s">
        <v>1683</v>
      </c>
      <c r="I661" s="50" t="s">
        <v>1682</v>
      </c>
      <c r="J661" s="50" t="s">
        <v>1622</v>
      </c>
      <c r="K661" s="50" t="s">
        <v>1683</v>
      </c>
      <c r="L661" s="50" t="s">
        <v>1280</v>
      </c>
      <c r="M661" s="96" t="s">
        <v>1684</v>
      </c>
      <c r="O661" s="84" t="str">
        <f>EMIT!H745</f>
        <v>UADIM</v>
      </c>
      <c r="Q661" s="50" t="str">
        <f ca="1">IFERROR(_xlfn.CONCAT(INDEX(DESC!$C:$C,MATCH(O661,DESC!$B:$B,0))),"…")</f>
        <v>ADDR=ADDER ADDES=INCLD SETMR SPREF</v>
      </c>
      <c r="X661" s="83" t="s">
        <v>1311</v>
      </c>
    </row>
    <row r="662" spans="2:24" ht="17.100000000000001" customHeight="1" x14ac:dyDescent="0.25">
      <c r="B662" s="50" t="s">
        <v>1252</v>
      </c>
      <c r="C662" s="50" t="s">
        <v>1239</v>
      </c>
      <c r="D662" s="50" t="s">
        <v>1229</v>
      </c>
      <c r="E662" s="50" t="s">
        <v>1239</v>
      </c>
      <c r="F662" s="50" t="s">
        <v>1239</v>
      </c>
      <c r="G662" s="50" t="s">
        <v>1239</v>
      </c>
      <c r="H662" s="50" t="s">
        <v>1683</v>
      </c>
      <c r="I662" s="50" t="s">
        <v>1317</v>
      </c>
      <c r="J662" s="50" t="s">
        <v>1622</v>
      </c>
      <c r="K662" s="50" t="s">
        <v>1683</v>
      </c>
      <c r="L662" s="50" t="s">
        <v>1280</v>
      </c>
      <c r="M662" s="96" t="s">
        <v>1684</v>
      </c>
      <c r="O662" s="84" t="str">
        <f>EMIT!H746</f>
        <v>UWA</v>
      </c>
      <c r="Q662" s="50" t="str">
        <f ca="1">IFERROR(_xlfn.CONCAT(INDEX(DESC!$C:$C,MATCH(O662,DESC!$B:$B,0))),"…")</f>
        <v>PINDATA=DLATCH=A</v>
      </c>
      <c r="W662" s="70" t="s">
        <v>1388</v>
      </c>
    </row>
    <row r="663" spans="2:24" ht="17.100000000000001" customHeight="1" x14ac:dyDescent="0.25">
      <c r="B663" s="50" t="s">
        <v>1254</v>
      </c>
      <c r="C663" s="50" t="s">
        <v>1239</v>
      </c>
      <c r="D663" s="50" t="s">
        <v>1229</v>
      </c>
      <c r="E663" s="50" t="s">
        <v>1239</v>
      </c>
      <c r="F663" s="50" t="s">
        <v>1239</v>
      </c>
      <c r="G663" s="50" t="s">
        <v>1239</v>
      </c>
      <c r="H663" s="50" t="s">
        <v>1683</v>
      </c>
      <c r="I663" s="50" t="s">
        <v>1317</v>
      </c>
      <c r="J663" s="50" t="s">
        <v>1622</v>
      </c>
      <c r="K663" s="50" t="s">
        <v>1683</v>
      </c>
      <c r="L663" s="50" t="s">
        <v>1280</v>
      </c>
      <c r="M663" s="96" t="s">
        <v>1684</v>
      </c>
      <c r="O663" s="84" t="str">
        <f>EMIT!H747</f>
        <v>USWR</v>
      </c>
      <c r="Q663" s="50" t="str">
        <f ca="1">IFERROR(_xlfn.CONCAT(INDEX(DESC!$C:$C,MATCH(O663,DESC!$B:$B,0))),"…")</f>
        <v>SETWR</v>
      </c>
    </row>
    <row r="664" spans="2:24" ht="17.100000000000001" customHeight="1" x14ac:dyDescent="0.25">
      <c r="B664" s="50" t="s">
        <v>1258</v>
      </c>
      <c r="C664" s="50" t="s">
        <v>1239</v>
      </c>
      <c r="D664" s="50" t="s">
        <v>1229</v>
      </c>
      <c r="E664" s="42" t="s">
        <v>1233</v>
      </c>
      <c r="F664" s="36" t="s">
        <v>1239</v>
      </c>
      <c r="G664" s="50" t="s">
        <v>1273</v>
      </c>
      <c r="H664" s="50" t="s">
        <v>1683</v>
      </c>
      <c r="I664" s="50" t="s">
        <v>1317</v>
      </c>
      <c r="J664" s="50" t="s">
        <v>1622</v>
      </c>
      <c r="K664" s="50" t="s">
        <v>1683</v>
      </c>
      <c r="L664" s="84" t="s">
        <v>1685</v>
      </c>
      <c r="M664" s="96" t="s">
        <v>1684</v>
      </c>
      <c r="O664" s="84" t="str">
        <f>EMIT!H748</f>
        <v>UWZDWW</v>
      </c>
      <c r="Q664" s="50" t="str">
        <f ca="1">IFERROR(_xlfn.CONCAT(INDEX(DESC!$C:$C,MATCH(O664,DESC!$B:$B,0))),"…")</f>
        <v>DO_WAIT WZ=ADDES ACTUAL WRITE</v>
      </c>
      <c r="W664" s="92" t="s">
        <v>1443</v>
      </c>
    </row>
    <row r="665" spans="2:24" ht="17.100000000000001" customHeight="1" x14ac:dyDescent="0.25">
      <c r="B665" s="50" t="s">
        <v>1261</v>
      </c>
      <c r="C665" s="50" t="s">
        <v>1239</v>
      </c>
      <c r="D665" s="50" t="s">
        <v>1229</v>
      </c>
      <c r="E665" s="40" t="s">
        <v>1217</v>
      </c>
      <c r="F665" s="62" t="s">
        <v>1256</v>
      </c>
      <c r="G665" s="50" t="s">
        <v>1273</v>
      </c>
      <c r="H665" s="50" t="s">
        <v>1683</v>
      </c>
      <c r="I665" s="50" t="s">
        <v>1317</v>
      </c>
      <c r="J665" s="50" t="s">
        <v>1622</v>
      </c>
      <c r="K665" s="50" t="s">
        <v>1683</v>
      </c>
      <c r="L665" s="50" t="s">
        <v>1685</v>
      </c>
      <c r="M665" s="96" t="s">
        <v>1684</v>
      </c>
      <c r="O665" s="84" t="str">
        <f>EMIT!H749</f>
        <v>UBRGRCLS</v>
      </c>
      <c r="Q665" s="50" t="str">
        <f ca="1">IFERROR(_xlfn.CONCAT(INDEX(DESC!$C:$C,MATCH(O665,DESC!$B:$B,0))),"…")</f>
        <v>DO_GRANT DO_BUSRQ DO_CLEAR</v>
      </c>
    </row>
    <row r="666" spans="2:24" ht="17.100000000000001" customHeight="1" x14ac:dyDescent="0.25">
      <c r="B666" s="50" t="s">
        <v>1264</v>
      </c>
      <c r="C666" s="50" t="s">
        <v>1239</v>
      </c>
      <c r="D666" s="50" t="s">
        <v>1239</v>
      </c>
      <c r="E666" s="50" t="s">
        <v>1239</v>
      </c>
      <c r="F666" s="50" t="s">
        <v>1239</v>
      </c>
      <c r="G666" s="50" t="s">
        <v>1239</v>
      </c>
      <c r="H666" s="50" t="s">
        <v>1683</v>
      </c>
      <c r="I666" s="50" t="s">
        <v>1317</v>
      </c>
      <c r="J666" s="50" t="s">
        <v>1622</v>
      </c>
      <c r="K666" s="50" t="s">
        <v>1683</v>
      </c>
      <c r="L666" s="84" t="s">
        <v>1686</v>
      </c>
      <c r="M666" s="96" t="s">
        <v>1684</v>
      </c>
      <c r="O666" s="84" t="str">
        <f>EMIT!H750</f>
        <v>UWHB</v>
      </c>
      <c r="Q666" s="50" t="str">
        <f ca="1">IFERROR(_xlfn.CONCAT(INDEX(DESC!$C:$C,MATCH(O666,DESC!$B:$B,0))),"…")</f>
        <v>W=HBUS</v>
      </c>
      <c r="W666" s="70" t="s">
        <v>1395</v>
      </c>
    </row>
    <row r="667" spans="2:24" ht="17.100000000000001" customHeight="1" x14ac:dyDescent="0.25">
      <c r="B667" s="39" t="s">
        <v>1239</v>
      </c>
      <c r="C667" s="39" t="s">
        <v>1239</v>
      </c>
      <c r="D667" s="39" t="s">
        <v>1239</v>
      </c>
      <c r="E667" s="39" t="s">
        <v>1239</v>
      </c>
      <c r="F667" s="39" t="s">
        <v>1239</v>
      </c>
      <c r="G667" s="39" t="s">
        <v>1239</v>
      </c>
      <c r="H667" s="39" t="s">
        <v>1239</v>
      </c>
      <c r="I667" s="39" t="s">
        <v>1239</v>
      </c>
      <c r="J667" s="39" t="s">
        <v>1239</v>
      </c>
      <c r="K667" s="39" t="s">
        <v>1239</v>
      </c>
      <c r="L667" s="39" t="s">
        <v>1239</v>
      </c>
      <c r="M667" s="39" t="s">
        <v>1239</v>
      </c>
      <c r="O667" s="84" t="str">
        <f>EMIT!H751</f>
        <v>UEXIPCDONE</v>
      </c>
      <c r="Q667" s="50" t="str">
        <f ca="1">IFERROR(_xlfn.CONCAT(INDEX(DESC!$C:$C,MATCH(O667,DESC!$B:$B,0))),"…")</f>
        <v xml:space="preserve">ADDER=PC EX_INT SPREF=0 </v>
      </c>
    </row>
    <row r="668" spans="2:24" ht="17.100000000000001" customHeight="1" x14ac:dyDescent="0.25">
      <c r="B668" s="35" t="s">
        <v>1687</v>
      </c>
      <c r="C668" s="35"/>
      <c r="D668" s="35"/>
      <c r="E668" s="35"/>
    </row>
    <row r="669" spans="2:24" ht="17.100000000000001" customHeight="1" x14ac:dyDescent="0.25">
      <c r="B669" s="152" t="s">
        <v>1227</v>
      </c>
      <c r="C669" s="152" t="s">
        <v>1228</v>
      </c>
      <c r="D669" s="152" t="s">
        <v>1229</v>
      </c>
      <c r="E669" s="152" t="s">
        <v>1230</v>
      </c>
      <c r="F669" s="152" t="s">
        <v>1231</v>
      </c>
      <c r="G669" s="152" t="s">
        <v>1235</v>
      </c>
      <c r="H669" s="152" t="s">
        <v>1274</v>
      </c>
      <c r="I669" s="152" t="s">
        <v>1275</v>
      </c>
      <c r="J669" s="152"/>
      <c r="K669" s="152" t="s">
        <v>1284</v>
      </c>
      <c r="L669" s="152" t="s">
        <v>1277</v>
      </c>
      <c r="M669" s="152" t="s">
        <v>1237</v>
      </c>
    </row>
    <row r="670" spans="2:24" ht="17.100000000000001" customHeight="1" x14ac:dyDescent="0.25">
      <c r="B670" s="50" t="s">
        <v>1246</v>
      </c>
      <c r="C670" s="50" t="s">
        <v>1239</v>
      </c>
      <c r="D670" s="50" t="s">
        <v>1239</v>
      </c>
      <c r="E670" s="50" t="s">
        <v>1230</v>
      </c>
      <c r="F670" s="50" t="s">
        <v>1239</v>
      </c>
      <c r="G670" s="50" t="s">
        <v>1239</v>
      </c>
      <c r="H670" s="50" t="s">
        <v>1287</v>
      </c>
      <c r="I670" s="50" t="s">
        <v>1682</v>
      </c>
      <c r="J670" s="50" t="s">
        <v>1622</v>
      </c>
      <c r="K670" s="50" t="s">
        <v>1683</v>
      </c>
      <c r="L670" s="50" t="s">
        <v>1280</v>
      </c>
      <c r="M670" s="96" t="s">
        <v>1684</v>
      </c>
      <c r="N670" s="95"/>
      <c r="O670" s="32" t="str">
        <f>EMIT!H753</f>
        <v>UADIRM</v>
      </c>
      <c r="Q670" s="50" t="str">
        <f ca="1">IFERROR(_xlfn.CONCAT(INDEX(DESC!$C:$C,MATCH(O670,DESC!$B:$B,0))),"…")</f>
        <v>ADDR=ADDER ADDES=INCLD7 SETMREQ SPREF</v>
      </c>
    </row>
    <row r="671" spans="2:24" ht="17.100000000000001" customHeight="1" x14ac:dyDescent="0.25">
      <c r="B671" s="50" t="s">
        <v>1247</v>
      </c>
      <c r="C671" s="50" t="s">
        <v>1239</v>
      </c>
      <c r="D671" s="50" t="s">
        <v>1229</v>
      </c>
      <c r="E671" s="50" t="s">
        <v>1230</v>
      </c>
      <c r="F671" s="50" t="s">
        <v>1239</v>
      </c>
      <c r="G671" s="50" t="s">
        <v>1239</v>
      </c>
      <c r="H671" s="50" t="s">
        <v>1287</v>
      </c>
      <c r="I671" s="50" t="s">
        <v>1682</v>
      </c>
      <c r="J671" s="50" t="s">
        <v>1622</v>
      </c>
      <c r="K671" s="50" t="s">
        <v>1683</v>
      </c>
      <c r="L671" s="50" t="s">
        <v>1280</v>
      </c>
      <c r="M671" s="96" t="s">
        <v>1684</v>
      </c>
      <c r="N671" s="95"/>
      <c r="O671" s="32" t="str">
        <f>EMIT!H754</f>
        <v>UIRDAF</v>
      </c>
      <c r="Q671" s="50" t="str">
        <f ca="1">IFERROR(_xlfn.CONCAT(INDEX(DESC!$C:$C,MATCH(O671,DESC!$B:$B,0))),"…")</f>
        <v>IR=ADDES ALUA-B-HBUS=A IF DISCARD FLG=F ELSE F=FLG LBUS=F</v>
      </c>
    </row>
    <row r="672" spans="2:24" ht="17.100000000000001" customHeight="1" x14ac:dyDescent="0.25">
      <c r="B672" s="50" t="s">
        <v>1248</v>
      </c>
      <c r="C672" s="50" t="s">
        <v>1239</v>
      </c>
      <c r="D672" s="50" t="s">
        <v>1229</v>
      </c>
      <c r="E672" s="50" t="s">
        <v>1230</v>
      </c>
      <c r="F672" s="50" t="s">
        <v>1239</v>
      </c>
      <c r="G672" s="50" t="s">
        <v>1239</v>
      </c>
      <c r="H672" s="50" t="s">
        <v>1287</v>
      </c>
      <c r="I672" s="50" t="s">
        <v>1682</v>
      </c>
      <c r="J672" s="50" t="s">
        <v>1622</v>
      </c>
      <c r="K672" s="50" t="s">
        <v>1683</v>
      </c>
      <c r="L672" s="50" t="s">
        <v>1280</v>
      </c>
      <c r="M672" s="96" t="s">
        <v>1684</v>
      </c>
      <c r="N672" s="95"/>
      <c r="O672" s="32" t="str">
        <f>EMIT!H755</f>
        <v>UBRM</v>
      </c>
      <c r="Q672" s="50" t="str">
        <f ca="1">IFERROR(_xlfn.CONCAT(INDEX(DESC!$C:$C,MATCH(O672,DESC!$B:$B,0))),"…")</f>
        <v>DO_BUSRQ UNSETMR</v>
      </c>
    </row>
    <row r="673" spans="1:25" ht="17.100000000000001" customHeight="1" x14ac:dyDescent="0.25">
      <c r="B673" s="50" t="s">
        <v>1250</v>
      </c>
      <c r="C673" s="50" t="s">
        <v>1239</v>
      </c>
      <c r="D673" s="50" t="s">
        <v>1239</v>
      </c>
      <c r="E673" s="50" t="s">
        <v>1230</v>
      </c>
      <c r="F673" s="50" t="s">
        <v>1239</v>
      </c>
      <c r="G673" s="50" t="s">
        <v>1239</v>
      </c>
      <c r="H673" s="50" t="s">
        <v>1287</v>
      </c>
      <c r="I673" s="50" t="s">
        <v>1682</v>
      </c>
      <c r="J673" s="50" t="s">
        <v>1622</v>
      </c>
      <c r="K673" s="50" t="s">
        <v>1683</v>
      </c>
      <c r="L673" s="50" t="s">
        <v>1280</v>
      </c>
      <c r="M673" s="96" t="s">
        <v>1684</v>
      </c>
      <c r="N673" s="95"/>
      <c r="O673" s="32" t="str">
        <f>EMIT!H756</f>
        <v>UDBC</v>
      </c>
      <c r="Q673" s="50" t="str">
        <f ca="1">IFERROR(_xlfn.CONCAT(INDEX(DESC!$C:$C,MATCH(O673,DESC!$B:$B,0))),"…")</f>
        <v>ADDER=BC</v>
      </c>
      <c r="X673" s="92" t="s">
        <v>1638</v>
      </c>
    </row>
    <row r="674" spans="1:25" ht="17.100000000000001" customHeight="1" x14ac:dyDescent="0.25">
      <c r="B674" s="152" t="s">
        <v>1251</v>
      </c>
      <c r="C674" s="152" t="s">
        <v>1239</v>
      </c>
      <c r="D674" s="152" t="s">
        <v>1239</v>
      </c>
      <c r="E674" s="131" t="s">
        <v>1239</v>
      </c>
      <c r="F674" s="152" t="s">
        <v>1239</v>
      </c>
      <c r="G674" s="152" t="s">
        <v>1321</v>
      </c>
      <c r="H674" s="152" t="s">
        <v>1688</v>
      </c>
      <c r="I674" s="152" t="s">
        <v>1373</v>
      </c>
      <c r="J674" s="152"/>
      <c r="K674" s="152" t="s">
        <v>1321</v>
      </c>
      <c r="L674" s="152" t="s">
        <v>1280</v>
      </c>
      <c r="M674" s="152" t="s">
        <v>1689</v>
      </c>
      <c r="O674" s="32" t="str">
        <f>EMIT!H757</f>
        <v>UADIMR</v>
      </c>
      <c r="Q674" s="50" t="str">
        <f ca="1">IFERROR(_xlfn.CONCAT(INDEX(DESC!$C:$C,MATCH(O674,DESC!$B:$B,0))),"…")</f>
        <v>ADDR=ADDER ADDES=INCLD SETMRQ/RD=1 DO_SPREF</v>
      </c>
      <c r="Y674" s="83" t="s">
        <v>1311</v>
      </c>
    </row>
    <row r="675" spans="1:25" ht="17.100000000000001" customHeight="1" x14ac:dyDescent="0.25">
      <c r="B675" s="152" t="s">
        <v>1252</v>
      </c>
      <c r="C675" s="152" t="s">
        <v>1239</v>
      </c>
      <c r="D675" s="152" t="s">
        <v>1229</v>
      </c>
      <c r="E675" s="152" t="s">
        <v>1239</v>
      </c>
      <c r="F675" s="152" t="s">
        <v>1231</v>
      </c>
      <c r="G675" s="152" t="s">
        <v>1321</v>
      </c>
      <c r="H675" s="152" t="s">
        <v>1688</v>
      </c>
      <c r="I675" s="152" t="s">
        <v>1373</v>
      </c>
      <c r="J675" s="152"/>
      <c r="K675" s="152" t="s">
        <v>1321</v>
      </c>
      <c r="L675" s="152" t="s">
        <v>1280</v>
      </c>
      <c r="M675" s="152" t="s">
        <v>1689</v>
      </c>
      <c r="O675" s="32" t="str">
        <f>EMIT!H758</f>
        <v>UNDEF</v>
      </c>
      <c r="Q675" s="50" t="str">
        <f ca="1">IFERROR(_xlfn.CONCAT(INDEX(DESC!$C:$C,MATCH(O675,DESC!$B:$B,0))),"…")</f>
        <v>UNDEF</v>
      </c>
      <c r="X675" s="70" t="s">
        <v>1690</v>
      </c>
    </row>
    <row r="676" spans="1:25" ht="17.100000000000001" customHeight="1" x14ac:dyDescent="0.25">
      <c r="B676" s="152" t="s">
        <v>1254</v>
      </c>
      <c r="C676" s="152" t="s">
        <v>1239</v>
      </c>
      <c r="D676" s="152" t="s">
        <v>1229</v>
      </c>
      <c r="E676" s="152" t="s">
        <v>1239</v>
      </c>
      <c r="F676" s="152" t="s">
        <v>1231</v>
      </c>
      <c r="G676" s="152" t="s">
        <v>1321</v>
      </c>
      <c r="H676" s="152" t="s">
        <v>1415</v>
      </c>
      <c r="I676" s="152" t="s">
        <v>1373</v>
      </c>
      <c r="J676" s="152"/>
      <c r="K676" s="152" t="s">
        <v>1321</v>
      </c>
      <c r="L676" s="152" t="s">
        <v>1280</v>
      </c>
      <c r="M676" s="152" t="s">
        <v>1689</v>
      </c>
      <c r="O676" s="32" t="str">
        <f>EMIT!H759</f>
        <v>ULAT</v>
      </c>
      <c r="Q676" s="50" t="str">
        <f ca="1">IFERROR(_xlfn.CONCAT(INDEX(DESC!$C:$C,MATCH(O676,DESC!$B:$B,0))),"…")</f>
        <v>DLATCH=PINDATA=ACTUAL READ</v>
      </c>
    </row>
    <row r="677" spans="1:25" ht="17.100000000000001" customHeight="1" x14ac:dyDescent="0.25">
      <c r="B677" s="152" t="s">
        <v>1258</v>
      </c>
      <c r="C677" s="152" t="s">
        <v>1239</v>
      </c>
      <c r="D677" s="152" t="s">
        <v>1229</v>
      </c>
      <c r="E677" s="42" t="s">
        <v>1233</v>
      </c>
      <c r="F677" s="152" t="s">
        <v>1231</v>
      </c>
      <c r="G677" s="152" t="s">
        <v>1321</v>
      </c>
      <c r="H677" s="152" t="s">
        <v>1415</v>
      </c>
      <c r="I677" s="152" t="s">
        <v>1373</v>
      </c>
      <c r="J677" s="152"/>
      <c r="K677" s="152" t="s">
        <v>1321</v>
      </c>
      <c r="L677" s="152" t="s">
        <v>1391</v>
      </c>
      <c r="M677" s="152" t="s">
        <v>1689</v>
      </c>
      <c r="O677" s="32" t="str">
        <f>EMIT!H760</f>
        <v>UWZDW</v>
      </c>
      <c r="Q677" s="50" t="str">
        <f ca="1">IFERROR(_xlfn.CONCAT(INDEX(DESC!$C:$C,MATCH(O677,DESC!$B:$B,0))),"…")</f>
        <v>DO_WAIT WZ=ADDES</v>
      </c>
      <c r="X677" s="92" t="s">
        <v>1443</v>
      </c>
    </row>
    <row r="678" spans="1:25" ht="17.100000000000001" customHeight="1" x14ac:dyDescent="0.25">
      <c r="B678" s="152" t="s">
        <v>1261</v>
      </c>
      <c r="C678" s="152" t="s">
        <v>1239</v>
      </c>
      <c r="D678" s="152" t="s">
        <v>1229</v>
      </c>
      <c r="E678" s="40" t="s">
        <v>1217</v>
      </c>
      <c r="F678" s="152" t="s">
        <v>1231</v>
      </c>
      <c r="G678" s="62" t="s">
        <v>1256</v>
      </c>
      <c r="H678" s="152" t="s">
        <v>1415</v>
      </c>
      <c r="I678" s="152" t="s">
        <v>1373</v>
      </c>
      <c r="J678" s="152"/>
      <c r="K678" s="152" t="s">
        <v>1321</v>
      </c>
      <c r="L678" s="152" t="s">
        <v>1391</v>
      </c>
      <c r="M678" s="152" t="s">
        <v>1689</v>
      </c>
      <c r="N678" s="95"/>
      <c r="O678" s="32" t="str">
        <f>EMIT!H761</f>
        <v>UBRGRCLS</v>
      </c>
      <c r="Q678" s="50" t="str">
        <f ca="1">IFERROR(_xlfn.CONCAT(INDEX(DESC!$C:$C,MATCH(O678,DESC!$B:$B,0))),"…")</f>
        <v>DO_GRANT DO_BUSRQ DO_CLEAR</v>
      </c>
    </row>
    <row r="679" spans="1:25" ht="17.100000000000001" customHeight="1" x14ac:dyDescent="0.25">
      <c r="B679" s="152" t="s">
        <v>1264</v>
      </c>
      <c r="C679" s="152" t="s">
        <v>1239</v>
      </c>
      <c r="D679" s="152" t="s">
        <v>1239</v>
      </c>
      <c r="E679" s="152" t="s">
        <v>1239</v>
      </c>
      <c r="F679" s="152" t="s">
        <v>1239</v>
      </c>
      <c r="G679" s="152" t="s">
        <v>1321</v>
      </c>
      <c r="H679" s="152" t="s">
        <v>1415</v>
      </c>
      <c r="I679" s="152" t="s">
        <v>1373</v>
      </c>
      <c r="J679" s="152"/>
      <c r="K679" s="152" t="s">
        <v>1321</v>
      </c>
      <c r="L679" s="152" t="s">
        <v>1391</v>
      </c>
      <c r="M679" s="152" t="s">
        <v>1689</v>
      </c>
      <c r="N679" s="95"/>
      <c r="O679" s="32" t="str">
        <f>EMIT!H762</f>
        <v>UADL</v>
      </c>
      <c r="Q679" s="50" t="str">
        <f ca="1">IFERROR(_xlfn.CONCAT(INDEX(DESC!$C:$C,MATCH(O679,DESC!$B:$B,0))),"…")</f>
        <v>A=DLATCH</v>
      </c>
      <c r="X679" s="70" t="s">
        <v>1691</v>
      </c>
    </row>
    <row r="680" spans="1:25" ht="17.100000000000001" customHeight="1" x14ac:dyDescent="0.25"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100"/>
      <c r="N680" s="38"/>
      <c r="O680" s="32" t="str">
        <f>EMIT!H763</f>
        <v>UEXIPCDONE</v>
      </c>
      <c r="Q680" s="50" t="str">
        <f ca="1">IFERROR(_xlfn.CONCAT(INDEX(DESC!$C:$C,MATCH(O680,DESC!$B:$B,0))),"…")</f>
        <v xml:space="preserve">ADDER=PC EX_INT SPREF=0 </v>
      </c>
    </row>
    <row r="681" spans="1:25" ht="17.100000000000001" customHeight="1" x14ac:dyDescent="0.25"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100"/>
      <c r="N681" s="38"/>
      <c r="O681" s="118"/>
      <c r="Q681" s="50" t="str">
        <f ca="1">IFERROR(_xlfn.CONCAT(INDEX(DESC!$C:$C,MATCH(O681,DESC!$B:$B,0))),"…")</f>
        <v>…</v>
      </c>
    </row>
    <row r="682" spans="1:25" ht="17.100000000000001" customHeight="1" x14ac:dyDescent="0.25"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100"/>
      <c r="N682" s="38"/>
      <c r="O682" s="118"/>
      <c r="Q682" s="50" t="str">
        <f ca="1">IFERROR(_xlfn.CONCAT(INDEX(DESC!$C:$C,MATCH(O682,DESC!$B:$B,0))),"…")</f>
        <v>…</v>
      </c>
    </row>
    <row r="683" spans="1:25" ht="17.100000000000001" customHeight="1" x14ac:dyDescent="0.25"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100"/>
      <c r="N683" s="38"/>
      <c r="O683" s="118"/>
      <c r="Q683" s="50" t="str">
        <f ca="1">IFERROR(_xlfn.CONCAT(INDEX(DESC!$C:$C,MATCH(O683,DESC!$B:$B,0))),"…")</f>
        <v>…</v>
      </c>
    </row>
    <row r="684" spans="1:25" ht="17.100000000000001" customHeight="1" x14ac:dyDescent="0.25">
      <c r="A684" s="35"/>
      <c r="B684" s="35" t="s">
        <v>1692</v>
      </c>
      <c r="C684" s="35"/>
      <c r="D684" s="35"/>
      <c r="E684" s="35"/>
    </row>
    <row r="685" spans="1:25" ht="17.100000000000001" customHeight="1" x14ac:dyDescent="0.25">
      <c r="B685" s="36" t="s">
        <v>1227</v>
      </c>
      <c r="C685" s="36" t="s">
        <v>1228</v>
      </c>
      <c r="D685" s="36" t="s">
        <v>1229</v>
      </c>
      <c r="E685" s="36" t="s">
        <v>1230</v>
      </c>
      <c r="F685" s="36" t="s">
        <v>1231</v>
      </c>
      <c r="G685" s="36" t="s">
        <v>1273</v>
      </c>
      <c r="H685" s="36" t="s">
        <v>1235</v>
      </c>
      <c r="I685" s="36" t="s">
        <v>1274</v>
      </c>
      <c r="J685" s="36" t="s">
        <v>1275</v>
      </c>
      <c r="K685" s="36" t="s">
        <v>1325</v>
      </c>
      <c r="L685" s="36" t="s">
        <v>1237</v>
      </c>
    </row>
    <row r="686" spans="1:25" ht="17.100000000000001" customHeight="1" x14ac:dyDescent="0.25">
      <c r="B686" s="153" t="s">
        <v>1285</v>
      </c>
      <c r="C686" s="153" t="s">
        <v>1239</v>
      </c>
      <c r="D686" s="153" t="s">
        <v>1239</v>
      </c>
      <c r="E686" s="153" t="s">
        <v>1230</v>
      </c>
      <c r="F686" s="153" t="s">
        <v>1239</v>
      </c>
      <c r="G686" s="153" t="s">
        <v>1239</v>
      </c>
      <c r="H686" s="153" t="s">
        <v>1240</v>
      </c>
      <c r="I686" s="153" t="s">
        <v>1693</v>
      </c>
      <c r="J686" s="153" t="s">
        <v>1369</v>
      </c>
      <c r="K686" s="153" t="s">
        <v>1357</v>
      </c>
      <c r="L686" s="153" t="s">
        <v>1694</v>
      </c>
      <c r="M686" s="95"/>
      <c r="N686" s="32" t="str">
        <f>EMIT!H765</f>
        <v>UADIRM</v>
      </c>
      <c r="P686" s="50" t="str">
        <f ca="1">IFERROR(_xlfn.CONCAT(INDEX(DESC!$C:$C,MATCH(N686,DESC!$B:$B,0))),"…")</f>
        <v>ADDR=ADDER ADDES=INCLD7 SETMREQ SPREF</v>
      </c>
    </row>
    <row r="687" spans="1:25" ht="17.100000000000001" customHeight="1" x14ac:dyDescent="0.25">
      <c r="B687" s="153" t="s">
        <v>1289</v>
      </c>
      <c r="C687" s="153" t="s">
        <v>1239</v>
      </c>
      <c r="D687" s="153" t="s">
        <v>1229</v>
      </c>
      <c r="E687" s="153" t="s">
        <v>1230</v>
      </c>
      <c r="F687" s="153" t="s">
        <v>1239</v>
      </c>
      <c r="G687" s="153" t="s">
        <v>1239</v>
      </c>
      <c r="H687" s="153" t="s">
        <v>1240</v>
      </c>
      <c r="I687" s="153" t="s">
        <v>1693</v>
      </c>
      <c r="J687" s="153" t="s">
        <v>1369</v>
      </c>
      <c r="K687" s="153" t="s">
        <v>1357</v>
      </c>
      <c r="L687" s="153" t="s">
        <v>1694</v>
      </c>
      <c r="M687" s="95"/>
      <c r="N687" s="32" t="str">
        <f>EMIT!H766</f>
        <v>UIRDAF</v>
      </c>
      <c r="P687" s="50" t="str">
        <f ca="1">IFERROR(_xlfn.CONCAT(INDEX(DESC!$C:$C,MATCH(N687,DESC!$B:$B,0))),"…")</f>
        <v>IR=ADDES ALUA-B-HBUS=A IF DISCARD FLG=F ELSE F=FLG LBUS=F</v>
      </c>
    </row>
    <row r="688" spans="1:25" ht="17.100000000000001" customHeight="1" x14ac:dyDescent="0.25">
      <c r="B688" s="153" t="s">
        <v>1290</v>
      </c>
      <c r="C688" s="153" t="s">
        <v>1239</v>
      </c>
      <c r="D688" s="153" t="s">
        <v>1229</v>
      </c>
      <c r="E688" s="153" t="s">
        <v>1230</v>
      </c>
      <c r="F688" s="153" t="s">
        <v>1239</v>
      </c>
      <c r="G688" s="153" t="s">
        <v>1239</v>
      </c>
      <c r="H688" s="153" t="s">
        <v>1240</v>
      </c>
      <c r="I688" s="153" t="s">
        <v>1693</v>
      </c>
      <c r="J688" s="153" t="s">
        <v>1369</v>
      </c>
      <c r="K688" s="153" t="s">
        <v>1357</v>
      </c>
      <c r="L688" s="153" t="s">
        <v>1694</v>
      </c>
      <c r="M688" s="95"/>
      <c r="N688" s="32" t="str">
        <f>EMIT!H767</f>
        <v>UBRM</v>
      </c>
      <c r="P688" s="50" t="str">
        <f ca="1">IFERROR(_xlfn.CONCAT(INDEX(DESC!$C:$C,MATCH(N688,DESC!$B:$B,0))),"…")</f>
        <v>DO_BUSRQ UNSETMR</v>
      </c>
    </row>
    <row r="689" spans="1:23" ht="17.100000000000001" customHeight="1" x14ac:dyDescent="0.25">
      <c r="B689" s="153" t="s">
        <v>1291</v>
      </c>
      <c r="C689" s="153" t="s">
        <v>1239</v>
      </c>
      <c r="D689" s="153" t="s">
        <v>1239</v>
      </c>
      <c r="E689" s="153" t="s">
        <v>1230</v>
      </c>
      <c r="F689" s="153" t="s">
        <v>1239</v>
      </c>
      <c r="G689" s="153" t="s">
        <v>1239</v>
      </c>
      <c r="H689" s="153" t="s">
        <v>1240</v>
      </c>
      <c r="I689" s="153" t="s">
        <v>1693</v>
      </c>
      <c r="J689" s="153" t="s">
        <v>1369</v>
      </c>
      <c r="K689" s="153" t="s">
        <v>1357</v>
      </c>
      <c r="L689" s="153" t="s">
        <v>1694</v>
      </c>
      <c r="M689" s="95"/>
      <c r="N689" s="32" t="str">
        <f>EMIT!H768</f>
        <v>UDPC</v>
      </c>
      <c r="P689" s="50" t="str">
        <f ca="1">IFERROR(_xlfn.CONCAT(INDEX(DESC!$C:$C,MATCH(N689,DESC!$B:$B,0))),"…")</f>
        <v>ADDER=PC</v>
      </c>
      <c r="V689" s="92" t="s">
        <v>1310</v>
      </c>
    </row>
    <row r="690" spans="1:23" ht="17.100000000000001" customHeight="1" x14ac:dyDescent="0.25">
      <c r="B690" s="154" t="s">
        <v>1292</v>
      </c>
      <c r="C690" s="154" t="s">
        <v>1239</v>
      </c>
      <c r="D690" s="154" t="s">
        <v>1239</v>
      </c>
      <c r="E690" s="42" t="s">
        <v>1239</v>
      </c>
      <c r="F690" s="154" t="s">
        <v>1239</v>
      </c>
      <c r="G690" s="154" t="s">
        <v>1239</v>
      </c>
      <c r="H690" s="154" t="s">
        <v>1369</v>
      </c>
      <c r="I690" s="154" t="s">
        <v>1693</v>
      </c>
      <c r="J690" s="154" t="s">
        <v>1369</v>
      </c>
      <c r="K690" s="154" t="s">
        <v>1357</v>
      </c>
      <c r="L690" s="154" t="s">
        <v>1694</v>
      </c>
      <c r="M690" s="98"/>
      <c r="N690" s="32" t="str">
        <f>EMIT!H769</f>
        <v>UADIMR</v>
      </c>
      <c r="P690" s="50" t="str">
        <f ca="1">IFERROR(_xlfn.CONCAT(INDEX(DESC!$C:$C,MATCH(N690,DESC!$B:$B,0))),"…")</f>
        <v>ADDR=ADDER ADDES=INCLD SETMRQ/RD=1 DO_SPREF</v>
      </c>
      <c r="W690" s="92" t="s">
        <v>1311</v>
      </c>
    </row>
    <row r="691" spans="1:23" ht="17.100000000000001" customHeight="1" x14ac:dyDescent="0.25">
      <c r="B691" s="154" t="s">
        <v>1293</v>
      </c>
      <c r="C691" s="154" t="s">
        <v>1239</v>
      </c>
      <c r="D691" s="154" t="s">
        <v>1229</v>
      </c>
      <c r="E691" s="154" t="s">
        <v>1239</v>
      </c>
      <c r="F691" s="154" t="s">
        <v>1231</v>
      </c>
      <c r="G691" s="154" t="s">
        <v>1239</v>
      </c>
      <c r="H691" s="154" t="s">
        <v>1369</v>
      </c>
      <c r="I691" s="154" t="s">
        <v>1693</v>
      </c>
      <c r="J691" s="154" t="s">
        <v>1553</v>
      </c>
      <c r="K691" s="154" t="s">
        <v>1357</v>
      </c>
      <c r="L691" s="154" t="s">
        <v>1694</v>
      </c>
      <c r="M691" s="98"/>
      <c r="N691" s="32" t="str">
        <f>EMIT!H770</f>
        <v>UPCD</v>
      </c>
      <c r="P691" s="50" t="str">
        <f ca="1">IFERROR(_xlfn.CONCAT(INDEX(DESC!$C:$C,MATCH(N691,DESC!$B:$B,0))),"…")</f>
        <v>PC=ADDES</v>
      </c>
      <c r="V691" s="92" t="s">
        <v>1310</v>
      </c>
    </row>
    <row r="692" spans="1:23" ht="17.100000000000001" customHeight="1" x14ac:dyDescent="0.25">
      <c r="B692" s="154" t="s">
        <v>1294</v>
      </c>
      <c r="C692" s="154" t="s">
        <v>1239</v>
      </c>
      <c r="D692" s="154" t="s">
        <v>1229</v>
      </c>
      <c r="E692" s="154" t="s">
        <v>1239</v>
      </c>
      <c r="F692" s="154" t="s">
        <v>1231</v>
      </c>
      <c r="G692" s="154" t="s">
        <v>1239</v>
      </c>
      <c r="H692" s="154" t="s">
        <v>1369</v>
      </c>
      <c r="I692" s="154" t="s">
        <v>1440</v>
      </c>
      <c r="J692" s="154" t="s">
        <v>1553</v>
      </c>
      <c r="K692" s="154" t="s">
        <v>1357</v>
      </c>
      <c r="L692" s="154" t="s">
        <v>1694</v>
      </c>
      <c r="M692" s="98"/>
      <c r="N692" s="32" t="str">
        <f>EMIT!H771</f>
        <v>ULAT</v>
      </c>
      <c r="P692" s="50" t="str">
        <f ca="1">IFERROR(_xlfn.CONCAT(INDEX(DESC!$C:$C,MATCH(N692,DESC!$B:$B,0))),"…")</f>
        <v>DLATCH=PINDATA=ACTUAL READ</v>
      </c>
    </row>
    <row r="693" spans="1:23" ht="17.100000000000001" customHeight="1" x14ac:dyDescent="0.25">
      <c r="B693" s="154" t="s">
        <v>1295</v>
      </c>
      <c r="C693" s="154" t="s">
        <v>1239</v>
      </c>
      <c r="D693" s="154" t="s">
        <v>1229</v>
      </c>
      <c r="E693" s="42" t="s">
        <v>1233</v>
      </c>
      <c r="F693" s="154" t="s">
        <v>1231</v>
      </c>
      <c r="G693" s="154" t="s">
        <v>1239</v>
      </c>
      <c r="H693" s="154" t="s">
        <v>1369</v>
      </c>
      <c r="I693" s="154" t="s">
        <v>1440</v>
      </c>
      <c r="J693" s="154" t="s">
        <v>1553</v>
      </c>
      <c r="K693" s="154" t="s">
        <v>1357</v>
      </c>
      <c r="L693" s="154" t="s">
        <v>1694</v>
      </c>
      <c r="M693" s="98"/>
      <c r="N693" s="32" t="str">
        <f>EMIT!H772</f>
        <v>UWAIT</v>
      </c>
      <c r="P693" s="50" t="str">
        <f ca="1">IFERROR(_xlfn.CONCAT(INDEX(DESC!$C:$C,MATCH(N693,DESC!$B:$B,0))),"…")</f>
        <v>DO_WAIT</v>
      </c>
      <c r="V693" s="89" t="s">
        <v>1313</v>
      </c>
    </row>
    <row r="694" spans="1:23" ht="17.100000000000001" customHeight="1" x14ac:dyDescent="0.25">
      <c r="B694" s="154" t="s">
        <v>1483</v>
      </c>
      <c r="C694" s="154" t="s">
        <v>1239</v>
      </c>
      <c r="D694" s="154" t="s">
        <v>1229</v>
      </c>
      <c r="E694" s="40" t="s">
        <v>1217</v>
      </c>
      <c r="F694" s="154" t="s">
        <v>1231</v>
      </c>
      <c r="G694" s="154" t="s">
        <v>1239</v>
      </c>
      <c r="H694" s="154" t="s">
        <v>1369</v>
      </c>
      <c r="I694" s="154" t="s">
        <v>1440</v>
      </c>
      <c r="J694" s="154" t="s">
        <v>1553</v>
      </c>
      <c r="K694" s="154" t="s">
        <v>1357</v>
      </c>
      <c r="L694" s="154" t="s">
        <v>1694</v>
      </c>
      <c r="M694" s="98"/>
      <c r="N694" s="32" t="str">
        <f>EMIT!H773</f>
        <v>UBRCLS</v>
      </c>
      <c r="P694" s="50" t="str">
        <f ca="1">IFERROR(_xlfn.CONCAT(INDEX(DESC!$C:$C,MATCH(N694,DESC!$B:$B,0))),"…")</f>
        <v>DO_BUSRQ DO_CLEAR</v>
      </c>
    </row>
    <row r="695" spans="1:23" ht="17.100000000000001" customHeight="1" x14ac:dyDescent="0.25">
      <c r="B695" s="36" t="s">
        <v>1484</v>
      </c>
      <c r="C695" s="36" t="s">
        <v>1239</v>
      </c>
      <c r="D695" s="36" t="s">
        <v>1239</v>
      </c>
      <c r="E695" s="36" t="s">
        <v>1239</v>
      </c>
      <c r="F695" s="36" t="s">
        <v>1239</v>
      </c>
      <c r="G695" s="36" t="s">
        <v>1239</v>
      </c>
      <c r="H695" s="36" t="s">
        <v>1369</v>
      </c>
      <c r="I695" s="36" t="s">
        <v>1440</v>
      </c>
      <c r="J695" s="36" t="s">
        <v>1553</v>
      </c>
      <c r="K695" s="36" t="s">
        <v>1357</v>
      </c>
      <c r="L695" s="36" t="s">
        <v>1694</v>
      </c>
      <c r="N695" s="32" t="str">
        <f>EMIT!H774</f>
        <v>UDHLAADL</v>
      </c>
      <c r="P695" s="50" t="str">
        <f ca="1">IFERROR(_xlfn.CONCAT(INDEX(DESC!$C:$C,MATCH(N695,DESC!$B:$B,0))),"…")</f>
        <v>ADDER=HL ALUA=DLATCH</v>
      </c>
      <c r="V695" s="92" t="s">
        <v>1476</v>
      </c>
    </row>
    <row r="696" spans="1:23" ht="17.100000000000001" customHeight="1" x14ac:dyDescent="0.25">
      <c r="B696" s="155" t="s">
        <v>1486</v>
      </c>
      <c r="C696" s="155" t="s">
        <v>1239</v>
      </c>
      <c r="D696" s="155" t="s">
        <v>1239</v>
      </c>
      <c r="E696" s="155" t="s">
        <v>1239</v>
      </c>
      <c r="F696" s="155" t="s">
        <v>1239</v>
      </c>
      <c r="G696" s="155" t="s">
        <v>1239</v>
      </c>
      <c r="H696" s="155" t="s">
        <v>1678</v>
      </c>
      <c r="I696" s="155" t="s">
        <v>1440</v>
      </c>
      <c r="J696" s="155" t="s">
        <v>1553</v>
      </c>
      <c r="K696" s="155" t="s">
        <v>1357</v>
      </c>
      <c r="L696" s="155" t="s">
        <v>1694</v>
      </c>
      <c r="M696" s="156"/>
      <c r="N696" s="32" t="str">
        <f>EMIT!H775</f>
        <v>UADIM</v>
      </c>
      <c r="P696" s="50" t="str">
        <f ca="1">IFERROR(_xlfn.CONCAT(INDEX(DESC!$C:$C,MATCH(N696,DESC!$B:$B,0))),"…")</f>
        <v>ADDR=ADDER ADDES=INCLD SETMR SPREF</v>
      </c>
      <c r="W696" s="83" t="s">
        <v>1311</v>
      </c>
    </row>
    <row r="697" spans="1:23" ht="17.100000000000001" customHeight="1" x14ac:dyDescent="0.25">
      <c r="B697" s="155" t="s">
        <v>1487</v>
      </c>
      <c r="C697" s="155" t="s">
        <v>1239</v>
      </c>
      <c r="D697" s="155" t="s">
        <v>1229</v>
      </c>
      <c r="E697" s="155" t="s">
        <v>1239</v>
      </c>
      <c r="F697" s="155" t="s">
        <v>1239</v>
      </c>
      <c r="G697" s="155" t="s">
        <v>1239</v>
      </c>
      <c r="H697" s="155" t="s">
        <v>1678</v>
      </c>
      <c r="I697" s="155" t="s">
        <v>1440</v>
      </c>
      <c r="J697" s="155" t="s">
        <v>1553</v>
      </c>
      <c r="K697" s="155" t="s">
        <v>1357</v>
      </c>
      <c r="L697" s="155" t="s">
        <v>1694</v>
      </c>
      <c r="M697" s="156"/>
      <c r="N697" s="32" t="str">
        <f>EMIT!H776</f>
        <v>UWAA</v>
      </c>
      <c r="P697" s="50" t="str">
        <f ca="1">IFERROR(_xlfn.CONCAT(INDEX(DESC!$C:$C,MATCH(N697,DESC!$B:$B,0))),"…")</f>
        <v>PINDATA=DLATCH=ALUA</v>
      </c>
      <c r="V697" s="70" t="s">
        <v>1695</v>
      </c>
    </row>
    <row r="698" spans="1:23" ht="17.100000000000001" customHeight="1" x14ac:dyDescent="0.25">
      <c r="B698" s="155" t="s">
        <v>1488</v>
      </c>
      <c r="C698" s="155" t="s">
        <v>1239</v>
      </c>
      <c r="D698" s="155" t="s">
        <v>1229</v>
      </c>
      <c r="E698" s="155" t="s">
        <v>1239</v>
      </c>
      <c r="F698" s="155" t="s">
        <v>1239</v>
      </c>
      <c r="G698" s="155" t="s">
        <v>1239</v>
      </c>
      <c r="H698" s="155" t="s">
        <v>1678</v>
      </c>
      <c r="I698" s="155" t="s">
        <v>1440</v>
      </c>
      <c r="J698" s="155" t="s">
        <v>1553</v>
      </c>
      <c r="K698" s="155" t="s">
        <v>1357</v>
      </c>
      <c r="L698" s="155" t="s">
        <v>1694</v>
      </c>
      <c r="M698" s="156"/>
      <c r="N698" s="32" t="str">
        <f>EMIT!H777</f>
        <v>USWR</v>
      </c>
      <c r="P698" s="50" t="str">
        <f ca="1">IFERROR(_xlfn.CONCAT(INDEX(DESC!$C:$C,MATCH(N698,DESC!$B:$B,0))),"…")</f>
        <v>SETWR</v>
      </c>
    </row>
    <row r="699" spans="1:23" ht="17.100000000000001" customHeight="1" x14ac:dyDescent="0.25">
      <c r="B699" s="155" t="s">
        <v>1489</v>
      </c>
      <c r="C699" s="155" t="s">
        <v>1239</v>
      </c>
      <c r="D699" s="155" t="s">
        <v>1229</v>
      </c>
      <c r="E699" s="42" t="s">
        <v>1233</v>
      </c>
      <c r="F699" s="155" t="s">
        <v>1239</v>
      </c>
      <c r="G699" s="155" t="s">
        <v>1273</v>
      </c>
      <c r="H699" s="155" t="s">
        <v>1678</v>
      </c>
      <c r="I699" s="155" t="s">
        <v>1440</v>
      </c>
      <c r="J699" s="155" t="s">
        <v>1553</v>
      </c>
      <c r="K699" s="155" t="s">
        <v>1357</v>
      </c>
      <c r="L699" s="155" t="s">
        <v>1694</v>
      </c>
      <c r="M699" s="156"/>
      <c r="N699" s="32" t="str">
        <f>EMIT!H778</f>
        <v>UWAITW</v>
      </c>
      <c r="P699" s="50" t="str">
        <f ca="1">IFERROR(_xlfn.CONCAT(INDEX(DESC!$C:$C,MATCH(N699,DESC!$B:$B,0))),"…")</f>
        <v>DO_WAIT ACTUAL WRITE</v>
      </c>
    </row>
    <row r="700" spans="1:23" ht="17.100000000000001" customHeight="1" x14ac:dyDescent="0.25">
      <c r="B700" s="155" t="s">
        <v>1491</v>
      </c>
      <c r="C700" s="155" t="s">
        <v>1239</v>
      </c>
      <c r="D700" s="155" t="s">
        <v>1229</v>
      </c>
      <c r="E700" s="40" t="s">
        <v>1217</v>
      </c>
      <c r="F700" s="155" t="s">
        <v>1239</v>
      </c>
      <c r="G700" s="155" t="s">
        <v>1273</v>
      </c>
      <c r="H700" s="155" t="s">
        <v>1678</v>
      </c>
      <c r="I700" s="155" t="s">
        <v>1440</v>
      </c>
      <c r="J700" s="155" t="s">
        <v>1553</v>
      </c>
      <c r="K700" s="155" t="s">
        <v>1357</v>
      </c>
      <c r="L700" s="155" t="s">
        <v>1694</v>
      </c>
      <c r="M700" s="156"/>
      <c r="N700" s="32" t="str">
        <f>EMIT!H779</f>
        <v>UBRGRCLS</v>
      </c>
      <c r="P700" s="50" t="str">
        <f ca="1">IFERROR(_xlfn.CONCAT(INDEX(DESC!$C:$C,MATCH(N700,DESC!$B:$B,0))),"…")</f>
        <v>DO_GRANT DO_BUSRQ DO_CLEAR</v>
      </c>
    </row>
    <row r="701" spans="1:23" ht="17.100000000000001" customHeight="1" x14ac:dyDescent="0.25">
      <c r="B701" s="36" t="s">
        <v>1492</v>
      </c>
      <c r="C701" s="36" t="s">
        <v>1239</v>
      </c>
      <c r="D701" s="36" t="s">
        <v>1239</v>
      </c>
      <c r="E701" s="36" t="s">
        <v>1239</v>
      </c>
      <c r="F701" s="36" t="s">
        <v>1239</v>
      </c>
      <c r="G701" s="36" t="s">
        <v>1239</v>
      </c>
      <c r="H701" s="36" t="s">
        <v>1678</v>
      </c>
      <c r="I701" s="36" t="s">
        <v>1440</v>
      </c>
      <c r="J701" s="36" t="s">
        <v>1553</v>
      </c>
      <c r="K701" s="36" t="s">
        <v>1357</v>
      </c>
      <c r="L701" s="36" t="s">
        <v>1694</v>
      </c>
      <c r="N701" s="32" t="str">
        <f>EMIT!H780</f>
        <v>UDPC</v>
      </c>
      <c r="P701" s="50" t="str">
        <f ca="1">IFERROR(_xlfn.CONCAT(INDEX(DESC!$C:$C,MATCH(N701,DESC!$B:$B,0))),"…")</f>
        <v>ADDER=PC</v>
      </c>
      <c r="V701" s="92" t="s">
        <v>1310</v>
      </c>
    </row>
    <row r="702" spans="1:23" ht="17.100000000000001" customHeight="1" x14ac:dyDescent="0.25"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8"/>
      <c r="N702" s="32" t="str">
        <f>EMIT!H781</f>
        <v>UEXIDONE</v>
      </c>
      <c r="P702" s="50" t="str">
        <f ca="1">IFERROR(_xlfn.CONCAT(INDEX(DESC!$C:$C,MATCH(N702,DESC!$B:$B,0))),"…")</f>
        <v>EX_INT SPREF=0</v>
      </c>
    </row>
    <row r="703" spans="1:23" ht="17.100000000000001" customHeight="1" x14ac:dyDescent="0.25">
      <c r="A703" s="35"/>
      <c r="B703" s="35" t="s">
        <v>1696</v>
      </c>
      <c r="C703" s="35"/>
      <c r="D703" s="35"/>
      <c r="E703" s="35"/>
    </row>
    <row r="704" spans="1:23" ht="17.100000000000001" customHeight="1" x14ac:dyDescent="0.25">
      <c r="B704" s="50" t="s">
        <v>1227</v>
      </c>
      <c r="C704" s="50" t="s">
        <v>1228</v>
      </c>
      <c r="D704" s="50" t="s">
        <v>1229</v>
      </c>
      <c r="E704" s="50" t="s">
        <v>1230</v>
      </c>
      <c r="F704" s="50" t="s">
        <v>1231</v>
      </c>
      <c r="G704" s="50" t="s">
        <v>1273</v>
      </c>
      <c r="H704" s="50" t="s">
        <v>1235</v>
      </c>
      <c r="I704" s="50" t="s">
        <v>1274</v>
      </c>
      <c r="J704" s="50" t="s">
        <v>1275</v>
      </c>
      <c r="K704" s="50" t="s">
        <v>1277</v>
      </c>
      <c r="L704" s="50" t="s">
        <v>1237</v>
      </c>
    </row>
    <row r="705" spans="2:27" ht="17.100000000000001" customHeight="1" x14ac:dyDescent="0.25">
      <c r="B705" s="104" t="s">
        <v>1493</v>
      </c>
      <c r="C705" s="104" t="s">
        <v>1239</v>
      </c>
      <c r="D705" s="104" t="s">
        <v>1239</v>
      </c>
      <c r="E705" s="104" t="s">
        <v>1230</v>
      </c>
      <c r="F705" s="104" t="s">
        <v>1239</v>
      </c>
      <c r="G705" s="104" t="s">
        <v>1239</v>
      </c>
      <c r="H705" s="104" t="s">
        <v>1315</v>
      </c>
      <c r="I705" s="104" t="s">
        <v>1693</v>
      </c>
      <c r="J705" s="104" t="s">
        <v>1373</v>
      </c>
      <c r="K705" s="104" t="s">
        <v>1280</v>
      </c>
      <c r="L705" s="105" t="s">
        <v>1697</v>
      </c>
      <c r="M705" s="116"/>
      <c r="N705" s="110" t="str">
        <f>EMIT!H783</f>
        <v>UADIRM</v>
      </c>
      <c r="P705" s="50" t="str">
        <f ca="1">IFERROR(_xlfn.CONCAT(INDEX(DESC!$C:$C,MATCH(N705,DESC!$B:$B,0))),"…")</f>
        <v>ADDR=ADDER ADDES=INCLD7 SETMREQ SPREF</v>
      </c>
    </row>
    <row r="706" spans="2:27" ht="17.100000000000001" customHeight="1" x14ac:dyDescent="0.25">
      <c r="B706" s="104" t="s">
        <v>1494</v>
      </c>
      <c r="C706" s="104" t="s">
        <v>1239</v>
      </c>
      <c r="D706" s="104" t="s">
        <v>1229</v>
      </c>
      <c r="E706" s="104" t="s">
        <v>1230</v>
      </c>
      <c r="F706" s="104" t="s">
        <v>1239</v>
      </c>
      <c r="G706" s="104" t="s">
        <v>1239</v>
      </c>
      <c r="H706" s="104" t="s">
        <v>1315</v>
      </c>
      <c r="I706" s="104" t="s">
        <v>1693</v>
      </c>
      <c r="J706" s="104" t="s">
        <v>1373</v>
      </c>
      <c r="K706" s="104" t="s">
        <v>1280</v>
      </c>
      <c r="L706" s="105" t="s">
        <v>1697</v>
      </c>
      <c r="M706" s="116"/>
      <c r="N706" s="110" t="str">
        <f>EMIT!H784</f>
        <v>UIRDAF</v>
      </c>
      <c r="P706" s="50" t="str">
        <f ca="1">IFERROR(_xlfn.CONCAT(INDEX(DESC!$C:$C,MATCH(N706,DESC!$B:$B,0))),"…")</f>
        <v>IR=ADDES ALUA-B-HBUS=A IF DISCARD FLG=F ELSE F=FLG LBUS=F</v>
      </c>
    </row>
    <row r="707" spans="2:27" ht="17.100000000000001" customHeight="1" x14ac:dyDescent="0.25">
      <c r="B707" s="104" t="s">
        <v>1581</v>
      </c>
      <c r="C707" s="104" t="s">
        <v>1239</v>
      </c>
      <c r="D707" s="104" t="s">
        <v>1229</v>
      </c>
      <c r="E707" s="104" t="s">
        <v>1230</v>
      </c>
      <c r="F707" s="104" t="s">
        <v>1239</v>
      </c>
      <c r="G707" s="104" t="s">
        <v>1239</v>
      </c>
      <c r="H707" s="104" t="s">
        <v>1315</v>
      </c>
      <c r="I707" s="104" t="s">
        <v>1693</v>
      </c>
      <c r="J707" s="104" t="s">
        <v>1373</v>
      </c>
      <c r="K707" s="104" t="s">
        <v>1280</v>
      </c>
      <c r="L707" s="105" t="s">
        <v>1697</v>
      </c>
      <c r="M707" s="116"/>
      <c r="N707" s="110" t="str">
        <f>EMIT!H785</f>
        <v>UBRM</v>
      </c>
      <c r="P707" s="50" t="str">
        <f ca="1">IFERROR(_xlfn.CONCAT(INDEX(DESC!$C:$C,MATCH(N707,DESC!$B:$B,0))),"…")</f>
        <v>DO_BUSRQ UNSETMR</v>
      </c>
    </row>
    <row r="708" spans="2:27" ht="17.100000000000001" customHeight="1" x14ac:dyDescent="0.25">
      <c r="B708" s="104" t="s">
        <v>1582</v>
      </c>
      <c r="C708" s="104" t="s">
        <v>1239</v>
      </c>
      <c r="D708" s="104" t="s">
        <v>1239</v>
      </c>
      <c r="E708" s="104" t="s">
        <v>1230</v>
      </c>
      <c r="F708" s="104" t="s">
        <v>1239</v>
      </c>
      <c r="G708" s="104" t="s">
        <v>1239</v>
      </c>
      <c r="H708" s="104" t="s">
        <v>1315</v>
      </c>
      <c r="I708" s="104" t="s">
        <v>1693</v>
      </c>
      <c r="J708" s="104" t="s">
        <v>1373</v>
      </c>
      <c r="K708" s="104" t="s">
        <v>1280</v>
      </c>
      <c r="L708" s="105" t="s">
        <v>1697</v>
      </c>
      <c r="M708" s="116"/>
      <c r="N708" s="110" t="str">
        <f>EMIT!H786</f>
        <v>UDPC</v>
      </c>
      <c r="P708" s="50" t="str">
        <f ca="1">IFERROR(_xlfn.CONCAT(INDEX(DESC!$C:$C,MATCH(N708,DESC!$B:$B,0))),"…")</f>
        <v>ADDER=PC</v>
      </c>
      <c r="U708" s="83" t="s">
        <v>1310</v>
      </c>
    </row>
    <row r="709" spans="2:27" ht="17.100000000000001" customHeight="1" x14ac:dyDescent="0.25">
      <c r="B709" s="50" t="s">
        <v>1583</v>
      </c>
      <c r="C709" s="50" t="s">
        <v>1239</v>
      </c>
      <c r="D709" s="50" t="s">
        <v>1239</v>
      </c>
      <c r="E709" s="69" t="s">
        <v>1239</v>
      </c>
      <c r="F709" s="50" t="s">
        <v>1239</v>
      </c>
      <c r="G709" s="50" t="s">
        <v>1239</v>
      </c>
      <c r="H709" s="50" t="s">
        <v>1373</v>
      </c>
      <c r="I709" s="50" t="s">
        <v>1693</v>
      </c>
      <c r="J709" s="50" t="s">
        <v>1373</v>
      </c>
      <c r="K709" s="50" t="s">
        <v>1280</v>
      </c>
      <c r="L709" s="96" t="s">
        <v>1697</v>
      </c>
      <c r="M709" s="130"/>
      <c r="N709" s="110" t="str">
        <f>EMIT!H787</f>
        <v>UADIMR</v>
      </c>
      <c r="P709" s="50" t="str">
        <f ca="1">IFERROR(_xlfn.CONCAT(INDEX(DESC!$C:$C,MATCH(N709,DESC!$B:$B,0))),"…")</f>
        <v>ADDR=ADDER ADDES=INCLD SETMRQ/RD=1 DO_SPREF</v>
      </c>
      <c r="V709" s="83" t="s">
        <v>1311</v>
      </c>
    </row>
    <row r="710" spans="2:27" ht="17.100000000000001" customHeight="1" x14ac:dyDescent="0.25">
      <c r="B710" s="50" t="s">
        <v>1584</v>
      </c>
      <c r="C710" s="50" t="s">
        <v>1239</v>
      </c>
      <c r="D710" s="50" t="s">
        <v>1229</v>
      </c>
      <c r="E710" s="50" t="s">
        <v>1239</v>
      </c>
      <c r="F710" s="50" t="s">
        <v>1231</v>
      </c>
      <c r="G710" s="50" t="s">
        <v>1239</v>
      </c>
      <c r="H710" s="50" t="s">
        <v>1373</v>
      </c>
      <c r="I710" s="50" t="s">
        <v>1693</v>
      </c>
      <c r="J710" s="50" t="s">
        <v>1379</v>
      </c>
      <c r="K710" s="50" t="s">
        <v>1280</v>
      </c>
      <c r="L710" s="96" t="s">
        <v>1697</v>
      </c>
      <c r="M710" s="130"/>
      <c r="N710" s="110" t="str">
        <f>EMIT!H788</f>
        <v>UPCDD</v>
      </c>
      <c r="P710" s="50" t="str">
        <f ca="1">IFERROR(_xlfn.CONCAT(INDEX(DESC!$C:$C,MATCH(N710,DESC!$B:$B,0))),"…")</f>
        <v>PC=ADDES ADDER=ADDES</v>
      </c>
      <c r="U710" s="83" t="s">
        <v>1310</v>
      </c>
    </row>
    <row r="711" spans="2:27" ht="17.100000000000001" customHeight="1" x14ac:dyDescent="0.25">
      <c r="B711" s="50" t="s">
        <v>1496</v>
      </c>
      <c r="C711" s="50" t="s">
        <v>1239</v>
      </c>
      <c r="D711" s="50" t="s">
        <v>1229</v>
      </c>
      <c r="E711" s="50" t="s">
        <v>1239</v>
      </c>
      <c r="F711" s="50" t="s">
        <v>1231</v>
      </c>
      <c r="G711" s="129" t="s">
        <v>1698</v>
      </c>
      <c r="H711" s="50" t="s">
        <v>1373</v>
      </c>
      <c r="I711" s="50" t="s">
        <v>1423</v>
      </c>
      <c r="J711" s="50" t="s">
        <v>1379</v>
      </c>
      <c r="K711" s="50" t="s">
        <v>1280</v>
      </c>
      <c r="L711" s="96" t="s">
        <v>1697</v>
      </c>
      <c r="M711" s="130"/>
      <c r="N711" s="110" t="str">
        <f>EMIT!H789</f>
        <v>ULAT</v>
      </c>
      <c r="P711" s="50" t="str">
        <f ca="1">IFERROR(_xlfn.CONCAT(INDEX(DESC!$C:$C,MATCH(N711,DESC!$B:$B,0))),"…")</f>
        <v>DLATCH=PINDATA=ACTUAL READ</v>
      </c>
    </row>
    <row r="712" spans="2:27" ht="17.100000000000001" customHeight="1" x14ac:dyDescent="0.25">
      <c r="B712" s="87" t="s">
        <v>1499</v>
      </c>
      <c r="C712" s="87" t="s">
        <v>1239</v>
      </c>
      <c r="D712" s="50" t="s">
        <v>1229</v>
      </c>
      <c r="E712" s="42" t="s">
        <v>1233</v>
      </c>
      <c r="F712" s="50" t="s">
        <v>1231</v>
      </c>
      <c r="G712" s="50" t="s">
        <v>1239</v>
      </c>
      <c r="H712" s="50" t="s">
        <v>1373</v>
      </c>
      <c r="I712" s="50" t="s">
        <v>1423</v>
      </c>
      <c r="J712" s="50" t="s">
        <v>1379</v>
      </c>
      <c r="K712" s="50" t="s">
        <v>1280</v>
      </c>
      <c r="L712" s="96" t="s">
        <v>1697</v>
      </c>
      <c r="M712" s="130"/>
      <c r="N712" s="110" t="str">
        <f>EMIT!H790</f>
        <v>UAAXLW</v>
      </c>
      <c r="P712" s="50" t="str">
        <f ca="1">IFERROR(_xlfn.CONCAT(INDEX(DESC!$C:$C,MATCH(N712,DESC!$B:$B,0))),"…")</f>
        <v>DO_WAIT ALUA=XL</v>
      </c>
      <c r="T712" s="89" t="s">
        <v>1699</v>
      </c>
      <c r="W712" s="83" t="s">
        <v>1552</v>
      </c>
      <c r="Z712" s="70" t="s">
        <v>1700</v>
      </c>
    </row>
    <row r="713" spans="2:27" ht="17.100000000000001" customHeight="1" x14ac:dyDescent="0.25">
      <c r="B713" s="157" t="s">
        <v>1500</v>
      </c>
      <c r="C713" s="157" t="s">
        <v>1239</v>
      </c>
      <c r="D713" s="50" t="s">
        <v>1229</v>
      </c>
      <c r="E713" s="40" t="s">
        <v>1217</v>
      </c>
      <c r="F713" s="50" t="s">
        <v>1231</v>
      </c>
      <c r="G713" s="50" t="s">
        <v>1239</v>
      </c>
      <c r="H713" s="50" t="s">
        <v>1373</v>
      </c>
      <c r="I713" s="50" t="s">
        <v>1423</v>
      </c>
      <c r="J713" s="50" t="s">
        <v>1379</v>
      </c>
      <c r="K713" s="50" t="s">
        <v>1280</v>
      </c>
      <c r="L713" s="96" t="s">
        <v>1697</v>
      </c>
      <c r="M713" s="130"/>
      <c r="N713" s="158" t="str">
        <f>EMIT!H791</f>
        <v>UBRCLS</v>
      </c>
      <c r="P713" s="50" t="str">
        <f ca="1">IFERROR(_xlfn.CONCAT(INDEX(DESC!$C:$C,MATCH(N713,DESC!$B:$B,0))),"…")</f>
        <v>DO_BUSRQ DO_CLEAR</v>
      </c>
      <c r="W713" s="159" t="s">
        <v>1701</v>
      </c>
      <c r="AA713" s="92"/>
    </row>
    <row r="714" spans="2:27" ht="17.100000000000001" customHeight="1" x14ac:dyDescent="0.25">
      <c r="B714" s="157" t="s">
        <v>1501</v>
      </c>
      <c r="C714" s="157" t="s">
        <v>1239</v>
      </c>
      <c r="D714" s="50" t="s">
        <v>1239</v>
      </c>
      <c r="E714" s="50" t="s">
        <v>1239</v>
      </c>
      <c r="F714" s="50" t="s">
        <v>1239</v>
      </c>
      <c r="G714" s="50" t="s">
        <v>1239</v>
      </c>
      <c r="H714" s="50" t="s">
        <v>1373</v>
      </c>
      <c r="I714" s="50" t="s">
        <v>1423</v>
      </c>
      <c r="J714" s="50" t="s">
        <v>1379</v>
      </c>
      <c r="K714" s="50" t="s">
        <v>1280</v>
      </c>
      <c r="L714" s="96" t="s">
        <v>1697</v>
      </c>
      <c r="M714" s="83"/>
      <c r="N714" s="110" t="str">
        <f>EMIT!H792</f>
        <v>UABDL</v>
      </c>
      <c r="P714" s="50" t="str">
        <f ca="1">IFERROR(_xlfn.CONCAT(INDEX(DESC!$C:$C,MATCH(N714,DESC!$B:$B,0))),"…")</f>
        <v>ALUB=DLATCH</v>
      </c>
      <c r="V714" s="83" t="s">
        <v>1552</v>
      </c>
      <c r="W714" s="47"/>
      <c r="Z714" s="83" t="s">
        <v>1310</v>
      </c>
    </row>
    <row r="715" spans="2:27" ht="17.100000000000001" customHeight="1" x14ac:dyDescent="0.25">
      <c r="B715" s="157" t="s">
        <v>1503</v>
      </c>
      <c r="C715" s="157" t="s">
        <v>1239</v>
      </c>
      <c r="D715" s="50" t="s">
        <v>1239</v>
      </c>
      <c r="E715" s="50" t="s">
        <v>1239</v>
      </c>
      <c r="F715" s="50" t="s">
        <v>1239</v>
      </c>
      <c r="G715" s="50" t="s">
        <v>1239</v>
      </c>
      <c r="H715" s="50" t="s">
        <v>1379</v>
      </c>
      <c r="I715" s="50" t="s">
        <v>1423</v>
      </c>
      <c r="J715" s="50" t="s">
        <v>1379</v>
      </c>
      <c r="K715" s="50" t="s">
        <v>1280</v>
      </c>
      <c r="L715" s="96" t="s">
        <v>1697</v>
      </c>
      <c r="M715" s="130"/>
      <c r="N715" s="110" t="str">
        <f>EMIT!H793</f>
        <v>UADIMR</v>
      </c>
      <c r="P715" s="50" t="str">
        <f ca="1">IFERROR(_xlfn.CONCAT(INDEX(DESC!$C:$C,MATCH(N715,DESC!$B:$B,0))),"…")</f>
        <v>ADDR=ADDER ADDES=INCLD SETMRQ/RD=1 DO_SPREF</v>
      </c>
      <c r="V715" s="128"/>
      <c r="W715" s="116"/>
      <c r="AA715" s="83" t="s">
        <v>1311</v>
      </c>
    </row>
    <row r="716" spans="2:27" ht="17.100000000000001" customHeight="1" x14ac:dyDescent="0.25">
      <c r="B716" s="157" t="s">
        <v>1504</v>
      </c>
      <c r="C716" s="157" t="s">
        <v>1239</v>
      </c>
      <c r="D716" s="50" t="s">
        <v>1229</v>
      </c>
      <c r="E716" s="50" t="s">
        <v>1239</v>
      </c>
      <c r="F716" s="50" t="s">
        <v>1231</v>
      </c>
      <c r="G716" s="50" t="s">
        <v>1239</v>
      </c>
      <c r="H716" s="50" t="s">
        <v>1379</v>
      </c>
      <c r="I716" s="50" t="s">
        <v>1423</v>
      </c>
      <c r="J716" s="50" t="s">
        <v>1327</v>
      </c>
      <c r="K716" s="50" t="s">
        <v>1280</v>
      </c>
      <c r="L716" s="96" t="s">
        <v>1697</v>
      </c>
      <c r="M716" s="130"/>
      <c r="N716" s="110" t="str">
        <f>EMIT!H794</f>
        <v>UPCD+UOSADD</v>
      </c>
      <c r="P716" s="50" t="str">
        <f ca="1">IFERROR(_xlfn.CONCAT(INDEX(DESC!$C:$C,MATCH(N716,DESC!$B:$B,0))),"…")</f>
        <v>PC=ADDES HBUS/FLG=SADD</v>
      </c>
      <c r="V716" s="123"/>
      <c r="W716" s="116"/>
      <c r="Z716" s="83" t="s">
        <v>1310</v>
      </c>
    </row>
    <row r="717" spans="2:27" ht="17.100000000000001" customHeight="1" x14ac:dyDescent="0.25">
      <c r="B717" s="157" t="s">
        <v>1505</v>
      </c>
      <c r="C717" s="157" t="s">
        <v>1239</v>
      </c>
      <c r="D717" s="50" t="s">
        <v>1229</v>
      </c>
      <c r="E717" s="50" t="s">
        <v>1239</v>
      </c>
      <c r="F717" s="50" t="s">
        <v>1231</v>
      </c>
      <c r="G717" s="129" t="s">
        <v>1702</v>
      </c>
      <c r="H717" s="50" t="s">
        <v>1379</v>
      </c>
      <c r="I717" s="50" t="s">
        <v>1440</v>
      </c>
      <c r="J717" s="50" t="s">
        <v>1327</v>
      </c>
      <c r="K717" s="50" t="s">
        <v>1280</v>
      </c>
      <c r="L717" s="96" t="s">
        <v>1697</v>
      </c>
      <c r="M717" s="130"/>
      <c r="N717" s="110" t="str">
        <f>EMIT!H795</f>
        <v>ULAT</v>
      </c>
      <c r="P717" s="50" t="str">
        <f ca="1">IFERROR(_xlfn.CONCAT(INDEX(DESC!$C:$C,MATCH(N717,DESC!$B:$B,0))),"…")</f>
        <v>DLATCH=PINDATA=ACTUAL READ</v>
      </c>
      <c r="V717" s="116"/>
      <c r="W717" s="116"/>
      <c r="AA717" s="92"/>
    </row>
    <row r="718" spans="2:27" ht="17.100000000000001" customHeight="1" x14ac:dyDescent="0.25">
      <c r="B718" s="87" t="s">
        <v>1506</v>
      </c>
      <c r="C718" s="87" t="s">
        <v>1239</v>
      </c>
      <c r="D718" s="50" t="s">
        <v>1229</v>
      </c>
      <c r="E718" s="42" t="s">
        <v>1233</v>
      </c>
      <c r="F718" s="50" t="s">
        <v>1231</v>
      </c>
      <c r="G718" s="50" t="s">
        <v>1239</v>
      </c>
      <c r="H718" s="50" t="s">
        <v>1379</v>
      </c>
      <c r="I718" s="50" t="s">
        <v>1440</v>
      </c>
      <c r="J718" s="50" t="s">
        <v>1327</v>
      </c>
      <c r="K718" s="50" t="s">
        <v>1482</v>
      </c>
      <c r="L718" s="96" t="s">
        <v>1697</v>
      </c>
      <c r="M718" s="130"/>
      <c r="N718" s="110" t="str">
        <f>EMIT!H796</f>
        <v>UWAIT+UZHB</v>
      </c>
      <c r="P718" s="50" t="str">
        <f ca="1">IFERROR(_xlfn.CONCAT(INDEX(DESC!$C:$C,MATCH(N718,DESC!$B:$B,0))),"…")</f>
        <v>DO_WAIT Z=HBUS</v>
      </c>
      <c r="V718" s="83" t="s">
        <v>1555</v>
      </c>
      <c r="W718" s="83" t="s">
        <v>1555</v>
      </c>
      <c r="Z718" s="70" t="s">
        <v>1384</v>
      </c>
    </row>
    <row r="719" spans="2:27" ht="17.100000000000001" customHeight="1" x14ac:dyDescent="0.25">
      <c r="B719" s="50" t="s">
        <v>1507</v>
      </c>
      <c r="C719" s="50" t="s">
        <v>1239</v>
      </c>
      <c r="D719" s="50" t="s">
        <v>1229</v>
      </c>
      <c r="E719" s="40" t="s">
        <v>1217</v>
      </c>
      <c r="F719" s="50" t="s">
        <v>1231</v>
      </c>
      <c r="G719" s="50" t="s">
        <v>1239</v>
      </c>
      <c r="H719" s="50" t="s">
        <v>1379</v>
      </c>
      <c r="I719" s="50" t="s">
        <v>1440</v>
      </c>
      <c r="J719" s="50" t="s">
        <v>1327</v>
      </c>
      <c r="K719" s="50" t="s">
        <v>1482</v>
      </c>
      <c r="L719" s="96" t="s">
        <v>1697</v>
      </c>
      <c r="M719" s="130"/>
      <c r="N719" s="158" t="str">
        <f>EMIT!H797</f>
        <v>UBRCLS</v>
      </c>
      <c r="P719" s="50" t="str">
        <f ca="1">IFERROR(_xlfn.CONCAT(INDEX(DESC!$C:$C,MATCH(N719,DESC!$B:$B,0))),"…")</f>
        <v>DO_BUSRQ DO_CLEAR</v>
      </c>
      <c r="AA719" s="92"/>
    </row>
    <row r="720" spans="2:27" ht="17.100000000000001" customHeight="1" x14ac:dyDescent="0.25">
      <c r="B720" s="50" t="s">
        <v>1508</v>
      </c>
      <c r="C720" s="50" t="s">
        <v>1239</v>
      </c>
      <c r="D720" s="50" t="s">
        <v>1239</v>
      </c>
      <c r="E720" s="50" t="s">
        <v>1239</v>
      </c>
      <c r="F720" s="50" t="s">
        <v>1239</v>
      </c>
      <c r="G720" s="50" t="s">
        <v>1239</v>
      </c>
      <c r="H720" s="50" t="s">
        <v>1379</v>
      </c>
      <c r="I720" s="50" t="s">
        <v>1440</v>
      </c>
      <c r="J720" s="50" t="s">
        <v>1327</v>
      </c>
      <c r="K720" s="50" t="s">
        <v>1482</v>
      </c>
      <c r="L720" s="96" t="s">
        <v>1697</v>
      </c>
      <c r="M720" s="70"/>
      <c r="N720" s="110" t="str">
        <f>EMIT!H798</f>
        <v>UAAXH</v>
      </c>
      <c r="P720" s="50" t="str">
        <f ca="1">IFERROR(_xlfn.CONCAT(INDEX(DESC!$C:$C,MATCH(N720,DESC!$B:$B,0))),"…")</f>
        <v>ALUA=XH</v>
      </c>
      <c r="T720" s="89" t="s">
        <v>1703</v>
      </c>
      <c r="Z720" s="70" t="s">
        <v>1700</v>
      </c>
    </row>
    <row r="721" spans="1:27" ht="17.100000000000001" customHeight="1" x14ac:dyDescent="0.25">
      <c r="B721" s="50" t="s">
        <v>1510</v>
      </c>
      <c r="C721" s="50" t="s">
        <v>1239</v>
      </c>
      <c r="D721" s="50" t="s">
        <v>1239</v>
      </c>
      <c r="E721" s="50" t="s">
        <v>1239</v>
      </c>
      <c r="F721" s="50" t="s">
        <v>1239</v>
      </c>
      <c r="G721" s="50" t="s">
        <v>1239</v>
      </c>
      <c r="H721" s="50" t="s">
        <v>1379</v>
      </c>
      <c r="I721" s="50" t="s">
        <v>1440</v>
      </c>
      <c r="J721" s="50" t="s">
        <v>1327</v>
      </c>
      <c r="K721" s="50" t="s">
        <v>1482</v>
      </c>
      <c r="L721" s="96" t="s">
        <v>1697</v>
      </c>
      <c r="M721" s="88"/>
      <c r="N721" s="110" t="str">
        <f>EMIT!H799</f>
        <v>UNDEF</v>
      </c>
      <c r="P721" s="50" t="str">
        <f ca="1">IFERROR(_xlfn.CONCAT(INDEX(DESC!$C:$C,MATCH(N721,DESC!$B:$B,0))),"…")</f>
        <v>UNDEF</v>
      </c>
      <c r="AA721" s="92"/>
    </row>
    <row r="722" spans="1:27" ht="17.100000000000001" customHeight="1" x14ac:dyDescent="0.25">
      <c r="B722" s="50" t="s">
        <v>1511</v>
      </c>
      <c r="C722" s="50" t="s">
        <v>1239</v>
      </c>
      <c r="D722" s="50" t="s">
        <v>1239</v>
      </c>
      <c r="E722" s="50" t="s">
        <v>1239</v>
      </c>
      <c r="F722" s="50" t="s">
        <v>1239</v>
      </c>
      <c r="G722" s="50" t="s">
        <v>1239</v>
      </c>
      <c r="H722" s="50" t="s">
        <v>1379</v>
      </c>
      <c r="I722" s="50" t="s">
        <v>1440</v>
      </c>
      <c r="J722" s="50" t="s">
        <v>1327</v>
      </c>
      <c r="K722" s="50" t="s">
        <v>1482</v>
      </c>
      <c r="L722" s="96" t="s">
        <v>1697</v>
      </c>
      <c r="M722" s="70"/>
      <c r="N722" s="160" t="str">
        <f>EMIT!H800</f>
        <v>UOSADCD</v>
      </c>
      <c r="P722" s="50" t="str">
        <f ca="1">IFERROR(_xlfn.CONCAT(INDEX(DESC!$C:$C,MATCH(N722,DESC!$B:$B,0))),"…")</f>
        <v>HBUS=SADC DISCARDF</v>
      </c>
      <c r="Z722" s="92"/>
    </row>
    <row r="723" spans="1:27" ht="17.100000000000001" customHeight="1" x14ac:dyDescent="0.25">
      <c r="B723" s="50" t="s">
        <v>1512</v>
      </c>
      <c r="C723" s="50" t="s">
        <v>1239</v>
      </c>
      <c r="D723" s="50" t="s">
        <v>1239</v>
      </c>
      <c r="E723" s="50" t="s">
        <v>1239</v>
      </c>
      <c r="F723" s="50" t="s">
        <v>1239</v>
      </c>
      <c r="G723" s="50" t="s">
        <v>1239</v>
      </c>
      <c r="H723" s="50" t="s">
        <v>1379</v>
      </c>
      <c r="I723" s="50" t="s">
        <v>1440</v>
      </c>
      <c r="J723" s="50" t="s">
        <v>1327</v>
      </c>
      <c r="K723" s="50" t="s">
        <v>1482</v>
      </c>
      <c r="L723" s="96" t="s">
        <v>1697</v>
      </c>
      <c r="M723" s="88"/>
      <c r="N723" s="110" t="str">
        <f>EMIT!H801</f>
        <v>UNDEF</v>
      </c>
      <c r="P723" s="50" t="str">
        <f ca="1">IFERROR(_xlfn.CONCAT(INDEX(DESC!$C:$C,MATCH(N723,DESC!$B:$B,0))),"…")</f>
        <v>UNDEF</v>
      </c>
      <c r="AA723" s="92"/>
    </row>
    <row r="724" spans="1:27" ht="17.100000000000001" customHeight="1" x14ac:dyDescent="0.25">
      <c r="B724" s="50" t="s">
        <v>1513</v>
      </c>
      <c r="C724" s="50" t="s">
        <v>1239</v>
      </c>
      <c r="D724" s="50" t="s">
        <v>1239</v>
      </c>
      <c r="E724" s="50" t="s">
        <v>1239</v>
      </c>
      <c r="F724" s="50" t="s">
        <v>1239</v>
      </c>
      <c r="G724" s="50" t="s">
        <v>1239</v>
      </c>
      <c r="H724" s="50" t="s">
        <v>1379</v>
      </c>
      <c r="I724" s="50" t="s">
        <v>1440</v>
      </c>
      <c r="J724" s="50" t="s">
        <v>1327</v>
      </c>
      <c r="K724" s="50" t="s">
        <v>1704</v>
      </c>
      <c r="L724" s="96" t="s">
        <v>1697</v>
      </c>
      <c r="M724" s="83"/>
      <c r="N724" s="110" t="str">
        <f>EMIT!H802</f>
        <v>UDWZWH</v>
      </c>
      <c r="P724" s="50" t="str">
        <f ca="1">IFERROR(_xlfn.CONCAT(INDEX(DESC!$C:$C,MATCH(N724,DESC!$B:$B,0))),"…")</f>
        <v>ADDER=(W=HBUS)Z</v>
      </c>
      <c r="Z724" s="83" t="s">
        <v>1384</v>
      </c>
    </row>
    <row r="725" spans="1:27" ht="17.100000000000001" customHeight="1" x14ac:dyDescent="0.25">
      <c r="B725" s="50" t="s">
        <v>1514</v>
      </c>
      <c r="C725" s="50" t="s">
        <v>1239</v>
      </c>
      <c r="D725" s="50" t="s">
        <v>1239</v>
      </c>
      <c r="E725" s="50" t="s">
        <v>1239</v>
      </c>
      <c r="F725" s="50" t="s">
        <v>1239</v>
      </c>
      <c r="G725" s="50" t="s">
        <v>1239</v>
      </c>
      <c r="H725" s="50" t="s">
        <v>1704</v>
      </c>
      <c r="I725" s="50" t="s">
        <v>1440</v>
      </c>
      <c r="J725" s="50" t="s">
        <v>1327</v>
      </c>
      <c r="K725" s="50" t="s">
        <v>1704</v>
      </c>
      <c r="L725" s="96" t="s">
        <v>1697</v>
      </c>
      <c r="M725" s="88"/>
      <c r="N725" s="110" t="str">
        <f>EMIT!H803</f>
        <v>UADIM</v>
      </c>
      <c r="P725" s="50" t="str">
        <f ca="1">IFERROR(_xlfn.CONCAT(INDEX(DESC!$C:$C,MATCH(N725,DESC!$B:$B,0))),"…")</f>
        <v>ADDR=ADDER ADDES=INCLD SETMR SPREF</v>
      </c>
      <c r="AA725" s="92"/>
    </row>
    <row r="726" spans="1:27" ht="17.100000000000001" customHeight="1" x14ac:dyDescent="0.25">
      <c r="B726" s="50" t="s">
        <v>1515</v>
      </c>
      <c r="C726" s="50" t="s">
        <v>1239</v>
      </c>
      <c r="D726" s="50" t="s">
        <v>1229</v>
      </c>
      <c r="E726" s="50" t="s">
        <v>1239</v>
      </c>
      <c r="F726" s="50" t="s">
        <v>1239</v>
      </c>
      <c r="G726" s="50" t="s">
        <v>1239</v>
      </c>
      <c r="H726" s="50" t="s">
        <v>1704</v>
      </c>
      <c r="I726" s="50" t="s">
        <v>1440</v>
      </c>
      <c r="J726" s="50" t="s">
        <v>1327</v>
      </c>
      <c r="K726" s="50" t="s">
        <v>1704</v>
      </c>
      <c r="L726" s="96" t="s">
        <v>1697</v>
      </c>
      <c r="M726" s="83"/>
      <c r="N726" s="110" t="str">
        <f>EMIT!H804</f>
        <v>UPDDL</v>
      </c>
      <c r="P726" s="50" t="str">
        <f ca="1">IFERROR(_xlfn.CONCAT(INDEX(DESC!$C:$C,MATCH(N726,DESC!$B:$B,0))),"…")</f>
        <v>PINDATA=DLATCH</v>
      </c>
      <c r="T726" s="31" t="s">
        <v>1705</v>
      </c>
      <c r="Z726" s="92"/>
    </row>
    <row r="727" spans="1:27" ht="17.100000000000001" customHeight="1" x14ac:dyDescent="0.25">
      <c r="B727" s="50" t="s">
        <v>1607</v>
      </c>
      <c r="C727" s="50" t="s">
        <v>1239</v>
      </c>
      <c r="D727" s="50" t="s">
        <v>1229</v>
      </c>
      <c r="E727" s="50" t="s">
        <v>1239</v>
      </c>
      <c r="F727" s="50" t="s">
        <v>1239</v>
      </c>
      <c r="G727" s="50" t="s">
        <v>1239</v>
      </c>
      <c r="H727" s="50" t="s">
        <v>1704</v>
      </c>
      <c r="I727" s="50" t="s">
        <v>1440</v>
      </c>
      <c r="J727" s="50" t="s">
        <v>1327</v>
      </c>
      <c r="K727" s="50" t="s">
        <v>1704</v>
      </c>
      <c r="L727" s="96" t="s">
        <v>1697</v>
      </c>
      <c r="M727" s="88"/>
      <c r="N727" s="110" t="str">
        <f>EMIT!H805</f>
        <v>USWR</v>
      </c>
      <c r="P727" s="50" t="str">
        <f ca="1">IFERROR(_xlfn.CONCAT(INDEX(DESC!$C:$C,MATCH(N727,DESC!$B:$B,0))),"…")</f>
        <v>SETWR</v>
      </c>
    </row>
    <row r="728" spans="1:27" ht="17.100000000000001" customHeight="1" x14ac:dyDescent="0.25">
      <c r="B728" s="50" t="s">
        <v>1608</v>
      </c>
      <c r="C728" s="50" t="s">
        <v>1239</v>
      </c>
      <c r="D728" s="50" t="s">
        <v>1229</v>
      </c>
      <c r="E728" s="42" t="s">
        <v>1233</v>
      </c>
      <c r="F728" s="50" t="s">
        <v>1239</v>
      </c>
      <c r="G728" s="50" t="s">
        <v>1273</v>
      </c>
      <c r="H728" s="50" t="s">
        <v>1704</v>
      </c>
      <c r="I728" s="50" t="s">
        <v>1440</v>
      </c>
      <c r="J728" s="50" t="s">
        <v>1327</v>
      </c>
      <c r="K728" s="50" t="s">
        <v>1704</v>
      </c>
      <c r="L728" s="96" t="s">
        <v>1697</v>
      </c>
      <c r="M728" s="88"/>
      <c r="N728" s="110" t="str">
        <f>EMIT!H806</f>
        <v>UWAITW</v>
      </c>
      <c r="P728" s="50" t="str">
        <f ca="1">IFERROR(_xlfn.CONCAT(INDEX(DESC!$C:$C,MATCH(N728,DESC!$B:$B,0))),"…")</f>
        <v>DO_WAIT ACTUAL WRITE</v>
      </c>
    </row>
    <row r="729" spans="1:27" ht="17.100000000000001" customHeight="1" x14ac:dyDescent="0.25">
      <c r="B729" s="50" t="s">
        <v>1609</v>
      </c>
      <c r="C729" s="50" t="s">
        <v>1239</v>
      </c>
      <c r="D729" s="50" t="s">
        <v>1229</v>
      </c>
      <c r="E729" s="40" t="s">
        <v>1217</v>
      </c>
      <c r="F729" s="50" t="s">
        <v>1239</v>
      </c>
      <c r="G729" s="50" t="s">
        <v>1273</v>
      </c>
      <c r="H729" s="50" t="s">
        <v>1704</v>
      </c>
      <c r="I729" s="50" t="s">
        <v>1440</v>
      </c>
      <c r="J729" s="50" t="s">
        <v>1327</v>
      </c>
      <c r="K729" s="50" t="s">
        <v>1704</v>
      </c>
      <c r="L729" s="96" t="s">
        <v>1697</v>
      </c>
      <c r="M729" s="83"/>
      <c r="N729" s="110" t="str">
        <f>EMIT!H807</f>
        <v>UBRGRCLS</v>
      </c>
      <c r="P729" s="50" t="str">
        <f ca="1">IFERROR(_xlfn.CONCAT(INDEX(DESC!$C:$C,MATCH(N729,DESC!$B:$B,0))),"…")</f>
        <v>DO_GRANT DO_BUSRQ DO_CLEAR</v>
      </c>
    </row>
    <row r="730" spans="1:27" ht="17.100000000000001" customHeight="1" x14ac:dyDescent="0.25">
      <c r="B730" s="50" t="s">
        <v>1610</v>
      </c>
      <c r="C730" s="50" t="s">
        <v>1239</v>
      </c>
      <c r="D730" s="50" t="s">
        <v>1239</v>
      </c>
      <c r="E730" s="50" t="s">
        <v>1239</v>
      </c>
      <c r="F730" s="50" t="s">
        <v>1239</v>
      </c>
      <c r="G730" s="50" t="s">
        <v>1239</v>
      </c>
      <c r="H730" s="50" t="s">
        <v>1704</v>
      </c>
      <c r="I730" s="50" t="s">
        <v>1440</v>
      </c>
      <c r="J730" s="50" t="s">
        <v>1327</v>
      </c>
      <c r="K730" s="50" t="s">
        <v>1704</v>
      </c>
      <c r="L730" s="96" t="s">
        <v>1697</v>
      </c>
      <c r="M730" s="88"/>
      <c r="N730" s="110" t="str">
        <f>EMIT!H808</f>
        <v>UDPC</v>
      </c>
      <c r="P730" s="50" t="str">
        <f ca="1">IFERROR(_xlfn.CONCAT(INDEX(DESC!$C:$C,MATCH(N730,DESC!$B:$B,0))),"…")</f>
        <v>ADDER=PC</v>
      </c>
    </row>
    <row r="731" spans="1:27" ht="17.100000000000001" customHeight="1" x14ac:dyDescent="0.25"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161"/>
      <c r="M731" s="66"/>
      <c r="N731" s="110" t="str">
        <f>EMIT!H809</f>
        <v>UEXIDONE</v>
      </c>
      <c r="P731" s="50" t="str">
        <f ca="1">IFERROR(_xlfn.CONCAT(INDEX(DESC!$C:$C,MATCH(N731,DESC!$B:$B,0))),"…")</f>
        <v>EX_INT SPREF=0</v>
      </c>
    </row>
    <row r="732" spans="1:27" ht="17.100000000000001" customHeight="1" x14ac:dyDescent="0.25">
      <c r="A732" s="35"/>
      <c r="B732" s="35" t="s">
        <v>1706</v>
      </c>
      <c r="C732" s="35"/>
      <c r="D732" s="35"/>
      <c r="E732" s="35"/>
    </row>
    <row r="733" spans="1:27" ht="17.100000000000001" customHeight="1" x14ac:dyDescent="0.25">
      <c r="B733" s="36" t="s">
        <v>1227</v>
      </c>
      <c r="C733" s="36" t="s">
        <v>1228</v>
      </c>
      <c r="D733" s="36" t="s">
        <v>1229</v>
      </c>
      <c r="E733" s="36" t="s">
        <v>1230</v>
      </c>
      <c r="F733" s="36" t="s">
        <v>1231</v>
      </c>
      <c r="G733" s="36" t="s">
        <v>1233</v>
      </c>
      <c r="H733" s="36" t="s">
        <v>1235</v>
      </c>
      <c r="I733" s="36" t="s">
        <v>1274</v>
      </c>
      <c r="J733" s="36" t="s">
        <v>1323</v>
      </c>
      <c r="K733" s="36" t="s">
        <v>1707</v>
      </c>
      <c r="L733" s="36" t="s">
        <v>1237</v>
      </c>
    </row>
    <row r="734" spans="1:27" ht="17.100000000000001" customHeight="1" x14ac:dyDescent="0.25">
      <c r="B734" s="36" t="s">
        <v>1246</v>
      </c>
      <c r="C734" s="36" t="s">
        <v>1239</v>
      </c>
      <c r="D734" s="36" t="s">
        <v>1239</v>
      </c>
      <c r="E734" s="36" t="s">
        <v>1230</v>
      </c>
      <c r="F734" s="36" t="s">
        <v>1239</v>
      </c>
      <c r="G734" s="36" t="s">
        <v>1239</v>
      </c>
      <c r="H734" s="36" t="s">
        <v>1278</v>
      </c>
      <c r="I734" s="36" t="s">
        <v>1708</v>
      </c>
      <c r="J734" s="36" t="s">
        <v>1280</v>
      </c>
      <c r="K734" s="36">
        <v>1</v>
      </c>
      <c r="L734" s="36" t="s">
        <v>1709</v>
      </c>
      <c r="N734" s="32" t="str">
        <f>EMIT!H811</f>
        <v>UADIRM</v>
      </c>
      <c r="P734" s="50" t="str">
        <f ca="1">IFERROR(_xlfn.CONCAT(INDEX(DESC!$C:$C,MATCH(N734,DESC!$B:$B,0))),"…")</f>
        <v>ADDR=ADDER ADDES=INCLD7 SETMREQ SPREF</v>
      </c>
    </row>
    <row r="735" spans="1:27" ht="17.100000000000001" customHeight="1" x14ac:dyDescent="0.25">
      <c r="B735" s="36" t="s">
        <v>1247</v>
      </c>
      <c r="C735" s="36" t="s">
        <v>1239</v>
      </c>
      <c r="D735" s="36" t="s">
        <v>1229</v>
      </c>
      <c r="E735" s="36" t="s">
        <v>1230</v>
      </c>
      <c r="F735" s="36" t="s">
        <v>1239</v>
      </c>
      <c r="G735" s="36" t="s">
        <v>1239</v>
      </c>
      <c r="H735" s="36" t="s">
        <v>1278</v>
      </c>
      <c r="I735" s="36" t="s">
        <v>1708</v>
      </c>
      <c r="J735" s="36" t="s">
        <v>1280</v>
      </c>
      <c r="K735" s="36">
        <v>1</v>
      </c>
      <c r="L735" s="36" t="s">
        <v>1709</v>
      </c>
      <c r="N735" s="32" t="str">
        <f>EMIT!H812</f>
        <v>UIRDAF</v>
      </c>
      <c r="P735" s="50" t="str">
        <f ca="1">IFERROR(_xlfn.CONCAT(INDEX(DESC!$C:$C,MATCH(N735,DESC!$B:$B,0))),"…")</f>
        <v>IR=ADDES ALUA-B-HBUS=A IF DISCARD FLG=F ELSE F=FLG LBUS=F</v>
      </c>
    </row>
    <row r="736" spans="1:27" ht="17.100000000000001" customHeight="1" x14ac:dyDescent="0.25">
      <c r="B736" s="36" t="s">
        <v>1248</v>
      </c>
      <c r="C736" s="36" t="s">
        <v>1239</v>
      </c>
      <c r="D736" s="36" t="s">
        <v>1229</v>
      </c>
      <c r="E736" s="36" t="s">
        <v>1230</v>
      </c>
      <c r="F736" s="36" t="s">
        <v>1239</v>
      </c>
      <c r="G736" s="40" t="s">
        <v>1217</v>
      </c>
      <c r="H736" s="36" t="s">
        <v>1278</v>
      </c>
      <c r="I736" s="36" t="s">
        <v>1708</v>
      </c>
      <c r="J736" s="36" t="s">
        <v>1280</v>
      </c>
      <c r="K736" s="36">
        <v>1</v>
      </c>
      <c r="L736" s="36" t="s">
        <v>1709</v>
      </c>
      <c r="N736" s="32" t="str">
        <f>EMIT!H813</f>
        <v>UBRM</v>
      </c>
      <c r="P736" s="50" t="str">
        <f ca="1">IFERROR(_xlfn.CONCAT(INDEX(DESC!$C:$C,MATCH(N736,DESC!$B:$B,0))),"…")</f>
        <v>DO_BUSRQ UNSETMR</v>
      </c>
    </row>
    <row r="737" spans="1:23" ht="17.100000000000001" customHeight="1" x14ac:dyDescent="0.25">
      <c r="B737" s="36" t="s">
        <v>1250</v>
      </c>
      <c r="C737" s="36" t="s">
        <v>1239</v>
      </c>
      <c r="D737" s="36" t="s">
        <v>1239</v>
      </c>
      <c r="E737" s="36" t="s">
        <v>1230</v>
      </c>
      <c r="F737" s="36" t="s">
        <v>1239</v>
      </c>
      <c r="G737" s="36" t="s">
        <v>1239</v>
      </c>
      <c r="H737" s="36" t="s">
        <v>1278</v>
      </c>
      <c r="I737" s="36" t="s">
        <v>1708</v>
      </c>
      <c r="J737" s="36" t="s">
        <v>1280</v>
      </c>
      <c r="K737" s="36">
        <v>1</v>
      </c>
      <c r="L737" s="36" t="s">
        <v>1709</v>
      </c>
      <c r="N737" s="32" t="str">
        <f>EMIT!H814</f>
        <v>UDPC</v>
      </c>
      <c r="P737" s="50" t="str">
        <f ca="1">IFERROR(_xlfn.CONCAT(INDEX(DESC!$C:$C,MATCH(N737,DESC!$B:$B,0))),"…")</f>
        <v>ADDER=PC</v>
      </c>
      <c r="V737" s="92" t="s">
        <v>1310</v>
      </c>
    </row>
    <row r="738" spans="1:23" ht="17.100000000000001" customHeight="1" x14ac:dyDescent="0.25">
      <c r="B738" s="36" t="s">
        <v>1251</v>
      </c>
      <c r="C738" s="36" t="s">
        <v>1239</v>
      </c>
      <c r="D738" s="162" t="s">
        <v>1239</v>
      </c>
      <c r="E738" s="36" t="s">
        <v>1239</v>
      </c>
      <c r="F738" s="36" t="s">
        <v>1239</v>
      </c>
      <c r="G738" s="36" t="s">
        <v>1239</v>
      </c>
      <c r="H738" s="36" t="s">
        <v>1240</v>
      </c>
      <c r="I738" s="36" t="s">
        <v>1708</v>
      </c>
      <c r="J738" s="36" t="s">
        <v>1280</v>
      </c>
      <c r="K738" s="36">
        <v>1</v>
      </c>
      <c r="L738" s="36" t="s">
        <v>1709</v>
      </c>
      <c r="M738" s="97"/>
      <c r="N738" s="32" t="str">
        <f>EMIT!H815</f>
        <v>UADIMR</v>
      </c>
      <c r="P738" s="50" t="str">
        <f ca="1">IFERROR(_xlfn.CONCAT(INDEX(DESC!$C:$C,MATCH(N738,DESC!$B:$B,0))),"…")</f>
        <v>ADDR=ADDER ADDES=INCLD SETMRQ/RD=1 DO_SPREF</v>
      </c>
      <c r="W738" s="92" t="s">
        <v>1311</v>
      </c>
    </row>
    <row r="739" spans="1:23" ht="17.100000000000001" customHeight="1" x14ac:dyDescent="0.25">
      <c r="B739" s="36" t="s">
        <v>1252</v>
      </c>
      <c r="C739" s="36" t="s">
        <v>1239</v>
      </c>
      <c r="D739" s="162" t="s">
        <v>1229</v>
      </c>
      <c r="E739" s="36" t="s">
        <v>1239</v>
      </c>
      <c r="F739" s="36" t="s">
        <v>1231</v>
      </c>
      <c r="G739" s="36" t="s">
        <v>1239</v>
      </c>
      <c r="H739" s="36" t="s">
        <v>1240</v>
      </c>
      <c r="I739" s="36" t="s">
        <v>1708</v>
      </c>
      <c r="J739" s="36" t="s">
        <v>1280</v>
      </c>
      <c r="K739" s="36">
        <v>1</v>
      </c>
      <c r="L739" s="36" t="s">
        <v>1709</v>
      </c>
      <c r="M739" s="97"/>
      <c r="N739" s="32" t="str">
        <f>EMIT!H816</f>
        <v>UPCD</v>
      </c>
      <c r="P739" s="50" t="str">
        <f ca="1">IFERROR(_xlfn.CONCAT(INDEX(DESC!$C:$C,MATCH(N739,DESC!$B:$B,0))),"…")</f>
        <v>PC=ADDES</v>
      </c>
      <c r="V739" s="92" t="s">
        <v>1310</v>
      </c>
    </row>
    <row r="740" spans="1:23" ht="17.100000000000001" customHeight="1" x14ac:dyDescent="0.25">
      <c r="B740" s="36" t="s">
        <v>1254</v>
      </c>
      <c r="C740" s="36" t="s">
        <v>1239</v>
      </c>
      <c r="D740" s="162" t="s">
        <v>1229</v>
      </c>
      <c r="E740" s="36" t="s">
        <v>1239</v>
      </c>
      <c r="F740" s="93" t="s">
        <v>1231</v>
      </c>
      <c r="G740" s="93" t="s">
        <v>1239</v>
      </c>
      <c r="H740" s="93" t="s">
        <v>1240</v>
      </c>
      <c r="I740" s="93" t="s">
        <v>1440</v>
      </c>
      <c r="J740" s="93" t="s">
        <v>1280</v>
      </c>
      <c r="K740" s="93">
        <v>1</v>
      </c>
      <c r="L740" s="93" t="s">
        <v>1709</v>
      </c>
      <c r="M740" s="97"/>
      <c r="N740" s="32" t="str">
        <f>EMIT!H817</f>
        <v>ULAT</v>
      </c>
      <c r="P740" s="50" t="str">
        <f ca="1">IFERROR(_xlfn.CONCAT(INDEX(DESC!$C:$C,MATCH(N740,DESC!$B:$B,0))),"…")</f>
        <v>DLATCH=PINDATA=ACTUAL READ</v>
      </c>
    </row>
    <row r="741" spans="1:23" ht="17.100000000000001" customHeight="1" x14ac:dyDescent="0.25">
      <c r="B741" s="36" t="s">
        <v>1258</v>
      </c>
      <c r="C741" s="36" t="s">
        <v>1239</v>
      </c>
      <c r="D741" s="162" t="s">
        <v>1229</v>
      </c>
      <c r="E741" s="36" t="s">
        <v>1239</v>
      </c>
      <c r="F741" s="36" t="s">
        <v>1231</v>
      </c>
      <c r="G741" s="42" t="s">
        <v>1233</v>
      </c>
      <c r="H741" s="36" t="s">
        <v>1240</v>
      </c>
      <c r="I741" s="36" t="s">
        <v>1440</v>
      </c>
      <c r="J741" s="36" t="s">
        <v>1280</v>
      </c>
      <c r="K741" s="36">
        <v>1</v>
      </c>
      <c r="L741" s="36" t="s">
        <v>1709</v>
      </c>
      <c r="M741" s="97"/>
      <c r="N741" s="32" t="str">
        <f>EMIT!H818</f>
        <v>UWAIT</v>
      </c>
      <c r="P741" s="50" t="str">
        <f ca="1">IFERROR(_xlfn.CONCAT(INDEX(DESC!$C:$C,MATCH(N741,DESC!$B:$B,0))),"…")</f>
        <v>DO_WAIT</v>
      </c>
    </row>
    <row r="742" spans="1:23" ht="17.100000000000001" customHeight="1" x14ac:dyDescent="0.25">
      <c r="B742" s="36" t="s">
        <v>1261</v>
      </c>
      <c r="C742" s="36" t="s">
        <v>1239</v>
      </c>
      <c r="D742" s="162" t="s">
        <v>1229</v>
      </c>
      <c r="E742" s="62" t="s">
        <v>1256</v>
      </c>
      <c r="F742" s="36" t="s">
        <v>1231</v>
      </c>
      <c r="G742" s="40" t="s">
        <v>1217</v>
      </c>
      <c r="H742" s="36" t="s">
        <v>1240</v>
      </c>
      <c r="I742" s="36" t="s">
        <v>1440</v>
      </c>
      <c r="J742" s="36" t="s">
        <v>1280</v>
      </c>
      <c r="K742" s="36">
        <v>1</v>
      </c>
      <c r="L742" s="36" t="s">
        <v>1709</v>
      </c>
      <c r="M742" s="97"/>
      <c r="N742" s="32" t="str">
        <f>EMIT!H819</f>
        <v>UBRGRCLS</v>
      </c>
      <c r="P742" s="50" t="str">
        <f ca="1">IFERROR(_xlfn.CONCAT(INDEX(DESC!$C:$C,MATCH(N742,DESC!$B:$B,0))),"…")</f>
        <v>DO_GRANT DO_BUSRQ DO_CLEAR</v>
      </c>
    </row>
    <row r="743" spans="1:23" ht="17.100000000000001" customHeight="1" x14ac:dyDescent="0.25">
      <c r="B743" s="36" t="s">
        <v>1264</v>
      </c>
      <c r="C743" s="36" t="s">
        <v>1239</v>
      </c>
      <c r="D743" s="36" t="s">
        <v>1239</v>
      </c>
      <c r="E743" s="36" t="s">
        <v>1239</v>
      </c>
      <c r="F743" s="36" t="s">
        <v>1239</v>
      </c>
      <c r="G743" s="36" t="s">
        <v>1239</v>
      </c>
      <c r="H743" s="36" t="s">
        <v>1240</v>
      </c>
      <c r="I743" s="36" t="s">
        <v>1440</v>
      </c>
      <c r="J743" s="36" t="s">
        <v>1280</v>
      </c>
      <c r="K743" s="36">
        <v>1</v>
      </c>
      <c r="L743" s="36" t="s">
        <v>1709</v>
      </c>
      <c r="M743" s="83" t="s">
        <v>1552</v>
      </c>
      <c r="N743" s="32" t="str">
        <f>EMIT!H820</f>
        <v>UAADL</v>
      </c>
      <c r="P743" s="50" t="str">
        <f ca="1">IFERROR(_xlfn.CONCAT(INDEX(DESC!$C:$C,MATCH(N743,DESC!$B:$B,0))),"…")</f>
        <v>ALUA=DLATCH</v>
      </c>
    </row>
    <row r="744" spans="1:23" ht="17.100000000000001" customHeight="1" x14ac:dyDescent="0.25">
      <c r="B744" s="102" t="s">
        <v>1266</v>
      </c>
      <c r="C744" s="102" t="s">
        <v>1228</v>
      </c>
      <c r="D744" s="102" t="s">
        <v>1239</v>
      </c>
      <c r="E744" s="102" t="s">
        <v>1239</v>
      </c>
      <c r="F744" s="102" t="s">
        <v>1239</v>
      </c>
      <c r="G744" s="102" t="s">
        <v>1239</v>
      </c>
      <c r="H744" s="102" t="s">
        <v>1287</v>
      </c>
      <c r="I744" s="102" t="s">
        <v>1440</v>
      </c>
      <c r="J744" s="102" t="s">
        <v>1280</v>
      </c>
      <c r="K744" s="102">
        <v>1</v>
      </c>
      <c r="L744" s="102" t="s">
        <v>1281</v>
      </c>
      <c r="M744" s="116"/>
      <c r="N744" s="32" t="str">
        <f>EMIT!H821</f>
        <v>UEXIPCEXT</v>
      </c>
      <c r="P744" s="50" t="str">
        <f ca="1">IFERROR(_xlfn.CONCAT(INDEX(DESC!$C:$C,MATCH(N744,DESC!$B:$B,0))),"…")</f>
        <v xml:space="preserve">INTER ADDER=PC EX_INT  SPREF=0 </v>
      </c>
    </row>
    <row r="745" spans="1:23" ht="17.100000000000001" customHeight="1" x14ac:dyDescent="0.25">
      <c r="B745" s="102" t="s">
        <v>1269</v>
      </c>
      <c r="C745" s="102" t="s">
        <v>1228</v>
      </c>
      <c r="D745" s="102" t="s">
        <v>1229</v>
      </c>
      <c r="E745" s="102" t="s">
        <v>1239</v>
      </c>
      <c r="F745" s="102" t="s">
        <v>1231</v>
      </c>
      <c r="G745" s="102" t="s">
        <v>1239</v>
      </c>
      <c r="H745" s="102" t="s">
        <v>1287</v>
      </c>
      <c r="I745" s="102" t="s">
        <v>1440</v>
      </c>
      <c r="J745" s="102" t="s">
        <v>1280</v>
      </c>
      <c r="K745" s="102">
        <v>1</v>
      </c>
      <c r="L745" s="102" t="s">
        <v>1281</v>
      </c>
      <c r="M745" s="116"/>
      <c r="N745" s="32" t="str">
        <f>EMIT!H822</f>
        <v>UNDEF</v>
      </c>
      <c r="P745" s="50" t="str">
        <f ca="1">IFERROR(_xlfn.CONCAT(INDEX(DESC!$C:$C,MATCH(N745,DESC!$B:$B,0))),"…")</f>
        <v>UNDEF</v>
      </c>
    </row>
    <row r="746" spans="1:23" ht="17.100000000000001" customHeight="1" x14ac:dyDescent="0.25">
      <c r="B746" s="102" t="s">
        <v>1316</v>
      </c>
      <c r="C746" s="102" t="s">
        <v>1228</v>
      </c>
      <c r="D746" s="102" t="s">
        <v>1229</v>
      </c>
      <c r="E746" s="102" t="s">
        <v>1239</v>
      </c>
      <c r="F746" s="102" t="s">
        <v>1231</v>
      </c>
      <c r="G746" s="102" t="s">
        <v>1239</v>
      </c>
      <c r="H746" s="102" t="s">
        <v>1287</v>
      </c>
      <c r="I746" s="102" t="s">
        <v>1279</v>
      </c>
      <c r="J746" s="102" t="s">
        <v>1280</v>
      </c>
      <c r="K746" s="102">
        <v>1</v>
      </c>
      <c r="L746" s="102" t="s">
        <v>1281</v>
      </c>
      <c r="M746" s="116"/>
      <c r="N746" s="32" t="str">
        <f>EMIT!H823</f>
        <v>UHAA</v>
      </c>
      <c r="P746" s="50" t="str">
        <f ca="1">IFERROR(_xlfn.CONCAT(INDEX(DESC!$C:$C,MATCH(N746,DESC!$B:$B,0))),"…")</f>
        <v>HBUS=ADD NULL=ALUA</v>
      </c>
    </row>
    <row r="747" spans="1:23" ht="17.100000000000001" customHeight="1" x14ac:dyDescent="0.25">
      <c r="B747" s="102" t="s">
        <v>1318</v>
      </c>
      <c r="C747" s="102" t="s">
        <v>1228</v>
      </c>
      <c r="D747" s="102" t="s">
        <v>1229</v>
      </c>
      <c r="E747" s="102" t="s">
        <v>1239</v>
      </c>
      <c r="F747" s="102" t="s">
        <v>1231</v>
      </c>
      <c r="G747" s="102" t="s">
        <v>1239</v>
      </c>
      <c r="H747" s="102" t="s">
        <v>1287</v>
      </c>
      <c r="I747" s="102" t="s">
        <v>1279</v>
      </c>
      <c r="J747" s="102" t="s">
        <v>1677</v>
      </c>
      <c r="K747" s="102">
        <v>1</v>
      </c>
      <c r="L747" s="102" t="s">
        <v>1281</v>
      </c>
      <c r="M747" s="83" t="s">
        <v>1555</v>
      </c>
      <c r="N747" s="32" t="str">
        <f>EMIT!H824</f>
        <v>UNDEF</v>
      </c>
      <c r="P747" s="50" t="str">
        <f ca="1">IFERROR(_xlfn.CONCAT(INDEX(DESC!$C:$C,MATCH(N747,DESC!$B:$B,0))),"…")</f>
        <v>UNDEF</v>
      </c>
    </row>
    <row r="748" spans="1:23" ht="17.100000000000001" customHeight="1" x14ac:dyDescent="0.25"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66"/>
      <c r="N748" s="32" t="str">
        <f>EMIT!H825</f>
        <v>UOPL(UMHB)</v>
      </c>
      <c r="P748" s="50" t="str">
        <f ca="1">IFERROR(_xlfn.CONCAT(INDEX(DESC!$C:$C,MATCH(N748,DESC!$B:$B,0))),"…")</f>
        <v>R*=HBUS</v>
      </c>
    </row>
    <row r="749" spans="1:23" ht="17.100000000000001" customHeight="1" x14ac:dyDescent="0.25"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66"/>
      <c r="N749" s="32" t="str">
        <f>EMIT!H826</f>
        <v>XEND</v>
      </c>
      <c r="P749" s="50" t="str">
        <f ca="1">IFERROR(_xlfn.CONCAT(INDEX(DESC!$C:$C,MATCH(N749,DESC!$B:$B,0))),"…")</f>
        <v>INTER END</v>
      </c>
    </row>
    <row r="750" spans="1:23" ht="17.100000000000001" customHeight="1" x14ac:dyDescent="0.25">
      <c r="A750" s="35"/>
      <c r="B750" s="35" t="s">
        <v>1710</v>
      </c>
      <c r="C750" s="35"/>
      <c r="D750" s="35"/>
      <c r="E750" s="35"/>
    </row>
    <row r="751" spans="1:23" ht="17.100000000000001" customHeight="1" x14ac:dyDescent="0.25">
      <c r="B751" s="36" t="s">
        <v>1227</v>
      </c>
      <c r="C751" s="36" t="s">
        <v>1228</v>
      </c>
      <c r="D751" s="36" t="s">
        <v>1229</v>
      </c>
      <c r="E751" s="36" t="s">
        <v>1230</v>
      </c>
      <c r="F751" s="36" t="s">
        <v>1231</v>
      </c>
      <c r="G751" s="36" t="s">
        <v>1273</v>
      </c>
      <c r="H751" s="36" t="s">
        <v>1235</v>
      </c>
      <c r="I751" s="36" t="s">
        <v>1274</v>
      </c>
      <c r="J751" s="36" t="s">
        <v>1276</v>
      </c>
      <c r="K751" s="36" t="s">
        <v>1325</v>
      </c>
      <c r="L751" s="36" t="s">
        <v>1237</v>
      </c>
    </row>
    <row r="752" spans="1:23" ht="17.100000000000001" customHeight="1" x14ac:dyDescent="0.25">
      <c r="B752" s="153" t="s">
        <v>1491</v>
      </c>
      <c r="C752" s="153" t="s">
        <v>1239</v>
      </c>
      <c r="D752" s="153" t="s">
        <v>1239</v>
      </c>
      <c r="E752" s="153" t="s">
        <v>1230</v>
      </c>
      <c r="F752" s="153" t="s">
        <v>1239</v>
      </c>
      <c r="G752" s="153" t="s">
        <v>1239</v>
      </c>
      <c r="H752" s="153" t="s">
        <v>1287</v>
      </c>
      <c r="I752" s="153" t="s">
        <v>1440</v>
      </c>
      <c r="J752" s="153" t="s">
        <v>1321</v>
      </c>
      <c r="K752" s="153" t="s">
        <v>1357</v>
      </c>
      <c r="L752" s="153" t="s">
        <v>1711</v>
      </c>
      <c r="N752" s="32" t="str">
        <f>EMIT!H828</f>
        <v>UADIRM</v>
      </c>
      <c r="P752" s="50" t="str">
        <f ca="1">IFERROR(_xlfn.CONCAT(INDEX(DESC!$C:$C,MATCH(N752,DESC!$B:$B,0))),"…")</f>
        <v>ADDR=ADDER ADDES=INCLD7 SETMREQ SPREF</v>
      </c>
    </row>
    <row r="753" spans="2:20" ht="17.100000000000001" customHeight="1" x14ac:dyDescent="0.25">
      <c r="B753" s="153" t="s">
        <v>1492</v>
      </c>
      <c r="C753" s="153" t="s">
        <v>1239</v>
      </c>
      <c r="D753" s="153" t="s">
        <v>1229</v>
      </c>
      <c r="E753" s="153" t="s">
        <v>1230</v>
      </c>
      <c r="F753" s="153" t="s">
        <v>1239</v>
      </c>
      <c r="G753" s="153" t="s">
        <v>1239</v>
      </c>
      <c r="H753" s="153" t="s">
        <v>1287</v>
      </c>
      <c r="I753" s="153" t="s">
        <v>1440</v>
      </c>
      <c r="J753" s="153" t="s">
        <v>1321</v>
      </c>
      <c r="K753" s="153" t="s">
        <v>1357</v>
      </c>
      <c r="L753" s="153" t="s">
        <v>1711</v>
      </c>
      <c r="N753" s="32" t="str">
        <f>EMIT!H829</f>
        <v>UIRDAF</v>
      </c>
      <c r="P753" s="50" t="str">
        <f ca="1">IFERROR(_xlfn.CONCAT(INDEX(DESC!$C:$C,MATCH(N753,DESC!$B:$B,0))),"…")</f>
        <v>IR=ADDES ALUA-B-HBUS=A IF DISCARD FLG=F ELSE F=FLG LBUS=F</v>
      </c>
    </row>
    <row r="754" spans="2:20" ht="17.100000000000001" customHeight="1" x14ac:dyDescent="0.25">
      <c r="B754" s="153" t="s">
        <v>1493</v>
      </c>
      <c r="C754" s="153" t="s">
        <v>1239</v>
      </c>
      <c r="D754" s="153" t="s">
        <v>1229</v>
      </c>
      <c r="E754" s="153" t="s">
        <v>1230</v>
      </c>
      <c r="F754" s="153" t="s">
        <v>1239</v>
      </c>
      <c r="G754" s="153" t="s">
        <v>1239</v>
      </c>
      <c r="H754" s="153" t="s">
        <v>1287</v>
      </c>
      <c r="I754" s="153" t="s">
        <v>1440</v>
      </c>
      <c r="J754" s="153" t="s">
        <v>1321</v>
      </c>
      <c r="K754" s="153" t="s">
        <v>1357</v>
      </c>
      <c r="L754" s="153" t="s">
        <v>1711</v>
      </c>
      <c r="N754" s="32" t="str">
        <f>EMIT!H830</f>
        <v>UBRM</v>
      </c>
      <c r="P754" s="50" t="str">
        <f ca="1">IFERROR(_xlfn.CONCAT(INDEX(DESC!$C:$C,MATCH(N754,DESC!$B:$B,0))),"…")</f>
        <v>DO_BUSRQ UNSETMR</v>
      </c>
    </row>
    <row r="755" spans="2:20" ht="17.100000000000001" customHeight="1" x14ac:dyDescent="0.25">
      <c r="B755" s="153" t="s">
        <v>1494</v>
      </c>
      <c r="C755" s="153" t="s">
        <v>1239</v>
      </c>
      <c r="D755" s="153" t="s">
        <v>1239</v>
      </c>
      <c r="E755" s="153" t="s">
        <v>1230</v>
      </c>
      <c r="F755" s="153" t="s">
        <v>1239</v>
      </c>
      <c r="G755" s="153" t="s">
        <v>1239</v>
      </c>
      <c r="H755" s="153" t="s">
        <v>1287</v>
      </c>
      <c r="I755" s="153" t="s">
        <v>1440</v>
      </c>
      <c r="J755" s="153" t="s">
        <v>1321</v>
      </c>
      <c r="K755" s="153" t="s">
        <v>1357</v>
      </c>
      <c r="L755" s="153" t="s">
        <v>1711</v>
      </c>
      <c r="N755" s="32" t="str">
        <f>EMIT!H831</f>
        <v>UDHL</v>
      </c>
      <c r="P755" s="50" t="str">
        <f ca="1">IFERROR(_xlfn.CONCAT(INDEX(DESC!$C:$C,MATCH(N755,DESC!$B:$B,0))),"…")</f>
        <v>ADDER=HL</v>
      </c>
    </row>
    <row r="756" spans="2:20" ht="17.100000000000001" customHeight="1" x14ac:dyDescent="0.25">
      <c r="B756" s="155" t="s">
        <v>1581</v>
      </c>
      <c r="C756" s="155" t="s">
        <v>1239</v>
      </c>
      <c r="D756" s="155" t="s">
        <v>1239</v>
      </c>
      <c r="E756" s="42" t="s">
        <v>1239</v>
      </c>
      <c r="F756" s="155" t="s">
        <v>1239</v>
      </c>
      <c r="G756" s="155" t="s">
        <v>1239</v>
      </c>
      <c r="H756" s="155" t="s">
        <v>1321</v>
      </c>
      <c r="I756" s="155" t="s">
        <v>1440</v>
      </c>
      <c r="J756" s="155" t="s">
        <v>1321</v>
      </c>
      <c r="K756" s="155" t="s">
        <v>1357</v>
      </c>
      <c r="L756" s="155" t="s">
        <v>1711</v>
      </c>
      <c r="N756" s="32" t="str">
        <f>EMIT!H832</f>
        <v>UADIM</v>
      </c>
      <c r="P756" s="50" t="str">
        <f ca="1">IFERROR(_xlfn.CONCAT(INDEX(DESC!$C:$C,MATCH(N756,DESC!$B:$B,0))),"…")</f>
        <v>ADDR=ADDER ADDES=INCLD SETMR SPREF</v>
      </c>
    </row>
    <row r="757" spans="2:20" ht="17.100000000000001" customHeight="1" x14ac:dyDescent="0.25">
      <c r="B757" s="155" t="s">
        <v>1582</v>
      </c>
      <c r="C757" s="155" t="s">
        <v>1239</v>
      </c>
      <c r="D757" s="155" t="s">
        <v>1229</v>
      </c>
      <c r="E757" s="155" t="s">
        <v>1239</v>
      </c>
      <c r="F757" s="155" t="s">
        <v>1239</v>
      </c>
      <c r="G757" s="155" t="s">
        <v>1239</v>
      </c>
      <c r="H757" s="155" t="s">
        <v>1321</v>
      </c>
      <c r="I757" s="155">
        <v>99</v>
      </c>
      <c r="J757" s="155" t="s">
        <v>1321</v>
      </c>
      <c r="K757" s="155" t="s">
        <v>1357</v>
      </c>
      <c r="L757" s="155" t="s">
        <v>1711</v>
      </c>
      <c r="N757" s="32" t="str">
        <f>EMIT!H833</f>
        <v>UWM</v>
      </c>
      <c r="P757" s="50" t="str">
        <f ca="1">IFERROR(_xlfn.CONCAT(INDEX(DESC!$C:$C,MATCH(N757,DESC!$B:$B,0))),"…")</f>
        <v>PINDATA=DLATCH=R*</v>
      </c>
    </row>
    <row r="758" spans="2:20" ht="17.100000000000001" customHeight="1" x14ac:dyDescent="0.25">
      <c r="B758" s="155" t="s">
        <v>1583</v>
      </c>
      <c r="C758" s="155" t="s">
        <v>1239</v>
      </c>
      <c r="D758" s="155" t="s">
        <v>1229</v>
      </c>
      <c r="E758" s="155" t="s">
        <v>1239</v>
      </c>
      <c r="F758" s="155" t="s">
        <v>1239</v>
      </c>
      <c r="G758" s="155" t="s">
        <v>1239</v>
      </c>
      <c r="H758" s="155" t="s">
        <v>1321</v>
      </c>
      <c r="I758" s="155">
        <v>99</v>
      </c>
      <c r="J758" s="155" t="s">
        <v>1321</v>
      </c>
      <c r="K758" s="155" t="s">
        <v>1357</v>
      </c>
      <c r="L758" s="155" t="s">
        <v>1711</v>
      </c>
      <c r="N758" s="32" t="str">
        <f>EMIT!H834</f>
        <v>USWR</v>
      </c>
      <c r="P758" s="50" t="str">
        <f ca="1">IFERROR(_xlfn.CONCAT(INDEX(DESC!$C:$C,MATCH(N758,DESC!$B:$B,0))),"…")</f>
        <v>SETWR</v>
      </c>
    </row>
    <row r="759" spans="2:20" ht="17.100000000000001" customHeight="1" x14ac:dyDescent="0.25">
      <c r="B759" s="155" t="s">
        <v>1584</v>
      </c>
      <c r="C759" s="155" t="s">
        <v>1239</v>
      </c>
      <c r="D759" s="155" t="s">
        <v>1229</v>
      </c>
      <c r="E759" s="155" t="s">
        <v>1239</v>
      </c>
      <c r="F759" s="42" t="s">
        <v>1233</v>
      </c>
      <c r="G759" s="155" t="s">
        <v>1273</v>
      </c>
      <c r="H759" s="155" t="s">
        <v>1321</v>
      </c>
      <c r="I759" s="155">
        <v>99</v>
      </c>
      <c r="J759" s="155" t="s">
        <v>1321</v>
      </c>
      <c r="K759" s="155" t="s">
        <v>1357</v>
      </c>
      <c r="L759" s="155" t="s">
        <v>1711</v>
      </c>
      <c r="N759" s="32" t="str">
        <f>EMIT!H835</f>
        <v>UWAITW</v>
      </c>
      <c r="P759" s="50" t="str">
        <f ca="1">IFERROR(_xlfn.CONCAT(INDEX(DESC!$C:$C,MATCH(N759,DESC!$B:$B,0))),"…")</f>
        <v>DO_WAIT ACTUAL WRITE</v>
      </c>
    </row>
    <row r="760" spans="2:20" ht="17.100000000000001" customHeight="1" x14ac:dyDescent="0.25">
      <c r="B760" s="155" t="s">
        <v>1496</v>
      </c>
      <c r="C760" s="155" t="s">
        <v>1239</v>
      </c>
      <c r="D760" s="155" t="s">
        <v>1229</v>
      </c>
      <c r="E760" s="155" t="s">
        <v>1239</v>
      </c>
      <c r="F760" s="40" t="s">
        <v>1217</v>
      </c>
      <c r="G760" s="155" t="s">
        <v>1273</v>
      </c>
      <c r="H760" s="155" t="s">
        <v>1321</v>
      </c>
      <c r="I760" s="155">
        <v>99</v>
      </c>
      <c r="J760" s="155" t="s">
        <v>1321</v>
      </c>
      <c r="K760" s="155" t="s">
        <v>1357</v>
      </c>
      <c r="L760" s="155" t="s">
        <v>1711</v>
      </c>
      <c r="N760" s="32" t="str">
        <f>EMIT!H836</f>
        <v>UBRGRCLS</v>
      </c>
      <c r="P760" s="50" t="str">
        <f ca="1">IFERROR(_xlfn.CONCAT(INDEX(DESC!$C:$C,MATCH(N760,DESC!$B:$B,0))),"…")</f>
        <v>DO_GRANT DO_BUSRQ DO_CLEAR</v>
      </c>
    </row>
    <row r="761" spans="2:20" ht="17.100000000000001" customHeight="1" x14ac:dyDescent="0.25">
      <c r="B761" s="36" t="s">
        <v>1499</v>
      </c>
      <c r="C761" s="36" t="s">
        <v>1239</v>
      </c>
      <c r="D761" s="36" t="s">
        <v>1239</v>
      </c>
      <c r="E761" s="36" t="s">
        <v>1239</v>
      </c>
      <c r="F761" s="36" t="s">
        <v>1239</v>
      </c>
      <c r="G761" s="36" t="s">
        <v>1239</v>
      </c>
      <c r="H761" s="36" t="s">
        <v>1321</v>
      </c>
      <c r="I761" s="36">
        <v>99</v>
      </c>
      <c r="J761" s="36" t="s">
        <v>1321</v>
      </c>
      <c r="K761" s="36" t="s">
        <v>1357</v>
      </c>
      <c r="L761" s="36" t="s">
        <v>1711</v>
      </c>
      <c r="N761" s="32" t="str">
        <f>EMIT!H837</f>
        <v>UDPC</v>
      </c>
      <c r="P761" s="50" t="str">
        <f ca="1">IFERROR(_xlfn.CONCAT(INDEX(DESC!$C:$C,MATCH(N761,DESC!$B:$B,0))),"…")</f>
        <v>ADDER=PC</v>
      </c>
    </row>
    <row r="762" spans="2:20" ht="17.100000000000001" customHeight="1" x14ac:dyDescent="0.25"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N762" s="32" t="str">
        <f>EMIT!H838</f>
        <v>UEXIDONE</v>
      </c>
      <c r="P762" s="50" t="str">
        <f ca="1">IFERROR(_xlfn.CONCAT(INDEX(DESC!$C:$C,MATCH(N762,DESC!$B:$B,0))),"…")</f>
        <v>EX_INT SPREF=0</v>
      </c>
    </row>
    <row r="763" spans="2:20" ht="17.100000000000001" customHeight="1" x14ac:dyDescent="0.25">
      <c r="B763" s="35" t="s">
        <v>1712</v>
      </c>
      <c r="C763" s="35"/>
      <c r="D763" s="35"/>
      <c r="E763" s="35"/>
    </row>
    <row r="764" spans="2:20" ht="17.100000000000001" customHeight="1" x14ac:dyDescent="0.25">
      <c r="B764" s="36" t="s">
        <v>1227</v>
      </c>
      <c r="C764" s="36" t="s">
        <v>1228</v>
      </c>
      <c r="D764" s="36" t="s">
        <v>1229</v>
      </c>
      <c r="E764" s="36" t="s">
        <v>1283</v>
      </c>
      <c r="F764" s="36" t="s">
        <v>1230</v>
      </c>
      <c r="G764" s="36" t="s">
        <v>1231</v>
      </c>
      <c r="H764" s="36" t="s">
        <v>1273</v>
      </c>
      <c r="I764" s="36" t="s">
        <v>1235</v>
      </c>
      <c r="J764" s="36" t="s">
        <v>1274</v>
      </c>
      <c r="K764" s="36" t="s">
        <v>1275</v>
      </c>
      <c r="L764" s="36" t="s">
        <v>1323</v>
      </c>
      <c r="M764" s="36" t="s">
        <v>1276</v>
      </c>
      <c r="N764" s="36" t="s">
        <v>1306</v>
      </c>
      <c r="O764" s="36" t="s">
        <v>1325</v>
      </c>
      <c r="P764" s="36" t="s">
        <v>1237</v>
      </c>
    </row>
    <row r="765" spans="2:20" ht="17.100000000000001" customHeight="1" x14ac:dyDescent="0.25">
      <c r="B765" s="36" t="s">
        <v>1514</v>
      </c>
      <c r="C765" s="36" t="s">
        <v>1239</v>
      </c>
      <c r="D765" s="36" t="s">
        <v>1239</v>
      </c>
      <c r="E765" s="36" t="s">
        <v>1239</v>
      </c>
      <c r="F765" s="36" t="s">
        <v>1230</v>
      </c>
      <c r="G765" s="36" t="s">
        <v>1239</v>
      </c>
      <c r="H765" s="36" t="s">
        <v>1239</v>
      </c>
      <c r="I765" s="36" t="s">
        <v>1369</v>
      </c>
      <c r="J765" s="36" t="s">
        <v>1713</v>
      </c>
      <c r="K765" s="36" t="s">
        <v>1327</v>
      </c>
      <c r="L765" s="36" t="s">
        <v>1677</v>
      </c>
      <c r="M765" s="36" t="s">
        <v>1321</v>
      </c>
      <c r="N765" s="36" t="s">
        <v>1534</v>
      </c>
      <c r="O765" s="36" t="s">
        <v>1357</v>
      </c>
      <c r="P765" s="36" t="s">
        <v>1714</v>
      </c>
      <c r="R765" s="32" t="str">
        <f>EMIT!H840</f>
        <v>UADIRM</v>
      </c>
      <c r="T765" s="50" t="str">
        <f ca="1">IFERROR(_xlfn.CONCAT(INDEX(DESC!$C:$C,MATCH(R765,DESC!$B:$B,0))),"…")</f>
        <v>ADDR=ADDER ADDES=INCLD7 SETMREQ SPREF</v>
      </c>
    </row>
    <row r="766" spans="2:20" ht="17.100000000000001" customHeight="1" x14ac:dyDescent="0.25">
      <c r="B766" s="36" t="s">
        <v>1515</v>
      </c>
      <c r="C766" s="36" t="s">
        <v>1239</v>
      </c>
      <c r="D766" s="36" t="s">
        <v>1229</v>
      </c>
      <c r="E766" s="36" t="s">
        <v>1239</v>
      </c>
      <c r="F766" s="36" t="s">
        <v>1230</v>
      </c>
      <c r="G766" s="36" t="s">
        <v>1239</v>
      </c>
      <c r="H766" s="36" t="s">
        <v>1239</v>
      </c>
      <c r="I766" s="36" t="s">
        <v>1369</v>
      </c>
      <c r="J766" s="36" t="s">
        <v>1713</v>
      </c>
      <c r="K766" s="36" t="s">
        <v>1327</v>
      </c>
      <c r="L766" s="36" t="s">
        <v>1677</v>
      </c>
      <c r="M766" s="36" t="s">
        <v>1321</v>
      </c>
      <c r="N766" s="36" t="s">
        <v>1575</v>
      </c>
      <c r="O766" s="36" t="s">
        <v>1357</v>
      </c>
      <c r="P766" s="36" t="s">
        <v>1714</v>
      </c>
      <c r="R766" s="32" t="str">
        <f>EMIT!H841</f>
        <v>UIRDAF</v>
      </c>
      <c r="T766" s="50" t="str">
        <f ca="1">IFERROR(_xlfn.CONCAT(INDEX(DESC!$C:$C,MATCH(R766,DESC!$B:$B,0))),"…")</f>
        <v>IR=ADDES ALUA-B-HBUS=A IF DISCARD FLG=F ELSE F=FLG LBUS=F</v>
      </c>
    </row>
    <row r="767" spans="2:20" ht="17.100000000000001" customHeight="1" x14ac:dyDescent="0.25">
      <c r="B767" s="36" t="s">
        <v>1607</v>
      </c>
      <c r="C767" s="36" t="s">
        <v>1239</v>
      </c>
      <c r="D767" s="36" t="s">
        <v>1229</v>
      </c>
      <c r="E767" s="36" t="s">
        <v>1239</v>
      </c>
      <c r="F767" s="36" t="s">
        <v>1230</v>
      </c>
      <c r="G767" s="36" t="s">
        <v>1239</v>
      </c>
      <c r="H767" s="36" t="s">
        <v>1239</v>
      </c>
      <c r="I767" s="36" t="s">
        <v>1369</v>
      </c>
      <c r="J767" s="36" t="s">
        <v>1713</v>
      </c>
      <c r="K767" s="36" t="s">
        <v>1327</v>
      </c>
      <c r="L767" s="36" t="s">
        <v>1677</v>
      </c>
      <c r="M767" s="36" t="s">
        <v>1321</v>
      </c>
      <c r="N767" s="36" t="s">
        <v>1575</v>
      </c>
      <c r="O767" s="36" t="s">
        <v>1357</v>
      </c>
      <c r="P767" s="36" t="s">
        <v>1714</v>
      </c>
      <c r="R767" s="32" t="str">
        <f>EMIT!H842</f>
        <v>UBRM</v>
      </c>
      <c r="T767" s="50" t="str">
        <f ca="1">IFERROR(_xlfn.CONCAT(INDEX(DESC!$C:$C,MATCH(R767,DESC!$B:$B,0))),"…")</f>
        <v>DO_BUSRQ UNSETMR</v>
      </c>
    </row>
    <row r="768" spans="2:20" ht="17.100000000000001" customHeight="1" x14ac:dyDescent="0.25">
      <c r="B768" s="36" t="s">
        <v>1608</v>
      </c>
      <c r="C768" s="36" t="s">
        <v>1239</v>
      </c>
      <c r="D768" s="36" t="s">
        <v>1239</v>
      </c>
      <c r="E768" s="36" t="s">
        <v>1239</v>
      </c>
      <c r="F768" s="36" t="s">
        <v>1230</v>
      </c>
      <c r="G768" s="36" t="s">
        <v>1239</v>
      </c>
      <c r="H768" s="36" t="s">
        <v>1239</v>
      </c>
      <c r="I768" s="36" t="s">
        <v>1369</v>
      </c>
      <c r="J768" s="36" t="s">
        <v>1713</v>
      </c>
      <c r="K768" s="36" t="s">
        <v>1327</v>
      </c>
      <c r="L768" s="36" t="s">
        <v>1677</v>
      </c>
      <c r="M768" s="36" t="s">
        <v>1321</v>
      </c>
      <c r="N768" s="36" t="s">
        <v>1575</v>
      </c>
      <c r="O768" s="36" t="s">
        <v>1357</v>
      </c>
      <c r="P768" s="36" t="s">
        <v>1714</v>
      </c>
      <c r="R768" s="32" t="str">
        <f>EMIT!H843</f>
        <v>UDHL</v>
      </c>
      <c r="T768" s="50" t="str">
        <f ca="1">IFERROR(_xlfn.CONCAT(INDEX(DESC!$C:$C,MATCH(R768,DESC!$B:$B,0))),"…")</f>
        <v>ADDER=HL</v>
      </c>
    </row>
    <row r="769" spans="1:20" ht="17.100000000000001" customHeight="1" x14ac:dyDescent="0.25">
      <c r="B769" s="36" t="s">
        <v>1609</v>
      </c>
      <c r="C769" s="36" t="s">
        <v>1239</v>
      </c>
      <c r="D769" s="36" t="s">
        <v>1239</v>
      </c>
      <c r="E769" s="36" t="s">
        <v>1239</v>
      </c>
      <c r="F769" s="42" t="s">
        <v>1239</v>
      </c>
      <c r="G769" s="36" t="s">
        <v>1239</v>
      </c>
      <c r="H769" s="36" t="s">
        <v>1239</v>
      </c>
      <c r="I769" s="36" t="s">
        <v>1321</v>
      </c>
      <c r="J769" s="36" t="s">
        <v>1713</v>
      </c>
      <c r="K769" s="36" t="s">
        <v>1327</v>
      </c>
      <c r="L769" s="36" t="s">
        <v>1677</v>
      </c>
      <c r="M769" s="36" t="s">
        <v>1321</v>
      </c>
      <c r="N769" s="36" t="s">
        <v>1575</v>
      </c>
      <c r="O769" s="36" t="s">
        <v>1357</v>
      </c>
      <c r="P769" s="36" t="s">
        <v>1714</v>
      </c>
      <c r="R769" s="32" t="str">
        <f>EMIT!H844</f>
        <v>UADIMR</v>
      </c>
      <c r="T769" s="50" t="str">
        <f ca="1">IFERROR(_xlfn.CONCAT(INDEX(DESC!$C:$C,MATCH(R769,DESC!$B:$B,0))),"…")</f>
        <v>ADDR=ADDER ADDES=INCLD SETMRQ/RD=1 DO_SPREF</v>
      </c>
    </row>
    <row r="770" spans="1:20" ht="17.100000000000001" customHeight="1" x14ac:dyDescent="0.25">
      <c r="B770" s="36" t="s">
        <v>1610</v>
      </c>
      <c r="C770" s="36" t="s">
        <v>1239</v>
      </c>
      <c r="D770" s="36" t="s">
        <v>1229</v>
      </c>
      <c r="E770" s="36" t="s">
        <v>1239</v>
      </c>
      <c r="F770" s="36" t="s">
        <v>1239</v>
      </c>
      <c r="G770" s="36" t="s">
        <v>1231</v>
      </c>
      <c r="H770" s="36" t="s">
        <v>1239</v>
      </c>
      <c r="I770" s="36" t="s">
        <v>1321</v>
      </c>
      <c r="J770" s="36" t="s">
        <v>1713</v>
      </c>
      <c r="K770" s="36" t="s">
        <v>1327</v>
      </c>
      <c r="L770" s="36" t="s">
        <v>1677</v>
      </c>
      <c r="M770" s="36" t="s">
        <v>1321</v>
      </c>
      <c r="N770" s="36" t="s">
        <v>1575</v>
      </c>
      <c r="O770" s="36" t="s">
        <v>1357</v>
      </c>
      <c r="P770" s="36" t="s">
        <v>1714</v>
      </c>
      <c r="R770" s="32" t="str">
        <f>EMIT!H845</f>
        <v>UNDEF</v>
      </c>
      <c r="T770" s="50" t="str">
        <f ca="1">IFERROR(_xlfn.CONCAT(INDEX(DESC!$C:$C,MATCH(R770,DESC!$B:$B,0))),"…")</f>
        <v>UNDEF</v>
      </c>
    </row>
    <row r="771" spans="1:20" ht="17.100000000000001" customHeight="1" x14ac:dyDescent="0.25">
      <c r="B771" s="36" t="s">
        <v>1612</v>
      </c>
      <c r="C771" s="36" t="s">
        <v>1239</v>
      </c>
      <c r="D771" s="36" t="s">
        <v>1229</v>
      </c>
      <c r="E771" s="36" t="s">
        <v>1239</v>
      </c>
      <c r="F771" s="36" t="s">
        <v>1239</v>
      </c>
      <c r="G771" s="36" t="s">
        <v>1231</v>
      </c>
      <c r="H771" s="36" t="s">
        <v>1239</v>
      </c>
      <c r="I771" s="36" t="s">
        <v>1321</v>
      </c>
      <c r="J771" s="36" t="s">
        <v>1440</v>
      </c>
      <c r="K771" s="36" t="s">
        <v>1327</v>
      </c>
      <c r="L771" s="36" t="s">
        <v>1677</v>
      </c>
      <c r="M771" s="36" t="s">
        <v>1321</v>
      </c>
      <c r="N771" s="36" t="s">
        <v>1575</v>
      </c>
      <c r="O771" s="36" t="s">
        <v>1357</v>
      </c>
      <c r="P771" s="36" t="s">
        <v>1714</v>
      </c>
      <c r="R771" s="32" t="str">
        <f>EMIT!H846</f>
        <v>ULAT</v>
      </c>
      <c r="T771" s="50" t="str">
        <f ca="1">IFERROR(_xlfn.CONCAT(INDEX(DESC!$C:$C,MATCH(R771,DESC!$B:$B,0))),"…")</f>
        <v>DLATCH=PINDATA=ACTUAL READ</v>
      </c>
    </row>
    <row r="772" spans="1:20" ht="17.100000000000001" customHeight="1" x14ac:dyDescent="0.25">
      <c r="B772" s="36" t="s">
        <v>1613</v>
      </c>
      <c r="C772" s="36" t="s">
        <v>1239</v>
      </c>
      <c r="D772" s="36" t="s">
        <v>1229</v>
      </c>
      <c r="E772" s="36" t="s">
        <v>1239</v>
      </c>
      <c r="F772" s="36" t="s">
        <v>1239</v>
      </c>
      <c r="G772" s="36" t="s">
        <v>1231</v>
      </c>
      <c r="H772" s="42" t="s">
        <v>1233</v>
      </c>
      <c r="I772" s="36" t="s">
        <v>1321</v>
      </c>
      <c r="J772" s="36" t="s">
        <v>1440</v>
      </c>
      <c r="K772" s="36" t="s">
        <v>1327</v>
      </c>
      <c r="L772" s="36" t="s">
        <v>1677</v>
      </c>
      <c r="M772" s="36" t="s">
        <v>1321</v>
      </c>
      <c r="N772" s="36" t="s">
        <v>1575</v>
      </c>
      <c r="O772" s="36" t="s">
        <v>1357</v>
      </c>
      <c r="P772" s="36" t="s">
        <v>1714</v>
      </c>
      <c r="R772" s="32" t="str">
        <f>EMIT!H847</f>
        <v>UWAIT</v>
      </c>
      <c r="T772" s="50" t="str">
        <f ca="1">IFERROR(_xlfn.CONCAT(INDEX(DESC!$C:$C,MATCH(R772,DESC!$B:$B,0))),"…")</f>
        <v>DO_WAIT</v>
      </c>
    </row>
    <row r="773" spans="1:20" ht="17.100000000000001" customHeight="1" x14ac:dyDescent="0.25">
      <c r="B773" s="36" t="s">
        <v>1614</v>
      </c>
      <c r="C773" s="36" t="s">
        <v>1239</v>
      </c>
      <c r="D773" s="36" t="s">
        <v>1229</v>
      </c>
      <c r="E773" s="36" t="s">
        <v>1239</v>
      </c>
      <c r="F773" s="36" t="s">
        <v>1239</v>
      </c>
      <c r="G773" s="36" t="s">
        <v>1231</v>
      </c>
      <c r="H773" s="40" t="s">
        <v>1217</v>
      </c>
      <c r="I773" s="36" t="s">
        <v>1321</v>
      </c>
      <c r="J773" s="36" t="s">
        <v>1440</v>
      </c>
      <c r="K773" s="36" t="s">
        <v>1327</v>
      </c>
      <c r="L773" s="36" t="s">
        <v>1677</v>
      </c>
      <c r="M773" s="36" t="s">
        <v>1321</v>
      </c>
      <c r="N773" s="36" t="s">
        <v>1575</v>
      </c>
      <c r="O773" s="36" t="s">
        <v>1357</v>
      </c>
      <c r="P773" s="36" t="s">
        <v>1714</v>
      </c>
      <c r="R773" s="32" t="str">
        <f>EMIT!H848</f>
        <v>UBRGRCLS</v>
      </c>
      <c r="T773" s="50" t="str">
        <f ca="1">IFERROR(_xlfn.CONCAT(INDEX(DESC!$C:$C,MATCH(R773,DESC!$B:$B,0))),"…")</f>
        <v>DO_GRANT DO_BUSRQ DO_CLEAR</v>
      </c>
    </row>
    <row r="774" spans="1:20" ht="17.100000000000001" customHeight="1" x14ac:dyDescent="0.25">
      <c r="B774" s="36" t="s">
        <v>1616</v>
      </c>
      <c r="C774" s="36" t="s">
        <v>1239</v>
      </c>
      <c r="D774" s="36" t="s">
        <v>1239</v>
      </c>
      <c r="E774" s="36" t="s">
        <v>1239</v>
      </c>
      <c r="F774" s="36" t="s">
        <v>1239</v>
      </c>
      <c r="G774" s="36" t="s">
        <v>1239</v>
      </c>
      <c r="H774" s="36" t="s">
        <v>1239</v>
      </c>
      <c r="I774" s="36" t="s">
        <v>1321</v>
      </c>
      <c r="J774" s="36" t="s">
        <v>1440</v>
      </c>
      <c r="K774" s="36" t="s">
        <v>1327</v>
      </c>
      <c r="L774" s="36" t="s">
        <v>1677</v>
      </c>
      <c r="M774" s="36" t="s">
        <v>1321</v>
      </c>
      <c r="N774" s="36" t="s">
        <v>1575</v>
      </c>
      <c r="O774" s="36" t="s">
        <v>1357</v>
      </c>
      <c r="P774" s="36" t="s">
        <v>1714</v>
      </c>
      <c r="Q774" s="83" t="s">
        <v>1552</v>
      </c>
      <c r="R774" s="32" t="str">
        <f>EMIT!H849</f>
        <v>UAADL</v>
      </c>
      <c r="T774" s="50" t="str">
        <f ca="1">IFERROR(_xlfn.CONCAT(INDEX(DESC!$C:$C,MATCH(R774,DESC!$B:$B,0))),"…")</f>
        <v>ALUA=DLATCH</v>
      </c>
    </row>
    <row r="775" spans="1:20" ht="17.100000000000001" customHeight="1" x14ac:dyDescent="0.25"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R775" s="45" t="str">
        <f>EMIT!H850</f>
        <v>UEXIPCEXT</v>
      </c>
      <c r="T775" s="50" t="str">
        <f ca="1">IFERROR(_xlfn.CONCAT(INDEX(DESC!$C:$C,MATCH(R775,DESC!$B:$B,0))),"…")</f>
        <v xml:space="preserve">INTER ADDER=PC EX_INT  SPREF=0 </v>
      </c>
    </row>
    <row r="776" spans="1:20" ht="17.100000000000001" customHeight="1" x14ac:dyDescent="0.25"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116"/>
      <c r="R776" s="32" t="str">
        <f>EMIT!H851</f>
        <v>UNDEF</v>
      </c>
      <c r="T776" s="50" t="str">
        <f ca="1">IFERROR(_xlfn.CONCAT(INDEX(DESC!$C:$C,MATCH(R776,DESC!$B:$B,0))),"…")</f>
        <v>UNDEF</v>
      </c>
    </row>
    <row r="777" spans="1:20" ht="17.100000000000001" customHeight="1" x14ac:dyDescent="0.25"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116"/>
      <c r="R777" s="32" t="str">
        <f>EMIT!H852</f>
        <v>UHAA</v>
      </c>
      <c r="T777" s="50" t="str">
        <f ca="1">IFERROR(_xlfn.CONCAT(INDEX(DESC!$C:$C,MATCH(R777,DESC!$B:$B,0))),"…")</f>
        <v>HBUS=ADD NULL=ALUA</v>
      </c>
    </row>
    <row r="778" spans="1:20" ht="17.100000000000001" customHeight="1" x14ac:dyDescent="0.25"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116"/>
      <c r="R778" s="32" t="str">
        <f>EMIT!H853</f>
        <v>UNDEF</v>
      </c>
      <c r="T778" s="50" t="str">
        <f ca="1">IFERROR(_xlfn.CONCAT(INDEX(DESC!$C:$C,MATCH(R778,DESC!$B:$B,0))),"…")</f>
        <v>UNDEF</v>
      </c>
    </row>
    <row r="779" spans="1:20" ht="17.100000000000001" customHeight="1" x14ac:dyDescent="0.25"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83" t="s">
        <v>1555</v>
      </c>
      <c r="R779" s="32" t="str">
        <f>EMIT!H854</f>
        <v>UOPL(UMHB)</v>
      </c>
      <c r="T779" s="50" t="str">
        <f ca="1">IFERROR(_xlfn.CONCAT(INDEX(DESC!$C:$C,MATCH(R779,DESC!$B:$B,0))),"…")</f>
        <v>R*=HBUS</v>
      </c>
    </row>
    <row r="780" spans="1:20" ht="17.100000000000001" customHeight="1" x14ac:dyDescent="0.25"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R780" s="32" t="str">
        <f>EMIT!H855</f>
        <v>XEND</v>
      </c>
      <c r="T780" s="50" t="str">
        <f ca="1">IFERROR(_xlfn.CONCAT(INDEX(DESC!$C:$C,MATCH(R780,DESC!$B:$B,0))),"…")</f>
        <v>INTER END</v>
      </c>
    </row>
    <row r="781" spans="1:20" ht="17.100000000000001" customHeight="1" x14ac:dyDescent="0.25">
      <c r="A781" s="35"/>
      <c r="B781" s="35" t="s">
        <v>1715</v>
      </c>
      <c r="C781" s="35"/>
      <c r="D781" s="35"/>
      <c r="E781" s="35"/>
    </row>
    <row r="782" spans="1:20" ht="17.100000000000001" customHeight="1" x14ac:dyDescent="0.25">
      <c r="B782" s="50" t="s">
        <v>1227</v>
      </c>
      <c r="C782" s="50" t="s">
        <v>1228</v>
      </c>
      <c r="D782" s="50" t="s">
        <v>1229</v>
      </c>
      <c r="E782" s="50" t="s">
        <v>1230</v>
      </c>
      <c r="F782" s="50" t="s">
        <v>1231</v>
      </c>
      <c r="G782" s="50" t="s">
        <v>1273</v>
      </c>
      <c r="H782" s="50" t="s">
        <v>1235</v>
      </c>
      <c r="I782" s="50" t="s">
        <v>1274</v>
      </c>
      <c r="J782" s="50" t="s">
        <v>1716</v>
      </c>
      <c r="K782" s="50" t="s">
        <v>1277</v>
      </c>
      <c r="L782" s="50" t="s">
        <v>1237</v>
      </c>
    </row>
    <row r="783" spans="1:20" ht="17.100000000000001" customHeight="1" x14ac:dyDescent="0.25">
      <c r="B783" s="50" t="s">
        <v>1246</v>
      </c>
      <c r="C783" s="50" t="s">
        <v>1239</v>
      </c>
      <c r="D783" s="50" t="s">
        <v>1239</v>
      </c>
      <c r="E783" s="50" t="s">
        <v>1230</v>
      </c>
      <c r="F783" s="50" t="s">
        <v>1239</v>
      </c>
      <c r="G783" s="50" t="s">
        <v>1239</v>
      </c>
      <c r="H783" s="50" t="s">
        <v>1369</v>
      </c>
      <c r="I783" s="50" t="s">
        <v>1440</v>
      </c>
      <c r="J783" s="50" t="s">
        <v>1717</v>
      </c>
      <c r="K783" s="50" t="s">
        <v>1280</v>
      </c>
      <c r="L783" s="96" t="s">
        <v>1718</v>
      </c>
      <c r="N783" s="32" t="str">
        <f>EMIT!H857</f>
        <v>UADIRM</v>
      </c>
      <c r="P783" s="50" t="str">
        <f ca="1">IFERROR(_xlfn.CONCAT(INDEX(DESC!$C:$C,MATCH(N783,DESC!$B:$B,0))),"…")</f>
        <v>ADDR=ADDER ADDES=INCLD7 SETMREQ SPREF</v>
      </c>
    </row>
    <row r="784" spans="1:20" ht="17.100000000000001" customHeight="1" x14ac:dyDescent="0.25">
      <c r="B784" s="50" t="s">
        <v>1247</v>
      </c>
      <c r="C784" s="50" t="s">
        <v>1239</v>
      </c>
      <c r="D784" s="50" t="s">
        <v>1229</v>
      </c>
      <c r="E784" s="50" t="s">
        <v>1230</v>
      </c>
      <c r="F784" s="50" t="s">
        <v>1239</v>
      </c>
      <c r="G784" s="50" t="s">
        <v>1239</v>
      </c>
      <c r="H784" s="50" t="s">
        <v>1369</v>
      </c>
      <c r="I784" s="50" t="s">
        <v>1440</v>
      </c>
      <c r="J784" s="50" t="s">
        <v>1717</v>
      </c>
      <c r="K784" s="50" t="s">
        <v>1280</v>
      </c>
      <c r="L784" s="96" t="s">
        <v>1718</v>
      </c>
      <c r="N784" s="32" t="str">
        <f>EMIT!H858</f>
        <v>UIRDAF</v>
      </c>
      <c r="P784" s="50" t="str">
        <f ca="1">IFERROR(_xlfn.CONCAT(INDEX(DESC!$C:$C,MATCH(N784,DESC!$B:$B,0))),"…")</f>
        <v>IR=ADDES ALUA-B-HBUS=A IF DISCARD FLG=F ELSE F=FLG LBUS=F</v>
      </c>
    </row>
    <row r="785" spans="2:22" ht="17.100000000000001" customHeight="1" x14ac:dyDescent="0.25">
      <c r="B785" s="50" t="s">
        <v>1248</v>
      </c>
      <c r="C785" s="50" t="s">
        <v>1239</v>
      </c>
      <c r="D785" s="50" t="s">
        <v>1229</v>
      </c>
      <c r="E785" s="50" t="s">
        <v>1230</v>
      </c>
      <c r="F785" s="50" t="s">
        <v>1239</v>
      </c>
      <c r="G785" s="50" t="s">
        <v>1239</v>
      </c>
      <c r="H785" s="50" t="s">
        <v>1369</v>
      </c>
      <c r="I785" s="50" t="s">
        <v>1440</v>
      </c>
      <c r="J785" s="50" t="s">
        <v>1717</v>
      </c>
      <c r="K785" s="50" t="s">
        <v>1280</v>
      </c>
      <c r="L785" s="96" t="s">
        <v>1718</v>
      </c>
      <c r="N785" s="32" t="str">
        <f>EMIT!H859</f>
        <v>UBRM</v>
      </c>
      <c r="P785" s="50" t="str">
        <f ca="1">IFERROR(_xlfn.CONCAT(INDEX(DESC!$C:$C,MATCH(N785,DESC!$B:$B,0))),"…")</f>
        <v>DO_BUSRQ UNSETMR</v>
      </c>
    </row>
    <row r="786" spans="2:22" ht="17.100000000000001" customHeight="1" x14ac:dyDescent="0.25">
      <c r="B786" s="50" t="s">
        <v>1250</v>
      </c>
      <c r="C786" s="50" t="s">
        <v>1239</v>
      </c>
      <c r="D786" s="50" t="s">
        <v>1239</v>
      </c>
      <c r="E786" s="50" t="s">
        <v>1230</v>
      </c>
      <c r="F786" s="50" t="s">
        <v>1239</v>
      </c>
      <c r="G786" s="50" t="s">
        <v>1239</v>
      </c>
      <c r="H786" s="50" t="s">
        <v>1369</v>
      </c>
      <c r="I786" s="50" t="s">
        <v>1440</v>
      </c>
      <c r="J786" s="50" t="s">
        <v>1717</v>
      </c>
      <c r="K786" s="50" t="s">
        <v>1280</v>
      </c>
      <c r="L786" s="96" t="s">
        <v>1718</v>
      </c>
      <c r="N786" s="32" t="str">
        <f>EMIT!H860</f>
        <v>UDPC</v>
      </c>
      <c r="P786" s="50" t="str">
        <f ca="1">IFERROR(_xlfn.CONCAT(INDEX(DESC!$C:$C,MATCH(N786,DESC!$B:$B,0))),"…")</f>
        <v>ADDER=PC</v>
      </c>
      <c r="U786" s="83" t="s">
        <v>1310</v>
      </c>
    </row>
    <row r="787" spans="2:22" ht="17.100000000000001" customHeight="1" x14ac:dyDescent="0.25">
      <c r="B787" s="50" t="s">
        <v>1251</v>
      </c>
      <c r="C787" s="50" t="s">
        <v>1239</v>
      </c>
      <c r="D787" s="50" t="s">
        <v>1239</v>
      </c>
      <c r="E787" s="69" t="s">
        <v>1239</v>
      </c>
      <c r="F787" s="50" t="s">
        <v>1239</v>
      </c>
      <c r="G787" s="50" t="s">
        <v>1239</v>
      </c>
      <c r="H787" s="50" t="s">
        <v>1719</v>
      </c>
      <c r="I787" s="50" t="s">
        <v>1440</v>
      </c>
      <c r="J787" s="50" t="s">
        <v>1717</v>
      </c>
      <c r="K787" s="50" t="s">
        <v>1280</v>
      </c>
      <c r="L787" s="96" t="s">
        <v>1718</v>
      </c>
      <c r="N787" s="32" t="str">
        <f>EMIT!H861</f>
        <v>UADIMR</v>
      </c>
      <c r="P787" s="50" t="str">
        <f ca="1">IFERROR(_xlfn.CONCAT(INDEX(DESC!$C:$C,MATCH(N787,DESC!$B:$B,0))),"…")</f>
        <v>ADDR=ADDER ADDES=INCLD SETMRQ/RD=1 DO_SPREF</v>
      </c>
      <c r="V787" s="83" t="s">
        <v>1311</v>
      </c>
    </row>
    <row r="788" spans="2:22" ht="17.100000000000001" customHeight="1" x14ac:dyDescent="0.25">
      <c r="B788" s="50" t="s">
        <v>1252</v>
      </c>
      <c r="C788" s="50" t="s">
        <v>1239</v>
      </c>
      <c r="D788" s="50" t="s">
        <v>1229</v>
      </c>
      <c r="E788" s="50" t="s">
        <v>1239</v>
      </c>
      <c r="F788" s="50" t="s">
        <v>1231</v>
      </c>
      <c r="G788" s="50" t="s">
        <v>1239</v>
      </c>
      <c r="H788" s="50" t="s">
        <v>1719</v>
      </c>
      <c r="I788" s="50" t="s">
        <v>1440</v>
      </c>
      <c r="J788" s="50" t="s">
        <v>1717</v>
      </c>
      <c r="K788" s="50" t="s">
        <v>1280</v>
      </c>
      <c r="L788" s="96" t="s">
        <v>1718</v>
      </c>
      <c r="N788" s="32" t="str">
        <f>EMIT!H862</f>
        <v>UPCD</v>
      </c>
      <c r="P788" s="50" t="str">
        <f ca="1">IFERROR(_xlfn.CONCAT(INDEX(DESC!$C:$C,MATCH(N788,DESC!$B:$B,0))),"…")</f>
        <v>PC=ADDES</v>
      </c>
      <c r="U788" s="83" t="s">
        <v>1310</v>
      </c>
    </row>
    <row r="789" spans="2:22" ht="17.100000000000001" customHeight="1" x14ac:dyDescent="0.25">
      <c r="B789" s="50" t="s">
        <v>1254</v>
      </c>
      <c r="C789" s="50" t="s">
        <v>1239</v>
      </c>
      <c r="D789" s="50" t="s">
        <v>1229</v>
      </c>
      <c r="E789" s="50" t="s">
        <v>1239</v>
      </c>
      <c r="F789" s="50" t="s">
        <v>1231</v>
      </c>
      <c r="G789" s="129" t="s">
        <v>1698</v>
      </c>
      <c r="H789" s="50" t="s">
        <v>1719</v>
      </c>
      <c r="I789" s="50" t="s">
        <v>1279</v>
      </c>
      <c r="J789" s="50" t="s">
        <v>1717</v>
      </c>
      <c r="K789" s="50" t="s">
        <v>1280</v>
      </c>
      <c r="L789" s="96" t="s">
        <v>1718</v>
      </c>
      <c r="N789" s="32" t="str">
        <f>EMIT!H863</f>
        <v>ULAT</v>
      </c>
      <c r="P789" s="50" t="str">
        <f ca="1">IFERROR(_xlfn.CONCAT(INDEX(DESC!$C:$C,MATCH(N789,DESC!$B:$B,0))),"…")</f>
        <v>DLATCH=PINDATA=ACTUAL READ</v>
      </c>
    </row>
    <row r="790" spans="2:22" ht="17.100000000000001" customHeight="1" x14ac:dyDescent="0.25">
      <c r="B790" s="50" t="s">
        <v>1258</v>
      </c>
      <c r="C790" s="50" t="s">
        <v>1239</v>
      </c>
      <c r="D790" s="50" t="s">
        <v>1229</v>
      </c>
      <c r="E790" s="50" t="s">
        <v>1239</v>
      </c>
      <c r="F790" s="50" t="s">
        <v>1231</v>
      </c>
      <c r="G790" s="50" t="s">
        <v>1239</v>
      </c>
      <c r="H790" s="50" t="s">
        <v>1719</v>
      </c>
      <c r="I790" s="50" t="s">
        <v>1279</v>
      </c>
      <c r="J790" s="50" t="s">
        <v>1717</v>
      </c>
      <c r="K790" s="50" t="s">
        <v>1280</v>
      </c>
      <c r="L790" s="96" t="s">
        <v>1718</v>
      </c>
      <c r="M790" s="83"/>
      <c r="N790" s="32" t="str">
        <f>EMIT!H864</f>
        <v>UAAXLW</v>
      </c>
      <c r="P790" s="50" t="str">
        <f ca="1">IFERROR(_xlfn.CONCAT(INDEX(DESC!$C:$C,MATCH(N790,DESC!$B:$B,0))),"…")</f>
        <v>DO_WAIT ALUA=XL</v>
      </c>
    </row>
    <row r="791" spans="2:22" ht="17.100000000000001" customHeight="1" x14ac:dyDescent="0.25">
      <c r="B791" s="50" t="s">
        <v>1261</v>
      </c>
      <c r="C791" s="50" t="s">
        <v>1239</v>
      </c>
      <c r="D791" s="50" t="s">
        <v>1229</v>
      </c>
      <c r="E791" s="50" t="s">
        <v>1239</v>
      </c>
      <c r="F791" s="50" t="s">
        <v>1231</v>
      </c>
      <c r="G791" s="50" t="s">
        <v>1239</v>
      </c>
      <c r="H791" s="50" t="s">
        <v>1719</v>
      </c>
      <c r="I791" s="50" t="s">
        <v>1279</v>
      </c>
      <c r="J791" s="50" t="s">
        <v>1717</v>
      </c>
      <c r="K791" s="50" t="s">
        <v>1280</v>
      </c>
      <c r="L791" s="96" t="s">
        <v>1718</v>
      </c>
      <c r="M791" s="116"/>
      <c r="N791" s="124" t="str">
        <f>EMIT!H865</f>
        <v>UBRCLS</v>
      </c>
      <c r="P791" s="50" t="str">
        <f ca="1">IFERROR(_xlfn.CONCAT(INDEX(DESC!$C:$C,MATCH(N791,DESC!$B:$B,0))),"…")</f>
        <v>DO_BUSRQ DO_CLEAR</v>
      </c>
    </row>
    <row r="792" spans="2:22" ht="17.100000000000001" customHeight="1" x14ac:dyDescent="0.25">
      <c r="B792" s="50" t="s">
        <v>1264</v>
      </c>
      <c r="C792" s="50" t="s">
        <v>1239</v>
      </c>
      <c r="D792" s="50" t="s">
        <v>1239</v>
      </c>
      <c r="E792" s="50" t="s">
        <v>1239</v>
      </c>
      <c r="F792" s="50" t="s">
        <v>1239</v>
      </c>
      <c r="G792" s="50" t="s">
        <v>1239</v>
      </c>
      <c r="H792" s="50" t="s">
        <v>1719</v>
      </c>
      <c r="I792" s="50" t="s">
        <v>1279</v>
      </c>
      <c r="J792" s="50" t="s">
        <v>1717</v>
      </c>
      <c r="K792" s="50" t="s">
        <v>1280</v>
      </c>
      <c r="L792" s="96" t="s">
        <v>1718</v>
      </c>
      <c r="M792" s="83"/>
      <c r="N792" s="32" t="str">
        <f>EMIT!H866</f>
        <v>UABDL</v>
      </c>
      <c r="P792" s="50" t="str">
        <f ca="1">IFERROR(_xlfn.CONCAT(INDEX(DESC!$C:$C,MATCH(N792,DESC!$B:$B,0))),"…")</f>
        <v>ALUB=DLATCH</v>
      </c>
      <c r="U792" s="83"/>
    </row>
    <row r="793" spans="2:22" ht="17.100000000000001" customHeight="1" x14ac:dyDescent="0.25">
      <c r="B793" s="50" t="s">
        <v>1266</v>
      </c>
      <c r="C793" s="50" t="s">
        <v>1239</v>
      </c>
      <c r="D793" s="50" t="s">
        <v>1239</v>
      </c>
      <c r="E793" s="50" t="s">
        <v>1239</v>
      </c>
      <c r="F793" s="50" t="s">
        <v>1239</v>
      </c>
      <c r="G793" s="50" t="s">
        <v>1239</v>
      </c>
      <c r="H793" s="50" t="s">
        <v>1719</v>
      </c>
      <c r="I793" s="50" t="s">
        <v>1279</v>
      </c>
      <c r="J793" s="50" t="s">
        <v>1717</v>
      </c>
      <c r="K793" s="50" t="s">
        <v>1280</v>
      </c>
      <c r="L793" s="96" t="s">
        <v>1718</v>
      </c>
      <c r="M793" s="116"/>
      <c r="N793" s="32" t="str">
        <f>EMIT!H867</f>
        <v>UNDEF</v>
      </c>
      <c r="P793" s="50" t="str">
        <f ca="1">IFERROR(_xlfn.CONCAT(INDEX(DESC!$C:$C,MATCH(N793,DESC!$B:$B,0))),"…")</f>
        <v>UNDEF</v>
      </c>
      <c r="V793" s="83"/>
    </row>
    <row r="794" spans="2:22" ht="17.100000000000001" customHeight="1" x14ac:dyDescent="0.25">
      <c r="B794" s="50" t="s">
        <v>1269</v>
      </c>
      <c r="C794" s="50" t="s">
        <v>1239</v>
      </c>
      <c r="D794" s="50" t="s">
        <v>1239</v>
      </c>
      <c r="E794" s="50" t="s">
        <v>1239</v>
      </c>
      <c r="F794" s="50" t="s">
        <v>1239</v>
      </c>
      <c r="G794" s="50" t="s">
        <v>1239</v>
      </c>
      <c r="H794" s="50" t="s">
        <v>1719</v>
      </c>
      <c r="I794" s="50" t="s">
        <v>1279</v>
      </c>
      <c r="J794" s="50" t="s">
        <v>1717</v>
      </c>
      <c r="K794" s="50" t="s">
        <v>1280</v>
      </c>
      <c r="L794" s="96" t="s">
        <v>1718</v>
      </c>
      <c r="M794" s="116"/>
      <c r="N794" s="32" t="str">
        <f>EMIT!H868</f>
        <v>UOSADD</v>
      </c>
      <c r="P794" s="50" t="str">
        <f ca="1">IFERROR(_xlfn.CONCAT(INDEX(DESC!$C:$C,MATCH(N794,DESC!$B:$B,0))),"…")</f>
        <v>HBUS=SADD</v>
      </c>
      <c r="U794" s="83"/>
    </row>
    <row r="795" spans="2:22" ht="17.100000000000001" customHeight="1" x14ac:dyDescent="0.25">
      <c r="B795" s="50" t="s">
        <v>1316</v>
      </c>
      <c r="C795" s="50" t="s">
        <v>1239</v>
      </c>
      <c r="D795" s="50" t="s">
        <v>1239</v>
      </c>
      <c r="E795" s="50" t="s">
        <v>1239</v>
      </c>
      <c r="F795" s="50" t="s">
        <v>1239</v>
      </c>
      <c r="G795" s="50" t="s">
        <v>1239</v>
      </c>
      <c r="H795" s="50" t="s">
        <v>1719</v>
      </c>
      <c r="I795" s="50" t="s">
        <v>1279</v>
      </c>
      <c r="J795" s="50" t="s">
        <v>1717</v>
      </c>
      <c r="K795" s="50" t="s">
        <v>1280</v>
      </c>
      <c r="L795" s="96" t="s">
        <v>1718</v>
      </c>
      <c r="M795" s="116"/>
      <c r="N795" s="32" t="str">
        <f>EMIT!H869</f>
        <v>UNDEF</v>
      </c>
      <c r="P795" s="50" t="str">
        <f ca="1">IFERROR(_xlfn.CONCAT(INDEX(DESC!$C:$C,MATCH(N795,DESC!$B:$B,0))),"…")</f>
        <v>UNDEF</v>
      </c>
    </row>
    <row r="796" spans="2:22" ht="17.100000000000001" customHeight="1" x14ac:dyDescent="0.25">
      <c r="B796" s="50" t="s">
        <v>1318</v>
      </c>
      <c r="C796" s="50" t="s">
        <v>1239</v>
      </c>
      <c r="D796" s="50" t="s">
        <v>1239</v>
      </c>
      <c r="E796" s="50" t="s">
        <v>1239</v>
      </c>
      <c r="F796" s="50" t="s">
        <v>1239</v>
      </c>
      <c r="G796" s="50" t="s">
        <v>1239</v>
      </c>
      <c r="H796" s="50" t="s">
        <v>1719</v>
      </c>
      <c r="I796" s="50" t="s">
        <v>1279</v>
      </c>
      <c r="J796" s="50" t="s">
        <v>1717</v>
      </c>
      <c r="K796" s="50" t="s">
        <v>1720</v>
      </c>
      <c r="L796" s="163" t="s">
        <v>1718</v>
      </c>
      <c r="M796" s="83"/>
      <c r="N796" s="32" t="str">
        <f>EMIT!H870</f>
        <v>UZHB</v>
      </c>
      <c r="P796" s="50" t="str">
        <f ca="1">IFERROR(_xlfn.CONCAT(INDEX(DESC!$C:$C,MATCH(N796,DESC!$B:$B,0))),"…")</f>
        <v>Z=HBUS</v>
      </c>
    </row>
    <row r="797" spans="2:22" ht="17.100000000000001" customHeight="1" x14ac:dyDescent="0.25">
      <c r="B797" s="50" t="s">
        <v>1319</v>
      </c>
      <c r="C797" s="50" t="s">
        <v>1239</v>
      </c>
      <c r="D797" s="50" t="s">
        <v>1239</v>
      </c>
      <c r="E797" s="50" t="s">
        <v>1239</v>
      </c>
      <c r="F797" s="50" t="s">
        <v>1239</v>
      </c>
      <c r="G797" s="50" t="s">
        <v>1239</v>
      </c>
      <c r="H797" s="50" t="s">
        <v>1719</v>
      </c>
      <c r="I797" s="50" t="s">
        <v>1279</v>
      </c>
      <c r="J797" s="50" t="s">
        <v>1717</v>
      </c>
      <c r="K797" s="50" t="s">
        <v>1720</v>
      </c>
      <c r="L797" s="96" t="s">
        <v>1718</v>
      </c>
      <c r="M797" s="50"/>
      <c r="N797" s="32" t="str">
        <f>EMIT!H871</f>
        <v>UNDEF</v>
      </c>
      <c r="P797" s="50" t="str">
        <f ca="1">IFERROR(_xlfn.CONCAT(INDEX(DESC!$C:$C,MATCH(N797,DESC!$B:$B,0))),"…")</f>
        <v>UNDEF</v>
      </c>
    </row>
    <row r="798" spans="2:22" ht="17.100000000000001" customHeight="1" x14ac:dyDescent="0.25">
      <c r="B798" s="50" t="s">
        <v>1320</v>
      </c>
      <c r="C798" s="50" t="s">
        <v>1239</v>
      </c>
      <c r="D798" s="50" t="s">
        <v>1239</v>
      </c>
      <c r="E798" s="50" t="s">
        <v>1239</v>
      </c>
      <c r="F798" s="50" t="s">
        <v>1239</v>
      </c>
      <c r="G798" s="50" t="s">
        <v>1239</v>
      </c>
      <c r="H798" s="50" t="s">
        <v>1719</v>
      </c>
      <c r="I798" s="50" t="s">
        <v>1279</v>
      </c>
      <c r="J798" s="50" t="s">
        <v>1717</v>
      </c>
      <c r="K798" s="50" t="s">
        <v>1720</v>
      </c>
      <c r="L798" s="96" t="s">
        <v>1718</v>
      </c>
      <c r="M798" s="83"/>
      <c r="N798" s="32" t="str">
        <f>EMIT!H872</f>
        <v>UAAXH</v>
      </c>
      <c r="P798" s="50" t="str">
        <f ca="1">IFERROR(_xlfn.CONCAT(INDEX(DESC!$C:$C,MATCH(N798,DESC!$B:$B,0))),"…")</f>
        <v>ALUA=XH</v>
      </c>
    </row>
    <row r="799" spans="2:22" ht="17.100000000000001" customHeight="1" x14ac:dyDescent="0.25">
      <c r="B799" s="50" t="s">
        <v>1385</v>
      </c>
      <c r="C799" s="50" t="s">
        <v>1239</v>
      </c>
      <c r="D799" s="50" t="s">
        <v>1239</v>
      </c>
      <c r="E799" s="50" t="s">
        <v>1239</v>
      </c>
      <c r="F799" s="50" t="s">
        <v>1239</v>
      </c>
      <c r="G799" s="50" t="s">
        <v>1239</v>
      </c>
      <c r="H799" s="50" t="s">
        <v>1719</v>
      </c>
      <c r="I799" s="50" t="s">
        <v>1279</v>
      </c>
      <c r="J799" s="50" t="s">
        <v>1717</v>
      </c>
      <c r="K799" s="50" t="s">
        <v>1720</v>
      </c>
      <c r="L799" s="96" t="s">
        <v>1718</v>
      </c>
      <c r="M799" s="116"/>
      <c r="N799" s="32" t="str">
        <f>EMIT!H873</f>
        <v>UNDEF</v>
      </c>
      <c r="P799" s="50" t="str">
        <f ca="1">IFERROR(_xlfn.CONCAT(INDEX(DESC!$C:$C,MATCH(N799,DESC!$B:$B,0))),"…")</f>
        <v>UNDEF</v>
      </c>
    </row>
    <row r="800" spans="2:22" ht="17.100000000000001" customHeight="1" x14ac:dyDescent="0.25">
      <c r="B800" s="50" t="s">
        <v>1386</v>
      </c>
      <c r="C800" s="50" t="s">
        <v>1239</v>
      </c>
      <c r="D800" s="50" t="s">
        <v>1239</v>
      </c>
      <c r="E800" s="50" t="s">
        <v>1239</v>
      </c>
      <c r="F800" s="50" t="s">
        <v>1239</v>
      </c>
      <c r="G800" s="50" t="s">
        <v>1239</v>
      </c>
      <c r="H800" s="50" t="s">
        <v>1719</v>
      </c>
      <c r="I800" s="50" t="s">
        <v>1279</v>
      </c>
      <c r="J800" s="50" t="s">
        <v>1717</v>
      </c>
      <c r="K800" s="50" t="s">
        <v>1720</v>
      </c>
      <c r="L800" s="96" t="s">
        <v>1718</v>
      </c>
      <c r="M800" s="116"/>
      <c r="N800" s="32" t="str">
        <f>EMIT!H874</f>
        <v>UOSADCD</v>
      </c>
      <c r="P800" s="50" t="str">
        <f ca="1">IFERROR(_xlfn.CONCAT(INDEX(DESC!$C:$C,MATCH(N800,DESC!$B:$B,0))),"…")</f>
        <v>HBUS=SADC DISCARDF</v>
      </c>
    </row>
    <row r="801" spans="2:24" ht="17.100000000000001" customHeight="1" x14ac:dyDescent="0.25">
      <c r="B801" s="50" t="s">
        <v>1389</v>
      </c>
      <c r="C801" s="50" t="s">
        <v>1239</v>
      </c>
      <c r="D801" s="50" t="s">
        <v>1239</v>
      </c>
      <c r="E801" s="50" t="s">
        <v>1239</v>
      </c>
      <c r="F801" s="50" t="s">
        <v>1239</v>
      </c>
      <c r="G801" s="50" t="s">
        <v>1239</v>
      </c>
      <c r="H801" s="50" t="s">
        <v>1719</v>
      </c>
      <c r="I801" s="50" t="s">
        <v>1279</v>
      </c>
      <c r="J801" s="50" t="s">
        <v>1717</v>
      </c>
      <c r="K801" s="50" t="s">
        <v>1720</v>
      </c>
      <c r="L801" s="96" t="s">
        <v>1718</v>
      </c>
      <c r="M801" s="116"/>
      <c r="N801" s="32" t="str">
        <f>EMIT!H875</f>
        <v>UNDEF</v>
      </c>
      <c r="P801" s="50" t="str">
        <f ca="1">IFERROR(_xlfn.CONCAT(INDEX(DESC!$C:$C,MATCH(N801,DESC!$B:$B,0))),"…")</f>
        <v>UNDEF</v>
      </c>
    </row>
    <row r="802" spans="2:24" ht="17.100000000000001" customHeight="1" x14ac:dyDescent="0.25">
      <c r="B802" s="48" t="s">
        <v>1390</v>
      </c>
      <c r="C802" s="48" t="s">
        <v>1239</v>
      </c>
      <c r="D802" s="48" t="s">
        <v>1239</v>
      </c>
      <c r="E802" s="48" t="s">
        <v>1239</v>
      </c>
      <c r="F802" s="48" t="s">
        <v>1239</v>
      </c>
      <c r="G802" s="48" t="s">
        <v>1239</v>
      </c>
      <c r="H802" s="48" t="s">
        <v>1719</v>
      </c>
      <c r="I802" s="48" t="s">
        <v>1279</v>
      </c>
      <c r="J802" s="48" t="s">
        <v>1717</v>
      </c>
      <c r="K802" s="48" t="s">
        <v>1717</v>
      </c>
      <c r="L802" s="164" t="s">
        <v>1718</v>
      </c>
      <c r="M802" s="83"/>
      <c r="N802" s="32" t="str">
        <f>EMIT!H876</f>
        <v>UDWZWH</v>
      </c>
      <c r="P802" s="50" t="str">
        <f ca="1">IFERROR(_xlfn.CONCAT(INDEX(DESC!$C:$C,MATCH(N802,DESC!$B:$B,0))),"…")</f>
        <v>ADDER=(W=HBUS)Z</v>
      </c>
    </row>
    <row r="803" spans="2:24" ht="17.100000000000001" customHeight="1" x14ac:dyDescent="0.25">
      <c r="B803" s="50" t="s">
        <v>1285</v>
      </c>
      <c r="C803" s="50" t="s">
        <v>1239</v>
      </c>
      <c r="D803" s="50" t="s">
        <v>1239</v>
      </c>
      <c r="E803" s="50" t="s">
        <v>1239</v>
      </c>
      <c r="F803" s="50" t="s">
        <v>1239</v>
      </c>
      <c r="G803" s="50" t="s">
        <v>1239</v>
      </c>
      <c r="H803" s="50" t="s">
        <v>1717</v>
      </c>
      <c r="I803" s="50" t="s">
        <v>1279</v>
      </c>
      <c r="J803" s="50" t="s">
        <v>1717</v>
      </c>
      <c r="K803" s="50" t="s">
        <v>1717</v>
      </c>
      <c r="L803" s="96" t="s">
        <v>1718</v>
      </c>
      <c r="N803" s="32" t="str">
        <f>EMIT!H877</f>
        <v>UADIM</v>
      </c>
      <c r="P803" s="50" t="str">
        <f ca="1">IFERROR(_xlfn.CONCAT(INDEX(DESC!$C:$C,MATCH(N803,DESC!$B:$B,0))),"…")</f>
        <v>ADDR=ADDER ADDES=INCLD SETMR SPREF</v>
      </c>
    </row>
    <row r="804" spans="2:24" ht="17.100000000000001" customHeight="1" x14ac:dyDescent="0.25">
      <c r="B804" s="50" t="s">
        <v>1289</v>
      </c>
      <c r="C804" s="50" t="s">
        <v>1239</v>
      </c>
      <c r="D804" s="50" t="s">
        <v>1229</v>
      </c>
      <c r="E804" s="50" t="s">
        <v>1239</v>
      </c>
      <c r="F804" s="50" t="s">
        <v>1239</v>
      </c>
      <c r="G804" s="50" t="s">
        <v>1239</v>
      </c>
      <c r="H804" s="50" t="s">
        <v>1717</v>
      </c>
      <c r="I804" s="129" t="s">
        <v>1415</v>
      </c>
      <c r="J804" s="129" t="s">
        <v>1717</v>
      </c>
      <c r="K804" s="129" t="s">
        <v>1717</v>
      </c>
      <c r="L804" s="163" t="s">
        <v>1718</v>
      </c>
      <c r="N804" s="32" t="str">
        <f>EMIT!H878</f>
        <v>UWM</v>
      </c>
      <c r="P804" s="50" t="str">
        <f ca="1">IFERROR(_xlfn.CONCAT(INDEX(DESC!$C:$C,MATCH(N804,DESC!$B:$B,0))),"…")</f>
        <v>PINDATA=DLATCH=R*</v>
      </c>
    </row>
    <row r="805" spans="2:24" ht="17.100000000000001" customHeight="1" x14ac:dyDescent="0.25">
      <c r="B805" s="50" t="s">
        <v>1290</v>
      </c>
      <c r="C805" s="50" t="s">
        <v>1239</v>
      </c>
      <c r="D805" s="50" t="s">
        <v>1229</v>
      </c>
      <c r="E805" s="50" t="s">
        <v>1239</v>
      </c>
      <c r="F805" s="50" t="s">
        <v>1239</v>
      </c>
      <c r="G805" s="50" t="s">
        <v>1239</v>
      </c>
      <c r="H805" s="50" t="s">
        <v>1717</v>
      </c>
      <c r="I805" s="50" t="s">
        <v>1415</v>
      </c>
      <c r="J805" s="50" t="s">
        <v>1717</v>
      </c>
      <c r="K805" s="50" t="s">
        <v>1717</v>
      </c>
      <c r="L805" s="96" t="s">
        <v>1718</v>
      </c>
      <c r="N805" s="32" t="str">
        <f>EMIT!H879</f>
        <v>USWR</v>
      </c>
      <c r="P805" s="50" t="str">
        <f ca="1">IFERROR(_xlfn.CONCAT(INDEX(DESC!$C:$C,MATCH(N805,DESC!$B:$B,0))),"…")</f>
        <v>SETWR</v>
      </c>
    </row>
    <row r="806" spans="2:24" ht="17.100000000000001" customHeight="1" x14ac:dyDescent="0.25">
      <c r="B806" s="50" t="s">
        <v>1291</v>
      </c>
      <c r="C806" s="50" t="s">
        <v>1239</v>
      </c>
      <c r="D806" s="50" t="s">
        <v>1229</v>
      </c>
      <c r="E806" s="50" t="s">
        <v>1239</v>
      </c>
      <c r="F806" s="50" t="s">
        <v>1239</v>
      </c>
      <c r="G806" s="50" t="s">
        <v>1273</v>
      </c>
      <c r="H806" s="50" t="s">
        <v>1717</v>
      </c>
      <c r="I806" s="50" t="s">
        <v>1415</v>
      </c>
      <c r="J806" s="50" t="s">
        <v>1717</v>
      </c>
      <c r="K806" s="50" t="s">
        <v>1717</v>
      </c>
      <c r="L806" s="96" t="s">
        <v>1718</v>
      </c>
      <c r="N806" s="32" t="str">
        <f>EMIT!H880</f>
        <v>UWAITW</v>
      </c>
      <c r="P806" s="50" t="str">
        <f ca="1">IFERROR(_xlfn.CONCAT(INDEX(DESC!$C:$C,MATCH(N806,DESC!$B:$B,0))),"…")</f>
        <v>DO_WAIT ACTUAL WRITE</v>
      </c>
    </row>
    <row r="807" spans="2:24" ht="17.100000000000001" customHeight="1" x14ac:dyDescent="0.25">
      <c r="B807" s="50" t="s">
        <v>1292</v>
      </c>
      <c r="C807" s="50" t="s">
        <v>1239</v>
      </c>
      <c r="D807" s="50" t="s">
        <v>1229</v>
      </c>
      <c r="E807" s="50" t="s">
        <v>1239</v>
      </c>
      <c r="F807" s="50" t="s">
        <v>1239</v>
      </c>
      <c r="G807" s="50" t="s">
        <v>1273</v>
      </c>
      <c r="H807" s="50" t="s">
        <v>1717</v>
      </c>
      <c r="I807" s="50" t="s">
        <v>1415</v>
      </c>
      <c r="J807" s="50" t="s">
        <v>1717</v>
      </c>
      <c r="K807" s="50" t="s">
        <v>1717</v>
      </c>
      <c r="L807" s="96" t="s">
        <v>1718</v>
      </c>
      <c r="N807" s="32" t="str">
        <f>EMIT!H881</f>
        <v>UBRGRCLS</v>
      </c>
      <c r="P807" s="50" t="str">
        <f ca="1">IFERROR(_xlfn.CONCAT(INDEX(DESC!$C:$C,MATCH(N807,DESC!$B:$B,0))),"…")</f>
        <v>DO_GRANT DO_BUSRQ DO_CLEAR</v>
      </c>
    </row>
    <row r="808" spans="2:24" ht="17.100000000000001" customHeight="1" x14ac:dyDescent="0.25">
      <c r="B808" s="50" t="s">
        <v>1293</v>
      </c>
      <c r="C808" s="50" t="s">
        <v>1239</v>
      </c>
      <c r="D808" s="50" t="s">
        <v>1239</v>
      </c>
      <c r="E808" s="50" t="s">
        <v>1239</v>
      </c>
      <c r="F808" s="50" t="s">
        <v>1239</v>
      </c>
      <c r="G808" s="50" t="s">
        <v>1239</v>
      </c>
      <c r="H808" s="50" t="s">
        <v>1717</v>
      </c>
      <c r="I808" s="50" t="s">
        <v>1415</v>
      </c>
      <c r="J808" s="50" t="s">
        <v>1717</v>
      </c>
      <c r="K808" s="50" t="s">
        <v>1717</v>
      </c>
      <c r="L808" s="96" t="s">
        <v>1718</v>
      </c>
      <c r="N808" s="32" t="str">
        <f>EMIT!H882</f>
        <v>UDPC</v>
      </c>
      <c r="P808" s="50" t="str">
        <f ca="1">IFERROR(_xlfn.CONCAT(INDEX(DESC!$C:$C,MATCH(N808,DESC!$B:$B,0))),"…")</f>
        <v>ADDER=PC</v>
      </c>
    </row>
    <row r="809" spans="2:24" ht="17.100000000000001" customHeight="1" x14ac:dyDescent="0.25"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100"/>
      <c r="N809" s="32" t="str">
        <f>EMIT!H883</f>
        <v>UEXIDONE</v>
      </c>
      <c r="P809" s="50" t="str">
        <f ca="1">IFERROR(_xlfn.CONCAT(INDEX(DESC!$C:$C,MATCH(N809,DESC!$B:$B,0))),"…")</f>
        <v>EX_INT SPREF=0</v>
      </c>
    </row>
    <row r="810" spans="2:24" ht="17.100000000000001" customHeight="1" x14ac:dyDescent="0.25">
      <c r="B810" s="35" t="s">
        <v>1721</v>
      </c>
      <c r="C810" s="35"/>
      <c r="D810" s="35"/>
      <c r="E810" s="35"/>
    </row>
    <row r="811" spans="2:24" ht="17.100000000000001" customHeight="1" x14ac:dyDescent="0.25">
      <c r="B811" s="50" t="s">
        <v>1227</v>
      </c>
      <c r="C811" s="50" t="s">
        <v>1228</v>
      </c>
      <c r="D811" s="50" t="s">
        <v>1229</v>
      </c>
      <c r="E811" s="50" t="s">
        <v>1230</v>
      </c>
      <c r="F811" s="50" t="s">
        <v>1231</v>
      </c>
      <c r="G811" s="50" t="s">
        <v>1273</v>
      </c>
      <c r="H811" s="50" t="s">
        <v>1235</v>
      </c>
      <c r="I811" s="50" t="s">
        <v>1274</v>
      </c>
      <c r="J811" s="50" t="s">
        <v>1276</v>
      </c>
      <c r="K811" s="50" t="s">
        <v>1716</v>
      </c>
      <c r="L811" s="50" t="s">
        <v>1277</v>
      </c>
      <c r="M811" s="50" t="s">
        <v>1325</v>
      </c>
      <c r="N811" s="50" t="s">
        <v>1237</v>
      </c>
    </row>
    <row r="812" spans="2:24" ht="17.100000000000001" customHeight="1" x14ac:dyDescent="0.25">
      <c r="B812" s="50" t="s">
        <v>1514</v>
      </c>
      <c r="C812" s="50" t="s">
        <v>1239</v>
      </c>
      <c r="D812" s="50" t="s">
        <v>1239</v>
      </c>
      <c r="E812" s="50" t="s">
        <v>1230</v>
      </c>
      <c r="F812" s="50" t="s">
        <v>1239</v>
      </c>
      <c r="G812" s="50" t="s">
        <v>1239</v>
      </c>
      <c r="H812" s="50" t="s">
        <v>1369</v>
      </c>
      <c r="I812" s="50" t="s">
        <v>1453</v>
      </c>
      <c r="J812" s="50" t="s">
        <v>1457</v>
      </c>
      <c r="K812" s="50" t="s">
        <v>1717</v>
      </c>
      <c r="L812" s="50" t="s">
        <v>1280</v>
      </c>
      <c r="M812" s="50" t="s">
        <v>1357</v>
      </c>
      <c r="N812" s="50" t="s">
        <v>1722</v>
      </c>
      <c r="O812" s="116"/>
      <c r="P812" s="32" t="str">
        <f>EMIT!H885</f>
        <v>UADIRM</v>
      </c>
      <c r="R812" s="50" t="str">
        <f ca="1">IFERROR(_xlfn.CONCAT(INDEX(DESC!$C:$C,MATCH(P812,DESC!$B:$B,0))),"…")</f>
        <v>ADDR=ADDER ADDES=INCLD7 SETMREQ SPREF</v>
      </c>
    </row>
    <row r="813" spans="2:24" ht="17.100000000000001" customHeight="1" x14ac:dyDescent="0.25">
      <c r="B813" s="50" t="s">
        <v>1515</v>
      </c>
      <c r="C813" s="50" t="s">
        <v>1239</v>
      </c>
      <c r="D813" s="50" t="s">
        <v>1229</v>
      </c>
      <c r="E813" s="50" t="s">
        <v>1230</v>
      </c>
      <c r="F813" s="50" t="s">
        <v>1239</v>
      </c>
      <c r="G813" s="50" t="s">
        <v>1239</v>
      </c>
      <c r="H813" s="50" t="s">
        <v>1369</v>
      </c>
      <c r="I813" s="50" t="s">
        <v>1453</v>
      </c>
      <c r="J813" s="50" t="s">
        <v>1457</v>
      </c>
      <c r="K813" s="50" t="s">
        <v>1717</v>
      </c>
      <c r="L813" s="50" t="s">
        <v>1280</v>
      </c>
      <c r="M813" s="50" t="s">
        <v>1357</v>
      </c>
      <c r="N813" s="50" t="s">
        <v>1722</v>
      </c>
      <c r="O813" s="116"/>
      <c r="P813" s="32" t="str">
        <f>EMIT!H886</f>
        <v>UIRDAF</v>
      </c>
      <c r="R813" s="50" t="str">
        <f ca="1">IFERROR(_xlfn.CONCAT(INDEX(DESC!$C:$C,MATCH(P813,DESC!$B:$B,0))),"…")</f>
        <v>IR=ADDES ALUA-B-HBUS=A IF DISCARD FLG=F ELSE F=FLG LBUS=F</v>
      </c>
    </row>
    <row r="814" spans="2:24" ht="17.100000000000001" customHeight="1" x14ac:dyDescent="0.25">
      <c r="B814" s="50" t="s">
        <v>1607</v>
      </c>
      <c r="C814" s="50" t="s">
        <v>1239</v>
      </c>
      <c r="D814" s="50" t="s">
        <v>1229</v>
      </c>
      <c r="E814" s="50" t="s">
        <v>1230</v>
      </c>
      <c r="F814" s="50" t="s">
        <v>1239</v>
      </c>
      <c r="G814" s="50" t="s">
        <v>1239</v>
      </c>
      <c r="H814" s="50" t="s">
        <v>1369</v>
      </c>
      <c r="I814" s="50" t="s">
        <v>1453</v>
      </c>
      <c r="J814" s="50" t="s">
        <v>1457</v>
      </c>
      <c r="K814" s="50" t="s">
        <v>1717</v>
      </c>
      <c r="L814" s="50" t="s">
        <v>1280</v>
      </c>
      <c r="M814" s="50" t="s">
        <v>1357</v>
      </c>
      <c r="N814" s="50" t="s">
        <v>1722</v>
      </c>
      <c r="O814" s="116"/>
      <c r="P814" s="32" t="str">
        <f>EMIT!H887</f>
        <v>UBRM</v>
      </c>
      <c r="R814" s="50" t="str">
        <f ca="1">IFERROR(_xlfn.CONCAT(INDEX(DESC!$C:$C,MATCH(P814,DESC!$B:$B,0))),"…")</f>
        <v>DO_BUSRQ UNSETMR</v>
      </c>
    </row>
    <row r="815" spans="2:24" ht="17.100000000000001" customHeight="1" x14ac:dyDescent="0.25">
      <c r="B815" s="50" t="s">
        <v>1608</v>
      </c>
      <c r="C815" s="50" t="s">
        <v>1239</v>
      </c>
      <c r="D815" s="50" t="s">
        <v>1239</v>
      </c>
      <c r="E815" s="50" t="s">
        <v>1230</v>
      </c>
      <c r="F815" s="50" t="s">
        <v>1239</v>
      </c>
      <c r="G815" s="50" t="s">
        <v>1239</v>
      </c>
      <c r="H815" s="50" t="s">
        <v>1369</v>
      </c>
      <c r="I815" s="50" t="s">
        <v>1453</v>
      </c>
      <c r="J815" s="50" t="s">
        <v>1457</v>
      </c>
      <c r="K815" s="50" t="s">
        <v>1717</v>
      </c>
      <c r="L815" s="50" t="s">
        <v>1280</v>
      </c>
      <c r="M815" s="50" t="s">
        <v>1357</v>
      </c>
      <c r="N815" s="50" t="s">
        <v>1722</v>
      </c>
      <c r="O815" s="116"/>
      <c r="P815" s="32" t="str">
        <f>EMIT!H888</f>
        <v>UDPC</v>
      </c>
      <c r="R815" s="50" t="str">
        <f ca="1">IFERROR(_xlfn.CONCAT(INDEX(DESC!$C:$C,MATCH(P815,DESC!$B:$B,0))),"…")</f>
        <v>ADDER=PC</v>
      </c>
      <c r="W815" s="83" t="s">
        <v>1310</v>
      </c>
    </row>
    <row r="816" spans="2:24" ht="17.100000000000001" customHeight="1" x14ac:dyDescent="0.25">
      <c r="B816" s="50" t="s">
        <v>1609</v>
      </c>
      <c r="C816" s="50" t="s">
        <v>1239</v>
      </c>
      <c r="D816" s="50" t="s">
        <v>1239</v>
      </c>
      <c r="E816" s="69" t="s">
        <v>1239</v>
      </c>
      <c r="F816" s="50" t="s">
        <v>1239</v>
      </c>
      <c r="G816" s="50" t="s">
        <v>1239</v>
      </c>
      <c r="H816" s="50" t="s">
        <v>1719</v>
      </c>
      <c r="I816" s="50" t="s">
        <v>1453</v>
      </c>
      <c r="J816" s="50" t="s">
        <v>1457</v>
      </c>
      <c r="K816" s="50" t="s">
        <v>1717</v>
      </c>
      <c r="L816" s="50" t="s">
        <v>1280</v>
      </c>
      <c r="M816" s="50" t="s">
        <v>1357</v>
      </c>
      <c r="N816" s="50" t="s">
        <v>1722</v>
      </c>
      <c r="O816" s="88"/>
      <c r="P816" s="32" t="str">
        <f>EMIT!H889</f>
        <v>UADIMR</v>
      </c>
      <c r="R816" s="50" t="str">
        <f ca="1">IFERROR(_xlfn.CONCAT(INDEX(DESC!$C:$C,MATCH(P816,DESC!$B:$B,0))),"…")</f>
        <v>ADDR=ADDER ADDES=INCLD SETMRQ/RD=1 DO_SPREF</v>
      </c>
      <c r="X816" s="83" t="s">
        <v>1311</v>
      </c>
    </row>
    <row r="817" spans="2:23" ht="17.100000000000001" customHeight="1" x14ac:dyDescent="0.25">
      <c r="B817" s="50" t="s">
        <v>1610</v>
      </c>
      <c r="C817" s="50" t="s">
        <v>1239</v>
      </c>
      <c r="D817" s="50" t="s">
        <v>1229</v>
      </c>
      <c r="E817" s="50" t="s">
        <v>1239</v>
      </c>
      <c r="F817" s="50" t="s">
        <v>1231</v>
      </c>
      <c r="G817" s="50" t="s">
        <v>1239</v>
      </c>
      <c r="H817" s="50" t="s">
        <v>1719</v>
      </c>
      <c r="I817" s="50" t="s">
        <v>1453</v>
      </c>
      <c r="J817" s="50" t="s">
        <v>1457</v>
      </c>
      <c r="K817" s="50" t="s">
        <v>1717</v>
      </c>
      <c r="L817" s="50" t="s">
        <v>1280</v>
      </c>
      <c r="M817" s="50" t="s">
        <v>1357</v>
      </c>
      <c r="N817" s="50" t="s">
        <v>1722</v>
      </c>
      <c r="O817" s="88"/>
      <c r="P817" s="32" t="str">
        <f>EMIT!H890</f>
        <v>UPCD</v>
      </c>
      <c r="R817" s="50" t="str">
        <f ca="1">IFERROR(_xlfn.CONCAT(INDEX(DESC!$C:$C,MATCH(P817,DESC!$B:$B,0))),"…")</f>
        <v>PC=ADDES</v>
      </c>
      <c r="W817" s="83" t="s">
        <v>1310</v>
      </c>
    </row>
    <row r="818" spans="2:23" ht="17.100000000000001" customHeight="1" x14ac:dyDescent="0.25">
      <c r="B818" s="50" t="s">
        <v>1612</v>
      </c>
      <c r="C818" s="50" t="s">
        <v>1239</v>
      </c>
      <c r="D818" s="50" t="s">
        <v>1229</v>
      </c>
      <c r="E818" s="50" t="s">
        <v>1239</v>
      </c>
      <c r="F818" s="50" t="s">
        <v>1231</v>
      </c>
      <c r="G818" s="50" t="s">
        <v>1239</v>
      </c>
      <c r="H818" s="50" t="s">
        <v>1719</v>
      </c>
      <c r="I818" s="50" t="s">
        <v>1279</v>
      </c>
      <c r="J818" s="50" t="s">
        <v>1457</v>
      </c>
      <c r="K818" s="50" t="s">
        <v>1717</v>
      </c>
      <c r="L818" s="50" t="s">
        <v>1280</v>
      </c>
      <c r="M818" s="50" t="s">
        <v>1357</v>
      </c>
      <c r="N818" s="50" t="s">
        <v>1722</v>
      </c>
      <c r="O818" s="88"/>
      <c r="P818" s="32" t="str">
        <f>EMIT!H891</f>
        <v>ULAT</v>
      </c>
      <c r="R818" s="50" t="str">
        <f ca="1">IFERROR(_xlfn.CONCAT(INDEX(DESC!$C:$C,MATCH(P818,DESC!$B:$B,0))),"…")</f>
        <v>DLATCH=PINDATA=ACTUAL READ</v>
      </c>
    </row>
    <row r="819" spans="2:23" ht="17.100000000000001" customHeight="1" x14ac:dyDescent="0.25">
      <c r="B819" s="50" t="s">
        <v>1613</v>
      </c>
      <c r="C819" s="50" t="s">
        <v>1239</v>
      </c>
      <c r="D819" s="50" t="s">
        <v>1229</v>
      </c>
      <c r="E819" s="50" t="s">
        <v>1239</v>
      </c>
      <c r="F819" s="50" t="s">
        <v>1231</v>
      </c>
      <c r="G819" s="50" t="s">
        <v>1239</v>
      </c>
      <c r="H819" s="50" t="s">
        <v>1719</v>
      </c>
      <c r="I819" s="50" t="s">
        <v>1279</v>
      </c>
      <c r="J819" s="50" t="s">
        <v>1457</v>
      </c>
      <c r="K819" s="50" t="s">
        <v>1717</v>
      </c>
      <c r="L819" s="50" t="s">
        <v>1280</v>
      </c>
      <c r="M819" s="50" t="s">
        <v>1357</v>
      </c>
      <c r="N819" s="50" t="s">
        <v>1722</v>
      </c>
      <c r="O819" s="88"/>
      <c r="P819" s="32" t="str">
        <f>EMIT!H892</f>
        <v>UAAXLW</v>
      </c>
      <c r="R819" s="50" t="str">
        <f ca="1">IFERROR(_xlfn.CONCAT(INDEX(DESC!$C:$C,MATCH(P819,DESC!$B:$B,0))),"…")</f>
        <v>DO_WAIT ALUA=XL</v>
      </c>
    </row>
    <row r="820" spans="2:23" ht="17.100000000000001" customHeight="1" x14ac:dyDescent="0.25">
      <c r="B820" s="50" t="s">
        <v>1614</v>
      </c>
      <c r="C820" s="50" t="s">
        <v>1239</v>
      </c>
      <c r="D820" s="50" t="s">
        <v>1229</v>
      </c>
      <c r="E820" s="50" t="s">
        <v>1239</v>
      </c>
      <c r="F820" s="50" t="s">
        <v>1231</v>
      </c>
      <c r="G820" s="50" t="s">
        <v>1239</v>
      </c>
      <c r="H820" s="50" t="s">
        <v>1719</v>
      </c>
      <c r="I820" s="50" t="s">
        <v>1279</v>
      </c>
      <c r="J820" s="50" t="s">
        <v>1457</v>
      </c>
      <c r="K820" s="50" t="s">
        <v>1717</v>
      </c>
      <c r="L820" s="50" t="s">
        <v>1280</v>
      </c>
      <c r="M820" s="50" t="s">
        <v>1357</v>
      </c>
      <c r="N820" s="50" t="s">
        <v>1722</v>
      </c>
      <c r="O820" s="89"/>
      <c r="P820" s="124" t="str">
        <f>EMIT!H893</f>
        <v>UBRCLS</v>
      </c>
      <c r="R820" s="50" t="str">
        <f ca="1">IFERROR(_xlfn.CONCAT(INDEX(DESC!$C:$C,MATCH(P820,DESC!$B:$B,0))),"…")</f>
        <v>DO_BUSRQ DO_CLEAR</v>
      </c>
    </row>
    <row r="821" spans="2:23" ht="17.100000000000001" customHeight="1" x14ac:dyDescent="0.25">
      <c r="B821" s="50" t="s">
        <v>1616</v>
      </c>
      <c r="C821" s="50" t="s">
        <v>1239</v>
      </c>
      <c r="D821" s="50" t="s">
        <v>1239</v>
      </c>
      <c r="E821" s="50" t="s">
        <v>1239</v>
      </c>
      <c r="F821" s="50" t="s">
        <v>1239</v>
      </c>
      <c r="G821" s="50" t="s">
        <v>1239</v>
      </c>
      <c r="H821" s="50" t="s">
        <v>1719</v>
      </c>
      <c r="I821" s="50" t="s">
        <v>1279</v>
      </c>
      <c r="J821" s="50" t="s">
        <v>1457</v>
      </c>
      <c r="K821" s="50" t="s">
        <v>1717</v>
      </c>
      <c r="L821" s="50" t="s">
        <v>1280</v>
      </c>
      <c r="M821" s="50" t="s">
        <v>1357</v>
      </c>
      <c r="N821" s="50" t="s">
        <v>1722</v>
      </c>
      <c r="O821" s="70"/>
      <c r="P821" s="32" t="str">
        <f>EMIT!H894</f>
        <v>UABDL</v>
      </c>
      <c r="R821" s="50" t="str">
        <f ca="1">IFERROR(_xlfn.CONCAT(INDEX(DESC!$C:$C,MATCH(P821,DESC!$B:$B,0))),"…")</f>
        <v>ALUB=DLATCH</v>
      </c>
      <c r="U821" s="83" t="s">
        <v>1552</v>
      </c>
    </row>
    <row r="822" spans="2:23" ht="17.100000000000001" customHeight="1" x14ac:dyDescent="0.25">
      <c r="B822" s="50" t="s">
        <v>1723</v>
      </c>
      <c r="C822" s="50" t="s">
        <v>1239</v>
      </c>
      <c r="D822" s="50" t="s">
        <v>1239</v>
      </c>
      <c r="E822" s="50" t="s">
        <v>1239</v>
      </c>
      <c r="F822" s="50" t="s">
        <v>1239</v>
      </c>
      <c r="G822" s="50" t="s">
        <v>1239</v>
      </c>
      <c r="H822" s="50" t="s">
        <v>1719</v>
      </c>
      <c r="I822" s="50" t="s">
        <v>1279</v>
      </c>
      <c r="J822" s="50" t="s">
        <v>1457</v>
      </c>
      <c r="K822" s="50" t="s">
        <v>1717</v>
      </c>
      <c r="L822" s="50" t="s">
        <v>1280</v>
      </c>
      <c r="M822" s="50" t="s">
        <v>1357</v>
      </c>
      <c r="N822" s="50" t="s">
        <v>1722</v>
      </c>
      <c r="O822" s="95"/>
      <c r="P822" s="32" t="str">
        <f>EMIT!H895</f>
        <v>UNDEF</v>
      </c>
      <c r="R822" s="50" t="str">
        <f ca="1">IFERROR(_xlfn.CONCAT(INDEX(DESC!$C:$C,MATCH(P822,DESC!$B:$B,0))),"…")</f>
        <v>UNDEF</v>
      </c>
      <c r="U822" s="116"/>
    </row>
    <row r="823" spans="2:23" ht="17.100000000000001" customHeight="1" x14ac:dyDescent="0.25">
      <c r="B823" s="50" t="s">
        <v>1724</v>
      </c>
      <c r="C823" s="50" t="s">
        <v>1239</v>
      </c>
      <c r="D823" s="50" t="s">
        <v>1239</v>
      </c>
      <c r="E823" s="50" t="s">
        <v>1239</v>
      </c>
      <c r="F823" s="50" t="s">
        <v>1239</v>
      </c>
      <c r="G823" s="50" t="s">
        <v>1239</v>
      </c>
      <c r="H823" s="50" t="s">
        <v>1719</v>
      </c>
      <c r="I823" s="50" t="s">
        <v>1279</v>
      </c>
      <c r="J823" s="50" t="s">
        <v>1457</v>
      </c>
      <c r="K823" s="50" t="s">
        <v>1717</v>
      </c>
      <c r="L823" s="50" t="s">
        <v>1280</v>
      </c>
      <c r="M823" s="50" t="s">
        <v>1357</v>
      </c>
      <c r="N823" s="50" t="s">
        <v>1722</v>
      </c>
      <c r="O823" s="95"/>
      <c r="P823" s="32" t="str">
        <f>EMIT!H896</f>
        <v>UOSADD</v>
      </c>
      <c r="R823" s="50" t="str">
        <f ca="1">IFERROR(_xlfn.CONCAT(INDEX(DESC!$C:$C,MATCH(P823,DESC!$B:$B,0))),"…")</f>
        <v>HBUS=SADD</v>
      </c>
      <c r="U823" s="128"/>
    </row>
    <row r="824" spans="2:23" ht="17.100000000000001" customHeight="1" x14ac:dyDescent="0.25">
      <c r="B824" s="50" t="s">
        <v>1725</v>
      </c>
      <c r="C824" s="50" t="s">
        <v>1239</v>
      </c>
      <c r="D824" s="50" t="s">
        <v>1239</v>
      </c>
      <c r="E824" s="50" t="s">
        <v>1239</v>
      </c>
      <c r="F824" s="50" t="s">
        <v>1239</v>
      </c>
      <c r="G824" s="50" t="s">
        <v>1239</v>
      </c>
      <c r="H824" s="50" t="s">
        <v>1719</v>
      </c>
      <c r="I824" s="50" t="s">
        <v>1279</v>
      </c>
      <c r="J824" s="50" t="s">
        <v>1457</v>
      </c>
      <c r="K824" s="50" t="s">
        <v>1717</v>
      </c>
      <c r="L824" s="50" t="s">
        <v>1280</v>
      </c>
      <c r="M824" s="50" t="s">
        <v>1357</v>
      </c>
      <c r="N824" s="50" t="s">
        <v>1722</v>
      </c>
      <c r="O824" s="95"/>
      <c r="P824" s="32" t="str">
        <f>EMIT!H897</f>
        <v>UNDEF</v>
      </c>
      <c r="R824" s="50" t="str">
        <f ca="1">IFERROR(_xlfn.CONCAT(INDEX(DESC!$C:$C,MATCH(P824,DESC!$B:$B,0))),"…")</f>
        <v>UNDEF</v>
      </c>
      <c r="U824" s="116"/>
    </row>
    <row r="825" spans="2:23" ht="17.100000000000001" customHeight="1" x14ac:dyDescent="0.25">
      <c r="B825" s="50" t="s">
        <v>1726</v>
      </c>
      <c r="C825" s="50" t="s">
        <v>1239</v>
      </c>
      <c r="D825" s="50" t="s">
        <v>1239</v>
      </c>
      <c r="E825" s="50" t="s">
        <v>1239</v>
      </c>
      <c r="F825" s="50" t="s">
        <v>1239</v>
      </c>
      <c r="G825" s="50" t="s">
        <v>1239</v>
      </c>
      <c r="H825" s="50" t="s">
        <v>1719</v>
      </c>
      <c r="I825" s="50" t="s">
        <v>1279</v>
      </c>
      <c r="J825" s="50" t="s">
        <v>1457</v>
      </c>
      <c r="K825" s="50" t="s">
        <v>1717</v>
      </c>
      <c r="L825" s="50" t="s">
        <v>1720</v>
      </c>
      <c r="M825" s="50" t="s">
        <v>1357</v>
      </c>
      <c r="N825" s="50" t="s">
        <v>1722</v>
      </c>
      <c r="O825" s="95"/>
      <c r="P825" s="32" t="str">
        <f>EMIT!H898</f>
        <v>UZHB</v>
      </c>
      <c r="R825" s="50" t="str">
        <f ca="1">IFERROR(_xlfn.CONCAT(INDEX(DESC!$C:$C,MATCH(P825,DESC!$B:$B,0))),"…")</f>
        <v>Z=HBUS</v>
      </c>
      <c r="U825" s="83" t="s">
        <v>1555</v>
      </c>
    </row>
    <row r="826" spans="2:23" ht="17.100000000000001" customHeight="1" x14ac:dyDescent="0.25">
      <c r="B826" s="50" t="s">
        <v>1398</v>
      </c>
      <c r="C826" s="50" t="s">
        <v>1239</v>
      </c>
      <c r="D826" s="50" t="s">
        <v>1239</v>
      </c>
      <c r="E826" s="50" t="s">
        <v>1239</v>
      </c>
      <c r="F826" s="50" t="s">
        <v>1239</v>
      </c>
      <c r="G826" s="50" t="s">
        <v>1239</v>
      </c>
      <c r="H826" s="50" t="s">
        <v>1719</v>
      </c>
      <c r="I826" s="50" t="s">
        <v>1279</v>
      </c>
      <c r="J826" s="50" t="s">
        <v>1457</v>
      </c>
      <c r="K826" s="50" t="s">
        <v>1717</v>
      </c>
      <c r="L826" s="50" t="s">
        <v>1720</v>
      </c>
      <c r="M826" s="50" t="s">
        <v>1357</v>
      </c>
      <c r="N826" s="50" t="s">
        <v>1722</v>
      </c>
      <c r="O826" s="95"/>
      <c r="P826" s="32" t="str">
        <f>EMIT!H899</f>
        <v>UNDEF</v>
      </c>
      <c r="R826" s="50" t="str">
        <f ca="1">IFERROR(_xlfn.CONCAT(INDEX(DESC!$C:$C,MATCH(P826,DESC!$B:$B,0))),"…")</f>
        <v>UNDEF</v>
      </c>
    </row>
    <row r="827" spans="2:23" ht="17.100000000000001" customHeight="1" x14ac:dyDescent="0.25">
      <c r="B827" s="50" t="s">
        <v>1404</v>
      </c>
      <c r="C827" s="50" t="s">
        <v>1239</v>
      </c>
      <c r="D827" s="50" t="s">
        <v>1239</v>
      </c>
      <c r="E827" s="50" t="s">
        <v>1239</v>
      </c>
      <c r="F827" s="50" t="s">
        <v>1239</v>
      </c>
      <c r="G827" s="50" t="s">
        <v>1239</v>
      </c>
      <c r="H827" s="50" t="s">
        <v>1719</v>
      </c>
      <c r="I827" s="50" t="s">
        <v>1279</v>
      </c>
      <c r="J827" s="50" t="s">
        <v>1457</v>
      </c>
      <c r="K827" s="50" t="s">
        <v>1717</v>
      </c>
      <c r="L827" s="50" t="s">
        <v>1720</v>
      </c>
      <c r="M827" s="50" t="s">
        <v>1357</v>
      </c>
      <c r="N827" s="50" t="s">
        <v>1722</v>
      </c>
      <c r="O827" s="95"/>
      <c r="P827" s="32" t="str">
        <f>EMIT!H900</f>
        <v>UAAXH</v>
      </c>
      <c r="R827" s="50" t="str">
        <f ca="1">IFERROR(_xlfn.CONCAT(INDEX(DESC!$C:$C,MATCH(P827,DESC!$B:$B,0))),"…")</f>
        <v>ALUA=XH</v>
      </c>
    </row>
    <row r="828" spans="2:23" ht="17.100000000000001" customHeight="1" x14ac:dyDescent="0.25">
      <c r="B828" s="50" t="s">
        <v>1405</v>
      </c>
      <c r="C828" s="50" t="s">
        <v>1239</v>
      </c>
      <c r="D828" s="50" t="s">
        <v>1239</v>
      </c>
      <c r="E828" s="50" t="s">
        <v>1239</v>
      </c>
      <c r="F828" s="50" t="s">
        <v>1239</v>
      </c>
      <c r="G828" s="50" t="s">
        <v>1239</v>
      </c>
      <c r="H828" s="50" t="s">
        <v>1719</v>
      </c>
      <c r="I828" s="50" t="s">
        <v>1279</v>
      </c>
      <c r="J828" s="50" t="s">
        <v>1457</v>
      </c>
      <c r="K828" s="50" t="s">
        <v>1717</v>
      </c>
      <c r="L828" s="50" t="s">
        <v>1720</v>
      </c>
      <c r="M828" s="50" t="s">
        <v>1357</v>
      </c>
      <c r="N828" s="50" t="s">
        <v>1722</v>
      </c>
      <c r="O828" s="95"/>
      <c r="P828" s="32" t="str">
        <f>EMIT!H901</f>
        <v>UNDEF</v>
      </c>
      <c r="R828" s="50" t="str">
        <f ca="1">IFERROR(_xlfn.CONCAT(INDEX(DESC!$C:$C,MATCH(P828,DESC!$B:$B,0))),"…")</f>
        <v>UNDEF</v>
      </c>
    </row>
    <row r="829" spans="2:23" ht="17.100000000000001" customHeight="1" x14ac:dyDescent="0.25">
      <c r="B829" s="50" t="s">
        <v>1406</v>
      </c>
      <c r="C829" s="50" t="s">
        <v>1239</v>
      </c>
      <c r="D829" s="50" t="s">
        <v>1239</v>
      </c>
      <c r="E829" s="50" t="s">
        <v>1239</v>
      </c>
      <c r="F829" s="50" t="s">
        <v>1239</v>
      </c>
      <c r="G829" s="50" t="s">
        <v>1239</v>
      </c>
      <c r="H829" s="50" t="s">
        <v>1719</v>
      </c>
      <c r="I829" s="50" t="s">
        <v>1279</v>
      </c>
      <c r="J829" s="50" t="s">
        <v>1457</v>
      </c>
      <c r="K829" s="50" t="s">
        <v>1717</v>
      </c>
      <c r="L829" s="50" t="s">
        <v>1720</v>
      </c>
      <c r="M829" s="50" t="s">
        <v>1357</v>
      </c>
      <c r="N829" s="50" t="s">
        <v>1722</v>
      </c>
      <c r="O829" s="95"/>
      <c r="P829" s="32" t="str">
        <f>EMIT!H902</f>
        <v>UOSADCD</v>
      </c>
      <c r="R829" s="50" t="str">
        <f ca="1">IFERROR(_xlfn.CONCAT(INDEX(DESC!$C:$C,MATCH(P829,DESC!$B:$B,0))),"…")</f>
        <v>HBUS=SADC DISCARDF</v>
      </c>
    </row>
    <row r="830" spans="2:23" ht="17.100000000000001" customHeight="1" x14ac:dyDescent="0.25">
      <c r="B830" s="50" t="s">
        <v>1408</v>
      </c>
      <c r="C830" s="50" t="s">
        <v>1239</v>
      </c>
      <c r="D830" s="50" t="s">
        <v>1239</v>
      </c>
      <c r="E830" s="50" t="s">
        <v>1239</v>
      </c>
      <c r="F830" s="50" t="s">
        <v>1239</v>
      </c>
      <c r="G830" s="50" t="s">
        <v>1239</v>
      </c>
      <c r="H830" s="50" t="s">
        <v>1719</v>
      </c>
      <c r="I830" s="50" t="s">
        <v>1279</v>
      </c>
      <c r="J830" s="50" t="s">
        <v>1457</v>
      </c>
      <c r="K830" s="50" t="s">
        <v>1717</v>
      </c>
      <c r="L830" s="50" t="s">
        <v>1720</v>
      </c>
      <c r="M830" s="50" t="s">
        <v>1357</v>
      </c>
      <c r="N830" s="50" t="s">
        <v>1722</v>
      </c>
      <c r="O830" s="95"/>
      <c r="P830" s="32" t="str">
        <f>EMIT!H903</f>
        <v>UNDEF</v>
      </c>
      <c r="R830" s="50" t="str">
        <f ca="1">IFERROR(_xlfn.CONCAT(INDEX(DESC!$C:$C,MATCH(P830,DESC!$B:$B,0))),"…")</f>
        <v>UNDEF</v>
      </c>
    </row>
    <row r="831" spans="2:23" ht="17.100000000000001" customHeight="1" x14ac:dyDescent="0.25">
      <c r="B831" s="50" t="s">
        <v>1409</v>
      </c>
      <c r="C831" s="50" t="s">
        <v>1239</v>
      </c>
      <c r="D831" s="50" t="s">
        <v>1239</v>
      </c>
      <c r="E831" s="50" t="s">
        <v>1239</v>
      </c>
      <c r="F831" s="50" t="s">
        <v>1239</v>
      </c>
      <c r="G831" s="50" t="s">
        <v>1239</v>
      </c>
      <c r="H831" s="50" t="s">
        <v>1719</v>
      </c>
      <c r="I831" s="50" t="s">
        <v>1279</v>
      </c>
      <c r="J831" s="50" t="s">
        <v>1457</v>
      </c>
      <c r="K831" s="50" t="s">
        <v>1717</v>
      </c>
      <c r="L831" s="50" t="s">
        <v>1717</v>
      </c>
      <c r="M831" s="50" t="s">
        <v>1357</v>
      </c>
      <c r="N831" s="50" t="s">
        <v>1722</v>
      </c>
      <c r="O831" s="47"/>
      <c r="P831" s="32" t="str">
        <f>EMIT!H904</f>
        <v>UDWZWH</v>
      </c>
      <c r="R831" s="50" t="str">
        <f ca="1">IFERROR(_xlfn.CONCAT(INDEX(DESC!$C:$C,MATCH(P831,DESC!$B:$B,0))),"…")</f>
        <v>ADDER=(W=HBUS)Z</v>
      </c>
    </row>
    <row r="832" spans="2:23" ht="17.100000000000001" customHeight="1" x14ac:dyDescent="0.25">
      <c r="B832" s="50" t="s">
        <v>1326</v>
      </c>
      <c r="C832" s="50" t="s">
        <v>1239</v>
      </c>
      <c r="D832" s="50" t="s">
        <v>1239</v>
      </c>
      <c r="E832" s="50" t="s">
        <v>1239</v>
      </c>
      <c r="F832" s="50" t="s">
        <v>1239</v>
      </c>
      <c r="G832" s="50" t="s">
        <v>1239</v>
      </c>
      <c r="H832" s="50" t="s">
        <v>1717</v>
      </c>
      <c r="I832" s="50" t="s">
        <v>1279</v>
      </c>
      <c r="J832" s="50" t="s">
        <v>1457</v>
      </c>
      <c r="K832" s="50" t="s">
        <v>1717</v>
      </c>
      <c r="L832" s="50" t="s">
        <v>1717</v>
      </c>
      <c r="M832" s="50" t="s">
        <v>1357</v>
      </c>
      <c r="N832" s="50" t="s">
        <v>1722</v>
      </c>
      <c r="O832" s="95"/>
      <c r="P832" s="32" t="str">
        <f>EMIT!H905</f>
        <v>UADIMR</v>
      </c>
      <c r="R832" s="50" t="str">
        <f ca="1">IFERROR(_xlfn.CONCAT(INDEX(DESC!$C:$C,MATCH(P832,DESC!$B:$B,0))),"…")</f>
        <v>ADDR=ADDER ADDES=INCLD SETMRQ/RD=1 DO_SPREF</v>
      </c>
    </row>
    <row r="833" spans="1:18" ht="17.100000000000001" customHeight="1" x14ac:dyDescent="0.25">
      <c r="B833" s="50" t="s">
        <v>1332</v>
      </c>
      <c r="C833" s="50" t="s">
        <v>1239</v>
      </c>
      <c r="D833" s="50" t="s">
        <v>1229</v>
      </c>
      <c r="E833" s="50" t="s">
        <v>1239</v>
      </c>
      <c r="F833" s="50" t="s">
        <v>1231</v>
      </c>
      <c r="G833" s="50" t="s">
        <v>1239</v>
      </c>
      <c r="H833" s="50" t="s">
        <v>1717</v>
      </c>
      <c r="I833" s="50" t="s">
        <v>1279</v>
      </c>
      <c r="J833" s="50" t="s">
        <v>1457</v>
      </c>
      <c r="K833" s="50" t="s">
        <v>1717</v>
      </c>
      <c r="L833" s="50" t="s">
        <v>1717</v>
      </c>
      <c r="M833" s="50" t="s">
        <v>1357</v>
      </c>
      <c r="N833" s="50" t="s">
        <v>1722</v>
      </c>
      <c r="P833" s="32" t="str">
        <f>EMIT!H906</f>
        <v>UNDEF</v>
      </c>
      <c r="R833" s="50" t="str">
        <f ca="1">IFERROR(_xlfn.CONCAT(INDEX(DESC!$C:$C,MATCH(P833,DESC!$B:$B,0))),"…")</f>
        <v>UNDEF</v>
      </c>
    </row>
    <row r="834" spans="1:18" ht="17.100000000000001" customHeight="1" x14ac:dyDescent="0.25">
      <c r="B834" s="50" t="s">
        <v>1335</v>
      </c>
      <c r="C834" s="50" t="s">
        <v>1239</v>
      </c>
      <c r="D834" s="50" t="s">
        <v>1229</v>
      </c>
      <c r="E834" s="50" t="s">
        <v>1239</v>
      </c>
      <c r="F834" s="50" t="s">
        <v>1231</v>
      </c>
      <c r="G834" s="50" t="s">
        <v>1239</v>
      </c>
      <c r="H834" s="50" t="s">
        <v>1717</v>
      </c>
      <c r="I834" s="50" t="s">
        <v>1727</v>
      </c>
      <c r="J834" s="50" t="s">
        <v>1457</v>
      </c>
      <c r="K834" s="50" t="s">
        <v>1717</v>
      </c>
      <c r="L834" s="50" t="s">
        <v>1717</v>
      </c>
      <c r="M834" s="50" t="s">
        <v>1357</v>
      </c>
      <c r="N834" s="50" t="s">
        <v>1722</v>
      </c>
      <c r="P834" s="32" t="str">
        <f>EMIT!H907</f>
        <v>ULAT</v>
      </c>
      <c r="R834" s="50" t="str">
        <f ca="1">IFERROR(_xlfn.CONCAT(INDEX(DESC!$C:$C,MATCH(P834,DESC!$B:$B,0))),"…")</f>
        <v>DLATCH=PINDATA=ACTUAL READ</v>
      </c>
    </row>
    <row r="835" spans="1:18" ht="17.100000000000001" customHeight="1" x14ac:dyDescent="0.25">
      <c r="B835" s="50" t="s">
        <v>1336</v>
      </c>
      <c r="C835" s="50" t="s">
        <v>1239</v>
      </c>
      <c r="D835" s="50" t="s">
        <v>1229</v>
      </c>
      <c r="E835" s="50" t="s">
        <v>1239</v>
      </c>
      <c r="F835" s="50" t="s">
        <v>1231</v>
      </c>
      <c r="G835" s="50" t="s">
        <v>1239</v>
      </c>
      <c r="H835" s="50" t="s">
        <v>1717</v>
      </c>
      <c r="I835" s="50" t="s">
        <v>1727</v>
      </c>
      <c r="J835" s="50" t="s">
        <v>1457</v>
      </c>
      <c r="K835" s="50" t="s">
        <v>1717</v>
      </c>
      <c r="L835" s="50" t="s">
        <v>1717</v>
      </c>
      <c r="M835" s="50" t="s">
        <v>1357</v>
      </c>
      <c r="N835" s="50" t="s">
        <v>1722</v>
      </c>
      <c r="P835" s="32" t="str">
        <f>EMIT!H908</f>
        <v>UWAIT</v>
      </c>
      <c r="R835" s="50" t="str">
        <f ca="1">IFERROR(_xlfn.CONCAT(INDEX(DESC!$C:$C,MATCH(P835,DESC!$B:$B,0))),"…")</f>
        <v>DO_WAIT</v>
      </c>
    </row>
    <row r="836" spans="1:18" ht="17.100000000000001" customHeight="1" x14ac:dyDescent="0.25">
      <c r="B836" s="50" t="s">
        <v>1348</v>
      </c>
      <c r="C836" s="50" t="s">
        <v>1239</v>
      </c>
      <c r="D836" s="50" t="s">
        <v>1229</v>
      </c>
      <c r="E836" s="50" t="s">
        <v>1239</v>
      </c>
      <c r="F836" s="50" t="s">
        <v>1231</v>
      </c>
      <c r="G836" s="50" t="s">
        <v>1239</v>
      </c>
      <c r="H836" s="50" t="s">
        <v>1717</v>
      </c>
      <c r="I836" s="50" t="s">
        <v>1727</v>
      </c>
      <c r="J836" s="50" t="s">
        <v>1457</v>
      </c>
      <c r="K836" s="50" t="s">
        <v>1717</v>
      </c>
      <c r="L836" s="50" t="s">
        <v>1717</v>
      </c>
      <c r="M836" s="50" t="s">
        <v>1357</v>
      </c>
      <c r="N836" s="50" t="s">
        <v>1722</v>
      </c>
      <c r="P836" s="32" t="str">
        <f>EMIT!H909</f>
        <v>UBRGRCLS</v>
      </c>
      <c r="R836" s="50" t="str">
        <f ca="1">IFERROR(_xlfn.CONCAT(INDEX(DESC!$C:$C,MATCH(P836,DESC!$B:$B,0))),"…")</f>
        <v>DO_GRANT DO_BUSRQ DO_CLEAR</v>
      </c>
    </row>
    <row r="837" spans="1:18" ht="17.100000000000001" customHeight="1" x14ac:dyDescent="0.25">
      <c r="B837" s="50" t="s">
        <v>1349</v>
      </c>
      <c r="C837" s="50" t="s">
        <v>1239</v>
      </c>
      <c r="D837" s="50" t="s">
        <v>1239</v>
      </c>
      <c r="E837" s="50" t="s">
        <v>1239</v>
      </c>
      <c r="F837" s="50" t="s">
        <v>1239</v>
      </c>
      <c r="G837" s="50" t="s">
        <v>1239</v>
      </c>
      <c r="H837" s="50" t="s">
        <v>1717</v>
      </c>
      <c r="I837" s="50" t="s">
        <v>1727</v>
      </c>
      <c r="J837" s="50" t="s">
        <v>1457</v>
      </c>
      <c r="K837" s="50" t="s">
        <v>1717</v>
      </c>
      <c r="L837" s="50" t="s">
        <v>1717</v>
      </c>
      <c r="M837" s="50" t="s">
        <v>1357</v>
      </c>
      <c r="N837" s="50" t="s">
        <v>1722</v>
      </c>
      <c r="O837" s="83" t="s">
        <v>1552</v>
      </c>
      <c r="P837" s="32" t="str">
        <f>EMIT!H910</f>
        <v>UAADL</v>
      </c>
      <c r="R837" s="50" t="str">
        <f ca="1">IFERROR(_xlfn.CONCAT(INDEX(DESC!$C:$C,MATCH(P837,DESC!$B:$B,0))),"…")</f>
        <v>ALUA=DLATCH</v>
      </c>
    </row>
    <row r="838" spans="1:18" ht="17.100000000000001" customHeight="1" x14ac:dyDescent="0.25">
      <c r="P838" s="32" t="str">
        <f>EMIT!H911</f>
        <v>UEXIPCEXT</v>
      </c>
      <c r="R838" s="50" t="str">
        <f ca="1">IFERROR(_xlfn.CONCAT(INDEX(DESC!$C:$C,MATCH(P838,DESC!$B:$B,0))),"…")</f>
        <v xml:space="preserve">INTER ADDER=PC EX_INT  SPREF=0 </v>
      </c>
    </row>
    <row r="839" spans="1:18" ht="17.100000000000001" customHeight="1" x14ac:dyDescent="0.25">
      <c r="B839" s="165" t="s">
        <v>1239</v>
      </c>
      <c r="C839" s="165" t="s">
        <v>1239</v>
      </c>
      <c r="D839" s="165" t="s">
        <v>1239</v>
      </c>
      <c r="E839" s="165" t="s">
        <v>1239</v>
      </c>
      <c r="F839" s="165" t="s">
        <v>1239</v>
      </c>
      <c r="G839" s="165" t="s">
        <v>1239</v>
      </c>
      <c r="H839" s="165" t="s">
        <v>1239</v>
      </c>
      <c r="I839" s="165" t="s">
        <v>1239</v>
      </c>
      <c r="J839" s="165" t="s">
        <v>1239</v>
      </c>
      <c r="K839" s="165" t="s">
        <v>1239</v>
      </c>
      <c r="L839" s="165" t="s">
        <v>1239</v>
      </c>
      <c r="M839" s="165" t="s">
        <v>1239</v>
      </c>
      <c r="N839" s="165" t="s">
        <v>1239</v>
      </c>
      <c r="O839" s="116"/>
      <c r="P839" s="32" t="str">
        <f>EMIT!H912</f>
        <v>UNDEF</v>
      </c>
      <c r="R839" s="50" t="str">
        <f ca="1">IFERROR(_xlfn.CONCAT(INDEX(DESC!$C:$C,MATCH(P839,DESC!$B:$B,0))),"…")</f>
        <v>UNDEF</v>
      </c>
    </row>
    <row r="840" spans="1:18" ht="17.100000000000001" customHeight="1" x14ac:dyDescent="0.25">
      <c r="B840" s="165" t="s">
        <v>1239</v>
      </c>
      <c r="C840" s="165" t="s">
        <v>1239</v>
      </c>
      <c r="D840" s="165" t="s">
        <v>1239</v>
      </c>
      <c r="E840" s="165" t="s">
        <v>1239</v>
      </c>
      <c r="F840" s="165" t="s">
        <v>1239</v>
      </c>
      <c r="G840" s="165" t="s">
        <v>1239</v>
      </c>
      <c r="H840" s="165" t="s">
        <v>1239</v>
      </c>
      <c r="I840" s="165" t="s">
        <v>1239</v>
      </c>
      <c r="J840" s="165" t="s">
        <v>1239</v>
      </c>
      <c r="K840" s="165" t="s">
        <v>1239</v>
      </c>
      <c r="L840" s="165" t="s">
        <v>1239</v>
      </c>
      <c r="M840" s="165" t="s">
        <v>1239</v>
      </c>
      <c r="N840" s="165" t="s">
        <v>1239</v>
      </c>
      <c r="O840" s="116"/>
      <c r="P840" s="32" t="str">
        <f>EMIT!H913</f>
        <v>UHAA</v>
      </c>
      <c r="R840" s="50" t="str">
        <f ca="1">IFERROR(_xlfn.CONCAT(INDEX(DESC!$C:$C,MATCH(P840,DESC!$B:$B,0))),"…")</f>
        <v>HBUS=ADD NULL=ALUA</v>
      </c>
    </row>
    <row r="841" spans="1:18" ht="17.100000000000001" customHeight="1" x14ac:dyDescent="0.25">
      <c r="B841" s="165" t="s">
        <v>1239</v>
      </c>
      <c r="C841" s="165" t="s">
        <v>1239</v>
      </c>
      <c r="D841" s="165" t="s">
        <v>1239</v>
      </c>
      <c r="E841" s="165" t="s">
        <v>1239</v>
      </c>
      <c r="F841" s="165" t="s">
        <v>1239</v>
      </c>
      <c r="G841" s="165" t="s">
        <v>1239</v>
      </c>
      <c r="H841" s="165" t="s">
        <v>1239</v>
      </c>
      <c r="I841" s="165" t="s">
        <v>1239</v>
      </c>
      <c r="J841" s="165" t="s">
        <v>1239</v>
      </c>
      <c r="K841" s="165" t="s">
        <v>1239</v>
      </c>
      <c r="L841" s="165" t="s">
        <v>1239</v>
      </c>
      <c r="M841" s="165" t="s">
        <v>1239</v>
      </c>
      <c r="N841" s="165" t="s">
        <v>1239</v>
      </c>
      <c r="O841" s="116"/>
      <c r="P841" s="32" t="str">
        <f>EMIT!H914</f>
        <v>UNDEF</v>
      </c>
      <c r="R841" s="50" t="str">
        <f ca="1">IFERROR(_xlfn.CONCAT(INDEX(DESC!$C:$C,MATCH(P841,DESC!$B:$B,0))),"…")</f>
        <v>UNDEF</v>
      </c>
    </row>
    <row r="842" spans="1:18" ht="17.100000000000001" customHeight="1" x14ac:dyDescent="0.25">
      <c r="B842" s="165" t="s">
        <v>1239</v>
      </c>
      <c r="C842" s="165" t="s">
        <v>1239</v>
      </c>
      <c r="D842" s="165" t="s">
        <v>1239</v>
      </c>
      <c r="E842" s="165" t="s">
        <v>1239</v>
      </c>
      <c r="F842" s="165" t="s">
        <v>1239</v>
      </c>
      <c r="G842" s="165" t="s">
        <v>1239</v>
      </c>
      <c r="H842" s="165" t="s">
        <v>1239</v>
      </c>
      <c r="I842" s="165" t="s">
        <v>1239</v>
      </c>
      <c r="J842" s="165" t="s">
        <v>1239</v>
      </c>
      <c r="K842" s="165" t="s">
        <v>1239</v>
      </c>
      <c r="L842" s="165" t="s">
        <v>1239</v>
      </c>
      <c r="M842" s="165" t="s">
        <v>1239</v>
      </c>
      <c r="N842" s="165" t="s">
        <v>1239</v>
      </c>
      <c r="O842" s="83" t="s">
        <v>1555</v>
      </c>
      <c r="P842" s="32" t="str">
        <f>EMIT!H915</f>
        <v>UOPL(UMHB)</v>
      </c>
      <c r="R842" s="50" t="str">
        <f ca="1">IFERROR(_xlfn.CONCAT(INDEX(DESC!$C:$C,MATCH(P842,DESC!$B:$B,0))),"…")</f>
        <v>R*=HBUS</v>
      </c>
    </row>
    <row r="843" spans="1:18" ht="17.100000000000001" customHeight="1" x14ac:dyDescent="0.25">
      <c r="B843" s="165" t="s">
        <v>1239</v>
      </c>
      <c r="C843" s="165" t="s">
        <v>1239</v>
      </c>
      <c r="D843" s="165" t="s">
        <v>1239</v>
      </c>
      <c r="E843" s="165" t="s">
        <v>1239</v>
      </c>
      <c r="F843" s="165" t="s">
        <v>1239</v>
      </c>
      <c r="G843" s="165" t="s">
        <v>1239</v>
      </c>
      <c r="H843" s="165" t="s">
        <v>1239</v>
      </c>
      <c r="I843" s="165" t="s">
        <v>1239</v>
      </c>
      <c r="J843" s="165" t="s">
        <v>1239</v>
      </c>
      <c r="K843" s="165" t="s">
        <v>1239</v>
      </c>
      <c r="L843" s="165" t="s">
        <v>1239</v>
      </c>
      <c r="M843" s="165" t="s">
        <v>1239</v>
      </c>
      <c r="N843" s="165" t="s">
        <v>1239</v>
      </c>
      <c r="O843" s="66"/>
      <c r="P843" s="32" t="str">
        <f>EMIT!H916</f>
        <v>XEND</v>
      </c>
      <c r="R843" s="50" t="str">
        <f ca="1">IFERROR(_xlfn.CONCAT(INDEX(DESC!$C:$C,MATCH(P843,DESC!$B:$B,0))),"…")</f>
        <v>INTER END</v>
      </c>
    </row>
    <row r="844" spans="1:18" ht="17.100000000000001" customHeight="1" x14ac:dyDescent="0.25">
      <c r="A844" s="35"/>
      <c r="B844" s="35" t="s">
        <v>1728</v>
      </c>
      <c r="C844" s="35"/>
      <c r="D844" s="35"/>
      <c r="E844" s="35"/>
    </row>
    <row r="845" spans="1:18" ht="17.100000000000001" customHeight="1" x14ac:dyDescent="0.25">
      <c r="B845" s="50" t="s">
        <v>1227</v>
      </c>
      <c r="C845" s="50" t="s">
        <v>1228</v>
      </c>
      <c r="D845" s="50" t="s">
        <v>1229</v>
      </c>
      <c r="E845" s="50" t="s">
        <v>1231</v>
      </c>
      <c r="F845" s="50" t="s">
        <v>1273</v>
      </c>
      <c r="G845" s="50" t="s">
        <v>1275</v>
      </c>
      <c r="H845" s="50" t="s">
        <v>1323</v>
      </c>
      <c r="I845" s="50" t="s">
        <v>1284</v>
      </c>
      <c r="J845" s="50" t="s">
        <v>1276</v>
      </c>
      <c r="K845" s="50" t="s">
        <v>1277</v>
      </c>
      <c r="L845" s="50" t="s">
        <v>1325</v>
      </c>
      <c r="M845" s="50" t="s">
        <v>1237</v>
      </c>
    </row>
    <row r="846" spans="1:18" ht="17.100000000000001" customHeight="1" x14ac:dyDescent="0.25">
      <c r="B846" s="50" t="s">
        <v>1507</v>
      </c>
      <c r="C846" s="50" t="s">
        <v>1239</v>
      </c>
      <c r="D846" s="50" t="s">
        <v>1239</v>
      </c>
      <c r="E846" s="50" t="s">
        <v>1239</v>
      </c>
      <c r="F846" s="50" t="s">
        <v>1239</v>
      </c>
      <c r="G846" s="50" t="s">
        <v>1327</v>
      </c>
      <c r="H846" s="50" t="s">
        <v>1729</v>
      </c>
      <c r="I846" s="50" t="s">
        <v>1280</v>
      </c>
      <c r="J846" s="50" t="s">
        <v>1678</v>
      </c>
      <c r="K846" s="50" t="s">
        <v>1280</v>
      </c>
      <c r="L846" s="50" t="s">
        <v>1730</v>
      </c>
      <c r="M846" s="50" t="s">
        <v>1731</v>
      </c>
      <c r="O846" s="32" t="str">
        <f>EMIT!H918</f>
        <v>UADIRM</v>
      </c>
      <c r="Q846" s="50" t="str">
        <f ca="1">IFERROR(_xlfn.CONCAT(INDEX(DESC!$C:$C,MATCH(O846,DESC!$B:$B,0))),"…")</f>
        <v>ADDR=ADDER ADDES=INCLD7 SETMREQ SPREF</v>
      </c>
    </row>
    <row r="847" spans="1:18" ht="17.100000000000001" customHeight="1" x14ac:dyDescent="0.25">
      <c r="B847" s="50" t="s">
        <v>1508</v>
      </c>
      <c r="C847" s="50" t="s">
        <v>1239</v>
      </c>
      <c r="D847" s="50" t="s">
        <v>1229</v>
      </c>
      <c r="E847" s="50" t="s">
        <v>1239</v>
      </c>
      <c r="F847" s="50" t="s">
        <v>1239</v>
      </c>
      <c r="G847" s="50" t="s">
        <v>1327</v>
      </c>
      <c r="H847" s="50" t="s">
        <v>1729</v>
      </c>
      <c r="I847" s="50" t="s">
        <v>1280</v>
      </c>
      <c r="J847" s="50" t="s">
        <v>1678</v>
      </c>
      <c r="K847" s="50" t="s">
        <v>1280</v>
      </c>
      <c r="L847" s="50" t="s">
        <v>1730</v>
      </c>
      <c r="M847" s="50" t="s">
        <v>1731</v>
      </c>
      <c r="O847" s="32" t="str">
        <f>EMIT!H919</f>
        <v>UIRDAF</v>
      </c>
      <c r="Q847" s="50" t="str">
        <f ca="1">IFERROR(_xlfn.CONCAT(INDEX(DESC!$C:$C,MATCH(O847,DESC!$B:$B,0))),"…")</f>
        <v>IR=ADDES ALUA-B-HBUS=A IF DISCARD FLG=F ELSE F=FLG LBUS=F</v>
      </c>
    </row>
    <row r="848" spans="1:18" ht="17.100000000000001" customHeight="1" x14ac:dyDescent="0.25">
      <c r="B848" s="50" t="s">
        <v>1510</v>
      </c>
      <c r="C848" s="50" t="s">
        <v>1239</v>
      </c>
      <c r="D848" s="50" t="s">
        <v>1229</v>
      </c>
      <c r="E848" s="50" t="s">
        <v>1239</v>
      </c>
      <c r="F848" s="50" t="s">
        <v>1239</v>
      </c>
      <c r="G848" s="50" t="s">
        <v>1327</v>
      </c>
      <c r="H848" s="50" t="s">
        <v>1729</v>
      </c>
      <c r="I848" s="50" t="s">
        <v>1280</v>
      </c>
      <c r="J848" s="50" t="s">
        <v>1678</v>
      </c>
      <c r="K848" s="50" t="s">
        <v>1280</v>
      </c>
      <c r="L848" s="50" t="s">
        <v>1730</v>
      </c>
      <c r="M848" s="50" t="s">
        <v>1731</v>
      </c>
      <c r="O848" s="32" t="str">
        <f>EMIT!H920</f>
        <v>UBRM</v>
      </c>
      <c r="Q848" s="50" t="str">
        <f ca="1">IFERROR(_xlfn.CONCAT(INDEX(DESC!$C:$C,MATCH(O848,DESC!$B:$B,0))),"…")</f>
        <v>DO_BUSRQ UNSETMR</v>
      </c>
    </row>
    <row r="849" spans="2:17" ht="17.100000000000001" customHeight="1" x14ac:dyDescent="0.25">
      <c r="B849" s="50" t="s">
        <v>1511</v>
      </c>
      <c r="C849" s="50" t="s">
        <v>1239</v>
      </c>
      <c r="D849" s="50" t="s">
        <v>1239</v>
      </c>
      <c r="E849" s="50" t="s">
        <v>1239</v>
      </c>
      <c r="F849" s="50" t="s">
        <v>1239</v>
      </c>
      <c r="G849" s="50" t="s">
        <v>1327</v>
      </c>
      <c r="H849" s="50" t="s">
        <v>1729</v>
      </c>
      <c r="I849" s="50" t="s">
        <v>1280</v>
      </c>
      <c r="J849" s="50" t="s">
        <v>1678</v>
      </c>
      <c r="K849" s="50" t="s">
        <v>1280</v>
      </c>
      <c r="L849" s="50" t="s">
        <v>1730</v>
      </c>
      <c r="M849" s="50" t="s">
        <v>1731</v>
      </c>
      <c r="O849" s="32" t="str">
        <f>EMIT!H921</f>
        <v>UDHL</v>
      </c>
      <c r="Q849" s="50" t="str">
        <f ca="1">IFERROR(_xlfn.CONCAT(INDEX(DESC!$C:$C,MATCH(O849,DESC!$B:$B,0))),"…")</f>
        <v>ADDER=HL</v>
      </c>
    </row>
    <row r="850" spans="2:17" ht="17.100000000000001" customHeight="1" x14ac:dyDescent="0.25">
      <c r="B850" s="50" t="s">
        <v>1512</v>
      </c>
      <c r="C850" s="50" t="s">
        <v>1239</v>
      </c>
      <c r="D850" s="50" t="s">
        <v>1239</v>
      </c>
      <c r="E850" s="50" t="s">
        <v>1239</v>
      </c>
      <c r="F850" s="50" t="s">
        <v>1239</v>
      </c>
      <c r="G850" s="50" t="s">
        <v>1327</v>
      </c>
      <c r="H850" s="50" t="s">
        <v>1729</v>
      </c>
      <c r="I850" s="50" t="s">
        <v>1280</v>
      </c>
      <c r="J850" s="50" t="s">
        <v>1678</v>
      </c>
      <c r="K850" s="50" t="s">
        <v>1280</v>
      </c>
      <c r="L850" s="50" t="s">
        <v>1730</v>
      </c>
      <c r="M850" s="50" t="s">
        <v>1731</v>
      </c>
      <c r="N850" s="97"/>
      <c r="O850" s="32" t="str">
        <f>EMIT!H922</f>
        <v>UADIMR</v>
      </c>
      <c r="Q850" s="50" t="str">
        <f ca="1">IFERROR(_xlfn.CONCAT(INDEX(DESC!$C:$C,MATCH(O850,DESC!$B:$B,0))),"…")</f>
        <v>ADDR=ADDER ADDES=INCLD SETMRQ/RD=1 DO_SPREF</v>
      </c>
    </row>
    <row r="851" spans="2:17" ht="17.100000000000001" customHeight="1" x14ac:dyDescent="0.25">
      <c r="B851" s="50" t="s">
        <v>1513</v>
      </c>
      <c r="C851" s="50" t="s">
        <v>1239</v>
      </c>
      <c r="D851" s="50" t="s">
        <v>1229</v>
      </c>
      <c r="E851" s="50" t="s">
        <v>1231</v>
      </c>
      <c r="F851" s="50" t="s">
        <v>1239</v>
      </c>
      <c r="G851" s="50" t="s">
        <v>1327</v>
      </c>
      <c r="H851" s="50" t="s">
        <v>1729</v>
      </c>
      <c r="I851" s="50" t="s">
        <v>1280</v>
      </c>
      <c r="J851" s="50" t="s">
        <v>1678</v>
      </c>
      <c r="K851" s="50" t="s">
        <v>1280</v>
      </c>
      <c r="L851" s="50" t="s">
        <v>1730</v>
      </c>
      <c r="M851" s="50" t="s">
        <v>1731</v>
      </c>
      <c r="N851" s="97"/>
      <c r="O851" s="32" t="str">
        <f>EMIT!H923</f>
        <v>UNDEF</v>
      </c>
      <c r="Q851" s="50" t="str">
        <f ca="1">IFERROR(_xlfn.CONCAT(INDEX(DESC!$C:$C,MATCH(O851,DESC!$B:$B,0))),"…")</f>
        <v>UNDEF</v>
      </c>
    </row>
    <row r="852" spans="2:17" ht="17.100000000000001" customHeight="1" x14ac:dyDescent="0.25">
      <c r="B852" s="50" t="s">
        <v>1514</v>
      </c>
      <c r="C852" s="50" t="s">
        <v>1239</v>
      </c>
      <c r="D852" s="50" t="s">
        <v>1229</v>
      </c>
      <c r="E852" s="50" t="s">
        <v>1231</v>
      </c>
      <c r="F852" s="50" t="s">
        <v>1239</v>
      </c>
      <c r="G852" s="50" t="s">
        <v>1327</v>
      </c>
      <c r="H852" s="50" t="s">
        <v>1729</v>
      </c>
      <c r="I852" s="50" t="s">
        <v>1280</v>
      </c>
      <c r="J852" s="50" t="s">
        <v>1678</v>
      </c>
      <c r="K852" s="50" t="s">
        <v>1280</v>
      </c>
      <c r="L852" s="50" t="s">
        <v>1730</v>
      </c>
      <c r="M852" s="50" t="s">
        <v>1731</v>
      </c>
      <c r="N852" s="97"/>
      <c r="O852" s="32" t="str">
        <f>EMIT!H924</f>
        <v>ULAT</v>
      </c>
      <c r="Q852" s="50" t="str">
        <f ca="1">IFERROR(_xlfn.CONCAT(INDEX(DESC!$C:$C,MATCH(O852,DESC!$B:$B,0))),"…")</f>
        <v>DLATCH=PINDATA=ACTUAL READ</v>
      </c>
    </row>
    <row r="853" spans="2:17" ht="17.100000000000001" customHeight="1" x14ac:dyDescent="0.25">
      <c r="B853" s="50" t="s">
        <v>1515</v>
      </c>
      <c r="C853" s="50" t="s">
        <v>1239</v>
      </c>
      <c r="D853" s="50" t="s">
        <v>1229</v>
      </c>
      <c r="E853" s="50" t="s">
        <v>1231</v>
      </c>
      <c r="F853" s="50" t="s">
        <v>1239</v>
      </c>
      <c r="G853" s="50" t="s">
        <v>1327</v>
      </c>
      <c r="H853" s="50" t="s">
        <v>1729</v>
      </c>
      <c r="I853" s="50" t="s">
        <v>1280</v>
      </c>
      <c r="J853" s="50" t="s">
        <v>1678</v>
      </c>
      <c r="K853" s="50" t="s">
        <v>1280</v>
      </c>
      <c r="L853" s="50" t="s">
        <v>1730</v>
      </c>
      <c r="M853" s="50" t="s">
        <v>1731</v>
      </c>
      <c r="N853" s="97"/>
      <c r="O853" s="32" t="str">
        <f>EMIT!H925</f>
        <v>UWAIT</v>
      </c>
      <c r="Q853" s="50" t="str">
        <f ca="1">IFERROR(_xlfn.CONCAT(INDEX(DESC!$C:$C,MATCH(O853,DESC!$B:$B,0))),"…")</f>
        <v>DO_WAIT</v>
      </c>
    </row>
    <row r="854" spans="2:17" ht="17.100000000000001" customHeight="1" x14ac:dyDescent="0.25">
      <c r="B854" s="50" t="s">
        <v>1607</v>
      </c>
      <c r="C854" s="50" t="s">
        <v>1239</v>
      </c>
      <c r="D854" s="50" t="s">
        <v>1229</v>
      </c>
      <c r="E854" s="50" t="s">
        <v>1231</v>
      </c>
      <c r="F854" s="50" t="s">
        <v>1239</v>
      </c>
      <c r="G854" s="50" t="s">
        <v>1327</v>
      </c>
      <c r="H854" s="50" t="s">
        <v>1729</v>
      </c>
      <c r="I854" s="50" t="s">
        <v>1280</v>
      </c>
      <c r="J854" s="50" t="s">
        <v>1678</v>
      </c>
      <c r="K854" s="50" t="s">
        <v>1280</v>
      </c>
      <c r="L854" s="50" t="s">
        <v>1730</v>
      </c>
      <c r="M854" s="50" t="s">
        <v>1731</v>
      </c>
      <c r="N854" s="97"/>
      <c r="O854" s="32" t="str">
        <f>EMIT!H926</f>
        <v>UBRCLS</v>
      </c>
      <c r="Q854" s="50" t="str">
        <f ca="1">IFERROR(_xlfn.CONCAT(INDEX(DESC!$C:$C,MATCH(O854,DESC!$B:$B,0))),"…")</f>
        <v>DO_BUSRQ DO_CLEAR</v>
      </c>
    </row>
    <row r="855" spans="2:17" ht="17.100000000000001" customHeight="1" x14ac:dyDescent="0.25">
      <c r="B855" s="50" t="s">
        <v>1608</v>
      </c>
      <c r="C855" s="50" t="s">
        <v>1239</v>
      </c>
      <c r="D855" s="50" t="s">
        <v>1239</v>
      </c>
      <c r="E855" s="50" t="s">
        <v>1239</v>
      </c>
      <c r="F855" s="50" t="s">
        <v>1239</v>
      </c>
      <c r="G855" s="50" t="s">
        <v>1327</v>
      </c>
      <c r="H855" s="50" t="s">
        <v>1729</v>
      </c>
      <c r="I855" s="50" t="s">
        <v>1280</v>
      </c>
      <c r="J855" s="50" t="s">
        <v>1678</v>
      </c>
      <c r="K855" s="50" t="s">
        <v>1280</v>
      </c>
      <c r="L855" s="50" t="s">
        <v>1730</v>
      </c>
      <c r="M855" s="50" t="s">
        <v>1731</v>
      </c>
      <c r="N855" s="83"/>
      <c r="O855" s="32" t="str">
        <f>EMIT!H927</f>
        <v>UAADL</v>
      </c>
      <c r="Q855" s="50" t="str">
        <f ca="1">IFERROR(_xlfn.CONCAT(INDEX(DESC!$C:$C,MATCH(O855,DESC!$B:$B,0))),"…")</f>
        <v>ALUA=DLATCH</v>
      </c>
    </row>
    <row r="856" spans="2:17" ht="17.100000000000001" customHeight="1" x14ac:dyDescent="0.25">
      <c r="B856" s="50" t="s">
        <v>1609</v>
      </c>
      <c r="C856" s="50" t="s">
        <v>1239</v>
      </c>
      <c r="D856" s="50" t="s">
        <v>1239</v>
      </c>
      <c r="E856" s="50" t="s">
        <v>1239</v>
      </c>
      <c r="F856" s="50" t="s">
        <v>1239</v>
      </c>
      <c r="G856" s="50" t="s">
        <v>1327</v>
      </c>
      <c r="H856" s="50" t="s">
        <v>1729</v>
      </c>
      <c r="I856" s="50" t="s">
        <v>1280</v>
      </c>
      <c r="J856" s="50" t="s">
        <v>1678</v>
      </c>
      <c r="K856" s="50" t="s">
        <v>1280</v>
      </c>
      <c r="L856" s="50" t="s">
        <v>1730</v>
      </c>
      <c r="M856" s="50" t="s">
        <v>1731</v>
      </c>
      <c r="N856" s="116"/>
      <c r="O856" s="32" t="str">
        <f>EMIT!H928</f>
        <v>UNDEF</v>
      </c>
      <c r="Q856" s="50" t="str">
        <f ca="1">IFERROR(_xlfn.CONCAT(INDEX(DESC!$C:$C,MATCH(O856,DESC!$B:$B,0))),"…")</f>
        <v>UNDEF</v>
      </c>
    </row>
    <row r="857" spans="2:17" ht="17.100000000000001" customHeight="1" x14ac:dyDescent="0.25">
      <c r="B857" s="50" t="s">
        <v>1610</v>
      </c>
      <c r="C857" s="50" t="s">
        <v>1239</v>
      </c>
      <c r="D857" s="50" t="s">
        <v>1239</v>
      </c>
      <c r="E857" s="50" t="s">
        <v>1239</v>
      </c>
      <c r="F857" s="50" t="s">
        <v>1239</v>
      </c>
      <c r="G857" s="50" t="s">
        <v>1327</v>
      </c>
      <c r="H857" s="50" t="s">
        <v>1729</v>
      </c>
      <c r="I857" s="50" t="s">
        <v>1280</v>
      </c>
      <c r="J857" s="50" t="s">
        <v>1678</v>
      </c>
      <c r="K857" s="50" t="s">
        <v>1280</v>
      </c>
      <c r="L857" s="50" t="s">
        <v>1730</v>
      </c>
      <c r="M857" s="50" t="s">
        <v>1731</v>
      </c>
      <c r="N857" s="156"/>
      <c r="O857" s="32" t="str">
        <f>EMIT!H929</f>
        <v>UDHL+UOINC</v>
      </c>
      <c r="Q857" s="50" t="str">
        <f ca="1">IFERROR(_xlfn.CONCAT(INDEX(DESC!$C:$C,MATCH(O857,DESC!$B:$B,0))),"…")</f>
        <v>ADDER=HL HBUS/FLG=UOINC</v>
      </c>
    </row>
    <row r="858" spans="2:17" ht="17.100000000000001" customHeight="1" x14ac:dyDescent="0.25">
      <c r="B858" s="50" t="s">
        <v>1612</v>
      </c>
      <c r="C858" s="50" t="s">
        <v>1239</v>
      </c>
      <c r="D858" s="50" t="s">
        <v>1239</v>
      </c>
      <c r="E858" s="50" t="s">
        <v>1239</v>
      </c>
      <c r="F858" s="50" t="s">
        <v>1239</v>
      </c>
      <c r="G858" s="50" t="s">
        <v>1327</v>
      </c>
      <c r="H858" s="50" t="s">
        <v>1729</v>
      </c>
      <c r="I858" s="50" t="s">
        <v>1280</v>
      </c>
      <c r="J858" s="50" t="s">
        <v>1678</v>
      </c>
      <c r="K858" s="50" t="s">
        <v>1280</v>
      </c>
      <c r="L858" s="50" t="s">
        <v>1730</v>
      </c>
      <c r="M858" s="50" t="s">
        <v>1731</v>
      </c>
      <c r="N858" s="116"/>
      <c r="O858" s="32" t="str">
        <f>EMIT!H930</f>
        <v>UADIM</v>
      </c>
      <c r="Q858" s="50" t="str">
        <f ca="1">IFERROR(_xlfn.CONCAT(INDEX(DESC!$C:$C,MATCH(O858,DESC!$B:$B,0))),"…")</f>
        <v>ADDR=ADDER ADDES=INCLD SETMR SPREF</v>
      </c>
    </row>
    <row r="859" spans="2:17" ht="17.100000000000001" customHeight="1" x14ac:dyDescent="0.25">
      <c r="B859" s="50" t="s">
        <v>1613</v>
      </c>
      <c r="C859" s="50" t="s">
        <v>1239</v>
      </c>
      <c r="D859" s="50" t="s">
        <v>1229</v>
      </c>
      <c r="E859" s="50" t="s">
        <v>1239</v>
      </c>
      <c r="F859" s="50" t="s">
        <v>1239</v>
      </c>
      <c r="G859" s="50" t="s">
        <v>1327</v>
      </c>
      <c r="H859" s="50" t="s">
        <v>1729</v>
      </c>
      <c r="I859" s="50" t="s">
        <v>1280</v>
      </c>
      <c r="J859" s="50" t="s">
        <v>1678</v>
      </c>
      <c r="K859" s="50" t="s">
        <v>1280</v>
      </c>
      <c r="L859" s="50" t="s">
        <v>1730</v>
      </c>
      <c r="M859" s="50" t="s">
        <v>1731</v>
      </c>
      <c r="N859" s="83"/>
      <c r="O859" s="32" t="str">
        <f>EMIT!H931</f>
        <v>UDLHB</v>
      </c>
      <c r="Q859" s="50" t="str">
        <f ca="1">IFERROR(_xlfn.CONCAT(INDEX(DESC!$C:$C,MATCH(O859,DESC!$B:$B,0))),"…")</f>
        <v>DLATCH=HBUS</v>
      </c>
    </row>
    <row r="860" spans="2:17" ht="17.100000000000001" customHeight="1" x14ac:dyDescent="0.25">
      <c r="B860" s="50" t="s">
        <v>1614</v>
      </c>
      <c r="C860" s="50" t="s">
        <v>1239</v>
      </c>
      <c r="D860" s="50" t="s">
        <v>1229</v>
      </c>
      <c r="E860" s="50" t="s">
        <v>1239</v>
      </c>
      <c r="F860" s="50" t="s">
        <v>1239</v>
      </c>
      <c r="G860" s="50" t="s">
        <v>1327</v>
      </c>
      <c r="H860" s="50" t="s">
        <v>1729</v>
      </c>
      <c r="I860" s="50" t="s">
        <v>1280</v>
      </c>
      <c r="J860" s="50" t="s">
        <v>1678</v>
      </c>
      <c r="K860" s="50" t="s">
        <v>1280</v>
      </c>
      <c r="L860" s="50" t="s">
        <v>1730</v>
      </c>
      <c r="M860" s="50" t="s">
        <v>1731</v>
      </c>
      <c r="N860" s="97"/>
      <c r="O860" s="32" t="str">
        <f>EMIT!H932</f>
        <v>USWR</v>
      </c>
      <c r="Q860" s="50" t="str">
        <f ca="1">IFERROR(_xlfn.CONCAT(INDEX(DESC!$C:$C,MATCH(O860,DESC!$B:$B,0))),"…")</f>
        <v>SETWR</v>
      </c>
    </row>
    <row r="861" spans="2:17" ht="17.100000000000001" customHeight="1" x14ac:dyDescent="0.25">
      <c r="B861" s="50" t="s">
        <v>1616</v>
      </c>
      <c r="C861" s="50" t="s">
        <v>1239</v>
      </c>
      <c r="D861" s="50" t="s">
        <v>1229</v>
      </c>
      <c r="E861" s="50" t="s">
        <v>1239</v>
      </c>
      <c r="F861" s="50" t="s">
        <v>1273</v>
      </c>
      <c r="G861" s="50" t="s">
        <v>1327</v>
      </c>
      <c r="H861" s="50" t="s">
        <v>1729</v>
      </c>
      <c r="I861" s="50" t="s">
        <v>1280</v>
      </c>
      <c r="J861" s="50" t="s">
        <v>1678</v>
      </c>
      <c r="K861" s="50" t="s">
        <v>1280</v>
      </c>
      <c r="L861" s="50" t="s">
        <v>1730</v>
      </c>
      <c r="M861" s="50" t="s">
        <v>1731</v>
      </c>
      <c r="N861" s="97"/>
      <c r="O861" s="32" t="str">
        <f>EMIT!H933</f>
        <v>UWAITW</v>
      </c>
      <c r="Q861" s="50" t="str">
        <f ca="1">IFERROR(_xlfn.CONCAT(INDEX(DESC!$C:$C,MATCH(O861,DESC!$B:$B,0))),"…")</f>
        <v>DO_WAIT ACTUAL WRITE</v>
      </c>
    </row>
    <row r="862" spans="2:17" ht="17.100000000000001" customHeight="1" x14ac:dyDescent="0.25">
      <c r="B862" s="50" t="s">
        <v>1723</v>
      </c>
      <c r="C862" s="50" t="s">
        <v>1239</v>
      </c>
      <c r="D862" s="50" t="s">
        <v>1229</v>
      </c>
      <c r="E862" s="50" t="s">
        <v>1239</v>
      </c>
      <c r="F862" s="50" t="s">
        <v>1273</v>
      </c>
      <c r="G862" s="50" t="s">
        <v>1327</v>
      </c>
      <c r="H862" s="50" t="s">
        <v>1729</v>
      </c>
      <c r="I862" s="50" t="s">
        <v>1280</v>
      </c>
      <c r="J862" s="50" t="s">
        <v>1678</v>
      </c>
      <c r="K862" s="50" t="s">
        <v>1280</v>
      </c>
      <c r="L862" s="50" t="s">
        <v>1730</v>
      </c>
      <c r="M862" s="50" t="s">
        <v>1731</v>
      </c>
      <c r="N862" s="97"/>
      <c r="O862" s="32" t="str">
        <f>EMIT!H934</f>
        <v>UBRGRCLS</v>
      </c>
      <c r="Q862" s="50" t="str">
        <f ca="1">IFERROR(_xlfn.CONCAT(INDEX(DESC!$C:$C,MATCH(O862,DESC!$B:$B,0))),"…")</f>
        <v>DO_GRANT DO_BUSRQ DO_CLEAR</v>
      </c>
    </row>
    <row r="863" spans="2:17" ht="17.100000000000001" customHeight="1" x14ac:dyDescent="0.25">
      <c r="B863" s="50" t="s">
        <v>1724</v>
      </c>
      <c r="C863" s="50" t="s">
        <v>1239</v>
      </c>
      <c r="D863" s="50" t="s">
        <v>1239</v>
      </c>
      <c r="E863" s="50" t="s">
        <v>1239</v>
      </c>
      <c r="F863" s="50" t="s">
        <v>1239</v>
      </c>
      <c r="G863" s="50" t="s">
        <v>1327</v>
      </c>
      <c r="H863" s="50" t="s">
        <v>1729</v>
      </c>
      <c r="I863" s="50" t="s">
        <v>1280</v>
      </c>
      <c r="J863" s="50" t="s">
        <v>1678</v>
      </c>
      <c r="K863" s="50" t="s">
        <v>1280</v>
      </c>
      <c r="L863" s="50" t="s">
        <v>1730</v>
      </c>
      <c r="M863" s="50" t="s">
        <v>1731</v>
      </c>
      <c r="O863" s="32" t="str">
        <f>EMIT!H935</f>
        <v>UDPC</v>
      </c>
      <c r="Q863" s="50" t="str">
        <f ca="1">IFERROR(_xlfn.CONCAT(INDEX(DESC!$C:$C,MATCH(O863,DESC!$B:$B,0))),"…")</f>
        <v>ADDER=PC</v>
      </c>
    </row>
    <row r="864" spans="2:17" ht="17.100000000000001" customHeight="1" x14ac:dyDescent="0.25"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O864" s="112" t="str">
        <f>EMIT!H936</f>
        <v>UEXIDONE</v>
      </c>
      <c r="Q864" s="50" t="str">
        <f ca="1">IFERROR(_xlfn.CONCAT(INDEX(DESC!$C:$C,MATCH(O864,DESC!$B:$B,0))),"…")</f>
        <v>EX_INT SPREF=0</v>
      </c>
    </row>
    <row r="865" spans="1:24" ht="17.100000000000001" customHeight="1" x14ac:dyDescent="0.25">
      <c r="A865" s="35"/>
      <c r="B865" s="35" t="s">
        <v>1732</v>
      </c>
      <c r="C865" s="35"/>
      <c r="D865" s="35"/>
      <c r="E865" s="35"/>
    </row>
    <row r="866" spans="1:24" ht="17.100000000000001" customHeight="1" x14ac:dyDescent="0.25">
      <c r="B866" s="50" t="s">
        <v>1227</v>
      </c>
      <c r="C866" s="50" t="s">
        <v>1228</v>
      </c>
      <c r="D866" s="50" t="s">
        <v>1229</v>
      </c>
      <c r="E866" s="50" t="s">
        <v>1230</v>
      </c>
      <c r="F866" s="50" t="s">
        <v>1231</v>
      </c>
      <c r="G866" s="50" t="s">
        <v>1273</v>
      </c>
      <c r="H866" s="50" t="s">
        <v>1235</v>
      </c>
      <c r="I866" s="50" t="s">
        <v>1274</v>
      </c>
      <c r="J866" s="50" t="s">
        <v>1716</v>
      </c>
      <c r="K866" s="50" t="s">
        <v>1277</v>
      </c>
      <c r="L866" s="50" t="s">
        <v>1325</v>
      </c>
      <c r="M866" s="50" t="s">
        <v>1237</v>
      </c>
    </row>
    <row r="867" spans="1:24" ht="17.100000000000001" customHeight="1" x14ac:dyDescent="0.25">
      <c r="B867" s="149" t="s">
        <v>1514</v>
      </c>
      <c r="C867" s="149" t="s">
        <v>1239</v>
      </c>
      <c r="D867" s="149" t="s">
        <v>1239</v>
      </c>
      <c r="E867" s="149" t="s">
        <v>1230</v>
      </c>
      <c r="F867" s="149" t="s">
        <v>1239</v>
      </c>
      <c r="G867" s="149" t="s">
        <v>1239</v>
      </c>
      <c r="H867" s="149" t="s">
        <v>1369</v>
      </c>
      <c r="I867" s="149" t="s">
        <v>1733</v>
      </c>
      <c r="J867" s="149" t="s">
        <v>1717</v>
      </c>
      <c r="K867" s="149" t="s">
        <v>1280</v>
      </c>
      <c r="L867" s="149" t="s">
        <v>1357</v>
      </c>
      <c r="M867" s="150" t="s">
        <v>1734</v>
      </c>
      <c r="N867" s="97"/>
      <c r="O867" s="32" t="str">
        <f>EMIT!H938</f>
        <v>UADIRM</v>
      </c>
      <c r="Q867" s="50" t="str">
        <f ca="1">IFERROR(_xlfn.CONCAT(INDEX(DESC!$C:$C,MATCH(O867,DESC!$B:$B,0))),"…")</f>
        <v>ADDR=ADDER ADDES=INCLD7 SETMREQ SPREF</v>
      </c>
      <c r="X867" s="83" t="s">
        <v>1239</v>
      </c>
    </row>
    <row r="868" spans="1:24" ht="17.100000000000001" customHeight="1" x14ac:dyDescent="0.25">
      <c r="B868" s="149" t="s">
        <v>1515</v>
      </c>
      <c r="C868" s="149" t="s">
        <v>1239</v>
      </c>
      <c r="D868" s="149" t="s">
        <v>1229</v>
      </c>
      <c r="E868" s="149" t="s">
        <v>1230</v>
      </c>
      <c r="F868" s="149" t="s">
        <v>1239</v>
      </c>
      <c r="G868" s="149" t="s">
        <v>1239</v>
      </c>
      <c r="H868" s="149" t="s">
        <v>1369</v>
      </c>
      <c r="I868" s="149" t="s">
        <v>1733</v>
      </c>
      <c r="J868" s="149" t="s">
        <v>1717</v>
      </c>
      <c r="K868" s="149" t="s">
        <v>1280</v>
      </c>
      <c r="L868" s="149" t="s">
        <v>1357</v>
      </c>
      <c r="M868" s="150" t="s">
        <v>1734</v>
      </c>
      <c r="N868" s="97"/>
      <c r="O868" s="32" t="str">
        <f>EMIT!H939</f>
        <v>UIRDAF</v>
      </c>
      <c r="Q868" s="50" t="str">
        <f ca="1">IFERROR(_xlfn.CONCAT(INDEX(DESC!$C:$C,MATCH(O868,DESC!$B:$B,0))),"…")</f>
        <v>IR=ADDES ALUA-B-HBUS=A IF DISCARD FLG=F ELSE F=FLG LBUS=F</v>
      </c>
      <c r="W868" s="83"/>
    </row>
    <row r="869" spans="1:24" ht="17.100000000000001" customHeight="1" x14ac:dyDescent="0.25">
      <c r="B869" s="149" t="s">
        <v>1607</v>
      </c>
      <c r="C869" s="149" t="s">
        <v>1239</v>
      </c>
      <c r="D869" s="149" t="s">
        <v>1229</v>
      </c>
      <c r="E869" s="149" t="s">
        <v>1230</v>
      </c>
      <c r="F869" s="149" t="s">
        <v>1239</v>
      </c>
      <c r="G869" s="149" t="s">
        <v>1239</v>
      </c>
      <c r="H869" s="149" t="s">
        <v>1369</v>
      </c>
      <c r="I869" s="149" t="s">
        <v>1733</v>
      </c>
      <c r="J869" s="149" t="s">
        <v>1717</v>
      </c>
      <c r="K869" s="149" t="s">
        <v>1280</v>
      </c>
      <c r="L869" s="149" t="s">
        <v>1357</v>
      </c>
      <c r="M869" s="150" t="s">
        <v>1734</v>
      </c>
      <c r="N869" s="97"/>
      <c r="O869" s="32" t="str">
        <f>EMIT!H940</f>
        <v>UBRM</v>
      </c>
      <c r="Q869" s="50" t="str">
        <f ca="1">IFERROR(_xlfn.CONCAT(INDEX(DESC!$C:$C,MATCH(O869,DESC!$B:$B,0))),"…")</f>
        <v>DO_BUSRQ UNSETMR</v>
      </c>
      <c r="X869" s="83" t="s">
        <v>1239</v>
      </c>
    </row>
    <row r="870" spans="1:24" ht="17.100000000000001" customHeight="1" x14ac:dyDescent="0.25">
      <c r="B870" s="149" t="s">
        <v>1608</v>
      </c>
      <c r="C870" s="149" t="s">
        <v>1239</v>
      </c>
      <c r="D870" s="149" t="s">
        <v>1239</v>
      </c>
      <c r="E870" s="149" t="s">
        <v>1230</v>
      </c>
      <c r="F870" s="149" t="s">
        <v>1239</v>
      </c>
      <c r="G870" s="149" t="s">
        <v>1239</v>
      </c>
      <c r="H870" s="149" t="s">
        <v>1369</v>
      </c>
      <c r="I870" s="149" t="s">
        <v>1733</v>
      </c>
      <c r="J870" s="149" t="s">
        <v>1717</v>
      </c>
      <c r="K870" s="149" t="s">
        <v>1280</v>
      </c>
      <c r="L870" s="149" t="s">
        <v>1357</v>
      </c>
      <c r="M870" s="150" t="s">
        <v>1734</v>
      </c>
      <c r="N870" s="97"/>
      <c r="O870" s="32" t="str">
        <f>EMIT!H941</f>
        <v>UDPC</v>
      </c>
      <c r="Q870" s="50" t="str">
        <f ca="1">IFERROR(_xlfn.CONCAT(INDEX(DESC!$C:$C,MATCH(O870,DESC!$B:$B,0))),"…")</f>
        <v>ADDER=PC</v>
      </c>
      <c r="W870" s="83" t="s">
        <v>1735</v>
      </c>
    </row>
    <row r="871" spans="1:24" ht="17.100000000000001" customHeight="1" x14ac:dyDescent="0.25">
      <c r="B871" s="50" t="s">
        <v>1609</v>
      </c>
      <c r="C871" s="50" t="s">
        <v>1239</v>
      </c>
      <c r="D871" s="50" t="s">
        <v>1239</v>
      </c>
      <c r="E871" s="69" t="s">
        <v>1239</v>
      </c>
      <c r="F871" s="50" t="s">
        <v>1239</v>
      </c>
      <c r="G871" s="50" t="s">
        <v>1239</v>
      </c>
      <c r="H871" s="50" t="s">
        <v>1719</v>
      </c>
      <c r="I871" s="50" t="s">
        <v>1733</v>
      </c>
      <c r="J871" s="50" t="s">
        <v>1717</v>
      </c>
      <c r="K871" s="50" t="s">
        <v>1280</v>
      </c>
      <c r="L871" s="50" t="s">
        <v>1357</v>
      </c>
      <c r="M871" s="96" t="s">
        <v>1734</v>
      </c>
      <c r="N871" s="166"/>
      <c r="O871" s="32" t="str">
        <f>EMIT!H942</f>
        <v>UADIMR</v>
      </c>
      <c r="Q871" s="50" t="str">
        <f ca="1">IFERROR(_xlfn.CONCAT(INDEX(DESC!$C:$C,MATCH(O871,DESC!$B:$B,0))),"…")</f>
        <v>ADDR=ADDER ADDES=INCLD SETMRQ/RD=1 DO_SPREF</v>
      </c>
      <c r="X871" s="83" t="s">
        <v>1239</v>
      </c>
    </row>
    <row r="872" spans="1:24" ht="17.100000000000001" customHeight="1" x14ac:dyDescent="0.25">
      <c r="B872" s="50" t="s">
        <v>1610</v>
      </c>
      <c r="C872" s="50" t="s">
        <v>1239</v>
      </c>
      <c r="D872" s="50" t="s">
        <v>1229</v>
      </c>
      <c r="E872" s="50" t="s">
        <v>1239</v>
      </c>
      <c r="F872" s="50" t="s">
        <v>1231</v>
      </c>
      <c r="G872" s="50" t="s">
        <v>1239</v>
      </c>
      <c r="H872" s="50" t="s">
        <v>1719</v>
      </c>
      <c r="I872" s="50" t="s">
        <v>1733</v>
      </c>
      <c r="J872" s="50" t="s">
        <v>1717</v>
      </c>
      <c r="K872" s="50" t="s">
        <v>1280</v>
      </c>
      <c r="L872" s="50" t="s">
        <v>1357</v>
      </c>
      <c r="M872" s="96" t="s">
        <v>1734</v>
      </c>
      <c r="N872" s="166"/>
      <c r="O872" s="32" t="str">
        <f>EMIT!H943</f>
        <v>UPCD</v>
      </c>
      <c r="Q872" s="50" t="str">
        <f ca="1">IFERROR(_xlfn.CONCAT(INDEX(DESC!$C:$C,MATCH(O872,DESC!$B:$B,0))),"…")</f>
        <v>PC=ADDES</v>
      </c>
      <c r="W872" s="83" t="s">
        <v>1736</v>
      </c>
    </row>
    <row r="873" spans="1:24" ht="17.100000000000001" customHeight="1" x14ac:dyDescent="0.25">
      <c r="B873" s="50" t="s">
        <v>1612</v>
      </c>
      <c r="C873" s="50" t="s">
        <v>1239</v>
      </c>
      <c r="D873" s="50" t="s">
        <v>1229</v>
      </c>
      <c r="E873" s="50" t="s">
        <v>1239</v>
      </c>
      <c r="F873" s="50" t="s">
        <v>1231</v>
      </c>
      <c r="G873" s="50" t="s">
        <v>1239</v>
      </c>
      <c r="H873" s="50" t="s">
        <v>1719</v>
      </c>
      <c r="I873" s="50" t="s">
        <v>1279</v>
      </c>
      <c r="J873" s="50" t="s">
        <v>1717</v>
      </c>
      <c r="K873" s="50" t="s">
        <v>1280</v>
      </c>
      <c r="L873" s="50" t="s">
        <v>1357</v>
      </c>
      <c r="M873" s="96" t="s">
        <v>1734</v>
      </c>
      <c r="N873" s="166"/>
      <c r="O873" s="32" t="str">
        <f>EMIT!H944</f>
        <v>ULAT</v>
      </c>
      <c r="Q873" s="50" t="str">
        <f ca="1">IFERROR(_xlfn.CONCAT(INDEX(DESC!$C:$C,MATCH(O873,DESC!$B:$B,0))),"…")</f>
        <v>DLATCH=PINDATA=ACTUAL READ</v>
      </c>
      <c r="X873" s="83" t="s">
        <v>1239</v>
      </c>
    </row>
    <row r="874" spans="1:24" ht="17.100000000000001" customHeight="1" x14ac:dyDescent="0.25">
      <c r="B874" s="50" t="s">
        <v>1613</v>
      </c>
      <c r="C874" s="50" t="s">
        <v>1239</v>
      </c>
      <c r="D874" s="50" t="s">
        <v>1229</v>
      </c>
      <c r="E874" s="50" t="s">
        <v>1239</v>
      </c>
      <c r="F874" s="50" t="s">
        <v>1231</v>
      </c>
      <c r="G874" s="50" t="s">
        <v>1239</v>
      </c>
      <c r="H874" s="50" t="s">
        <v>1719</v>
      </c>
      <c r="I874" s="50" t="s">
        <v>1279</v>
      </c>
      <c r="J874" s="50" t="s">
        <v>1717</v>
      </c>
      <c r="K874" s="50" t="s">
        <v>1280</v>
      </c>
      <c r="L874" s="50" t="s">
        <v>1357</v>
      </c>
      <c r="M874" s="96" t="s">
        <v>1734</v>
      </c>
      <c r="N874" s="166"/>
      <c r="O874" s="32" t="str">
        <f>EMIT!H945</f>
        <v>UAAXLW</v>
      </c>
      <c r="Q874" s="50" t="str">
        <f ca="1">IFERROR(_xlfn.CONCAT(INDEX(DESC!$C:$C,MATCH(O874,DESC!$B:$B,0))),"…")</f>
        <v>DO_WAIT ALUA=XL</v>
      </c>
      <c r="W874" s="83" t="s">
        <v>1737</v>
      </c>
    </row>
    <row r="875" spans="1:24" ht="17.100000000000001" customHeight="1" x14ac:dyDescent="0.25">
      <c r="B875" s="50" t="s">
        <v>1614</v>
      </c>
      <c r="C875" s="50" t="s">
        <v>1239</v>
      </c>
      <c r="D875" s="50" t="s">
        <v>1229</v>
      </c>
      <c r="E875" s="50" t="s">
        <v>1239</v>
      </c>
      <c r="F875" s="50" t="s">
        <v>1231</v>
      </c>
      <c r="G875" s="50" t="s">
        <v>1239</v>
      </c>
      <c r="H875" s="50" t="s">
        <v>1719</v>
      </c>
      <c r="I875" s="50" t="s">
        <v>1279</v>
      </c>
      <c r="J875" s="50" t="s">
        <v>1717</v>
      </c>
      <c r="K875" s="50" t="s">
        <v>1280</v>
      </c>
      <c r="L875" s="50" t="s">
        <v>1357</v>
      </c>
      <c r="M875" s="96" t="s">
        <v>1734</v>
      </c>
      <c r="N875" s="166"/>
      <c r="O875" s="32" t="str">
        <f>EMIT!H946</f>
        <v>UBRCLS</v>
      </c>
      <c r="Q875" s="50" t="str">
        <f ca="1">IFERROR(_xlfn.CONCAT(INDEX(DESC!$C:$C,MATCH(O875,DESC!$B:$B,0))),"…")</f>
        <v>DO_BUSRQ DO_CLEAR</v>
      </c>
      <c r="X875" s="83" t="s">
        <v>1239</v>
      </c>
    </row>
    <row r="876" spans="1:24" ht="17.100000000000001" customHeight="1" x14ac:dyDescent="0.25">
      <c r="B876" s="50" t="s">
        <v>1616</v>
      </c>
      <c r="C876" s="50" t="s">
        <v>1239</v>
      </c>
      <c r="D876" s="50" t="s">
        <v>1239</v>
      </c>
      <c r="E876" s="50" t="s">
        <v>1239</v>
      </c>
      <c r="F876" s="50" t="s">
        <v>1239</v>
      </c>
      <c r="G876" s="50" t="s">
        <v>1239</v>
      </c>
      <c r="H876" s="50" t="s">
        <v>1719</v>
      </c>
      <c r="I876" s="50" t="s">
        <v>1279</v>
      </c>
      <c r="J876" s="50" t="s">
        <v>1717</v>
      </c>
      <c r="K876" s="50" t="s">
        <v>1280</v>
      </c>
      <c r="L876" s="50" t="s">
        <v>1357</v>
      </c>
      <c r="M876" s="96" t="s">
        <v>1734</v>
      </c>
      <c r="O876" s="32" t="str">
        <f>EMIT!H947</f>
        <v>UABDL</v>
      </c>
      <c r="Q876" s="50" t="str">
        <f ca="1">IFERROR(_xlfn.CONCAT(INDEX(DESC!$C:$C,MATCH(O876,DESC!$B:$B,0))),"…")</f>
        <v>ALUB=DLATCH</v>
      </c>
      <c r="W876" s="83" t="s">
        <v>1528</v>
      </c>
    </row>
    <row r="877" spans="1:24" ht="17.100000000000001" customHeight="1" x14ac:dyDescent="0.25">
      <c r="B877" s="50" t="s">
        <v>1723</v>
      </c>
      <c r="C877" s="50" t="s">
        <v>1239</v>
      </c>
      <c r="D877" s="50" t="s">
        <v>1239</v>
      </c>
      <c r="E877" s="50" t="s">
        <v>1239</v>
      </c>
      <c r="F877" s="50" t="s">
        <v>1239</v>
      </c>
      <c r="G877" s="50" t="s">
        <v>1239</v>
      </c>
      <c r="H877" s="50" t="s">
        <v>1719</v>
      </c>
      <c r="I877" s="50" t="s">
        <v>1279</v>
      </c>
      <c r="J877" s="50" t="s">
        <v>1717</v>
      </c>
      <c r="K877" s="50" t="s">
        <v>1280</v>
      </c>
      <c r="L877" s="50" t="s">
        <v>1357</v>
      </c>
      <c r="M877" s="96" t="s">
        <v>1734</v>
      </c>
      <c r="O877" s="32" t="str">
        <f>EMIT!H948</f>
        <v>UNDEF</v>
      </c>
      <c r="Q877" s="50" t="str">
        <f ca="1">IFERROR(_xlfn.CONCAT(INDEX(DESC!$C:$C,MATCH(O877,DESC!$B:$B,0))),"…")</f>
        <v>UNDEF</v>
      </c>
      <c r="X877" s="83" t="s">
        <v>1239</v>
      </c>
    </row>
    <row r="878" spans="1:24" ht="17.100000000000001" customHeight="1" x14ac:dyDescent="0.25">
      <c r="B878" s="50" t="s">
        <v>1724</v>
      </c>
      <c r="C878" s="50" t="s">
        <v>1239</v>
      </c>
      <c r="D878" s="50" t="s">
        <v>1239</v>
      </c>
      <c r="E878" s="50" t="s">
        <v>1239</v>
      </c>
      <c r="F878" s="50" t="s">
        <v>1239</v>
      </c>
      <c r="G878" s="50" t="s">
        <v>1239</v>
      </c>
      <c r="H878" s="50" t="s">
        <v>1719</v>
      </c>
      <c r="I878" s="50" t="s">
        <v>1279</v>
      </c>
      <c r="J878" s="50" t="s">
        <v>1717</v>
      </c>
      <c r="K878" s="50" t="s">
        <v>1280</v>
      </c>
      <c r="L878" s="50" t="s">
        <v>1357</v>
      </c>
      <c r="M878" s="96" t="s">
        <v>1734</v>
      </c>
      <c r="O878" s="32" t="str">
        <f>EMIT!H949</f>
        <v>UOSADD</v>
      </c>
      <c r="Q878" s="50" t="str">
        <f ca="1">IFERROR(_xlfn.CONCAT(INDEX(DESC!$C:$C,MATCH(O878,DESC!$B:$B,0))),"…")</f>
        <v>HBUS=SADD</v>
      </c>
      <c r="W878" s="83" t="s">
        <v>1528</v>
      </c>
    </row>
    <row r="879" spans="1:24" ht="17.100000000000001" customHeight="1" x14ac:dyDescent="0.25">
      <c r="B879" s="50" t="s">
        <v>1725</v>
      </c>
      <c r="C879" s="50" t="s">
        <v>1239</v>
      </c>
      <c r="D879" s="50" t="s">
        <v>1239</v>
      </c>
      <c r="E879" s="50" t="s">
        <v>1239</v>
      </c>
      <c r="F879" s="50" t="s">
        <v>1239</v>
      </c>
      <c r="G879" s="50" t="s">
        <v>1239</v>
      </c>
      <c r="H879" s="50" t="s">
        <v>1719</v>
      </c>
      <c r="I879" s="50" t="s">
        <v>1279</v>
      </c>
      <c r="J879" s="50" t="s">
        <v>1717</v>
      </c>
      <c r="K879" s="50" t="s">
        <v>1280</v>
      </c>
      <c r="L879" s="50" t="s">
        <v>1357</v>
      </c>
      <c r="M879" s="96" t="s">
        <v>1734</v>
      </c>
      <c r="O879" s="32" t="str">
        <f>EMIT!H950</f>
        <v>UNDEF</v>
      </c>
      <c r="Q879" s="50" t="str">
        <f ca="1">IFERROR(_xlfn.CONCAT(INDEX(DESC!$C:$C,MATCH(O879,DESC!$B:$B,0))),"…")</f>
        <v>UNDEF</v>
      </c>
      <c r="X879" s="83" t="s">
        <v>1239</v>
      </c>
    </row>
    <row r="880" spans="1:24" ht="17.100000000000001" customHeight="1" x14ac:dyDescent="0.25">
      <c r="B880" s="50" t="s">
        <v>1726</v>
      </c>
      <c r="C880" s="50" t="s">
        <v>1239</v>
      </c>
      <c r="D880" s="50" t="s">
        <v>1239</v>
      </c>
      <c r="E880" s="50" t="s">
        <v>1239</v>
      </c>
      <c r="F880" s="50" t="s">
        <v>1239</v>
      </c>
      <c r="G880" s="50" t="s">
        <v>1239</v>
      </c>
      <c r="H880" s="50" t="s">
        <v>1719</v>
      </c>
      <c r="I880" s="50" t="s">
        <v>1279</v>
      </c>
      <c r="J880" s="50" t="s">
        <v>1717</v>
      </c>
      <c r="K880" s="50" t="s">
        <v>1720</v>
      </c>
      <c r="L880" s="50" t="s">
        <v>1357</v>
      </c>
      <c r="M880" s="96" t="s">
        <v>1734</v>
      </c>
      <c r="O880" s="32" t="str">
        <f>EMIT!H951</f>
        <v>UZHB</v>
      </c>
      <c r="Q880" s="50" t="str">
        <f ca="1">IFERROR(_xlfn.CONCAT(INDEX(DESC!$C:$C,MATCH(O880,DESC!$B:$B,0))),"…")</f>
        <v>Z=HBUS</v>
      </c>
      <c r="W880" s="83" t="s">
        <v>1528</v>
      </c>
    </row>
    <row r="881" spans="2:24" ht="17.100000000000001" customHeight="1" x14ac:dyDescent="0.25">
      <c r="B881" s="50" t="s">
        <v>1398</v>
      </c>
      <c r="C881" s="50" t="s">
        <v>1239</v>
      </c>
      <c r="D881" s="50" t="s">
        <v>1239</v>
      </c>
      <c r="E881" s="50" t="s">
        <v>1239</v>
      </c>
      <c r="F881" s="50" t="s">
        <v>1239</v>
      </c>
      <c r="G881" s="50" t="s">
        <v>1239</v>
      </c>
      <c r="H881" s="50" t="s">
        <v>1719</v>
      </c>
      <c r="I881" s="50" t="s">
        <v>1279</v>
      </c>
      <c r="J881" s="50" t="s">
        <v>1717</v>
      </c>
      <c r="K881" s="50" t="s">
        <v>1720</v>
      </c>
      <c r="L881" s="50" t="s">
        <v>1357</v>
      </c>
      <c r="M881" s="96" t="s">
        <v>1734</v>
      </c>
      <c r="O881" s="32" t="str">
        <f>EMIT!H952</f>
        <v>UNDEF</v>
      </c>
      <c r="Q881" s="50" t="str">
        <f ca="1">IFERROR(_xlfn.CONCAT(INDEX(DESC!$C:$C,MATCH(O881,DESC!$B:$B,0))),"…")</f>
        <v>UNDEF</v>
      </c>
      <c r="X881" s="83" t="s">
        <v>1239</v>
      </c>
    </row>
    <row r="882" spans="2:24" ht="17.100000000000001" customHeight="1" x14ac:dyDescent="0.25">
      <c r="B882" s="50" t="s">
        <v>1404</v>
      </c>
      <c r="C882" s="50" t="s">
        <v>1239</v>
      </c>
      <c r="D882" s="50" t="s">
        <v>1239</v>
      </c>
      <c r="E882" s="50" t="s">
        <v>1239</v>
      </c>
      <c r="F882" s="50" t="s">
        <v>1239</v>
      </c>
      <c r="G882" s="50" t="s">
        <v>1239</v>
      </c>
      <c r="H882" s="50" t="s">
        <v>1719</v>
      </c>
      <c r="I882" s="50" t="s">
        <v>1279</v>
      </c>
      <c r="J882" s="50" t="s">
        <v>1717</v>
      </c>
      <c r="K882" s="50" t="s">
        <v>1720</v>
      </c>
      <c r="L882" s="50" t="s">
        <v>1357</v>
      </c>
      <c r="M882" s="96" t="s">
        <v>1734</v>
      </c>
      <c r="O882" s="32" t="str">
        <f>EMIT!H953</f>
        <v>UAAXH</v>
      </c>
      <c r="Q882" s="50" t="str">
        <f ca="1">IFERROR(_xlfn.CONCAT(INDEX(DESC!$C:$C,MATCH(O882,DESC!$B:$B,0))),"…")</f>
        <v>ALUA=XH</v>
      </c>
      <c r="W882" s="83" t="s">
        <v>1737</v>
      </c>
    </row>
    <row r="883" spans="2:24" ht="17.100000000000001" customHeight="1" x14ac:dyDescent="0.25">
      <c r="B883" s="50" t="s">
        <v>1405</v>
      </c>
      <c r="C883" s="50" t="s">
        <v>1239</v>
      </c>
      <c r="D883" s="50" t="s">
        <v>1239</v>
      </c>
      <c r="E883" s="50" t="s">
        <v>1239</v>
      </c>
      <c r="F883" s="50" t="s">
        <v>1239</v>
      </c>
      <c r="G883" s="50" t="s">
        <v>1239</v>
      </c>
      <c r="H883" s="50" t="s">
        <v>1719</v>
      </c>
      <c r="I883" s="50" t="s">
        <v>1279</v>
      </c>
      <c r="J883" s="50" t="s">
        <v>1717</v>
      </c>
      <c r="K883" s="50" t="s">
        <v>1720</v>
      </c>
      <c r="L883" s="50" t="s">
        <v>1357</v>
      </c>
      <c r="M883" s="96" t="s">
        <v>1734</v>
      </c>
      <c r="O883" s="32" t="str">
        <f>EMIT!H954</f>
        <v>UNDEF</v>
      </c>
      <c r="Q883" s="50" t="str">
        <f ca="1">IFERROR(_xlfn.CONCAT(INDEX(DESC!$C:$C,MATCH(O883,DESC!$B:$B,0))),"…")</f>
        <v>UNDEF</v>
      </c>
      <c r="X883" s="83" t="s">
        <v>1239</v>
      </c>
    </row>
    <row r="884" spans="2:24" ht="17.100000000000001" customHeight="1" x14ac:dyDescent="0.25">
      <c r="B884" s="50" t="s">
        <v>1406</v>
      </c>
      <c r="C884" s="50" t="s">
        <v>1239</v>
      </c>
      <c r="D884" s="50" t="s">
        <v>1239</v>
      </c>
      <c r="E884" s="50" t="s">
        <v>1239</v>
      </c>
      <c r="F884" s="50" t="s">
        <v>1239</v>
      </c>
      <c r="G884" s="50" t="s">
        <v>1239</v>
      </c>
      <c r="H884" s="50" t="s">
        <v>1719</v>
      </c>
      <c r="I884" s="50" t="s">
        <v>1279</v>
      </c>
      <c r="J884" s="50" t="s">
        <v>1717</v>
      </c>
      <c r="K884" s="50" t="s">
        <v>1720</v>
      </c>
      <c r="L884" s="50" t="s">
        <v>1357</v>
      </c>
      <c r="M884" s="96" t="s">
        <v>1734</v>
      </c>
      <c r="O884" s="32" t="str">
        <f>EMIT!H955</f>
        <v>UOSADCD</v>
      </c>
      <c r="Q884" s="50" t="str">
        <f ca="1">IFERROR(_xlfn.CONCAT(INDEX(DESC!$C:$C,MATCH(O884,DESC!$B:$B,0))),"…")</f>
        <v>HBUS=SADC DISCARDF</v>
      </c>
      <c r="W884" s="83" t="s">
        <v>1528</v>
      </c>
    </row>
    <row r="885" spans="2:24" ht="17.100000000000001" customHeight="1" x14ac:dyDescent="0.25">
      <c r="B885" s="50" t="s">
        <v>1408</v>
      </c>
      <c r="C885" s="50" t="s">
        <v>1239</v>
      </c>
      <c r="D885" s="50" t="s">
        <v>1239</v>
      </c>
      <c r="E885" s="50" t="s">
        <v>1239</v>
      </c>
      <c r="F885" s="50" t="s">
        <v>1239</v>
      </c>
      <c r="G885" s="50" t="s">
        <v>1239</v>
      </c>
      <c r="H885" s="50" t="s">
        <v>1719</v>
      </c>
      <c r="I885" s="50" t="s">
        <v>1279</v>
      </c>
      <c r="J885" s="50" t="s">
        <v>1717</v>
      </c>
      <c r="K885" s="50" t="s">
        <v>1720</v>
      </c>
      <c r="L885" s="50" t="s">
        <v>1357</v>
      </c>
      <c r="M885" s="96" t="s">
        <v>1734</v>
      </c>
      <c r="O885" s="32" t="str">
        <f>EMIT!H956</f>
        <v>UNDEF</v>
      </c>
      <c r="Q885" s="50" t="str">
        <f ca="1">IFERROR(_xlfn.CONCAT(INDEX(DESC!$C:$C,MATCH(O885,DESC!$B:$B,0))),"…")</f>
        <v>UNDEF</v>
      </c>
      <c r="X885" s="83" t="s">
        <v>1239</v>
      </c>
    </row>
    <row r="886" spans="2:24" ht="17.100000000000001" customHeight="1" x14ac:dyDescent="0.25">
      <c r="B886" s="50" t="s">
        <v>1409</v>
      </c>
      <c r="C886" s="50" t="s">
        <v>1239</v>
      </c>
      <c r="D886" s="50" t="s">
        <v>1239</v>
      </c>
      <c r="E886" s="50" t="s">
        <v>1239</v>
      </c>
      <c r="F886" s="50" t="s">
        <v>1239</v>
      </c>
      <c r="G886" s="50" t="s">
        <v>1239</v>
      </c>
      <c r="H886" s="50" t="s">
        <v>1719</v>
      </c>
      <c r="I886" s="50" t="s">
        <v>1279</v>
      </c>
      <c r="J886" s="50" t="s">
        <v>1717</v>
      </c>
      <c r="K886" s="50" t="s">
        <v>1717</v>
      </c>
      <c r="L886" s="50" t="s">
        <v>1357</v>
      </c>
      <c r="M886" s="96" t="s">
        <v>1734</v>
      </c>
      <c r="O886" s="32" t="str">
        <f>EMIT!H957</f>
        <v>UDWZWH</v>
      </c>
      <c r="Q886" s="50" t="str">
        <f ca="1">IFERROR(_xlfn.CONCAT(INDEX(DESC!$C:$C,MATCH(O886,DESC!$B:$B,0))),"…")</f>
        <v>ADDER=(W=HBUS)Z</v>
      </c>
      <c r="W886" s="83" t="s">
        <v>1528</v>
      </c>
    </row>
    <row r="887" spans="2:24" ht="17.100000000000001" customHeight="1" x14ac:dyDescent="0.25">
      <c r="B887" s="50" t="s">
        <v>1326</v>
      </c>
      <c r="C887" s="50" t="s">
        <v>1239</v>
      </c>
      <c r="D887" s="50" t="s">
        <v>1239</v>
      </c>
      <c r="E887" s="50" t="s">
        <v>1239</v>
      </c>
      <c r="F887" s="50" t="s">
        <v>1239</v>
      </c>
      <c r="G887" s="50" t="s">
        <v>1239</v>
      </c>
      <c r="H887" s="50" t="s">
        <v>1717</v>
      </c>
      <c r="I887" s="50" t="s">
        <v>1279</v>
      </c>
      <c r="J887" s="50" t="s">
        <v>1717</v>
      </c>
      <c r="K887" s="50" t="s">
        <v>1717</v>
      </c>
      <c r="L887" s="50" t="s">
        <v>1357</v>
      </c>
      <c r="M887" s="96" t="s">
        <v>1734</v>
      </c>
      <c r="N887" s="166"/>
      <c r="O887" s="32" t="str">
        <f>EMIT!H958</f>
        <v>UADIMR</v>
      </c>
      <c r="Q887" s="50" t="str">
        <f ca="1">IFERROR(_xlfn.CONCAT(INDEX(DESC!$C:$C,MATCH(O887,DESC!$B:$B,0))),"…")</f>
        <v>ADDR=ADDER ADDES=INCLD SETMRQ/RD=1 DO_SPREF</v>
      </c>
      <c r="X887" s="83" t="s">
        <v>1239</v>
      </c>
    </row>
    <row r="888" spans="2:24" ht="17.100000000000001" customHeight="1" x14ac:dyDescent="0.25">
      <c r="B888" s="50" t="s">
        <v>1332</v>
      </c>
      <c r="C888" s="50" t="s">
        <v>1239</v>
      </c>
      <c r="D888" s="50" t="s">
        <v>1229</v>
      </c>
      <c r="E888" s="50" t="s">
        <v>1239</v>
      </c>
      <c r="F888" s="50" t="s">
        <v>1231</v>
      </c>
      <c r="G888" s="50" t="s">
        <v>1239</v>
      </c>
      <c r="H888" s="50" t="s">
        <v>1717</v>
      </c>
      <c r="I888" s="50" t="s">
        <v>1279</v>
      </c>
      <c r="J888" s="50" t="s">
        <v>1717</v>
      </c>
      <c r="K888" s="50" t="s">
        <v>1717</v>
      </c>
      <c r="L888" s="50" t="s">
        <v>1357</v>
      </c>
      <c r="M888" s="96" t="s">
        <v>1734</v>
      </c>
      <c r="N888" s="166"/>
      <c r="O888" s="32" t="str">
        <f>EMIT!H959</f>
        <v>UNDEF</v>
      </c>
      <c r="Q888" s="50" t="str">
        <f ca="1">IFERROR(_xlfn.CONCAT(INDEX(DESC!$C:$C,MATCH(O888,DESC!$B:$B,0))),"…")</f>
        <v>UNDEF</v>
      </c>
      <c r="W888" s="83" t="s">
        <v>1738</v>
      </c>
    </row>
    <row r="889" spans="2:24" ht="17.100000000000001" customHeight="1" x14ac:dyDescent="0.25">
      <c r="B889" s="50" t="s">
        <v>1335</v>
      </c>
      <c r="C889" s="50" t="s">
        <v>1239</v>
      </c>
      <c r="D889" s="50" t="s">
        <v>1229</v>
      </c>
      <c r="E889" s="50" t="s">
        <v>1239</v>
      </c>
      <c r="F889" s="50" t="s">
        <v>1231</v>
      </c>
      <c r="G889" s="50" t="s">
        <v>1239</v>
      </c>
      <c r="H889" s="50" t="s">
        <v>1717</v>
      </c>
      <c r="I889" s="50" t="s">
        <v>1727</v>
      </c>
      <c r="J889" s="50" t="s">
        <v>1717</v>
      </c>
      <c r="K889" s="50" t="s">
        <v>1717</v>
      </c>
      <c r="L889" s="50" t="s">
        <v>1357</v>
      </c>
      <c r="M889" s="96" t="s">
        <v>1734</v>
      </c>
      <c r="N889" s="166"/>
      <c r="O889" s="32" t="str">
        <f>EMIT!H960</f>
        <v>ULAT</v>
      </c>
      <c r="Q889" s="50" t="str">
        <f ca="1">IFERROR(_xlfn.CONCAT(INDEX(DESC!$C:$C,MATCH(O889,DESC!$B:$B,0))),"…")</f>
        <v>DLATCH=PINDATA=ACTUAL READ</v>
      </c>
      <c r="X889" s="83" t="s">
        <v>1239</v>
      </c>
    </row>
    <row r="890" spans="2:24" ht="17.100000000000001" customHeight="1" x14ac:dyDescent="0.25">
      <c r="B890" s="50" t="s">
        <v>1336</v>
      </c>
      <c r="C890" s="50" t="s">
        <v>1239</v>
      </c>
      <c r="D890" s="50" t="s">
        <v>1229</v>
      </c>
      <c r="E890" s="50" t="s">
        <v>1239</v>
      </c>
      <c r="F890" s="50" t="s">
        <v>1231</v>
      </c>
      <c r="G890" s="50" t="s">
        <v>1239</v>
      </c>
      <c r="H890" s="50" t="s">
        <v>1717</v>
      </c>
      <c r="I890" s="50" t="s">
        <v>1727</v>
      </c>
      <c r="J890" s="50" t="s">
        <v>1717</v>
      </c>
      <c r="K890" s="50" t="s">
        <v>1717</v>
      </c>
      <c r="L890" s="50" t="s">
        <v>1357</v>
      </c>
      <c r="M890" s="96" t="s">
        <v>1734</v>
      </c>
      <c r="N890" s="83"/>
      <c r="O890" s="32" t="str">
        <f>EMIT!H961</f>
        <v>UFFDW</v>
      </c>
      <c r="Q890" s="50" t="str">
        <f ca="1">IFERROR(_xlfn.CONCAT(INDEX(DESC!$C:$C,MATCH(O890,DESC!$B:$B,0))),"…")</f>
        <v>DO_WAIT FLG=F UNDISCARDF</v>
      </c>
      <c r="W890" s="83" t="s">
        <v>1388</v>
      </c>
    </row>
    <row r="891" spans="2:24" ht="17.100000000000001" customHeight="1" x14ac:dyDescent="0.25">
      <c r="B891" s="50" t="s">
        <v>1348</v>
      </c>
      <c r="C891" s="50" t="s">
        <v>1239</v>
      </c>
      <c r="D891" s="50" t="s">
        <v>1229</v>
      </c>
      <c r="E891" s="50" t="s">
        <v>1239</v>
      </c>
      <c r="F891" s="50" t="s">
        <v>1231</v>
      </c>
      <c r="G891" s="50" t="s">
        <v>1239</v>
      </c>
      <c r="H891" s="50" t="s">
        <v>1717</v>
      </c>
      <c r="I891" s="50" t="s">
        <v>1727</v>
      </c>
      <c r="J891" s="50" t="s">
        <v>1717</v>
      </c>
      <c r="K891" s="50" t="s">
        <v>1717</v>
      </c>
      <c r="L891" s="50" t="s">
        <v>1357</v>
      </c>
      <c r="M891" s="96" t="s">
        <v>1734</v>
      </c>
      <c r="N891" s="116"/>
      <c r="O891" s="32" t="str">
        <f>EMIT!H962</f>
        <v>UBRCLS</v>
      </c>
      <c r="Q891" s="50" t="str">
        <f ca="1">IFERROR(_xlfn.CONCAT(INDEX(DESC!$C:$C,MATCH(O891,DESC!$B:$B,0))),"…")</f>
        <v>DO_BUSRQ DO_CLEAR</v>
      </c>
      <c r="X891" s="83" t="s">
        <v>1239</v>
      </c>
    </row>
    <row r="892" spans="2:24" ht="17.100000000000001" customHeight="1" x14ac:dyDescent="0.25">
      <c r="B892" s="50" t="s">
        <v>1349</v>
      </c>
      <c r="C892" s="50" t="s">
        <v>1239</v>
      </c>
      <c r="D892" s="50" t="s">
        <v>1239</v>
      </c>
      <c r="E892" s="50" t="s">
        <v>1239</v>
      </c>
      <c r="F892" s="50" t="s">
        <v>1239</v>
      </c>
      <c r="G892" s="50" t="s">
        <v>1239</v>
      </c>
      <c r="H892" s="50" t="s">
        <v>1717</v>
      </c>
      <c r="I892" s="50" t="s">
        <v>1727</v>
      </c>
      <c r="J892" s="50" t="s">
        <v>1717</v>
      </c>
      <c r="K892" s="50" t="s">
        <v>1717</v>
      </c>
      <c r="L892" s="50" t="s">
        <v>1357</v>
      </c>
      <c r="M892" s="96" t="s">
        <v>1734</v>
      </c>
      <c r="N892" s="83"/>
      <c r="O892" s="32" t="str">
        <f>EMIT!H963</f>
        <v>UAADL</v>
      </c>
      <c r="Q892" s="50" t="str">
        <f ca="1">IFERROR(_xlfn.CONCAT(INDEX(DESC!$C:$C,MATCH(O892,DESC!$B:$B,0))),"…")</f>
        <v>ALUA=DLATCH</v>
      </c>
      <c r="W892" s="83" t="s">
        <v>1528</v>
      </c>
    </row>
    <row r="893" spans="2:24" ht="17.100000000000001" customHeight="1" x14ac:dyDescent="0.25">
      <c r="B893" s="50" t="s">
        <v>1350</v>
      </c>
      <c r="C893" s="50" t="s">
        <v>1239</v>
      </c>
      <c r="D893" s="50" t="s">
        <v>1239</v>
      </c>
      <c r="E893" s="50" t="s">
        <v>1239</v>
      </c>
      <c r="F893" s="50" t="s">
        <v>1239</v>
      </c>
      <c r="G893" s="50" t="s">
        <v>1239</v>
      </c>
      <c r="H893" s="50" t="s">
        <v>1717</v>
      </c>
      <c r="I893" s="50" t="s">
        <v>1727</v>
      </c>
      <c r="J893" s="50" t="s">
        <v>1717</v>
      </c>
      <c r="K893" s="50" t="s">
        <v>1717</v>
      </c>
      <c r="L893" s="50" t="s">
        <v>1357</v>
      </c>
      <c r="M893" s="96" t="s">
        <v>1734</v>
      </c>
      <c r="N893" s="116"/>
      <c r="O893" s="32" t="str">
        <f>EMIT!H964</f>
        <v>UNDEF</v>
      </c>
      <c r="Q893" s="50" t="str">
        <f ca="1">IFERROR(_xlfn.CONCAT(INDEX(DESC!$C:$C,MATCH(O893,DESC!$B:$B,0))),"…")</f>
        <v>UNDEF</v>
      </c>
      <c r="X893" s="83" t="s">
        <v>1239</v>
      </c>
    </row>
    <row r="894" spans="2:24" ht="17.100000000000001" customHeight="1" x14ac:dyDescent="0.25">
      <c r="B894" s="50" t="s">
        <v>1351</v>
      </c>
      <c r="C894" s="50" t="s">
        <v>1239</v>
      </c>
      <c r="D894" s="50" t="s">
        <v>1239</v>
      </c>
      <c r="E894" s="50" t="s">
        <v>1239</v>
      </c>
      <c r="F894" s="50" t="s">
        <v>1239</v>
      </c>
      <c r="G894" s="50" t="s">
        <v>1239</v>
      </c>
      <c r="H894" s="50" t="s">
        <v>1717</v>
      </c>
      <c r="I894" s="50" t="s">
        <v>1727</v>
      </c>
      <c r="J894" s="50" t="s">
        <v>1717</v>
      </c>
      <c r="K894" s="50" t="s">
        <v>1717</v>
      </c>
      <c r="L894" s="50" t="s">
        <v>1357</v>
      </c>
      <c r="M894" s="96" t="s">
        <v>1734</v>
      </c>
      <c r="N894" s="116"/>
      <c r="O894" s="32" t="str">
        <f>EMIT!H965</f>
        <v>UOINCDWZ</v>
      </c>
      <c r="Q894" s="50" t="str">
        <f ca="1">IFERROR(_xlfn.CONCAT(INDEX(DESC!$C:$C,MATCH(O894,DESC!$B:$B,0))),"…")</f>
        <v>ADDER=WZ HBUS/FLG=UOINC</v>
      </c>
      <c r="W894" s="83" t="s">
        <v>1528</v>
      </c>
    </row>
    <row r="895" spans="2:24" ht="17.100000000000001" customHeight="1" x14ac:dyDescent="0.25">
      <c r="B895" s="50" t="s">
        <v>1427</v>
      </c>
      <c r="C895" s="50" t="s">
        <v>1239</v>
      </c>
      <c r="D895" s="50" t="s">
        <v>1239</v>
      </c>
      <c r="E895" s="50" t="s">
        <v>1239</v>
      </c>
      <c r="F895" s="50" t="s">
        <v>1239</v>
      </c>
      <c r="G895" s="50" t="s">
        <v>1239</v>
      </c>
      <c r="H895" s="50" t="s">
        <v>1717</v>
      </c>
      <c r="I895" s="50" t="s">
        <v>1727</v>
      </c>
      <c r="J895" s="50" t="s">
        <v>1717</v>
      </c>
      <c r="K895" s="50" t="s">
        <v>1717</v>
      </c>
      <c r="L895" s="50" t="s">
        <v>1357</v>
      </c>
      <c r="M895" s="96" t="s">
        <v>1734</v>
      </c>
      <c r="N895" s="116"/>
      <c r="O895" s="32" t="str">
        <f>EMIT!H966</f>
        <v>UADIM</v>
      </c>
      <c r="Q895" s="50" t="str">
        <f ca="1">IFERROR(_xlfn.CONCAT(INDEX(DESC!$C:$C,MATCH(O895,DESC!$B:$B,0))),"…")</f>
        <v>ADDR=ADDER ADDES=INCLD SETMR SPREF</v>
      </c>
      <c r="X895" s="83" t="s">
        <v>1239</v>
      </c>
    </row>
    <row r="896" spans="2:24" ht="17.100000000000001" customHeight="1" x14ac:dyDescent="0.25">
      <c r="B896" s="50" t="s">
        <v>1429</v>
      </c>
      <c r="C896" s="50" t="s">
        <v>1239</v>
      </c>
      <c r="D896" s="50" t="s">
        <v>1229</v>
      </c>
      <c r="E896" s="50" t="s">
        <v>1239</v>
      </c>
      <c r="F896" s="50" t="s">
        <v>1239</v>
      </c>
      <c r="G896" s="50" t="s">
        <v>1239</v>
      </c>
      <c r="H896" s="50" t="s">
        <v>1717</v>
      </c>
      <c r="I896" s="50" t="s">
        <v>1739</v>
      </c>
      <c r="J896" s="50" t="s">
        <v>1717</v>
      </c>
      <c r="K896" s="50" t="s">
        <v>1717</v>
      </c>
      <c r="L896" s="50" t="s">
        <v>1357</v>
      </c>
      <c r="M896" s="96" t="s">
        <v>1734</v>
      </c>
      <c r="N896" s="83"/>
      <c r="O896" s="32" t="str">
        <f>EMIT!H967</f>
        <v>UDLHB</v>
      </c>
      <c r="Q896" s="50" t="str">
        <f ca="1">IFERROR(_xlfn.CONCAT(INDEX(DESC!$C:$C,MATCH(O896,DESC!$B:$B,0))),"…")</f>
        <v>DLATCH=HBUS</v>
      </c>
      <c r="W896" s="83" t="s">
        <v>1528</v>
      </c>
    </row>
    <row r="897" spans="1:24" ht="17.100000000000001" customHeight="1" x14ac:dyDescent="0.25">
      <c r="B897" s="50" t="s">
        <v>1430</v>
      </c>
      <c r="C897" s="50" t="s">
        <v>1239</v>
      </c>
      <c r="D897" s="50" t="s">
        <v>1229</v>
      </c>
      <c r="E897" s="50" t="s">
        <v>1239</v>
      </c>
      <c r="F897" s="50" t="s">
        <v>1239</v>
      </c>
      <c r="G897" s="50" t="s">
        <v>1239</v>
      </c>
      <c r="H897" s="50" t="s">
        <v>1717</v>
      </c>
      <c r="I897" s="50" t="s">
        <v>1739</v>
      </c>
      <c r="J897" s="50" t="s">
        <v>1717</v>
      </c>
      <c r="K897" s="50" t="s">
        <v>1717</v>
      </c>
      <c r="L897" s="50" t="s">
        <v>1357</v>
      </c>
      <c r="M897" s="96" t="s">
        <v>1734</v>
      </c>
      <c r="O897" s="32" t="str">
        <f>EMIT!H968</f>
        <v>USWR</v>
      </c>
      <c r="Q897" s="50" t="str">
        <f ca="1">IFERROR(_xlfn.CONCAT(INDEX(DESC!$C:$C,MATCH(O897,DESC!$B:$B,0))),"…")</f>
        <v>SETWR</v>
      </c>
      <c r="X897" s="83" t="s">
        <v>1239</v>
      </c>
    </row>
    <row r="898" spans="1:24" ht="17.100000000000001" customHeight="1" x14ac:dyDescent="0.25">
      <c r="B898" s="50" t="s">
        <v>1431</v>
      </c>
      <c r="C898" s="50" t="s">
        <v>1239</v>
      </c>
      <c r="D898" s="50" t="s">
        <v>1229</v>
      </c>
      <c r="E898" s="50" t="s">
        <v>1239</v>
      </c>
      <c r="F898" s="50" t="s">
        <v>1239</v>
      </c>
      <c r="G898" s="50" t="s">
        <v>1273</v>
      </c>
      <c r="H898" s="50" t="s">
        <v>1717</v>
      </c>
      <c r="I898" s="50" t="s">
        <v>1739</v>
      </c>
      <c r="J898" s="50" t="s">
        <v>1717</v>
      </c>
      <c r="K898" s="50" t="s">
        <v>1717</v>
      </c>
      <c r="L898" s="50" t="s">
        <v>1357</v>
      </c>
      <c r="M898" s="96" t="s">
        <v>1734</v>
      </c>
      <c r="O898" s="32" t="str">
        <f>EMIT!H969</f>
        <v>UWAITW</v>
      </c>
      <c r="Q898" s="50" t="str">
        <f ca="1">IFERROR(_xlfn.CONCAT(INDEX(DESC!$C:$C,MATCH(O898,DESC!$B:$B,0))),"…")</f>
        <v>DO_WAIT ACTUAL WRITE</v>
      </c>
      <c r="W898" s="83" t="s">
        <v>1528</v>
      </c>
    </row>
    <row r="899" spans="1:24" ht="17.100000000000001" customHeight="1" x14ac:dyDescent="0.25">
      <c r="B899" s="50" t="s">
        <v>1439</v>
      </c>
      <c r="C899" s="50" t="s">
        <v>1239</v>
      </c>
      <c r="D899" s="50" t="s">
        <v>1229</v>
      </c>
      <c r="E899" s="50" t="s">
        <v>1239</v>
      </c>
      <c r="F899" s="50" t="s">
        <v>1239</v>
      </c>
      <c r="G899" s="50" t="s">
        <v>1273</v>
      </c>
      <c r="H899" s="50" t="s">
        <v>1717</v>
      </c>
      <c r="I899" s="50" t="s">
        <v>1739</v>
      </c>
      <c r="J899" s="50" t="s">
        <v>1717</v>
      </c>
      <c r="K899" s="50" t="s">
        <v>1717</v>
      </c>
      <c r="L899" s="50" t="s">
        <v>1357</v>
      </c>
      <c r="M899" s="96" t="s">
        <v>1734</v>
      </c>
      <c r="O899" s="32" t="str">
        <f>EMIT!H970</f>
        <v>UBRGRCLS</v>
      </c>
      <c r="Q899" s="50" t="str">
        <f ca="1">IFERROR(_xlfn.CONCAT(INDEX(DESC!$C:$C,MATCH(O899,DESC!$B:$B,0))),"…")</f>
        <v>DO_GRANT DO_BUSRQ DO_CLEAR</v>
      </c>
      <c r="X899" s="83" t="s">
        <v>1239</v>
      </c>
    </row>
    <row r="900" spans="1:24" ht="17.100000000000001" customHeight="1" x14ac:dyDescent="0.25">
      <c r="B900" s="50" t="s">
        <v>1441</v>
      </c>
      <c r="C900" s="50" t="s">
        <v>1239</v>
      </c>
      <c r="D900" s="50" t="s">
        <v>1239</v>
      </c>
      <c r="E900" s="50" t="s">
        <v>1239</v>
      </c>
      <c r="F900" s="50" t="s">
        <v>1239</v>
      </c>
      <c r="G900" s="50" t="s">
        <v>1239</v>
      </c>
      <c r="H900" s="50" t="s">
        <v>1717</v>
      </c>
      <c r="I900" s="50" t="s">
        <v>1739</v>
      </c>
      <c r="J900" s="50" t="s">
        <v>1717</v>
      </c>
      <c r="K900" s="50" t="s">
        <v>1717</v>
      </c>
      <c r="L900" s="50" t="s">
        <v>1357</v>
      </c>
      <c r="M900" s="96" t="s">
        <v>1734</v>
      </c>
      <c r="O900" s="32" t="str">
        <f>EMIT!H971</f>
        <v>UDPC</v>
      </c>
      <c r="Q900" s="50" t="str">
        <f ca="1">IFERROR(_xlfn.CONCAT(INDEX(DESC!$C:$C,MATCH(O900,DESC!$B:$B,0))),"…")</f>
        <v>ADDER=PC</v>
      </c>
      <c r="W900" s="83" t="s">
        <v>1740</v>
      </c>
    </row>
    <row r="901" spans="1:24" ht="17.100000000000001" customHeight="1" x14ac:dyDescent="0.25"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8"/>
      <c r="O901" s="32" t="str">
        <f>EMIT!H972</f>
        <v>UEXIDONE</v>
      </c>
      <c r="Q901" s="50" t="str">
        <f ca="1">IFERROR(_xlfn.CONCAT(INDEX(DESC!$C:$C,MATCH(O901,DESC!$B:$B,0))),"…")</f>
        <v>EX_INT SPREF=0</v>
      </c>
    </row>
    <row r="902" spans="1:24" ht="17.100000000000001" customHeight="1" x14ac:dyDescent="0.25">
      <c r="A902" s="35"/>
      <c r="B902" s="35" t="s">
        <v>1741</v>
      </c>
      <c r="C902" s="35"/>
      <c r="D902" s="35"/>
      <c r="E902" s="35"/>
    </row>
    <row r="903" spans="1:24" ht="17.100000000000001" customHeight="1" x14ac:dyDescent="0.25">
      <c r="B903" s="50" t="s">
        <v>1227</v>
      </c>
      <c r="C903" s="50" t="s">
        <v>1228</v>
      </c>
      <c r="D903" s="50" t="s">
        <v>1229</v>
      </c>
      <c r="E903" s="50" t="s">
        <v>1231</v>
      </c>
      <c r="F903" s="50" t="s">
        <v>1273</v>
      </c>
      <c r="G903" s="50" t="s">
        <v>1275</v>
      </c>
      <c r="H903" s="50" t="s">
        <v>1323</v>
      </c>
      <c r="I903" s="50" t="s">
        <v>1284</v>
      </c>
      <c r="J903" s="50" t="s">
        <v>1276</v>
      </c>
      <c r="K903" s="50" t="s">
        <v>1277</v>
      </c>
      <c r="L903" s="50" t="s">
        <v>1325</v>
      </c>
      <c r="M903" s="50" t="s">
        <v>1237</v>
      </c>
    </row>
    <row r="904" spans="1:24" ht="17.100000000000001" customHeight="1" x14ac:dyDescent="0.25">
      <c r="B904" s="50" t="s">
        <v>1491</v>
      </c>
      <c r="C904" s="50" t="s">
        <v>1239</v>
      </c>
      <c r="D904" s="50" t="s">
        <v>1239</v>
      </c>
      <c r="E904" s="50" t="s">
        <v>1239</v>
      </c>
      <c r="F904" s="50" t="s">
        <v>1239</v>
      </c>
      <c r="G904" s="50" t="s">
        <v>1373</v>
      </c>
      <c r="H904" s="50" t="s">
        <v>1677</v>
      </c>
      <c r="I904" s="50" t="s">
        <v>1280</v>
      </c>
      <c r="J904" s="50" t="s">
        <v>1678</v>
      </c>
      <c r="K904" s="50" t="s">
        <v>1280</v>
      </c>
      <c r="L904" s="50" t="s">
        <v>1357</v>
      </c>
      <c r="M904" s="50" t="s">
        <v>1742</v>
      </c>
      <c r="O904" s="32" t="str">
        <f>EMIT!H974</f>
        <v>UADIRM</v>
      </c>
      <c r="Q904" s="50" t="str">
        <f ca="1">IFERROR(_xlfn.CONCAT(INDEX(DESC!$C:$C,MATCH(O904,DESC!$B:$B,0))),"…")</f>
        <v>ADDR=ADDER ADDES=INCLD7 SETMREQ SPREF</v>
      </c>
    </row>
    <row r="905" spans="1:24" ht="17.100000000000001" customHeight="1" x14ac:dyDescent="0.25">
      <c r="B905" s="50" t="s">
        <v>1492</v>
      </c>
      <c r="C905" s="50" t="s">
        <v>1239</v>
      </c>
      <c r="D905" s="50" t="s">
        <v>1229</v>
      </c>
      <c r="E905" s="50" t="s">
        <v>1239</v>
      </c>
      <c r="F905" s="50" t="s">
        <v>1239</v>
      </c>
      <c r="G905" s="50" t="s">
        <v>1373</v>
      </c>
      <c r="H905" s="50" t="s">
        <v>1677</v>
      </c>
      <c r="I905" s="50" t="s">
        <v>1280</v>
      </c>
      <c r="J905" s="50" t="s">
        <v>1678</v>
      </c>
      <c r="K905" s="50" t="s">
        <v>1280</v>
      </c>
      <c r="L905" s="50" t="s">
        <v>1357</v>
      </c>
      <c r="M905" s="50" t="s">
        <v>1742</v>
      </c>
      <c r="O905" s="32" t="str">
        <f>EMIT!H975</f>
        <v>UIRDAF</v>
      </c>
      <c r="Q905" s="50" t="str">
        <f ca="1">IFERROR(_xlfn.CONCAT(INDEX(DESC!$C:$C,MATCH(O905,DESC!$B:$B,0))),"…")</f>
        <v>IR=ADDES ALUA-B-HBUS=A IF DISCARD FLG=F ELSE F=FLG LBUS=F</v>
      </c>
    </row>
    <row r="906" spans="1:24" ht="17.100000000000001" customHeight="1" x14ac:dyDescent="0.25">
      <c r="B906" s="50" t="s">
        <v>1493</v>
      </c>
      <c r="C906" s="50" t="s">
        <v>1239</v>
      </c>
      <c r="D906" s="50" t="s">
        <v>1229</v>
      </c>
      <c r="E906" s="50" t="s">
        <v>1239</v>
      </c>
      <c r="F906" s="50" t="s">
        <v>1239</v>
      </c>
      <c r="G906" s="50" t="s">
        <v>1373</v>
      </c>
      <c r="H906" s="50" t="s">
        <v>1677</v>
      </c>
      <c r="I906" s="50" t="s">
        <v>1280</v>
      </c>
      <c r="J906" s="50" t="s">
        <v>1678</v>
      </c>
      <c r="K906" s="50" t="s">
        <v>1280</v>
      </c>
      <c r="L906" s="50" t="s">
        <v>1357</v>
      </c>
      <c r="M906" s="50" t="s">
        <v>1742</v>
      </c>
      <c r="O906" s="32" t="str">
        <f>EMIT!H976</f>
        <v>UBRM</v>
      </c>
      <c r="Q906" s="50" t="str">
        <f ca="1">IFERROR(_xlfn.CONCAT(INDEX(DESC!$C:$C,MATCH(O906,DESC!$B:$B,0))),"…")</f>
        <v>DO_BUSRQ UNSETMR</v>
      </c>
    </row>
    <row r="907" spans="1:24" ht="17.100000000000001" customHeight="1" x14ac:dyDescent="0.25">
      <c r="B907" s="50" t="s">
        <v>1494</v>
      </c>
      <c r="C907" s="50" t="s">
        <v>1239</v>
      </c>
      <c r="D907" s="50" t="s">
        <v>1239</v>
      </c>
      <c r="E907" s="50" t="s">
        <v>1239</v>
      </c>
      <c r="F907" s="50" t="s">
        <v>1239</v>
      </c>
      <c r="G907" s="50" t="s">
        <v>1373</v>
      </c>
      <c r="H907" s="50" t="s">
        <v>1677</v>
      </c>
      <c r="I907" s="50" t="s">
        <v>1280</v>
      </c>
      <c r="J907" s="50" t="s">
        <v>1678</v>
      </c>
      <c r="K907" s="50" t="s">
        <v>1280</v>
      </c>
      <c r="L907" s="50" t="s">
        <v>1357</v>
      </c>
      <c r="M907" s="50" t="s">
        <v>1742</v>
      </c>
      <c r="O907" s="32" t="str">
        <f>EMIT!H977</f>
        <v>UDPC</v>
      </c>
      <c r="Q907" s="50" t="str">
        <f ca="1">IFERROR(_xlfn.CONCAT(INDEX(DESC!$C:$C,MATCH(O907,DESC!$B:$B,0))),"…")</f>
        <v>ADDER=PC</v>
      </c>
    </row>
    <row r="908" spans="1:24" ht="17.100000000000001" customHeight="1" x14ac:dyDescent="0.25">
      <c r="B908" s="50" t="s">
        <v>1581</v>
      </c>
      <c r="C908" s="50" t="s">
        <v>1239</v>
      </c>
      <c r="D908" s="50" t="s">
        <v>1239</v>
      </c>
      <c r="E908" s="50" t="s">
        <v>1239</v>
      </c>
      <c r="F908" s="50" t="s">
        <v>1239</v>
      </c>
      <c r="G908" s="50" t="s">
        <v>1373</v>
      </c>
      <c r="H908" s="50" t="s">
        <v>1677</v>
      </c>
      <c r="I908" s="50" t="s">
        <v>1280</v>
      </c>
      <c r="J908" s="50" t="s">
        <v>1678</v>
      </c>
      <c r="K908" s="50" t="s">
        <v>1280</v>
      </c>
      <c r="L908" s="50" t="s">
        <v>1357</v>
      </c>
      <c r="M908" s="50" t="s">
        <v>1742</v>
      </c>
      <c r="O908" s="32" t="str">
        <f>EMIT!H978</f>
        <v>UADIMR</v>
      </c>
      <c r="Q908" s="50" t="str">
        <f ca="1">IFERROR(_xlfn.CONCAT(INDEX(DESC!$C:$C,MATCH(O908,DESC!$B:$B,0))),"…")</f>
        <v>ADDR=ADDER ADDES=INCLD SETMRQ/RD=1 DO_SPREF</v>
      </c>
    </row>
    <row r="909" spans="1:24" ht="17.100000000000001" customHeight="1" x14ac:dyDescent="0.25">
      <c r="B909" s="50" t="s">
        <v>1582</v>
      </c>
      <c r="C909" s="50" t="s">
        <v>1239</v>
      </c>
      <c r="D909" s="50" t="s">
        <v>1229</v>
      </c>
      <c r="E909" s="50" t="s">
        <v>1231</v>
      </c>
      <c r="F909" s="50" t="s">
        <v>1239</v>
      </c>
      <c r="G909" s="50" t="s">
        <v>1379</v>
      </c>
      <c r="H909" s="50" t="s">
        <v>1677</v>
      </c>
      <c r="I909" s="50" t="s">
        <v>1280</v>
      </c>
      <c r="J909" s="50" t="s">
        <v>1678</v>
      </c>
      <c r="K909" s="50" t="s">
        <v>1280</v>
      </c>
      <c r="L909" s="50" t="s">
        <v>1357</v>
      </c>
      <c r="M909" s="50" t="s">
        <v>1742</v>
      </c>
      <c r="O909" s="32" t="str">
        <f>EMIT!H979</f>
        <v>UPCD</v>
      </c>
      <c r="Q909" s="50" t="str">
        <f ca="1">IFERROR(_xlfn.CONCAT(INDEX(DESC!$C:$C,MATCH(O909,DESC!$B:$B,0))),"…")</f>
        <v>PC=ADDES</v>
      </c>
    </row>
    <row r="910" spans="1:24" ht="17.100000000000001" customHeight="1" x14ac:dyDescent="0.25">
      <c r="B910" s="50" t="s">
        <v>1583</v>
      </c>
      <c r="C910" s="50" t="s">
        <v>1239</v>
      </c>
      <c r="D910" s="50" t="s">
        <v>1229</v>
      </c>
      <c r="E910" s="50" t="s">
        <v>1231</v>
      </c>
      <c r="F910" s="50" t="s">
        <v>1239</v>
      </c>
      <c r="G910" s="50" t="s">
        <v>1379</v>
      </c>
      <c r="H910" s="50" t="s">
        <v>1677</v>
      </c>
      <c r="I910" s="50" t="s">
        <v>1280</v>
      </c>
      <c r="J910" s="50" t="s">
        <v>1678</v>
      </c>
      <c r="K910" s="50" t="s">
        <v>1280</v>
      </c>
      <c r="L910" s="50" t="s">
        <v>1357</v>
      </c>
      <c r="M910" s="50" t="s">
        <v>1742</v>
      </c>
      <c r="O910" s="32" t="str">
        <f>EMIT!H980</f>
        <v>ULAT</v>
      </c>
      <c r="Q910" s="50" t="str">
        <f ca="1">IFERROR(_xlfn.CONCAT(INDEX(DESC!$C:$C,MATCH(O910,DESC!$B:$B,0))),"…")</f>
        <v>DLATCH=PINDATA=ACTUAL READ</v>
      </c>
    </row>
    <row r="911" spans="1:24" ht="17.100000000000001" customHeight="1" x14ac:dyDescent="0.25">
      <c r="B911" s="50" t="s">
        <v>1584</v>
      </c>
      <c r="C911" s="50" t="s">
        <v>1239</v>
      </c>
      <c r="D911" s="50" t="s">
        <v>1229</v>
      </c>
      <c r="E911" s="50" t="s">
        <v>1231</v>
      </c>
      <c r="F911" s="50" t="s">
        <v>1239</v>
      </c>
      <c r="G911" s="50" t="s">
        <v>1379</v>
      </c>
      <c r="H911" s="50" t="s">
        <v>1677</v>
      </c>
      <c r="I911" s="50" t="s">
        <v>1280</v>
      </c>
      <c r="J911" s="50" t="s">
        <v>1678</v>
      </c>
      <c r="K911" s="50" t="s">
        <v>1280</v>
      </c>
      <c r="L911" s="50" t="s">
        <v>1357</v>
      </c>
      <c r="M911" s="50" t="s">
        <v>1742</v>
      </c>
      <c r="O911" s="32" t="str">
        <f>EMIT!H981</f>
        <v>UWAIT</v>
      </c>
      <c r="Q911" s="50" t="str">
        <f ca="1">IFERROR(_xlfn.CONCAT(INDEX(DESC!$C:$C,MATCH(O911,DESC!$B:$B,0))),"…")</f>
        <v>DO_WAIT</v>
      </c>
    </row>
    <row r="912" spans="1:24" ht="17.100000000000001" customHeight="1" x14ac:dyDescent="0.25">
      <c r="B912" s="50" t="s">
        <v>1496</v>
      </c>
      <c r="C912" s="50" t="s">
        <v>1239</v>
      </c>
      <c r="D912" s="50" t="s">
        <v>1229</v>
      </c>
      <c r="E912" s="50" t="s">
        <v>1231</v>
      </c>
      <c r="F912" s="50" t="s">
        <v>1239</v>
      </c>
      <c r="G912" s="50" t="s">
        <v>1379</v>
      </c>
      <c r="H912" s="50" t="s">
        <v>1677</v>
      </c>
      <c r="I912" s="50" t="s">
        <v>1280</v>
      </c>
      <c r="J912" s="50" t="s">
        <v>1678</v>
      </c>
      <c r="K912" s="50" t="s">
        <v>1280</v>
      </c>
      <c r="L912" s="50" t="s">
        <v>1357</v>
      </c>
      <c r="M912" s="50" t="s">
        <v>1742</v>
      </c>
      <c r="O912" s="32" t="str">
        <f>EMIT!H982</f>
        <v>UBRGRCLS</v>
      </c>
      <c r="Q912" s="50" t="str">
        <f ca="1">IFERROR(_xlfn.CONCAT(INDEX(DESC!$C:$C,MATCH(O912,DESC!$B:$B,0))),"…")</f>
        <v>DO_GRANT DO_BUSRQ DO_CLEAR</v>
      </c>
    </row>
    <row r="913" spans="1:26" ht="17.100000000000001" customHeight="1" x14ac:dyDescent="0.25">
      <c r="B913" s="50" t="s">
        <v>1499</v>
      </c>
      <c r="C913" s="50" t="s">
        <v>1239</v>
      </c>
      <c r="D913" s="50" t="s">
        <v>1239</v>
      </c>
      <c r="E913" s="50" t="s">
        <v>1239</v>
      </c>
      <c r="F913" s="50" t="s">
        <v>1239</v>
      </c>
      <c r="G913" s="50" t="s">
        <v>1379</v>
      </c>
      <c r="H913" s="50" t="s">
        <v>1677</v>
      </c>
      <c r="I913" s="50" t="s">
        <v>1280</v>
      </c>
      <c r="J913" s="50" t="s">
        <v>1678</v>
      </c>
      <c r="K913" s="50" t="s">
        <v>1280</v>
      </c>
      <c r="L913" s="50" t="s">
        <v>1357</v>
      </c>
      <c r="M913" s="50" t="s">
        <v>1742</v>
      </c>
      <c r="O913" s="32" t="str">
        <f>EMIT!H983</f>
        <v>UABDL</v>
      </c>
      <c r="Q913" s="50" t="str">
        <f ca="1">IFERROR(_xlfn.CONCAT(INDEX(DESC!$C:$C,MATCH(O913,DESC!$B:$B,0))),"…")</f>
        <v>ALUB=DLATCH</v>
      </c>
    </row>
    <row r="914" spans="1:26" ht="17.100000000000001" customHeight="1" x14ac:dyDescent="0.25">
      <c r="B914" s="107" t="s">
        <v>1500</v>
      </c>
      <c r="C914" s="107" t="s">
        <v>1228</v>
      </c>
      <c r="D914" s="107" t="s">
        <v>1239</v>
      </c>
      <c r="E914" s="107" t="s">
        <v>1239</v>
      </c>
      <c r="F914" s="107" t="s">
        <v>1239</v>
      </c>
      <c r="G914" s="107" t="s">
        <v>1379</v>
      </c>
      <c r="H914" s="107" t="s">
        <v>1677</v>
      </c>
      <c r="I914" s="107" t="s">
        <v>1280</v>
      </c>
      <c r="J914" s="107" t="s">
        <v>1678</v>
      </c>
      <c r="K914" s="107" t="s">
        <v>1280</v>
      </c>
      <c r="L914" s="107" t="s">
        <v>1357</v>
      </c>
      <c r="M914" s="107" t="s">
        <v>1281</v>
      </c>
      <c r="O914" s="32" t="str">
        <f>EMIT!H984</f>
        <v>UEXIPCEXT</v>
      </c>
      <c r="Q914" s="50" t="str">
        <f ca="1">IFERROR(_xlfn.CONCAT(INDEX(DESC!$C:$C,MATCH(O914,DESC!$B:$B,0))),"…")</f>
        <v xml:space="preserve">INTER ADDER=PC EX_INT  SPREF=0 </v>
      </c>
    </row>
    <row r="915" spans="1:26" ht="17.100000000000001" customHeight="1" x14ac:dyDescent="0.25">
      <c r="B915" s="107" t="s">
        <v>1501</v>
      </c>
      <c r="C915" s="107" t="s">
        <v>1228</v>
      </c>
      <c r="D915" s="107" t="s">
        <v>1229</v>
      </c>
      <c r="E915" s="107" t="s">
        <v>1231</v>
      </c>
      <c r="F915" s="107" t="s">
        <v>1239</v>
      </c>
      <c r="G915" s="107" t="s">
        <v>1327</v>
      </c>
      <c r="H915" s="107" t="s">
        <v>1677</v>
      </c>
      <c r="I915" s="107" t="s">
        <v>1280</v>
      </c>
      <c r="J915" s="107" t="s">
        <v>1678</v>
      </c>
      <c r="K915" s="107" t="s">
        <v>1280</v>
      </c>
      <c r="L915" s="107" t="s">
        <v>1357</v>
      </c>
      <c r="M915" s="107" t="s">
        <v>1281</v>
      </c>
      <c r="O915" s="32" t="str">
        <f>EMIT!H985</f>
        <v>UNDEF</v>
      </c>
      <c r="Q915" s="50" t="str">
        <f ca="1">IFERROR(_xlfn.CONCAT(INDEX(DESC!$C:$C,MATCH(O915,DESC!$B:$B,0))),"…")</f>
        <v>UNDEF</v>
      </c>
    </row>
    <row r="916" spans="1:26" ht="17.100000000000001" customHeight="1" x14ac:dyDescent="0.25">
      <c r="B916" s="107" t="s">
        <v>1503</v>
      </c>
      <c r="C916" s="107" t="s">
        <v>1228</v>
      </c>
      <c r="D916" s="107" t="s">
        <v>1229</v>
      </c>
      <c r="E916" s="107" t="s">
        <v>1231</v>
      </c>
      <c r="F916" s="107" t="s">
        <v>1239</v>
      </c>
      <c r="G916" s="107" t="s">
        <v>1327</v>
      </c>
      <c r="H916" s="107" t="s">
        <v>1677</v>
      </c>
      <c r="I916" s="107" t="s">
        <v>1280</v>
      </c>
      <c r="J916" s="107" t="s">
        <v>1678</v>
      </c>
      <c r="K916" s="107" t="s">
        <v>1280</v>
      </c>
      <c r="L916" s="107" t="s">
        <v>1357</v>
      </c>
      <c r="M916" s="107" t="s">
        <v>1281</v>
      </c>
      <c r="O916" s="32" t="str">
        <f>EMIT!H986</f>
        <v>UOALU</v>
      </c>
      <c r="Q916" s="50" t="str">
        <f ca="1">IFERROR(_xlfn.CONCAT(INDEX(DESC!$C:$C,MATCH(O916,DESC!$B:$B,0))),"…")</f>
        <v>HBUS/FLG=UOALU</v>
      </c>
    </row>
    <row r="917" spans="1:26" ht="17.100000000000001" customHeight="1" x14ac:dyDescent="0.25">
      <c r="B917" s="107" t="s">
        <v>1504</v>
      </c>
      <c r="C917" s="107" t="s">
        <v>1228</v>
      </c>
      <c r="D917" s="107" t="s">
        <v>1229</v>
      </c>
      <c r="E917" s="107" t="s">
        <v>1231</v>
      </c>
      <c r="F917" s="107" t="s">
        <v>1239</v>
      </c>
      <c r="G917" s="107" t="s">
        <v>1327</v>
      </c>
      <c r="H917" s="107" t="s">
        <v>1677</v>
      </c>
      <c r="I917" s="107" t="s">
        <v>1280</v>
      </c>
      <c r="J917" s="107" t="s">
        <v>1678</v>
      </c>
      <c r="K917" s="107" t="s">
        <v>1280</v>
      </c>
      <c r="L917" s="107" t="s">
        <v>1357</v>
      </c>
      <c r="M917" s="107" t="s">
        <v>1281</v>
      </c>
      <c r="O917" s="32" t="str">
        <f>EMIT!H987</f>
        <v>UNDEF</v>
      </c>
      <c r="Q917" s="50" t="str">
        <f ca="1">IFERROR(_xlfn.CONCAT(INDEX(DESC!$C:$C,MATCH(O917,DESC!$B:$B,0))),"…")</f>
        <v>UNDEF</v>
      </c>
    </row>
    <row r="918" spans="1:26" ht="17.100000000000001" customHeight="1" x14ac:dyDescent="0.25"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O918" s="32" t="str">
        <f>EMIT!H988</f>
        <v>UAHB</v>
      </c>
      <c r="Q918" s="50" t="str">
        <f ca="1">IFERROR(_xlfn.CONCAT(INDEX(DESC!$C:$C,MATCH(O918,DESC!$B:$B,0))),"…")</f>
        <v>A=HBUS</v>
      </c>
    </row>
    <row r="919" spans="1:26" ht="17.100000000000001" customHeight="1" x14ac:dyDescent="0.25"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O919" s="32" t="str">
        <f>EMIT!H989</f>
        <v>XEND</v>
      </c>
      <c r="Q919" s="50" t="str">
        <f ca="1">IFERROR(_xlfn.CONCAT(INDEX(DESC!$C:$C,MATCH(O919,DESC!$B:$B,0))),"…")</f>
        <v>INTER END</v>
      </c>
    </row>
    <row r="920" spans="1:26" ht="17.100000000000001" customHeight="1" x14ac:dyDescent="0.25">
      <c r="A920" s="35"/>
      <c r="B920" s="35" t="s">
        <v>1743</v>
      </c>
      <c r="C920" s="35"/>
      <c r="D920" s="35"/>
      <c r="E920" s="35"/>
    </row>
    <row r="921" spans="1:26" ht="17.100000000000001" customHeight="1" x14ac:dyDescent="0.25">
      <c r="B921" s="50" t="s">
        <v>1227</v>
      </c>
      <c r="C921" s="50" t="s">
        <v>1228</v>
      </c>
      <c r="D921" s="50" t="s">
        <v>1229</v>
      </c>
      <c r="E921" s="50" t="s">
        <v>1283</v>
      </c>
      <c r="F921" s="50" t="s">
        <v>1230</v>
      </c>
      <c r="G921" s="50" t="s">
        <v>1231</v>
      </c>
      <c r="H921" s="50" t="s">
        <v>1273</v>
      </c>
      <c r="I921" s="50" t="s">
        <v>1235</v>
      </c>
      <c r="J921" s="50" t="s">
        <v>1274</v>
      </c>
      <c r="K921" s="50" t="s">
        <v>1275</v>
      </c>
      <c r="L921" s="50" t="s">
        <v>1744</v>
      </c>
      <c r="M921" s="50" t="s">
        <v>1716</v>
      </c>
      <c r="N921" s="50" t="s">
        <v>1277</v>
      </c>
      <c r="O921" s="50" t="s">
        <v>1325</v>
      </c>
      <c r="P921" s="50" t="s">
        <v>1237</v>
      </c>
    </row>
    <row r="922" spans="1:26" ht="17.100000000000001" customHeight="1" x14ac:dyDescent="0.25">
      <c r="B922" s="149" t="s">
        <v>1493</v>
      </c>
      <c r="C922" s="149" t="s">
        <v>1239</v>
      </c>
      <c r="D922" s="149" t="s">
        <v>1239</v>
      </c>
      <c r="E922" s="149" t="s">
        <v>1239</v>
      </c>
      <c r="F922" s="149" t="s">
        <v>1230</v>
      </c>
      <c r="G922" s="149" t="s">
        <v>1239</v>
      </c>
      <c r="H922" s="149" t="s">
        <v>1239</v>
      </c>
      <c r="I922" s="149" t="s">
        <v>1315</v>
      </c>
      <c r="J922" s="149" t="s">
        <v>1745</v>
      </c>
      <c r="K922" s="149" t="s">
        <v>1373</v>
      </c>
      <c r="L922" s="149" t="s">
        <v>1745</v>
      </c>
      <c r="M922" s="149" t="s">
        <v>1321</v>
      </c>
      <c r="N922" s="149" t="s">
        <v>1280</v>
      </c>
      <c r="O922" s="149" t="s">
        <v>1357</v>
      </c>
      <c r="P922" s="150" t="s">
        <v>1746</v>
      </c>
      <c r="R922" s="32" t="str">
        <f>EMIT!H991</f>
        <v>UADIRM</v>
      </c>
      <c r="T922" s="50" t="str">
        <f ca="1">IFERROR(_xlfn.CONCAT(INDEX(DESC!$C:$C,MATCH(R922,DESC!$B:$B,0))),"…")</f>
        <v>ADDR=ADDER ADDES=INCLD7 SETMREQ SPREF</v>
      </c>
      <c r="Z922" s="83"/>
    </row>
    <row r="923" spans="1:26" ht="17.100000000000001" customHeight="1" x14ac:dyDescent="0.25">
      <c r="B923" s="149" t="s">
        <v>1494</v>
      </c>
      <c r="C923" s="149" t="s">
        <v>1239</v>
      </c>
      <c r="D923" s="149" t="s">
        <v>1229</v>
      </c>
      <c r="E923" s="149" t="s">
        <v>1239</v>
      </c>
      <c r="F923" s="149" t="s">
        <v>1230</v>
      </c>
      <c r="G923" s="149" t="s">
        <v>1239</v>
      </c>
      <c r="H923" s="149" t="s">
        <v>1239</v>
      </c>
      <c r="I923" s="149" t="s">
        <v>1315</v>
      </c>
      <c r="J923" s="149" t="s">
        <v>1745</v>
      </c>
      <c r="K923" s="149" t="s">
        <v>1373</v>
      </c>
      <c r="L923" s="149" t="s">
        <v>1745</v>
      </c>
      <c r="M923" s="149" t="s">
        <v>1321</v>
      </c>
      <c r="N923" s="149" t="s">
        <v>1280</v>
      </c>
      <c r="O923" s="149" t="s">
        <v>1357</v>
      </c>
      <c r="P923" s="150" t="s">
        <v>1746</v>
      </c>
      <c r="R923" s="32" t="str">
        <f>EMIT!H992</f>
        <v>UIRDAF</v>
      </c>
      <c r="T923" s="50" t="str">
        <f ca="1">IFERROR(_xlfn.CONCAT(INDEX(DESC!$C:$C,MATCH(R923,DESC!$B:$B,0))),"…")</f>
        <v>IR=ADDES ALUA-B-HBUS=A IF DISCARD FLG=F ELSE F=FLG LBUS=F</v>
      </c>
      <c r="Y923" s="83"/>
    </row>
    <row r="924" spans="1:26" ht="17.100000000000001" customHeight="1" x14ac:dyDescent="0.25">
      <c r="B924" s="149" t="s">
        <v>1581</v>
      </c>
      <c r="C924" s="149" t="s">
        <v>1239</v>
      </c>
      <c r="D924" s="149" t="s">
        <v>1229</v>
      </c>
      <c r="E924" s="149" t="s">
        <v>1239</v>
      </c>
      <c r="F924" s="149" t="s">
        <v>1230</v>
      </c>
      <c r="G924" s="149" t="s">
        <v>1239</v>
      </c>
      <c r="H924" s="149" t="s">
        <v>1239</v>
      </c>
      <c r="I924" s="149" t="s">
        <v>1315</v>
      </c>
      <c r="J924" s="149" t="s">
        <v>1745</v>
      </c>
      <c r="K924" s="149" t="s">
        <v>1373</v>
      </c>
      <c r="L924" s="149" t="s">
        <v>1745</v>
      </c>
      <c r="M924" s="149" t="s">
        <v>1321</v>
      </c>
      <c r="N924" s="149" t="s">
        <v>1280</v>
      </c>
      <c r="O924" s="149" t="s">
        <v>1357</v>
      </c>
      <c r="P924" s="150" t="s">
        <v>1746</v>
      </c>
      <c r="R924" s="32" t="str">
        <f>EMIT!H993</f>
        <v>UBRM</v>
      </c>
      <c r="T924" s="50" t="str">
        <f ca="1">IFERROR(_xlfn.CONCAT(INDEX(DESC!$C:$C,MATCH(R924,DESC!$B:$B,0))),"…")</f>
        <v>DO_BUSRQ UNSETMR</v>
      </c>
      <c r="Z924" s="83"/>
    </row>
    <row r="925" spans="1:26" ht="17.100000000000001" customHeight="1" x14ac:dyDescent="0.25">
      <c r="B925" s="149" t="s">
        <v>1582</v>
      </c>
      <c r="C925" s="149" t="s">
        <v>1239</v>
      </c>
      <c r="D925" s="149" t="s">
        <v>1239</v>
      </c>
      <c r="E925" s="149" t="s">
        <v>1239</v>
      </c>
      <c r="F925" s="149" t="s">
        <v>1230</v>
      </c>
      <c r="G925" s="149" t="s">
        <v>1239</v>
      </c>
      <c r="H925" s="149" t="s">
        <v>1239</v>
      </c>
      <c r="I925" s="149" t="s">
        <v>1315</v>
      </c>
      <c r="J925" s="149" t="s">
        <v>1745</v>
      </c>
      <c r="K925" s="149" t="s">
        <v>1373</v>
      </c>
      <c r="L925" s="149" t="s">
        <v>1745</v>
      </c>
      <c r="M925" s="149" t="s">
        <v>1321</v>
      </c>
      <c r="N925" s="149" t="s">
        <v>1280</v>
      </c>
      <c r="O925" s="149" t="s">
        <v>1357</v>
      </c>
      <c r="P925" s="150" t="s">
        <v>1746</v>
      </c>
      <c r="R925" s="32" t="str">
        <f>EMIT!H994</f>
        <v>UDPC</v>
      </c>
      <c r="T925" s="50" t="str">
        <f ca="1">IFERROR(_xlfn.CONCAT(INDEX(DESC!$C:$C,MATCH(R925,DESC!$B:$B,0))),"…")</f>
        <v>ADDER=PC</v>
      </c>
      <c r="Y925" s="83"/>
    </row>
    <row r="926" spans="1:26" ht="17.100000000000001" customHeight="1" x14ac:dyDescent="0.25">
      <c r="B926" s="50" t="s">
        <v>1583</v>
      </c>
      <c r="C926" s="50" t="s">
        <v>1239</v>
      </c>
      <c r="D926" s="50" t="s">
        <v>1239</v>
      </c>
      <c r="E926" s="50" t="s">
        <v>1239</v>
      </c>
      <c r="F926" s="32" t="s">
        <v>1239</v>
      </c>
      <c r="G926" s="50" t="s">
        <v>1239</v>
      </c>
      <c r="H926" s="50" t="s">
        <v>1239</v>
      </c>
      <c r="I926" s="50" t="s">
        <v>1373</v>
      </c>
      <c r="J926" s="50" t="s">
        <v>1745</v>
      </c>
      <c r="K926" s="50" t="s">
        <v>1373</v>
      </c>
      <c r="L926" s="50" t="s">
        <v>1745</v>
      </c>
      <c r="M926" s="50" t="s">
        <v>1321</v>
      </c>
      <c r="N926" s="50" t="s">
        <v>1280</v>
      </c>
      <c r="O926" s="50" t="s">
        <v>1357</v>
      </c>
      <c r="P926" s="96" t="s">
        <v>1746</v>
      </c>
      <c r="R926" s="32" t="str">
        <f>EMIT!H995</f>
        <v>UADIMR</v>
      </c>
      <c r="T926" s="50" t="str">
        <f ca="1">IFERROR(_xlfn.CONCAT(INDEX(DESC!$C:$C,MATCH(R926,DESC!$B:$B,0))),"…")</f>
        <v>ADDR=ADDER ADDES=INCLD SETMRQ/RD=1 DO_SPREF</v>
      </c>
      <c r="Z926" s="83"/>
    </row>
    <row r="927" spans="1:26" ht="17.100000000000001" customHeight="1" x14ac:dyDescent="0.25">
      <c r="B927" s="50" t="s">
        <v>1584</v>
      </c>
      <c r="C927" s="50" t="s">
        <v>1239</v>
      </c>
      <c r="D927" s="50" t="s">
        <v>1229</v>
      </c>
      <c r="E927" s="50" t="s">
        <v>1239</v>
      </c>
      <c r="F927" s="50" t="s">
        <v>1239</v>
      </c>
      <c r="G927" s="50" t="s">
        <v>1231</v>
      </c>
      <c r="H927" s="50" t="s">
        <v>1239</v>
      </c>
      <c r="I927" s="50" t="s">
        <v>1373</v>
      </c>
      <c r="J927" s="50" t="s">
        <v>1745</v>
      </c>
      <c r="K927" s="50" t="s">
        <v>1379</v>
      </c>
      <c r="L927" s="50" t="s">
        <v>1745</v>
      </c>
      <c r="M927" s="50" t="s">
        <v>1321</v>
      </c>
      <c r="N927" s="50" t="s">
        <v>1280</v>
      </c>
      <c r="O927" s="50" t="s">
        <v>1357</v>
      </c>
      <c r="P927" s="96" t="s">
        <v>1746</v>
      </c>
      <c r="R927" s="32" t="str">
        <f>EMIT!H996</f>
        <v>UPCD</v>
      </c>
      <c r="T927" s="50" t="str">
        <f ca="1">IFERROR(_xlfn.CONCAT(INDEX(DESC!$C:$C,MATCH(R927,DESC!$B:$B,0))),"…")</f>
        <v>PC=ADDES</v>
      </c>
      <c r="Y927" s="83"/>
    </row>
    <row r="928" spans="1:26" ht="17.100000000000001" customHeight="1" x14ac:dyDescent="0.25">
      <c r="B928" s="50" t="s">
        <v>1496</v>
      </c>
      <c r="C928" s="50" t="s">
        <v>1239</v>
      </c>
      <c r="D928" s="50" t="s">
        <v>1229</v>
      </c>
      <c r="E928" s="50" t="s">
        <v>1239</v>
      </c>
      <c r="F928" s="50" t="s">
        <v>1239</v>
      </c>
      <c r="G928" s="50" t="s">
        <v>1231</v>
      </c>
      <c r="H928" s="50" t="s">
        <v>1239</v>
      </c>
      <c r="I928" s="50" t="s">
        <v>1373</v>
      </c>
      <c r="J928" s="50" t="s">
        <v>1279</v>
      </c>
      <c r="K928" s="50" t="s">
        <v>1379</v>
      </c>
      <c r="L928" s="50" t="s">
        <v>1745</v>
      </c>
      <c r="M928" s="50" t="s">
        <v>1321</v>
      </c>
      <c r="N928" s="50" t="s">
        <v>1280</v>
      </c>
      <c r="O928" s="50" t="s">
        <v>1357</v>
      </c>
      <c r="P928" s="96" t="s">
        <v>1746</v>
      </c>
      <c r="R928" s="32" t="str">
        <f>EMIT!H997</f>
        <v>ULAT</v>
      </c>
      <c r="T928" s="50" t="str">
        <f ca="1">IFERROR(_xlfn.CONCAT(INDEX(DESC!$C:$C,MATCH(R928,DESC!$B:$B,0))),"…")</f>
        <v>DLATCH=PINDATA=ACTUAL READ</v>
      </c>
      <c r="Z928" s="83"/>
    </row>
    <row r="929" spans="2:26" ht="17.100000000000001" customHeight="1" x14ac:dyDescent="0.25">
      <c r="B929" s="50" t="s">
        <v>1499</v>
      </c>
      <c r="C929" s="50" t="s">
        <v>1239</v>
      </c>
      <c r="D929" s="50" t="s">
        <v>1229</v>
      </c>
      <c r="E929" s="50" t="s">
        <v>1239</v>
      </c>
      <c r="F929" s="50" t="s">
        <v>1239</v>
      </c>
      <c r="G929" s="50" t="s">
        <v>1231</v>
      </c>
      <c r="H929" s="50" t="s">
        <v>1239</v>
      </c>
      <c r="I929" s="50" t="s">
        <v>1373</v>
      </c>
      <c r="J929" s="50" t="s">
        <v>1279</v>
      </c>
      <c r="K929" s="50" t="s">
        <v>1379</v>
      </c>
      <c r="L929" s="50" t="s">
        <v>1745</v>
      </c>
      <c r="M929" s="50" t="s">
        <v>1321</v>
      </c>
      <c r="N929" s="50" t="s">
        <v>1280</v>
      </c>
      <c r="O929" s="50" t="s">
        <v>1357</v>
      </c>
      <c r="P929" s="96" t="s">
        <v>1746</v>
      </c>
      <c r="R929" s="32" t="str">
        <f>EMIT!H998</f>
        <v>UAAXLW</v>
      </c>
      <c r="T929" s="50" t="str">
        <f ca="1">IFERROR(_xlfn.CONCAT(INDEX(DESC!$C:$C,MATCH(R929,DESC!$B:$B,0))),"…")</f>
        <v>DO_WAIT ALUA=XL</v>
      </c>
      <c r="Y929" s="83"/>
    </row>
    <row r="930" spans="2:26" ht="17.100000000000001" customHeight="1" x14ac:dyDescent="0.25">
      <c r="B930" s="50" t="s">
        <v>1500</v>
      </c>
      <c r="C930" s="50" t="s">
        <v>1239</v>
      </c>
      <c r="D930" s="50" t="s">
        <v>1229</v>
      </c>
      <c r="E930" s="50" t="s">
        <v>1239</v>
      </c>
      <c r="F930" s="50" t="s">
        <v>1239</v>
      </c>
      <c r="G930" s="50" t="s">
        <v>1231</v>
      </c>
      <c r="H930" s="50" t="s">
        <v>1239</v>
      </c>
      <c r="I930" s="50" t="s">
        <v>1373</v>
      </c>
      <c r="J930" s="50" t="s">
        <v>1279</v>
      </c>
      <c r="K930" s="50" t="s">
        <v>1379</v>
      </c>
      <c r="L930" s="50" t="s">
        <v>1745</v>
      </c>
      <c r="M930" s="50" t="s">
        <v>1321</v>
      </c>
      <c r="N930" s="50" t="s">
        <v>1280</v>
      </c>
      <c r="O930" s="50" t="s">
        <v>1357</v>
      </c>
      <c r="P930" s="96" t="s">
        <v>1746</v>
      </c>
      <c r="R930" s="124" t="str">
        <f>EMIT!H999</f>
        <v>UBRCLS</v>
      </c>
      <c r="T930" s="50" t="str">
        <f ca="1">IFERROR(_xlfn.CONCAT(INDEX(DESC!$C:$C,MATCH(R930,DESC!$B:$B,0))),"…")</f>
        <v>DO_BUSRQ DO_CLEAR</v>
      </c>
      <c r="Z930" s="83"/>
    </row>
    <row r="931" spans="2:26" ht="17.100000000000001" customHeight="1" x14ac:dyDescent="0.25">
      <c r="B931" s="50" t="s">
        <v>1501</v>
      </c>
      <c r="C931" s="50" t="s">
        <v>1239</v>
      </c>
      <c r="D931" s="50" t="s">
        <v>1239</v>
      </c>
      <c r="E931" s="50" t="s">
        <v>1239</v>
      </c>
      <c r="F931" s="50" t="s">
        <v>1239</v>
      </c>
      <c r="G931" s="50" t="s">
        <v>1239</v>
      </c>
      <c r="H931" s="50" t="s">
        <v>1239</v>
      </c>
      <c r="I931" s="50" t="s">
        <v>1373</v>
      </c>
      <c r="J931" s="50" t="s">
        <v>1279</v>
      </c>
      <c r="K931" s="50" t="s">
        <v>1379</v>
      </c>
      <c r="L931" s="50" t="s">
        <v>1745</v>
      </c>
      <c r="M931" s="50" t="s">
        <v>1321</v>
      </c>
      <c r="N931" s="50" t="s">
        <v>1280</v>
      </c>
      <c r="O931" s="50" t="s">
        <v>1357</v>
      </c>
      <c r="P931" s="96" t="s">
        <v>1746</v>
      </c>
      <c r="Q931" s="83"/>
      <c r="R931" s="32" t="str">
        <f>EMIT!H1000</f>
        <v>UABDL</v>
      </c>
      <c r="T931" s="50" t="str">
        <f ca="1">IFERROR(_xlfn.CONCAT(INDEX(DESC!$C:$C,MATCH(R931,DESC!$B:$B,0))),"…")</f>
        <v>ALUB=DLATCH</v>
      </c>
      <c r="Y931" s="83"/>
    </row>
    <row r="932" spans="2:26" ht="17.100000000000001" customHeight="1" x14ac:dyDescent="0.25">
      <c r="B932" s="50" t="s">
        <v>1503</v>
      </c>
      <c r="C932" s="50" t="s">
        <v>1239</v>
      </c>
      <c r="D932" s="50" t="s">
        <v>1239</v>
      </c>
      <c r="E932" s="50" t="s">
        <v>1239</v>
      </c>
      <c r="F932" s="50" t="s">
        <v>1239</v>
      </c>
      <c r="G932" s="50" t="s">
        <v>1239</v>
      </c>
      <c r="H932" s="50" t="s">
        <v>1239</v>
      </c>
      <c r="I932" s="50" t="s">
        <v>1373</v>
      </c>
      <c r="J932" s="50" t="s">
        <v>1279</v>
      </c>
      <c r="K932" s="50" t="s">
        <v>1379</v>
      </c>
      <c r="L932" s="50" t="s">
        <v>1745</v>
      </c>
      <c r="M932" s="50" t="s">
        <v>1321</v>
      </c>
      <c r="N932" s="50" t="s">
        <v>1280</v>
      </c>
      <c r="O932" s="50" t="s">
        <v>1357</v>
      </c>
      <c r="P932" s="96" t="s">
        <v>1746</v>
      </c>
      <c r="Q932" s="86"/>
      <c r="R932" s="32" t="str">
        <f>EMIT!H1001</f>
        <v>UNDEF</v>
      </c>
      <c r="T932" s="50" t="str">
        <f ca="1">IFERROR(_xlfn.CONCAT(INDEX(DESC!$C:$C,MATCH(R932,DESC!$B:$B,0))),"…")</f>
        <v>UNDEF</v>
      </c>
      <c r="Z932" s="83"/>
    </row>
    <row r="933" spans="2:26" ht="17.100000000000001" customHeight="1" x14ac:dyDescent="0.25">
      <c r="B933" s="50" t="s">
        <v>1504</v>
      </c>
      <c r="C933" s="50" t="s">
        <v>1239</v>
      </c>
      <c r="D933" s="50" t="s">
        <v>1239</v>
      </c>
      <c r="E933" s="50" t="s">
        <v>1239</v>
      </c>
      <c r="F933" s="50" t="s">
        <v>1239</v>
      </c>
      <c r="G933" s="50" t="s">
        <v>1239</v>
      </c>
      <c r="H933" s="50" t="s">
        <v>1239</v>
      </c>
      <c r="I933" s="50" t="s">
        <v>1373</v>
      </c>
      <c r="J933" s="50" t="s">
        <v>1279</v>
      </c>
      <c r="K933" s="50" t="s">
        <v>1379</v>
      </c>
      <c r="L933" s="50" t="s">
        <v>1745</v>
      </c>
      <c r="M933" s="50" t="s">
        <v>1321</v>
      </c>
      <c r="N933" s="50" t="s">
        <v>1280</v>
      </c>
      <c r="O933" s="50" t="s">
        <v>1357</v>
      </c>
      <c r="P933" s="96" t="s">
        <v>1746</v>
      </c>
      <c r="Q933" s="86"/>
      <c r="R933" s="32" t="str">
        <f>EMIT!H1002</f>
        <v>UOSADD</v>
      </c>
      <c r="T933" s="50" t="str">
        <f ca="1">IFERROR(_xlfn.CONCAT(INDEX(DESC!$C:$C,MATCH(R933,DESC!$B:$B,0))),"…")</f>
        <v>HBUS=SADD</v>
      </c>
      <c r="Y933" s="83"/>
    </row>
    <row r="934" spans="2:26" ht="17.100000000000001" customHeight="1" x14ac:dyDescent="0.25">
      <c r="B934" s="50" t="s">
        <v>1505</v>
      </c>
      <c r="C934" s="50" t="s">
        <v>1239</v>
      </c>
      <c r="D934" s="50" t="s">
        <v>1239</v>
      </c>
      <c r="E934" s="50" t="s">
        <v>1239</v>
      </c>
      <c r="F934" s="50" t="s">
        <v>1239</v>
      </c>
      <c r="G934" s="50" t="s">
        <v>1239</v>
      </c>
      <c r="H934" s="50" t="s">
        <v>1239</v>
      </c>
      <c r="I934" s="50" t="s">
        <v>1373</v>
      </c>
      <c r="J934" s="50" t="s">
        <v>1279</v>
      </c>
      <c r="K934" s="50" t="s">
        <v>1379</v>
      </c>
      <c r="L934" s="50" t="s">
        <v>1745</v>
      </c>
      <c r="M934" s="50" t="s">
        <v>1321</v>
      </c>
      <c r="N934" s="50" t="s">
        <v>1280</v>
      </c>
      <c r="O934" s="50" t="s">
        <v>1357</v>
      </c>
      <c r="P934" s="96" t="s">
        <v>1746</v>
      </c>
      <c r="Q934" s="86"/>
      <c r="R934" s="32" t="str">
        <f>EMIT!H1003</f>
        <v>UNDEF</v>
      </c>
      <c r="T934" s="50" t="str">
        <f ca="1">IFERROR(_xlfn.CONCAT(INDEX(DESC!$C:$C,MATCH(R934,DESC!$B:$B,0))),"…")</f>
        <v>UNDEF</v>
      </c>
      <c r="Z934" s="83"/>
    </row>
    <row r="935" spans="2:26" ht="17.100000000000001" customHeight="1" x14ac:dyDescent="0.25">
      <c r="B935" s="50" t="s">
        <v>1506</v>
      </c>
      <c r="C935" s="50" t="s">
        <v>1239</v>
      </c>
      <c r="D935" s="50" t="s">
        <v>1239</v>
      </c>
      <c r="E935" s="50" t="s">
        <v>1239</v>
      </c>
      <c r="F935" s="50" t="s">
        <v>1239</v>
      </c>
      <c r="G935" s="50" t="s">
        <v>1239</v>
      </c>
      <c r="H935" s="50" t="s">
        <v>1239</v>
      </c>
      <c r="I935" s="50" t="s">
        <v>1373</v>
      </c>
      <c r="J935" s="50" t="s">
        <v>1279</v>
      </c>
      <c r="K935" s="50" t="s">
        <v>1379</v>
      </c>
      <c r="L935" s="50" t="s">
        <v>1745</v>
      </c>
      <c r="M935" s="50" t="s">
        <v>1321</v>
      </c>
      <c r="N935" s="50" t="s">
        <v>1314</v>
      </c>
      <c r="O935" s="50" t="s">
        <v>1357</v>
      </c>
      <c r="P935" s="96" t="s">
        <v>1746</v>
      </c>
      <c r="Q935" s="83"/>
      <c r="R935" s="32" t="str">
        <f>EMIT!H1004</f>
        <v>UZHB</v>
      </c>
      <c r="T935" s="50" t="str">
        <f ca="1">IFERROR(_xlfn.CONCAT(INDEX(DESC!$C:$C,MATCH(R935,DESC!$B:$B,0))),"…")</f>
        <v>Z=HBUS</v>
      </c>
      <c r="Y935" s="83"/>
    </row>
    <row r="936" spans="2:26" ht="17.100000000000001" customHeight="1" x14ac:dyDescent="0.25">
      <c r="B936" s="50" t="s">
        <v>1507</v>
      </c>
      <c r="C936" s="50" t="s">
        <v>1239</v>
      </c>
      <c r="D936" s="50" t="s">
        <v>1239</v>
      </c>
      <c r="E936" s="50" t="s">
        <v>1239</v>
      </c>
      <c r="F936" s="50" t="s">
        <v>1239</v>
      </c>
      <c r="G936" s="50" t="s">
        <v>1239</v>
      </c>
      <c r="H936" s="50" t="s">
        <v>1239</v>
      </c>
      <c r="I936" s="50" t="s">
        <v>1373</v>
      </c>
      <c r="J936" s="50" t="s">
        <v>1279</v>
      </c>
      <c r="K936" s="50" t="s">
        <v>1379</v>
      </c>
      <c r="L936" s="50" t="s">
        <v>1745</v>
      </c>
      <c r="M936" s="50" t="s">
        <v>1321</v>
      </c>
      <c r="N936" s="50" t="s">
        <v>1314</v>
      </c>
      <c r="O936" s="50" t="s">
        <v>1357</v>
      </c>
      <c r="P936" s="96" t="s">
        <v>1746</v>
      </c>
      <c r="R936" s="32" t="str">
        <f>EMIT!H1005</f>
        <v>UNDEF</v>
      </c>
      <c r="T936" s="50" t="str">
        <f ca="1">IFERROR(_xlfn.CONCAT(INDEX(DESC!$C:$C,MATCH(R936,DESC!$B:$B,0))),"…")</f>
        <v>UNDEF</v>
      </c>
      <c r="Z936" s="83"/>
    </row>
    <row r="937" spans="2:26" ht="17.100000000000001" customHeight="1" x14ac:dyDescent="0.25">
      <c r="B937" s="50" t="s">
        <v>1508</v>
      </c>
      <c r="C937" s="50" t="s">
        <v>1239</v>
      </c>
      <c r="D937" s="50" t="s">
        <v>1239</v>
      </c>
      <c r="E937" s="50" t="s">
        <v>1239</v>
      </c>
      <c r="F937" s="50" t="s">
        <v>1239</v>
      </c>
      <c r="G937" s="50" t="s">
        <v>1239</v>
      </c>
      <c r="H937" s="50" t="s">
        <v>1239</v>
      </c>
      <c r="I937" s="50" t="s">
        <v>1373</v>
      </c>
      <c r="J937" s="50" t="s">
        <v>1279</v>
      </c>
      <c r="K937" s="50" t="s">
        <v>1379</v>
      </c>
      <c r="L937" s="50" t="s">
        <v>1745</v>
      </c>
      <c r="M937" s="50" t="s">
        <v>1321</v>
      </c>
      <c r="N937" s="50" t="s">
        <v>1314</v>
      </c>
      <c r="O937" s="50" t="s">
        <v>1357</v>
      </c>
      <c r="P937" s="96" t="s">
        <v>1746</v>
      </c>
      <c r="Q937" s="83"/>
      <c r="R937" s="32" t="str">
        <f>EMIT!H1006</f>
        <v>UAAXH</v>
      </c>
      <c r="T937" s="50" t="str">
        <f ca="1">IFERROR(_xlfn.CONCAT(INDEX(DESC!$C:$C,MATCH(R937,DESC!$B:$B,0))),"…")</f>
        <v>ALUA=XH</v>
      </c>
      <c r="Y937" s="83" t="s">
        <v>1737</v>
      </c>
    </row>
    <row r="938" spans="2:26" ht="17.100000000000001" customHeight="1" x14ac:dyDescent="0.25">
      <c r="B938" s="50" t="s">
        <v>1510</v>
      </c>
      <c r="C938" s="50" t="s">
        <v>1239</v>
      </c>
      <c r="D938" s="50" t="s">
        <v>1239</v>
      </c>
      <c r="E938" s="50" t="s">
        <v>1239</v>
      </c>
      <c r="F938" s="50" t="s">
        <v>1239</v>
      </c>
      <c r="G938" s="50" t="s">
        <v>1239</v>
      </c>
      <c r="H938" s="50" t="s">
        <v>1239</v>
      </c>
      <c r="I938" s="50" t="s">
        <v>1373</v>
      </c>
      <c r="J938" s="50" t="s">
        <v>1279</v>
      </c>
      <c r="K938" s="50" t="s">
        <v>1379</v>
      </c>
      <c r="L938" s="50" t="s">
        <v>1745</v>
      </c>
      <c r="M938" s="50" t="s">
        <v>1321</v>
      </c>
      <c r="N938" s="50" t="s">
        <v>1314</v>
      </c>
      <c r="O938" s="50" t="s">
        <v>1357</v>
      </c>
      <c r="P938" s="96" t="s">
        <v>1746</v>
      </c>
      <c r="Q938" s="86"/>
      <c r="R938" s="32" t="str">
        <f>EMIT!H1007</f>
        <v>UNDEF</v>
      </c>
      <c r="T938" s="50" t="str">
        <f ca="1">IFERROR(_xlfn.CONCAT(INDEX(DESC!$C:$C,MATCH(R938,DESC!$B:$B,0))),"…")</f>
        <v>UNDEF</v>
      </c>
      <c r="Z938" s="83"/>
    </row>
    <row r="939" spans="2:26" ht="17.100000000000001" customHeight="1" x14ac:dyDescent="0.25">
      <c r="B939" s="50" t="s">
        <v>1511</v>
      </c>
      <c r="C939" s="50" t="s">
        <v>1239</v>
      </c>
      <c r="D939" s="50" t="s">
        <v>1239</v>
      </c>
      <c r="E939" s="50" t="s">
        <v>1239</v>
      </c>
      <c r="F939" s="50" t="s">
        <v>1239</v>
      </c>
      <c r="G939" s="50" t="s">
        <v>1239</v>
      </c>
      <c r="H939" s="50" t="s">
        <v>1239</v>
      </c>
      <c r="I939" s="50" t="s">
        <v>1373</v>
      </c>
      <c r="J939" s="50" t="s">
        <v>1279</v>
      </c>
      <c r="K939" s="50" t="s">
        <v>1379</v>
      </c>
      <c r="L939" s="50" t="s">
        <v>1745</v>
      </c>
      <c r="M939" s="50" t="s">
        <v>1321</v>
      </c>
      <c r="N939" s="50" t="s">
        <v>1314</v>
      </c>
      <c r="O939" s="50" t="s">
        <v>1357</v>
      </c>
      <c r="P939" s="96" t="s">
        <v>1746</v>
      </c>
      <c r="Q939" s="86"/>
      <c r="R939" s="32" t="str">
        <f>EMIT!H1008</f>
        <v>UOSADCD</v>
      </c>
      <c r="T939" s="50" t="str">
        <f ca="1">IFERROR(_xlfn.CONCAT(INDEX(DESC!$C:$C,MATCH(R939,DESC!$B:$B,0))),"…")</f>
        <v>HBUS=SADC DISCARDF</v>
      </c>
      <c r="Y939" s="83" t="s">
        <v>1528</v>
      </c>
    </row>
    <row r="940" spans="2:26" ht="17.100000000000001" customHeight="1" x14ac:dyDescent="0.25">
      <c r="B940" s="50" t="s">
        <v>1512</v>
      </c>
      <c r="C940" s="50" t="s">
        <v>1239</v>
      </c>
      <c r="D940" s="50" t="s">
        <v>1239</v>
      </c>
      <c r="E940" s="50" t="s">
        <v>1239</v>
      </c>
      <c r="F940" s="50" t="s">
        <v>1239</v>
      </c>
      <c r="G940" s="50" t="s">
        <v>1239</v>
      </c>
      <c r="H940" s="50" t="s">
        <v>1239</v>
      </c>
      <c r="I940" s="50" t="s">
        <v>1373</v>
      </c>
      <c r="J940" s="50" t="s">
        <v>1279</v>
      </c>
      <c r="K940" s="50" t="s">
        <v>1379</v>
      </c>
      <c r="L940" s="50" t="s">
        <v>1745</v>
      </c>
      <c r="M940" s="50" t="s">
        <v>1321</v>
      </c>
      <c r="N940" s="50" t="s">
        <v>1314</v>
      </c>
      <c r="O940" s="50" t="s">
        <v>1357</v>
      </c>
      <c r="P940" s="96" t="s">
        <v>1746</v>
      </c>
      <c r="Q940" s="86"/>
      <c r="R940" s="32" t="str">
        <f>EMIT!H1009</f>
        <v>UNDEF</v>
      </c>
      <c r="T940" s="50" t="str">
        <f ca="1">IFERROR(_xlfn.CONCAT(INDEX(DESC!$C:$C,MATCH(R940,DESC!$B:$B,0))),"…")</f>
        <v>UNDEF</v>
      </c>
      <c r="Z940" s="83"/>
    </row>
    <row r="941" spans="2:26" ht="17.100000000000001" customHeight="1" x14ac:dyDescent="0.25">
      <c r="B941" s="50" t="s">
        <v>1513</v>
      </c>
      <c r="C941" s="50" t="s">
        <v>1239</v>
      </c>
      <c r="D941" s="50" t="s">
        <v>1239</v>
      </c>
      <c r="E941" s="50" t="s">
        <v>1239</v>
      </c>
      <c r="F941" s="50" t="s">
        <v>1239</v>
      </c>
      <c r="G941" s="50" t="s">
        <v>1239</v>
      </c>
      <c r="H941" s="50" t="s">
        <v>1239</v>
      </c>
      <c r="I941" s="50" t="s">
        <v>1373</v>
      </c>
      <c r="J941" s="50" t="s">
        <v>1279</v>
      </c>
      <c r="K941" s="50" t="s">
        <v>1379</v>
      </c>
      <c r="L941" s="50" t="s">
        <v>1745</v>
      </c>
      <c r="M941" s="50" t="s">
        <v>1321</v>
      </c>
      <c r="N941" s="50" t="s">
        <v>1321</v>
      </c>
      <c r="O941" s="50" t="s">
        <v>1357</v>
      </c>
      <c r="P941" s="96" t="s">
        <v>1746</v>
      </c>
      <c r="Q941" s="83"/>
      <c r="R941" s="32" t="str">
        <f>EMIT!H1010</f>
        <v>UDWZWH</v>
      </c>
      <c r="T941" s="50" t="str">
        <f ca="1">IFERROR(_xlfn.CONCAT(INDEX(DESC!$C:$C,MATCH(R941,DESC!$B:$B,0))),"…")</f>
        <v>ADDER=(W=HBUS)Z</v>
      </c>
      <c r="Y941" s="83" t="s">
        <v>1528</v>
      </c>
    </row>
    <row r="942" spans="2:26" ht="17.100000000000001" customHeight="1" x14ac:dyDescent="0.25">
      <c r="B942" s="50" t="s">
        <v>1514</v>
      </c>
      <c r="C942" s="50" t="s">
        <v>1239</v>
      </c>
      <c r="D942" s="50" t="s">
        <v>1239</v>
      </c>
      <c r="E942" s="50" t="s">
        <v>1239</v>
      </c>
      <c r="F942" s="50" t="s">
        <v>1239</v>
      </c>
      <c r="G942" s="50" t="s">
        <v>1239</v>
      </c>
      <c r="H942" s="50" t="s">
        <v>1239</v>
      </c>
      <c r="I942" s="50" t="s">
        <v>1321</v>
      </c>
      <c r="J942" s="50" t="s">
        <v>1279</v>
      </c>
      <c r="K942" s="50" t="s">
        <v>1379</v>
      </c>
      <c r="L942" s="50" t="s">
        <v>1745</v>
      </c>
      <c r="M942" s="50" t="s">
        <v>1321</v>
      </c>
      <c r="N942" s="50" t="s">
        <v>1321</v>
      </c>
      <c r="O942" s="50" t="s">
        <v>1357</v>
      </c>
      <c r="P942" s="96" t="s">
        <v>1746</v>
      </c>
      <c r="R942" s="32" t="str">
        <f>EMIT!H1011</f>
        <v>UADIMR</v>
      </c>
      <c r="T942" s="50" t="str">
        <f ca="1">IFERROR(_xlfn.CONCAT(INDEX(DESC!$C:$C,MATCH(R942,DESC!$B:$B,0))),"…")</f>
        <v>ADDR=ADDER ADDES=INCLD SETMRQ/RD=1 DO_SPREF</v>
      </c>
      <c r="Z942" s="83"/>
    </row>
    <row r="943" spans="2:26" ht="17.100000000000001" customHeight="1" x14ac:dyDescent="0.25">
      <c r="B943" s="50" t="s">
        <v>1515</v>
      </c>
      <c r="C943" s="50" t="s">
        <v>1239</v>
      </c>
      <c r="D943" s="50" t="s">
        <v>1229</v>
      </c>
      <c r="E943" s="50" t="s">
        <v>1239</v>
      </c>
      <c r="F943" s="50" t="s">
        <v>1239</v>
      </c>
      <c r="G943" s="50" t="s">
        <v>1231</v>
      </c>
      <c r="H943" s="50" t="s">
        <v>1239</v>
      </c>
      <c r="I943" s="50" t="s">
        <v>1321</v>
      </c>
      <c r="J943" s="50" t="s">
        <v>1279</v>
      </c>
      <c r="K943" s="50" t="s">
        <v>1379</v>
      </c>
      <c r="L943" s="50" t="s">
        <v>1745</v>
      </c>
      <c r="M943" s="50" t="s">
        <v>1321</v>
      </c>
      <c r="N943" s="50" t="s">
        <v>1321</v>
      </c>
      <c r="O943" s="50" t="s">
        <v>1357</v>
      </c>
      <c r="P943" s="96" t="s">
        <v>1746</v>
      </c>
      <c r="R943" s="32" t="str">
        <f>EMIT!H1012</f>
        <v>UNDEF</v>
      </c>
      <c r="T943" s="50" t="str">
        <f ca="1">IFERROR(_xlfn.CONCAT(INDEX(DESC!$C:$C,MATCH(R943,DESC!$B:$B,0))),"…")</f>
        <v>UNDEF</v>
      </c>
      <c r="Y943" s="83" t="s">
        <v>1738</v>
      </c>
    </row>
    <row r="944" spans="2:26" ht="17.100000000000001" customHeight="1" x14ac:dyDescent="0.25">
      <c r="B944" s="50" t="s">
        <v>1607</v>
      </c>
      <c r="C944" s="50" t="s">
        <v>1239</v>
      </c>
      <c r="D944" s="50" t="s">
        <v>1229</v>
      </c>
      <c r="E944" s="50" t="s">
        <v>1239</v>
      </c>
      <c r="F944" s="50" t="s">
        <v>1239</v>
      </c>
      <c r="G944" s="50" t="s">
        <v>1231</v>
      </c>
      <c r="H944" s="50" t="s">
        <v>1239</v>
      </c>
      <c r="I944" s="50" t="s">
        <v>1321</v>
      </c>
      <c r="J944" s="50" t="s">
        <v>1279</v>
      </c>
      <c r="K944" s="50" t="s">
        <v>1379</v>
      </c>
      <c r="L944" s="50" t="s">
        <v>1745</v>
      </c>
      <c r="M944" s="50" t="s">
        <v>1321</v>
      </c>
      <c r="N944" s="50" t="s">
        <v>1321</v>
      </c>
      <c r="O944" s="50" t="s">
        <v>1357</v>
      </c>
      <c r="P944" s="96" t="s">
        <v>1746</v>
      </c>
      <c r="R944" s="32" t="str">
        <f>EMIT!H1013</f>
        <v>ULAT</v>
      </c>
      <c r="T944" s="50" t="str">
        <f ca="1">IFERROR(_xlfn.CONCAT(INDEX(DESC!$C:$C,MATCH(R944,DESC!$B:$B,0))),"…")</f>
        <v>DLATCH=PINDATA=ACTUAL READ</v>
      </c>
      <c r="Z944" s="83"/>
    </row>
    <row r="945" spans="1:26" ht="17.100000000000001" customHeight="1" x14ac:dyDescent="0.25">
      <c r="B945" s="50" t="s">
        <v>1608</v>
      </c>
      <c r="C945" s="50" t="s">
        <v>1239</v>
      </c>
      <c r="D945" s="50" t="s">
        <v>1229</v>
      </c>
      <c r="E945" s="50" t="s">
        <v>1239</v>
      </c>
      <c r="F945" s="50" t="s">
        <v>1239</v>
      </c>
      <c r="G945" s="50" t="s">
        <v>1231</v>
      </c>
      <c r="H945" s="50" t="s">
        <v>1239</v>
      </c>
      <c r="I945" s="50" t="s">
        <v>1321</v>
      </c>
      <c r="J945" s="50" t="s">
        <v>1279</v>
      </c>
      <c r="K945" s="50" t="s">
        <v>1379</v>
      </c>
      <c r="L945" s="50" t="s">
        <v>1745</v>
      </c>
      <c r="M945" s="50" t="s">
        <v>1321</v>
      </c>
      <c r="N945" s="50" t="s">
        <v>1321</v>
      </c>
      <c r="O945" s="50" t="s">
        <v>1357</v>
      </c>
      <c r="P945" s="96" t="s">
        <v>1746</v>
      </c>
      <c r="R945" s="32" t="str">
        <f>EMIT!H1014</f>
        <v>UFFADW</v>
      </c>
      <c r="T945" s="50" t="str">
        <f ca="1">IFERROR(_xlfn.CONCAT(INDEX(DESC!$C:$C,MATCH(R945,DESC!$B:$B,0))),"…")</f>
        <v>DO_WAIT FLG=F ALUA=A UNDISCARDF</v>
      </c>
      <c r="Y945" s="83" t="s">
        <v>1628</v>
      </c>
    </row>
    <row r="946" spans="1:26" ht="17.100000000000001" customHeight="1" x14ac:dyDescent="0.25">
      <c r="B946" s="50" t="s">
        <v>1609</v>
      </c>
      <c r="C946" s="50" t="s">
        <v>1239</v>
      </c>
      <c r="D946" s="50" t="s">
        <v>1229</v>
      </c>
      <c r="E946" s="50" t="s">
        <v>1239</v>
      </c>
      <c r="F946" s="50" t="s">
        <v>1239</v>
      </c>
      <c r="G946" s="50" t="s">
        <v>1231</v>
      </c>
      <c r="H946" s="50" t="s">
        <v>1239</v>
      </c>
      <c r="I946" s="50" t="s">
        <v>1321</v>
      </c>
      <c r="J946" s="50" t="s">
        <v>1279</v>
      </c>
      <c r="K946" s="50" t="s">
        <v>1379</v>
      </c>
      <c r="L946" s="50" t="s">
        <v>1745</v>
      </c>
      <c r="M946" s="50" t="s">
        <v>1321</v>
      </c>
      <c r="N946" s="50" t="s">
        <v>1321</v>
      </c>
      <c r="O946" s="50" t="s">
        <v>1357</v>
      </c>
      <c r="P946" s="96" t="s">
        <v>1746</v>
      </c>
      <c r="R946" s="32" t="str">
        <f>EMIT!H1015</f>
        <v>UBRGRCLS</v>
      </c>
      <c r="T946" s="50" t="str">
        <f ca="1">IFERROR(_xlfn.CONCAT(INDEX(DESC!$C:$C,MATCH(R946,DESC!$B:$B,0))),"…")</f>
        <v>DO_GRANT DO_BUSRQ DO_CLEAR</v>
      </c>
      <c r="Z946" s="83"/>
    </row>
    <row r="947" spans="1:26" ht="17.100000000000001" customHeight="1" x14ac:dyDescent="0.25">
      <c r="B947" s="50" t="s">
        <v>1610</v>
      </c>
      <c r="C947" s="50" t="s">
        <v>1239</v>
      </c>
      <c r="D947" s="50" t="s">
        <v>1239</v>
      </c>
      <c r="E947" s="50" t="s">
        <v>1239</v>
      </c>
      <c r="F947" s="50" t="s">
        <v>1239</v>
      </c>
      <c r="G947" s="50" t="s">
        <v>1239</v>
      </c>
      <c r="H947" s="50" t="s">
        <v>1239</v>
      </c>
      <c r="I947" s="50" t="s">
        <v>1321</v>
      </c>
      <c r="J947" s="50" t="s">
        <v>1279</v>
      </c>
      <c r="K947" s="50" t="s">
        <v>1379</v>
      </c>
      <c r="L947" s="50" t="s">
        <v>1745</v>
      </c>
      <c r="M947" s="50" t="s">
        <v>1321</v>
      </c>
      <c r="N947" s="50" t="s">
        <v>1321</v>
      </c>
      <c r="O947" s="50" t="s">
        <v>1357</v>
      </c>
      <c r="P947" s="96" t="s">
        <v>1746</v>
      </c>
      <c r="Q947" s="83"/>
      <c r="R947" s="32" t="str">
        <f>EMIT!H1016</f>
        <v>UABDL</v>
      </c>
      <c r="T947" s="50" t="str">
        <f ca="1">IFERROR(_xlfn.CONCAT(INDEX(DESC!$C:$C,MATCH(R947,DESC!$B:$B,0))),"…")</f>
        <v>ALUB=DLATCH</v>
      </c>
      <c r="Y947" s="83" t="s">
        <v>1736</v>
      </c>
    </row>
    <row r="948" spans="1:26" ht="17.100000000000001" customHeight="1" x14ac:dyDescent="0.25">
      <c r="R948" s="32" t="str">
        <f>EMIT!H1017</f>
        <v>UEXIPCEXT</v>
      </c>
      <c r="T948" s="50" t="str">
        <f ca="1">IFERROR(_xlfn.CONCAT(INDEX(DESC!$C:$C,MATCH(R948,DESC!$B:$B,0))),"…")</f>
        <v xml:space="preserve">INTER ADDER=PC EX_INT  SPREF=0 </v>
      </c>
    </row>
    <row r="949" spans="1:26" ht="17.100000000000001" customHeight="1" x14ac:dyDescent="0.25">
      <c r="B949" s="107" t="s">
        <v>1612</v>
      </c>
      <c r="C949" s="107" t="s">
        <v>1228</v>
      </c>
      <c r="D949" s="107" t="s">
        <v>1239</v>
      </c>
      <c r="E949" s="107" t="s">
        <v>1239</v>
      </c>
      <c r="F949" s="107" t="s">
        <v>1239</v>
      </c>
      <c r="G949" s="107" t="s">
        <v>1239</v>
      </c>
      <c r="H949" s="107" t="s">
        <v>1239</v>
      </c>
      <c r="I949" s="107" t="s">
        <v>1379</v>
      </c>
      <c r="J949" s="107" t="s">
        <v>1279</v>
      </c>
      <c r="K949" s="107" t="s">
        <v>1379</v>
      </c>
      <c r="L949" s="107" t="s">
        <v>1745</v>
      </c>
      <c r="M949" s="107" t="s">
        <v>1321</v>
      </c>
      <c r="N949" s="107" t="s">
        <v>1321</v>
      </c>
      <c r="O949" s="107" t="s">
        <v>1357</v>
      </c>
      <c r="P949" s="108" t="s">
        <v>1281</v>
      </c>
      <c r="Q949" s="86"/>
      <c r="R949" s="32" t="str">
        <f>EMIT!H1018</f>
        <v>UNDEF</v>
      </c>
      <c r="T949" s="50" t="str">
        <f ca="1">IFERROR(_xlfn.CONCAT(INDEX(DESC!$C:$C,MATCH(R949,DESC!$B:$B,0))),"…")</f>
        <v>UNDEF</v>
      </c>
    </row>
    <row r="950" spans="1:26" ht="17.100000000000001" customHeight="1" x14ac:dyDescent="0.25">
      <c r="B950" s="107" t="s">
        <v>1613</v>
      </c>
      <c r="C950" s="107" t="s">
        <v>1228</v>
      </c>
      <c r="D950" s="107" t="s">
        <v>1229</v>
      </c>
      <c r="E950" s="107" t="s">
        <v>1239</v>
      </c>
      <c r="F950" s="107" t="s">
        <v>1239</v>
      </c>
      <c r="G950" s="107" t="s">
        <v>1231</v>
      </c>
      <c r="H950" s="107" t="s">
        <v>1239</v>
      </c>
      <c r="I950" s="107" t="s">
        <v>1379</v>
      </c>
      <c r="J950" s="107" t="s">
        <v>1279</v>
      </c>
      <c r="K950" s="107" t="s">
        <v>1327</v>
      </c>
      <c r="L950" s="107" t="s">
        <v>1745</v>
      </c>
      <c r="M950" s="107" t="s">
        <v>1321</v>
      </c>
      <c r="N950" s="107" t="s">
        <v>1321</v>
      </c>
      <c r="O950" s="107" t="s">
        <v>1357</v>
      </c>
      <c r="P950" s="108" t="s">
        <v>1281</v>
      </c>
      <c r="Q950" s="86"/>
      <c r="R950" s="32" t="str">
        <f>EMIT!H1019</f>
        <v>UOALU</v>
      </c>
      <c r="T950" s="50" t="str">
        <f ca="1">IFERROR(_xlfn.CONCAT(INDEX(DESC!$C:$C,MATCH(R950,DESC!$B:$B,0))),"…")</f>
        <v>HBUS/FLG=UOALU</v>
      </c>
    </row>
    <row r="951" spans="1:26" ht="17.100000000000001" customHeight="1" x14ac:dyDescent="0.25">
      <c r="B951" s="107" t="s">
        <v>1614</v>
      </c>
      <c r="C951" s="107" t="s">
        <v>1228</v>
      </c>
      <c r="D951" s="107" t="s">
        <v>1229</v>
      </c>
      <c r="E951" s="107" t="s">
        <v>1239</v>
      </c>
      <c r="F951" s="107" t="s">
        <v>1239</v>
      </c>
      <c r="G951" s="107" t="s">
        <v>1231</v>
      </c>
      <c r="H951" s="107" t="s">
        <v>1239</v>
      </c>
      <c r="I951" s="107" t="s">
        <v>1379</v>
      </c>
      <c r="J951" s="107" t="s">
        <v>1279</v>
      </c>
      <c r="K951" s="107" t="s">
        <v>1327</v>
      </c>
      <c r="L951" s="107" t="s">
        <v>1745</v>
      </c>
      <c r="M951" s="107" t="s">
        <v>1321</v>
      </c>
      <c r="N951" s="107" t="s">
        <v>1321</v>
      </c>
      <c r="O951" s="107" t="s">
        <v>1357</v>
      </c>
      <c r="P951" s="108" t="s">
        <v>1281</v>
      </c>
      <c r="Q951" s="86"/>
      <c r="R951" s="32" t="str">
        <f>EMIT!H1020</f>
        <v>UNDEF</v>
      </c>
      <c r="T951" s="50" t="str">
        <f ca="1">IFERROR(_xlfn.CONCAT(INDEX(DESC!$C:$C,MATCH(R951,DESC!$B:$B,0))),"…")</f>
        <v>UNDEF</v>
      </c>
    </row>
    <row r="952" spans="1:26" ht="17.100000000000001" customHeight="1" x14ac:dyDescent="0.25">
      <c r="B952" s="107" t="s">
        <v>1616</v>
      </c>
      <c r="C952" s="107" t="s">
        <v>1228</v>
      </c>
      <c r="D952" s="107" t="s">
        <v>1229</v>
      </c>
      <c r="E952" s="107" t="s">
        <v>1239</v>
      </c>
      <c r="F952" s="107" t="s">
        <v>1239</v>
      </c>
      <c r="G952" s="107" t="s">
        <v>1231</v>
      </c>
      <c r="H952" s="107" t="s">
        <v>1239</v>
      </c>
      <c r="I952" s="107" t="s">
        <v>1379</v>
      </c>
      <c r="J952" s="107" t="s">
        <v>1279</v>
      </c>
      <c r="K952" s="107" t="s">
        <v>1327</v>
      </c>
      <c r="L952" s="107" t="s">
        <v>1279</v>
      </c>
      <c r="M952" s="107" t="s">
        <v>1321</v>
      </c>
      <c r="N952" s="107" t="s">
        <v>1321</v>
      </c>
      <c r="O952" s="107" t="s">
        <v>1357</v>
      </c>
      <c r="P952" s="108" t="s">
        <v>1281</v>
      </c>
      <c r="Q952" s="83"/>
      <c r="R952" s="32" t="str">
        <f>EMIT!H1021</f>
        <v>UAHB</v>
      </c>
      <c r="T952" s="50" t="str">
        <f ca="1">IFERROR(_xlfn.CONCAT(INDEX(DESC!$C:$C,MATCH(R952,DESC!$B:$B,0))),"…")</f>
        <v>A=HBUS</v>
      </c>
    </row>
    <row r="953" spans="1:26" ht="17.100000000000001" customHeight="1" x14ac:dyDescent="0.25"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100"/>
      <c r="R953" s="32" t="str">
        <f>EMIT!H1022</f>
        <v>XEND</v>
      </c>
      <c r="T953" s="50" t="str">
        <f ca="1">IFERROR(_xlfn.CONCAT(INDEX(DESC!$C:$C,MATCH(R953,DESC!$B:$B,0))),"…")</f>
        <v>INTER END</v>
      </c>
    </row>
    <row r="954" spans="1:26" ht="17.100000000000001" customHeight="1" x14ac:dyDescent="0.25">
      <c r="A954" s="35"/>
      <c r="B954" s="35" t="s">
        <v>1747</v>
      </c>
      <c r="C954" s="35"/>
      <c r="D954" s="35"/>
      <c r="E954" s="35"/>
    </row>
    <row r="955" spans="1:26" ht="17.100000000000001" customHeight="1" x14ac:dyDescent="0.25">
      <c r="B955" s="50" t="s">
        <v>1227</v>
      </c>
      <c r="C955" s="50" t="s">
        <v>1228</v>
      </c>
      <c r="D955" s="50" t="s">
        <v>1229</v>
      </c>
      <c r="E955" s="50" t="s">
        <v>1231</v>
      </c>
      <c r="F955" s="50" t="s">
        <v>1273</v>
      </c>
      <c r="G955" s="50" t="s">
        <v>1275</v>
      </c>
      <c r="H955" s="50" t="s">
        <v>1323</v>
      </c>
      <c r="I955" s="50" t="s">
        <v>1284</v>
      </c>
      <c r="J955" s="50" t="s">
        <v>1276</v>
      </c>
      <c r="K955" s="50" t="s">
        <v>1277</v>
      </c>
      <c r="L955" s="50" t="s">
        <v>1325</v>
      </c>
      <c r="M955" s="50" t="s">
        <v>1237</v>
      </c>
    </row>
    <row r="956" spans="1:26" ht="17.100000000000001" customHeight="1" x14ac:dyDescent="0.25">
      <c r="B956" s="50" t="s">
        <v>1491</v>
      </c>
      <c r="C956" s="50" t="s">
        <v>1239</v>
      </c>
      <c r="D956" s="50" t="s">
        <v>1239</v>
      </c>
      <c r="E956" s="50" t="s">
        <v>1239</v>
      </c>
      <c r="F956" s="50" t="s">
        <v>1239</v>
      </c>
      <c r="G956" s="50" t="s">
        <v>1373</v>
      </c>
      <c r="H956" s="50" t="s">
        <v>1677</v>
      </c>
      <c r="I956" s="50" t="s">
        <v>1280</v>
      </c>
      <c r="J956" s="50" t="s">
        <v>1678</v>
      </c>
      <c r="K956" s="50" t="s">
        <v>1280</v>
      </c>
      <c r="L956" s="50" t="s">
        <v>1357</v>
      </c>
      <c r="M956" s="50" t="s">
        <v>1748</v>
      </c>
      <c r="O956" s="32" t="str">
        <f>EMIT!H1024</f>
        <v>UADIRM</v>
      </c>
      <c r="Q956" s="50" t="str">
        <f ca="1">IFERROR(_xlfn.CONCAT(INDEX(DESC!$C:$C,MATCH(O956,DESC!$B:$B,0))),"…")</f>
        <v>ADDR=ADDER ADDES=INCLD7 SETMREQ SPREF</v>
      </c>
    </row>
    <row r="957" spans="1:26" ht="17.100000000000001" customHeight="1" x14ac:dyDescent="0.25">
      <c r="B957" s="50" t="s">
        <v>1492</v>
      </c>
      <c r="C957" s="50" t="s">
        <v>1239</v>
      </c>
      <c r="D957" s="50" t="s">
        <v>1229</v>
      </c>
      <c r="E957" s="50" t="s">
        <v>1239</v>
      </c>
      <c r="F957" s="50" t="s">
        <v>1239</v>
      </c>
      <c r="G957" s="50" t="s">
        <v>1373</v>
      </c>
      <c r="H957" s="50" t="s">
        <v>1677</v>
      </c>
      <c r="I957" s="50" t="s">
        <v>1280</v>
      </c>
      <c r="J957" s="50" t="s">
        <v>1678</v>
      </c>
      <c r="K957" s="50" t="s">
        <v>1280</v>
      </c>
      <c r="L957" s="50" t="s">
        <v>1357</v>
      </c>
      <c r="M957" s="50" t="s">
        <v>1748</v>
      </c>
      <c r="O957" s="32" t="str">
        <f>EMIT!H1025</f>
        <v>UIRDAF</v>
      </c>
      <c r="Q957" s="50" t="str">
        <f ca="1">IFERROR(_xlfn.CONCAT(INDEX(DESC!$C:$C,MATCH(O957,DESC!$B:$B,0))),"…")</f>
        <v>IR=ADDES ALUA-B-HBUS=A IF DISCARD FLG=F ELSE F=FLG LBUS=F</v>
      </c>
    </row>
    <row r="958" spans="1:26" ht="17.100000000000001" customHeight="1" x14ac:dyDescent="0.25">
      <c r="B958" s="50" t="s">
        <v>1493</v>
      </c>
      <c r="C958" s="50" t="s">
        <v>1239</v>
      </c>
      <c r="D958" s="50" t="s">
        <v>1229</v>
      </c>
      <c r="E958" s="50" t="s">
        <v>1239</v>
      </c>
      <c r="F958" s="50" t="s">
        <v>1239</v>
      </c>
      <c r="G958" s="50" t="s">
        <v>1373</v>
      </c>
      <c r="H958" s="50" t="s">
        <v>1677</v>
      </c>
      <c r="I958" s="50" t="s">
        <v>1280</v>
      </c>
      <c r="J958" s="50" t="s">
        <v>1678</v>
      </c>
      <c r="K958" s="50" t="s">
        <v>1280</v>
      </c>
      <c r="L958" s="50" t="s">
        <v>1357</v>
      </c>
      <c r="M958" s="50" t="s">
        <v>1748</v>
      </c>
      <c r="O958" s="32" t="str">
        <f>EMIT!H1026</f>
        <v>UBRGRM</v>
      </c>
      <c r="Q958" s="50" t="str">
        <f ca="1">IFERROR(_xlfn.CONCAT(INDEX(DESC!$C:$C,MATCH(O958,DESC!$B:$B,0))),"…")</f>
        <v>DO_GRANT DO_BUSRQ UNSETMR</v>
      </c>
    </row>
    <row r="959" spans="1:26" ht="17.100000000000001" customHeight="1" x14ac:dyDescent="0.25">
      <c r="B959" s="50" t="s">
        <v>1494</v>
      </c>
      <c r="C959" s="50" t="s">
        <v>1239</v>
      </c>
      <c r="D959" s="50" t="s">
        <v>1239</v>
      </c>
      <c r="E959" s="50" t="s">
        <v>1239</v>
      </c>
      <c r="F959" s="50" t="s">
        <v>1239</v>
      </c>
      <c r="G959" s="50" t="s">
        <v>1373</v>
      </c>
      <c r="H959" s="50" t="s">
        <v>1677</v>
      </c>
      <c r="I959" s="50" t="s">
        <v>1280</v>
      </c>
      <c r="J959" s="50" t="s">
        <v>1678</v>
      </c>
      <c r="K959" s="50" t="s">
        <v>1280</v>
      </c>
      <c r="L959" s="50" t="s">
        <v>1357</v>
      </c>
      <c r="M959" s="50" t="s">
        <v>1748</v>
      </c>
      <c r="N959" s="83"/>
      <c r="O959" s="32" t="str">
        <f>EMIT!H1027</f>
        <v>UOPL(UAAM)</v>
      </c>
      <c r="Q959" s="50" t="str">
        <f ca="1">IFERROR(_xlfn.CONCAT(INDEX(DESC!$C:$C,MATCH(O959,DESC!$B:$B,0))),"…")</f>
        <v>ALUA=R*</v>
      </c>
    </row>
    <row r="960" spans="1:26" ht="17.100000000000001" customHeight="1" x14ac:dyDescent="0.25">
      <c r="O960" s="32" t="str">
        <f>EMIT!H1028</f>
        <v>UEXIPCEXT</v>
      </c>
      <c r="Q960" s="50" t="str">
        <f ca="1">IFERROR(_xlfn.CONCAT(INDEX(DESC!$C:$C,MATCH(O960,DESC!$B:$B,0))),"…")</f>
        <v xml:space="preserve">INTER ADDER=PC EX_INT  SPREF=0 </v>
      </c>
    </row>
    <row r="961" spans="1:17" ht="17.100000000000001" customHeight="1" x14ac:dyDescent="0.25"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16"/>
      <c r="O961" s="32" t="str">
        <f>EMIT!H1029</f>
        <v>UNDEF</v>
      </c>
      <c r="Q961" s="50" t="str">
        <f ca="1">IFERROR(_xlfn.CONCAT(INDEX(DESC!$C:$C,MATCH(O961,DESC!$B:$B,0))),"…")</f>
        <v>UNDEF</v>
      </c>
    </row>
    <row r="962" spans="1:17" ht="17.100000000000001" customHeight="1" x14ac:dyDescent="0.25"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16"/>
      <c r="O962" s="32" t="str">
        <f>EMIT!H1030</f>
        <v>UOINC</v>
      </c>
      <c r="Q962" s="50" t="str">
        <f ca="1">IFERROR(_xlfn.CONCAT(INDEX(DESC!$C:$C,MATCH(O962,DESC!$B:$B,0))),"…")</f>
        <v>HBUS/FLG=UOINC</v>
      </c>
    </row>
    <row r="963" spans="1:17" ht="17.100000000000001" customHeight="1" x14ac:dyDescent="0.25"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16"/>
      <c r="O963" s="32" t="str">
        <f>EMIT!H1031</f>
        <v>UNDEF</v>
      </c>
      <c r="Q963" s="50" t="str">
        <f ca="1">IFERROR(_xlfn.CONCAT(INDEX(DESC!$C:$C,MATCH(O963,DESC!$B:$B,0))),"…")</f>
        <v>UNDEF</v>
      </c>
    </row>
    <row r="964" spans="1:17" ht="17.100000000000001" customHeight="1" x14ac:dyDescent="0.25"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83"/>
      <c r="O964" s="32" t="str">
        <f>EMIT!H1032</f>
        <v>UOPL(UMHB)</v>
      </c>
      <c r="Q964" s="50" t="str">
        <f ca="1">IFERROR(_xlfn.CONCAT(INDEX(DESC!$C:$C,MATCH(O964,DESC!$B:$B,0))),"…")</f>
        <v>R*=HBUS</v>
      </c>
    </row>
    <row r="965" spans="1:17" ht="17.100000000000001" customHeight="1" x14ac:dyDescent="0.25"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O965" s="32" t="str">
        <f>EMIT!H1033</f>
        <v>XEND</v>
      </c>
      <c r="Q965" s="50" t="str">
        <f ca="1">IFERROR(_xlfn.CONCAT(INDEX(DESC!$C:$C,MATCH(O965,DESC!$B:$B,0))),"…")</f>
        <v>INTER END</v>
      </c>
    </row>
    <row r="966" spans="1:17" ht="17.100000000000001" customHeight="1" x14ac:dyDescent="0.25">
      <c r="A966" s="35"/>
      <c r="B966" s="35" t="s">
        <v>1749</v>
      </c>
      <c r="C966" s="35"/>
      <c r="D966" s="35"/>
      <c r="E966" s="35"/>
    </row>
    <row r="967" spans="1:17" ht="17.100000000000001" customHeight="1" x14ac:dyDescent="0.25">
      <c r="B967" s="36" t="s">
        <v>1227</v>
      </c>
      <c r="C967" s="36" t="s">
        <v>1750</v>
      </c>
      <c r="D967" s="36" t="s">
        <v>1228</v>
      </c>
      <c r="E967" s="36" t="s">
        <v>1229</v>
      </c>
      <c r="F967" s="36" t="s">
        <v>1230</v>
      </c>
      <c r="G967" s="36"/>
      <c r="H967" s="36"/>
      <c r="I967" s="36" t="s">
        <v>1233</v>
      </c>
      <c r="J967" s="36" t="s">
        <v>1744</v>
      </c>
      <c r="K967" s="36" t="s">
        <v>1323</v>
      </c>
      <c r="L967" s="36"/>
      <c r="M967" s="36" t="s">
        <v>1237</v>
      </c>
    </row>
    <row r="968" spans="1:17" ht="17.100000000000001" customHeight="1" x14ac:dyDescent="0.25">
      <c r="B968" s="36" t="s">
        <v>1246</v>
      </c>
      <c r="C968" s="36">
        <v>1</v>
      </c>
      <c r="D968" s="36"/>
      <c r="E968" s="36" t="s">
        <v>1239</v>
      </c>
      <c r="F968" s="36" t="s">
        <v>1230</v>
      </c>
      <c r="G968" s="36"/>
      <c r="H968" s="36"/>
      <c r="I968" s="36" t="s">
        <v>1239</v>
      </c>
      <c r="J968" s="36" t="s">
        <v>1751</v>
      </c>
      <c r="K968" s="36" t="s">
        <v>1280</v>
      </c>
      <c r="L968" s="36"/>
      <c r="M968" s="36" t="s">
        <v>1752</v>
      </c>
      <c r="O968" s="32" t="str">
        <f>EMIT!H1035</f>
        <v>UADIRM</v>
      </c>
      <c r="Q968" s="50" t="str">
        <f ca="1">IFERROR(_xlfn.CONCAT(INDEX(DESC!$C:$C,MATCH(O968,DESC!$B:$B,0))),"…")</f>
        <v>ADDR=ADDER ADDES=INCLD7 SETMREQ SPREF</v>
      </c>
    </row>
    <row r="969" spans="1:17" ht="17.100000000000001" customHeight="1" x14ac:dyDescent="0.25">
      <c r="B969" s="36" t="s">
        <v>1247</v>
      </c>
      <c r="C969" s="36">
        <v>1</v>
      </c>
      <c r="D969" s="36"/>
      <c r="E969" s="36" t="s">
        <v>1229</v>
      </c>
      <c r="F969" s="36" t="s">
        <v>1230</v>
      </c>
      <c r="G969" s="36"/>
      <c r="H969" s="36"/>
      <c r="I969" s="36" t="s">
        <v>1239</v>
      </c>
      <c r="J969" s="36" t="s">
        <v>1751</v>
      </c>
      <c r="K969" s="36" t="s">
        <v>1280</v>
      </c>
      <c r="L969" s="36"/>
      <c r="M969" s="36" t="s">
        <v>1752</v>
      </c>
      <c r="O969" s="32" t="str">
        <f>EMIT!H1036</f>
        <v>UIRDAF</v>
      </c>
      <c r="Q969" s="50" t="str">
        <f ca="1">IFERROR(_xlfn.CONCAT(INDEX(DESC!$C:$C,MATCH(O969,DESC!$B:$B,0))),"…")</f>
        <v>IR=ADDES ALUA-B-HBUS=A IF DISCARD FLG=F ELSE F=FLG LBUS=F</v>
      </c>
    </row>
    <row r="970" spans="1:17" ht="17.100000000000001" customHeight="1" x14ac:dyDescent="0.25">
      <c r="B970" s="36" t="s">
        <v>1248</v>
      </c>
      <c r="C970" s="36">
        <v>1</v>
      </c>
      <c r="D970" s="36"/>
      <c r="E970" s="36" t="s">
        <v>1229</v>
      </c>
      <c r="F970" s="36" t="s">
        <v>1230</v>
      </c>
      <c r="G970" s="36"/>
      <c r="H970" s="36"/>
      <c r="I970" s="36" t="s">
        <v>1239</v>
      </c>
      <c r="J970" s="36" t="s">
        <v>1751</v>
      </c>
      <c r="K970" s="36" t="s">
        <v>1280</v>
      </c>
      <c r="L970" s="36"/>
      <c r="M970" s="36" t="s">
        <v>1752</v>
      </c>
      <c r="O970" s="32" t="str">
        <f>EMIT!H1037</f>
        <v>UBRGRM</v>
      </c>
      <c r="Q970" s="50" t="str">
        <f ca="1">IFERROR(_xlfn.CONCAT(INDEX(DESC!$C:$C,MATCH(O970,DESC!$B:$B,0))),"…")</f>
        <v>DO_GRANT DO_BUSRQ UNSETMR</v>
      </c>
    </row>
    <row r="971" spans="1:17" ht="17.100000000000001" customHeight="1" x14ac:dyDescent="0.25">
      <c r="B971" s="36" t="s">
        <v>1250</v>
      </c>
      <c r="C971" s="36">
        <v>1</v>
      </c>
      <c r="D971" s="36"/>
      <c r="E971" s="36" t="s">
        <v>1239</v>
      </c>
      <c r="F971" s="36" t="s">
        <v>1230</v>
      </c>
      <c r="G971" s="36"/>
      <c r="H971" s="36"/>
      <c r="I971" s="36" t="s">
        <v>1239</v>
      </c>
      <c r="J971" s="36" t="s">
        <v>1751</v>
      </c>
      <c r="K971" s="36" t="s">
        <v>1280</v>
      </c>
      <c r="L971" s="36"/>
      <c r="M971" s="36" t="s">
        <v>1752</v>
      </c>
      <c r="N971" s="83" t="s">
        <v>1552</v>
      </c>
      <c r="O971" s="32" t="str">
        <f>EMIT!H1038</f>
        <v>UOPL(UABM)</v>
      </c>
      <c r="Q971" s="50" t="str">
        <f ca="1">IFERROR(_xlfn.CONCAT(INDEX(DESC!$C:$C,MATCH(O971,DESC!$B:$B,0))),"…")</f>
        <v>ALUB=R*</v>
      </c>
    </row>
    <row r="972" spans="1:17" ht="17.100000000000001" customHeight="1" x14ac:dyDescent="0.25">
      <c r="O972" s="32" t="str">
        <f>EMIT!H1039</f>
        <v>UEXIPCEXT</v>
      </c>
      <c r="Q972" s="50" t="str">
        <f ca="1">IFERROR(_xlfn.CONCAT(INDEX(DESC!$C:$C,MATCH(O972,DESC!$B:$B,0))),"…")</f>
        <v xml:space="preserve">INTER ADDER=PC EX_INT  SPREF=0 </v>
      </c>
    </row>
    <row r="973" spans="1:17" ht="17.100000000000001" customHeight="1" x14ac:dyDescent="0.25"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116"/>
      <c r="O973" s="32" t="str">
        <f>EMIT!H1040</f>
        <v>UNDEF</v>
      </c>
      <c r="Q973" s="50" t="str">
        <f ca="1">IFERROR(_xlfn.CONCAT(INDEX(DESC!$C:$C,MATCH(O973,DESC!$B:$B,0))),"…")</f>
        <v>UNDEF</v>
      </c>
    </row>
    <row r="974" spans="1:17" ht="17.100000000000001" customHeight="1" x14ac:dyDescent="0.25"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116"/>
      <c r="O974" s="32" t="str">
        <f>EMIT!H1041</f>
        <v>UOALU</v>
      </c>
      <c r="Q974" s="50" t="str">
        <f ca="1">IFERROR(_xlfn.CONCAT(INDEX(DESC!$C:$C,MATCH(O974,DESC!$B:$B,0))),"…")</f>
        <v>HBUS/FLG=UOALU</v>
      </c>
    </row>
    <row r="975" spans="1:17" ht="17.100000000000001" customHeight="1" x14ac:dyDescent="0.25"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116"/>
      <c r="O975" s="32" t="str">
        <f>EMIT!H1042</f>
        <v>UNDEF</v>
      </c>
      <c r="Q975" s="50" t="str">
        <f ca="1">IFERROR(_xlfn.CONCAT(INDEX(DESC!$C:$C,MATCH(O975,DESC!$B:$B,0))),"…")</f>
        <v>UNDEF</v>
      </c>
    </row>
    <row r="976" spans="1:17" ht="17.100000000000001" customHeight="1" x14ac:dyDescent="0.25"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83" t="s">
        <v>1555</v>
      </c>
      <c r="O976" s="32" t="str">
        <f>EMIT!H1043</f>
        <v>UAHB</v>
      </c>
      <c r="Q976" s="50" t="str">
        <f ca="1">IFERROR(_xlfn.CONCAT(INDEX(DESC!$C:$C,MATCH(O976,DESC!$B:$B,0))),"…")</f>
        <v>A=HBUS</v>
      </c>
    </row>
    <row r="977" spans="1:29" ht="17.100000000000001" customHeight="1" x14ac:dyDescent="0.25"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O977" s="32" t="str">
        <f>EMIT!H1044</f>
        <v>XEND</v>
      </c>
      <c r="Q977" s="50" t="str">
        <f ca="1">IFERROR(_xlfn.CONCAT(INDEX(DESC!$C:$C,MATCH(O977,DESC!$B:$B,0))),"…")</f>
        <v>INTER END</v>
      </c>
    </row>
    <row r="978" spans="1:29" ht="17.100000000000001" customHeight="1" x14ac:dyDescent="0.25">
      <c r="A978" s="35"/>
      <c r="B978" s="35" t="s">
        <v>1753</v>
      </c>
      <c r="C978" s="35"/>
      <c r="D978" s="35"/>
      <c r="E978" s="35"/>
    </row>
    <row r="979" spans="1:29" ht="17.100000000000001" customHeight="1" x14ac:dyDescent="0.25">
      <c r="B979" s="36" t="s">
        <v>1227</v>
      </c>
      <c r="C979" s="36" t="s">
        <v>1750</v>
      </c>
      <c r="D979" s="36" t="s">
        <v>1228</v>
      </c>
      <c r="E979" s="36" t="s">
        <v>1229</v>
      </c>
      <c r="F979" s="36" t="s">
        <v>1230</v>
      </c>
      <c r="G979" s="36"/>
      <c r="H979" s="36"/>
      <c r="I979" s="36" t="s">
        <v>1233</v>
      </c>
      <c r="J979" s="36" t="s">
        <v>1744</v>
      </c>
      <c r="K979" s="36" t="s">
        <v>1323</v>
      </c>
      <c r="L979" s="36"/>
      <c r="M979" s="36" t="s">
        <v>1237</v>
      </c>
    </row>
    <row r="980" spans="1:29" ht="17.100000000000001" customHeight="1" x14ac:dyDescent="0.25">
      <c r="B980" s="36" t="s">
        <v>1246</v>
      </c>
      <c r="C980" s="36">
        <v>1</v>
      </c>
      <c r="D980" s="36"/>
      <c r="E980" s="36" t="s">
        <v>1239</v>
      </c>
      <c r="F980" s="36" t="s">
        <v>1230</v>
      </c>
      <c r="G980" s="36"/>
      <c r="H980" s="36"/>
      <c r="I980" s="36" t="s">
        <v>1239</v>
      </c>
      <c r="J980" s="36" t="s">
        <v>1751</v>
      </c>
      <c r="K980" s="36" t="s">
        <v>1280</v>
      </c>
      <c r="L980" s="36"/>
      <c r="M980" s="36" t="s">
        <v>1752</v>
      </c>
      <c r="O980" s="32" t="str">
        <f>EMIT!H1046</f>
        <v>UADIRM</v>
      </c>
      <c r="Q980" s="50" t="str">
        <f ca="1">IFERROR(_xlfn.CONCAT(INDEX(DESC!$C:$C,MATCH(O980,DESC!$B:$B,0))),"…")</f>
        <v>ADDR=ADDER ADDES=INCLD7 SETMREQ SPREF</v>
      </c>
    </row>
    <row r="981" spans="1:29" ht="17.100000000000001" customHeight="1" x14ac:dyDescent="0.25">
      <c r="B981" s="36" t="s">
        <v>1247</v>
      </c>
      <c r="C981" s="36">
        <v>1</v>
      </c>
      <c r="D981" s="36"/>
      <c r="E981" s="36" t="s">
        <v>1229</v>
      </c>
      <c r="F981" s="36" t="s">
        <v>1230</v>
      </c>
      <c r="G981" s="36"/>
      <c r="H981" s="36"/>
      <c r="I981" s="36" t="s">
        <v>1239</v>
      </c>
      <c r="J981" s="36" t="s">
        <v>1751</v>
      </c>
      <c r="K981" s="36" t="s">
        <v>1280</v>
      </c>
      <c r="L981" s="36"/>
      <c r="M981" s="36" t="s">
        <v>1752</v>
      </c>
      <c r="O981" s="32" t="str">
        <f>EMIT!H1047</f>
        <v>UIRDAF</v>
      </c>
      <c r="Q981" s="50" t="str">
        <f ca="1">IFERROR(_xlfn.CONCAT(INDEX(DESC!$C:$C,MATCH(O981,DESC!$B:$B,0))),"…")</f>
        <v>IR=ADDES ALUA-B-HBUS=A IF DISCARD FLG=F ELSE F=FLG LBUS=F</v>
      </c>
    </row>
    <row r="982" spans="1:29" ht="17.100000000000001" customHeight="1" x14ac:dyDescent="0.25">
      <c r="B982" s="36" t="s">
        <v>1248</v>
      </c>
      <c r="C982" s="36">
        <v>1</v>
      </c>
      <c r="D982" s="36"/>
      <c r="E982" s="36" t="s">
        <v>1229</v>
      </c>
      <c r="F982" s="36" t="s">
        <v>1230</v>
      </c>
      <c r="G982" s="36"/>
      <c r="H982" s="36"/>
      <c r="I982" s="36" t="s">
        <v>1239</v>
      </c>
      <c r="J982" s="36" t="s">
        <v>1751</v>
      </c>
      <c r="K982" s="36" t="s">
        <v>1280</v>
      </c>
      <c r="L982" s="36"/>
      <c r="M982" s="36" t="s">
        <v>1752</v>
      </c>
      <c r="O982" s="32" t="str">
        <f>EMIT!H1048</f>
        <v>UBRGRM</v>
      </c>
      <c r="Q982" s="50" t="str">
        <f ca="1">IFERROR(_xlfn.CONCAT(INDEX(DESC!$C:$C,MATCH(O982,DESC!$B:$B,0))),"…")</f>
        <v>DO_GRANT DO_BUSRQ UNSETMR</v>
      </c>
    </row>
    <row r="983" spans="1:29" ht="17.100000000000001" customHeight="1" x14ac:dyDescent="0.25">
      <c r="B983" s="36" t="s">
        <v>1250</v>
      </c>
      <c r="C983" s="36">
        <v>1</v>
      </c>
      <c r="D983" s="36"/>
      <c r="E983" s="36" t="s">
        <v>1239</v>
      </c>
      <c r="F983" s="36" t="s">
        <v>1230</v>
      </c>
      <c r="G983" s="36"/>
      <c r="H983" s="36"/>
      <c r="I983" s="36" t="s">
        <v>1239</v>
      </c>
      <c r="J983" s="36" t="s">
        <v>1751</v>
      </c>
      <c r="K983" s="36" t="s">
        <v>1280</v>
      </c>
      <c r="L983" s="36"/>
      <c r="M983" s="36" t="s">
        <v>1752</v>
      </c>
      <c r="N983" s="83" t="s">
        <v>1552</v>
      </c>
      <c r="O983" s="32" t="str">
        <f>EMIT!H1049</f>
        <v>UOPR(UAAM)</v>
      </c>
      <c r="Q983" s="50" t="str">
        <f ca="1">IFERROR(_xlfn.CONCAT(INDEX(DESC!$C:$C,MATCH(O983,DESC!$B:$B,0))),"…")</f>
        <v>ALUA=R*</v>
      </c>
    </row>
    <row r="984" spans="1:29" ht="17.100000000000001" customHeight="1" x14ac:dyDescent="0.25">
      <c r="O984" s="32" t="str">
        <f>EMIT!H1050</f>
        <v>UEXIPCEXT</v>
      </c>
      <c r="Q984" s="50" t="str">
        <f ca="1">IFERROR(_xlfn.CONCAT(INDEX(DESC!$C:$C,MATCH(O984,DESC!$B:$B,0))),"…")</f>
        <v xml:space="preserve">INTER ADDER=PC EX_INT  SPREF=0 </v>
      </c>
    </row>
    <row r="985" spans="1:29" ht="17.100000000000001" customHeight="1" x14ac:dyDescent="0.25"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116"/>
      <c r="O985" s="32" t="str">
        <f>EMIT!H1051</f>
        <v>UNDEF</v>
      </c>
      <c r="Q985" s="50" t="str">
        <f ca="1">IFERROR(_xlfn.CONCAT(INDEX(DESC!$C:$C,MATCH(O985,DESC!$B:$B,0))),"…")</f>
        <v>UNDEF</v>
      </c>
    </row>
    <row r="986" spans="1:29" ht="17.100000000000001" customHeight="1" x14ac:dyDescent="0.25"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116"/>
      <c r="O986" s="32" t="str">
        <f>EMIT!H1052</f>
        <v>UHAA</v>
      </c>
      <c r="Q986" s="50" t="str">
        <f ca="1">IFERROR(_xlfn.CONCAT(INDEX(DESC!$C:$C,MATCH(O986,DESC!$B:$B,0))),"…")</f>
        <v>HBUS=ADD NULL=ALUA</v>
      </c>
    </row>
    <row r="987" spans="1:29" ht="17.100000000000001" customHeight="1" x14ac:dyDescent="0.25"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116"/>
      <c r="O987" s="32" t="str">
        <f>EMIT!H1053</f>
        <v>UNDEF</v>
      </c>
      <c r="Q987" s="50" t="str">
        <f ca="1">IFERROR(_xlfn.CONCAT(INDEX(DESC!$C:$C,MATCH(O987,DESC!$B:$B,0))),"…")</f>
        <v>UNDEF</v>
      </c>
    </row>
    <row r="988" spans="1:29" ht="17.100000000000001" customHeight="1" x14ac:dyDescent="0.25"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83" t="s">
        <v>1555</v>
      </c>
      <c r="O988" s="32" t="str">
        <f>EMIT!H1054</f>
        <v>UOPL(UMHB)</v>
      </c>
      <c r="Q988" s="50" t="str">
        <f ca="1">IFERROR(_xlfn.CONCAT(INDEX(DESC!$C:$C,MATCH(O988,DESC!$B:$B,0))),"…")</f>
        <v>R*=HBUS</v>
      </c>
    </row>
    <row r="989" spans="1:29" ht="17.100000000000001" customHeight="1" x14ac:dyDescent="0.25"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109"/>
      <c r="O989" s="32" t="str">
        <f>EMIT!H1055</f>
        <v>XEND</v>
      </c>
      <c r="Q989" s="50" t="str">
        <f ca="1">IFERROR(_xlfn.CONCAT(INDEX(DESC!$C:$C,MATCH(O989,DESC!$B:$B,0))),"…")</f>
        <v>INTER END</v>
      </c>
    </row>
    <row r="990" spans="1:29" ht="17.100000000000001" customHeight="1" x14ac:dyDescent="0.25">
      <c r="A990" s="35"/>
      <c r="B990" s="35" t="s">
        <v>1754</v>
      </c>
      <c r="C990" s="35"/>
      <c r="D990" s="35"/>
      <c r="E990" s="35"/>
    </row>
    <row r="991" spans="1:29" ht="17.100000000000001" customHeight="1" x14ac:dyDescent="0.25">
      <c r="B991" s="50" t="s">
        <v>1227</v>
      </c>
      <c r="C991" s="50" t="s">
        <v>1228</v>
      </c>
      <c r="D991" s="50" t="s">
        <v>1229</v>
      </c>
      <c r="E991" s="50" t="s">
        <v>1231</v>
      </c>
      <c r="F991" s="50" t="s">
        <v>1273</v>
      </c>
      <c r="G991" s="50" t="s">
        <v>1275</v>
      </c>
      <c r="H991" s="50" t="s">
        <v>1323</v>
      </c>
      <c r="I991" s="50" t="s">
        <v>1284</v>
      </c>
      <c r="J991" s="50" t="s">
        <v>1276</v>
      </c>
      <c r="K991" s="50" t="s">
        <v>1277</v>
      </c>
      <c r="L991" s="50" t="s">
        <v>1325</v>
      </c>
      <c r="M991" s="50" t="s">
        <v>1237</v>
      </c>
      <c r="O991" s="31" t="s">
        <v>1755</v>
      </c>
      <c r="S991" s="31" t="s">
        <v>1756</v>
      </c>
      <c r="W991" s="31" t="s">
        <v>1757</v>
      </c>
      <c r="AA991" s="31" t="s">
        <v>1758</v>
      </c>
    </row>
    <row r="992" spans="1:29" ht="17.100000000000001" customHeight="1" x14ac:dyDescent="0.25">
      <c r="B992" s="50" t="s">
        <v>1491</v>
      </c>
      <c r="C992" s="50" t="s">
        <v>1239</v>
      </c>
      <c r="D992" s="50" t="s">
        <v>1239</v>
      </c>
      <c r="E992" s="50" t="s">
        <v>1239</v>
      </c>
      <c r="F992" s="50" t="s">
        <v>1239</v>
      </c>
      <c r="G992" s="50" t="s">
        <v>1373</v>
      </c>
      <c r="H992" s="50" t="s">
        <v>1677</v>
      </c>
      <c r="I992" s="50" t="s">
        <v>1280</v>
      </c>
      <c r="J992" s="50" t="s">
        <v>1678</v>
      </c>
      <c r="K992" s="50" t="s">
        <v>1280</v>
      </c>
      <c r="L992" s="50" t="s">
        <v>1357</v>
      </c>
      <c r="M992" s="50" t="s">
        <v>1748</v>
      </c>
      <c r="O992" s="32" t="str">
        <f>EMIT!H1057</f>
        <v>UADIRM</v>
      </c>
      <c r="Q992" s="50" t="str">
        <f ca="1">IFERROR(_xlfn.CONCAT(INDEX(DESC!$C:$C,MATCH(O992,DESC!$B:$B,0))),"…")</f>
        <v>ADDR=ADDER ADDES=INCLD7 SETMREQ SPREF</v>
      </c>
      <c r="S992" s="32" t="str">
        <f>EMIT!H1068</f>
        <v>UADIRM</v>
      </c>
      <c r="U992" s="50" t="str">
        <f ca="1">IFERROR(_xlfn.CONCAT(INDEX(DESC!$C:$C,MATCH(S992,DESC!$B:$B,0))),"…")</f>
        <v>ADDR=ADDER ADDES=INCLD7 SETMREQ SPREF</v>
      </c>
      <c r="W992" s="32" t="str">
        <f>EMIT!H1079</f>
        <v>UADIRM</v>
      </c>
      <c r="Y992" s="50" t="str">
        <f ca="1">IFERROR(_xlfn.CONCAT(INDEX(DESC!$C:$C,MATCH(W992,DESC!$B:$B,0))),"…")</f>
        <v>ADDR=ADDER ADDES=INCLD7 SETMREQ SPREF</v>
      </c>
      <c r="AA992" s="32" t="str">
        <f>EMIT!H1090</f>
        <v>UADIRM</v>
      </c>
      <c r="AC992" s="50" t="str">
        <f ca="1">IFERROR(_xlfn.CONCAT(INDEX(DESC!$C:$C,MATCH(AA992,DESC!$B:$B,0))),"…")</f>
        <v>ADDR=ADDER ADDES=INCLD7 SETMREQ SPREF</v>
      </c>
    </row>
    <row r="993" spans="1:29" ht="17.100000000000001" customHeight="1" x14ac:dyDescent="0.25">
      <c r="B993" s="50" t="s">
        <v>1492</v>
      </c>
      <c r="C993" s="50" t="s">
        <v>1239</v>
      </c>
      <c r="D993" s="50" t="s">
        <v>1229</v>
      </c>
      <c r="E993" s="50" t="s">
        <v>1239</v>
      </c>
      <c r="F993" s="50" t="s">
        <v>1239</v>
      </c>
      <c r="G993" s="50" t="s">
        <v>1373</v>
      </c>
      <c r="H993" s="50" t="s">
        <v>1677</v>
      </c>
      <c r="I993" s="50" t="s">
        <v>1280</v>
      </c>
      <c r="J993" s="50" t="s">
        <v>1678</v>
      </c>
      <c r="K993" s="50" t="s">
        <v>1280</v>
      </c>
      <c r="L993" s="50" t="s">
        <v>1357</v>
      </c>
      <c r="M993" s="50" t="s">
        <v>1748</v>
      </c>
      <c r="O993" s="167" t="str">
        <f>EMIT!H1058</f>
        <v>UIRDAF</v>
      </c>
      <c r="Q993" s="50" t="str">
        <f ca="1">IFERROR(_xlfn.CONCAT(INDEX(DESC!$C:$C,MATCH(O993,DESC!$B:$B,0))),"…")</f>
        <v>IR=ADDES ALUA-B-HBUS=A IF DISCARD FLG=F ELSE F=FLG LBUS=F</v>
      </c>
      <c r="S993" s="167" t="str">
        <f>EMIT!H1069</f>
        <v>UIRDAFNM</v>
      </c>
      <c r="U993" s="50" t="str">
        <f ca="1">IFERROR(_xlfn.CONCAT(INDEX(DESC!$C:$C,MATCH(S993,DESC!$B:$B,0))),"…")</f>
        <v>IR=ADDES ALUB=BITMASK ALUA-HBUS=A IF DISCARD FLG=F ELSE F=FLG</v>
      </c>
      <c r="W993" s="167" t="str">
        <f>EMIT!H1080</f>
        <v>UIRDAFIM</v>
      </c>
      <c r="Y993" s="50" t="str">
        <f ca="1">IFERROR(_xlfn.CONCAT(INDEX(DESC!$C:$C,MATCH(W993,DESC!$B:$B,0))),"…")</f>
        <v>IR=ADDES ALUB=INV BITMASK ALUA-HBUS=A IF DISCARD FLG=F ELSE F=FLG</v>
      </c>
      <c r="AA993" s="167" t="str">
        <f>EMIT!H1091</f>
        <v>UIRDAFNM</v>
      </c>
      <c r="AC993" s="50" t="str">
        <f ca="1">IFERROR(_xlfn.CONCAT(INDEX(DESC!$C:$C,MATCH(AA993,DESC!$B:$B,0))),"…")</f>
        <v>IR=ADDES ALUB=BITMASK ALUA-HBUS=A IF DISCARD FLG=F ELSE F=FLG</v>
      </c>
    </row>
    <row r="994" spans="1:29" ht="17.100000000000001" customHeight="1" x14ac:dyDescent="0.25">
      <c r="B994" s="50" t="s">
        <v>1493</v>
      </c>
      <c r="C994" s="50" t="s">
        <v>1239</v>
      </c>
      <c r="D994" s="50" t="s">
        <v>1229</v>
      </c>
      <c r="E994" s="50" t="s">
        <v>1239</v>
      </c>
      <c r="F994" s="50" t="s">
        <v>1239</v>
      </c>
      <c r="G994" s="50" t="s">
        <v>1373</v>
      </c>
      <c r="H994" s="50" t="s">
        <v>1677</v>
      </c>
      <c r="I994" s="50" t="s">
        <v>1280</v>
      </c>
      <c r="J994" s="50" t="s">
        <v>1678</v>
      </c>
      <c r="K994" s="50" t="s">
        <v>1280</v>
      </c>
      <c r="L994" s="50" t="s">
        <v>1357</v>
      </c>
      <c r="M994" s="50" t="s">
        <v>1748</v>
      </c>
      <c r="O994" s="32" t="str">
        <f>EMIT!H1059</f>
        <v>UBRGRM</v>
      </c>
      <c r="Q994" s="50" t="str">
        <f ca="1">IFERROR(_xlfn.CONCAT(INDEX(DESC!$C:$C,MATCH(O994,DESC!$B:$B,0))),"…")</f>
        <v>DO_GRANT DO_BUSRQ UNSETMR</v>
      </c>
      <c r="S994" s="32" t="str">
        <f>EMIT!H1070</f>
        <v>UBRGRM</v>
      </c>
      <c r="U994" s="50" t="str">
        <f ca="1">IFERROR(_xlfn.CONCAT(INDEX(DESC!$C:$C,MATCH(S994,DESC!$B:$B,0))),"…")</f>
        <v>DO_GRANT DO_BUSRQ UNSETMR</v>
      </c>
      <c r="W994" s="32" t="str">
        <f>EMIT!H1081</f>
        <v>UBRGRM</v>
      </c>
      <c r="Y994" s="50" t="str">
        <f ca="1">IFERROR(_xlfn.CONCAT(INDEX(DESC!$C:$C,MATCH(W994,DESC!$B:$B,0))),"…")</f>
        <v>DO_GRANT DO_BUSRQ UNSETMR</v>
      </c>
      <c r="AA994" s="32" t="str">
        <f>EMIT!H1092</f>
        <v>UBRGRM</v>
      </c>
      <c r="AC994" s="50" t="str">
        <f ca="1">IFERROR(_xlfn.CONCAT(INDEX(DESC!$C:$C,MATCH(AA994,DESC!$B:$B,0))),"…")</f>
        <v>DO_GRANT DO_BUSRQ UNSETMR</v>
      </c>
    </row>
    <row r="995" spans="1:29" ht="17.100000000000001" customHeight="1" x14ac:dyDescent="0.25">
      <c r="B995" s="50" t="s">
        <v>1494</v>
      </c>
      <c r="C995" s="50" t="s">
        <v>1239</v>
      </c>
      <c r="D995" s="50" t="s">
        <v>1239</v>
      </c>
      <c r="E995" s="50" t="s">
        <v>1239</v>
      </c>
      <c r="F995" s="50" t="s">
        <v>1239</v>
      </c>
      <c r="G995" s="50" t="s">
        <v>1373</v>
      </c>
      <c r="H995" s="50" t="s">
        <v>1677</v>
      </c>
      <c r="I995" s="50" t="s">
        <v>1280</v>
      </c>
      <c r="J995" s="50" t="s">
        <v>1678</v>
      </c>
      <c r="K995" s="50" t="s">
        <v>1280</v>
      </c>
      <c r="L995" s="50" t="s">
        <v>1357</v>
      </c>
      <c r="M995" s="50" t="s">
        <v>1748</v>
      </c>
      <c r="O995" s="32" t="str">
        <f>EMIT!H1060</f>
        <v>UOPR(UAAM)</v>
      </c>
      <c r="Q995" s="50" t="str">
        <f ca="1">IFERROR(_xlfn.CONCAT(INDEX(DESC!$C:$C,MATCH(O995,DESC!$B:$B,0))),"…")</f>
        <v>ALUA=R*</v>
      </c>
      <c r="S995" s="32" t="str">
        <f>EMIT!H1071</f>
        <v>UOPR(UAAM)</v>
      </c>
      <c r="U995" s="50" t="str">
        <f ca="1">IFERROR(_xlfn.CONCAT(INDEX(DESC!$C:$C,MATCH(S995,DESC!$B:$B,0))),"…")</f>
        <v>ALUA=R*</v>
      </c>
      <c r="W995" s="32" t="str">
        <f>EMIT!H1082</f>
        <v>UOPR(UAAM)</v>
      </c>
      <c r="Y995" s="50" t="str">
        <f ca="1">IFERROR(_xlfn.CONCAT(INDEX(DESC!$C:$C,MATCH(W995,DESC!$B:$B,0))),"…")</f>
        <v>ALUA=R*</v>
      </c>
      <c r="AA995" s="32" t="str">
        <f>EMIT!H1093</f>
        <v>UOPR(UAAM)</v>
      </c>
      <c r="AC995" s="50" t="str">
        <f ca="1">IFERROR(_xlfn.CONCAT(INDEX(DESC!$C:$C,MATCH(AA995,DESC!$B:$B,0))),"…")</f>
        <v>ALUA=R*</v>
      </c>
    </row>
    <row r="996" spans="1:29" ht="17.100000000000001" customHeight="1" x14ac:dyDescent="0.25">
      <c r="O996" s="32" t="str">
        <f>EMIT!H1061</f>
        <v>UEXIPCEXT</v>
      </c>
      <c r="Q996" s="50" t="str">
        <f ca="1">IFERROR(_xlfn.CONCAT(INDEX(DESC!$C:$C,MATCH(O996,DESC!$B:$B,0))),"…")</f>
        <v xml:space="preserve">INTER ADDER=PC EX_INT  SPREF=0 </v>
      </c>
      <c r="S996" s="32" t="str">
        <f>EMIT!H1072</f>
        <v>UEXIPCEXT</v>
      </c>
      <c r="U996" s="50" t="str">
        <f ca="1">IFERROR(_xlfn.CONCAT(INDEX(DESC!$C:$C,MATCH(S996,DESC!$B:$B,0))),"…")</f>
        <v xml:space="preserve">INTER ADDER=PC EX_INT  SPREF=0 </v>
      </c>
      <c r="W996" s="32" t="str">
        <f>EMIT!H1083</f>
        <v>UEXIPCEXT</v>
      </c>
      <c r="Y996" s="50" t="str">
        <f ca="1">IFERROR(_xlfn.CONCAT(INDEX(DESC!$C:$C,MATCH(W996,DESC!$B:$B,0))),"…")</f>
        <v xml:space="preserve">INTER ADDER=PC EX_INT  SPREF=0 </v>
      </c>
      <c r="AA996" s="32" t="str">
        <f>EMIT!H1094</f>
        <v>UEXIPCEXT</v>
      </c>
      <c r="AC996" s="50" t="str">
        <f ca="1">IFERROR(_xlfn.CONCAT(INDEX(DESC!$C:$C,MATCH(AA996,DESC!$B:$B,0))),"…")</f>
        <v xml:space="preserve">INTER ADDER=PC EX_INT  SPREF=0 </v>
      </c>
    </row>
    <row r="997" spans="1:29" ht="17.100000000000001" customHeight="1" x14ac:dyDescent="0.25"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O997" s="32" t="str">
        <f>EMIT!H1062</f>
        <v>UNDEF</v>
      </c>
      <c r="Q997" s="50" t="str">
        <f ca="1">IFERROR(_xlfn.CONCAT(INDEX(DESC!$C:$C,MATCH(O997,DESC!$B:$B,0))),"…")</f>
        <v>UNDEF</v>
      </c>
      <c r="S997" s="32" t="str">
        <f>EMIT!H1073</f>
        <v>UNDEF</v>
      </c>
      <c r="U997" s="50" t="str">
        <f ca="1">IFERROR(_xlfn.CONCAT(INDEX(DESC!$C:$C,MATCH(S997,DESC!$B:$B,0))),"…")</f>
        <v>UNDEF</v>
      </c>
      <c r="W997" s="32" t="str">
        <f>EMIT!H1084</f>
        <v>UNDEF</v>
      </c>
      <c r="Y997" s="50" t="str">
        <f ca="1">IFERROR(_xlfn.CONCAT(INDEX(DESC!$C:$C,MATCH(W997,DESC!$B:$B,0))),"…")</f>
        <v>UNDEF</v>
      </c>
      <c r="AA997" s="32" t="str">
        <f>EMIT!H1095</f>
        <v>UNDEF</v>
      </c>
      <c r="AC997" s="50" t="str">
        <f ca="1">IFERROR(_xlfn.CONCAT(INDEX(DESC!$C:$C,MATCH(AA997,DESC!$B:$B,0))),"…")</f>
        <v>UNDEF</v>
      </c>
    </row>
    <row r="998" spans="1:29" ht="17.100000000000001" customHeight="1" x14ac:dyDescent="0.25"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O998" s="167" t="str">
        <f>EMIT!H1063</f>
        <v>UOCB</v>
      </c>
      <c r="Q998" s="50" t="str">
        <f ca="1">IFERROR(_xlfn.CONCAT(INDEX(DESC!$C:$C,MATCH(O998,DESC!$B:$B,0))),"…")</f>
        <v>HBUS/FLG=UOCB</v>
      </c>
      <c r="S998" s="167" t="str">
        <f>EMIT!H1074</f>
        <v>UOORD</v>
      </c>
      <c r="U998" s="50" t="str">
        <f ca="1">IFERROR(_xlfn.CONCAT(INDEX(DESC!$C:$C,MATCH(S998,DESC!$B:$B,0))),"…")</f>
        <v>HBUS/FLG=UOOR DISCARDF</v>
      </c>
      <c r="W998" s="167" t="str">
        <f>EMIT!H1085</f>
        <v>UOANDD</v>
      </c>
      <c r="Y998" s="50" t="str">
        <f ca="1">IFERROR(_xlfn.CONCAT(INDEX(DESC!$C:$C,MATCH(W998,DESC!$B:$B,0))),"…")</f>
        <v>HBUS/FLG=UOAND DISCARDF</v>
      </c>
      <c r="AA998" s="167" t="str">
        <f>EMIT!H1096</f>
        <v>UOANDQ</v>
      </c>
      <c r="AC998" s="50" t="str">
        <f ca="1">IFERROR(_xlfn.CONCAT(INDEX(DESC!$C:$C,MATCH(AA998,DESC!$B:$B,0))),"…")</f>
        <v>FLG=UOANDQ</v>
      </c>
    </row>
    <row r="999" spans="1:29" ht="17.100000000000001" customHeight="1" x14ac:dyDescent="0.25"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O999" s="32" t="str">
        <f>EMIT!H1064</f>
        <v>UNDEF</v>
      </c>
      <c r="Q999" s="50" t="str">
        <f ca="1">IFERROR(_xlfn.CONCAT(INDEX(DESC!$C:$C,MATCH(O999,DESC!$B:$B,0))),"…")</f>
        <v>UNDEF</v>
      </c>
      <c r="S999" s="32" t="str">
        <f>EMIT!H1075</f>
        <v>UNDEF</v>
      </c>
      <c r="U999" s="50" t="str">
        <f ca="1">IFERROR(_xlfn.CONCAT(INDEX(DESC!$C:$C,MATCH(S999,DESC!$B:$B,0))),"…")</f>
        <v>UNDEF</v>
      </c>
      <c r="W999" s="32" t="str">
        <f>EMIT!H1086</f>
        <v>UNDEF</v>
      </c>
      <c r="Y999" s="50" t="str">
        <f ca="1">IFERROR(_xlfn.CONCAT(INDEX(DESC!$C:$C,MATCH(W999,DESC!$B:$B,0))),"…")</f>
        <v>UNDEF</v>
      </c>
      <c r="AA999" s="32" t="str">
        <f>EMIT!H1097</f>
        <v>XEND</v>
      </c>
      <c r="AC999" s="50" t="str">
        <f ca="1">IFERROR(_xlfn.CONCAT(INDEX(DESC!$C:$C,MATCH(AA999,DESC!$B:$B,0))),"…")</f>
        <v>INTER END</v>
      </c>
    </row>
    <row r="1000" spans="1:29" ht="17.100000000000001" customHeight="1" x14ac:dyDescent="0.25"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O1000" s="32" t="str">
        <f>EMIT!H1065</f>
        <v>UOPR(UMHB)</v>
      </c>
      <c r="Q1000" s="50" t="str">
        <f ca="1">IFERROR(_xlfn.CONCAT(INDEX(DESC!$C:$C,MATCH(O1000,DESC!$B:$B,0))),"…")</f>
        <v>R*=HBUS</v>
      </c>
      <c r="S1000" s="32" t="str">
        <f>EMIT!H1076</f>
        <v>UOPR(UMHB)</v>
      </c>
      <c r="U1000" s="50" t="str">
        <f ca="1">IFERROR(_xlfn.CONCAT(INDEX(DESC!$C:$C,MATCH(S1000,DESC!$B:$B,0))),"…")</f>
        <v>R*=HBUS</v>
      </c>
      <c r="W1000" s="32" t="str">
        <f>EMIT!H1087</f>
        <v>UOPR(UMHB)</v>
      </c>
      <c r="Y1000" s="50" t="str">
        <f ca="1">IFERROR(_xlfn.CONCAT(INDEX(DESC!$C:$C,MATCH(W1000,DESC!$B:$B,0))),"…")</f>
        <v>R*=HBUS</v>
      </c>
    </row>
    <row r="1001" spans="1:29" ht="17.100000000000001" customHeight="1" x14ac:dyDescent="0.25"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O1001" s="32" t="str">
        <f>EMIT!H1066</f>
        <v>XEND</v>
      </c>
      <c r="Q1001" s="50" t="str">
        <f ca="1">IFERROR(_xlfn.CONCAT(INDEX(DESC!$C:$C,MATCH(O1001,DESC!$B:$B,0))),"…")</f>
        <v>INTER END</v>
      </c>
      <c r="S1001" s="32" t="str">
        <f>EMIT!H1077</f>
        <v>XEND</v>
      </c>
      <c r="U1001" s="50" t="str">
        <f ca="1">IFERROR(_xlfn.CONCAT(INDEX(DESC!$C:$C,MATCH(S1001,DESC!$B:$B,0))),"…")</f>
        <v>INTER END</v>
      </c>
      <c r="W1001" s="32" t="str">
        <f>EMIT!H1088</f>
        <v>XEND</v>
      </c>
      <c r="Y1001" s="50" t="str">
        <f ca="1">IFERROR(_xlfn.CONCAT(INDEX(DESC!$C:$C,MATCH(W1001,DESC!$B:$B,0))),"…")</f>
        <v>INTER END</v>
      </c>
    </row>
    <row r="1002" spans="1:29" ht="17.100000000000001" customHeight="1" x14ac:dyDescent="0.25">
      <c r="A1002" s="35"/>
      <c r="B1002" s="35" t="s">
        <v>1759</v>
      </c>
      <c r="C1002" s="35"/>
      <c r="D1002" s="35"/>
      <c r="E1002" s="35"/>
    </row>
    <row r="1003" spans="1:29" ht="17.100000000000001" customHeight="1" x14ac:dyDescent="0.25">
      <c r="B1003" s="50" t="s">
        <v>1227</v>
      </c>
      <c r="C1003" s="50" t="s">
        <v>1228</v>
      </c>
      <c r="D1003" s="50" t="s">
        <v>1229</v>
      </c>
      <c r="E1003" s="50" t="s">
        <v>1231</v>
      </c>
      <c r="F1003" s="50" t="s">
        <v>1273</v>
      </c>
      <c r="G1003" s="50" t="s">
        <v>1275</v>
      </c>
      <c r="H1003" s="50" t="s">
        <v>1323</v>
      </c>
      <c r="I1003" s="50" t="s">
        <v>1284</v>
      </c>
      <c r="J1003" s="50" t="s">
        <v>1276</v>
      </c>
      <c r="K1003" s="50" t="s">
        <v>1277</v>
      </c>
      <c r="L1003" s="50" t="s">
        <v>1325</v>
      </c>
      <c r="M1003" s="50" t="s">
        <v>1237</v>
      </c>
      <c r="O1003" s="31" t="s">
        <v>1760</v>
      </c>
    </row>
    <row r="1004" spans="1:29" ht="17.100000000000001" customHeight="1" x14ac:dyDescent="0.25">
      <c r="B1004" s="50" t="s">
        <v>1507</v>
      </c>
      <c r="C1004" s="50" t="s">
        <v>1239</v>
      </c>
      <c r="D1004" s="50" t="s">
        <v>1239</v>
      </c>
      <c r="E1004" s="50" t="s">
        <v>1230</v>
      </c>
      <c r="F1004" s="50" t="s">
        <v>1239</v>
      </c>
      <c r="G1004" s="50" t="s">
        <v>1327</v>
      </c>
      <c r="H1004" s="50" t="s">
        <v>1729</v>
      </c>
      <c r="I1004" s="50" t="s">
        <v>1280</v>
      </c>
      <c r="J1004" s="50" t="s">
        <v>1678</v>
      </c>
      <c r="K1004" s="50" t="s">
        <v>1280</v>
      </c>
      <c r="L1004" s="50" t="s">
        <v>1730</v>
      </c>
      <c r="M1004" s="50" t="s">
        <v>1731</v>
      </c>
      <c r="O1004" s="32" t="str">
        <f>EMIT!H1099</f>
        <v>UADIRM</v>
      </c>
      <c r="Q1004" s="50" t="str">
        <f ca="1">IFERROR(_xlfn.CONCAT(INDEX(DESC!$C:$C,MATCH(O1004,DESC!$B:$B,0))),"…")</f>
        <v>ADDR=ADDER ADDES=INCLD7 SETMREQ SPREF</v>
      </c>
    </row>
    <row r="1005" spans="1:29" ht="17.100000000000001" customHeight="1" x14ac:dyDescent="0.25">
      <c r="B1005" s="50" t="s">
        <v>1508</v>
      </c>
      <c r="C1005" s="50" t="s">
        <v>1239</v>
      </c>
      <c r="D1005" s="50" t="s">
        <v>1229</v>
      </c>
      <c r="E1005" s="50" t="s">
        <v>1230</v>
      </c>
      <c r="F1005" s="50" t="s">
        <v>1239</v>
      </c>
      <c r="G1005" s="50" t="s">
        <v>1327</v>
      </c>
      <c r="H1005" s="50" t="s">
        <v>1729</v>
      </c>
      <c r="I1005" s="50" t="s">
        <v>1280</v>
      </c>
      <c r="J1005" s="50" t="s">
        <v>1678</v>
      </c>
      <c r="K1005" s="50" t="s">
        <v>1280</v>
      </c>
      <c r="L1005" s="50" t="s">
        <v>1730</v>
      </c>
      <c r="M1005" s="50" t="s">
        <v>1731</v>
      </c>
      <c r="O1005" s="32" t="str">
        <f>EMIT!H1100</f>
        <v>UIRDAF</v>
      </c>
      <c r="Q1005" s="50" t="str">
        <f ca="1">IFERROR(_xlfn.CONCAT(INDEX(DESC!$C:$C,MATCH(O1005,DESC!$B:$B,0))),"…")</f>
        <v>IR=ADDES ALUA-B-HBUS=A IF DISCARD FLG=F ELSE F=FLG LBUS=F</v>
      </c>
    </row>
    <row r="1006" spans="1:29" ht="17.100000000000001" customHeight="1" x14ac:dyDescent="0.25">
      <c r="B1006" s="50" t="s">
        <v>1510</v>
      </c>
      <c r="C1006" s="50" t="s">
        <v>1239</v>
      </c>
      <c r="D1006" s="50" t="s">
        <v>1229</v>
      </c>
      <c r="E1006" s="50" t="s">
        <v>1230</v>
      </c>
      <c r="F1006" s="50" t="s">
        <v>1239</v>
      </c>
      <c r="G1006" s="50" t="s">
        <v>1327</v>
      </c>
      <c r="H1006" s="50" t="s">
        <v>1729</v>
      </c>
      <c r="I1006" s="50" t="s">
        <v>1280</v>
      </c>
      <c r="J1006" s="50" t="s">
        <v>1678</v>
      </c>
      <c r="K1006" s="50" t="s">
        <v>1280</v>
      </c>
      <c r="L1006" s="50" t="s">
        <v>1730</v>
      </c>
      <c r="M1006" s="50" t="s">
        <v>1731</v>
      </c>
      <c r="O1006" s="32" t="str">
        <f>EMIT!H1101</f>
        <v>UBRM</v>
      </c>
      <c r="Q1006" s="50" t="str">
        <f ca="1">IFERROR(_xlfn.CONCAT(INDEX(DESC!$C:$C,MATCH(O1006,DESC!$B:$B,0))),"…")</f>
        <v>DO_BUSRQ UNSETMR</v>
      </c>
    </row>
    <row r="1007" spans="1:29" ht="17.100000000000001" customHeight="1" x14ac:dyDescent="0.25">
      <c r="B1007" s="50" t="s">
        <v>1511</v>
      </c>
      <c r="C1007" s="50" t="s">
        <v>1239</v>
      </c>
      <c r="D1007" s="50" t="s">
        <v>1239</v>
      </c>
      <c r="E1007" s="50" t="s">
        <v>1230</v>
      </c>
      <c r="F1007" s="50" t="s">
        <v>1239</v>
      </c>
      <c r="G1007" s="50" t="s">
        <v>1327</v>
      </c>
      <c r="H1007" s="50" t="s">
        <v>1729</v>
      </c>
      <c r="I1007" s="50" t="s">
        <v>1280</v>
      </c>
      <c r="J1007" s="50" t="s">
        <v>1678</v>
      </c>
      <c r="K1007" s="50" t="s">
        <v>1280</v>
      </c>
      <c r="L1007" s="50" t="s">
        <v>1730</v>
      </c>
      <c r="M1007" s="50" t="s">
        <v>1731</v>
      </c>
      <c r="O1007" s="32" t="str">
        <f>EMIT!H1102</f>
        <v>UDHL</v>
      </c>
      <c r="Q1007" s="50" t="str">
        <f ca="1">IFERROR(_xlfn.CONCAT(INDEX(DESC!$C:$C,MATCH(O1007,DESC!$B:$B,0))),"…")</f>
        <v>ADDER=HL</v>
      </c>
    </row>
    <row r="1008" spans="1:29" ht="17.100000000000001" customHeight="1" x14ac:dyDescent="0.25">
      <c r="B1008" s="50" t="s">
        <v>1512</v>
      </c>
      <c r="C1008" s="50" t="s">
        <v>1239</v>
      </c>
      <c r="D1008" s="50" t="s">
        <v>1239</v>
      </c>
      <c r="E1008" s="69" t="s">
        <v>1239</v>
      </c>
      <c r="F1008" s="50" t="s">
        <v>1239</v>
      </c>
      <c r="G1008" s="50" t="s">
        <v>1327</v>
      </c>
      <c r="H1008" s="50" t="s">
        <v>1729</v>
      </c>
      <c r="I1008" s="50" t="s">
        <v>1280</v>
      </c>
      <c r="J1008" s="50" t="s">
        <v>1678</v>
      </c>
      <c r="K1008" s="50" t="s">
        <v>1280</v>
      </c>
      <c r="L1008" s="50" t="s">
        <v>1730</v>
      </c>
      <c r="M1008" s="50" t="s">
        <v>1731</v>
      </c>
      <c r="N1008" s="97"/>
      <c r="O1008" s="32" t="str">
        <f>EMIT!H1103</f>
        <v>UADIMR</v>
      </c>
      <c r="Q1008" s="50" t="str">
        <f ca="1">IFERROR(_xlfn.CONCAT(INDEX(DESC!$C:$C,MATCH(O1008,DESC!$B:$B,0))),"…")</f>
        <v>ADDR=ADDER ADDES=INCLD SETMRQ/RD=1 DO_SPREF</v>
      </c>
    </row>
    <row r="1009" spans="2:17" ht="17.100000000000001" customHeight="1" x14ac:dyDescent="0.25">
      <c r="B1009" s="50" t="s">
        <v>1513</v>
      </c>
      <c r="C1009" s="50" t="s">
        <v>1239</v>
      </c>
      <c r="D1009" s="50" t="s">
        <v>1229</v>
      </c>
      <c r="E1009" s="50" t="s">
        <v>1231</v>
      </c>
      <c r="F1009" s="50" t="s">
        <v>1239</v>
      </c>
      <c r="G1009" s="50" t="s">
        <v>1327</v>
      </c>
      <c r="H1009" s="50" t="s">
        <v>1729</v>
      </c>
      <c r="I1009" s="50" t="s">
        <v>1280</v>
      </c>
      <c r="J1009" s="50" t="s">
        <v>1678</v>
      </c>
      <c r="K1009" s="50" t="s">
        <v>1280</v>
      </c>
      <c r="L1009" s="50" t="s">
        <v>1730</v>
      </c>
      <c r="M1009" s="50" t="s">
        <v>1731</v>
      </c>
      <c r="N1009" s="97"/>
      <c r="O1009" s="32" t="str">
        <f>EMIT!H1104</f>
        <v>UNDEF</v>
      </c>
      <c r="Q1009" s="50" t="str">
        <f ca="1">IFERROR(_xlfn.CONCAT(INDEX(DESC!$C:$C,MATCH(O1009,DESC!$B:$B,0))),"…")</f>
        <v>UNDEF</v>
      </c>
    </row>
    <row r="1010" spans="2:17" ht="17.100000000000001" customHeight="1" x14ac:dyDescent="0.25">
      <c r="B1010" s="50" t="s">
        <v>1514</v>
      </c>
      <c r="C1010" s="50" t="s">
        <v>1239</v>
      </c>
      <c r="D1010" s="50" t="s">
        <v>1229</v>
      </c>
      <c r="E1010" s="50" t="s">
        <v>1231</v>
      </c>
      <c r="F1010" s="50" t="s">
        <v>1239</v>
      </c>
      <c r="G1010" s="50" t="s">
        <v>1327</v>
      </c>
      <c r="H1010" s="50" t="s">
        <v>1729</v>
      </c>
      <c r="I1010" s="50" t="s">
        <v>1280</v>
      </c>
      <c r="J1010" s="50" t="s">
        <v>1678</v>
      </c>
      <c r="K1010" s="50" t="s">
        <v>1280</v>
      </c>
      <c r="L1010" s="50" t="s">
        <v>1730</v>
      </c>
      <c r="M1010" s="50" t="s">
        <v>1731</v>
      </c>
      <c r="N1010" s="97"/>
      <c r="O1010" s="32" t="str">
        <f>EMIT!H1105</f>
        <v>ULAT</v>
      </c>
      <c r="Q1010" s="50" t="str">
        <f ca="1">IFERROR(_xlfn.CONCAT(INDEX(DESC!$C:$C,MATCH(O1010,DESC!$B:$B,0))),"…")</f>
        <v>DLATCH=PINDATA=ACTUAL READ</v>
      </c>
    </row>
    <row r="1011" spans="2:17" ht="17.100000000000001" customHeight="1" x14ac:dyDescent="0.25">
      <c r="B1011" s="50" t="s">
        <v>1515</v>
      </c>
      <c r="C1011" s="50" t="s">
        <v>1239</v>
      </c>
      <c r="D1011" s="50" t="s">
        <v>1229</v>
      </c>
      <c r="E1011" s="50" t="s">
        <v>1231</v>
      </c>
      <c r="F1011" s="50" t="s">
        <v>1239</v>
      </c>
      <c r="G1011" s="50" t="s">
        <v>1327</v>
      </c>
      <c r="H1011" s="50" t="s">
        <v>1729</v>
      </c>
      <c r="I1011" s="50" t="s">
        <v>1280</v>
      </c>
      <c r="J1011" s="50" t="s">
        <v>1678</v>
      </c>
      <c r="K1011" s="50" t="s">
        <v>1280</v>
      </c>
      <c r="L1011" s="50" t="s">
        <v>1730</v>
      </c>
      <c r="M1011" s="50" t="s">
        <v>1731</v>
      </c>
      <c r="N1011" s="97"/>
      <c r="O1011" s="32" t="str">
        <f>EMIT!H1106</f>
        <v>UWAIT</v>
      </c>
      <c r="Q1011" s="50" t="str">
        <f ca="1">IFERROR(_xlfn.CONCAT(INDEX(DESC!$C:$C,MATCH(O1011,DESC!$B:$B,0))),"…")</f>
        <v>DO_WAIT</v>
      </c>
    </row>
    <row r="1012" spans="2:17" ht="17.100000000000001" customHeight="1" x14ac:dyDescent="0.25">
      <c r="B1012" s="50" t="s">
        <v>1607</v>
      </c>
      <c r="C1012" s="50" t="s">
        <v>1239</v>
      </c>
      <c r="D1012" s="50" t="s">
        <v>1229</v>
      </c>
      <c r="E1012" s="50" t="s">
        <v>1231</v>
      </c>
      <c r="F1012" s="50" t="s">
        <v>1239</v>
      </c>
      <c r="G1012" s="50" t="s">
        <v>1327</v>
      </c>
      <c r="H1012" s="50" t="s">
        <v>1729</v>
      </c>
      <c r="I1012" s="50" t="s">
        <v>1280</v>
      </c>
      <c r="J1012" s="50" t="s">
        <v>1678</v>
      </c>
      <c r="K1012" s="50" t="s">
        <v>1280</v>
      </c>
      <c r="L1012" s="50" t="s">
        <v>1730</v>
      </c>
      <c r="M1012" s="50" t="s">
        <v>1731</v>
      </c>
      <c r="N1012" s="97"/>
      <c r="O1012" s="32" t="str">
        <f>EMIT!H1107</f>
        <v>UBRCLS</v>
      </c>
      <c r="Q1012" s="50" t="str">
        <f ca="1">IFERROR(_xlfn.CONCAT(INDEX(DESC!$C:$C,MATCH(O1012,DESC!$B:$B,0))),"…")</f>
        <v>DO_BUSRQ DO_CLEAR</v>
      </c>
    </row>
    <row r="1013" spans="2:17" ht="17.100000000000001" customHeight="1" x14ac:dyDescent="0.25">
      <c r="B1013" s="50" t="s">
        <v>1608</v>
      </c>
      <c r="C1013" s="50" t="s">
        <v>1239</v>
      </c>
      <c r="D1013" s="50" t="s">
        <v>1239</v>
      </c>
      <c r="E1013" s="50" t="s">
        <v>1239</v>
      </c>
      <c r="F1013" s="50" t="s">
        <v>1239</v>
      </c>
      <c r="G1013" s="50" t="s">
        <v>1327</v>
      </c>
      <c r="H1013" s="50" t="s">
        <v>1729</v>
      </c>
      <c r="I1013" s="50" t="s">
        <v>1280</v>
      </c>
      <c r="J1013" s="50" t="s">
        <v>1678</v>
      </c>
      <c r="K1013" s="50" t="s">
        <v>1280</v>
      </c>
      <c r="L1013" s="50" t="s">
        <v>1730</v>
      </c>
      <c r="M1013" s="50" t="s">
        <v>1731</v>
      </c>
      <c r="N1013" s="83"/>
      <c r="O1013" s="32" t="str">
        <f>EMIT!H1108</f>
        <v>UAADL</v>
      </c>
      <c r="Q1013" s="50" t="str">
        <f ca="1">IFERROR(_xlfn.CONCAT(INDEX(DESC!$C:$C,MATCH(O1013,DESC!$B:$B,0))),"…")</f>
        <v>ALUA=DLATCH</v>
      </c>
    </row>
    <row r="1014" spans="2:17" ht="17.100000000000001" customHeight="1" x14ac:dyDescent="0.25">
      <c r="B1014" s="50" t="s">
        <v>1609</v>
      </c>
      <c r="C1014" s="50" t="s">
        <v>1239</v>
      </c>
      <c r="D1014" s="50" t="s">
        <v>1239</v>
      </c>
      <c r="E1014" s="50" t="s">
        <v>1239</v>
      </c>
      <c r="F1014" s="50" t="s">
        <v>1239</v>
      </c>
      <c r="G1014" s="50" t="s">
        <v>1327</v>
      </c>
      <c r="H1014" s="50" t="s">
        <v>1729</v>
      </c>
      <c r="I1014" s="50" t="s">
        <v>1280</v>
      </c>
      <c r="J1014" s="50" t="s">
        <v>1678</v>
      </c>
      <c r="K1014" s="50" t="s">
        <v>1280</v>
      </c>
      <c r="L1014" s="50" t="s">
        <v>1730</v>
      </c>
      <c r="M1014" s="50" t="s">
        <v>1731</v>
      </c>
      <c r="N1014" s="116"/>
      <c r="O1014" s="32" t="str">
        <f>EMIT!H1109</f>
        <v>UNDEF</v>
      </c>
      <c r="Q1014" s="50" t="str">
        <f ca="1">IFERROR(_xlfn.CONCAT(INDEX(DESC!$C:$C,MATCH(O1014,DESC!$B:$B,0))),"…")</f>
        <v>UNDEF</v>
      </c>
    </row>
    <row r="1015" spans="2:17" ht="17.100000000000001" customHeight="1" x14ac:dyDescent="0.25">
      <c r="B1015" s="50" t="s">
        <v>1610</v>
      </c>
      <c r="C1015" s="50" t="s">
        <v>1239</v>
      </c>
      <c r="D1015" s="50" t="s">
        <v>1239</v>
      </c>
      <c r="E1015" s="50" t="s">
        <v>1239</v>
      </c>
      <c r="F1015" s="50" t="s">
        <v>1239</v>
      </c>
      <c r="G1015" s="50" t="s">
        <v>1327</v>
      </c>
      <c r="H1015" s="50" t="s">
        <v>1729</v>
      </c>
      <c r="I1015" s="50" t="s">
        <v>1280</v>
      </c>
      <c r="J1015" s="50" t="s">
        <v>1678</v>
      </c>
      <c r="K1015" s="50" t="s">
        <v>1280</v>
      </c>
      <c r="L1015" s="50" t="s">
        <v>1730</v>
      </c>
      <c r="M1015" s="50" t="s">
        <v>1731</v>
      </c>
      <c r="N1015" s="156"/>
      <c r="O1015" s="32" t="str">
        <f>EMIT!H1110</f>
        <v>UDHL+UOCB</v>
      </c>
      <c r="Q1015" s="50" t="str">
        <f ca="1">IFERROR(_xlfn.CONCAT(INDEX(DESC!$C:$C,MATCH(O1015,DESC!$B:$B,0))),"…")</f>
        <v>ADDER=HL HBUS/FLG=UOCB</v>
      </c>
    </row>
    <row r="1016" spans="2:17" ht="17.100000000000001" customHeight="1" x14ac:dyDescent="0.25">
      <c r="B1016" s="50" t="s">
        <v>1612</v>
      </c>
      <c r="C1016" s="50" t="s">
        <v>1239</v>
      </c>
      <c r="D1016" s="50" t="s">
        <v>1239</v>
      </c>
      <c r="E1016" s="50" t="s">
        <v>1239</v>
      </c>
      <c r="F1016" s="50" t="s">
        <v>1239</v>
      </c>
      <c r="G1016" s="50" t="s">
        <v>1327</v>
      </c>
      <c r="H1016" s="50" t="s">
        <v>1729</v>
      </c>
      <c r="I1016" s="50" t="s">
        <v>1280</v>
      </c>
      <c r="J1016" s="50" t="s">
        <v>1678</v>
      </c>
      <c r="K1016" s="50" t="s">
        <v>1280</v>
      </c>
      <c r="L1016" s="50" t="s">
        <v>1730</v>
      </c>
      <c r="M1016" s="50" t="s">
        <v>1731</v>
      </c>
      <c r="N1016" s="116"/>
      <c r="O1016" s="32" t="str">
        <f>EMIT!H1111</f>
        <v>UADIM</v>
      </c>
      <c r="Q1016" s="50" t="str">
        <f ca="1">IFERROR(_xlfn.CONCAT(INDEX(DESC!$C:$C,MATCH(O1016,DESC!$B:$B,0))),"…")</f>
        <v>ADDR=ADDER ADDES=INCLD SETMR SPREF</v>
      </c>
    </row>
    <row r="1017" spans="2:17" ht="17.100000000000001" customHeight="1" x14ac:dyDescent="0.25">
      <c r="B1017" s="50" t="s">
        <v>1613</v>
      </c>
      <c r="C1017" s="50" t="s">
        <v>1239</v>
      </c>
      <c r="D1017" s="50" t="s">
        <v>1229</v>
      </c>
      <c r="E1017" s="50" t="s">
        <v>1239</v>
      </c>
      <c r="F1017" s="50" t="s">
        <v>1239</v>
      </c>
      <c r="G1017" s="50" t="s">
        <v>1327</v>
      </c>
      <c r="H1017" s="50" t="s">
        <v>1729</v>
      </c>
      <c r="I1017" s="50" t="s">
        <v>1280</v>
      </c>
      <c r="J1017" s="50" t="s">
        <v>1678</v>
      </c>
      <c r="K1017" s="50" t="s">
        <v>1280</v>
      </c>
      <c r="L1017" s="50" t="s">
        <v>1730</v>
      </c>
      <c r="M1017" s="50" t="s">
        <v>1731</v>
      </c>
      <c r="N1017" s="83"/>
      <c r="O1017" s="32" t="str">
        <f>EMIT!H1112</f>
        <v>UDLHB</v>
      </c>
      <c r="Q1017" s="50" t="str">
        <f ca="1">IFERROR(_xlfn.CONCAT(INDEX(DESC!$C:$C,MATCH(O1017,DESC!$B:$B,0))),"…")</f>
        <v>DLATCH=HBUS</v>
      </c>
    </row>
    <row r="1018" spans="2:17" ht="17.100000000000001" customHeight="1" x14ac:dyDescent="0.25">
      <c r="B1018" s="50" t="s">
        <v>1614</v>
      </c>
      <c r="C1018" s="50" t="s">
        <v>1239</v>
      </c>
      <c r="D1018" s="50" t="s">
        <v>1229</v>
      </c>
      <c r="E1018" s="50" t="s">
        <v>1239</v>
      </c>
      <c r="F1018" s="50" t="s">
        <v>1239</v>
      </c>
      <c r="G1018" s="50" t="s">
        <v>1327</v>
      </c>
      <c r="H1018" s="50" t="s">
        <v>1729</v>
      </c>
      <c r="I1018" s="50" t="s">
        <v>1280</v>
      </c>
      <c r="J1018" s="50" t="s">
        <v>1678</v>
      </c>
      <c r="K1018" s="50" t="s">
        <v>1280</v>
      </c>
      <c r="L1018" s="50" t="s">
        <v>1730</v>
      </c>
      <c r="M1018" s="50" t="s">
        <v>1731</v>
      </c>
      <c r="N1018" s="97"/>
      <c r="O1018" s="32" t="str">
        <f>EMIT!H1113</f>
        <v>USWR</v>
      </c>
      <c r="Q1018" s="50" t="str">
        <f ca="1">IFERROR(_xlfn.CONCAT(INDEX(DESC!$C:$C,MATCH(O1018,DESC!$B:$B,0))),"…")</f>
        <v>SETWR</v>
      </c>
    </row>
    <row r="1019" spans="2:17" ht="17.100000000000001" customHeight="1" x14ac:dyDescent="0.25">
      <c r="B1019" s="50" t="s">
        <v>1616</v>
      </c>
      <c r="C1019" s="50" t="s">
        <v>1239</v>
      </c>
      <c r="D1019" s="50" t="s">
        <v>1229</v>
      </c>
      <c r="E1019" s="50" t="s">
        <v>1239</v>
      </c>
      <c r="F1019" s="50" t="s">
        <v>1273</v>
      </c>
      <c r="G1019" s="50" t="s">
        <v>1327</v>
      </c>
      <c r="H1019" s="50" t="s">
        <v>1729</v>
      </c>
      <c r="I1019" s="50" t="s">
        <v>1280</v>
      </c>
      <c r="J1019" s="50" t="s">
        <v>1678</v>
      </c>
      <c r="K1019" s="50" t="s">
        <v>1280</v>
      </c>
      <c r="L1019" s="50" t="s">
        <v>1730</v>
      </c>
      <c r="M1019" s="50" t="s">
        <v>1731</v>
      </c>
      <c r="N1019" s="97"/>
      <c r="O1019" s="32" t="str">
        <f>EMIT!H1114</f>
        <v>UWAITW</v>
      </c>
      <c r="Q1019" s="50" t="str">
        <f ca="1">IFERROR(_xlfn.CONCAT(INDEX(DESC!$C:$C,MATCH(O1019,DESC!$B:$B,0))),"…")</f>
        <v>DO_WAIT ACTUAL WRITE</v>
      </c>
    </row>
    <row r="1020" spans="2:17" ht="17.100000000000001" customHeight="1" x14ac:dyDescent="0.25">
      <c r="B1020" s="50" t="s">
        <v>1723</v>
      </c>
      <c r="C1020" s="50" t="s">
        <v>1239</v>
      </c>
      <c r="D1020" s="50" t="s">
        <v>1229</v>
      </c>
      <c r="E1020" s="50" t="s">
        <v>1239</v>
      </c>
      <c r="F1020" s="50" t="s">
        <v>1273</v>
      </c>
      <c r="G1020" s="50" t="s">
        <v>1327</v>
      </c>
      <c r="H1020" s="50" t="s">
        <v>1729</v>
      </c>
      <c r="I1020" s="50" t="s">
        <v>1280</v>
      </c>
      <c r="J1020" s="50" t="s">
        <v>1678</v>
      </c>
      <c r="K1020" s="50" t="s">
        <v>1280</v>
      </c>
      <c r="L1020" s="50" t="s">
        <v>1730</v>
      </c>
      <c r="M1020" s="50" t="s">
        <v>1731</v>
      </c>
      <c r="N1020" s="97"/>
      <c r="O1020" s="32" t="str">
        <f>EMIT!H1115</f>
        <v>UBRGRCLS</v>
      </c>
      <c r="Q1020" s="50" t="str">
        <f ca="1">IFERROR(_xlfn.CONCAT(INDEX(DESC!$C:$C,MATCH(O1020,DESC!$B:$B,0))),"…")</f>
        <v>DO_GRANT DO_BUSRQ DO_CLEAR</v>
      </c>
    </row>
    <row r="1021" spans="2:17" ht="17.100000000000001" customHeight="1" x14ac:dyDescent="0.25">
      <c r="B1021" s="50" t="s">
        <v>1724</v>
      </c>
      <c r="C1021" s="50" t="s">
        <v>1239</v>
      </c>
      <c r="D1021" s="50" t="s">
        <v>1239</v>
      </c>
      <c r="E1021" s="50" t="s">
        <v>1239</v>
      </c>
      <c r="F1021" s="50" t="s">
        <v>1239</v>
      </c>
      <c r="G1021" s="50" t="s">
        <v>1327</v>
      </c>
      <c r="H1021" s="50" t="s">
        <v>1729</v>
      </c>
      <c r="I1021" s="50" t="s">
        <v>1280</v>
      </c>
      <c r="J1021" s="50" t="s">
        <v>1678</v>
      </c>
      <c r="K1021" s="50" t="s">
        <v>1280</v>
      </c>
      <c r="L1021" s="50" t="s">
        <v>1730</v>
      </c>
      <c r="M1021" s="50" t="s">
        <v>1731</v>
      </c>
      <c r="O1021" s="32" t="str">
        <f>EMIT!H1116</f>
        <v>UDPC</v>
      </c>
      <c r="Q1021" s="50" t="str">
        <f ca="1">IFERROR(_xlfn.CONCAT(INDEX(DESC!$C:$C,MATCH(O1021,DESC!$B:$B,0))),"…")</f>
        <v>ADDER=PC</v>
      </c>
    </row>
    <row r="1022" spans="2:17" ht="17.100000000000001" customHeight="1" x14ac:dyDescent="0.25">
      <c r="B1022" s="39"/>
      <c r="C1022" s="39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O1022" s="32" t="str">
        <f>EMIT!H1117</f>
        <v>UEXIDONE</v>
      </c>
      <c r="Q1022" s="50" t="str">
        <f ca="1">IFERROR(_xlfn.CONCAT(INDEX(DESC!$C:$C,MATCH(O1022,DESC!$B:$B,0))),"…")</f>
        <v>EX_INT SPREF=0</v>
      </c>
    </row>
    <row r="1023" spans="2:17" ht="17.100000000000001" customHeight="1" x14ac:dyDescent="0.25">
      <c r="B1023" s="35" t="s">
        <v>1761</v>
      </c>
      <c r="C1023" s="35"/>
      <c r="D1023" s="35"/>
      <c r="E1023" s="35"/>
    </row>
    <row r="1024" spans="2:17" ht="17.100000000000001" customHeight="1" x14ac:dyDescent="0.25">
      <c r="B1024" s="50" t="s">
        <v>1227</v>
      </c>
      <c r="C1024" s="50" t="s">
        <v>1228</v>
      </c>
      <c r="D1024" s="50"/>
      <c r="E1024" s="50"/>
      <c r="F1024" s="50" t="s">
        <v>1229</v>
      </c>
      <c r="G1024" s="50" t="s">
        <v>1230</v>
      </c>
      <c r="H1024" s="50" t="s">
        <v>1231</v>
      </c>
      <c r="I1024" s="50" t="s">
        <v>1235</v>
      </c>
      <c r="J1024" s="50" t="s">
        <v>1274</v>
      </c>
      <c r="K1024" s="50" t="s">
        <v>1275</v>
      </c>
      <c r="L1024" s="50" t="s">
        <v>1325</v>
      </c>
      <c r="M1024" s="50" t="s">
        <v>1237</v>
      </c>
    </row>
    <row r="1025" spans="2:25" ht="17.100000000000001" customHeight="1" x14ac:dyDescent="0.25">
      <c r="B1025" s="50" t="s">
        <v>1261</v>
      </c>
      <c r="C1025" s="50" t="s">
        <v>1239</v>
      </c>
      <c r="D1025" s="50"/>
      <c r="E1025" s="50"/>
      <c r="F1025" s="50" t="s">
        <v>1239</v>
      </c>
      <c r="G1025" s="50" t="s">
        <v>1230</v>
      </c>
      <c r="H1025" s="50" t="s">
        <v>1239</v>
      </c>
      <c r="I1025" s="50" t="s">
        <v>1240</v>
      </c>
      <c r="J1025" s="50" t="s">
        <v>1713</v>
      </c>
      <c r="K1025" s="50" t="s">
        <v>1287</v>
      </c>
      <c r="L1025" s="50" t="s">
        <v>1357</v>
      </c>
      <c r="M1025" s="96" t="s">
        <v>1761</v>
      </c>
      <c r="O1025" s="91" t="str">
        <f>EMIT!H1119</f>
        <v>UADIRM</v>
      </c>
      <c r="Q1025" s="50" t="str">
        <f ca="1">IFERROR(_xlfn.CONCAT(INDEX(DESC!$C:$C,MATCH(O1025,DESC!$B:$B,0))),"…")</f>
        <v>ADDR=ADDER ADDES=INCLD7 SETMREQ SPREF</v>
      </c>
      <c r="Y1025" s="83" t="s">
        <v>1239</v>
      </c>
    </row>
    <row r="1026" spans="2:25" ht="17.100000000000001" customHeight="1" x14ac:dyDescent="0.25">
      <c r="B1026" s="50" t="s">
        <v>1264</v>
      </c>
      <c r="C1026" s="50" t="s">
        <v>1239</v>
      </c>
      <c r="D1026" s="50"/>
      <c r="E1026" s="50"/>
      <c r="F1026" s="50" t="s">
        <v>1229</v>
      </c>
      <c r="G1026" s="50" t="s">
        <v>1230</v>
      </c>
      <c r="H1026" s="50" t="s">
        <v>1239</v>
      </c>
      <c r="I1026" s="50" t="s">
        <v>1240</v>
      </c>
      <c r="J1026" s="50" t="s">
        <v>1713</v>
      </c>
      <c r="K1026" s="50" t="s">
        <v>1287</v>
      </c>
      <c r="L1026" s="50" t="s">
        <v>1357</v>
      </c>
      <c r="M1026" s="96" t="s">
        <v>1761</v>
      </c>
      <c r="O1026" s="91" t="str">
        <f>EMIT!H1120</f>
        <v>UIRDAFNM</v>
      </c>
      <c r="Q1026" s="50" t="str">
        <f ca="1">IFERROR(_xlfn.CONCAT(INDEX(DESC!$C:$C,MATCH(O1026,DESC!$B:$B,0))),"…")</f>
        <v>IR=ADDES ALUB=BITMASK ALUA-HBUS=A IF DISCARD FLG=F ELSE F=FLG</v>
      </c>
      <c r="X1026" s="83" t="s">
        <v>1762</v>
      </c>
    </row>
    <row r="1027" spans="2:25" ht="17.100000000000001" customHeight="1" x14ac:dyDescent="0.25">
      <c r="B1027" s="50" t="s">
        <v>1266</v>
      </c>
      <c r="C1027" s="50" t="s">
        <v>1239</v>
      </c>
      <c r="D1027" s="50"/>
      <c r="E1027" s="50"/>
      <c r="F1027" s="50" t="s">
        <v>1229</v>
      </c>
      <c r="G1027" s="50" t="s">
        <v>1230</v>
      </c>
      <c r="H1027" s="50" t="s">
        <v>1239</v>
      </c>
      <c r="I1027" s="50" t="s">
        <v>1240</v>
      </c>
      <c r="J1027" s="50" t="s">
        <v>1713</v>
      </c>
      <c r="K1027" s="50" t="s">
        <v>1287</v>
      </c>
      <c r="L1027" s="50" t="s">
        <v>1357</v>
      </c>
      <c r="M1027" s="96" t="s">
        <v>1761</v>
      </c>
      <c r="O1027" s="91" t="str">
        <f>EMIT!H1121</f>
        <v>UNDEF</v>
      </c>
      <c r="Q1027" s="50" t="str">
        <f ca="1">IFERROR(_xlfn.CONCAT(INDEX(DESC!$C:$C,MATCH(O1027,DESC!$B:$B,0))),"…")</f>
        <v>UNDEF</v>
      </c>
      <c r="Y1027" s="83" t="s">
        <v>1239</v>
      </c>
    </row>
    <row r="1028" spans="2:25" ht="17.100000000000001" customHeight="1" x14ac:dyDescent="0.25">
      <c r="B1028" s="50" t="s">
        <v>1269</v>
      </c>
      <c r="C1028" s="50" t="s">
        <v>1239</v>
      </c>
      <c r="D1028" s="50"/>
      <c r="E1028" s="50"/>
      <c r="F1028" s="50" t="s">
        <v>1239</v>
      </c>
      <c r="G1028" s="50" t="s">
        <v>1230</v>
      </c>
      <c r="H1028" s="50" t="s">
        <v>1239</v>
      </c>
      <c r="I1028" s="50" t="s">
        <v>1240</v>
      </c>
      <c r="J1028" s="50" t="s">
        <v>1713</v>
      </c>
      <c r="K1028" s="50" t="s">
        <v>1287</v>
      </c>
      <c r="L1028" s="50" t="s">
        <v>1357</v>
      </c>
      <c r="M1028" s="96" t="s">
        <v>1761</v>
      </c>
      <c r="O1028" s="91" t="str">
        <f>EMIT!H1122</f>
        <v>UDHL</v>
      </c>
      <c r="Q1028" s="50" t="str">
        <f ca="1">IFERROR(_xlfn.CONCAT(INDEX(DESC!$C:$C,MATCH(O1028,DESC!$B:$B,0))),"…")</f>
        <v>ADDER=HL</v>
      </c>
      <c r="X1028" s="83" t="s">
        <v>1649</v>
      </c>
    </row>
    <row r="1029" spans="2:25" ht="17.100000000000001" customHeight="1" x14ac:dyDescent="0.25">
      <c r="B1029" s="50" t="s">
        <v>1316</v>
      </c>
      <c r="C1029" s="50" t="s">
        <v>1239</v>
      </c>
      <c r="D1029" s="50"/>
      <c r="E1029" s="50"/>
      <c r="F1029" s="50" t="s">
        <v>1239</v>
      </c>
      <c r="G1029" s="50" t="s">
        <v>1239</v>
      </c>
      <c r="H1029" s="50" t="s">
        <v>1239</v>
      </c>
      <c r="I1029" s="50" t="s">
        <v>1280</v>
      </c>
      <c r="J1029" s="50" t="s">
        <v>1713</v>
      </c>
      <c r="K1029" s="50" t="s">
        <v>1287</v>
      </c>
      <c r="L1029" s="50" t="s">
        <v>1357</v>
      </c>
      <c r="M1029" s="96" t="s">
        <v>1761</v>
      </c>
      <c r="O1029" s="91" t="str">
        <f>EMIT!H1123</f>
        <v>UADIMR</v>
      </c>
      <c r="Q1029" s="50" t="str">
        <f ca="1">IFERROR(_xlfn.CONCAT(INDEX(DESC!$C:$C,MATCH(O1029,DESC!$B:$B,0))),"…")</f>
        <v>ADDR=ADDER ADDES=INCLD SETMRQ/RD=1 DO_SPREF</v>
      </c>
      <c r="Y1029" s="83" t="s">
        <v>1239</v>
      </c>
    </row>
    <row r="1030" spans="2:25" ht="17.100000000000001" customHeight="1" x14ac:dyDescent="0.25">
      <c r="B1030" s="50" t="s">
        <v>1318</v>
      </c>
      <c r="C1030" s="50" t="s">
        <v>1239</v>
      </c>
      <c r="D1030" s="50"/>
      <c r="E1030" s="50"/>
      <c r="F1030" s="50" t="s">
        <v>1229</v>
      </c>
      <c r="G1030" s="50" t="s">
        <v>1239</v>
      </c>
      <c r="H1030" s="50" t="s">
        <v>1231</v>
      </c>
      <c r="I1030" s="50" t="s">
        <v>1280</v>
      </c>
      <c r="J1030" s="50" t="s">
        <v>1713</v>
      </c>
      <c r="K1030" s="50" t="s">
        <v>1287</v>
      </c>
      <c r="L1030" s="50" t="s">
        <v>1357</v>
      </c>
      <c r="M1030" s="96" t="s">
        <v>1761</v>
      </c>
      <c r="O1030" s="91" t="str">
        <f>EMIT!H1124</f>
        <v>UNDEF</v>
      </c>
      <c r="Q1030" s="50" t="str">
        <f ca="1">IFERROR(_xlfn.CONCAT(INDEX(DESC!$C:$C,MATCH(O1030,DESC!$B:$B,0))),"…")</f>
        <v>UNDEF</v>
      </c>
      <c r="X1030" s="83" t="s">
        <v>1738</v>
      </c>
    </row>
    <row r="1031" spans="2:25" ht="17.100000000000001" customHeight="1" x14ac:dyDescent="0.25">
      <c r="B1031" s="50" t="s">
        <v>1319</v>
      </c>
      <c r="C1031" s="50" t="s">
        <v>1239</v>
      </c>
      <c r="D1031" s="50"/>
      <c r="E1031" s="50"/>
      <c r="F1031" s="50" t="s">
        <v>1229</v>
      </c>
      <c r="G1031" s="50" t="s">
        <v>1239</v>
      </c>
      <c r="H1031" s="50" t="s">
        <v>1231</v>
      </c>
      <c r="I1031" s="50" t="s">
        <v>1280</v>
      </c>
      <c r="J1031" s="50" t="s">
        <v>1763</v>
      </c>
      <c r="K1031" s="50" t="s">
        <v>1287</v>
      </c>
      <c r="L1031" s="50" t="s">
        <v>1357</v>
      </c>
      <c r="M1031" s="96" t="s">
        <v>1761</v>
      </c>
      <c r="O1031" s="91" t="str">
        <f>EMIT!H1125</f>
        <v>ULAT</v>
      </c>
      <c r="Q1031" s="50" t="str">
        <f ca="1">IFERROR(_xlfn.CONCAT(INDEX(DESC!$C:$C,MATCH(O1031,DESC!$B:$B,0))),"…")</f>
        <v>DLATCH=PINDATA=ACTUAL READ</v>
      </c>
      <c r="Y1031" s="83" t="s">
        <v>1239</v>
      </c>
    </row>
    <row r="1032" spans="2:25" ht="17.100000000000001" customHeight="1" x14ac:dyDescent="0.25">
      <c r="B1032" s="50" t="s">
        <v>1320</v>
      </c>
      <c r="C1032" s="50" t="s">
        <v>1239</v>
      </c>
      <c r="D1032" s="50"/>
      <c r="E1032" s="50"/>
      <c r="F1032" s="50" t="s">
        <v>1229</v>
      </c>
      <c r="G1032" s="50" t="s">
        <v>1239</v>
      </c>
      <c r="H1032" s="50" t="s">
        <v>1231</v>
      </c>
      <c r="I1032" s="50" t="s">
        <v>1280</v>
      </c>
      <c r="J1032" s="50" t="s">
        <v>1763</v>
      </c>
      <c r="K1032" s="50" t="s">
        <v>1287</v>
      </c>
      <c r="L1032" s="50" t="s">
        <v>1357</v>
      </c>
      <c r="M1032" s="96" t="s">
        <v>1761</v>
      </c>
      <c r="O1032" s="91" t="str">
        <f>EMIT!H1126</f>
        <v>UWAIT</v>
      </c>
      <c r="Q1032" s="50" t="str">
        <f ca="1">IFERROR(_xlfn.CONCAT(INDEX(DESC!$C:$C,MATCH(O1032,DESC!$B:$B,0))),"…")</f>
        <v>DO_WAIT</v>
      </c>
      <c r="X1032" s="83" t="s">
        <v>1528</v>
      </c>
    </row>
    <row r="1033" spans="2:25" ht="17.100000000000001" customHeight="1" x14ac:dyDescent="0.25">
      <c r="B1033" s="50" t="s">
        <v>1385</v>
      </c>
      <c r="C1033" s="50" t="s">
        <v>1239</v>
      </c>
      <c r="D1033" s="50"/>
      <c r="E1033" s="50"/>
      <c r="F1033" s="50" t="s">
        <v>1229</v>
      </c>
      <c r="G1033" s="50" t="s">
        <v>1239</v>
      </c>
      <c r="H1033" s="50" t="s">
        <v>1231</v>
      </c>
      <c r="I1033" s="50" t="s">
        <v>1280</v>
      </c>
      <c r="J1033" s="50" t="s">
        <v>1763</v>
      </c>
      <c r="K1033" s="50" t="s">
        <v>1287</v>
      </c>
      <c r="L1033" s="50" t="s">
        <v>1357</v>
      </c>
      <c r="M1033" s="96" t="s">
        <v>1761</v>
      </c>
      <c r="O1033" s="91" t="str">
        <f>EMIT!H1127</f>
        <v>UBRCLS</v>
      </c>
      <c r="Q1033" s="50" t="str">
        <f ca="1">IFERROR(_xlfn.CONCAT(INDEX(DESC!$C:$C,MATCH(O1033,DESC!$B:$B,0))),"…")</f>
        <v>DO_BUSRQ DO_CLEAR</v>
      </c>
      <c r="Y1033" s="83" t="s">
        <v>1239</v>
      </c>
    </row>
    <row r="1034" spans="2:25" ht="17.100000000000001" customHeight="1" x14ac:dyDescent="0.25">
      <c r="B1034" s="50" t="s">
        <v>1386</v>
      </c>
      <c r="C1034" s="50" t="s">
        <v>1239</v>
      </c>
      <c r="D1034" s="50"/>
      <c r="E1034" s="50"/>
      <c r="F1034" s="50" t="s">
        <v>1239</v>
      </c>
      <c r="G1034" s="50" t="s">
        <v>1239</v>
      </c>
      <c r="H1034" s="50" t="s">
        <v>1239</v>
      </c>
      <c r="I1034" s="50" t="s">
        <v>1280</v>
      </c>
      <c r="J1034" s="50" t="s">
        <v>1763</v>
      </c>
      <c r="K1034" s="50" t="s">
        <v>1287</v>
      </c>
      <c r="L1034" s="50" t="s">
        <v>1357</v>
      </c>
      <c r="M1034" s="96" t="s">
        <v>1761</v>
      </c>
      <c r="N1034" s="83"/>
      <c r="O1034" s="91" t="str">
        <f>EMIT!H1128</f>
        <v>UAADL</v>
      </c>
      <c r="Q1034" s="50" t="str">
        <f ca="1">IFERROR(_xlfn.CONCAT(INDEX(DESC!$C:$C,MATCH(O1034,DESC!$B:$B,0))),"…")</f>
        <v>ALUA=DLATCH</v>
      </c>
      <c r="X1034" s="83" t="s">
        <v>1528</v>
      </c>
    </row>
    <row r="1035" spans="2:25" ht="17.100000000000001" customHeight="1" x14ac:dyDescent="0.25">
      <c r="B1035" s="50" t="s">
        <v>1389</v>
      </c>
      <c r="C1035" s="50" t="s">
        <v>1239</v>
      </c>
      <c r="D1035" s="50"/>
      <c r="E1035" s="50"/>
      <c r="F1035" s="50" t="s">
        <v>1239</v>
      </c>
      <c r="G1035" s="50" t="s">
        <v>1239</v>
      </c>
      <c r="H1035" s="50" t="s">
        <v>1239</v>
      </c>
      <c r="I1035" s="50" t="s">
        <v>1280</v>
      </c>
      <c r="J1035" s="50" t="s">
        <v>1763</v>
      </c>
      <c r="K1035" s="50" t="s">
        <v>1287</v>
      </c>
      <c r="L1035" s="50" t="s">
        <v>1357</v>
      </c>
      <c r="M1035" s="96" t="s">
        <v>1761</v>
      </c>
      <c r="N1035" s="116"/>
      <c r="O1035" s="91" t="str">
        <f>EMIT!H1129</f>
        <v>UGR</v>
      </c>
      <c r="Q1035" s="50" t="str">
        <f ca="1">IFERROR(_xlfn.CONCAT(INDEX(DESC!$C:$C,MATCH(O1035,DESC!$B:$B,0))),"…")</f>
        <v>DO_GRANT</v>
      </c>
      <c r="Y1035" s="83" t="s">
        <v>1239</v>
      </c>
    </row>
    <row r="1036" spans="2:25" ht="17.100000000000001" customHeight="1" x14ac:dyDescent="0.25">
      <c r="B1036" s="50" t="s">
        <v>1390</v>
      </c>
      <c r="C1036" s="50" t="s">
        <v>1239</v>
      </c>
      <c r="D1036" s="50"/>
      <c r="E1036" s="50"/>
      <c r="F1036" s="50" t="s">
        <v>1239</v>
      </c>
      <c r="G1036" s="50" t="s">
        <v>1239</v>
      </c>
      <c r="H1036" s="50" t="s">
        <v>1239</v>
      </c>
      <c r="I1036" s="50" t="s">
        <v>1280</v>
      </c>
      <c r="J1036" s="50" t="s">
        <v>1763</v>
      </c>
      <c r="K1036" s="50" t="s">
        <v>1287</v>
      </c>
      <c r="L1036" s="50" t="s">
        <v>1357</v>
      </c>
      <c r="M1036" s="96" t="s">
        <v>1761</v>
      </c>
      <c r="N1036" s="83"/>
      <c r="O1036" s="91" t="str">
        <f>EMIT!H1130</f>
        <v>UHBW</v>
      </c>
      <c r="Q1036" s="50" t="str">
        <f ca="1">IFERROR(_xlfn.CONCAT(INDEX(DESC!$C:$C,MATCH(O1036,DESC!$B:$B,0))),"…")</f>
        <v>HBUS=W</v>
      </c>
      <c r="X1036" s="83" t="s">
        <v>1740</v>
      </c>
    </row>
    <row r="1037" spans="2:25" ht="17.100000000000001" customHeight="1" x14ac:dyDescent="0.25">
      <c r="O1037" s="91" t="str">
        <f>EMIT!H1131</f>
        <v>UEXIPCEXT</v>
      </c>
      <c r="Q1037" s="50" t="str">
        <f ca="1">IFERROR(_xlfn.CONCAT(INDEX(DESC!$C:$C,MATCH(O1037,DESC!$B:$B,0))),"…")</f>
        <v xml:space="preserve">INTER ADDER=PC EX_INT  SPREF=0 </v>
      </c>
      <c r="Y1037" s="83" t="s">
        <v>1239</v>
      </c>
    </row>
    <row r="1038" spans="2:25" ht="17.100000000000001" customHeight="1" x14ac:dyDescent="0.25">
      <c r="B1038" s="39" t="s">
        <v>1239</v>
      </c>
      <c r="C1038" s="39" t="s">
        <v>1239</v>
      </c>
      <c r="D1038" s="39" t="s">
        <v>1239</v>
      </c>
      <c r="E1038" s="39" t="s">
        <v>1239</v>
      </c>
      <c r="F1038" s="39" t="s">
        <v>1239</v>
      </c>
      <c r="G1038" s="39" t="s">
        <v>1239</v>
      </c>
      <c r="H1038" s="39" t="s">
        <v>1239</v>
      </c>
      <c r="I1038" s="39" t="s">
        <v>1239</v>
      </c>
      <c r="J1038" s="39" t="s">
        <v>1239</v>
      </c>
      <c r="K1038" s="39" t="s">
        <v>1239</v>
      </c>
      <c r="L1038" s="39" t="s">
        <v>1239</v>
      </c>
      <c r="M1038" s="39" t="s">
        <v>1239</v>
      </c>
      <c r="N1038" s="116"/>
      <c r="O1038" s="91" t="str">
        <f>EMIT!H1132</f>
        <v>UNDEF</v>
      </c>
      <c r="Q1038" s="50" t="str">
        <f ca="1">IFERROR(_xlfn.CONCAT(INDEX(DESC!$C:$C,MATCH(O1038,DESC!$B:$B,0))),"…")</f>
        <v>UNDEF</v>
      </c>
      <c r="X1038" s="116" t="s">
        <v>1740</v>
      </c>
    </row>
    <row r="1039" spans="2:25" ht="17.100000000000001" customHeight="1" x14ac:dyDescent="0.25">
      <c r="B1039" s="39" t="s">
        <v>1239</v>
      </c>
      <c r="C1039" s="39" t="s">
        <v>1239</v>
      </c>
      <c r="D1039" s="39" t="s">
        <v>1239</v>
      </c>
      <c r="E1039" s="39" t="s">
        <v>1239</v>
      </c>
      <c r="F1039" s="39" t="s">
        <v>1239</v>
      </c>
      <c r="G1039" s="39" t="s">
        <v>1239</v>
      </c>
      <c r="H1039" s="39" t="s">
        <v>1239</v>
      </c>
      <c r="I1039" s="39" t="s">
        <v>1239</v>
      </c>
      <c r="J1039" s="39" t="s">
        <v>1239</v>
      </c>
      <c r="K1039" s="39" t="s">
        <v>1239</v>
      </c>
      <c r="L1039" s="39" t="s">
        <v>1239</v>
      </c>
      <c r="M1039" s="39" t="s">
        <v>1239</v>
      </c>
      <c r="N1039" s="116"/>
      <c r="O1039" s="91" t="str">
        <f>EMIT!H1133</f>
        <v>UOANDQ</v>
      </c>
      <c r="Q1039" s="50" t="str">
        <f ca="1">IFERROR(_xlfn.CONCAT(INDEX(DESC!$C:$C,MATCH(O1039,DESC!$B:$B,0))),"…")</f>
        <v>FLG=UOANDQ</v>
      </c>
      <c r="Y1039" s="83" t="s">
        <v>1239</v>
      </c>
    </row>
    <row r="1040" spans="2:25" ht="17.100000000000001" customHeight="1" x14ac:dyDescent="0.25">
      <c r="B1040" s="39" t="s">
        <v>1239</v>
      </c>
      <c r="C1040" s="39" t="s">
        <v>1239</v>
      </c>
      <c r="D1040" s="39" t="s">
        <v>1239</v>
      </c>
      <c r="E1040" s="39" t="s">
        <v>1239</v>
      </c>
      <c r="F1040" s="39" t="s">
        <v>1239</v>
      </c>
      <c r="G1040" s="39" t="s">
        <v>1239</v>
      </c>
      <c r="H1040" s="39" t="s">
        <v>1239</v>
      </c>
      <c r="I1040" s="39" t="s">
        <v>1239</v>
      </c>
      <c r="J1040" s="39" t="s">
        <v>1239</v>
      </c>
      <c r="K1040" s="39" t="s">
        <v>1239</v>
      </c>
      <c r="L1040" s="39" t="s">
        <v>1239</v>
      </c>
      <c r="M1040" s="39" t="s">
        <v>1239</v>
      </c>
      <c r="N1040" s="116"/>
      <c r="O1040" s="91" t="str">
        <f>EMIT!H1134</f>
        <v>XEND</v>
      </c>
      <c r="Q1040" s="50" t="str">
        <f ca="1">IFERROR(_xlfn.CONCAT(INDEX(DESC!$C:$C,MATCH(O1040,DESC!$B:$B,0))),"…")</f>
        <v>INTER END</v>
      </c>
      <c r="X1040" s="83" t="s">
        <v>1239</v>
      </c>
    </row>
    <row r="1041" spans="1:27" ht="17.100000000000001" customHeight="1" x14ac:dyDescent="0.25">
      <c r="B1041" s="39" t="s">
        <v>1239</v>
      </c>
      <c r="C1041" s="39" t="s">
        <v>1239</v>
      </c>
      <c r="D1041" s="39" t="s">
        <v>1239</v>
      </c>
      <c r="E1041" s="39" t="s">
        <v>1239</v>
      </c>
      <c r="F1041" s="39" t="s">
        <v>1239</v>
      </c>
      <c r="G1041" s="39" t="s">
        <v>1239</v>
      </c>
      <c r="H1041" s="39" t="s">
        <v>1239</v>
      </c>
      <c r="I1041" s="39" t="s">
        <v>1239</v>
      </c>
      <c r="J1041" s="39" t="s">
        <v>1239</v>
      </c>
      <c r="K1041" s="39" t="s">
        <v>1239</v>
      </c>
      <c r="L1041" s="39" t="s">
        <v>1239</v>
      </c>
      <c r="M1041" s="39" t="s">
        <v>1239</v>
      </c>
      <c r="N1041" s="83"/>
      <c r="O1041" s="50"/>
      <c r="Q1041" s="50" t="str">
        <f ca="1">IFERROR(_xlfn.CONCAT(INDEX(DESC!$C:$C,MATCH(O1041,DESC!$B:$B,0))),"…")</f>
        <v>…</v>
      </c>
    </row>
    <row r="1042" spans="1:27" ht="17.100000000000001" customHeight="1" x14ac:dyDescent="0.25">
      <c r="A1042" s="35"/>
      <c r="B1042" s="35" t="s">
        <v>1764</v>
      </c>
      <c r="C1042" s="35"/>
      <c r="D1042" s="35"/>
      <c r="E1042" s="35"/>
    </row>
    <row r="1043" spans="1:27" ht="17.100000000000001" customHeight="1" x14ac:dyDescent="0.25">
      <c r="B1043" s="50" t="s">
        <v>1227</v>
      </c>
      <c r="C1043" s="50" t="s">
        <v>1228</v>
      </c>
      <c r="D1043" s="50" t="s">
        <v>1229</v>
      </c>
      <c r="E1043" s="50" t="s">
        <v>1230</v>
      </c>
      <c r="F1043" s="50" t="s">
        <v>1231</v>
      </c>
      <c r="G1043" s="50" t="s">
        <v>1273</v>
      </c>
      <c r="H1043" s="50" t="s">
        <v>1235</v>
      </c>
      <c r="I1043" s="50" t="s">
        <v>1274</v>
      </c>
      <c r="J1043" s="50" t="s">
        <v>1275</v>
      </c>
      <c r="K1043" s="50" t="s">
        <v>1744</v>
      </c>
      <c r="L1043" s="50" t="s">
        <v>1323</v>
      </c>
      <c r="M1043" s="50" t="s">
        <v>1284</v>
      </c>
      <c r="N1043" s="50" t="s">
        <v>1277</v>
      </c>
      <c r="O1043" s="50" t="s">
        <v>1237</v>
      </c>
    </row>
    <row r="1044" spans="1:27" ht="17.100000000000001" customHeight="1" x14ac:dyDescent="0.25">
      <c r="B1044" s="118" t="s">
        <v>1493</v>
      </c>
      <c r="C1044" s="118" t="s">
        <v>1239</v>
      </c>
      <c r="D1044" s="118" t="s">
        <v>1239</v>
      </c>
      <c r="E1044" s="118" t="s">
        <v>1230</v>
      </c>
      <c r="F1044" s="118" t="s">
        <v>1239</v>
      </c>
      <c r="G1044" s="118" t="s">
        <v>1239</v>
      </c>
      <c r="H1044" s="118" t="s">
        <v>1315</v>
      </c>
      <c r="I1044" s="118" t="s">
        <v>1765</v>
      </c>
      <c r="J1044" s="118" t="s">
        <v>1373</v>
      </c>
      <c r="K1044" s="118" t="s">
        <v>1765</v>
      </c>
      <c r="L1044" s="118" t="s">
        <v>1280</v>
      </c>
      <c r="M1044" s="118" t="s">
        <v>1280</v>
      </c>
      <c r="N1044" s="118" t="s">
        <v>1280</v>
      </c>
      <c r="O1044" s="168" t="s">
        <v>1766</v>
      </c>
      <c r="Q1044" s="118" t="str">
        <f>EMIT!H1136</f>
        <v>UADIRM</v>
      </c>
      <c r="S1044" s="50" t="str">
        <f ca="1">IFERROR(_xlfn.CONCAT(INDEX(DESC!$C:$C,MATCH(Q1044,DESC!$B:$B,0))),"…")</f>
        <v>ADDR=ADDER ADDES=INCLD7 SETMREQ SPREF</v>
      </c>
    </row>
    <row r="1045" spans="1:27" ht="17.100000000000001" customHeight="1" x14ac:dyDescent="0.25">
      <c r="B1045" s="118" t="s">
        <v>1494</v>
      </c>
      <c r="C1045" s="118" t="s">
        <v>1239</v>
      </c>
      <c r="D1045" s="118" t="s">
        <v>1229</v>
      </c>
      <c r="E1045" s="118" t="s">
        <v>1230</v>
      </c>
      <c r="F1045" s="118" t="s">
        <v>1239</v>
      </c>
      <c r="G1045" s="118" t="s">
        <v>1239</v>
      </c>
      <c r="H1045" s="118" t="s">
        <v>1315</v>
      </c>
      <c r="I1045" s="118" t="s">
        <v>1765</v>
      </c>
      <c r="J1045" s="118" t="s">
        <v>1373</v>
      </c>
      <c r="K1045" s="118" t="s">
        <v>1765</v>
      </c>
      <c r="L1045" s="118" t="s">
        <v>1280</v>
      </c>
      <c r="M1045" s="118" t="s">
        <v>1280</v>
      </c>
      <c r="N1045" s="118" t="s">
        <v>1280</v>
      </c>
      <c r="O1045" s="168" t="s">
        <v>1766</v>
      </c>
      <c r="Q1045" s="118" t="str">
        <f>EMIT!H1137</f>
        <v>UIRDAF</v>
      </c>
      <c r="S1045" s="50" t="str">
        <f ca="1">IFERROR(_xlfn.CONCAT(INDEX(DESC!$C:$C,MATCH(Q1045,DESC!$B:$B,0))),"…")</f>
        <v>IR=ADDES ALUA-B-HBUS=A IF DISCARD FLG=F ELSE F=FLG LBUS=F</v>
      </c>
    </row>
    <row r="1046" spans="1:27" ht="17.100000000000001" customHeight="1" x14ac:dyDescent="0.25">
      <c r="B1046" s="118" t="s">
        <v>1581</v>
      </c>
      <c r="C1046" s="118" t="s">
        <v>1239</v>
      </c>
      <c r="D1046" s="118" t="s">
        <v>1229</v>
      </c>
      <c r="E1046" s="118" t="s">
        <v>1230</v>
      </c>
      <c r="F1046" s="118" t="s">
        <v>1239</v>
      </c>
      <c r="G1046" s="118" t="s">
        <v>1239</v>
      </c>
      <c r="H1046" s="118" t="s">
        <v>1315</v>
      </c>
      <c r="I1046" s="118" t="s">
        <v>1765</v>
      </c>
      <c r="J1046" s="118" t="s">
        <v>1373</v>
      </c>
      <c r="K1046" s="118" t="s">
        <v>1765</v>
      </c>
      <c r="L1046" s="118" t="s">
        <v>1280</v>
      </c>
      <c r="M1046" s="118" t="s">
        <v>1280</v>
      </c>
      <c r="N1046" s="118" t="s">
        <v>1280</v>
      </c>
      <c r="O1046" s="168" t="s">
        <v>1766</v>
      </c>
      <c r="Q1046" s="118" t="str">
        <f>EMIT!H1138</f>
        <v>UBRMXDDCB</v>
      </c>
      <c r="S1046" s="50" t="str">
        <f ca="1">IFERROR(_xlfn.CONCAT(INDEX(DESC!$C:$C,MATCH(Q1046,DESC!$B:$B,0))),"…")</f>
        <v>DO_BUSRQ PFX DDCB</v>
      </c>
      <c r="AA1046" s="83"/>
    </row>
    <row r="1047" spans="1:27" ht="17.100000000000001" customHeight="1" x14ac:dyDescent="0.25">
      <c r="B1047" s="118" t="s">
        <v>1582</v>
      </c>
      <c r="C1047" s="118" t="s">
        <v>1239</v>
      </c>
      <c r="D1047" s="118" t="s">
        <v>1239</v>
      </c>
      <c r="E1047" s="118" t="s">
        <v>1230</v>
      </c>
      <c r="F1047" s="118" t="s">
        <v>1239</v>
      </c>
      <c r="G1047" s="118" t="s">
        <v>1239</v>
      </c>
      <c r="H1047" s="118" t="s">
        <v>1315</v>
      </c>
      <c r="I1047" s="118" t="s">
        <v>1765</v>
      </c>
      <c r="J1047" s="118" t="s">
        <v>1373</v>
      </c>
      <c r="K1047" s="118" t="s">
        <v>1765</v>
      </c>
      <c r="L1047" s="118" t="s">
        <v>1280</v>
      </c>
      <c r="M1047" s="118" t="s">
        <v>1280</v>
      </c>
      <c r="N1047" s="118" t="s">
        <v>1280</v>
      </c>
      <c r="O1047" s="168" t="s">
        <v>1766</v>
      </c>
      <c r="Q1047" s="118" t="str">
        <f>EMIT!H1139</f>
        <v>UDPC</v>
      </c>
      <c r="S1047" s="50" t="str">
        <f ca="1">IFERROR(_xlfn.CONCAT(INDEX(DESC!$C:$C,MATCH(Q1047,DESC!$B:$B,0))),"…")</f>
        <v>ADDER=PC</v>
      </c>
      <c r="Z1047" s="35" t="s">
        <v>1767</v>
      </c>
    </row>
    <row r="1048" spans="1:27" ht="17.100000000000001" customHeight="1" x14ac:dyDescent="0.25">
      <c r="B1048" s="118" t="s">
        <v>1583</v>
      </c>
      <c r="C1048" s="118" t="s">
        <v>1239</v>
      </c>
      <c r="D1048" s="118" t="s">
        <v>1239</v>
      </c>
      <c r="E1048" s="69" t="s">
        <v>1239</v>
      </c>
      <c r="F1048" s="118" t="s">
        <v>1239</v>
      </c>
      <c r="G1048" s="118" t="s">
        <v>1239</v>
      </c>
      <c r="H1048" s="118" t="s">
        <v>1373</v>
      </c>
      <c r="I1048" s="118" t="s">
        <v>1765</v>
      </c>
      <c r="J1048" s="118" t="s">
        <v>1373</v>
      </c>
      <c r="K1048" s="118" t="s">
        <v>1765</v>
      </c>
      <c r="L1048" s="118" t="s">
        <v>1280</v>
      </c>
      <c r="M1048" s="118" t="s">
        <v>1280</v>
      </c>
      <c r="N1048" s="118" t="s">
        <v>1280</v>
      </c>
      <c r="O1048" s="168" t="s">
        <v>1766</v>
      </c>
      <c r="Q1048" s="118" t="str">
        <f>EMIT!H1140</f>
        <v>UADIMR</v>
      </c>
      <c r="S1048" s="50" t="str">
        <f ca="1">IFERROR(_xlfn.CONCAT(INDEX(DESC!$C:$C,MATCH(Q1048,DESC!$B:$B,0))),"…")</f>
        <v>ADDR=ADDER ADDES=INCLD SETMRQ/RD=1 DO_SPREF</v>
      </c>
      <c r="AA1048" s="83"/>
    </row>
    <row r="1049" spans="1:27" ht="17.100000000000001" customHeight="1" x14ac:dyDescent="0.25">
      <c r="B1049" s="118" t="s">
        <v>1584</v>
      </c>
      <c r="C1049" s="118" t="s">
        <v>1239</v>
      </c>
      <c r="D1049" s="118" t="s">
        <v>1229</v>
      </c>
      <c r="E1049" s="118" t="s">
        <v>1239</v>
      </c>
      <c r="F1049" s="118" t="s">
        <v>1231</v>
      </c>
      <c r="G1049" s="118" t="s">
        <v>1239</v>
      </c>
      <c r="H1049" s="118" t="s">
        <v>1373</v>
      </c>
      <c r="I1049" s="118" t="s">
        <v>1765</v>
      </c>
      <c r="J1049" s="118" t="s">
        <v>1379</v>
      </c>
      <c r="K1049" s="118" t="s">
        <v>1765</v>
      </c>
      <c r="L1049" s="118" t="s">
        <v>1280</v>
      </c>
      <c r="M1049" s="118" t="s">
        <v>1280</v>
      </c>
      <c r="N1049" s="118" t="s">
        <v>1280</v>
      </c>
      <c r="O1049" s="168" t="s">
        <v>1766</v>
      </c>
      <c r="Q1049" s="118" t="str">
        <f>EMIT!H1141</f>
        <v>UPCDD</v>
      </c>
      <c r="S1049" s="50" t="str">
        <f ca="1">IFERROR(_xlfn.CONCAT(INDEX(DESC!$C:$C,MATCH(Q1049,DESC!$B:$B,0))),"…")</f>
        <v>PC=ADDES ADDER=ADDES</v>
      </c>
      <c r="Z1049" s="35" t="s">
        <v>1740</v>
      </c>
    </row>
    <row r="1050" spans="1:27" ht="17.100000000000001" customHeight="1" x14ac:dyDescent="0.25">
      <c r="B1050" s="118" t="s">
        <v>1496</v>
      </c>
      <c r="C1050" s="118" t="s">
        <v>1239</v>
      </c>
      <c r="D1050" s="118" t="s">
        <v>1229</v>
      </c>
      <c r="E1050" s="118" t="s">
        <v>1239</v>
      </c>
      <c r="F1050" s="118" t="s">
        <v>1231</v>
      </c>
      <c r="G1050" s="118" t="s">
        <v>1239</v>
      </c>
      <c r="H1050" s="118" t="s">
        <v>1373</v>
      </c>
      <c r="I1050" s="118" t="s">
        <v>1768</v>
      </c>
      <c r="J1050" s="118" t="s">
        <v>1379</v>
      </c>
      <c r="K1050" s="118" t="s">
        <v>1765</v>
      </c>
      <c r="L1050" s="118" t="s">
        <v>1280</v>
      </c>
      <c r="M1050" s="118" t="s">
        <v>1280</v>
      </c>
      <c r="N1050" s="118" t="s">
        <v>1280</v>
      </c>
      <c r="O1050" s="168" t="s">
        <v>1766</v>
      </c>
      <c r="Q1050" s="118" t="str">
        <f>EMIT!H1142</f>
        <v>ULAT</v>
      </c>
      <c r="S1050" s="50" t="str">
        <f ca="1">IFERROR(_xlfn.CONCAT(INDEX(DESC!$C:$C,MATCH(Q1050,DESC!$B:$B,0))),"…")</f>
        <v>DLATCH=PINDATA=ACTUAL READ</v>
      </c>
      <c r="AA1050" s="83"/>
    </row>
    <row r="1051" spans="1:27" ht="17.100000000000001" customHeight="1" x14ac:dyDescent="0.25">
      <c r="B1051" s="118" t="s">
        <v>1499</v>
      </c>
      <c r="C1051" s="118" t="s">
        <v>1239</v>
      </c>
      <c r="D1051" s="118" t="s">
        <v>1229</v>
      </c>
      <c r="E1051" s="118" t="s">
        <v>1239</v>
      </c>
      <c r="F1051" s="118" t="s">
        <v>1231</v>
      </c>
      <c r="G1051" s="118" t="s">
        <v>1239</v>
      </c>
      <c r="H1051" s="118" t="s">
        <v>1373</v>
      </c>
      <c r="I1051" s="118" t="s">
        <v>1768</v>
      </c>
      <c r="J1051" s="118" t="s">
        <v>1379</v>
      </c>
      <c r="K1051" s="118" t="s">
        <v>1765</v>
      </c>
      <c r="L1051" s="118" t="s">
        <v>1280</v>
      </c>
      <c r="M1051" s="118" t="s">
        <v>1280</v>
      </c>
      <c r="N1051" s="118" t="s">
        <v>1280</v>
      </c>
      <c r="O1051" s="168" t="s">
        <v>1766</v>
      </c>
      <c r="P1051" s="83" t="s">
        <v>1769</v>
      </c>
      <c r="Q1051" s="118" t="str">
        <f>EMIT!H1143</f>
        <v>UAAXLW</v>
      </c>
      <c r="S1051" s="50" t="str">
        <f ca="1">IFERROR(_xlfn.CONCAT(INDEX(DESC!$C:$C,MATCH(Q1051,DESC!$B:$B,0))),"…")</f>
        <v>DO_WAIT ALUA=XL</v>
      </c>
      <c r="Z1051" s="35" t="s">
        <v>1700</v>
      </c>
    </row>
    <row r="1052" spans="1:27" ht="17.100000000000001" customHeight="1" x14ac:dyDescent="0.25">
      <c r="B1052" s="118" t="s">
        <v>1500</v>
      </c>
      <c r="C1052" s="118" t="s">
        <v>1239</v>
      </c>
      <c r="D1052" s="118" t="s">
        <v>1229</v>
      </c>
      <c r="E1052" s="118" t="s">
        <v>1239</v>
      </c>
      <c r="F1052" s="118" t="s">
        <v>1231</v>
      </c>
      <c r="G1052" s="118" t="s">
        <v>1239</v>
      </c>
      <c r="H1052" s="118" t="s">
        <v>1373</v>
      </c>
      <c r="I1052" s="118" t="s">
        <v>1768</v>
      </c>
      <c r="J1052" s="118" t="s">
        <v>1379</v>
      </c>
      <c r="K1052" s="118" t="s">
        <v>1765</v>
      </c>
      <c r="L1052" s="118" t="s">
        <v>1280</v>
      </c>
      <c r="M1052" s="118" t="s">
        <v>1280</v>
      </c>
      <c r="N1052" s="118" t="s">
        <v>1280</v>
      </c>
      <c r="O1052" s="168" t="s">
        <v>1766</v>
      </c>
      <c r="P1052" s="116"/>
      <c r="Q1052" s="169" t="str">
        <f>EMIT!H1144</f>
        <v>UBRCLS</v>
      </c>
      <c r="S1052" s="50" t="str">
        <f ca="1">IFERROR(_xlfn.CONCAT(INDEX(DESC!$C:$C,MATCH(Q1052,DESC!$B:$B,0))),"…")</f>
        <v>DO_BUSRQ DO_CLEAR</v>
      </c>
      <c r="AA1052" s="83"/>
    </row>
    <row r="1053" spans="1:27" ht="17.100000000000001" customHeight="1" x14ac:dyDescent="0.25">
      <c r="B1053" s="118" t="s">
        <v>1501</v>
      </c>
      <c r="C1053" s="118" t="s">
        <v>1239</v>
      </c>
      <c r="D1053" s="118" t="s">
        <v>1239</v>
      </c>
      <c r="E1053" s="118" t="s">
        <v>1239</v>
      </c>
      <c r="F1053" s="118" t="s">
        <v>1239</v>
      </c>
      <c r="G1053" s="118" t="s">
        <v>1239</v>
      </c>
      <c r="H1053" s="118" t="s">
        <v>1373</v>
      </c>
      <c r="I1053" s="118" t="s">
        <v>1768</v>
      </c>
      <c r="J1053" s="118" t="s">
        <v>1379</v>
      </c>
      <c r="K1053" s="118" t="s">
        <v>1765</v>
      </c>
      <c r="L1053" s="118" t="s">
        <v>1280</v>
      </c>
      <c r="M1053" s="118" t="s">
        <v>1280</v>
      </c>
      <c r="N1053" s="118" t="s">
        <v>1280</v>
      </c>
      <c r="O1053" s="168" t="s">
        <v>1766</v>
      </c>
      <c r="P1053" s="83" t="s">
        <v>1770</v>
      </c>
      <c r="Q1053" s="118" t="str">
        <f>EMIT!H1145</f>
        <v>UABDL</v>
      </c>
      <c r="S1053" s="50" t="str">
        <f ca="1">IFERROR(_xlfn.CONCAT(INDEX(DESC!$C:$C,MATCH(Q1053,DESC!$B:$B,0))),"…")</f>
        <v>ALUB=DLATCH</v>
      </c>
      <c r="Z1053" s="35" t="s">
        <v>1740</v>
      </c>
    </row>
    <row r="1054" spans="1:27" ht="17.100000000000001" customHeight="1" x14ac:dyDescent="0.25">
      <c r="B1054" s="118" t="s">
        <v>1503</v>
      </c>
      <c r="C1054" s="118" t="s">
        <v>1239</v>
      </c>
      <c r="D1054" s="118" t="s">
        <v>1239</v>
      </c>
      <c r="E1054" s="118" t="s">
        <v>1239</v>
      </c>
      <c r="F1054" s="118" t="s">
        <v>1239</v>
      </c>
      <c r="G1054" s="118" t="s">
        <v>1239</v>
      </c>
      <c r="H1054" s="118" t="s">
        <v>1379</v>
      </c>
      <c r="I1054" s="118" t="s">
        <v>1768</v>
      </c>
      <c r="J1054" s="118" t="s">
        <v>1379</v>
      </c>
      <c r="K1054" s="118" t="s">
        <v>1765</v>
      </c>
      <c r="L1054" s="118" t="s">
        <v>1280</v>
      </c>
      <c r="M1054" s="118" t="s">
        <v>1280</v>
      </c>
      <c r="N1054" s="118" t="s">
        <v>1280</v>
      </c>
      <c r="O1054" s="168" t="s">
        <v>1766</v>
      </c>
      <c r="P1054" s="116"/>
      <c r="Q1054" s="118" t="str">
        <f>EMIT!H1146</f>
        <v>UADIMR</v>
      </c>
      <c r="S1054" s="50" t="str">
        <f ca="1">IFERROR(_xlfn.CONCAT(INDEX(DESC!$C:$C,MATCH(Q1054,DESC!$B:$B,0))),"…")</f>
        <v>ADDR=ADDER ADDES=INCLD SETMRQ/RD=1 DO_SPREF</v>
      </c>
      <c r="AA1054" s="83"/>
    </row>
    <row r="1055" spans="1:27" ht="17.100000000000001" customHeight="1" x14ac:dyDescent="0.25">
      <c r="B1055" s="118" t="s">
        <v>1504</v>
      </c>
      <c r="C1055" s="118" t="s">
        <v>1239</v>
      </c>
      <c r="D1055" s="118" t="s">
        <v>1229</v>
      </c>
      <c r="E1055" s="118" t="s">
        <v>1239</v>
      </c>
      <c r="F1055" s="118" t="s">
        <v>1231</v>
      </c>
      <c r="G1055" s="118" t="s">
        <v>1239</v>
      </c>
      <c r="H1055" s="118" t="s">
        <v>1379</v>
      </c>
      <c r="I1055" s="118" t="s">
        <v>1768</v>
      </c>
      <c r="J1055" s="118" t="s">
        <v>1327</v>
      </c>
      <c r="K1055" s="118" t="s">
        <v>1765</v>
      </c>
      <c r="L1055" s="118" t="s">
        <v>1280</v>
      </c>
      <c r="M1055" s="118" t="s">
        <v>1280</v>
      </c>
      <c r="N1055" s="118" t="s">
        <v>1280</v>
      </c>
      <c r="O1055" s="168" t="s">
        <v>1766</v>
      </c>
      <c r="P1055" s="44" t="s">
        <v>1771</v>
      </c>
      <c r="Q1055" s="118" t="str">
        <f>EMIT!H1147</f>
        <v>UOSADDPCD</v>
      </c>
      <c r="S1055" s="50" t="str">
        <f ca="1">IFERROR(_xlfn.CONCAT(INDEX(DESC!$C:$C,MATCH(Q1055,DESC!$B:$B,0))),"…")</f>
        <v>PC=ADDES HBUS/FLG=UOSADD</v>
      </c>
      <c r="Z1055" s="35" t="s">
        <v>1740</v>
      </c>
    </row>
    <row r="1056" spans="1:27" ht="17.100000000000001" customHeight="1" x14ac:dyDescent="0.25">
      <c r="B1056" s="118" t="s">
        <v>1505</v>
      </c>
      <c r="C1056" s="118" t="s">
        <v>1239</v>
      </c>
      <c r="D1056" s="118" t="s">
        <v>1229</v>
      </c>
      <c r="E1056" s="118" t="s">
        <v>1239</v>
      </c>
      <c r="F1056" s="118" t="s">
        <v>1231</v>
      </c>
      <c r="G1056" s="118" t="s">
        <v>1239</v>
      </c>
      <c r="H1056" s="118" t="s">
        <v>1379</v>
      </c>
      <c r="I1056" s="118" t="s">
        <v>1279</v>
      </c>
      <c r="J1056" s="118" t="s">
        <v>1327</v>
      </c>
      <c r="K1056" s="118" t="s">
        <v>1765</v>
      </c>
      <c r="L1056" s="118" t="s">
        <v>1280</v>
      </c>
      <c r="M1056" s="118" t="s">
        <v>1280</v>
      </c>
      <c r="N1056" s="118" t="s">
        <v>1280</v>
      </c>
      <c r="O1056" s="168" t="s">
        <v>1766</v>
      </c>
      <c r="P1056" s="116"/>
      <c r="Q1056" s="118" t="str">
        <f>EMIT!H1148</f>
        <v>ULATO</v>
      </c>
      <c r="S1056" s="50" t="str">
        <f ca="1">IFERROR(_xlfn.CONCAT(INDEX(DESC!$C:$C,MATCH(Q1056,DESC!$B:$B,0))),"…")</f>
        <v>OPCODE=DLATCH=PINDATA=ACTUAL READ</v>
      </c>
      <c r="AA1056" s="83"/>
    </row>
    <row r="1057" spans="1:37" ht="17.100000000000001" customHeight="1" x14ac:dyDescent="0.25">
      <c r="B1057" s="118" t="s">
        <v>1506</v>
      </c>
      <c r="C1057" s="118" t="s">
        <v>1239</v>
      </c>
      <c r="D1057" s="118" t="s">
        <v>1229</v>
      </c>
      <c r="E1057" s="118" t="s">
        <v>1239</v>
      </c>
      <c r="F1057" s="118" t="s">
        <v>1231</v>
      </c>
      <c r="G1057" s="118" t="s">
        <v>1239</v>
      </c>
      <c r="H1057" s="118" t="s">
        <v>1379</v>
      </c>
      <c r="I1057" s="118" t="s">
        <v>1279</v>
      </c>
      <c r="J1057" s="118" t="s">
        <v>1327</v>
      </c>
      <c r="K1057" s="118" t="s">
        <v>1765</v>
      </c>
      <c r="L1057" s="118" t="s">
        <v>1280</v>
      </c>
      <c r="M1057" s="118" t="s">
        <v>1280</v>
      </c>
      <c r="N1057" s="118" t="s">
        <v>1772</v>
      </c>
      <c r="O1057" s="168" t="s">
        <v>1766</v>
      </c>
      <c r="P1057" s="83"/>
      <c r="Q1057" s="118" t="str">
        <f>EMIT!H1149</f>
        <v>UZHB</v>
      </c>
      <c r="S1057" s="50" t="str">
        <f ca="1">IFERROR(_xlfn.CONCAT(INDEX(DESC!$C:$C,MATCH(Q1057,DESC!$B:$B,0))),"…")</f>
        <v>Z=HBUS</v>
      </c>
      <c r="Z1057" s="35" t="s">
        <v>1773</v>
      </c>
    </row>
    <row r="1058" spans="1:37" ht="17.100000000000001" customHeight="1" x14ac:dyDescent="0.25">
      <c r="B1058" s="118" t="s">
        <v>1507</v>
      </c>
      <c r="C1058" s="118" t="s">
        <v>1239</v>
      </c>
      <c r="D1058" s="118" t="s">
        <v>1229</v>
      </c>
      <c r="E1058" s="118" t="s">
        <v>1239</v>
      </c>
      <c r="F1058" s="118" t="s">
        <v>1231</v>
      </c>
      <c r="G1058" s="118" t="s">
        <v>1239</v>
      </c>
      <c r="H1058" s="118" t="s">
        <v>1379</v>
      </c>
      <c r="I1058" s="118" t="s">
        <v>1279</v>
      </c>
      <c r="J1058" s="118" t="s">
        <v>1327</v>
      </c>
      <c r="K1058" s="118" t="s">
        <v>1765</v>
      </c>
      <c r="L1058" s="118" t="s">
        <v>1280</v>
      </c>
      <c r="M1058" s="118" t="s">
        <v>1280</v>
      </c>
      <c r="N1058" s="118" t="s">
        <v>1772</v>
      </c>
      <c r="O1058" s="168" t="s">
        <v>1766</v>
      </c>
      <c r="P1058" s="170"/>
      <c r="Q1058" s="169" t="str">
        <f>EMIT!H1150</f>
        <v>UBRCLS</v>
      </c>
      <c r="S1058" s="50" t="str">
        <f ca="1">IFERROR(_xlfn.CONCAT(INDEX(DESC!$C:$C,MATCH(Q1058,DESC!$B:$B,0))),"…")</f>
        <v>DO_BUSRQ DO_CLEAR</v>
      </c>
      <c r="AA1058" s="83"/>
    </row>
    <row r="1059" spans="1:37" ht="17.100000000000001" customHeight="1" x14ac:dyDescent="0.25">
      <c r="B1059" s="118" t="s">
        <v>1508</v>
      </c>
      <c r="C1059" s="118" t="s">
        <v>1239</v>
      </c>
      <c r="D1059" s="118" t="s">
        <v>1239</v>
      </c>
      <c r="E1059" s="118" t="s">
        <v>1239</v>
      </c>
      <c r="F1059" s="118" t="s">
        <v>1239</v>
      </c>
      <c r="G1059" s="118" t="s">
        <v>1239</v>
      </c>
      <c r="H1059" s="118" t="s">
        <v>1379</v>
      </c>
      <c r="I1059" s="118" t="s">
        <v>1279</v>
      </c>
      <c r="J1059" s="118" t="s">
        <v>1327</v>
      </c>
      <c r="K1059" s="118" t="s">
        <v>1279</v>
      </c>
      <c r="L1059" s="118" t="s">
        <v>1280</v>
      </c>
      <c r="M1059" s="118" t="s">
        <v>1280</v>
      </c>
      <c r="N1059" s="118" t="s">
        <v>1772</v>
      </c>
      <c r="O1059" s="168" t="s">
        <v>1766</v>
      </c>
      <c r="P1059" s="83"/>
      <c r="Q1059" s="118" t="str">
        <f>EMIT!H1151</f>
        <v>UAAXH</v>
      </c>
      <c r="S1059" s="50" t="str">
        <f ca="1">IFERROR(_xlfn.CONCAT(INDEX(DESC!$C:$C,MATCH(Q1059,DESC!$B:$B,0))),"…")</f>
        <v>ALUA=XH</v>
      </c>
      <c r="Z1059" s="35" t="s">
        <v>1700</v>
      </c>
    </row>
    <row r="1060" spans="1:37" ht="17.100000000000001" customHeight="1" x14ac:dyDescent="0.25">
      <c r="B1060" s="118" t="s">
        <v>1510</v>
      </c>
      <c r="C1060" s="118" t="s">
        <v>1239</v>
      </c>
      <c r="D1060" s="118" t="s">
        <v>1239</v>
      </c>
      <c r="E1060" s="118" t="s">
        <v>1239</v>
      </c>
      <c r="F1060" s="118" t="s">
        <v>1239</v>
      </c>
      <c r="G1060" s="118" t="s">
        <v>1239</v>
      </c>
      <c r="H1060" s="118" t="s">
        <v>1379</v>
      </c>
      <c r="I1060" s="118" t="s">
        <v>1279</v>
      </c>
      <c r="J1060" s="118" t="s">
        <v>1327</v>
      </c>
      <c r="K1060" s="118" t="s">
        <v>1279</v>
      </c>
      <c r="L1060" s="118" t="s">
        <v>1280</v>
      </c>
      <c r="M1060" s="118" t="s">
        <v>1280</v>
      </c>
      <c r="N1060" s="118" t="s">
        <v>1772</v>
      </c>
      <c r="O1060" s="168" t="s">
        <v>1766</v>
      </c>
      <c r="P1060" s="116"/>
      <c r="Q1060" s="118" t="str">
        <f>EMIT!H1152</f>
        <v>UNDEF</v>
      </c>
      <c r="S1060" s="50" t="str">
        <f ca="1">IFERROR(_xlfn.CONCAT(INDEX(DESC!$C:$C,MATCH(Q1060,DESC!$B:$B,0))),"…")</f>
        <v>UNDEF</v>
      </c>
      <c r="AA1060" s="83"/>
    </row>
    <row r="1061" spans="1:37" ht="17.100000000000001" customHeight="1" x14ac:dyDescent="0.25">
      <c r="B1061" s="118" t="s">
        <v>1511</v>
      </c>
      <c r="C1061" s="118" t="s">
        <v>1239</v>
      </c>
      <c r="D1061" s="118" t="s">
        <v>1239</v>
      </c>
      <c r="E1061" s="118" t="s">
        <v>1239</v>
      </c>
      <c r="F1061" s="118" t="s">
        <v>1239</v>
      </c>
      <c r="G1061" s="118" t="s">
        <v>1239</v>
      </c>
      <c r="H1061" s="118" t="s">
        <v>1379</v>
      </c>
      <c r="I1061" s="118" t="s">
        <v>1279</v>
      </c>
      <c r="J1061" s="118" t="s">
        <v>1327</v>
      </c>
      <c r="K1061" s="118" t="s">
        <v>1279</v>
      </c>
      <c r="L1061" s="118" t="s">
        <v>1280</v>
      </c>
      <c r="M1061" s="118" t="s">
        <v>1280</v>
      </c>
      <c r="N1061" s="118" t="s">
        <v>1772</v>
      </c>
      <c r="O1061" s="168" t="s">
        <v>1766</v>
      </c>
      <c r="P1061" s="116"/>
      <c r="Q1061" s="118" t="str">
        <f>EMIT!H1153</f>
        <v>UOSADCD</v>
      </c>
      <c r="S1061" s="50" t="str">
        <f ca="1">IFERROR(_xlfn.CONCAT(INDEX(DESC!$C:$C,MATCH(Q1061,DESC!$B:$B,0))),"…")</f>
        <v>HBUS=SADC DISCARDF</v>
      </c>
      <c r="Z1061" s="83" t="s">
        <v>1528</v>
      </c>
    </row>
    <row r="1062" spans="1:37" ht="17.100000000000001" customHeight="1" x14ac:dyDescent="0.25">
      <c r="B1062" s="118" t="s">
        <v>1512</v>
      </c>
      <c r="C1062" s="118" t="s">
        <v>1239</v>
      </c>
      <c r="D1062" s="118" t="s">
        <v>1239</v>
      </c>
      <c r="E1062" s="118" t="s">
        <v>1239</v>
      </c>
      <c r="F1062" s="118" t="s">
        <v>1239</v>
      </c>
      <c r="G1062" s="118" t="s">
        <v>1239</v>
      </c>
      <c r="H1062" s="118" t="s">
        <v>1379</v>
      </c>
      <c r="I1062" s="118" t="s">
        <v>1279</v>
      </c>
      <c r="J1062" s="118" t="s">
        <v>1327</v>
      </c>
      <c r="K1062" s="118" t="s">
        <v>1279</v>
      </c>
      <c r="L1062" s="118" t="s">
        <v>1280</v>
      </c>
      <c r="M1062" s="118" t="s">
        <v>1280</v>
      </c>
      <c r="N1062" s="118" t="s">
        <v>1772</v>
      </c>
      <c r="O1062" s="168" t="s">
        <v>1766</v>
      </c>
      <c r="P1062" s="116"/>
      <c r="Q1062" s="118" t="str">
        <f>EMIT!H1154</f>
        <v>UEXDCB</v>
      </c>
      <c r="S1062" s="50" t="str">
        <f ca="1">IFERROR(_xlfn.CONCAT(INDEX(DESC!$C:$C,MATCH(Q1062,DESC!$B:$B,0))),"…")</f>
        <v>FETCH XDCB</v>
      </c>
      <c r="AA1062" s="83"/>
    </row>
    <row r="1063" spans="1:37" ht="17.100000000000001" customHeight="1" x14ac:dyDescent="0.25">
      <c r="A1063" s="35"/>
      <c r="B1063" s="35" t="s">
        <v>1774</v>
      </c>
      <c r="C1063" s="35"/>
      <c r="D1063" s="35"/>
      <c r="E1063" s="35"/>
    </row>
    <row r="1064" spans="1:37" ht="17.100000000000001" customHeight="1" x14ac:dyDescent="0.25">
      <c r="B1064" s="50" t="s">
        <v>1227</v>
      </c>
      <c r="C1064" s="50" t="s">
        <v>1228</v>
      </c>
      <c r="D1064" s="50" t="s">
        <v>1229</v>
      </c>
      <c r="E1064" s="50" t="s">
        <v>1230</v>
      </c>
      <c r="F1064" s="50" t="s">
        <v>1231</v>
      </c>
      <c r="G1064" s="50" t="s">
        <v>1273</v>
      </c>
      <c r="H1064" s="50" t="s">
        <v>1235</v>
      </c>
      <c r="I1064" s="50" t="s">
        <v>1274</v>
      </c>
      <c r="J1064" s="50" t="s">
        <v>1275</v>
      </c>
      <c r="K1064" s="50" t="s">
        <v>1744</v>
      </c>
      <c r="L1064" s="50" t="s">
        <v>1323</v>
      </c>
      <c r="M1064" s="50" t="s">
        <v>1284</v>
      </c>
      <c r="N1064" s="50" t="s">
        <v>1277</v>
      </c>
      <c r="O1064" s="50" t="s">
        <v>1237</v>
      </c>
      <c r="Q1064" s="31" t="s">
        <v>1755</v>
      </c>
      <c r="U1064" s="31" t="s">
        <v>1756</v>
      </c>
      <c r="Y1064" s="31" t="s">
        <v>1757</v>
      </c>
    </row>
    <row r="1065" spans="1:37" ht="17.100000000000001" customHeight="1" x14ac:dyDescent="0.25">
      <c r="B1065" s="60" t="s">
        <v>1513</v>
      </c>
      <c r="C1065" s="60" t="s">
        <v>1239</v>
      </c>
      <c r="D1065" s="60" t="s">
        <v>1239</v>
      </c>
      <c r="E1065" s="60" t="s">
        <v>1239</v>
      </c>
      <c r="F1065" s="60" t="s">
        <v>1239</v>
      </c>
      <c r="G1065" s="60" t="s">
        <v>1239</v>
      </c>
      <c r="H1065" s="60" t="s">
        <v>1379</v>
      </c>
      <c r="I1065" s="60" t="s">
        <v>1279</v>
      </c>
      <c r="J1065" s="60" t="s">
        <v>1327</v>
      </c>
      <c r="K1065" s="60" t="s">
        <v>1279</v>
      </c>
      <c r="L1065" s="60" t="s">
        <v>1280</v>
      </c>
      <c r="M1065" s="60" t="s">
        <v>1280</v>
      </c>
      <c r="N1065" s="60" t="s">
        <v>1775</v>
      </c>
      <c r="O1065" s="171" t="s">
        <v>1766</v>
      </c>
      <c r="P1065" s="83"/>
      <c r="Q1065" s="32" t="str">
        <f>EMIT!H1156</f>
        <v>UDWZWH</v>
      </c>
      <c r="S1065" s="50" t="str">
        <f ca="1">IFERROR(_xlfn.CONCAT(INDEX(DESC!$C:$C,MATCH(Q1065,DESC!$B:$B,0))),"…")</f>
        <v>ADDER=(W=HBUS)Z</v>
      </c>
      <c r="U1065" s="32" t="str">
        <f>EMIT!H1178</f>
        <v>UDWZWH</v>
      </c>
      <c r="W1065" s="50" t="str">
        <f ca="1">IFERROR(_xlfn.CONCAT(INDEX(DESC!$C:$C,MATCH(U1065,DESC!$B:$B,0))),"…")</f>
        <v>ADDER=(W=HBUS)Z</v>
      </c>
      <c r="Y1065" s="32" t="str">
        <f>EMIT!H1200</f>
        <v>UDWZWH</v>
      </c>
      <c r="AA1065" s="50" t="str">
        <f ca="1">IFERROR(_xlfn.CONCAT(INDEX(DESC!$C:$C,MATCH(Y1065,DESC!$B:$B,0))),"…")</f>
        <v>ADDER=(W=HBUS)Z</v>
      </c>
      <c r="AJ1065" s="35" t="s">
        <v>1528</v>
      </c>
    </row>
    <row r="1066" spans="1:37" ht="17.100000000000001" customHeight="1" x14ac:dyDescent="0.25">
      <c r="B1066" s="60" t="s">
        <v>1514</v>
      </c>
      <c r="C1066" s="60" t="s">
        <v>1239</v>
      </c>
      <c r="D1066" s="60" t="s">
        <v>1239</v>
      </c>
      <c r="E1066" s="60" t="s">
        <v>1239</v>
      </c>
      <c r="F1066" s="60" t="s">
        <v>1239</v>
      </c>
      <c r="G1066" s="60" t="s">
        <v>1239</v>
      </c>
      <c r="H1066" s="60" t="s">
        <v>1775</v>
      </c>
      <c r="I1066" s="60" t="s">
        <v>1279</v>
      </c>
      <c r="J1066" s="60" t="s">
        <v>1327</v>
      </c>
      <c r="K1066" s="60" t="s">
        <v>1279</v>
      </c>
      <c r="L1066" s="60" t="s">
        <v>1280</v>
      </c>
      <c r="M1066" s="60" t="s">
        <v>1280</v>
      </c>
      <c r="N1066" s="60" t="s">
        <v>1775</v>
      </c>
      <c r="O1066" s="171" t="s">
        <v>1766</v>
      </c>
      <c r="P1066" s="98"/>
      <c r="Q1066" s="32" t="str">
        <f>EMIT!H1157</f>
        <v>UADIMR</v>
      </c>
      <c r="S1066" s="50" t="str">
        <f ca="1">IFERROR(_xlfn.CONCAT(INDEX(DESC!$C:$C,MATCH(Q1066,DESC!$B:$B,0))),"…")</f>
        <v>ADDR=ADDER ADDES=INCLD SETMRQ/RD=1 DO_SPREF</v>
      </c>
      <c r="U1066" s="32" t="str">
        <f>EMIT!H1179</f>
        <v>UADIMR</v>
      </c>
      <c r="W1066" s="50" t="str">
        <f ca="1">IFERROR(_xlfn.CONCAT(INDEX(DESC!$C:$C,MATCH(U1066,DESC!$B:$B,0))),"…")</f>
        <v>ADDR=ADDER ADDES=INCLD SETMRQ/RD=1 DO_SPREF</v>
      </c>
      <c r="Y1066" s="32" t="str">
        <f>EMIT!H1201</f>
        <v>UADIMR</v>
      </c>
      <c r="AA1066" s="50" t="str">
        <f ca="1">IFERROR(_xlfn.CONCAT(INDEX(DESC!$C:$C,MATCH(Y1066,DESC!$B:$B,0))),"…")</f>
        <v>ADDR=ADDER ADDES=INCLD SETMRQ/RD=1 DO_SPREF</v>
      </c>
      <c r="AK1066" s="83"/>
    </row>
    <row r="1067" spans="1:37" ht="17.100000000000001" customHeight="1" x14ac:dyDescent="0.25">
      <c r="B1067" s="60" t="s">
        <v>1515</v>
      </c>
      <c r="C1067" s="60" t="s">
        <v>1239</v>
      </c>
      <c r="D1067" s="60" t="s">
        <v>1229</v>
      </c>
      <c r="E1067" s="60" t="s">
        <v>1239</v>
      </c>
      <c r="F1067" s="60" t="s">
        <v>1231</v>
      </c>
      <c r="G1067" s="60" t="s">
        <v>1239</v>
      </c>
      <c r="H1067" s="60" t="s">
        <v>1775</v>
      </c>
      <c r="I1067" s="60" t="s">
        <v>1279</v>
      </c>
      <c r="J1067" s="60" t="s">
        <v>1327</v>
      </c>
      <c r="K1067" s="60" t="s">
        <v>1279</v>
      </c>
      <c r="L1067" s="60" t="s">
        <v>1280</v>
      </c>
      <c r="M1067" s="60" t="s">
        <v>1280</v>
      </c>
      <c r="N1067" s="60" t="s">
        <v>1775</v>
      </c>
      <c r="O1067" s="171" t="s">
        <v>1766</v>
      </c>
      <c r="P1067" s="83"/>
      <c r="Q1067" s="90" t="str">
        <f>EMIT!H1158</f>
        <v>UNDEF</v>
      </c>
      <c r="S1067" s="50" t="str">
        <f ca="1">IFERROR(_xlfn.CONCAT(INDEX(DESC!$C:$C,MATCH(Q1067,DESC!$B:$B,0))),"…")</f>
        <v>UNDEF</v>
      </c>
      <c r="U1067" s="90" t="str">
        <f>EMIT!H1180</f>
        <v>UBNM</v>
      </c>
      <c r="W1067" s="50" t="str">
        <f ca="1">IFERROR(_xlfn.CONCAT(INDEX(DESC!$C:$C,MATCH(U1067,DESC!$B:$B,0))),"…")</f>
        <v>ALUB=BITMASK</v>
      </c>
      <c r="Y1067" s="90" t="str">
        <f>EMIT!H1202</f>
        <v>UBIM</v>
      </c>
      <c r="AA1067" s="50" t="str">
        <f ca="1">IFERROR(_xlfn.CONCAT(INDEX(DESC!$C:$C,MATCH(Y1067,DESC!$B:$B,0))),"…")</f>
        <v>ALUB=INV BITMASK</v>
      </c>
      <c r="AJ1067" s="83" t="s">
        <v>1650</v>
      </c>
    </row>
    <row r="1068" spans="1:37" ht="17.100000000000001" customHeight="1" x14ac:dyDescent="0.25">
      <c r="B1068" s="60" t="s">
        <v>1607</v>
      </c>
      <c r="C1068" s="60" t="s">
        <v>1239</v>
      </c>
      <c r="D1068" s="60" t="s">
        <v>1229</v>
      </c>
      <c r="E1068" s="60" t="s">
        <v>1239</v>
      </c>
      <c r="F1068" s="60" t="s">
        <v>1231</v>
      </c>
      <c r="G1068" s="60" t="s">
        <v>1239</v>
      </c>
      <c r="H1068" s="60" t="s">
        <v>1775</v>
      </c>
      <c r="I1068" s="60" t="s">
        <v>1279</v>
      </c>
      <c r="J1068" s="60" t="s">
        <v>1327</v>
      </c>
      <c r="K1068" s="60" t="s">
        <v>1279</v>
      </c>
      <c r="L1068" s="60" t="s">
        <v>1280</v>
      </c>
      <c r="M1068" s="60" t="s">
        <v>1280</v>
      </c>
      <c r="N1068" s="60" t="s">
        <v>1775</v>
      </c>
      <c r="O1068" s="171" t="s">
        <v>1766</v>
      </c>
      <c r="P1068" s="116"/>
      <c r="Q1068" s="32" t="str">
        <f>EMIT!H1159</f>
        <v>ULAT</v>
      </c>
      <c r="S1068" s="50" t="str">
        <f ca="1">IFERROR(_xlfn.CONCAT(INDEX(DESC!$C:$C,MATCH(Q1068,DESC!$B:$B,0))),"…")</f>
        <v>DLATCH=PINDATA=ACTUAL READ</v>
      </c>
      <c r="U1068" s="32" t="str">
        <f>EMIT!H1181</f>
        <v>ULAT</v>
      </c>
      <c r="W1068" s="50" t="str">
        <f ca="1">IFERROR(_xlfn.CONCAT(INDEX(DESC!$C:$C,MATCH(U1068,DESC!$B:$B,0))),"…")</f>
        <v>DLATCH=PINDATA=ACTUAL READ</v>
      </c>
      <c r="Y1068" s="32" t="str">
        <f>EMIT!H1203</f>
        <v>ULAT</v>
      </c>
      <c r="AA1068" s="50" t="str">
        <f ca="1">IFERROR(_xlfn.CONCAT(INDEX(DESC!$C:$C,MATCH(Y1068,DESC!$B:$B,0))),"…")</f>
        <v>DLATCH=PINDATA=ACTUAL READ</v>
      </c>
      <c r="AK1068" s="83"/>
    </row>
    <row r="1069" spans="1:37" ht="17.100000000000001" customHeight="1" x14ac:dyDescent="0.25">
      <c r="B1069" s="60" t="s">
        <v>1608</v>
      </c>
      <c r="C1069" s="60" t="s">
        <v>1239</v>
      </c>
      <c r="D1069" s="60" t="s">
        <v>1229</v>
      </c>
      <c r="E1069" s="60" t="s">
        <v>1239</v>
      </c>
      <c r="F1069" s="60" t="s">
        <v>1231</v>
      </c>
      <c r="G1069" s="93" t="s">
        <v>1233</v>
      </c>
      <c r="H1069" s="60" t="s">
        <v>1775</v>
      </c>
      <c r="I1069" s="60" t="s">
        <v>1279</v>
      </c>
      <c r="J1069" s="60" t="s">
        <v>1327</v>
      </c>
      <c r="K1069" s="60" t="s">
        <v>1279</v>
      </c>
      <c r="L1069" s="60" t="s">
        <v>1280</v>
      </c>
      <c r="M1069" s="60" t="s">
        <v>1280</v>
      </c>
      <c r="N1069" s="60" t="s">
        <v>1775</v>
      </c>
      <c r="O1069" s="171" t="s">
        <v>1766</v>
      </c>
      <c r="P1069" s="83"/>
      <c r="Q1069" s="32" t="str">
        <f>EMIT!H1160</f>
        <v>UFFDW</v>
      </c>
      <c r="S1069" s="50" t="str">
        <f ca="1">IFERROR(_xlfn.CONCAT(INDEX(DESC!$C:$C,MATCH(Q1069,DESC!$B:$B,0))),"…")</f>
        <v>DO_WAIT FLG=F UNDISCARDF</v>
      </c>
      <c r="U1069" s="32" t="str">
        <f>EMIT!H1182</f>
        <v>UFFDW</v>
      </c>
      <c r="W1069" s="50" t="str">
        <f ca="1">IFERROR(_xlfn.CONCAT(INDEX(DESC!$C:$C,MATCH(U1069,DESC!$B:$B,0))),"…")</f>
        <v>DO_WAIT FLG=F UNDISCARDF</v>
      </c>
      <c r="Y1069" s="32" t="str">
        <f>EMIT!H1204</f>
        <v>UFFDW</v>
      </c>
      <c r="AA1069" s="50" t="str">
        <f ca="1">IFERROR(_xlfn.CONCAT(INDEX(DESC!$C:$C,MATCH(Y1069,DESC!$B:$B,0))),"…")</f>
        <v>DO_WAIT FLG=F UNDISCARDF</v>
      </c>
      <c r="AJ1069" s="35" t="s">
        <v>1628</v>
      </c>
    </row>
    <row r="1070" spans="1:37" ht="17.100000000000001" customHeight="1" x14ac:dyDescent="0.25">
      <c r="B1070" s="60" t="s">
        <v>1609</v>
      </c>
      <c r="C1070" s="60" t="s">
        <v>1239</v>
      </c>
      <c r="D1070" s="60" t="s">
        <v>1229</v>
      </c>
      <c r="E1070" s="60" t="s">
        <v>1239</v>
      </c>
      <c r="F1070" s="60" t="s">
        <v>1231</v>
      </c>
      <c r="G1070" s="93" t="s">
        <v>1217</v>
      </c>
      <c r="H1070" s="60" t="s">
        <v>1775</v>
      </c>
      <c r="I1070" s="60" t="s">
        <v>1279</v>
      </c>
      <c r="J1070" s="60" t="s">
        <v>1327</v>
      </c>
      <c r="K1070" s="60" t="s">
        <v>1279</v>
      </c>
      <c r="L1070" s="60" t="s">
        <v>1280</v>
      </c>
      <c r="M1070" s="60" t="s">
        <v>1280</v>
      </c>
      <c r="N1070" s="60" t="s">
        <v>1775</v>
      </c>
      <c r="O1070" s="171" t="s">
        <v>1766</v>
      </c>
      <c r="P1070" s="116"/>
      <c r="Q1070" s="32" t="str">
        <f>EMIT!H1161</f>
        <v>UBRCLS</v>
      </c>
      <c r="S1070" s="50" t="str">
        <f ca="1">IFERROR(_xlfn.CONCAT(INDEX(DESC!$C:$C,MATCH(Q1070,DESC!$B:$B,0))),"…")</f>
        <v>DO_BUSRQ DO_CLEAR</v>
      </c>
      <c r="U1070" s="32" t="str">
        <f>EMIT!H1183</f>
        <v>UBRCLS</v>
      </c>
      <c r="W1070" s="50" t="str">
        <f ca="1">IFERROR(_xlfn.CONCAT(INDEX(DESC!$C:$C,MATCH(U1070,DESC!$B:$B,0))),"…")</f>
        <v>DO_BUSRQ DO_CLEAR</v>
      </c>
      <c r="Y1070" s="32" t="str">
        <f>EMIT!H1205</f>
        <v>UBRCLS</v>
      </c>
      <c r="AA1070" s="50" t="str">
        <f ca="1">IFERROR(_xlfn.CONCAT(INDEX(DESC!$C:$C,MATCH(Y1070,DESC!$B:$B,0))),"…")</f>
        <v>DO_BUSRQ DO_CLEAR</v>
      </c>
      <c r="AK1070" s="83"/>
    </row>
    <row r="1071" spans="1:37" ht="17.100000000000001" customHeight="1" x14ac:dyDescent="0.25">
      <c r="B1071" s="60" t="s">
        <v>1610</v>
      </c>
      <c r="C1071" s="60" t="s">
        <v>1239</v>
      </c>
      <c r="D1071" s="60" t="s">
        <v>1239</v>
      </c>
      <c r="E1071" s="60" t="s">
        <v>1239</v>
      </c>
      <c r="F1071" s="60" t="s">
        <v>1239</v>
      </c>
      <c r="G1071" s="60" t="s">
        <v>1239</v>
      </c>
      <c r="H1071" s="60" t="s">
        <v>1775</v>
      </c>
      <c r="I1071" s="60" t="s">
        <v>1279</v>
      </c>
      <c r="J1071" s="60" t="s">
        <v>1327</v>
      </c>
      <c r="K1071" s="60" t="s">
        <v>1279</v>
      </c>
      <c r="L1071" s="60" t="s">
        <v>1280</v>
      </c>
      <c r="M1071" s="61" t="s">
        <v>1280</v>
      </c>
      <c r="N1071" s="60" t="s">
        <v>1775</v>
      </c>
      <c r="O1071" s="171" t="s">
        <v>1766</v>
      </c>
      <c r="P1071" s="83"/>
      <c r="Q1071" s="32" t="str">
        <f>EMIT!H1162</f>
        <v>UAADL</v>
      </c>
      <c r="S1071" s="50" t="str">
        <f ca="1">IFERROR(_xlfn.CONCAT(INDEX(DESC!$C:$C,MATCH(Q1071,DESC!$B:$B,0))),"…")</f>
        <v>ALUA=DLATCH</v>
      </c>
      <c r="U1071" s="32" t="str">
        <f>EMIT!H1184</f>
        <v>UAADL</v>
      </c>
      <c r="W1071" s="50" t="str">
        <f ca="1">IFERROR(_xlfn.CONCAT(INDEX(DESC!$C:$C,MATCH(U1071,DESC!$B:$B,0))),"…")</f>
        <v>ALUA=DLATCH</v>
      </c>
      <c r="Y1071" s="32" t="str">
        <f>EMIT!H1206</f>
        <v>UAADL</v>
      </c>
      <c r="AA1071" s="50" t="str">
        <f ca="1">IFERROR(_xlfn.CONCAT(INDEX(DESC!$C:$C,MATCH(Y1071,DESC!$B:$B,0))),"…")</f>
        <v>ALUA=DLATCH</v>
      </c>
      <c r="AJ1071" s="83" t="s">
        <v>1528</v>
      </c>
    </row>
    <row r="1072" spans="1:37" ht="17.100000000000001" customHeight="1" x14ac:dyDescent="0.25">
      <c r="B1072" s="60" t="s">
        <v>1612</v>
      </c>
      <c r="C1072" s="60" t="s">
        <v>1239</v>
      </c>
      <c r="D1072" s="60" t="s">
        <v>1239</v>
      </c>
      <c r="E1072" s="60" t="s">
        <v>1239</v>
      </c>
      <c r="F1072" s="60" t="s">
        <v>1239</v>
      </c>
      <c r="G1072" s="60" t="s">
        <v>1239</v>
      </c>
      <c r="H1072" s="60" t="s">
        <v>1775</v>
      </c>
      <c r="I1072" s="60" t="s">
        <v>1279</v>
      </c>
      <c r="J1072" s="60" t="s">
        <v>1327</v>
      </c>
      <c r="K1072" s="60" t="s">
        <v>1279</v>
      </c>
      <c r="L1072" s="60" t="s">
        <v>1280</v>
      </c>
      <c r="M1072" s="61" t="s">
        <v>1280</v>
      </c>
      <c r="N1072" s="60" t="s">
        <v>1775</v>
      </c>
      <c r="O1072" s="171" t="s">
        <v>1766</v>
      </c>
      <c r="P1072" s="116"/>
      <c r="Q1072" s="32" t="str">
        <f>EMIT!H1163</f>
        <v>UNDEF</v>
      </c>
      <c r="S1072" s="50" t="str">
        <f ca="1">IFERROR(_xlfn.CONCAT(INDEX(DESC!$C:$C,MATCH(Q1072,DESC!$B:$B,0))),"…")</f>
        <v>UNDEF</v>
      </c>
      <c r="U1072" s="32" t="str">
        <f>EMIT!H1185</f>
        <v>UNDEF</v>
      </c>
      <c r="W1072" s="50" t="str">
        <f ca="1">IFERROR(_xlfn.CONCAT(INDEX(DESC!$C:$C,MATCH(U1072,DESC!$B:$B,0))),"…")</f>
        <v>UNDEF</v>
      </c>
      <c r="Y1072" s="32" t="str">
        <f>EMIT!H1207</f>
        <v>UNDEF</v>
      </c>
      <c r="AA1072" s="50" t="str">
        <f ca="1">IFERROR(_xlfn.CONCAT(INDEX(DESC!$C:$C,MATCH(Y1072,DESC!$B:$B,0))),"…")</f>
        <v>UNDEF</v>
      </c>
      <c r="AK1072" s="83"/>
    </row>
    <row r="1073" spans="2:37" ht="17.100000000000001" customHeight="1" x14ac:dyDescent="0.25">
      <c r="B1073" s="60" t="s">
        <v>1613</v>
      </c>
      <c r="C1073" s="60" t="s">
        <v>1239</v>
      </c>
      <c r="D1073" s="60" t="s">
        <v>1239</v>
      </c>
      <c r="E1073" s="60" t="s">
        <v>1239</v>
      </c>
      <c r="F1073" s="60" t="s">
        <v>1239</v>
      </c>
      <c r="G1073" s="60" t="s">
        <v>1239</v>
      </c>
      <c r="H1073" s="60" t="s">
        <v>1775</v>
      </c>
      <c r="I1073" s="60" t="s">
        <v>1279</v>
      </c>
      <c r="J1073" s="60" t="s">
        <v>1327</v>
      </c>
      <c r="K1073" s="60" t="s">
        <v>1279</v>
      </c>
      <c r="L1073" s="60" t="s">
        <v>1280</v>
      </c>
      <c r="M1073" s="61" t="s">
        <v>1280</v>
      </c>
      <c r="N1073" s="60" t="s">
        <v>1775</v>
      </c>
      <c r="O1073" s="171" t="s">
        <v>1766</v>
      </c>
      <c r="P1073" s="116"/>
      <c r="Q1073" s="90" t="str">
        <f>EMIT!H1164</f>
        <v>UDWZ+UOCB</v>
      </c>
      <c r="S1073" s="50" t="str">
        <f ca="1">IFERROR(_xlfn.CONCAT(INDEX(DESC!$C:$C,MATCH(Q1073,DESC!$B:$B,0))),"…")</f>
        <v>ADDER=WZ HBUS/FLG=UOCB</v>
      </c>
      <c r="U1073" s="90" t="str">
        <f>EMIT!H1186</f>
        <v>UDWZ+UOORD</v>
      </c>
      <c r="W1073" s="50" t="str">
        <f ca="1">IFERROR(_xlfn.CONCAT(INDEX(DESC!$C:$C,MATCH(U1073,DESC!$B:$B,0))),"…")</f>
        <v>ADDER=WZ HBUS=UOOR DISCARDF</v>
      </c>
      <c r="Y1073" s="90" t="str">
        <f>EMIT!H1208</f>
        <v>UDWZ+UOANDD</v>
      </c>
      <c r="AA1073" s="50" t="str">
        <f ca="1">IFERROR(_xlfn.CONCAT(INDEX(DESC!$C:$C,MATCH(Y1073,DESC!$B:$B,0))),"…")</f>
        <v>ADDER=WZ HBUS=UOAND DISCARDF</v>
      </c>
      <c r="AJ1073" s="35" t="s">
        <v>1528</v>
      </c>
    </row>
    <row r="1074" spans="2:37" ht="17.100000000000001" customHeight="1" x14ac:dyDescent="0.25">
      <c r="B1074" s="60" t="s">
        <v>1614</v>
      </c>
      <c r="C1074" s="60" t="s">
        <v>1239</v>
      </c>
      <c r="D1074" s="60" t="s">
        <v>1239</v>
      </c>
      <c r="E1074" s="60" t="s">
        <v>1239</v>
      </c>
      <c r="F1074" s="60" t="s">
        <v>1239</v>
      </c>
      <c r="G1074" s="60" t="s">
        <v>1239</v>
      </c>
      <c r="H1074" s="60" t="s">
        <v>1775</v>
      </c>
      <c r="I1074" s="60" t="s">
        <v>1279</v>
      </c>
      <c r="J1074" s="60" t="s">
        <v>1327</v>
      </c>
      <c r="K1074" s="60" t="s">
        <v>1279</v>
      </c>
      <c r="L1074" s="60" t="s">
        <v>1280</v>
      </c>
      <c r="M1074" s="61" t="s">
        <v>1280</v>
      </c>
      <c r="N1074" s="60" t="s">
        <v>1775</v>
      </c>
      <c r="O1074" s="171" t="s">
        <v>1766</v>
      </c>
      <c r="P1074" s="116"/>
      <c r="Q1074" s="32" t="str">
        <f>EMIT!H1165</f>
        <v>UADIM</v>
      </c>
      <c r="S1074" s="50" t="str">
        <f ca="1">IFERROR(_xlfn.CONCAT(INDEX(DESC!$C:$C,MATCH(Q1074,DESC!$B:$B,0))),"…")</f>
        <v>ADDR=ADDER ADDES=INCLD SETMR SPREF</v>
      </c>
      <c r="U1074" s="32" t="str">
        <f>EMIT!H1187</f>
        <v>UADIM</v>
      </c>
      <c r="W1074" s="50" t="str">
        <f ca="1">IFERROR(_xlfn.CONCAT(INDEX(DESC!$C:$C,MATCH(U1074,DESC!$B:$B,0))),"…")</f>
        <v>ADDR=ADDER ADDES=INCLD SETMR SPREF</v>
      </c>
      <c r="Y1074" s="32" t="str">
        <f>EMIT!H1209</f>
        <v>UADIM</v>
      </c>
      <c r="AA1074" s="50" t="str">
        <f ca="1">IFERROR(_xlfn.CONCAT(INDEX(DESC!$C:$C,MATCH(Y1074,DESC!$B:$B,0))),"…")</f>
        <v>ADDR=ADDER ADDES=INCLD SETMR SPREF</v>
      </c>
      <c r="AK1074" s="83"/>
    </row>
    <row r="1075" spans="2:37" ht="17.100000000000001" customHeight="1" x14ac:dyDescent="0.25">
      <c r="B1075" s="60" t="s">
        <v>1616</v>
      </c>
      <c r="C1075" s="60" t="s">
        <v>1239</v>
      </c>
      <c r="D1075" s="60" t="s">
        <v>1229</v>
      </c>
      <c r="E1075" s="60" t="s">
        <v>1239</v>
      </c>
      <c r="F1075" s="60" t="s">
        <v>1239</v>
      </c>
      <c r="G1075" s="60" t="s">
        <v>1239</v>
      </c>
      <c r="H1075" s="60" t="s">
        <v>1775</v>
      </c>
      <c r="I1075" s="60" t="s">
        <v>1279</v>
      </c>
      <c r="J1075" s="60" t="s">
        <v>1327</v>
      </c>
      <c r="K1075" s="60" t="s">
        <v>1279</v>
      </c>
      <c r="L1075" s="60" t="s">
        <v>1280</v>
      </c>
      <c r="M1075" s="61" t="s">
        <v>1280</v>
      </c>
      <c r="N1075" s="60" t="s">
        <v>1775</v>
      </c>
      <c r="O1075" s="171" t="s">
        <v>1766</v>
      </c>
      <c r="P1075" s="83"/>
      <c r="Q1075" s="32" t="str">
        <f>EMIT!H1166</f>
        <v>UDLHB</v>
      </c>
      <c r="S1075" s="50" t="str">
        <f ca="1">IFERROR(_xlfn.CONCAT(INDEX(DESC!$C:$C,MATCH(Q1075,DESC!$B:$B,0))),"…")</f>
        <v>DLATCH=HBUS</v>
      </c>
      <c r="U1075" s="32" t="str">
        <f>EMIT!H1188</f>
        <v>UDLHB</v>
      </c>
      <c r="W1075" s="50" t="str">
        <f ca="1">IFERROR(_xlfn.CONCAT(INDEX(DESC!$C:$C,MATCH(U1075,DESC!$B:$B,0))),"…")</f>
        <v>DLATCH=HBUS</v>
      </c>
      <c r="Y1075" s="32" t="str">
        <f>EMIT!H1210</f>
        <v>UDLHB</v>
      </c>
      <c r="AA1075" s="50" t="str">
        <f ca="1">IFERROR(_xlfn.CONCAT(INDEX(DESC!$C:$C,MATCH(Y1075,DESC!$B:$B,0))),"…")</f>
        <v>DLATCH=HBUS</v>
      </c>
      <c r="AJ1075" s="83" t="s">
        <v>1528</v>
      </c>
    </row>
    <row r="1076" spans="2:37" ht="17.100000000000001" customHeight="1" x14ac:dyDescent="0.25">
      <c r="B1076" s="60" t="s">
        <v>1723</v>
      </c>
      <c r="C1076" s="60" t="s">
        <v>1239</v>
      </c>
      <c r="D1076" s="60" t="s">
        <v>1229</v>
      </c>
      <c r="E1076" s="60" t="s">
        <v>1239</v>
      </c>
      <c r="F1076" s="60" t="s">
        <v>1239</v>
      </c>
      <c r="G1076" s="60" t="s">
        <v>1239</v>
      </c>
      <c r="H1076" s="60" t="s">
        <v>1775</v>
      </c>
      <c r="I1076" s="60" t="s">
        <v>1279</v>
      </c>
      <c r="J1076" s="60" t="s">
        <v>1327</v>
      </c>
      <c r="K1076" s="60" t="s">
        <v>1279</v>
      </c>
      <c r="L1076" s="60" t="s">
        <v>1280</v>
      </c>
      <c r="M1076" s="61" t="s">
        <v>1280</v>
      </c>
      <c r="N1076" s="60" t="s">
        <v>1775</v>
      </c>
      <c r="O1076" s="171" t="s">
        <v>1766</v>
      </c>
      <c r="Q1076" s="32" t="str">
        <f>EMIT!H1167</f>
        <v>USWR</v>
      </c>
      <c r="S1076" s="50" t="str">
        <f ca="1">IFERROR(_xlfn.CONCAT(INDEX(DESC!$C:$C,MATCH(Q1076,DESC!$B:$B,0))),"…")</f>
        <v>SETWR</v>
      </c>
      <c r="U1076" s="32" t="str">
        <f>EMIT!H1189</f>
        <v>USWR</v>
      </c>
      <c r="W1076" s="50" t="str">
        <f ca="1">IFERROR(_xlfn.CONCAT(INDEX(DESC!$C:$C,MATCH(U1076,DESC!$B:$B,0))),"…")</f>
        <v>SETWR</v>
      </c>
      <c r="Y1076" s="32" t="str">
        <f>EMIT!H1211</f>
        <v>USWR</v>
      </c>
      <c r="AA1076" s="50" t="str">
        <f ca="1">IFERROR(_xlfn.CONCAT(INDEX(DESC!$C:$C,MATCH(Y1076,DESC!$B:$B,0))),"…")</f>
        <v>SETWR</v>
      </c>
      <c r="AK1076" s="83"/>
    </row>
    <row r="1077" spans="2:37" ht="17.100000000000001" customHeight="1" x14ac:dyDescent="0.25">
      <c r="B1077" s="60" t="s">
        <v>1724</v>
      </c>
      <c r="C1077" s="60" t="s">
        <v>1239</v>
      </c>
      <c r="D1077" s="60" t="s">
        <v>1229</v>
      </c>
      <c r="E1077" s="60" t="s">
        <v>1239</v>
      </c>
      <c r="F1077" s="60" t="s">
        <v>1239</v>
      </c>
      <c r="G1077" s="60" t="s">
        <v>1273</v>
      </c>
      <c r="H1077" s="60" t="s">
        <v>1775</v>
      </c>
      <c r="I1077" s="60" t="s">
        <v>1279</v>
      </c>
      <c r="J1077" s="60" t="s">
        <v>1327</v>
      </c>
      <c r="K1077" s="60" t="s">
        <v>1279</v>
      </c>
      <c r="L1077" s="60" t="s">
        <v>1280</v>
      </c>
      <c r="M1077" s="61" t="s">
        <v>1280</v>
      </c>
      <c r="N1077" s="60" t="s">
        <v>1775</v>
      </c>
      <c r="O1077" s="171" t="s">
        <v>1766</v>
      </c>
      <c r="Q1077" s="32" t="str">
        <f>EMIT!H1168</f>
        <v>UWAITW</v>
      </c>
      <c r="S1077" s="50" t="str">
        <f ca="1">IFERROR(_xlfn.CONCAT(INDEX(DESC!$C:$C,MATCH(Q1077,DESC!$B:$B,0))),"…")</f>
        <v>DO_WAIT ACTUAL WRITE</v>
      </c>
      <c r="U1077" s="32" t="str">
        <f>EMIT!H1190</f>
        <v>UWAITW</v>
      </c>
      <c r="W1077" s="50" t="str">
        <f ca="1">IFERROR(_xlfn.CONCAT(INDEX(DESC!$C:$C,MATCH(U1077,DESC!$B:$B,0))),"…")</f>
        <v>DO_WAIT ACTUAL WRITE</v>
      </c>
      <c r="Y1077" s="32" t="str">
        <f>EMIT!H1212</f>
        <v>UWAITW</v>
      </c>
      <c r="AA1077" s="50" t="str">
        <f ca="1">IFERROR(_xlfn.CONCAT(INDEX(DESC!$C:$C,MATCH(Y1077,DESC!$B:$B,0))),"…")</f>
        <v>DO_WAIT ACTUAL WRITE</v>
      </c>
      <c r="AJ1077" s="83" t="s">
        <v>1528</v>
      </c>
    </row>
    <row r="1078" spans="2:37" ht="17.100000000000001" customHeight="1" x14ac:dyDescent="0.25">
      <c r="B1078" s="60" t="s">
        <v>1725</v>
      </c>
      <c r="C1078" s="60" t="s">
        <v>1239</v>
      </c>
      <c r="D1078" s="60" t="s">
        <v>1229</v>
      </c>
      <c r="E1078" s="60" t="s">
        <v>1239</v>
      </c>
      <c r="F1078" s="60" t="s">
        <v>1239</v>
      </c>
      <c r="G1078" s="60" t="s">
        <v>1273</v>
      </c>
      <c r="H1078" s="60" t="s">
        <v>1775</v>
      </c>
      <c r="I1078" s="60" t="s">
        <v>1279</v>
      </c>
      <c r="J1078" s="60" t="s">
        <v>1327</v>
      </c>
      <c r="K1078" s="60" t="s">
        <v>1279</v>
      </c>
      <c r="L1078" s="60" t="s">
        <v>1280</v>
      </c>
      <c r="M1078" s="60" t="s">
        <v>1280</v>
      </c>
      <c r="N1078" s="60" t="s">
        <v>1775</v>
      </c>
      <c r="O1078" s="171" t="s">
        <v>1766</v>
      </c>
      <c r="Q1078" s="32" t="str">
        <f>EMIT!H1169</f>
        <v>UBRGRCLS</v>
      </c>
      <c r="S1078" s="50" t="str">
        <f ca="1">IFERROR(_xlfn.CONCAT(INDEX(DESC!$C:$C,MATCH(Q1078,DESC!$B:$B,0))),"…")</f>
        <v>DO_GRANT DO_BUSRQ DO_CLEAR</v>
      </c>
      <c r="U1078" s="32" t="str">
        <f>EMIT!H1191</f>
        <v>UBRGRCLS</v>
      </c>
      <c r="W1078" s="50" t="str">
        <f ca="1">IFERROR(_xlfn.CONCAT(INDEX(DESC!$C:$C,MATCH(U1078,DESC!$B:$B,0))),"…")</f>
        <v>DO_GRANT DO_BUSRQ DO_CLEAR</v>
      </c>
      <c r="Y1078" s="32" t="str">
        <f>EMIT!H1213</f>
        <v>UBRGRCLS</v>
      </c>
      <c r="AA1078" s="50" t="str">
        <f ca="1">IFERROR(_xlfn.CONCAT(INDEX(DESC!$C:$C,MATCH(Y1078,DESC!$B:$B,0))),"…")</f>
        <v>DO_GRANT DO_BUSRQ DO_CLEAR</v>
      </c>
      <c r="AK1078" s="83"/>
    </row>
    <row r="1079" spans="2:37" ht="17.100000000000001" customHeight="1" x14ac:dyDescent="0.25">
      <c r="B1079" s="60" t="s">
        <v>1726</v>
      </c>
      <c r="C1079" s="60" t="s">
        <v>1239</v>
      </c>
      <c r="D1079" s="60" t="s">
        <v>1239</v>
      </c>
      <c r="E1079" s="60" t="s">
        <v>1239</v>
      </c>
      <c r="F1079" s="60" t="s">
        <v>1239</v>
      </c>
      <c r="G1079" s="60" t="s">
        <v>1239</v>
      </c>
      <c r="H1079" s="60" t="s">
        <v>1775</v>
      </c>
      <c r="I1079" s="60" t="s">
        <v>1279</v>
      </c>
      <c r="J1079" s="60" t="s">
        <v>1327</v>
      </c>
      <c r="K1079" s="60" t="s">
        <v>1279</v>
      </c>
      <c r="L1079" s="60" t="s">
        <v>1280</v>
      </c>
      <c r="M1079" s="60" t="s">
        <v>1280</v>
      </c>
      <c r="N1079" s="60" t="s">
        <v>1775</v>
      </c>
      <c r="O1079" s="171" t="s">
        <v>1766</v>
      </c>
      <c r="P1079" s="83"/>
      <c r="Q1079" s="32" t="str">
        <f>EMIT!H1170</f>
        <v>UAADL</v>
      </c>
      <c r="S1079" s="50" t="str">
        <f ca="1">IFERROR(_xlfn.CONCAT(INDEX(DESC!$C:$C,MATCH(Q1079,DESC!$B:$B,0))),"…")</f>
        <v>ALUA=DLATCH</v>
      </c>
      <c r="U1079" s="32" t="str">
        <f>EMIT!H1192</f>
        <v>UAADL</v>
      </c>
      <c r="W1079" s="50" t="str">
        <f ca="1">IFERROR(_xlfn.CONCAT(INDEX(DESC!$C:$C,MATCH(U1079,DESC!$B:$B,0))),"…")</f>
        <v>ALUA=DLATCH</v>
      </c>
      <c r="Y1079" s="32" t="str">
        <f>EMIT!H1214</f>
        <v>UAADL</v>
      </c>
      <c r="AA1079" s="50" t="str">
        <f ca="1">IFERROR(_xlfn.CONCAT(INDEX(DESC!$C:$C,MATCH(Y1079,DESC!$B:$B,0))),"…")</f>
        <v>ALUA=DLATCH</v>
      </c>
      <c r="AJ1079" s="35" t="s">
        <v>1740</v>
      </c>
    </row>
    <row r="1080" spans="2:37" ht="17.100000000000001" customHeight="1" x14ac:dyDescent="0.25">
      <c r="B1080" s="148"/>
      <c r="C1080" s="148"/>
      <c r="D1080" s="148"/>
      <c r="E1080" s="148"/>
      <c r="F1080" s="148"/>
      <c r="G1080" s="148"/>
      <c r="H1080" s="148"/>
      <c r="I1080" s="148"/>
      <c r="J1080" s="148"/>
      <c r="K1080" s="148"/>
      <c r="L1080" s="148"/>
      <c r="M1080" s="148"/>
      <c r="N1080" s="148"/>
      <c r="O1080" s="148"/>
      <c r="P1080" s="148"/>
      <c r="Q1080" s="32" t="str">
        <f>EMIT!H1171</f>
        <v>UEXIPCEXT</v>
      </c>
      <c r="S1080" s="50" t="str">
        <f ca="1">IFERROR(_xlfn.CONCAT(INDEX(DESC!$C:$C,MATCH(Q1080,DESC!$B:$B,0))),"…")</f>
        <v xml:space="preserve">INTER ADDER=PC EX_INT  SPREF=0 </v>
      </c>
      <c r="U1080" s="32" t="str">
        <f>EMIT!H1193</f>
        <v>UEXIPCEXT</v>
      </c>
      <c r="W1080" s="50" t="str">
        <f ca="1">IFERROR(_xlfn.CONCAT(INDEX(DESC!$C:$C,MATCH(U1080,DESC!$B:$B,0))),"…")</f>
        <v xml:space="preserve">INTER ADDER=PC EX_INT  SPREF=0 </v>
      </c>
      <c r="Y1080" s="32" t="str">
        <f>EMIT!H1215</f>
        <v>UEXIPCEXT</v>
      </c>
      <c r="AA1080" s="50" t="str">
        <f ca="1">IFERROR(_xlfn.CONCAT(INDEX(DESC!$C:$C,MATCH(Y1080,DESC!$B:$B,0))),"…")</f>
        <v xml:space="preserve">INTER ADDER=PC EX_INT  SPREF=0 </v>
      </c>
    </row>
    <row r="1081" spans="2:37" ht="17.100000000000001" customHeight="1" x14ac:dyDescent="0.25">
      <c r="B1081" s="39"/>
      <c r="C1081" s="39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39"/>
      <c r="P1081" s="116"/>
      <c r="Q1081" s="32" t="str">
        <f>EMIT!H1172</f>
        <v>UNDEF</v>
      </c>
      <c r="S1081" s="50" t="str">
        <f ca="1">IFERROR(_xlfn.CONCAT(INDEX(DESC!$C:$C,MATCH(Q1081,DESC!$B:$B,0))),"…")</f>
        <v>UNDEF</v>
      </c>
      <c r="U1081" s="32" t="str">
        <f>EMIT!H1194</f>
        <v>UNDEF</v>
      </c>
      <c r="W1081" s="50" t="str">
        <f ca="1">IFERROR(_xlfn.CONCAT(INDEX(DESC!$C:$C,MATCH(U1081,DESC!$B:$B,0))),"…")</f>
        <v>UNDEF</v>
      </c>
      <c r="Y1081" s="32" t="str">
        <f>EMIT!H1216</f>
        <v>UNDEF</v>
      </c>
      <c r="AA1081" s="50" t="str">
        <f ca="1">IFERROR(_xlfn.CONCAT(INDEX(DESC!$C:$C,MATCH(Y1081,DESC!$B:$B,0))),"…")</f>
        <v>UNDEF</v>
      </c>
      <c r="AK1081" s="83"/>
    </row>
    <row r="1082" spans="2:37" ht="17.100000000000001" customHeight="1" x14ac:dyDescent="0.25">
      <c r="B1082" s="39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39"/>
      <c r="P1082" s="116"/>
      <c r="Q1082" s="32" t="str">
        <f>EMIT!H1173</f>
        <v>UHAA</v>
      </c>
      <c r="S1082" s="50" t="str">
        <f ca="1">IFERROR(_xlfn.CONCAT(INDEX(DESC!$C:$C,MATCH(Q1082,DESC!$B:$B,0))),"…")</f>
        <v>HBUS=ADD NULL=ALUA</v>
      </c>
      <c r="U1082" s="32" t="str">
        <f>EMIT!H1195</f>
        <v>UHAA</v>
      </c>
      <c r="W1082" s="50" t="str">
        <f ca="1">IFERROR(_xlfn.CONCAT(INDEX(DESC!$C:$C,MATCH(U1082,DESC!$B:$B,0))),"…")</f>
        <v>HBUS=ADD NULL=ALUA</v>
      </c>
      <c r="Y1082" s="32" t="str">
        <f>EMIT!H1217</f>
        <v>UHAA</v>
      </c>
      <c r="AA1082" s="50" t="str">
        <f ca="1">IFERROR(_xlfn.CONCAT(INDEX(DESC!$C:$C,MATCH(Y1082,DESC!$B:$B,0))),"…")</f>
        <v>HBUS=ADD NULL=ALUA</v>
      </c>
      <c r="AJ1082" s="83" t="s">
        <v>1740</v>
      </c>
    </row>
    <row r="1083" spans="2:37" ht="17.100000000000001" customHeight="1" x14ac:dyDescent="0.25">
      <c r="B1083" s="39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39"/>
      <c r="P1083" s="116"/>
      <c r="Q1083" s="32" t="str">
        <f>EMIT!H1174</f>
        <v>UNDEF</v>
      </c>
      <c r="S1083" s="50" t="str">
        <f ca="1">IFERROR(_xlfn.CONCAT(INDEX(DESC!$C:$C,MATCH(Q1083,DESC!$B:$B,0))),"…")</f>
        <v>UNDEF</v>
      </c>
      <c r="U1083" s="32" t="str">
        <f>EMIT!H1196</f>
        <v>UNDEF</v>
      </c>
      <c r="W1083" s="50" t="str">
        <f ca="1">IFERROR(_xlfn.CONCAT(INDEX(DESC!$C:$C,MATCH(U1083,DESC!$B:$B,0))),"…")</f>
        <v>UNDEF</v>
      </c>
      <c r="Y1083" s="32" t="str">
        <f>EMIT!H1218</f>
        <v>UNDEF</v>
      </c>
      <c r="AA1083" s="50" t="str">
        <f ca="1">IFERROR(_xlfn.CONCAT(INDEX(DESC!$C:$C,MATCH(Y1083,DESC!$B:$B,0))),"…")</f>
        <v>UNDEF</v>
      </c>
      <c r="AK1083" s="83"/>
    </row>
    <row r="1084" spans="2:37" ht="17.100000000000001" customHeight="1" x14ac:dyDescent="0.25">
      <c r="B1084" s="39"/>
      <c r="C1084" s="39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39"/>
      <c r="P1084" s="83"/>
      <c r="Q1084" s="32" t="str">
        <f>EMIT!H1175</f>
        <v>UOPR(UMHB)</v>
      </c>
      <c r="S1084" s="50" t="str">
        <f ca="1">IFERROR(_xlfn.CONCAT(INDEX(DESC!$C:$C,MATCH(Q1084,DESC!$B:$B,0))),"…")</f>
        <v>R*=HBUS</v>
      </c>
      <c r="U1084" s="32" t="str">
        <f>EMIT!H1197</f>
        <v>UOPR(UMHB)</v>
      </c>
      <c r="W1084" s="50" t="str">
        <f ca="1">IFERROR(_xlfn.CONCAT(INDEX(DESC!$C:$C,MATCH(U1084,DESC!$B:$B,0))),"…")</f>
        <v>R*=HBUS</v>
      </c>
      <c r="Y1084" s="32" t="str">
        <f>EMIT!H1219</f>
        <v>UOPR(UMHB)</v>
      </c>
      <c r="AA1084" s="50" t="str">
        <f ca="1">IFERROR(_xlfn.CONCAT(INDEX(DESC!$C:$C,MATCH(Y1084,DESC!$B:$B,0))),"…")</f>
        <v>R*=HBUS</v>
      </c>
      <c r="AJ1084" s="35" t="s">
        <v>1650</v>
      </c>
    </row>
    <row r="1085" spans="2:37" ht="17.100000000000001" customHeight="1" x14ac:dyDescent="0.25">
      <c r="B1085" s="39"/>
      <c r="C1085" s="39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39"/>
      <c r="Q1085" s="32" t="str">
        <f>EMIT!H1176</f>
        <v>XEND</v>
      </c>
      <c r="S1085" s="50" t="str">
        <f ca="1">IFERROR(_xlfn.CONCAT(INDEX(DESC!$C:$C,MATCH(Q1085,DESC!$B:$B,0))),"…")</f>
        <v>INTER END</v>
      </c>
      <c r="U1085" s="32" t="str">
        <f>EMIT!H1198</f>
        <v>XEND</v>
      </c>
      <c r="W1085" s="50" t="str">
        <f ca="1">IFERROR(_xlfn.CONCAT(INDEX(DESC!$C:$C,MATCH(U1085,DESC!$B:$B,0))),"…")</f>
        <v>INTER END</v>
      </c>
      <c r="Y1085" s="32" t="str">
        <f>EMIT!H1220</f>
        <v>XEND</v>
      </c>
      <c r="AA1085" s="50" t="str">
        <f ca="1">IFERROR(_xlfn.CONCAT(INDEX(DESC!$C:$C,MATCH(Y1085,DESC!$B:$B,0))),"…")</f>
        <v>INTER END</v>
      </c>
    </row>
    <row r="1086" spans="2:37" ht="17.100000000000001" customHeight="1" x14ac:dyDescent="0.25">
      <c r="B1086" s="35" t="s">
        <v>1776</v>
      </c>
      <c r="C1086" s="35"/>
      <c r="D1086" s="35"/>
      <c r="E1086" s="35"/>
    </row>
    <row r="1087" spans="2:37" ht="17.100000000000001" customHeight="1" x14ac:dyDescent="0.25">
      <c r="B1087" s="50" t="s">
        <v>1227</v>
      </c>
      <c r="C1087" s="50" t="s">
        <v>1228</v>
      </c>
      <c r="D1087" s="50" t="s">
        <v>1229</v>
      </c>
      <c r="E1087" s="50" t="s">
        <v>1230</v>
      </c>
      <c r="F1087" s="50" t="s">
        <v>1231</v>
      </c>
      <c r="G1087" s="50" t="s">
        <v>1273</v>
      </c>
      <c r="H1087" s="50" t="s">
        <v>1235</v>
      </c>
      <c r="I1087" s="50" t="s">
        <v>1274</v>
      </c>
      <c r="J1087" s="50" t="s">
        <v>1275</v>
      </c>
      <c r="K1087" s="50" t="s">
        <v>1744</v>
      </c>
      <c r="L1087" s="50" t="s">
        <v>1323</v>
      </c>
      <c r="M1087" s="50" t="s">
        <v>1284</v>
      </c>
      <c r="N1087" s="50" t="s">
        <v>1277</v>
      </c>
      <c r="O1087" s="50" t="s">
        <v>1237</v>
      </c>
    </row>
    <row r="1088" spans="2:37" ht="17.100000000000001" customHeight="1" x14ac:dyDescent="0.25">
      <c r="B1088" s="118" t="s">
        <v>1513</v>
      </c>
      <c r="C1088" s="172" t="s">
        <v>1239</v>
      </c>
      <c r="D1088" s="172" t="s">
        <v>1239</v>
      </c>
      <c r="E1088" s="172" t="s">
        <v>1239</v>
      </c>
      <c r="F1088" s="172" t="s">
        <v>1239</v>
      </c>
      <c r="G1088" s="172" t="s">
        <v>1239</v>
      </c>
      <c r="H1088" s="172" t="s">
        <v>1379</v>
      </c>
      <c r="I1088" s="172" t="s">
        <v>1713</v>
      </c>
      <c r="J1088" s="172" t="s">
        <v>1327</v>
      </c>
      <c r="K1088" s="172" t="s">
        <v>1713</v>
      </c>
      <c r="L1088" s="172" t="s">
        <v>1280</v>
      </c>
      <c r="M1088" s="172" t="s">
        <v>1280</v>
      </c>
      <c r="N1088" s="172" t="s">
        <v>1777</v>
      </c>
      <c r="O1088" s="173" t="s">
        <v>1778</v>
      </c>
      <c r="Q1088" s="118" t="str">
        <f>EMIT!H1222</f>
        <v>UDWZWH</v>
      </c>
      <c r="S1088" s="50" t="str">
        <f ca="1">IFERROR(_xlfn.CONCAT(INDEX(DESC!$C:$C,MATCH(Q1088,DESC!$B:$B,0))),"…")</f>
        <v>ADDER=(W=HBUS)Z</v>
      </c>
      <c r="Z1088" s="35" t="s">
        <v>1528</v>
      </c>
    </row>
    <row r="1089" spans="1:31" ht="17.100000000000001" customHeight="1" x14ac:dyDescent="0.25">
      <c r="B1089" s="172" t="s">
        <v>1514</v>
      </c>
      <c r="C1089" s="172" t="s">
        <v>1239</v>
      </c>
      <c r="D1089" s="172" t="s">
        <v>1239</v>
      </c>
      <c r="E1089" s="172" t="s">
        <v>1239</v>
      </c>
      <c r="F1089" s="172" t="s">
        <v>1239</v>
      </c>
      <c r="G1089" s="172" t="s">
        <v>1239</v>
      </c>
      <c r="H1089" s="172" t="s">
        <v>1777</v>
      </c>
      <c r="I1089" s="172" t="s">
        <v>1713</v>
      </c>
      <c r="J1089" s="172" t="s">
        <v>1327</v>
      </c>
      <c r="K1089" s="172" t="s">
        <v>1713</v>
      </c>
      <c r="L1089" s="172" t="s">
        <v>1280</v>
      </c>
      <c r="M1089" s="172" t="s">
        <v>1280</v>
      </c>
      <c r="N1089" s="172" t="s">
        <v>1777</v>
      </c>
      <c r="O1089" s="173" t="s">
        <v>1778</v>
      </c>
      <c r="Q1089" s="118" t="str">
        <f>EMIT!H1223</f>
        <v>UADIMR</v>
      </c>
      <c r="S1089" s="50" t="str">
        <f ca="1">IFERROR(_xlfn.CONCAT(INDEX(DESC!$C:$C,MATCH(Q1089,DESC!$B:$B,0))),"…")</f>
        <v>ADDR=ADDER ADDES=INCLD SETMRQ/RD=1 DO_SPREF</v>
      </c>
      <c r="AA1089" s="83"/>
    </row>
    <row r="1090" spans="1:31" ht="17.100000000000001" customHeight="1" x14ac:dyDescent="0.25">
      <c r="B1090" s="172" t="s">
        <v>1515</v>
      </c>
      <c r="C1090" s="172" t="s">
        <v>1239</v>
      </c>
      <c r="D1090" s="172" t="s">
        <v>1229</v>
      </c>
      <c r="E1090" s="172" t="s">
        <v>1239</v>
      </c>
      <c r="F1090" s="172" t="s">
        <v>1231</v>
      </c>
      <c r="G1090" s="172" t="s">
        <v>1239</v>
      </c>
      <c r="H1090" s="172" t="s">
        <v>1777</v>
      </c>
      <c r="I1090" s="172" t="s">
        <v>1713</v>
      </c>
      <c r="J1090" s="172" t="s">
        <v>1327</v>
      </c>
      <c r="K1090" s="172" t="s">
        <v>1713</v>
      </c>
      <c r="L1090" s="172" t="s">
        <v>1280</v>
      </c>
      <c r="M1090" s="172" t="s">
        <v>1280</v>
      </c>
      <c r="N1090" s="172" t="s">
        <v>1777</v>
      </c>
      <c r="O1090" s="173" t="s">
        <v>1778</v>
      </c>
      <c r="Q1090" s="118" t="str">
        <f>EMIT!H1224</f>
        <v>UBNM</v>
      </c>
      <c r="S1090" s="50" t="str">
        <f ca="1">IFERROR(_xlfn.CONCAT(INDEX(DESC!$C:$C,MATCH(Q1090,DESC!$B:$B,0))),"…")</f>
        <v>ALUB=BITMASK</v>
      </c>
      <c r="Z1090" s="83" t="s">
        <v>1650</v>
      </c>
    </row>
    <row r="1091" spans="1:31" ht="17.100000000000001" customHeight="1" x14ac:dyDescent="0.25">
      <c r="B1091" s="172" t="s">
        <v>1607</v>
      </c>
      <c r="C1091" s="172" t="s">
        <v>1239</v>
      </c>
      <c r="D1091" s="172" t="s">
        <v>1229</v>
      </c>
      <c r="E1091" s="172" t="s">
        <v>1239</v>
      </c>
      <c r="F1091" s="172" t="s">
        <v>1231</v>
      </c>
      <c r="G1091" s="172" t="s">
        <v>1239</v>
      </c>
      <c r="H1091" s="172" t="s">
        <v>1777</v>
      </c>
      <c r="I1091" s="172" t="s">
        <v>1279</v>
      </c>
      <c r="J1091" s="172" t="s">
        <v>1327</v>
      </c>
      <c r="K1091" s="172" t="s">
        <v>1713</v>
      </c>
      <c r="L1091" s="172" t="s">
        <v>1280</v>
      </c>
      <c r="M1091" s="172" t="s">
        <v>1280</v>
      </c>
      <c r="N1091" s="172" t="s">
        <v>1777</v>
      </c>
      <c r="O1091" s="173" t="s">
        <v>1778</v>
      </c>
      <c r="Q1091" s="118" t="str">
        <f>EMIT!H1225</f>
        <v>ULAT</v>
      </c>
      <c r="S1091" s="50" t="str">
        <f ca="1">IFERROR(_xlfn.CONCAT(INDEX(DESC!$C:$C,MATCH(Q1091,DESC!$B:$B,0))),"…")</f>
        <v>DLATCH=PINDATA=ACTUAL READ</v>
      </c>
      <c r="AA1091" s="83"/>
    </row>
    <row r="1092" spans="1:31" ht="17.100000000000001" customHeight="1" x14ac:dyDescent="0.25">
      <c r="B1092" s="172" t="s">
        <v>1608</v>
      </c>
      <c r="C1092" s="172" t="s">
        <v>1239</v>
      </c>
      <c r="D1092" s="172" t="s">
        <v>1229</v>
      </c>
      <c r="E1092" s="172" t="s">
        <v>1239</v>
      </c>
      <c r="F1092" s="172" t="s">
        <v>1231</v>
      </c>
      <c r="G1092" s="172" t="s">
        <v>1239</v>
      </c>
      <c r="H1092" s="172" t="s">
        <v>1777</v>
      </c>
      <c r="I1092" s="172" t="s">
        <v>1279</v>
      </c>
      <c r="J1092" s="172" t="s">
        <v>1327</v>
      </c>
      <c r="K1092" s="172" t="s">
        <v>1713</v>
      </c>
      <c r="L1092" s="172" t="s">
        <v>1280</v>
      </c>
      <c r="M1092" s="172" t="s">
        <v>1280</v>
      </c>
      <c r="N1092" s="172" t="s">
        <v>1777</v>
      </c>
      <c r="O1092" s="173" t="s">
        <v>1778</v>
      </c>
      <c r="Q1092" s="118" t="str">
        <f>EMIT!H1226</f>
        <v>UFFDW</v>
      </c>
      <c r="S1092" s="50" t="str">
        <f ca="1">IFERROR(_xlfn.CONCAT(INDEX(DESC!$C:$C,MATCH(Q1092,DESC!$B:$B,0))),"…")</f>
        <v>DO_WAIT FLG=F UNDISCARDF</v>
      </c>
      <c r="Z1092" s="35" t="s">
        <v>1628</v>
      </c>
    </row>
    <row r="1093" spans="1:31" ht="17.100000000000001" customHeight="1" x14ac:dyDescent="0.25">
      <c r="B1093" s="172" t="s">
        <v>1609</v>
      </c>
      <c r="C1093" s="172" t="s">
        <v>1239</v>
      </c>
      <c r="D1093" s="172" t="s">
        <v>1229</v>
      </c>
      <c r="E1093" s="172" t="s">
        <v>1239</v>
      </c>
      <c r="F1093" s="172" t="s">
        <v>1231</v>
      </c>
      <c r="G1093" s="172" t="s">
        <v>1239</v>
      </c>
      <c r="H1093" s="172" t="s">
        <v>1777</v>
      </c>
      <c r="I1093" s="172" t="s">
        <v>1279</v>
      </c>
      <c r="J1093" s="172" t="s">
        <v>1327</v>
      </c>
      <c r="K1093" s="172" t="s">
        <v>1713</v>
      </c>
      <c r="L1093" s="172" t="s">
        <v>1280</v>
      </c>
      <c r="M1093" s="172" t="s">
        <v>1280</v>
      </c>
      <c r="N1093" s="172" t="s">
        <v>1777</v>
      </c>
      <c r="O1093" s="173" t="s">
        <v>1778</v>
      </c>
      <c r="Q1093" s="118" t="str">
        <f>EMIT!H1227</f>
        <v>UBRCLS</v>
      </c>
      <c r="S1093" s="50" t="str">
        <f ca="1">IFERROR(_xlfn.CONCAT(INDEX(DESC!$C:$C,MATCH(Q1093,DESC!$B:$B,0))),"…")</f>
        <v>DO_BUSRQ DO_CLEAR</v>
      </c>
      <c r="AA1093" s="83"/>
    </row>
    <row r="1094" spans="1:31" ht="17.100000000000001" customHeight="1" x14ac:dyDescent="0.25">
      <c r="B1094" s="32" t="s">
        <v>1610</v>
      </c>
      <c r="C1094" s="32" t="s">
        <v>1239</v>
      </c>
      <c r="D1094" s="32" t="s">
        <v>1239</v>
      </c>
      <c r="E1094" s="32" t="s">
        <v>1239</v>
      </c>
      <c r="F1094" s="32" t="s">
        <v>1239</v>
      </c>
      <c r="G1094" s="32" t="s">
        <v>1239</v>
      </c>
      <c r="H1094" s="32" t="s">
        <v>1777</v>
      </c>
      <c r="I1094" s="32" t="s">
        <v>1279</v>
      </c>
      <c r="J1094" s="32" t="s">
        <v>1327</v>
      </c>
      <c r="K1094" s="32" t="s">
        <v>1713</v>
      </c>
      <c r="L1094" s="32" t="s">
        <v>1280</v>
      </c>
      <c r="M1094" s="32" t="s">
        <v>1280</v>
      </c>
      <c r="N1094" s="32" t="s">
        <v>1777</v>
      </c>
      <c r="O1094" s="151" t="s">
        <v>1778</v>
      </c>
      <c r="P1094" s="83"/>
      <c r="Q1094" s="118" t="str">
        <f>EMIT!H1228</f>
        <v>UAADL</v>
      </c>
      <c r="S1094" s="50" t="str">
        <f ca="1">IFERROR(_xlfn.CONCAT(INDEX(DESC!$C:$C,MATCH(Q1094,DESC!$B:$B,0))),"…")</f>
        <v>ALUA=DLATCH</v>
      </c>
      <c r="Z1094" s="83" t="s">
        <v>1528</v>
      </c>
    </row>
    <row r="1095" spans="1:31" ht="17.100000000000001" customHeight="1" x14ac:dyDescent="0.25">
      <c r="B1095" s="32" t="s">
        <v>1612</v>
      </c>
      <c r="C1095" s="32" t="s">
        <v>1239</v>
      </c>
      <c r="D1095" s="32" t="s">
        <v>1239</v>
      </c>
      <c r="E1095" s="32" t="s">
        <v>1239</v>
      </c>
      <c r="F1095" s="32" t="s">
        <v>1239</v>
      </c>
      <c r="G1095" s="32" t="s">
        <v>1239</v>
      </c>
      <c r="H1095" s="32" t="s">
        <v>1777</v>
      </c>
      <c r="I1095" s="32" t="s">
        <v>1279</v>
      </c>
      <c r="J1095" s="32" t="s">
        <v>1327</v>
      </c>
      <c r="K1095" s="32" t="s">
        <v>1713</v>
      </c>
      <c r="L1095" s="32" t="s">
        <v>1280</v>
      </c>
      <c r="M1095" s="32" t="s">
        <v>1280</v>
      </c>
      <c r="N1095" s="32" t="s">
        <v>1777</v>
      </c>
      <c r="O1095" s="151" t="s">
        <v>1778</v>
      </c>
      <c r="P1095" s="116"/>
      <c r="Q1095" s="118" t="str">
        <f>EMIT!H1229</f>
        <v>UGR</v>
      </c>
      <c r="S1095" s="50" t="str">
        <f ca="1">IFERROR(_xlfn.CONCAT(INDEX(DESC!$C:$C,MATCH(Q1095,DESC!$B:$B,0))),"…")</f>
        <v>DO_GRANT</v>
      </c>
    </row>
    <row r="1096" spans="1:31" ht="17.100000000000001" customHeight="1" x14ac:dyDescent="0.25">
      <c r="B1096" s="32" t="s">
        <v>1613</v>
      </c>
      <c r="C1096" s="32" t="s">
        <v>1239</v>
      </c>
      <c r="D1096" s="32" t="s">
        <v>1239</v>
      </c>
      <c r="E1096" s="32" t="s">
        <v>1239</v>
      </c>
      <c r="F1096" s="32" t="s">
        <v>1239</v>
      </c>
      <c r="G1096" s="32" t="s">
        <v>1239</v>
      </c>
      <c r="H1096" s="32" t="s">
        <v>1777</v>
      </c>
      <c r="I1096" s="32" t="s">
        <v>1279</v>
      </c>
      <c r="J1096" s="32" t="s">
        <v>1327</v>
      </c>
      <c r="K1096" s="32" t="s">
        <v>1713</v>
      </c>
      <c r="L1096" s="32" t="s">
        <v>1280</v>
      </c>
      <c r="M1096" s="32" t="s">
        <v>1280</v>
      </c>
      <c r="N1096" s="32" t="s">
        <v>1777</v>
      </c>
      <c r="O1096" s="151" t="s">
        <v>1778</v>
      </c>
      <c r="P1096" s="83"/>
      <c r="Q1096" s="118" t="str">
        <f>EMIT!H1230</f>
        <v>UHBW</v>
      </c>
      <c r="S1096" s="50" t="str">
        <f ca="1">IFERROR(_xlfn.CONCAT(INDEX(DESC!$C:$C,MATCH(Q1096,DESC!$B:$B,0))),"…")</f>
        <v>HBUS=W</v>
      </c>
    </row>
    <row r="1097" spans="1:31" ht="17.100000000000001" customHeight="1" x14ac:dyDescent="0.25">
      <c r="Q1097" s="118" t="str">
        <f>EMIT!H1231</f>
        <v>UEXIPCEXT</v>
      </c>
      <c r="S1097" s="50" t="str">
        <f ca="1">IFERROR(_xlfn.CONCAT(INDEX(DESC!$C:$C,MATCH(Q1097,DESC!$B:$B,0))),"…")</f>
        <v xml:space="preserve">INTER ADDER=PC EX_INT  SPREF=0 </v>
      </c>
    </row>
    <row r="1098" spans="1:31" ht="17.100000000000001" customHeight="1" x14ac:dyDescent="0.25"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39"/>
      <c r="P1098" s="116"/>
      <c r="Q1098" s="118" t="str">
        <f>EMIT!H1232</f>
        <v>UNDEF</v>
      </c>
      <c r="S1098" s="50" t="str">
        <f ca="1">IFERROR(_xlfn.CONCAT(INDEX(DESC!$C:$C,MATCH(Q1098,DESC!$B:$B,0))),"…")</f>
        <v>UNDEF</v>
      </c>
      <c r="U1098" s="116"/>
    </row>
    <row r="1099" spans="1:31" ht="17.100000000000001" customHeight="1" x14ac:dyDescent="0.25">
      <c r="B1099" s="39"/>
      <c r="C1099" s="39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39"/>
      <c r="P1099" s="116"/>
      <c r="Q1099" s="118" t="str">
        <f>EMIT!H1233</f>
        <v>UOANDQ</v>
      </c>
      <c r="S1099" s="50" t="str">
        <f ca="1">IFERROR(_xlfn.CONCAT(INDEX(DESC!$C:$C,MATCH(Q1099,DESC!$B:$B,0))),"…")</f>
        <v>FLG=UOANDQ</v>
      </c>
    </row>
    <row r="1100" spans="1:31" ht="17.100000000000001" customHeight="1" x14ac:dyDescent="0.25">
      <c r="B1100" s="39"/>
      <c r="C1100" s="39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116"/>
      <c r="Q1100" s="118" t="str">
        <f>EMIT!H1234</f>
        <v>XEND</v>
      </c>
      <c r="S1100" s="50" t="str">
        <f ca="1">IFERROR(_xlfn.CONCAT(INDEX(DESC!$C:$C,MATCH(Q1100,DESC!$B:$B,0))),"…")</f>
        <v>INTER END</v>
      </c>
    </row>
    <row r="1101" spans="1:31" ht="17.100000000000001" customHeight="1" x14ac:dyDescent="0.25">
      <c r="B1101" s="39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39"/>
      <c r="P1101" s="83"/>
      <c r="S1101" s="50" t="str">
        <f ca="1">IFERROR(_xlfn.CONCAT(INDEX(DESC!$C:$C,MATCH(Q1101,DESC!$B:$B,0))),"…")</f>
        <v>…</v>
      </c>
    </row>
    <row r="1102" spans="1:31" ht="17.100000000000001" customHeight="1" x14ac:dyDescent="0.25">
      <c r="A1102" s="35"/>
      <c r="B1102" s="35" t="s">
        <v>1779</v>
      </c>
      <c r="C1102" s="35"/>
      <c r="D1102" s="35"/>
      <c r="E1102" s="35"/>
    </row>
    <row r="1103" spans="1:31" ht="17.100000000000001" customHeight="1" x14ac:dyDescent="0.25">
      <c r="B1103" s="50" t="s">
        <v>1227</v>
      </c>
      <c r="C1103" s="50" t="s">
        <v>1228</v>
      </c>
      <c r="D1103" s="50" t="s">
        <v>1229</v>
      </c>
      <c r="E1103" s="50" t="s">
        <v>1283</v>
      </c>
      <c r="F1103" s="50" t="s">
        <v>1230</v>
      </c>
      <c r="G1103" s="50" t="s">
        <v>1231</v>
      </c>
      <c r="H1103" s="50" t="s">
        <v>1273</v>
      </c>
      <c r="I1103" s="50" t="s">
        <v>1235</v>
      </c>
      <c r="J1103" s="50" t="s">
        <v>1274</v>
      </c>
      <c r="K1103" s="50" t="s">
        <v>1275</v>
      </c>
      <c r="L1103" s="50" t="s">
        <v>1323</v>
      </c>
      <c r="M1103" s="50" t="s">
        <v>1284</v>
      </c>
      <c r="N1103" s="50" t="s">
        <v>1340</v>
      </c>
      <c r="O1103" s="50" t="s">
        <v>1276</v>
      </c>
      <c r="P1103" s="50" t="s">
        <v>1325</v>
      </c>
      <c r="Q1103" s="50" t="s">
        <v>1237</v>
      </c>
      <c r="S1103" s="31" t="s">
        <v>1780</v>
      </c>
      <c r="W1103" s="31" t="s">
        <v>1781</v>
      </c>
    </row>
    <row r="1104" spans="1:31" ht="17.100000000000001" customHeight="1" x14ac:dyDescent="0.25">
      <c r="B1104" s="50" t="s">
        <v>1725</v>
      </c>
      <c r="C1104" s="50" t="s">
        <v>1239</v>
      </c>
      <c r="D1104" s="50" t="s">
        <v>1239</v>
      </c>
      <c r="E1104" s="50" t="s">
        <v>1239</v>
      </c>
      <c r="F1104" s="50" t="s">
        <v>1230</v>
      </c>
      <c r="G1104" s="50" t="s">
        <v>1239</v>
      </c>
      <c r="H1104" s="50" t="s">
        <v>1239</v>
      </c>
      <c r="I1104" s="50" t="s">
        <v>1369</v>
      </c>
      <c r="J1104" s="50" t="s">
        <v>1782</v>
      </c>
      <c r="K1104" s="50" t="s">
        <v>1435</v>
      </c>
      <c r="L1104" s="50" t="s">
        <v>1280</v>
      </c>
      <c r="M1104" s="50" t="s">
        <v>1783</v>
      </c>
      <c r="N1104" s="50" t="s">
        <v>1784</v>
      </c>
      <c r="O1104" s="50" t="s">
        <v>1785</v>
      </c>
      <c r="P1104" s="50" t="s">
        <v>1357</v>
      </c>
      <c r="Q1104" s="50" t="s">
        <v>1786</v>
      </c>
      <c r="S1104" s="32" t="str">
        <f>EMIT!H1236</f>
        <v>UADIRM</v>
      </c>
      <c r="U1104" s="50" t="str">
        <f ca="1">IFERROR(_xlfn.CONCAT(INDEX(DESC!$C:$C,MATCH(S1104,DESC!$B:$B,0))),"…")</f>
        <v>ADDR=ADDER ADDES=INCLD7 SETMREQ SPREF</v>
      </c>
      <c r="W1104" s="32" t="str">
        <f>EMIT!H1261</f>
        <v>UADIRM</v>
      </c>
      <c r="Y1104" s="50" t="str">
        <f ca="1">IFERROR(_xlfn.CONCAT(INDEX(DESC!$C:$C,MATCH(W1104,DESC!$B:$B,0))),"…")</f>
        <v>ADDR=ADDER ADDES=INCLD7 SETMREQ SPREF</v>
      </c>
      <c r="AE1104" s="83"/>
    </row>
    <row r="1105" spans="2:31" ht="17.100000000000001" customHeight="1" x14ac:dyDescent="0.25">
      <c r="B1105" s="50" t="s">
        <v>1726</v>
      </c>
      <c r="C1105" s="50" t="s">
        <v>1239</v>
      </c>
      <c r="D1105" s="50" t="s">
        <v>1229</v>
      </c>
      <c r="E1105" s="50" t="s">
        <v>1239</v>
      </c>
      <c r="F1105" s="50" t="s">
        <v>1230</v>
      </c>
      <c r="G1105" s="50" t="s">
        <v>1239</v>
      </c>
      <c r="H1105" s="50" t="s">
        <v>1239</v>
      </c>
      <c r="I1105" s="50" t="s">
        <v>1369</v>
      </c>
      <c r="J1105" s="50" t="s">
        <v>1782</v>
      </c>
      <c r="K1105" s="50" t="s">
        <v>1435</v>
      </c>
      <c r="L1105" s="50" t="s">
        <v>1280</v>
      </c>
      <c r="M1105" s="50" t="s">
        <v>1783</v>
      </c>
      <c r="N1105" s="50" t="s">
        <v>1784</v>
      </c>
      <c r="O1105" s="50" t="s">
        <v>1785</v>
      </c>
      <c r="P1105" s="50" t="s">
        <v>1357</v>
      </c>
      <c r="Q1105" s="50" t="s">
        <v>1786</v>
      </c>
      <c r="S1105" s="32" t="str">
        <f>EMIT!H1237</f>
        <v>UIRDAF</v>
      </c>
      <c r="U1105" s="50" t="str">
        <f ca="1">IFERROR(_xlfn.CONCAT(INDEX(DESC!$C:$C,MATCH(S1105,DESC!$B:$B,0))),"…")</f>
        <v>IR=ADDES ALUA-B-HBUS=A IF DISCARD FLG=F ELSE F=FLG LBUS=F</v>
      </c>
      <c r="W1105" s="32" t="str">
        <f>EMIT!H1262</f>
        <v>UIRDAF</v>
      </c>
      <c r="Y1105" s="50" t="str">
        <f ca="1">IFERROR(_xlfn.CONCAT(INDEX(DESC!$C:$C,MATCH(W1105,DESC!$B:$B,0))),"…")</f>
        <v>IR=ADDES ALUA-B-HBUS=A IF DISCARD FLG=F ELSE F=FLG LBUS=F</v>
      </c>
      <c r="AD1105" s="83" t="s">
        <v>1762</v>
      </c>
    </row>
    <row r="1106" spans="2:31" ht="17.100000000000001" customHeight="1" x14ac:dyDescent="0.25">
      <c r="B1106" s="50" t="s">
        <v>1398</v>
      </c>
      <c r="C1106" s="50" t="s">
        <v>1239</v>
      </c>
      <c r="D1106" s="50" t="s">
        <v>1229</v>
      </c>
      <c r="E1106" s="50" t="s">
        <v>1239</v>
      </c>
      <c r="F1106" s="50" t="s">
        <v>1230</v>
      </c>
      <c r="G1106" s="50" t="s">
        <v>1239</v>
      </c>
      <c r="H1106" s="50" t="s">
        <v>1239</v>
      </c>
      <c r="I1106" s="50" t="s">
        <v>1369</v>
      </c>
      <c r="J1106" s="50" t="s">
        <v>1782</v>
      </c>
      <c r="K1106" s="50" t="s">
        <v>1435</v>
      </c>
      <c r="L1106" s="50" t="s">
        <v>1280</v>
      </c>
      <c r="M1106" s="50" t="s">
        <v>1783</v>
      </c>
      <c r="N1106" s="50" t="s">
        <v>1784</v>
      </c>
      <c r="O1106" s="50" t="s">
        <v>1785</v>
      </c>
      <c r="P1106" s="50" t="s">
        <v>1357</v>
      </c>
      <c r="Q1106" s="50" t="s">
        <v>1786</v>
      </c>
      <c r="S1106" s="32" t="str">
        <f>EMIT!H1238</f>
        <v>UBRM</v>
      </c>
      <c r="U1106" s="50" t="str">
        <f ca="1">IFERROR(_xlfn.CONCAT(INDEX(DESC!$C:$C,MATCH(S1106,DESC!$B:$B,0))),"…")</f>
        <v>DO_BUSRQ UNSETMR</v>
      </c>
      <c r="W1106" s="32" t="str">
        <f>EMIT!H1263</f>
        <v>UBRM</v>
      </c>
      <c r="Y1106" s="50" t="str">
        <f ca="1">IFERROR(_xlfn.CONCAT(INDEX(DESC!$C:$C,MATCH(W1106,DESC!$B:$B,0))),"…")</f>
        <v>DO_BUSRQ UNSETMR</v>
      </c>
      <c r="AE1106" s="83"/>
    </row>
    <row r="1107" spans="2:31" ht="17.100000000000001" customHeight="1" x14ac:dyDescent="0.25">
      <c r="B1107" s="50" t="s">
        <v>1404</v>
      </c>
      <c r="C1107" s="50" t="s">
        <v>1239</v>
      </c>
      <c r="D1107" s="50" t="s">
        <v>1239</v>
      </c>
      <c r="E1107" s="50" t="s">
        <v>1239</v>
      </c>
      <c r="F1107" s="50" t="s">
        <v>1230</v>
      </c>
      <c r="G1107" s="50" t="s">
        <v>1239</v>
      </c>
      <c r="H1107" s="50" t="s">
        <v>1239</v>
      </c>
      <c r="I1107" s="50" t="s">
        <v>1369</v>
      </c>
      <c r="J1107" s="50" t="s">
        <v>1782</v>
      </c>
      <c r="K1107" s="50" t="s">
        <v>1435</v>
      </c>
      <c r="L1107" s="50" t="s">
        <v>1280</v>
      </c>
      <c r="M1107" s="50" t="s">
        <v>1783</v>
      </c>
      <c r="N1107" s="50" t="s">
        <v>1784</v>
      </c>
      <c r="O1107" s="50" t="s">
        <v>1785</v>
      </c>
      <c r="P1107" s="50" t="s">
        <v>1357</v>
      </c>
      <c r="Q1107" s="50" t="s">
        <v>1786</v>
      </c>
      <c r="S1107" s="32" t="str">
        <f>EMIT!H1239</f>
        <v>UDHL</v>
      </c>
      <c r="U1107" s="50" t="str">
        <f ca="1">IFERROR(_xlfn.CONCAT(INDEX(DESC!$C:$C,MATCH(S1107,DESC!$B:$B,0))),"…")</f>
        <v>ADDER=HL</v>
      </c>
      <c r="W1107" s="32" t="str">
        <f>EMIT!H1264</f>
        <v>UDHL</v>
      </c>
      <c r="Y1107" s="50" t="str">
        <f ca="1">IFERROR(_xlfn.CONCAT(INDEX(DESC!$C:$C,MATCH(W1107,DESC!$B:$B,0))),"…")</f>
        <v>ADDER=HL</v>
      </c>
      <c r="AD1107" s="83" t="s">
        <v>1787</v>
      </c>
    </row>
    <row r="1108" spans="2:31" ht="17.100000000000001" customHeight="1" x14ac:dyDescent="0.25">
      <c r="B1108" s="50" t="s">
        <v>1405</v>
      </c>
      <c r="C1108" s="50" t="s">
        <v>1239</v>
      </c>
      <c r="D1108" s="50" t="s">
        <v>1239</v>
      </c>
      <c r="E1108" s="50" t="s">
        <v>1239</v>
      </c>
      <c r="F1108" s="32" t="s">
        <v>1239</v>
      </c>
      <c r="G1108" s="50" t="s">
        <v>1239</v>
      </c>
      <c r="H1108" s="50" t="s">
        <v>1239</v>
      </c>
      <c r="I1108" s="50" t="s">
        <v>1785</v>
      </c>
      <c r="J1108" s="50" t="s">
        <v>1782</v>
      </c>
      <c r="K1108" s="50" t="s">
        <v>1435</v>
      </c>
      <c r="L1108" s="50" t="s">
        <v>1280</v>
      </c>
      <c r="M1108" s="50" t="s">
        <v>1783</v>
      </c>
      <c r="N1108" s="50" t="s">
        <v>1784</v>
      </c>
      <c r="O1108" s="50" t="s">
        <v>1785</v>
      </c>
      <c r="P1108" s="50" t="s">
        <v>1357</v>
      </c>
      <c r="Q1108" s="50" t="s">
        <v>1786</v>
      </c>
      <c r="S1108" s="32" t="str">
        <f>EMIT!H1240</f>
        <v>UADIMR</v>
      </c>
      <c r="U1108" s="50" t="str">
        <f ca="1">IFERROR(_xlfn.CONCAT(INDEX(DESC!$C:$C,MATCH(S1108,DESC!$B:$B,0))),"…")</f>
        <v>ADDR=ADDER ADDES=INCLD SETMRQ/RD=1 DO_SPREF</v>
      </c>
      <c r="W1108" s="32" t="str">
        <f>EMIT!H1265</f>
        <v>UADDMR</v>
      </c>
      <c r="Y1108" s="50" t="str">
        <f ca="1">IFERROR(_xlfn.CONCAT(INDEX(DESC!$C:$C,MATCH(W1108,DESC!$B:$B,0))),"…")</f>
        <v>ADDR=ADDER ADDES=DECLD SETMRQ/RD=1 DO_SPREF</v>
      </c>
      <c r="AE1108" s="83" t="s">
        <v>1422</v>
      </c>
    </row>
    <row r="1109" spans="2:31" ht="17.100000000000001" customHeight="1" x14ac:dyDescent="0.25">
      <c r="B1109" s="50" t="s">
        <v>1406</v>
      </c>
      <c r="C1109" s="50" t="s">
        <v>1239</v>
      </c>
      <c r="D1109" s="50" t="s">
        <v>1229</v>
      </c>
      <c r="E1109" s="50" t="s">
        <v>1239</v>
      </c>
      <c r="F1109" s="50" t="s">
        <v>1239</v>
      </c>
      <c r="G1109" s="50" t="s">
        <v>1231</v>
      </c>
      <c r="H1109" s="50" t="s">
        <v>1239</v>
      </c>
      <c r="I1109" s="50" t="s">
        <v>1785</v>
      </c>
      <c r="J1109" s="50" t="s">
        <v>1782</v>
      </c>
      <c r="K1109" s="50" t="s">
        <v>1435</v>
      </c>
      <c r="L1109" s="50" t="s">
        <v>1280</v>
      </c>
      <c r="M1109" s="50" t="s">
        <v>1783</v>
      </c>
      <c r="N1109" s="50" t="s">
        <v>1784</v>
      </c>
      <c r="O1109" s="50" t="s">
        <v>1785</v>
      </c>
      <c r="P1109" s="50" t="s">
        <v>1357</v>
      </c>
      <c r="Q1109" s="50" t="s">
        <v>1786</v>
      </c>
      <c r="S1109" s="32" t="str">
        <f>EMIT!H1241</f>
        <v>UNDEF</v>
      </c>
      <c r="U1109" s="50" t="str">
        <f ca="1">IFERROR(_xlfn.CONCAT(INDEX(DESC!$C:$C,MATCH(S1109,DESC!$B:$B,0))),"…")</f>
        <v>UNDEF</v>
      </c>
      <c r="W1109" s="32" t="str">
        <f>EMIT!H1266</f>
        <v>UNDEF</v>
      </c>
      <c r="Y1109" s="50" t="str">
        <f ca="1">IFERROR(_xlfn.CONCAT(INDEX(DESC!$C:$C,MATCH(W1109,DESC!$B:$B,0))),"…")</f>
        <v>UNDEF</v>
      </c>
      <c r="AD1109" s="83" t="s">
        <v>1528</v>
      </c>
    </row>
    <row r="1110" spans="2:31" ht="17.100000000000001" customHeight="1" x14ac:dyDescent="0.25">
      <c r="B1110" s="50" t="s">
        <v>1408</v>
      </c>
      <c r="C1110" s="50" t="s">
        <v>1239</v>
      </c>
      <c r="D1110" s="50" t="s">
        <v>1229</v>
      </c>
      <c r="E1110" s="50" t="s">
        <v>1239</v>
      </c>
      <c r="F1110" s="50" t="s">
        <v>1239</v>
      </c>
      <c r="G1110" s="50" t="s">
        <v>1231</v>
      </c>
      <c r="H1110" s="50" t="s">
        <v>1239</v>
      </c>
      <c r="I1110" s="50" t="s">
        <v>1785</v>
      </c>
      <c r="J1110" s="50" t="s">
        <v>1279</v>
      </c>
      <c r="K1110" s="50" t="s">
        <v>1435</v>
      </c>
      <c r="L1110" s="50" t="s">
        <v>1280</v>
      </c>
      <c r="M1110" s="50" t="s">
        <v>1783</v>
      </c>
      <c r="N1110" s="50" t="s">
        <v>1784</v>
      </c>
      <c r="O1110" s="50" t="s">
        <v>1785</v>
      </c>
      <c r="P1110" s="50" t="s">
        <v>1357</v>
      </c>
      <c r="Q1110" s="50" t="s">
        <v>1786</v>
      </c>
      <c r="S1110" s="32" t="str">
        <f>EMIT!H1242</f>
        <v>ULAT</v>
      </c>
      <c r="U1110" s="50" t="str">
        <f ca="1">IFERROR(_xlfn.CONCAT(INDEX(DESC!$C:$C,MATCH(S1110,DESC!$B:$B,0))),"…")</f>
        <v>DLATCH=PINDATA=ACTUAL READ</v>
      </c>
      <c r="W1110" s="32" t="str">
        <f>EMIT!H1267</f>
        <v>ULAT</v>
      </c>
      <c r="Y1110" s="50" t="str">
        <f ca="1">IFERROR(_xlfn.CONCAT(INDEX(DESC!$C:$C,MATCH(W1110,DESC!$B:$B,0))),"…")</f>
        <v>DLATCH=PINDATA=ACTUAL READ</v>
      </c>
      <c r="AE1110" s="83"/>
    </row>
    <row r="1111" spans="2:31" ht="17.100000000000001" customHeight="1" x14ac:dyDescent="0.25">
      <c r="B1111" s="50" t="s">
        <v>1409</v>
      </c>
      <c r="C1111" s="50" t="s">
        <v>1239</v>
      </c>
      <c r="D1111" s="50" t="s">
        <v>1229</v>
      </c>
      <c r="E1111" s="50" t="s">
        <v>1239</v>
      </c>
      <c r="F1111" s="50" t="s">
        <v>1239</v>
      </c>
      <c r="G1111" s="50" t="s">
        <v>1231</v>
      </c>
      <c r="H1111" s="50" t="s">
        <v>1239</v>
      </c>
      <c r="I1111" s="50" t="s">
        <v>1785</v>
      </c>
      <c r="J1111" s="50" t="s">
        <v>1279</v>
      </c>
      <c r="K1111" s="50" t="s">
        <v>1435</v>
      </c>
      <c r="L1111" s="50" t="s">
        <v>1280</v>
      </c>
      <c r="M1111" s="50" t="s">
        <v>1783</v>
      </c>
      <c r="N1111" s="50" t="s">
        <v>1784</v>
      </c>
      <c r="O1111" s="50" t="s">
        <v>1788</v>
      </c>
      <c r="P1111" s="50" t="s">
        <v>1357</v>
      </c>
      <c r="Q1111" s="50" t="s">
        <v>1786</v>
      </c>
      <c r="S1111" s="32" t="str">
        <f>EMIT!H1243</f>
        <v>UHLDW</v>
      </c>
      <c r="U1111" s="50" t="str">
        <f ca="1">IFERROR(_xlfn.CONCAT(INDEX(DESC!$C:$C,MATCH(S1111,DESC!$B:$B,0))),"…")</f>
        <v xml:space="preserve">DO_WAIT HL=ADDES </v>
      </c>
      <c r="W1111" s="32" t="str">
        <f>EMIT!H1268</f>
        <v>UHLDW</v>
      </c>
      <c r="Y1111" s="50" t="str">
        <f ca="1">IFERROR(_xlfn.CONCAT(INDEX(DESC!$C:$C,MATCH(W1111,DESC!$B:$B,0))),"…")</f>
        <v xml:space="preserve">DO_WAIT HL=ADDES </v>
      </c>
      <c r="AD1111" s="83" t="s">
        <v>1649</v>
      </c>
    </row>
    <row r="1112" spans="2:31" ht="17.100000000000001" customHeight="1" x14ac:dyDescent="0.25">
      <c r="B1112" s="50" t="s">
        <v>1326</v>
      </c>
      <c r="C1112" s="50" t="s">
        <v>1239</v>
      </c>
      <c r="D1112" s="50" t="s">
        <v>1229</v>
      </c>
      <c r="E1112" s="50" t="s">
        <v>1239</v>
      </c>
      <c r="F1112" s="50" t="s">
        <v>1239</v>
      </c>
      <c r="G1112" s="50" t="s">
        <v>1231</v>
      </c>
      <c r="H1112" s="50" t="s">
        <v>1239</v>
      </c>
      <c r="I1112" s="50" t="s">
        <v>1785</v>
      </c>
      <c r="J1112" s="50" t="s">
        <v>1279</v>
      </c>
      <c r="K1112" s="50" t="s">
        <v>1435</v>
      </c>
      <c r="L1112" s="50" t="s">
        <v>1280</v>
      </c>
      <c r="M1112" s="50" t="s">
        <v>1783</v>
      </c>
      <c r="N1112" s="50" t="s">
        <v>1784</v>
      </c>
      <c r="O1112" s="50" t="s">
        <v>1788</v>
      </c>
      <c r="P1112" s="50" t="s">
        <v>1357</v>
      </c>
      <c r="Q1112" s="50" t="s">
        <v>1786</v>
      </c>
      <c r="S1112" s="32" t="str">
        <f>EMIT!H1244</f>
        <v>UBRCLS</v>
      </c>
      <c r="U1112" s="50" t="str">
        <f ca="1">IFERROR(_xlfn.CONCAT(INDEX(DESC!$C:$C,MATCH(S1112,DESC!$B:$B,0))),"…")</f>
        <v>DO_BUSRQ DO_CLEAR</v>
      </c>
      <c r="W1112" s="32" t="str">
        <f>EMIT!H1269</f>
        <v>UBRCLS</v>
      </c>
      <c r="Y1112" s="50" t="str">
        <f ca="1">IFERROR(_xlfn.CONCAT(INDEX(DESC!$C:$C,MATCH(W1112,DESC!$B:$B,0))),"…")</f>
        <v>DO_BUSRQ DO_CLEAR</v>
      </c>
    </row>
    <row r="1113" spans="2:31" ht="17.100000000000001" customHeight="1" x14ac:dyDescent="0.25">
      <c r="B1113" s="50" t="s">
        <v>1332</v>
      </c>
      <c r="C1113" s="50" t="s">
        <v>1239</v>
      </c>
      <c r="D1113" s="50" t="s">
        <v>1239</v>
      </c>
      <c r="E1113" s="50" t="s">
        <v>1239</v>
      </c>
      <c r="F1113" s="50" t="s">
        <v>1239</v>
      </c>
      <c r="G1113" s="50" t="s">
        <v>1239</v>
      </c>
      <c r="H1113" s="50" t="s">
        <v>1239</v>
      </c>
      <c r="I1113" s="50" t="s">
        <v>1785</v>
      </c>
      <c r="J1113" s="50" t="s">
        <v>1279</v>
      </c>
      <c r="K1113" s="50" t="s">
        <v>1435</v>
      </c>
      <c r="L1113" s="50" t="s">
        <v>1280</v>
      </c>
      <c r="M1113" s="50" t="s">
        <v>1783</v>
      </c>
      <c r="N1113" s="50" t="s">
        <v>1784</v>
      </c>
      <c r="O1113" s="50" t="s">
        <v>1788</v>
      </c>
      <c r="P1113" s="50" t="s">
        <v>1357</v>
      </c>
      <c r="Q1113" s="50" t="s">
        <v>1786</v>
      </c>
      <c r="S1113" s="32" t="str">
        <f>EMIT!H1245</f>
        <v>UDDE</v>
      </c>
      <c r="U1113" s="50" t="str">
        <f ca="1">IFERROR(_xlfn.CONCAT(INDEX(DESC!$C:$C,MATCH(S1113,DESC!$B:$B,0))),"…")</f>
        <v>ADDER=DE</v>
      </c>
      <c r="W1113" s="32" t="str">
        <f>EMIT!H1270</f>
        <v>UDDE</v>
      </c>
      <c r="Y1113" s="50" t="str">
        <f ca="1">IFERROR(_xlfn.CONCAT(INDEX(DESC!$C:$C,MATCH(W1113,DESC!$B:$B,0))),"…")</f>
        <v>ADDER=DE</v>
      </c>
      <c r="AD1113" s="83" t="s">
        <v>1789</v>
      </c>
    </row>
    <row r="1114" spans="2:31" ht="17.100000000000001" customHeight="1" x14ac:dyDescent="0.25">
      <c r="B1114" s="50" t="s">
        <v>1335</v>
      </c>
      <c r="C1114" s="50" t="s">
        <v>1239</v>
      </c>
      <c r="D1114" s="50" t="s">
        <v>1239</v>
      </c>
      <c r="E1114" s="50" t="s">
        <v>1239</v>
      </c>
      <c r="F1114" s="50" t="s">
        <v>1239</v>
      </c>
      <c r="G1114" s="50" t="s">
        <v>1239</v>
      </c>
      <c r="H1114" s="50" t="s">
        <v>1239</v>
      </c>
      <c r="I1114" s="50" t="s">
        <v>1784</v>
      </c>
      <c r="J1114" s="50" t="s">
        <v>1279</v>
      </c>
      <c r="K1114" s="50" t="s">
        <v>1435</v>
      </c>
      <c r="L1114" s="50" t="s">
        <v>1280</v>
      </c>
      <c r="M1114" s="50" t="s">
        <v>1783</v>
      </c>
      <c r="N1114" s="50" t="s">
        <v>1784</v>
      </c>
      <c r="O1114" s="50" t="s">
        <v>1788</v>
      </c>
      <c r="P1114" s="50" t="s">
        <v>1357</v>
      </c>
      <c r="Q1114" s="50" t="s">
        <v>1786</v>
      </c>
      <c r="S1114" s="32" t="str">
        <f>EMIT!H1246</f>
        <v>UADI</v>
      </c>
      <c r="U1114" s="50" t="str">
        <f ca="1">IFERROR(_xlfn.CONCAT(INDEX(DESC!$C:$C,MATCH(S1114,DESC!$B:$B,0))),"…")</f>
        <v>ADDR=ADDER ADDES=INCLD DO_SPREF</v>
      </c>
      <c r="W1114" s="32" t="str">
        <f>EMIT!H1271</f>
        <v>UADD</v>
      </c>
      <c r="Y1114" s="50" t="str">
        <f ca="1">IFERROR(_xlfn.CONCAT(INDEX(DESC!$C:$C,MATCH(W1114,DESC!$B:$B,0))),"…")</f>
        <v>ADDR=ADDER ADDES=DECLD DO_SPREF</v>
      </c>
      <c r="AE1114" s="83" t="s">
        <v>1422</v>
      </c>
    </row>
    <row r="1115" spans="2:31" ht="17.100000000000001" customHeight="1" x14ac:dyDescent="0.25">
      <c r="B1115" s="50" t="s">
        <v>1336</v>
      </c>
      <c r="C1115" s="50" t="s">
        <v>1239</v>
      </c>
      <c r="D1115" s="50" t="s">
        <v>1229</v>
      </c>
      <c r="E1115" s="50" t="s">
        <v>1239</v>
      </c>
      <c r="F1115" s="50" t="s">
        <v>1239</v>
      </c>
      <c r="G1115" s="50" t="s">
        <v>1239</v>
      </c>
      <c r="H1115" s="50" t="s">
        <v>1239</v>
      </c>
      <c r="I1115" s="50" t="s">
        <v>1784</v>
      </c>
      <c r="J1115" s="50" t="s">
        <v>1279</v>
      </c>
      <c r="K1115" s="50" t="s">
        <v>1435</v>
      </c>
      <c r="L1115" s="50" t="s">
        <v>1280</v>
      </c>
      <c r="M1115" s="50" t="s">
        <v>1783</v>
      </c>
      <c r="N1115" s="50" t="s">
        <v>1784</v>
      </c>
      <c r="O1115" s="50" t="s">
        <v>1788</v>
      </c>
      <c r="P1115" s="50" t="s">
        <v>1357</v>
      </c>
      <c r="Q1115" s="50" t="s">
        <v>1786</v>
      </c>
      <c r="S1115" s="32" t="str">
        <f>EMIT!H1247</f>
        <v>UNDEF</v>
      </c>
      <c r="U1115" s="50" t="str">
        <f ca="1">IFERROR(_xlfn.CONCAT(INDEX(DESC!$C:$C,MATCH(S1115,DESC!$B:$B,0))),"…")</f>
        <v>UNDEF</v>
      </c>
      <c r="W1115" s="32" t="str">
        <f>EMIT!H1272</f>
        <v>UNDEF</v>
      </c>
      <c r="Y1115" s="50" t="str">
        <f ca="1">IFERROR(_xlfn.CONCAT(INDEX(DESC!$C:$C,MATCH(W1115,DESC!$B:$B,0))),"…")</f>
        <v>UNDEF</v>
      </c>
      <c r="AD1115" s="83" t="s">
        <v>1528</v>
      </c>
    </row>
    <row r="1116" spans="2:31" ht="17.100000000000001" customHeight="1" x14ac:dyDescent="0.25">
      <c r="B1116" s="50" t="s">
        <v>1348</v>
      </c>
      <c r="C1116" s="50" t="s">
        <v>1239</v>
      </c>
      <c r="D1116" s="50" t="s">
        <v>1229</v>
      </c>
      <c r="E1116" s="50" t="s">
        <v>1239</v>
      </c>
      <c r="F1116" s="50" t="s">
        <v>1239</v>
      </c>
      <c r="G1116" s="50" t="s">
        <v>1239</v>
      </c>
      <c r="H1116" s="50" t="s">
        <v>1239</v>
      </c>
      <c r="I1116" s="50" t="s">
        <v>1784</v>
      </c>
      <c r="J1116" s="50" t="s">
        <v>1279</v>
      </c>
      <c r="K1116" s="50" t="s">
        <v>1435</v>
      </c>
      <c r="L1116" s="50" t="s">
        <v>1280</v>
      </c>
      <c r="M1116" s="50" t="s">
        <v>1783</v>
      </c>
      <c r="N1116" s="50" t="s">
        <v>1784</v>
      </c>
      <c r="O1116" s="50" t="s">
        <v>1788</v>
      </c>
      <c r="P1116" s="50" t="s">
        <v>1357</v>
      </c>
      <c r="Q1116" s="50" t="s">
        <v>1786</v>
      </c>
      <c r="S1116" s="32" t="str">
        <f>EMIT!H1248</f>
        <v>USWR</v>
      </c>
      <c r="U1116" s="50" t="str">
        <f ca="1">IFERROR(_xlfn.CONCAT(INDEX(DESC!$C:$C,MATCH(S1116,DESC!$B:$B,0))),"…")</f>
        <v>SETWR</v>
      </c>
      <c r="W1116" s="32" t="str">
        <f>EMIT!H1273</f>
        <v>USWR</v>
      </c>
      <c r="Y1116" s="50" t="str">
        <f ca="1">IFERROR(_xlfn.CONCAT(INDEX(DESC!$C:$C,MATCH(W1116,DESC!$B:$B,0))),"…")</f>
        <v>SETWR</v>
      </c>
      <c r="AE1116" s="83"/>
    </row>
    <row r="1117" spans="2:31" ht="17.100000000000001" customHeight="1" x14ac:dyDescent="0.25">
      <c r="B1117" s="50" t="s">
        <v>1349</v>
      </c>
      <c r="C1117" s="50" t="s">
        <v>1239</v>
      </c>
      <c r="D1117" s="50" t="s">
        <v>1229</v>
      </c>
      <c r="E1117" s="50" t="s">
        <v>1239</v>
      </c>
      <c r="F1117" s="50" t="s">
        <v>1239</v>
      </c>
      <c r="G1117" s="50" t="s">
        <v>1239</v>
      </c>
      <c r="H1117" s="50" t="s">
        <v>1273</v>
      </c>
      <c r="I1117" s="50" t="s">
        <v>1784</v>
      </c>
      <c r="J1117" s="50" t="s">
        <v>1279</v>
      </c>
      <c r="K1117" s="50" t="s">
        <v>1435</v>
      </c>
      <c r="L1117" s="50" t="s">
        <v>1280</v>
      </c>
      <c r="M1117" s="50" t="s">
        <v>1783</v>
      </c>
      <c r="N1117" s="50" t="s">
        <v>1790</v>
      </c>
      <c r="O1117" s="50" t="s">
        <v>1788</v>
      </c>
      <c r="P1117" s="50" t="s">
        <v>1357</v>
      </c>
      <c r="Q1117" s="50" t="s">
        <v>1786</v>
      </c>
      <c r="S1117" s="32" t="str">
        <f>EMIT!H1249</f>
        <v>UDEDWW</v>
      </c>
      <c r="U1117" s="50" t="str">
        <f ca="1">IFERROR(_xlfn.CONCAT(INDEX(DESC!$C:$C,MATCH(S1117,DESC!$B:$B,0))),"…")</f>
        <v>DO_WAIT DE=ADDES DO_WRITE</v>
      </c>
      <c r="W1117" s="32" t="str">
        <f>EMIT!H1274</f>
        <v>UDEDWW</v>
      </c>
      <c r="Y1117" s="50" t="str">
        <f ca="1">IFERROR(_xlfn.CONCAT(INDEX(DESC!$C:$C,MATCH(W1117,DESC!$B:$B,0))),"…")</f>
        <v>DO_WAIT DE=ADDES DO_WRITE</v>
      </c>
      <c r="AD1117" s="83" t="s">
        <v>1789</v>
      </c>
    </row>
    <row r="1118" spans="2:31" ht="17.100000000000001" customHeight="1" x14ac:dyDescent="0.25">
      <c r="B1118" s="50" t="s">
        <v>1350</v>
      </c>
      <c r="C1118" s="50" t="s">
        <v>1239</v>
      </c>
      <c r="D1118" s="50" t="s">
        <v>1229</v>
      </c>
      <c r="E1118" s="50" t="s">
        <v>1239</v>
      </c>
      <c r="F1118" s="50" t="s">
        <v>1239</v>
      </c>
      <c r="G1118" s="50" t="s">
        <v>1239</v>
      </c>
      <c r="H1118" s="50" t="s">
        <v>1273</v>
      </c>
      <c r="I1118" s="50" t="s">
        <v>1784</v>
      </c>
      <c r="J1118" s="50" t="s">
        <v>1279</v>
      </c>
      <c r="K1118" s="50" t="s">
        <v>1435</v>
      </c>
      <c r="L1118" s="50" t="s">
        <v>1280</v>
      </c>
      <c r="M1118" s="50" t="s">
        <v>1783</v>
      </c>
      <c r="N1118" s="50" t="s">
        <v>1790</v>
      </c>
      <c r="O1118" s="50" t="s">
        <v>1788</v>
      </c>
      <c r="P1118" s="50" t="s">
        <v>1357</v>
      </c>
      <c r="Q1118" s="50" t="s">
        <v>1786</v>
      </c>
      <c r="S1118" s="32" t="str">
        <f>EMIT!H1250</f>
        <v>UBRCLS</v>
      </c>
      <c r="U1118" s="50" t="str">
        <f ca="1">IFERROR(_xlfn.CONCAT(INDEX(DESC!$C:$C,MATCH(S1118,DESC!$B:$B,0))),"…")</f>
        <v>DO_BUSRQ DO_CLEAR</v>
      </c>
      <c r="W1118" s="32" t="str">
        <f>EMIT!H1275</f>
        <v>UBRCLS</v>
      </c>
      <c r="Y1118" s="50" t="str">
        <f ca="1">IFERROR(_xlfn.CONCAT(INDEX(DESC!$C:$C,MATCH(W1118,DESC!$B:$B,0))),"…")</f>
        <v>DO_BUSRQ DO_CLEAR</v>
      </c>
      <c r="AE1118" s="83"/>
    </row>
    <row r="1119" spans="2:31" ht="17.100000000000001" customHeight="1" x14ac:dyDescent="0.25">
      <c r="B1119" s="50" t="s">
        <v>1351</v>
      </c>
      <c r="C1119" s="50" t="s">
        <v>1239</v>
      </c>
      <c r="D1119" s="50" t="s">
        <v>1239</v>
      </c>
      <c r="E1119" s="50" t="s">
        <v>1239</v>
      </c>
      <c r="F1119" s="50" t="s">
        <v>1239</v>
      </c>
      <c r="G1119" s="50" t="s">
        <v>1239</v>
      </c>
      <c r="H1119" s="50" t="s">
        <v>1239</v>
      </c>
      <c r="I1119" s="50" t="s">
        <v>1784</v>
      </c>
      <c r="J1119" s="50" t="s">
        <v>1279</v>
      </c>
      <c r="K1119" s="50" t="s">
        <v>1435</v>
      </c>
      <c r="L1119" s="50" t="s">
        <v>1280</v>
      </c>
      <c r="M1119" s="50" t="s">
        <v>1783</v>
      </c>
      <c r="N1119" s="50" t="s">
        <v>1790</v>
      </c>
      <c r="O1119" s="50" t="s">
        <v>1788</v>
      </c>
      <c r="P1119" s="50" t="s">
        <v>1357</v>
      </c>
      <c r="Q1119" s="50" t="s">
        <v>1786</v>
      </c>
      <c r="S1119" s="32" t="str">
        <f>EMIT!H1251</f>
        <v>UDBC</v>
      </c>
      <c r="U1119" s="50" t="str">
        <f ca="1">IFERROR(_xlfn.CONCAT(INDEX(DESC!$C:$C,MATCH(S1119,DESC!$B:$B,0))),"…")</f>
        <v>ADDER=BC</v>
      </c>
      <c r="W1119" s="32" t="str">
        <f>EMIT!H1276</f>
        <v>UDBC</v>
      </c>
      <c r="Y1119" s="50" t="str">
        <f ca="1">IFERROR(_xlfn.CONCAT(INDEX(DESC!$C:$C,MATCH(W1119,DESC!$B:$B,0))),"…")</f>
        <v>ADDER=BC</v>
      </c>
      <c r="AD1119" s="83" t="s">
        <v>1650</v>
      </c>
    </row>
    <row r="1120" spans="2:31" ht="17.100000000000001" customHeight="1" x14ac:dyDescent="0.25">
      <c r="B1120" s="50" t="s">
        <v>1427</v>
      </c>
      <c r="C1120" s="50" t="s">
        <v>1239</v>
      </c>
      <c r="D1120" s="50" t="s">
        <v>1239</v>
      </c>
      <c r="E1120" s="50" t="s">
        <v>1239</v>
      </c>
      <c r="F1120" s="50" t="s">
        <v>1239</v>
      </c>
      <c r="G1120" s="50" t="s">
        <v>1239</v>
      </c>
      <c r="H1120" s="50" t="s">
        <v>1239</v>
      </c>
      <c r="I1120" s="50" t="s">
        <v>1784</v>
      </c>
      <c r="J1120" s="50" t="s">
        <v>1279</v>
      </c>
      <c r="K1120" s="50" t="s">
        <v>1435</v>
      </c>
      <c r="L1120" s="50" t="s">
        <v>1280</v>
      </c>
      <c r="M1120" s="50" t="s">
        <v>1783</v>
      </c>
      <c r="N1120" s="50" t="s">
        <v>1790</v>
      </c>
      <c r="O1120" s="50" t="s">
        <v>1788</v>
      </c>
      <c r="P1120" s="50" t="s">
        <v>1357</v>
      </c>
      <c r="Q1120" s="50" t="s">
        <v>1786</v>
      </c>
      <c r="S1120" s="32" t="str">
        <f>EMIT!H1252</f>
        <v>UDDF</v>
      </c>
      <c r="U1120" s="50" t="str">
        <f ca="1">IFERROR(_xlfn.CONCAT(INDEX(DESC!$C:$C,MATCH(S1120,DESC!$B:$B,0))),"…")</f>
        <v>ADDES=DECLD PV=NZ</v>
      </c>
      <c r="W1120" s="32" t="str">
        <f>EMIT!H1277</f>
        <v>UDDF</v>
      </c>
      <c r="Y1120" s="50" t="str">
        <f ca="1">IFERROR(_xlfn.CONCAT(INDEX(DESC!$C:$C,MATCH(W1120,DESC!$B:$B,0))),"…")</f>
        <v>ADDES=DECLD PV=NZ</v>
      </c>
      <c r="AE1120" s="83"/>
    </row>
    <row r="1121" spans="2:31" ht="17.100000000000001" customHeight="1" x14ac:dyDescent="0.25">
      <c r="B1121" s="50" t="s">
        <v>1429</v>
      </c>
      <c r="C1121" s="50" t="s">
        <v>1239</v>
      </c>
      <c r="D1121" s="50" t="s">
        <v>1239</v>
      </c>
      <c r="E1121" s="50" t="s">
        <v>1239</v>
      </c>
      <c r="F1121" s="50" t="s">
        <v>1239</v>
      </c>
      <c r="G1121" s="50" t="s">
        <v>1239</v>
      </c>
      <c r="H1121" s="50" t="s">
        <v>1239</v>
      </c>
      <c r="I1121" s="50" t="s">
        <v>1784</v>
      </c>
      <c r="J1121" s="50" t="s">
        <v>1279</v>
      </c>
      <c r="K1121" s="50" t="s">
        <v>1435</v>
      </c>
      <c r="L1121" s="50" t="s">
        <v>1280</v>
      </c>
      <c r="M1121" s="50" t="s">
        <v>1791</v>
      </c>
      <c r="N1121" s="50" t="s">
        <v>1790</v>
      </c>
      <c r="O1121" s="50" t="s">
        <v>1788</v>
      </c>
      <c r="P1121" s="50" t="s">
        <v>1357</v>
      </c>
      <c r="Q1121" s="50" t="s">
        <v>1786</v>
      </c>
      <c r="S1121" s="32" t="str">
        <f>EMIT!H1253</f>
        <v>UBCD</v>
      </c>
      <c r="U1121" s="50" t="str">
        <f ca="1">IFERROR(_xlfn.CONCAT(INDEX(DESC!$C:$C,MATCH(S1121,DESC!$B:$B,0))),"…")</f>
        <v>BC=ADDES</v>
      </c>
      <c r="W1121" s="32" t="str">
        <f>EMIT!H1278</f>
        <v>UBCD</v>
      </c>
      <c r="Y1121" s="50" t="str">
        <f ca="1">IFERROR(_xlfn.CONCAT(INDEX(DESC!$C:$C,MATCH(W1121,DESC!$B:$B,0))),"…")</f>
        <v>BC=ADDES</v>
      </c>
      <c r="AD1121" s="83" t="s">
        <v>1650</v>
      </c>
    </row>
    <row r="1122" spans="2:31" ht="17.100000000000001" customHeight="1" x14ac:dyDescent="0.25">
      <c r="B1122" s="50" t="s">
        <v>1430</v>
      </c>
      <c r="C1122" s="50" t="s">
        <v>1239</v>
      </c>
      <c r="D1122" s="50" t="s">
        <v>1239</v>
      </c>
      <c r="E1122" s="50" t="s">
        <v>1239</v>
      </c>
      <c r="F1122" s="50" t="s">
        <v>1239</v>
      </c>
      <c r="G1122" s="50" t="s">
        <v>1239</v>
      </c>
      <c r="H1122" s="50" t="s">
        <v>1239</v>
      </c>
      <c r="I1122" s="50" t="s">
        <v>1784</v>
      </c>
      <c r="J1122" s="50" t="s">
        <v>1279</v>
      </c>
      <c r="K1122" s="50" t="s">
        <v>1435</v>
      </c>
      <c r="L1122" s="50" t="s">
        <v>1280</v>
      </c>
      <c r="M1122" s="50" t="s">
        <v>1791</v>
      </c>
      <c r="N1122" s="50" t="s">
        <v>1790</v>
      </c>
      <c r="O1122" s="50" t="s">
        <v>1788</v>
      </c>
      <c r="P1122" s="50" t="s">
        <v>1357</v>
      </c>
      <c r="Q1122" s="50" t="s">
        <v>1786</v>
      </c>
      <c r="S1122" s="32" t="str">
        <f>EMIT!H1254</f>
        <v>UGR</v>
      </c>
      <c r="U1122" s="50" t="str">
        <f ca="1">IFERROR(_xlfn.CONCAT(INDEX(DESC!$C:$C,MATCH(S1122,DESC!$B:$B,0))),"…")</f>
        <v>DO_GRANT</v>
      </c>
      <c r="W1122" s="32" t="str">
        <f>EMIT!H1279</f>
        <v>UGR</v>
      </c>
      <c r="Y1122" s="50" t="str">
        <f ca="1">IFERROR(_xlfn.CONCAT(INDEX(DESC!$C:$C,MATCH(W1122,DESC!$B:$B,0))),"…")</f>
        <v>DO_GRANT</v>
      </c>
      <c r="AE1122" s="83"/>
    </row>
    <row r="1123" spans="2:31" ht="17.100000000000001" customHeight="1" x14ac:dyDescent="0.25">
      <c r="B1123" s="50" t="s">
        <v>1431</v>
      </c>
      <c r="C1123" s="50" t="s">
        <v>1239</v>
      </c>
      <c r="D1123" s="50" t="s">
        <v>1239</v>
      </c>
      <c r="E1123" s="50" t="s">
        <v>1239</v>
      </c>
      <c r="F1123" s="50" t="s">
        <v>1239</v>
      </c>
      <c r="G1123" s="50" t="s">
        <v>1239</v>
      </c>
      <c r="H1123" s="50" t="s">
        <v>1239</v>
      </c>
      <c r="I1123" s="50" t="s">
        <v>1784</v>
      </c>
      <c r="J1123" s="50" t="s">
        <v>1279</v>
      </c>
      <c r="K1123" s="50" t="s">
        <v>1435</v>
      </c>
      <c r="L1123" s="50" t="s">
        <v>1280</v>
      </c>
      <c r="M1123" s="50" t="s">
        <v>1791</v>
      </c>
      <c r="N1123" s="50" t="s">
        <v>1790</v>
      </c>
      <c r="O1123" s="50" t="s">
        <v>1788</v>
      </c>
      <c r="P1123" s="50" t="s">
        <v>1357</v>
      </c>
      <c r="Q1123" s="50" t="s">
        <v>1786</v>
      </c>
      <c r="R1123" s="83" t="s">
        <v>1786</v>
      </c>
      <c r="S1123" s="32" t="str">
        <f>EMIT!H1255</f>
        <v>UAADL</v>
      </c>
      <c r="U1123" s="50" t="str">
        <f ca="1">IFERROR(_xlfn.CONCAT(INDEX(DESC!$C:$C,MATCH(S1123,DESC!$B:$B,0))),"…")</f>
        <v>ALUA=DLATCH</v>
      </c>
      <c r="W1123" s="32" t="str">
        <f>EMIT!H1280</f>
        <v>UAADL</v>
      </c>
      <c r="Y1123" s="50" t="str">
        <f ca="1">IFERROR(_xlfn.CONCAT(INDEX(DESC!$C:$C,MATCH(W1123,DESC!$B:$B,0))),"…")</f>
        <v>ALUA=DLATCH</v>
      </c>
      <c r="AD1123" s="83" t="s">
        <v>1740</v>
      </c>
    </row>
    <row r="1124" spans="2:31" ht="17.100000000000001" customHeight="1" x14ac:dyDescent="0.25">
      <c r="S1124" s="32" t="str">
        <f>EMIT!H1256</f>
        <v>UEXIPCEXT</v>
      </c>
      <c r="U1124" s="50" t="str">
        <f ca="1">IFERROR(_xlfn.CONCAT(INDEX(DESC!$C:$C,MATCH(S1124,DESC!$B:$B,0))),"…")</f>
        <v xml:space="preserve">INTER ADDER=PC EX_INT  SPREF=0 </v>
      </c>
      <c r="W1124" s="32" t="str">
        <f>EMIT!H1281</f>
        <v>UEXIPCEXT</v>
      </c>
      <c r="Y1124" s="50" t="str">
        <f ca="1">IFERROR(_xlfn.CONCAT(INDEX(DESC!$C:$C,MATCH(W1124,DESC!$B:$B,0))),"…")</f>
        <v xml:space="preserve">INTER ADDER=PC EX_INT  SPREF=0 </v>
      </c>
    </row>
    <row r="1125" spans="2:31" ht="17.100000000000001" customHeight="1" x14ac:dyDescent="0.25">
      <c r="B1125" s="39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44" t="s">
        <v>1281</v>
      </c>
      <c r="S1125" s="32" t="str">
        <f>EMIT!H1257</f>
        <v>UNDEF</v>
      </c>
      <c r="U1125" s="50" t="str">
        <f ca="1">IFERROR(_xlfn.CONCAT(INDEX(DESC!$C:$C,MATCH(S1125,DESC!$B:$B,0))),"…")</f>
        <v>UNDEF</v>
      </c>
      <c r="W1125" s="32" t="str">
        <f>EMIT!H1282</f>
        <v>UNDEF</v>
      </c>
      <c r="Y1125" s="50" t="str">
        <f ca="1">IFERROR(_xlfn.CONCAT(INDEX(DESC!$C:$C,MATCH(W1125,DESC!$B:$B,0))),"…")</f>
        <v>UNDEF</v>
      </c>
    </row>
    <row r="1126" spans="2:31" ht="17.100000000000001" customHeight="1" x14ac:dyDescent="0.25">
      <c r="B1126" s="39"/>
      <c r="C1126" s="39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39"/>
      <c r="P1126" s="39"/>
      <c r="Q1126" s="39"/>
      <c r="R1126" s="44" t="s">
        <v>1281</v>
      </c>
      <c r="S1126" s="32" t="str">
        <f>EMIT!H1258</f>
        <v>UOADDNQ</v>
      </c>
      <c r="U1126" s="50" t="str">
        <f ca="1">IFERROR(_xlfn.CONCAT(INDEX(DESC!$C:$C,MATCH(S1126,DESC!$B:$B,0))),"…")</f>
        <v xml:space="preserve">HBUS=DLATCH+ALUB QUIRK AFF--Q0Q*0- </v>
      </c>
      <c r="W1126" s="32" t="str">
        <f>EMIT!H1283</f>
        <v>UOADDNQ</v>
      </c>
      <c r="Y1126" s="50" t="str">
        <f ca="1">IFERROR(_xlfn.CONCAT(INDEX(DESC!$C:$C,MATCH(W1126,DESC!$B:$B,0))),"…")</f>
        <v xml:space="preserve">HBUS=DLATCH+ALUB QUIRK AFF--Q0Q*0- </v>
      </c>
    </row>
    <row r="1127" spans="2:31" ht="17.100000000000001" customHeight="1" x14ac:dyDescent="0.25">
      <c r="B1127" s="39"/>
      <c r="C1127" s="39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39"/>
      <c r="P1127" s="39"/>
      <c r="Q1127" s="39"/>
      <c r="R1127" s="44" t="s">
        <v>1281</v>
      </c>
      <c r="S1127" s="32" t="str">
        <f>EMIT!H1259</f>
        <v>XEND</v>
      </c>
      <c r="U1127" s="50" t="str">
        <f ca="1">IFERROR(_xlfn.CONCAT(INDEX(DESC!$C:$C,MATCH(S1127,DESC!$B:$B,0))),"…")</f>
        <v>INTER END</v>
      </c>
      <c r="W1127" s="32" t="str">
        <f>EMIT!H1284</f>
        <v>XEND</v>
      </c>
      <c r="Y1127" s="50" t="str">
        <f ca="1">IFERROR(_xlfn.CONCAT(INDEX(DESC!$C:$C,MATCH(W1127,DESC!$B:$B,0))),"…")</f>
        <v>INTER END</v>
      </c>
    </row>
    <row r="1128" spans="2:31" ht="17.100000000000001" customHeight="1" x14ac:dyDescent="0.25">
      <c r="B1128" s="39"/>
      <c r="C1128" s="39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39"/>
      <c r="P1128" s="39"/>
      <c r="Q1128" s="39"/>
      <c r="R1128" s="83" t="s">
        <v>1281</v>
      </c>
    </row>
    <row r="1129" spans="2:31" ht="17.100000000000001" customHeight="1" x14ac:dyDescent="0.25">
      <c r="B1129" s="35" t="s">
        <v>1792</v>
      </c>
      <c r="C1129" s="35"/>
      <c r="D1129" s="35"/>
      <c r="E1129" s="35"/>
    </row>
    <row r="1130" spans="2:31" ht="17.100000000000001" customHeight="1" x14ac:dyDescent="0.25">
      <c r="B1130" s="50" t="s">
        <v>1227</v>
      </c>
      <c r="C1130" s="50" t="s">
        <v>1228</v>
      </c>
      <c r="D1130" s="50" t="s">
        <v>1229</v>
      </c>
      <c r="E1130" s="50" t="s">
        <v>1230</v>
      </c>
      <c r="F1130" s="50" t="s">
        <v>1231</v>
      </c>
      <c r="G1130" s="50" t="s">
        <v>1273</v>
      </c>
      <c r="H1130" s="50" t="s">
        <v>1235</v>
      </c>
      <c r="I1130" s="50" t="s">
        <v>1274</v>
      </c>
      <c r="J1130" s="50" t="s">
        <v>1275</v>
      </c>
      <c r="K1130" s="50" t="s">
        <v>1744</v>
      </c>
      <c r="L1130" s="50" t="s">
        <v>1323</v>
      </c>
      <c r="M1130" s="50" t="s">
        <v>1284</v>
      </c>
      <c r="N1130" s="50" t="s">
        <v>1340</v>
      </c>
      <c r="O1130" s="50" t="s">
        <v>1276</v>
      </c>
      <c r="P1130" s="50" t="s">
        <v>1277</v>
      </c>
      <c r="Q1130" s="50" t="s">
        <v>1325</v>
      </c>
      <c r="R1130" s="50" t="s">
        <v>1237</v>
      </c>
      <c r="S1130" s="50" t="s">
        <v>1237</v>
      </c>
      <c r="U1130" s="31" t="s">
        <v>1793</v>
      </c>
      <c r="Y1130" s="31" t="s">
        <v>1794</v>
      </c>
    </row>
    <row r="1131" spans="2:31" ht="17.100000000000001" customHeight="1" x14ac:dyDescent="0.25">
      <c r="B1131" s="50" t="s">
        <v>1261</v>
      </c>
      <c r="C1131" s="50" t="s">
        <v>1239</v>
      </c>
      <c r="D1131" s="50" t="s">
        <v>1239</v>
      </c>
      <c r="E1131" s="50" t="s">
        <v>1230</v>
      </c>
      <c r="F1131" s="50" t="s">
        <v>1239</v>
      </c>
      <c r="G1131" s="50" t="s">
        <v>1239</v>
      </c>
      <c r="H1131" s="50" t="s">
        <v>1240</v>
      </c>
      <c r="I1131" s="50" t="s">
        <v>1795</v>
      </c>
      <c r="J1131" s="50" t="s">
        <v>1287</v>
      </c>
      <c r="K1131" s="149" t="s">
        <v>1795</v>
      </c>
      <c r="L1131" s="50" t="s">
        <v>1280</v>
      </c>
      <c r="M1131" s="50" t="s">
        <v>1280</v>
      </c>
      <c r="N1131" s="50" t="s">
        <v>1280</v>
      </c>
      <c r="O1131" s="50" t="s">
        <v>1280</v>
      </c>
      <c r="P1131" s="50" t="s">
        <v>1280</v>
      </c>
      <c r="Q1131" s="50" t="s">
        <v>1357</v>
      </c>
      <c r="R1131" s="50" t="s">
        <v>1796</v>
      </c>
      <c r="S1131" s="50" t="s">
        <v>1796</v>
      </c>
      <c r="U1131" s="32" t="str">
        <f>EMIT!H1286</f>
        <v>UADIRM</v>
      </c>
      <c r="W1131" s="50" t="str">
        <f ca="1">IFERROR(_xlfn.CONCAT(INDEX(DESC!$C:$C,MATCH(U1131,DESC!$B:$B,0))),"…")</f>
        <v>ADDR=ADDER ADDES=INCLD7 SETMREQ SPREF</v>
      </c>
      <c r="Y1131" s="32" t="str">
        <f>EMIT!H1328</f>
        <v>UADIRM</v>
      </c>
      <c r="AA1131" s="50" t="str">
        <f ca="1">IFERROR(_xlfn.CONCAT(INDEX(DESC!$C:$C,MATCH(Y1131,DESC!$B:$B,0))),"…")</f>
        <v>ADDR=ADDER ADDES=INCLD7 SETMREQ SPREF</v>
      </c>
    </row>
    <row r="1132" spans="2:31" ht="17.100000000000001" customHeight="1" x14ac:dyDescent="0.25">
      <c r="B1132" s="50" t="s">
        <v>1264</v>
      </c>
      <c r="C1132" s="50" t="s">
        <v>1239</v>
      </c>
      <c r="D1132" s="50" t="s">
        <v>1229</v>
      </c>
      <c r="E1132" s="50" t="s">
        <v>1230</v>
      </c>
      <c r="F1132" s="50" t="s">
        <v>1239</v>
      </c>
      <c r="G1132" s="50" t="s">
        <v>1239</v>
      </c>
      <c r="H1132" s="50" t="s">
        <v>1240</v>
      </c>
      <c r="I1132" s="50" t="s">
        <v>1795</v>
      </c>
      <c r="J1132" s="50" t="s">
        <v>1287</v>
      </c>
      <c r="K1132" s="149" t="s">
        <v>1795</v>
      </c>
      <c r="L1132" s="50" t="s">
        <v>1280</v>
      </c>
      <c r="M1132" s="50" t="s">
        <v>1280</v>
      </c>
      <c r="N1132" s="50" t="s">
        <v>1280</v>
      </c>
      <c r="O1132" s="50" t="s">
        <v>1280</v>
      </c>
      <c r="P1132" s="50" t="s">
        <v>1280</v>
      </c>
      <c r="Q1132" s="50" t="s">
        <v>1357</v>
      </c>
      <c r="R1132" s="50" t="s">
        <v>1796</v>
      </c>
      <c r="S1132" s="50" t="s">
        <v>1796</v>
      </c>
      <c r="U1132" s="32" t="str">
        <f>EMIT!H1287</f>
        <v>UIRDAF</v>
      </c>
      <c r="W1132" s="50" t="str">
        <f ca="1">IFERROR(_xlfn.CONCAT(INDEX(DESC!$C:$C,MATCH(U1132,DESC!$B:$B,0))),"…")</f>
        <v>IR=ADDES ALUA-B-HBUS=A IF DISCARD FLG=F ELSE F=FLG LBUS=F</v>
      </c>
      <c r="Y1132" s="32" t="str">
        <f>EMIT!H1329</f>
        <v>UIRDAF</v>
      </c>
      <c r="AA1132" s="50" t="str">
        <f ca="1">IFERROR(_xlfn.CONCAT(INDEX(DESC!$C:$C,MATCH(Y1132,DESC!$B:$B,0))),"…")</f>
        <v>IR=ADDES ALUA-B-HBUS=A IF DISCARD FLG=F ELSE F=FLG LBUS=F</v>
      </c>
    </row>
    <row r="1133" spans="2:31" ht="17.100000000000001" customHeight="1" x14ac:dyDescent="0.25">
      <c r="B1133" s="50" t="s">
        <v>1266</v>
      </c>
      <c r="C1133" s="50" t="s">
        <v>1239</v>
      </c>
      <c r="D1133" s="50" t="s">
        <v>1229</v>
      </c>
      <c r="E1133" s="50" t="s">
        <v>1230</v>
      </c>
      <c r="F1133" s="50" t="s">
        <v>1239</v>
      </c>
      <c r="G1133" s="50" t="s">
        <v>1239</v>
      </c>
      <c r="H1133" s="50" t="s">
        <v>1240</v>
      </c>
      <c r="I1133" s="50" t="s">
        <v>1795</v>
      </c>
      <c r="J1133" s="50" t="s">
        <v>1287</v>
      </c>
      <c r="K1133" s="149" t="s">
        <v>1795</v>
      </c>
      <c r="L1133" s="50" t="s">
        <v>1280</v>
      </c>
      <c r="M1133" s="50" t="s">
        <v>1280</v>
      </c>
      <c r="N1133" s="50" t="s">
        <v>1280</v>
      </c>
      <c r="O1133" s="50" t="s">
        <v>1280</v>
      </c>
      <c r="P1133" s="50" t="s">
        <v>1280</v>
      </c>
      <c r="Q1133" s="50" t="s">
        <v>1357</v>
      </c>
      <c r="R1133" s="50" t="s">
        <v>1796</v>
      </c>
      <c r="S1133" s="50" t="s">
        <v>1796</v>
      </c>
      <c r="U1133" s="32" t="str">
        <f>EMIT!H1288</f>
        <v>UBRM</v>
      </c>
      <c r="W1133" s="50" t="str">
        <f ca="1">IFERROR(_xlfn.CONCAT(INDEX(DESC!$C:$C,MATCH(U1133,DESC!$B:$B,0))),"…")</f>
        <v>DO_BUSRQ UNSETMR</v>
      </c>
      <c r="Y1133" s="32" t="str">
        <f>EMIT!H1330</f>
        <v>UBRM</v>
      </c>
      <c r="AA1133" s="50" t="str">
        <f ca="1">IFERROR(_xlfn.CONCAT(INDEX(DESC!$C:$C,MATCH(Y1133,DESC!$B:$B,0))),"…")</f>
        <v>DO_BUSRQ UNSETMR</v>
      </c>
    </row>
    <row r="1134" spans="2:31" ht="17.100000000000001" customHeight="1" x14ac:dyDescent="0.25">
      <c r="B1134" s="50" t="s">
        <v>1269</v>
      </c>
      <c r="C1134" s="50" t="s">
        <v>1239</v>
      </c>
      <c r="D1134" s="50" t="s">
        <v>1239</v>
      </c>
      <c r="E1134" s="50" t="s">
        <v>1230</v>
      </c>
      <c r="F1134" s="50" t="s">
        <v>1239</v>
      </c>
      <c r="G1134" s="50" t="s">
        <v>1239</v>
      </c>
      <c r="H1134" s="50" t="s">
        <v>1240</v>
      </c>
      <c r="I1134" s="50" t="s">
        <v>1795</v>
      </c>
      <c r="J1134" s="50" t="s">
        <v>1287</v>
      </c>
      <c r="K1134" s="149" t="s">
        <v>1795</v>
      </c>
      <c r="L1134" s="50" t="s">
        <v>1280</v>
      </c>
      <c r="M1134" s="50" t="s">
        <v>1280</v>
      </c>
      <c r="N1134" s="50" t="s">
        <v>1280</v>
      </c>
      <c r="O1134" s="50" t="s">
        <v>1280</v>
      </c>
      <c r="P1134" s="50" t="s">
        <v>1280</v>
      </c>
      <c r="Q1134" s="50" t="s">
        <v>1357</v>
      </c>
      <c r="R1134" s="50" t="s">
        <v>1796</v>
      </c>
      <c r="S1134" s="50" t="s">
        <v>1796</v>
      </c>
      <c r="U1134" s="32" t="str">
        <f>EMIT!H1289</f>
        <v>UDHL</v>
      </c>
      <c r="W1134" s="50" t="str">
        <f ca="1">IFERROR(_xlfn.CONCAT(INDEX(DESC!$C:$C,MATCH(U1134,DESC!$B:$B,0))),"…")</f>
        <v>ADDER=HL</v>
      </c>
      <c r="Y1134" s="32" t="str">
        <f>EMIT!H1331</f>
        <v>UDHL</v>
      </c>
      <c r="AA1134" s="50" t="str">
        <f ca="1">IFERROR(_xlfn.CONCAT(INDEX(DESC!$C:$C,MATCH(Y1134,DESC!$B:$B,0))),"…")</f>
        <v>ADDER=HL</v>
      </c>
    </row>
    <row r="1135" spans="2:31" ht="17.100000000000001" customHeight="1" x14ac:dyDescent="0.25">
      <c r="B1135" s="50" t="s">
        <v>1316</v>
      </c>
      <c r="C1135" s="50" t="s">
        <v>1239</v>
      </c>
      <c r="D1135" s="50" t="s">
        <v>1239</v>
      </c>
      <c r="E1135" s="50" t="s">
        <v>1239</v>
      </c>
      <c r="F1135" s="50" t="s">
        <v>1239</v>
      </c>
      <c r="G1135" s="50" t="s">
        <v>1239</v>
      </c>
      <c r="H1135" s="50" t="s">
        <v>1280</v>
      </c>
      <c r="I1135" s="50" t="s">
        <v>1795</v>
      </c>
      <c r="J1135" s="50" t="s">
        <v>1287</v>
      </c>
      <c r="K1135" s="149" t="s">
        <v>1795</v>
      </c>
      <c r="L1135" s="50" t="s">
        <v>1280</v>
      </c>
      <c r="M1135" s="50" t="s">
        <v>1280</v>
      </c>
      <c r="N1135" s="50" t="s">
        <v>1280</v>
      </c>
      <c r="O1135" s="50" t="s">
        <v>1280</v>
      </c>
      <c r="P1135" s="50" t="s">
        <v>1280</v>
      </c>
      <c r="Q1135" s="50" t="s">
        <v>1357</v>
      </c>
      <c r="R1135" s="50" t="s">
        <v>1796</v>
      </c>
      <c r="S1135" s="50" t="s">
        <v>1796</v>
      </c>
      <c r="U1135" s="167" t="str">
        <f>EMIT!H1290</f>
        <v>UADIMR</v>
      </c>
      <c r="W1135" s="50" t="str">
        <f ca="1">IFERROR(_xlfn.CONCAT(INDEX(DESC!$C:$C,MATCH(U1135,DESC!$B:$B,0))),"…")</f>
        <v>ADDR=ADDER ADDES=INCLD SETMRQ/RD=1 DO_SPREF</v>
      </c>
      <c r="Y1135" s="167" t="str">
        <f>EMIT!H1332</f>
        <v>UADDMR</v>
      </c>
      <c r="AA1135" s="50" t="str">
        <f ca="1">IFERROR(_xlfn.CONCAT(INDEX(DESC!$C:$C,MATCH(Y1135,DESC!$B:$B,0))),"…")</f>
        <v>ADDR=ADDER ADDES=DECLD SETMRQ/RD=1 DO_SPREF</v>
      </c>
    </row>
    <row r="1136" spans="2:31" ht="17.100000000000001" customHeight="1" x14ac:dyDescent="0.25">
      <c r="B1136" s="50" t="s">
        <v>1318</v>
      </c>
      <c r="C1136" s="50" t="s">
        <v>1239</v>
      </c>
      <c r="D1136" s="50" t="s">
        <v>1229</v>
      </c>
      <c r="E1136" s="50" t="s">
        <v>1239</v>
      </c>
      <c r="F1136" s="50" t="s">
        <v>1231</v>
      </c>
      <c r="G1136" s="50" t="s">
        <v>1239</v>
      </c>
      <c r="H1136" s="50" t="s">
        <v>1280</v>
      </c>
      <c r="I1136" s="50" t="s">
        <v>1795</v>
      </c>
      <c r="J1136" s="50" t="s">
        <v>1287</v>
      </c>
      <c r="K1136" s="149" t="s">
        <v>1795</v>
      </c>
      <c r="L1136" s="50" t="s">
        <v>1280</v>
      </c>
      <c r="M1136" s="50" t="s">
        <v>1280</v>
      </c>
      <c r="N1136" s="50" t="s">
        <v>1280</v>
      </c>
      <c r="O1136" s="50" t="s">
        <v>1280</v>
      </c>
      <c r="P1136" s="50" t="s">
        <v>1280</v>
      </c>
      <c r="Q1136" s="50" t="s">
        <v>1357</v>
      </c>
      <c r="R1136" s="50" t="s">
        <v>1796</v>
      </c>
      <c r="S1136" s="50" t="s">
        <v>1796</v>
      </c>
      <c r="U1136" s="32" t="str">
        <f>EMIT!H1291</f>
        <v>UNDEF</v>
      </c>
      <c r="W1136" s="50" t="str">
        <f ca="1">IFERROR(_xlfn.CONCAT(INDEX(DESC!$C:$C,MATCH(U1136,DESC!$B:$B,0))),"…")</f>
        <v>UNDEF</v>
      </c>
      <c r="Y1136" s="32" t="str">
        <f>EMIT!H1333</f>
        <v>UNDEF</v>
      </c>
      <c r="AA1136" s="50" t="str">
        <f ca="1">IFERROR(_xlfn.CONCAT(INDEX(DESC!$C:$C,MATCH(Y1136,DESC!$B:$B,0))),"…")</f>
        <v>UNDEF</v>
      </c>
    </row>
    <row r="1137" spans="2:32" ht="17.100000000000001" customHeight="1" x14ac:dyDescent="0.25">
      <c r="B1137" s="50" t="s">
        <v>1319</v>
      </c>
      <c r="C1137" s="50" t="s">
        <v>1239</v>
      </c>
      <c r="D1137" s="50" t="s">
        <v>1229</v>
      </c>
      <c r="E1137" s="50" t="s">
        <v>1239</v>
      </c>
      <c r="F1137" s="50" t="s">
        <v>1231</v>
      </c>
      <c r="G1137" s="50" t="s">
        <v>1239</v>
      </c>
      <c r="H1137" s="50" t="s">
        <v>1280</v>
      </c>
      <c r="I1137" s="50" t="s">
        <v>1629</v>
      </c>
      <c r="J1137" s="50" t="s">
        <v>1287</v>
      </c>
      <c r="K1137" s="149" t="s">
        <v>1795</v>
      </c>
      <c r="L1137" s="50" t="s">
        <v>1280</v>
      </c>
      <c r="M1137" s="50" t="s">
        <v>1280</v>
      </c>
      <c r="N1137" s="50" t="s">
        <v>1280</v>
      </c>
      <c r="O1137" s="50" t="s">
        <v>1280</v>
      </c>
      <c r="P1137" s="50" t="s">
        <v>1280</v>
      </c>
      <c r="Q1137" s="50" t="s">
        <v>1357</v>
      </c>
      <c r="R1137" s="50" t="s">
        <v>1796</v>
      </c>
      <c r="S1137" s="50" t="s">
        <v>1796</v>
      </c>
      <c r="U1137" s="32" t="str">
        <f>EMIT!H1292</f>
        <v>ULAT</v>
      </c>
      <c r="W1137" s="50" t="str">
        <f ca="1">IFERROR(_xlfn.CONCAT(INDEX(DESC!$C:$C,MATCH(U1137,DESC!$B:$B,0))),"…")</f>
        <v>DLATCH=PINDATA=ACTUAL READ</v>
      </c>
      <c r="Y1137" s="32" t="str">
        <f>EMIT!H1334</f>
        <v>ULAT</v>
      </c>
      <c r="AA1137" s="50" t="str">
        <f ca="1">IFERROR(_xlfn.CONCAT(INDEX(DESC!$C:$C,MATCH(Y1137,DESC!$B:$B,0))),"…")</f>
        <v>DLATCH=PINDATA=ACTUAL READ</v>
      </c>
    </row>
    <row r="1138" spans="2:32" ht="17.100000000000001" customHeight="1" x14ac:dyDescent="0.25">
      <c r="B1138" s="50" t="s">
        <v>1320</v>
      </c>
      <c r="C1138" s="50" t="s">
        <v>1239</v>
      </c>
      <c r="D1138" s="50" t="s">
        <v>1229</v>
      </c>
      <c r="E1138" s="50" t="s">
        <v>1239</v>
      </c>
      <c r="F1138" s="50" t="s">
        <v>1231</v>
      </c>
      <c r="G1138" s="50" t="s">
        <v>1239</v>
      </c>
      <c r="H1138" s="50" t="s">
        <v>1280</v>
      </c>
      <c r="I1138" s="50" t="s">
        <v>1629</v>
      </c>
      <c r="J1138" s="50" t="s">
        <v>1287</v>
      </c>
      <c r="K1138" s="149" t="s">
        <v>1795</v>
      </c>
      <c r="L1138" s="50" t="s">
        <v>1280</v>
      </c>
      <c r="M1138" s="50" t="s">
        <v>1280</v>
      </c>
      <c r="N1138" s="50" t="s">
        <v>1280</v>
      </c>
      <c r="O1138" s="50" t="s">
        <v>1541</v>
      </c>
      <c r="P1138" s="50" t="s">
        <v>1280</v>
      </c>
      <c r="Q1138" s="50" t="s">
        <v>1357</v>
      </c>
      <c r="R1138" s="50" t="s">
        <v>1796</v>
      </c>
      <c r="S1138" s="50" t="s">
        <v>1796</v>
      </c>
      <c r="U1138" s="32" t="str">
        <f>EMIT!H1293</f>
        <v>UHLDW</v>
      </c>
      <c r="W1138" s="50" t="str">
        <f ca="1">IFERROR(_xlfn.CONCAT(INDEX(DESC!$C:$C,MATCH(U1138,DESC!$B:$B,0))),"…")</f>
        <v xml:space="preserve">DO_WAIT HL=ADDES </v>
      </c>
      <c r="Y1138" s="32" t="str">
        <f>EMIT!H1335</f>
        <v>UHLDW</v>
      </c>
      <c r="AA1138" s="50" t="str">
        <f ca="1">IFERROR(_xlfn.CONCAT(INDEX(DESC!$C:$C,MATCH(Y1138,DESC!$B:$B,0))),"…")</f>
        <v xml:space="preserve">DO_WAIT HL=ADDES </v>
      </c>
    </row>
    <row r="1139" spans="2:32" ht="17.100000000000001" customHeight="1" x14ac:dyDescent="0.25">
      <c r="B1139" s="50" t="s">
        <v>1385</v>
      </c>
      <c r="C1139" s="50" t="s">
        <v>1239</v>
      </c>
      <c r="D1139" s="50" t="s">
        <v>1229</v>
      </c>
      <c r="E1139" s="50" t="s">
        <v>1239</v>
      </c>
      <c r="F1139" s="50" t="s">
        <v>1231</v>
      </c>
      <c r="G1139" s="50" t="s">
        <v>1239</v>
      </c>
      <c r="H1139" s="50" t="s">
        <v>1280</v>
      </c>
      <c r="I1139" s="50" t="s">
        <v>1629</v>
      </c>
      <c r="J1139" s="50" t="s">
        <v>1287</v>
      </c>
      <c r="K1139" s="149" t="s">
        <v>1795</v>
      </c>
      <c r="L1139" s="50" t="s">
        <v>1280</v>
      </c>
      <c r="M1139" s="50" t="s">
        <v>1280</v>
      </c>
      <c r="N1139" s="50" t="s">
        <v>1280</v>
      </c>
      <c r="O1139" s="50" t="s">
        <v>1541</v>
      </c>
      <c r="P1139" s="50" t="s">
        <v>1280</v>
      </c>
      <c r="Q1139" s="50" t="s">
        <v>1357</v>
      </c>
      <c r="R1139" s="50" t="s">
        <v>1796</v>
      </c>
      <c r="S1139" s="50" t="s">
        <v>1796</v>
      </c>
      <c r="U1139" s="32" t="str">
        <f>EMIT!H1294</f>
        <v>UBRCLS</v>
      </c>
      <c r="W1139" s="50" t="str">
        <f ca="1">IFERROR(_xlfn.CONCAT(INDEX(DESC!$C:$C,MATCH(U1139,DESC!$B:$B,0))),"…")</f>
        <v>DO_BUSRQ DO_CLEAR</v>
      </c>
      <c r="Y1139" s="32" t="str">
        <f>EMIT!H1336</f>
        <v>UBRCLS</v>
      </c>
      <c r="AA1139" s="50" t="str">
        <f ca="1">IFERROR(_xlfn.CONCAT(INDEX(DESC!$C:$C,MATCH(Y1139,DESC!$B:$B,0))),"…")</f>
        <v>DO_BUSRQ DO_CLEAR</v>
      </c>
    </row>
    <row r="1140" spans="2:32" ht="17.100000000000001" customHeight="1" x14ac:dyDescent="0.25">
      <c r="B1140" s="50" t="s">
        <v>1386</v>
      </c>
      <c r="C1140" s="50" t="s">
        <v>1239</v>
      </c>
      <c r="D1140" s="50" t="s">
        <v>1239</v>
      </c>
      <c r="E1140" s="50" t="s">
        <v>1239</v>
      </c>
      <c r="F1140" s="50" t="s">
        <v>1239</v>
      </c>
      <c r="G1140" s="50" t="s">
        <v>1239</v>
      </c>
      <c r="H1140" s="50" t="s">
        <v>1280</v>
      </c>
      <c r="I1140" s="50" t="s">
        <v>1629</v>
      </c>
      <c r="J1140" s="50" t="s">
        <v>1287</v>
      </c>
      <c r="K1140" s="149" t="s">
        <v>1795</v>
      </c>
      <c r="L1140" s="50" t="s">
        <v>1280</v>
      </c>
      <c r="M1140" s="50" t="s">
        <v>1280</v>
      </c>
      <c r="N1140" s="50" t="s">
        <v>1280</v>
      </c>
      <c r="O1140" s="50" t="s">
        <v>1541</v>
      </c>
      <c r="P1140" s="50" t="s">
        <v>1280</v>
      </c>
      <c r="Q1140" s="50" t="s">
        <v>1357</v>
      </c>
      <c r="R1140" s="50" t="s">
        <v>1796</v>
      </c>
      <c r="S1140" s="50" t="s">
        <v>1796</v>
      </c>
      <c r="U1140" s="32" t="str">
        <f>EMIT!H1295</f>
        <v>UDDE</v>
      </c>
      <c r="W1140" s="50" t="str">
        <f ca="1">IFERROR(_xlfn.CONCAT(INDEX(DESC!$C:$C,MATCH(U1140,DESC!$B:$B,0))),"…")</f>
        <v>ADDER=DE</v>
      </c>
      <c r="Y1140" s="32" t="str">
        <f>EMIT!H1337</f>
        <v>UDDE</v>
      </c>
      <c r="AA1140" s="50" t="str">
        <f ca="1">IFERROR(_xlfn.CONCAT(INDEX(DESC!$C:$C,MATCH(Y1140,DESC!$B:$B,0))),"…")</f>
        <v>ADDER=DE</v>
      </c>
      <c r="AE1140" s="112" t="s">
        <v>1797</v>
      </c>
    </row>
    <row r="1141" spans="2:32" ht="17.100000000000001" customHeight="1" x14ac:dyDescent="0.25">
      <c r="B1141" s="50" t="s">
        <v>1389</v>
      </c>
      <c r="C1141" s="50" t="s">
        <v>1239</v>
      </c>
      <c r="D1141" s="50" t="s">
        <v>1239</v>
      </c>
      <c r="E1141" s="50" t="s">
        <v>1239</v>
      </c>
      <c r="F1141" s="50" t="s">
        <v>1239</v>
      </c>
      <c r="G1141" s="50" t="s">
        <v>1239</v>
      </c>
      <c r="H1141" s="50" t="s">
        <v>1280</v>
      </c>
      <c r="I1141" s="50" t="s">
        <v>1629</v>
      </c>
      <c r="J1141" s="50" t="s">
        <v>1287</v>
      </c>
      <c r="K1141" s="149" t="s">
        <v>1795</v>
      </c>
      <c r="L1141" s="50" t="s">
        <v>1280</v>
      </c>
      <c r="M1141" s="50" t="s">
        <v>1280</v>
      </c>
      <c r="N1141" s="50" t="s">
        <v>1280</v>
      </c>
      <c r="O1141" s="50" t="s">
        <v>1541</v>
      </c>
      <c r="P1141" s="50" t="s">
        <v>1280</v>
      </c>
      <c r="Q1141" s="50" t="s">
        <v>1357</v>
      </c>
      <c r="R1141" s="50" t="s">
        <v>1796</v>
      </c>
      <c r="S1141" s="50" t="s">
        <v>1796</v>
      </c>
      <c r="U1141" s="167" t="str">
        <f>EMIT!H1296</f>
        <v>UADI</v>
      </c>
      <c r="W1141" s="50" t="str">
        <f ca="1">IFERROR(_xlfn.CONCAT(INDEX(DESC!$C:$C,MATCH(U1141,DESC!$B:$B,0))),"…")</f>
        <v>ADDR=ADDER ADDES=INCLD DO_SPREF</v>
      </c>
      <c r="Y1141" s="167" t="str">
        <f>EMIT!H1338</f>
        <v>UADD</v>
      </c>
      <c r="AA1141" s="50" t="str">
        <f ca="1">IFERROR(_xlfn.CONCAT(INDEX(DESC!$C:$C,MATCH(Y1141,DESC!$B:$B,0))),"…")</f>
        <v>ADDR=ADDER ADDES=DECLD DO_SPREF</v>
      </c>
      <c r="AE1141" s="112" t="s">
        <v>1798</v>
      </c>
    </row>
    <row r="1142" spans="2:32" ht="17.100000000000001" customHeight="1" x14ac:dyDescent="0.25">
      <c r="B1142" s="50" t="s">
        <v>1390</v>
      </c>
      <c r="C1142" s="50" t="s">
        <v>1239</v>
      </c>
      <c r="D1142" s="50" t="s">
        <v>1229</v>
      </c>
      <c r="E1142" s="50" t="s">
        <v>1239</v>
      </c>
      <c r="F1142" s="50" t="s">
        <v>1239</v>
      </c>
      <c r="G1142" s="50" t="s">
        <v>1239</v>
      </c>
      <c r="H1142" s="50" t="s">
        <v>1280</v>
      </c>
      <c r="I1142" s="50" t="s">
        <v>1629</v>
      </c>
      <c r="J1142" s="50" t="s">
        <v>1287</v>
      </c>
      <c r="K1142" s="149" t="s">
        <v>1795</v>
      </c>
      <c r="L1142" s="50" t="s">
        <v>1280</v>
      </c>
      <c r="M1142" s="50" t="s">
        <v>1280</v>
      </c>
      <c r="N1142" s="50" t="s">
        <v>1280</v>
      </c>
      <c r="O1142" s="50" t="s">
        <v>1541</v>
      </c>
      <c r="P1142" s="50" t="s">
        <v>1280</v>
      </c>
      <c r="Q1142" s="50" t="s">
        <v>1357</v>
      </c>
      <c r="R1142" s="50" t="s">
        <v>1796</v>
      </c>
      <c r="S1142" s="50" t="s">
        <v>1796</v>
      </c>
      <c r="U1142" s="32" t="str">
        <f>EMIT!H1297</f>
        <v>UNDEF</v>
      </c>
      <c r="W1142" s="50" t="str">
        <f ca="1">IFERROR(_xlfn.CONCAT(INDEX(DESC!$C:$C,MATCH(U1142,DESC!$B:$B,0))),"…")</f>
        <v>UNDEF</v>
      </c>
      <c r="Y1142" s="32" t="str">
        <f>EMIT!H1339</f>
        <v>UNDEF</v>
      </c>
      <c r="AA1142" s="50" t="str">
        <f ca="1">IFERROR(_xlfn.CONCAT(INDEX(DESC!$C:$C,MATCH(Y1142,DESC!$B:$B,0))),"…")</f>
        <v>UNDEF</v>
      </c>
    </row>
    <row r="1143" spans="2:32" ht="17.100000000000001" customHeight="1" x14ac:dyDescent="0.25">
      <c r="B1143" s="50" t="s">
        <v>1285</v>
      </c>
      <c r="C1143" s="50" t="s">
        <v>1239</v>
      </c>
      <c r="D1143" s="50" t="s">
        <v>1229</v>
      </c>
      <c r="E1143" s="50" t="s">
        <v>1239</v>
      </c>
      <c r="F1143" s="50" t="s">
        <v>1239</v>
      </c>
      <c r="G1143" s="50" t="s">
        <v>1239</v>
      </c>
      <c r="H1143" s="50" t="s">
        <v>1280</v>
      </c>
      <c r="I1143" s="50" t="s">
        <v>1629</v>
      </c>
      <c r="J1143" s="50" t="s">
        <v>1287</v>
      </c>
      <c r="K1143" s="149" t="s">
        <v>1795</v>
      </c>
      <c r="L1143" s="50" t="s">
        <v>1280</v>
      </c>
      <c r="M1143" s="50" t="s">
        <v>1280</v>
      </c>
      <c r="N1143" s="50" t="s">
        <v>1280</v>
      </c>
      <c r="O1143" s="50" t="s">
        <v>1541</v>
      </c>
      <c r="P1143" s="50" t="s">
        <v>1280</v>
      </c>
      <c r="Q1143" s="50" t="s">
        <v>1357</v>
      </c>
      <c r="R1143" s="50" t="s">
        <v>1796</v>
      </c>
      <c r="S1143" s="50" t="s">
        <v>1796</v>
      </c>
      <c r="U1143" s="32" t="str">
        <f>EMIT!H1298</f>
        <v>USWR</v>
      </c>
      <c r="W1143" s="50" t="str">
        <f ca="1">IFERROR(_xlfn.CONCAT(INDEX(DESC!$C:$C,MATCH(U1143,DESC!$B:$B,0))),"…")</f>
        <v>SETWR</v>
      </c>
      <c r="Y1143" s="32" t="str">
        <f>EMIT!H1340</f>
        <v>USWR</v>
      </c>
      <c r="AA1143" s="50" t="str">
        <f ca="1">IFERROR(_xlfn.CONCAT(INDEX(DESC!$C:$C,MATCH(Y1143,DESC!$B:$B,0))),"…")</f>
        <v>SETWR</v>
      </c>
      <c r="AE1143" s="112" t="s">
        <v>1799</v>
      </c>
    </row>
    <row r="1144" spans="2:32" ht="17.100000000000001" customHeight="1" x14ac:dyDescent="0.25">
      <c r="B1144" s="50" t="s">
        <v>1289</v>
      </c>
      <c r="C1144" s="50" t="s">
        <v>1239</v>
      </c>
      <c r="D1144" s="50" t="s">
        <v>1229</v>
      </c>
      <c r="E1144" s="50" t="s">
        <v>1239</v>
      </c>
      <c r="F1144" s="50" t="s">
        <v>1239</v>
      </c>
      <c r="G1144" s="50" t="s">
        <v>1273</v>
      </c>
      <c r="H1144" s="50" t="s">
        <v>1280</v>
      </c>
      <c r="I1144" s="50" t="s">
        <v>1629</v>
      </c>
      <c r="J1144" s="50" t="s">
        <v>1287</v>
      </c>
      <c r="K1144" s="149" t="s">
        <v>1795</v>
      </c>
      <c r="L1144" s="50" t="s">
        <v>1280</v>
      </c>
      <c r="M1144" s="50" t="s">
        <v>1280</v>
      </c>
      <c r="N1144" s="50" t="s">
        <v>1541</v>
      </c>
      <c r="O1144" s="50" t="s">
        <v>1541</v>
      </c>
      <c r="P1144" s="50" t="s">
        <v>1280</v>
      </c>
      <c r="Q1144" s="50" t="s">
        <v>1357</v>
      </c>
      <c r="R1144" s="50" t="s">
        <v>1796</v>
      </c>
      <c r="S1144" s="50" t="s">
        <v>1796</v>
      </c>
      <c r="U1144" s="32" t="str">
        <f>EMIT!H1299</f>
        <v>UDEDWW</v>
      </c>
      <c r="W1144" s="50" t="str">
        <f ca="1">IFERROR(_xlfn.CONCAT(INDEX(DESC!$C:$C,MATCH(U1144,DESC!$B:$B,0))),"…")</f>
        <v>DO_WAIT DE=ADDES DO_WRITE</v>
      </c>
      <c r="Y1144" s="32" t="str">
        <f>EMIT!H1341</f>
        <v>UDEDWW</v>
      </c>
      <c r="AA1144" s="50" t="str">
        <f ca="1">IFERROR(_xlfn.CONCAT(INDEX(DESC!$C:$C,MATCH(Y1144,DESC!$B:$B,0))),"…")</f>
        <v>DO_WAIT DE=ADDES DO_WRITE</v>
      </c>
      <c r="AE1144" s="112" t="s">
        <v>1800</v>
      </c>
    </row>
    <row r="1145" spans="2:32" ht="17.100000000000001" customHeight="1" x14ac:dyDescent="0.25">
      <c r="B1145" s="50" t="s">
        <v>1290</v>
      </c>
      <c r="C1145" s="50" t="s">
        <v>1239</v>
      </c>
      <c r="D1145" s="50" t="s">
        <v>1229</v>
      </c>
      <c r="E1145" s="50" t="s">
        <v>1239</v>
      </c>
      <c r="F1145" s="50" t="s">
        <v>1239</v>
      </c>
      <c r="G1145" s="50" t="s">
        <v>1273</v>
      </c>
      <c r="H1145" s="50" t="s">
        <v>1280</v>
      </c>
      <c r="I1145" s="50" t="s">
        <v>1629</v>
      </c>
      <c r="J1145" s="50" t="s">
        <v>1287</v>
      </c>
      <c r="K1145" s="149" t="s">
        <v>1795</v>
      </c>
      <c r="L1145" s="50" t="s">
        <v>1280</v>
      </c>
      <c r="M1145" s="50" t="s">
        <v>1280</v>
      </c>
      <c r="N1145" s="50" t="s">
        <v>1541</v>
      </c>
      <c r="O1145" s="50" t="s">
        <v>1541</v>
      </c>
      <c r="P1145" s="50" t="s">
        <v>1280</v>
      </c>
      <c r="Q1145" s="50" t="s">
        <v>1357</v>
      </c>
      <c r="R1145" s="50" t="s">
        <v>1796</v>
      </c>
      <c r="S1145" s="50" t="s">
        <v>1796</v>
      </c>
      <c r="U1145" s="32" t="str">
        <f>EMIT!H1300</f>
        <v>UBRCLS</v>
      </c>
      <c r="W1145" s="50" t="str">
        <f ca="1">IFERROR(_xlfn.CONCAT(INDEX(DESC!$C:$C,MATCH(U1145,DESC!$B:$B,0))),"…")</f>
        <v>DO_BUSRQ DO_CLEAR</v>
      </c>
      <c r="Y1145" s="32" t="str">
        <f>EMIT!H1342</f>
        <v>UBRCLS</v>
      </c>
      <c r="AA1145" s="50" t="str">
        <f ca="1">IFERROR(_xlfn.CONCAT(INDEX(DESC!$C:$C,MATCH(Y1145,DESC!$B:$B,0))),"…")</f>
        <v>DO_BUSRQ DO_CLEAR</v>
      </c>
    </row>
    <row r="1146" spans="2:32" ht="17.100000000000001" customHeight="1" x14ac:dyDescent="0.25">
      <c r="B1146" s="50" t="s">
        <v>1291</v>
      </c>
      <c r="C1146" s="50" t="s">
        <v>1239</v>
      </c>
      <c r="D1146" s="50" t="s">
        <v>1239</v>
      </c>
      <c r="E1146" s="50" t="s">
        <v>1239</v>
      </c>
      <c r="F1146" s="50" t="s">
        <v>1239</v>
      </c>
      <c r="G1146" s="50" t="s">
        <v>1239</v>
      </c>
      <c r="H1146" s="50" t="s">
        <v>1280</v>
      </c>
      <c r="I1146" s="50" t="s">
        <v>1629</v>
      </c>
      <c r="J1146" s="50" t="s">
        <v>1287</v>
      </c>
      <c r="K1146" s="149" t="s">
        <v>1795</v>
      </c>
      <c r="L1146" s="50" t="s">
        <v>1280</v>
      </c>
      <c r="M1146" s="50" t="s">
        <v>1280</v>
      </c>
      <c r="N1146" s="50" t="s">
        <v>1541</v>
      </c>
      <c r="O1146" s="50" t="s">
        <v>1541</v>
      </c>
      <c r="P1146" s="50" t="s">
        <v>1280</v>
      </c>
      <c r="Q1146" s="50" t="s">
        <v>1357</v>
      </c>
      <c r="R1146" s="50" t="s">
        <v>1796</v>
      </c>
      <c r="S1146" s="50" t="s">
        <v>1796</v>
      </c>
      <c r="U1146" s="32" t="str">
        <f>EMIT!H1301</f>
        <v>UDBC</v>
      </c>
      <c r="W1146" s="50" t="str">
        <f ca="1">IFERROR(_xlfn.CONCAT(INDEX(DESC!$C:$C,MATCH(U1146,DESC!$B:$B,0))),"…")</f>
        <v>ADDER=BC</v>
      </c>
      <c r="Y1146" s="32" t="str">
        <f>EMIT!H1343</f>
        <v>UDBC</v>
      </c>
      <c r="AA1146" s="50" t="str">
        <f ca="1">IFERROR(_xlfn.CONCAT(INDEX(DESC!$C:$C,MATCH(Y1146,DESC!$B:$B,0))),"…")</f>
        <v>ADDER=BC</v>
      </c>
      <c r="AE1146" s="35" t="s">
        <v>1650</v>
      </c>
    </row>
    <row r="1147" spans="2:32" ht="17.100000000000001" customHeight="1" thickBot="1" x14ac:dyDescent="0.3">
      <c r="B1147" s="174" t="s">
        <v>1292</v>
      </c>
      <c r="C1147" s="174" t="s">
        <v>1239</v>
      </c>
      <c r="D1147" s="174" t="s">
        <v>1239</v>
      </c>
      <c r="E1147" s="174" t="s">
        <v>1239</v>
      </c>
      <c r="F1147" s="174" t="s">
        <v>1239</v>
      </c>
      <c r="G1147" s="174" t="s">
        <v>1239</v>
      </c>
      <c r="H1147" s="174" t="s">
        <v>1280</v>
      </c>
      <c r="I1147" s="174" t="s">
        <v>1629</v>
      </c>
      <c r="J1147" s="174" t="s">
        <v>1287</v>
      </c>
      <c r="K1147" s="174" t="s">
        <v>1795</v>
      </c>
      <c r="L1147" s="174" t="s">
        <v>1280</v>
      </c>
      <c r="M1147" s="174" t="s">
        <v>1280</v>
      </c>
      <c r="N1147" s="174" t="s">
        <v>1541</v>
      </c>
      <c r="O1147" s="174" t="s">
        <v>1541</v>
      </c>
      <c r="P1147" s="174" t="s">
        <v>1280</v>
      </c>
      <c r="Q1147" s="174" t="s">
        <v>1357</v>
      </c>
      <c r="R1147" s="174" t="s">
        <v>1796</v>
      </c>
      <c r="S1147" s="174" t="s">
        <v>1796</v>
      </c>
      <c r="T1147" s="175"/>
      <c r="U1147" s="145" t="str">
        <f>EMIT!H1302</f>
        <v>UDDFJP</v>
      </c>
      <c r="W1147" s="50" t="str">
        <f ca="1">IFERROR(_xlfn.CONCAT(INDEX(DESC!$C:$C,MATCH(U1147,DESC!$B:$B,0))),"…")</f>
        <v>ADDES=DECLD-NZ&gt;PV JUMP P</v>
      </c>
      <c r="Y1147" s="145" t="str">
        <f>EMIT!H1344</f>
        <v>UDDFJP</v>
      </c>
      <c r="AA1147" s="50" t="str">
        <f ca="1">IFERROR(_xlfn.CONCAT(INDEX(DESC!$C:$C,MATCH(Y1147,DESC!$B:$B,0))),"…")</f>
        <v>ADDES=DECLD-NZ&gt;PV JUMP P</v>
      </c>
      <c r="AF1147" s="83"/>
    </row>
    <row r="1148" spans="2:32" ht="17.100000000000001" customHeight="1" thickTop="1" x14ac:dyDescent="0.25">
      <c r="B1148" s="146" t="s">
        <v>1293</v>
      </c>
      <c r="C1148" s="146" t="s">
        <v>1239</v>
      </c>
      <c r="D1148" s="146" t="s">
        <v>1239</v>
      </c>
      <c r="E1148" s="146" t="s">
        <v>1239</v>
      </c>
      <c r="F1148" s="146" t="s">
        <v>1239</v>
      </c>
      <c r="G1148" s="146" t="s">
        <v>1239</v>
      </c>
      <c r="H1148" s="146" t="s">
        <v>1280</v>
      </c>
      <c r="I1148" s="146" t="s">
        <v>1629</v>
      </c>
      <c r="J1148" s="146" t="s">
        <v>1287</v>
      </c>
      <c r="K1148" s="176" t="s">
        <v>1795</v>
      </c>
      <c r="L1148" s="146" t="s">
        <v>1280</v>
      </c>
      <c r="M1148" s="146" t="s">
        <v>1482</v>
      </c>
      <c r="N1148" s="146" t="s">
        <v>1541</v>
      </c>
      <c r="O1148" s="146" t="s">
        <v>1541</v>
      </c>
      <c r="P1148" s="146" t="s">
        <v>1280</v>
      </c>
      <c r="Q1148" s="146" t="s">
        <v>1357</v>
      </c>
      <c r="R1148" s="146" t="s">
        <v>1796</v>
      </c>
      <c r="S1148" s="146" t="s">
        <v>1796</v>
      </c>
      <c r="T1148" s="139"/>
      <c r="U1148" s="147" t="str">
        <f>EMIT!H1303</f>
        <v>UBCD</v>
      </c>
      <c r="W1148" s="50" t="str">
        <f ca="1">IFERROR(_xlfn.CONCAT(INDEX(DESC!$C:$C,MATCH(U1148,DESC!$B:$B,0))),"…")</f>
        <v>BC=ADDES</v>
      </c>
      <c r="Y1148" s="147" t="str">
        <f>EMIT!H1345</f>
        <v>UBCD</v>
      </c>
      <c r="AA1148" s="50" t="str">
        <f ca="1">IFERROR(_xlfn.CONCAT(INDEX(DESC!$C:$C,MATCH(Y1148,DESC!$B:$B,0))),"…")</f>
        <v>BC=ADDES</v>
      </c>
      <c r="AE1148" s="35" t="s">
        <v>1650</v>
      </c>
    </row>
    <row r="1149" spans="2:32" ht="17.100000000000001" customHeight="1" x14ac:dyDescent="0.25">
      <c r="B1149" s="50" t="s">
        <v>1294</v>
      </c>
      <c r="C1149" s="50" t="s">
        <v>1239</v>
      </c>
      <c r="D1149" s="50" t="s">
        <v>1239</v>
      </c>
      <c r="E1149" s="50" t="s">
        <v>1239</v>
      </c>
      <c r="F1149" s="50" t="s">
        <v>1239</v>
      </c>
      <c r="G1149" s="50" t="s">
        <v>1239</v>
      </c>
      <c r="H1149" s="50" t="s">
        <v>1280</v>
      </c>
      <c r="I1149" s="50" t="s">
        <v>1629</v>
      </c>
      <c r="J1149" s="50" t="s">
        <v>1287</v>
      </c>
      <c r="K1149" s="149" t="s">
        <v>1795</v>
      </c>
      <c r="L1149" s="50" t="s">
        <v>1280</v>
      </c>
      <c r="M1149" s="50" t="s">
        <v>1482</v>
      </c>
      <c r="N1149" s="50" t="s">
        <v>1541</v>
      </c>
      <c r="O1149" s="50" t="s">
        <v>1541</v>
      </c>
      <c r="P1149" s="50" t="s">
        <v>1280</v>
      </c>
      <c r="Q1149" s="50" t="s">
        <v>1357</v>
      </c>
      <c r="R1149" s="50" t="s">
        <v>1796</v>
      </c>
      <c r="S1149" s="50" t="s">
        <v>1796</v>
      </c>
      <c r="U1149" s="32" t="str">
        <f>EMIT!H1304</f>
        <v>UNDEF</v>
      </c>
      <c r="W1149" s="50" t="str">
        <f ca="1">IFERROR(_xlfn.CONCAT(INDEX(DESC!$C:$C,MATCH(U1149,DESC!$B:$B,0))),"…")</f>
        <v>UNDEF</v>
      </c>
      <c r="Y1149" s="32" t="str">
        <f>EMIT!H1346</f>
        <v>UNDEF</v>
      </c>
      <c r="AA1149" s="50" t="str">
        <f ca="1">IFERROR(_xlfn.CONCAT(INDEX(DESC!$C:$C,MATCH(Y1149,DESC!$B:$B,0))),"…")</f>
        <v>UNDEF</v>
      </c>
      <c r="AF1149" s="83"/>
    </row>
    <row r="1150" spans="2:32" ht="17.100000000000001" customHeight="1" x14ac:dyDescent="0.25">
      <c r="B1150" s="50" t="s">
        <v>1295</v>
      </c>
      <c r="C1150" s="50" t="s">
        <v>1239</v>
      </c>
      <c r="D1150" s="50" t="s">
        <v>1239</v>
      </c>
      <c r="E1150" s="50" t="s">
        <v>1239</v>
      </c>
      <c r="F1150" s="50" t="s">
        <v>1239</v>
      </c>
      <c r="G1150" s="50" t="s">
        <v>1239</v>
      </c>
      <c r="H1150" s="50" t="s">
        <v>1280</v>
      </c>
      <c r="I1150" s="50" t="s">
        <v>1629</v>
      </c>
      <c r="J1150" s="50" t="s">
        <v>1287</v>
      </c>
      <c r="K1150" s="149" t="s">
        <v>1795</v>
      </c>
      <c r="L1150" s="50" t="s">
        <v>1280</v>
      </c>
      <c r="M1150" s="50" t="s">
        <v>1482</v>
      </c>
      <c r="N1150" s="50" t="s">
        <v>1541</v>
      </c>
      <c r="O1150" s="50" t="s">
        <v>1541</v>
      </c>
      <c r="P1150" s="50" t="s">
        <v>1280</v>
      </c>
      <c r="Q1150" s="50" t="s">
        <v>1357</v>
      </c>
      <c r="R1150" s="50" t="s">
        <v>1796</v>
      </c>
      <c r="S1150" s="50" t="s">
        <v>1796</v>
      </c>
      <c r="T1150" s="177"/>
      <c r="U1150" s="32" t="str">
        <f>EMIT!H1305</f>
        <v>UDPC</v>
      </c>
      <c r="W1150" s="50" t="str">
        <f ca="1">IFERROR(_xlfn.CONCAT(INDEX(DESC!$C:$C,MATCH(U1150,DESC!$B:$B,0))),"…")</f>
        <v>ADDER=PC</v>
      </c>
      <c r="Y1150" s="32" t="str">
        <f>EMIT!H1347</f>
        <v>UDPC</v>
      </c>
      <c r="AA1150" s="50" t="str">
        <f ca="1">IFERROR(_xlfn.CONCAT(INDEX(DESC!$C:$C,MATCH(Y1150,DESC!$B:$B,0))),"…")</f>
        <v>ADDER=PC</v>
      </c>
      <c r="AE1150" s="35" t="s">
        <v>1740</v>
      </c>
    </row>
    <row r="1151" spans="2:32" ht="17.100000000000001" customHeight="1" x14ac:dyDescent="0.25">
      <c r="B1151" s="50" t="s">
        <v>1483</v>
      </c>
      <c r="C1151" s="50" t="s">
        <v>1239</v>
      </c>
      <c r="D1151" s="50" t="s">
        <v>1239</v>
      </c>
      <c r="E1151" s="50" t="s">
        <v>1239</v>
      </c>
      <c r="F1151" s="50" t="s">
        <v>1239</v>
      </c>
      <c r="G1151" s="50" t="s">
        <v>1239</v>
      </c>
      <c r="H1151" s="50" t="s">
        <v>1280</v>
      </c>
      <c r="I1151" s="50" t="s">
        <v>1629</v>
      </c>
      <c r="J1151" s="50" t="s">
        <v>1287</v>
      </c>
      <c r="K1151" s="149" t="s">
        <v>1795</v>
      </c>
      <c r="L1151" s="50" t="s">
        <v>1280</v>
      </c>
      <c r="M1151" s="50" t="s">
        <v>1482</v>
      </c>
      <c r="N1151" s="50" t="s">
        <v>1541</v>
      </c>
      <c r="O1151" s="50" t="s">
        <v>1541</v>
      </c>
      <c r="P1151" s="50" t="s">
        <v>1280</v>
      </c>
      <c r="Q1151" s="50" t="s">
        <v>1357</v>
      </c>
      <c r="R1151" s="50" t="s">
        <v>1796</v>
      </c>
      <c r="S1151" s="50" t="s">
        <v>1796</v>
      </c>
      <c r="T1151" s="47"/>
      <c r="U1151" s="32" t="str">
        <f>EMIT!H1306</f>
        <v>UDD</v>
      </c>
      <c r="W1151" s="50" t="str">
        <f ca="1">IFERROR(_xlfn.CONCAT(INDEX(DESC!$C:$C,MATCH(U1151,DESC!$B:$B,0))),"…")</f>
        <v>ADDES=DECLD</v>
      </c>
      <c r="Y1151" s="32" t="str">
        <f>EMIT!H1348</f>
        <v>UDD</v>
      </c>
      <c r="AA1151" s="50" t="str">
        <f ca="1">IFERROR(_xlfn.CONCAT(INDEX(DESC!$C:$C,MATCH(Y1151,DESC!$B:$B,0))),"…")</f>
        <v>ADDES=DECLD</v>
      </c>
      <c r="AF1151" s="35" t="s">
        <v>1461</v>
      </c>
    </row>
    <row r="1152" spans="2:32" ht="17.100000000000001" customHeight="1" x14ac:dyDescent="0.25">
      <c r="B1152" s="50" t="s">
        <v>1484</v>
      </c>
      <c r="C1152" s="50" t="s">
        <v>1239</v>
      </c>
      <c r="D1152" s="50" t="s">
        <v>1239</v>
      </c>
      <c r="E1152" s="50" t="s">
        <v>1239</v>
      </c>
      <c r="F1152" s="50" t="s">
        <v>1239</v>
      </c>
      <c r="G1152" s="50" t="s">
        <v>1239</v>
      </c>
      <c r="H1152" s="50" t="s">
        <v>1280</v>
      </c>
      <c r="I1152" s="50" t="s">
        <v>1629</v>
      </c>
      <c r="J1152" s="50" t="s">
        <v>1287</v>
      </c>
      <c r="K1152" s="149" t="s">
        <v>1795</v>
      </c>
      <c r="L1152" s="50" t="s">
        <v>1280</v>
      </c>
      <c r="M1152" s="50" t="s">
        <v>1482</v>
      </c>
      <c r="N1152" s="50" t="s">
        <v>1541</v>
      </c>
      <c r="O1152" s="50" t="s">
        <v>1541</v>
      </c>
      <c r="P1152" s="50" t="s">
        <v>1280</v>
      </c>
      <c r="Q1152" s="50" t="s">
        <v>1357</v>
      </c>
      <c r="R1152" s="50" t="s">
        <v>1796</v>
      </c>
      <c r="S1152" s="50" t="s">
        <v>1796</v>
      </c>
      <c r="T1152" s="47"/>
      <c r="U1152" s="32" t="str">
        <f>EMIT!H1307</f>
        <v>UNDEF</v>
      </c>
      <c r="W1152" s="50" t="str">
        <f ca="1">IFERROR(_xlfn.CONCAT(INDEX(DESC!$C:$C,MATCH(U1152,DESC!$B:$B,0))),"…")</f>
        <v>UNDEF</v>
      </c>
      <c r="Y1152" s="32" t="str">
        <f>EMIT!H1349</f>
        <v>UNDEF</v>
      </c>
      <c r="AA1152" s="50" t="str">
        <f ca="1">IFERROR(_xlfn.CONCAT(INDEX(DESC!$C:$C,MATCH(Y1152,DESC!$B:$B,0))),"…")</f>
        <v>UNDEF</v>
      </c>
      <c r="AE1152" s="83" t="s">
        <v>1528</v>
      </c>
    </row>
    <row r="1153" spans="2:32" ht="17.100000000000001" customHeight="1" x14ac:dyDescent="0.25">
      <c r="B1153" s="50" t="s">
        <v>1486</v>
      </c>
      <c r="C1153" s="50" t="s">
        <v>1239</v>
      </c>
      <c r="D1153" s="50" t="s">
        <v>1239</v>
      </c>
      <c r="E1153" s="50" t="s">
        <v>1239</v>
      </c>
      <c r="F1153" s="50" t="s">
        <v>1239</v>
      </c>
      <c r="G1153" s="50" t="s">
        <v>1239</v>
      </c>
      <c r="H1153" s="50" t="s">
        <v>1280</v>
      </c>
      <c r="I1153" s="50" t="s">
        <v>1629</v>
      </c>
      <c r="J1153" s="50" t="s">
        <v>1287</v>
      </c>
      <c r="K1153" s="149" t="s">
        <v>1795</v>
      </c>
      <c r="L1153" s="50" t="s">
        <v>1280</v>
      </c>
      <c r="M1153" s="50" t="s">
        <v>1482</v>
      </c>
      <c r="N1153" s="50" t="s">
        <v>1541</v>
      </c>
      <c r="O1153" s="50" t="s">
        <v>1541</v>
      </c>
      <c r="P1153" s="50" t="s">
        <v>1280</v>
      </c>
      <c r="Q1153" s="50" t="s">
        <v>1357</v>
      </c>
      <c r="R1153" s="50" t="s">
        <v>1796</v>
      </c>
      <c r="S1153" s="50" t="s">
        <v>1796</v>
      </c>
      <c r="T1153" s="47"/>
      <c r="U1153" s="32" t="str">
        <f>EMIT!H1308</f>
        <v>UNDEF</v>
      </c>
      <c r="W1153" s="50" t="str">
        <f ca="1">IFERROR(_xlfn.CONCAT(INDEX(DESC!$C:$C,MATCH(U1153,DESC!$B:$B,0))),"…")</f>
        <v>UNDEF</v>
      </c>
      <c r="Y1153" s="32" t="str">
        <f>EMIT!H1350</f>
        <v>UNDEF</v>
      </c>
      <c r="AA1153" s="50" t="str">
        <f ca="1">IFERROR(_xlfn.CONCAT(INDEX(DESC!$C:$C,MATCH(Y1153,DESC!$B:$B,0))),"…")</f>
        <v>UNDEF</v>
      </c>
      <c r="AF1153" s="83"/>
    </row>
    <row r="1154" spans="2:32" ht="17.100000000000001" customHeight="1" x14ac:dyDescent="0.25">
      <c r="B1154" s="50" t="s">
        <v>1487</v>
      </c>
      <c r="C1154" s="50" t="s">
        <v>1239</v>
      </c>
      <c r="D1154" s="50" t="s">
        <v>1239</v>
      </c>
      <c r="E1154" s="50" t="s">
        <v>1239</v>
      </c>
      <c r="F1154" s="50" t="s">
        <v>1239</v>
      </c>
      <c r="G1154" s="50" t="s">
        <v>1239</v>
      </c>
      <c r="H1154" s="50" t="s">
        <v>1280</v>
      </c>
      <c r="I1154" s="50" t="s">
        <v>1629</v>
      </c>
      <c r="J1154" s="50" t="s">
        <v>1287</v>
      </c>
      <c r="K1154" s="149" t="s">
        <v>1795</v>
      </c>
      <c r="L1154" s="50" t="s">
        <v>1280</v>
      </c>
      <c r="M1154" s="50" t="s">
        <v>1482</v>
      </c>
      <c r="N1154" s="50" t="s">
        <v>1541</v>
      </c>
      <c r="O1154" s="50" t="s">
        <v>1541</v>
      </c>
      <c r="P1154" s="84" t="s">
        <v>1240</v>
      </c>
      <c r="Q1154" s="84" t="s">
        <v>1357</v>
      </c>
      <c r="R1154" s="84" t="s">
        <v>1796</v>
      </c>
      <c r="S1154" s="84" t="s">
        <v>1796</v>
      </c>
      <c r="T1154" s="177"/>
      <c r="U1154" s="32" t="str">
        <f>EMIT!H1309</f>
        <v>UWZD</v>
      </c>
      <c r="W1154" s="50" t="str">
        <f ca="1">IFERROR(_xlfn.CONCAT(INDEX(DESC!$C:$C,MATCH(U1154,DESC!$B:$B,0))),"…")</f>
        <v>WZ=ADDES</v>
      </c>
      <c r="Y1154" s="32" t="str">
        <f>EMIT!H1351</f>
        <v>UWZD</v>
      </c>
      <c r="AA1154" s="50" t="str">
        <f ca="1">IFERROR(_xlfn.CONCAT(INDEX(DESC!$C:$C,MATCH(Y1154,DESC!$B:$B,0))),"…")</f>
        <v>WZ=ADDES</v>
      </c>
      <c r="AE1154" s="35" t="s">
        <v>1801</v>
      </c>
    </row>
    <row r="1155" spans="2:32" ht="17.100000000000001" customHeight="1" x14ac:dyDescent="0.25">
      <c r="B1155" s="50" t="s">
        <v>1488</v>
      </c>
      <c r="C1155" s="50" t="s">
        <v>1239</v>
      </c>
      <c r="D1155" s="50" t="s">
        <v>1239</v>
      </c>
      <c r="E1155" s="50" t="s">
        <v>1239</v>
      </c>
      <c r="F1155" s="50" t="s">
        <v>1239</v>
      </c>
      <c r="G1155" s="50" t="s">
        <v>1239</v>
      </c>
      <c r="H1155" s="50" t="s">
        <v>1280</v>
      </c>
      <c r="I1155" s="50" t="s">
        <v>1629</v>
      </c>
      <c r="J1155" s="50" t="s">
        <v>1287</v>
      </c>
      <c r="K1155" s="149" t="s">
        <v>1795</v>
      </c>
      <c r="L1155" s="50" t="s">
        <v>1280</v>
      </c>
      <c r="M1155" s="50" t="s">
        <v>1482</v>
      </c>
      <c r="N1155" s="50" t="s">
        <v>1541</v>
      </c>
      <c r="O1155" s="50" t="s">
        <v>1541</v>
      </c>
      <c r="P1155" s="50" t="s">
        <v>1240</v>
      </c>
      <c r="Q1155" s="50" t="s">
        <v>1357</v>
      </c>
      <c r="R1155" s="50" t="s">
        <v>1796</v>
      </c>
      <c r="S1155" s="50" t="s">
        <v>1796</v>
      </c>
      <c r="U1155" s="32" t="str">
        <f>EMIT!H1310</f>
        <v>UNDEF</v>
      </c>
      <c r="W1155" s="50" t="str">
        <f ca="1">IFERROR(_xlfn.CONCAT(INDEX(DESC!$C:$C,MATCH(U1155,DESC!$B:$B,0))),"…")</f>
        <v>UNDEF</v>
      </c>
      <c r="Y1155" s="32" t="str">
        <f>EMIT!H1352</f>
        <v>UNDEF</v>
      </c>
      <c r="AA1155" s="50" t="str">
        <f ca="1">IFERROR(_xlfn.CONCAT(INDEX(DESC!$C:$C,MATCH(Y1155,DESC!$B:$B,0))),"…")</f>
        <v>UNDEF</v>
      </c>
      <c r="AF1155" s="83" t="s">
        <v>1802</v>
      </c>
    </row>
    <row r="1156" spans="2:32" ht="17.100000000000001" customHeight="1" x14ac:dyDescent="0.25">
      <c r="B1156" s="50" t="s">
        <v>1489</v>
      </c>
      <c r="C1156" s="50" t="s">
        <v>1239</v>
      </c>
      <c r="D1156" s="50" t="s">
        <v>1239</v>
      </c>
      <c r="E1156" s="50" t="s">
        <v>1239</v>
      </c>
      <c r="F1156" s="50" t="s">
        <v>1239</v>
      </c>
      <c r="G1156" s="50" t="s">
        <v>1239</v>
      </c>
      <c r="H1156" s="50" t="s">
        <v>1280</v>
      </c>
      <c r="I1156" s="50" t="s">
        <v>1629</v>
      </c>
      <c r="J1156" s="50" t="s">
        <v>1287</v>
      </c>
      <c r="K1156" s="149" t="s">
        <v>1795</v>
      </c>
      <c r="L1156" s="50" t="s">
        <v>1280</v>
      </c>
      <c r="M1156" s="50" t="s">
        <v>1482</v>
      </c>
      <c r="N1156" s="50" t="s">
        <v>1541</v>
      </c>
      <c r="O1156" s="50" t="s">
        <v>1541</v>
      </c>
      <c r="P1156" s="50" t="s">
        <v>1240</v>
      </c>
      <c r="Q1156" s="50" t="s">
        <v>1357</v>
      </c>
      <c r="R1156" s="50" t="s">
        <v>1796</v>
      </c>
      <c r="S1156" s="50" t="s">
        <v>1796</v>
      </c>
      <c r="U1156" s="32" t="str">
        <f>EMIT!H1311</f>
        <v>UDWZ</v>
      </c>
      <c r="W1156" s="50" t="str">
        <f ca="1">IFERROR(_xlfn.CONCAT(INDEX(DESC!$C:$C,MATCH(U1156,DESC!$B:$B,0))),"…")</f>
        <v>ADDER=WZ</v>
      </c>
      <c r="Y1156" s="32" t="str">
        <f>EMIT!H1353</f>
        <v>UDWZ</v>
      </c>
      <c r="AA1156" s="50" t="str">
        <f ca="1">IFERROR(_xlfn.CONCAT(INDEX(DESC!$C:$C,MATCH(Y1156,DESC!$B:$B,0))),"…")</f>
        <v>ADDER=WZ</v>
      </c>
      <c r="AE1156" s="35" t="s">
        <v>1528</v>
      </c>
    </row>
    <row r="1157" spans="2:32" ht="17.100000000000001" customHeight="1" x14ac:dyDescent="0.25">
      <c r="B1157" s="50" t="s">
        <v>1491</v>
      </c>
      <c r="C1157" s="50" t="s">
        <v>1239</v>
      </c>
      <c r="D1157" s="50" t="s">
        <v>1239</v>
      </c>
      <c r="E1157" s="50" t="s">
        <v>1239</v>
      </c>
      <c r="F1157" s="50" t="s">
        <v>1239</v>
      </c>
      <c r="G1157" s="50" t="s">
        <v>1239</v>
      </c>
      <c r="H1157" s="50" t="s">
        <v>1280</v>
      </c>
      <c r="I1157" s="50" t="s">
        <v>1629</v>
      </c>
      <c r="J1157" s="50" t="s">
        <v>1287</v>
      </c>
      <c r="K1157" s="149" t="s">
        <v>1795</v>
      </c>
      <c r="L1157" s="50" t="s">
        <v>1280</v>
      </c>
      <c r="M1157" s="50" t="s">
        <v>1482</v>
      </c>
      <c r="N1157" s="50" t="s">
        <v>1541</v>
      </c>
      <c r="O1157" s="50" t="s">
        <v>1541</v>
      </c>
      <c r="P1157" s="50" t="s">
        <v>1240</v>
      </c>
      <c r="Q1157" s="50" t="s">
        <v>1357</v>
      </c>
      <c r="R1157" s="50" t="s">
        <v>1796</v>
      </c>
      <c r="S1157" s="50" t="s">
        <v>1796</v>
      </c>
      <c r="U1157" s="32" t="str">
        <f>EMIT!H1312</f>
        <v>UDD</v>
      </c>
      <c r="W1157" s="50" t="str">
        <f ca="1">IFERROR(_xlfn.CONCAT(INDEX(DESC!$C:$C,MATCH(U1157,DESC!$B:$B,0))),"…")</f>
        <v>ADDES=DECLD</v>
      </c>
      <c r="Y1157" s="32" t="str">
        <f>EMIT!H1354</f>
        <v>UDD</v>
      </c>
      <c r="AA1157" s="50" t="str">
        <f ca="1">IFERROR(_xlfn.CONCAT(INDEX(DESC!$C:$C,MATCH(Y1157,DESC!$B:$B,0))),"…")</f>
        <v>ADDES=DECLD</v>
      </c>
      <c r="AF1157" s="83"/>
    </row>
    <row r="1158" spans="2:32" ht="17.100000000000001" customHeight="1" x14ac:dyDescent="0.25">
      <c r="B1158" s="50" t="s">
        <v>1492</v>
      </c>
      <c r="C1158" s="50" t="s">
        <v>1239</v>
      </c>
      <c r="D1158" s="50" t="s">
        <v>1239</v>
      </c>
      <c r="E1158" s="50" t="s">
        <v>1239</v>
      </c>
      <c r="F1158" s="50" t="s">
        <v>1239</v>
      </c>
      <c r="G1158" s="50" t="s">
        <v>1239</v>
      </c>
      <c r="H1158" s="50" t="s">
        <v>1280</v>
      </c>
      <c r="I1158" s="50" t="s">
        <v>1629</v>
      </c>
      <c r="J1158" s="50" t="s">
        <v>1278</v>
      </c>
      <c r="K1158" s="87" t="s">
        <v>1795</v>
      </c>
      <c r="L1158" s="87" t="s">
        <v>1280</v>
      </c>
      <c r="M1158" s="87" t="s">
        <v>1482</v>
      </c>
      <c r="N1158" s="87" t="s">
        <v>1541</v>
      </c>
      <c r="O1158" s="87" t="s">
        <v>1541</v>
      </c>
      <c r="P1158" s="87" t="s">
        <v>1240</v>
      </c>
      <c r="Q1158" s="87" t="s">
        <v>1357</v>
      </c>
      <c r="R1158" s="87" t="s">
        <v>1796</v>
      </c>
      <c r="S1158" s="87" t="s">
        <v>1796</v>
      </c>
      <c r="U1158" s="32" t="str">
        <f>EMIT!H1313</f>
        <v>UPCD</v>
      </c>
      <c r="W1158" s="50" t="str">
        <f ca="1">IFERROR(_xlfn.CONCAT(INDEX(DESC!$C:$C,MATCH(U1158,DESC!$B:$B,0))),"…")</f>
        <v>PC=ADDES</v>
      </c>
      <c r="Y1158" s="32" t="str">
        <f>EMIT!H1355</f>
        <v>UPCD</v>
      </c>
      <c r="AA1158" s="50" t="str">
        <f ca="1">IFERROR(_xlfn.CONCAT(INDEX(DESC!$C:$C,MATCH(Y1158,DESC!$B:$B,0))),"…")</f>
        <v>PC=ADDES</v>
      </c>
      <c r="AE1158" s="83" t="s">
        <v>1803</v>
      </c>
    </row>
    <row r="1159" spans="2:32" ht="17.100000000000001" customHeight="1" x14ac:dyDescent="0.25">
      <c r="B1159" s="50" t="s">
        <v>1493</v>
      </c>
      <c r="C1159" s="50" t="s">
        <v>1239</v>
      </c>
      <c r="D1159" s="50" t="s">
        <v>1239</v>
      </c>
      <c r="E1159" s="50" t="s">
        <v>1239</v>
      </c>
      <c r="F1159" s="50" t="s">
        <v>1239</v>
      </c>
      <c r="G1159" s="50" t="s">
        <v>1239</v>
      </c>
      <c r="H1159" s="50" t="s">
        <v>1280</v>
      </c>
      <c r="I1159" s="50" t="s">
        <v>1629</v>
      </c>
      <c r="J1159" s="50" t="s">
        <v>1278</v>
      </c>
      <c r="K1159" s="50" t="s">
        <v>1795</v>
      </c>
      <c r="L1159" s="50" t="s">
        <v>1280</v>
      </c>
      <c r="M1159" s="50" t="s">
        <v>1482</v>
      </c>
      <c r="N1159" s="50" t="s">
        <v>1541</v>
      </c>
      <c r="O1159" s="50" t="s">
        <v>1541</v>
      </c>
      <c r="P1159" s="50" t="s">
        <v>1240</v>
      </c>
      <c r="Q1159" s="50" t="s">
        <v>1357</v>
      </c>
      <c r="R1159" s="50" t="s">
        <v>1796</v>
      </c>
      <c r="S1159" s="50" t="s">
        <v>1796</v>
      </c>
      <c r="U1159" s="32" t="str">
        <f>EMIT!H1314</f>
        <v>UGR</v>
      </c>
      <c r="W1159" s="50" t="str">
        <f ca="1">IFERROR(_xlfn.CONCAT(INDEX(DESC!$C:$C,MATCH(U1159,DESC!$B:$B,0))),"…")</f>
        <v>DO_GRANT</v>
      </c>
      <c r="Y1159" s="32" t="str">
        <f>EMIT!H1356</f>
        <v>UGR</v>
      </c>
      <c r="AA1159" s="50" t="str">
        <f ca="1">IFERROR(_xlfn.CONCAT(INDEX(DESC!$C:$C,MATCH(Y1159,DESC!$B:$B,0))),"…")</f>
        <v>DO_GRANT</v>
      </c>
      <c r="AF1159" s="83"/>
    </row>
    <row r="1160" spans="2:32" ht="17.100000000000001" customHeight="1" x14ac:dyDescent="0.25">
      <c r="B1160" s="50" t="s">
        <v>1494</v>
      </c>
      <c r="C1160" s="50" t="s">
        <v>1239</v>
      </c>
      <c r="D1160" s="50" t="s">
        <v>1239</v>
      </c>
      <c r="E1160" s="50" t="s">
        <v>1239</v>
      </c>
      <c r="F1160" s="50" t="s">
        <v>1239</v>
      </c>
      <c r="G1160" s="50" t="s">
        <v>1239</v>
      </c>
      <c r="H1160" s="50" t="s">
        <v>1280</v>
      </c>
      <c r="I1160" s="50" t="s">
        <v>1629</v>
      </c>
      <c r="J1160" s="50" t="s">
        <v>1278</v>
      </c>
      <c r="K1160" s="50" t="s">
        <v>1795</v>
      </c>
      <c r="L1160" s="50" t="s">
        <v>1280</v>
      </c>
      <c r="M1160" s="50" t="s">
        <v>1482</v>
      </c>
      <c r="N1160" s="50" t="s">
        <v>1541</v>
      </c>
      <c r="O1160" s="50" t="s">
        <v>1541</v>
      </c>
      <c r="P1160" s="50" t="s">
        <v>1240</v>
      </c>
      <c r="Q1160" s="50" t="s">
        <v>1357</v>
      </c>
      <c r="R1160" s="50" t="s">
        <v>1796</v>
      </c>
      <c r="S1160" s="50" t="s">
        <v>1796</v>
      </c>
      <c r="T1160" s="83"/>
      <c r="U1160" s="32" t="str">
        <f>EMIT!H1315</f>
        <v>UHBW</v>
      </c>
      <c r="W1160" s="50" t="str">
        <f ca="1">IFERROR(_xlfn.CONCAT(INDEX(DESC!$C:$C,MATCH(U1160,DESC!$B:$B,0))),"…")</f>
        <v>HBUS=W</v>
      </c>
      <c r="Y1160" s="32" t="str">
        <f>EMIT!H1357</f>
        <v>UHBW</v>
      </c>
      <c r="AA1160" s="50" t="str">
        <f ca="1">IFERROR(_xlfn.CONCAT(INDEX(DESC!$C:$C,MATCH(Y1160,DESC!$B:$B,0))),"…")</f>
        <v>HBUS=W</v>
      </c>
      <c r="AE1160" s="35" t="s">
        <v>1804</v>
      </c>
    </row>
    <row r="1161" spans="2:32" ht="17.100000000000001" customHeight="1" x14ac:dyDescent="0.25">
      <c r="U1161" s="32" t="str">
        <f>EMIT!H1316</f>
        <v>UEXIPCEXT</v>
      </c>
      <c r="W1161" s="50" t="str">
        <f ca="1">IFERROR(_xlfn.CONCAT(INDEX(DESC!$C:$C,MATCH(U1161,DESC!$B:$B,0))),"…")</f>
        <v xml:space="preserve">INTER ADDER=PC EX_INT  SPREF=0 </v>
      </c>
      <c r="Y1161" s="32" t="str">
        <f>EMIT!H1358</f>
        <v>UEXIPCEXT</v>
      </c>
      <c r="AA1161" s="50" t="str">
        <f ca="1">IFERROR(_xlfn.CONCAT(INDEX(DESC!$C:$C,MATCH(Y1161,DESC!$B:$B,0))),"…")</f>
        <v xml:space="preserve">INTER ADDER=PC EX_INT  SPREF=0 </v>
      </c>
      <c r="AF1161" s="83"/>
    </row>
    <row r="1162" spans="2:32" ht="17.100000000000001" customHeight="1" x14ac:dyDescent="0.25">
      <c r="B1162" s="39" t="s">
        <v>1239</v>
      </c>
      <c r="C1162" s="39" t="s">
        <v>1239</v>
      </c>
      <c r="D1162" s="39" t="s">
        <v>1239</v>
      </c>
      <c r="E1162" s="39" t="s">
        <v>1239</v>
      </c>
      <c r="F1162" s="39" t="s">
        <v>1239</v>
      </c>
      <c r="G1162" s="39" t="s">
        <v>1239</v>
      </c>
      <c r="H1162" s="39" t="s">
        <v>1239</v>
      </c>
      <c r="I1162" s="39" t="s">
        <v>1239</v>
      </c>
      <c r="J1162" s="39" t="s">
        <v>1239</v>
      </c>
      <c r="K1162" s="39" t="s">
        <v>1239</v>
      </c>
      <c r="L1162" s="39" t="s">
        <v>1239</v>
      </c>
      <c r="M1162" s="39" t="s">
        <v>1239</v>
      </c>
      <c r="N1162" s="39" t="s">
        <v>1239</v>
      </c>
      <c r="O1162" s="39" t="s">
        <v>1239</v>
      </c>
      <c r="P1162" s="39" t="s">
        <v>1239</v>
      </c>
      <c r="Q1162" s="39" t="s">
        <v>1239</v>
      </c>
      <c r="R1162" s="39" t="s">
        <v>1239</v>
      </c>
      <c r="S1162" s="39" t="s">
        <v>1239</v>
      </c>
      <c r="T1162" s="156"/>
      <c r="U1162" s="32" t="str">
        <f>EMIT!H1317</f>
        <v>UNDEF</v>
      </c>
      <c r="W1162" s="50" t="str">
        <f ca="1">IFERROR(_xlfn.CONCAT(INDEX(DESC!$C:$C,MATCH(U1162,DESC!$B:$B,0))),"…")</f>
        <v>UNDEF</v>
      </c>
      <c r="Y1162" s="32" t="str">
        <f>EMIT!H1359</f>
        <v>UNDEF</v>
      </c>
      <c r="AA1162" s="50" t="str">
        <f ca="1">IFERROR(_xlfn.CONCAT(INDEX(DESC!$C:$C,MATCH(Y1162,DESC!$B:$B,0))),"…")</f>
        <v>UNDEF</v>
      </c>
    </row>
    <row r="1163" spans="2:32" ht="17.100000000000001" customHeight="1" x14ac:dyDescent="0.25">
      <c r="B1163" s="39" t="s">
        <v>1239</v>
      </c>
      <c r="C1163" s="39" t="s">
        <v>1239</v>
      </c>
      <c r="D1163" s="39" t="s">
        <v>1239</v>
      </c>
      <c r="E1163" s="39" t="s">
        <v>1239</v>
      </c>
      <c r="F1163" s="39" t="s">
        <v>1239</v>
      </c>
      <c r="G1163" s="39" t="s">
        <v>1239</v>
      </c>
      <c r="H1163" s="39" t="s">
        <v>1239</v>
      </c>
      <c r="I1163" s="39" t="s">
        <v>1239</v>
      </c>
      <c r="J1163" s="39" t="s">
        <v>1239</v>
      </c>
      <c r="K1163" s="39" t="s">
        <v>1239</v>
      </c>
      <c r="L1163" s="39" t="s">
        <v>1239</v>
      </c>
      <c r="M1163" s="39" t="s">
        <v>1239</v>
      </c>
      <c r="N1163" s="39" t="s">
        <v>1239</v>
      </c>
      <c r="O1163" s="39" t="s">
        <v>1239</v>
      </c>
      <c r="P1163" s="39" t="s">
        <v>1239</v>
      </c>
      <c r="Q1163" s="39" t="s">
        <v>1239</v>
      </c>
      <c r="R1163" s="39" t="s">
        <v>1239</v>
      </c>
      <c r="S1163" s="39" t="s">
        <v>1239</v>
      </c>
      <c r="T1163" s="116"/>
      <c r="U1163" s="32" t="str">
        <f>EMIT!H1318</f>
        <v>UFHBQ</v>
      </c>
      <c r="W1163" s="50" t="str">
        <f ca="1">IFERROR(_xlfn.CONCAT(INDEX(DESC!$C:$C,MATCH(U1163,DESC!$B:$B,0))),"…")</f>
        <v>AFF FLG53 HBUS53</v>
      </c>
      <c r="Y1163" s="32" t="str">
        <f>EMIT!H1360</f>
        <v>UFHBQ</v>
      </c>
      <c r="AA1163" s="50" t="str">
        <f ca="1">IFERROR(_xlfn.CONCAT(INDEX(DESC!$C:$C,MATCH(Y1163,DESC!$B:$B,0))),"…")</f>
        <v>AFF FLG53 HBUS53</v>
      </c>
    </row>
    <row r="1164" spans="2:32" ht="17.100000000000001" customHeight="1" x14ac:dyDescent="0.25">
      <c r="B1164" s="39" t="s">
        <v>1239</v>
      </c>
      <c r="C1164" s="39" t="s">
        <v>1239</v>
      </c>
      <c r="D1164" s="39" t="s">
        <v>1239</v>
      </c>
      <c r="E1164" s="39" t="s">
        <v>1239</v>
      </c>
      <c r="F1164" s="39" t="s">
        <v>1239</v>
      </c>
      <c r="G1164" s="39" t="s">
        <v>1239</v>
      </c>
      <c r="H1164" s="39" t="s">
        <v>1239</v>
      </c>
      <c r="I1164" s="39" t="s">
        <v>1239</v>
      </c>
      <c r="J1164" s="39" t="s">
        <v>1239</v>
      </c>
      <c r="K1164" s="39" t="s">
        <v>1239</v>
      </c>
      <c r="L1164" s="39" t="s">
        <v>1239</v>
      </c>
      <c r="M1164" s="39" t="s">
        <v>1239</v>
      </c>
      <c r="N1164" s="39" t="s">
        <v>1239</v>
      </c>
      <c r="O1164" s="39" t="s">
        <v>1239</v>
      </c>
      <c r="P1164" s="39" t="s">
        <v>1239</v>
      </c>
      <c r="Q1164" s="39" t="s">
        <v>1239</v>
      </c>
      <c r="R1164" s="39" t="s">
        <v>1239</v>
      </c>
      <c r="S1164" s="39" t="s">
        <v>1239</v>
      </c>
      <c r="T1164" s="156"/>
      <c r="U1164" s="32" t="str">
        <f>EMIT!H1319</f>
        <v>XEND</v>
      </c>
      <c r="W1164" s="50" t="str">
        <f ca="1">IFERROR(_xlfn.CONCAT(INDEX(DESC!$C:$C,MATCH(U1164,DESC!$B:$B,0))),"…")</f>
        <v>INTER END</v>
      </c>
      <c r="Y1164" s="32" t="str">
        <f>EMIT!H1361</f>
        <v>XEND</v>
      </c>
      <c r="AA1164" s="50" t="str">
        <f ca="1">IFERROR(_xlfn.CONCAT(INDEX(DESC!$C:$C,MATCH(Y1164,DESC!$B:$B,0))),"…")</f>
        <v>INTER END</v>
      </c>
    </row>
    <row r="1165" spans="2:32" ht="17.100000000000001" customHeight="1" x14ac:dyDescent="0.25">
      <c r="B1165" s="39" t="s">
        <v>1239</v>
      </c>
      <c r="C1165" s="39" t="s">
        <v>1239</v>
      </c>
      <c r="D1165" s="39" t="s">
        <v>1239</v>
      </c>
      <c r="E1165" s="39" t="s">
        <v>1239</v>
      </c>
      <c r="F1165" s="39" t="s">
        <v>1239</v>
      </c>
      <c r="G1165" s="39" t="s">
        <v>1239</v>
      </c>
      <c r="H1165" s="39" t="s">
        <v>1239</v>
      </c>
      <c r="I1165" s="39" t="s">
        <v>1239</v>
      </c>
      <c r="J1165" s="39" t="s">
        <v>1239</v>
      </c>
      <c r="K1165" s="39" t="s">
        <v>1239</v>
      </c>
      <c r="L1165" s="39" t="s">
        <v>1239</v>
      </c>
      <c r="M1165" s="39" t="s">
        <v>1239</v>
      </c>
      <c r="N1165" s="39" t="s">
        <v>1239</v>
      </c>
      <c r="O1165" s="39" t="s">
        <v>1239</v>
      </c>
      <c r="P1165" s="39" t="s">
        <v>1239</v>
      </c>
      <c r="Q1165" s="39" t="s">
        <v>1239</v>
      </c>
      <c r="R1165" s="39" t="s">
        <v>1239</v>
      </c>
      <c r="S1165" s="39" t="s">
        <v>1239</v>
      </c>
      <c r="T1165" s="83"/>
    </row>
    <row r="1166" spans="2:32" ht="17.100000000000001" customHeight="1" x14ac:dyDescent="0.25">
      <c r="B1166" s="35" t="s">
        <v>1805</v>
      </c>
      <c r="C1166" s="35"/>
      <c r="D1166" s="35"/>
      <c r="E1166" s="35"/>
    </row>
    <row r="1167" spans="2:32" ht="17.100000000000001" customHeight="1" x14ac:dyDescent="0.25">
      <c r="B1167" s="50" t="s">
        <v>1227</v>
      </c>
      <c r="C1167" s="50" t="s">
        <v>1228</v>
      </c>
      <c r="D1167" s="50" t="s">
        <v>1229</v>
      </c>
      <c r="E1167" s="50" t="s">
        <v>1230</v>
      </c>
      <c r="F1167" s="50" t="s">
        <v>1231</v>
      </c>
      <c r="G1167" s="50" t="s">
        <v>1273</v>
      </c>
      <c r="H1167" s="50" t="s">
        <v>1235</v>
      </c>
      <c r="I1167" s="50" t="s">
        <v>1274</v>
      </c>
      <c r="J1167" s="50" t="s">
        <v>1275</v>
      </c>
      <c r="K1167" s="50" t="s">
        <v>1744</v>
      </c>
      <c r="L1167" s="50" t="s">
        <v>1323</v>
      </c>
      <c r="M1167" s="50" t="s">
        <v>1284</v>
      </c>
      <c r="N1167" s="50" t="s">
        <v>1340</v>
      </c>
      <c r="O1167" s="50" t="s">
        <v>1276</v>
      </c>
      <c r="P1167" s="50" t="s">
        <v>1277</v>
      </c>
      <c r="Q1167" s="50" t="s">
        <v>1325</v>
      </c>
      <c r="R1167" s="50" t="s">
        <v>1237</v>
      </c>
      <c r="S1167" s="50" t="s">
        <v>1237</v>
      </c>
      <c r="U1167" s="31" t="s">
        <v>1793</v>
      </c>
      <c r="Y1167" s="31" t="s">
        <v>1794</v>
      </c>
    </row>
    <row r="1168" spans="2:32" ht="17.100000000000001" customHeight="1" x14ac:dyDescent="0.25">
      <c r="B1168" s="50" t="s">
        <v>1293</v>
      </c>
      <c r="C1168" s="50" t="s">
        <v>1239</v>
      </c>
      <c r="D1168" s="50" t="s">
        <v>1239</v>
      </c>
      <c r="E1168" s="50" t="s">
        <v>1239</v>
      </c>
      <c r="F1168" s="50" t="s">
        <v>1239</v>
      </c>
      <c r="G1168" s="50" t="s">
        <v>1239</v>
      </c>
      <c r="H1168" s="50" t="s">
        <v>1280</v>
      </c>
      <c r="I1168" s="50" t="s">
        <v>1629</v>
      </c>
      <c r="J1168" s="50" t="s">
        <v>1287</v>
      </c>
      <c r="K1168" s="50" t="s">
        <v>1795</v>
      </c>
      <c r="L1168" s="50" t="s">
        <v>1280</v>
      </c>
      <c r="M1168" s="50" t="s">
        <v>1482</v>
      </c>
      <c r="N1168" s="50" t="s">
        <v>1541</v>
      </c>
      <c r="O1168" s="50" t="s">
        <v>1541</v>
      </c>
      <c r="P1168" s="50" t="s">
        <v>1280</v>
      </c>
      <c r="Q1168" s="50" t="s">
        <v>1357</v>
      </c>
      <c r="R1168" s="50" t="s">
        <v>1796</v>
      </c>
      <c r="S1168" s="50" t="s">
        <v>1796</v>
      </c>
      <c r="U1168" s="32" t="str">
        <f>EMIT!H1320</f>
        <v>UBCD</v>
      </c>
      <c r="W1168" s="50" t="str">
        <f ca="1">IFERROR(_xlfn.CONCAT(INDEX(DESC!$C:$C,MATCH(U1168,DESC!$B:$B,0))),"…")</f>
        <v>BC=ADDES</v>
      </c>
      <c r="Y1168" s="32" t="str">
        <f>EMIT!H1362</f>
        <v>UBCD</v>
      </c>
      <c r="AA1168" s="50" t="str">
        <f ca="1">IFERROR(_xlfn.CONCAT(INDEX(DESC!$C:$C,MATCH(Y1168,DESC!$B:$B,0))),"…")</f>
        <v>BC=ADDES</v>
      </c>
    </row>
    <row r="1169" spans="1:32" ht="17.100000000000001" customHeight="1" x14ac:dyDescent="0.25">
      <c r="B1169" s="50" t="s">
        <v>1294</v>
      </c>
      <c r="C1169" s="50" t="s">
        <v>1239</v>
      </c>
      <c r="D1169" s="50" t="s">
        <v>1239</v>
      </c>
      <c r="E1169" s="50" t="s">
        <v>1239</v>
      </c>
      <c r="F1169" s="50" t="s">
        <v>1239</v>
      </c>
      <c r="G1169" s="50" t="s">
        <v>1239</v>
      </c>
      <c r="H1169" s="50" t="s">
        <v>1280</v>
      </c>
      <c r="I1169" s="50" t="s">
        <v>1629</v>
      </c>
      <c r="J1169" s="50" t="s">
        <v>1287</v>
      </c>
      <c r="K1169" s="50" t="s">
        <v>1795</v>
      </c>
      <c r="L1169" s="50" t="s">
        <v>1280</v>
      </c>
      <c r="M1169" s="50" t="s">
        <v>1482</v>
      </c>
      <c r="N1169" s="50" t="s">
        <v>1541</v>
      </c>
      <c r="O1169" s="50" t="s">
        <v>1541</v>
      </c>
      <c r="P1169" s="50" t="s">
        <v>1280</v>
      </c>
      <c r="Q1169" s="50" t="s">
        <v>1357</v>
      </c>
      <c r="R1169" s="50" t="s">
        <v>1796</v>
      </c>
      <c r="S1169" s="50" t="s">
        <v>1796</v>
      </c>
      <c r="U1169" s="32" t="str">
        <f>EMIT!H1321</f>
        <v>UGR</v>
      </c>
      <c r="W1169" s="50" t="str">
        <f ca="1">IFERROR(_xlfn.CONCAT(INDEX(DESC!$C:$C,MATCH(U1169,DESC!$B:$B,0))),"…")</f>
        <v>DO_GRANT</v>
      </c>
      <c r="Y1169" s="32" t="str">
        <f>EMIT!H1363</f>
        <v>UGR</v>
      </c>
      <c r="AA1169" s="50" t="str">
        <f ca="1">IFERROR(_xlfn.CONCAT(INDEX(DESC!$C:$C,MATCH(Y1169,DESC!$B:$B,0))),"…")</f>
        <v>DO_GRANT</v>
      </c>
    </row>
    <row r="1170" spans="1:32" ht="17.100000000000001" customHeight="1" x14ac:dyDescent="0.25">
      <c r="B1170" s="50" t="s">
        <v>1295</v>
      </c>
      <c r="C1170" s="50" t="s">
        <v>1239</v>
      </c>
      <c r="D1170" s="50" t="s">
        <v>1239</v>
      </c>
      <c r="E1170" s="50" t="s">
        <v>1239</v>
      </c>
      <c r="F1170" s="50" t="s">
        <v>1239</v>
      </c>
      <c r="G1170" s="50" t="s">
        <v>1239</v>
      </c>
      <c r="H1170" s="50" t="s">
        <v>1280</v>
      </c>
      <c r="I1170" s="50" t="s">
        <v>1629</v>
      </c>
      <c r="J1170" s="50" t="s">
        <v>1287</v>
      </c>
      <c r="K1170" s="50" t="s">
        <v>1795</v>
      </c>
      <c r="L1170" s="50" t="s">
        <v>1280</v>
      </c>
      <c r="M1170" s="50" t="s">
        <v>1482</v>
      </c>
      <c r="N1170" s="50" t="s">
        <v>1541</v>
      </c>
      <c r="O1170" s="50" t="s">
        <v>1541</v>
      </c>
      <c r="P1170" s="50" t="s">
        <v>1280</v>
      </c>
      <c r="Q1170" s="50" t="s">
        <v>1357</v>
      </c>
      <c r="R1170" s="50" t="s">
        <v>1796</v>
      </c>
      <c r="S1170" s="50" t="s">
        <v>1796</v>
      </c>
      <c r="U1170" s="32" t="str">
        <f>EMIT!H1322</f>
        <v>UAADL</v>
      </c>
      <c r="W1170" s="50" t="str">
        <f ca="1">IFERROR(_xlfn.CONCAT(INDEX(DESC!$C:$C,MATCH(U1170,DESC!$B:$B,0))),"…")</f>
        <v>ALUA=DLATCH</v>
      </c>
      <c r="Y1170" s="32" t="str">
        <f>EMIT!H1364</f>
        <v>UAADL</v>
      </c>
      <c r="AA1170" s="50" t="str">
        <f ca="1">IFERROR(_xlfn.CONCAT(INDEX(DESC!$C:$C,MATCH(Y1170,DESC!$B:$B,0))),"…")</f>
        <v>ALUA=DLATCH</v>
      </c>
    </row>
    <row r="1171" spans="1:32" ht="17.100000000000001" customHeight="1" x14ac:dyDescent="0.25">
      <c r="T1171" s="83"/>
      <c r="U1171" s="32" t="str">
        <f>EMIT!H1323</f>
        <v>UEXIPCEXT</v>
      </c>
      <c r="W1171" s="50" t="str">
        <f ca="1">IFERROR(_xlfn.CONCAT(INDEX(DESC!$C:$C,MATCH(U1171,DESC!$B:$B,0))),"…")</f>
        <v xml:space="preserve">INTER ADDER=PC EX_INT  SPREF=0 </v>
      </c>
      <c r="Y1171" s="32" t="str">
        <f>EMIT!H1365</f>
        <v>UEXIPCEXT</v>
      </c>
      <c r="AA1171" s="50" t="str">
        <f ca="1">IFERROR(_xlfn.CONCAT(INDEX(DESC!$C:$C,MATCH(Y1171,DESC!$B:$B,0))),"…")</f>
        <v xml:space="preserve">INTER ADDER=PC EX_INT  SPREF=0 </v>
      </c>
    </row>
    <row r="1172" spans="1:32" ht="17.100000000000001" customHeight="1" x14ac:dyDescent="0.25">
      <c r="B1172" s="39"/>
      <c r="C1172" s="39"/>
      <c r="D1172" s="39"/>
      <c r="E1172" s="39"/>
      <c r="F1172" s="39"/>
      <c r="G1172" s="39"/>
      <c r="H1172" s="39"/>
      <c r="I1172" s="39"/>
      <c r="J1172" s="39"/>
      <c r="K1172" s="39"/>
      <c r="L1172" s="39"/>
      <c r="M1172" s="39"/>
      <c r="N1172" s="39"/>
      <c r="O1172" s="39"/>
      <c r="P1172" s="39"/>
      <c r="Q1172" s="39"/>
      <c r="R1172" s="39"/>
      <c r="S1172" s="39"/>
      <c r="T1172" s="156"/>
      <c r="U1172" s="32" t="str">
        <f>EMIT!H1324</f>
        <v>UNDEF</v>
      </c>
      <c r="W1172" s="50" t="str">
        <f ca="1">IFERROR(_xlfn.CONCAT(INDEX(DESC!$C:$C,MATCH(U1172,DESC!$B:$B,0))),"…")</f>
        <v>UNDEF</v>
      </c>
      <c r="Y1172" s="32" t="str">
        <f>EMIT!H1366</f>
        <v>UNDEF</v>
      </c>
      <c r="AA1172" s="50" t="str">
        <f ca="1">IFERROR(_xlfn.CONCAT(INDEX(DESC!$C:$C,MATCH(Y1172,DESC!$B:$B,0))),"…")</f>
        <v>UNDEF</v>
      </c>
    </row>
    <row r="1173" spans="1:32" ht="17.100000000000001" customHeight="1" x14ac:dyDescent="0.25">
      <c r="B1173" s="39"/>
      <c r="C1173" s="39"/>
      <c r="D1173" s="39"/>
      <c r="E1173" s="39"/>
      <c r="F1173" s="39"/>
      <c r="G1173" s="39"/>
      <c r="H1173" s="39"/>
      <c r="I1173" s="39"/>
      <c r="J1173" s="39"/>
      <c r="K1173" s="39"/>
      <c r="L1173" s="39"/>
      <c r="M1173" s="39"/>
      <c r="N1173" s="39"/>
      <c r="O1173" s="39"/>
      <c r="P1173" s="39"/>
      <c r="Q1173" s="39"/>
      <c r="R1173" s="39"/>
      <c r="S1173" s="39"/>
      <c r="T1173" s="116"/>
      <c r="U1173" s="32" t="str">
        <f>EMIT!H1325</f>
        <v>UOADDNQ</v>
      </c>
      <c r="W1173" s="50" t="str">
        <f ca="1">IFERROR(_xlfn.CONCAT(INDEX(DESC!$C:$C,MATCH(U1173,DESC!$B:$B,0))),"…")</f>
        <v xml:space="preserve">HBUS=DLATCH+ALUB QUIRK AFF--Q0Q*0- </v>
      </c>
      <c r="Y1173" s="32" t="str">
        <f>EMIT!H1367</f>
        <v>UOADDNQ</v>
      </c>
      <c r="AA1173" s="50" t="str">
        <f ca="1">IFERROR(_xlfn.CONCAT(INDEX(DESC!$C:$C,MATCH(Y1173,DESC!$B:$B,0))),"…")</f>
        <v xml:space="preserve">HBUS=DLATCH+ALUB QUIRK AFF--Q0Q*0- </v>
      </c>
    </row>
    <row r="1174" spans="1:32" ht="17.100000000000001" customHeight="1" x14ac:dyDescent="0.25">
      <c r="B1174" s="39"/>
      <c r="C1174" s="39"/>
      <c r="D1174" s="39"/>
      <c r="E1174" s="39"/>
      <c r="F1174" s="39"/>
      <c r="G1174" s="39"/>
      <c r="H1174" s="39"/>
      <c r="I1174" s="39"/>
      <c r="J1174" s="39"/>
      <c r="K1174" s="39"/>
      <c r="L1174" s="39"/>
      <c r="M1174" s="39"/>
      <c r="N1174" s="39"/>
      <c r="O1174" s="39"/>
      <c r="P1174" s="39"/>
      <c r="Q1174" s="39"/>
      <c r="R1174" s="39"/>
      <c r="S1174" s="39"/>
      <c r="T1174" s="156"/>
      <c r="U1174" s="32" t="str">
        <f>EMIT!H1326</f>
        <v>XEND</v>
      </c>
      <c r="W1174" s="50" t="str">
        <f ca="1">IFERROR(_xlfn.CONCAT(INDEX(DESC!$C:$C,MATCH(U1174,DESC!$B:$B,0))),"…")</f>
        <v>INTER END</v>
      </c>
      <c r="Y1174" s="32" t="str">
        <f>EMIT!H1368</f>
        <v>XEND</v>
      </c>
      <c r="AA1174" s="50" t="str">
        <f ca="1">IFERROR(_xlfn.CONCAT(INDEX(DESC!$C:$C,MATCH(Y1174,DESC!$B:$B,0))),"…")</f>
        <v>INTER END</v>
      </c>
    </row>
    <row r="1175" spans="1:32" ht="17.100000000000001" customHeight="1" x14ac:dyDescent="0.25">
      <c r="A1175" s="35"/>
      <c r="B1175" s="35" t="s">
        <v>1806</v>
      </c>
      <c r="C1175" s="35"/>
      <c r="D1175" s="35"/>
      <c r="E1175" s="35"/>
    </row>
    <row r="1176" spans="1:32" ht="17.100000000000001" customHeight="1" x14ac:dyDescent="0.25">
      <c r="B1176" s="50" t="s">
        <v>1227</v>
      </c>
      <c r="C1176" s="50" t="s">
        <v>1228</v>
      </c>
      <c r="D1176" s="50" t="s">
        <v>1229</v>
      </c>
      <c r="E1176" s="50" t="s">
        <v>1230</v>
      </c>
      <c r="F1176" s="50" t="s">
        <v>1231</v>
      </c>
      <c r="G1176" s="50" t="s">
        <v>1273</v>
      </c>
      <c r="H1176" s="50" t="s">
        <v>1235</v>
      </c>
      <c r="I1176" s="50" t="s">
        <v>1274</v>
      </c>
      <c r="J1176" s="50" t="s">
        <v>1275</v>
      </c>
      <c r="K1176" s="50" t="s">
        <v>1744</v>
      </c>
      <c r="L1176" s="50" t="s">
        <v>1323</v>
      </c>
      <c r="M1176" s="50" t="s">
        <v>1284</v>
      </c>
      <c r="N1176" s="50" t="s">
        <v>1276</v>
      </c>
      <c r="O1176" s="50" t="s">
        <v>1277</v>
      </c>
      <c r="P1176" s="50" t="s">
        <v>1325</v>
      </c>
      <c r="Q1176" s="50" t="s">
        <v>1237</v>
      </c>
      <c r="S1176" s="31" t="s">
        <v>1807</v>
      </c>
      <c r="W1176" s="31" t="s">
        <v>1808</v>
      </c>
    </row>
    <row r="1177" spans="1:32" ht="17.100000000000001" customHeight="1" x14ac:dyDescent="0.25">
      <c r="B1177" s="50" t="s">
        <v>1809</v>
      </c>
      <c r="C1177" s="50" t="s">
        <v>1239</v>
      </c>
      <c r="D1177" s="50" t="s">
        <v>1239</v>
      </c>
      <c r="E1177" s="50" t="s">
        <v>1230</v>
      </c>
      <c r="F1177" s="50" t="s">
        <v>1239</v>
      </c>
      <c r="G1177" s="50" t="s">
        <v>1239</v>
      </c>
      <c r="H1177" s="50" t="s">
        <v>1379</v>
      </c>
      <c r="I1177" s="50" t="s">
        <v>1810</v>
      </c>
      <c r="J1177" s="50" t="s">
        <v>1811</v>
      </c>
      <c r="K1177" s="50" t="s">
        <v>1810</v>
      </c>
      <c r="L1177" s="50" t="s">
        <v>1630</v>
      </c>
      <c r="M1177" s="50" t="s">
        <v>1287</v>
      </c>
      <c r="N1177" s="50" t="s">
        <v>1812</v>
      </c>
      <c r="O1177" s="50" t="s">
        <v>1329</v>
      </c>
      <c r="P1177" s="50" t="s">
        <v>1357</v>
      </c>
      <c r="Q1177" s="50" t="s">
        <v>1813</v>
      </c>
      <c r="S1177" s="32" t="str">
        <f>EMIT!H1370</f>
        <v>UADIRM</v>
      </c>
      <c r="U1177" s="50" t="str">
        <f ca="1">IFERROR(_xlfn.CONCAT(INDEX(DESC!$C:$C,MATCH(S1177,DESC!$B:$B,0))),"…")</f>
        <v>ADDR=ADDER ADDES=INCLD7 SETMREQ SPREF</v>
      </c>
      <c r="W1177" s="32" t="str">
        <f>EMIT!H1395</f>
        <v>UADIRM</v>
      </c>
      <c r="Y1177" s="50" t="str">
        <f ca="1">IFERROR(_xlfn.CONCAT(INDEX(DESC!$C:$C,MATCH(W1177,DESC!$B:$B,0))),"…")</f>
        <v>ADDR=ADDER ADDES=INCLD7 SETMREQ SPREF</v>
      </c>
      <c r="AD1177" s="177" t="s">
        <v>1814</v>
      </c>
      <c r="AF1177" s="83" t="s">
        <v>1815</v>
      </c>
    </row>
    <row r="1178" spans="1:32" ht="17.100000000000001" customHeight="1" x14ac:dyDescent="0.25">
      <c r="B1178" s="50" t="s">
        <v>1816</v>
      </c>
      <c r="C1178" s="50" t="s">
        <v>1239</v>
      </c>
      <c r="D1178" s="50" t="s">
        <v>1229</v>
      </c>
      <c r="E1178" s="50" t="s">
        <v>1230</v>
      </c>
      <c r="F1178" s="50" t="s">
        <v>1239</v>
      </c>
      <c r="G1178" s="50" t="s">
        <v>1239</v>
      </c>
      <c r="H1178" s="50" t="s">
        <v>1379</v>
      </c>
      <c r="I1178" s="50" t="s">
        <v>1810</v>
      </c>
      <c r="J1178" s="50" t="s">
        <v>1811</v>
      </c>
      <c r="K1178" s="50" t="s">
        <v>1810</v>
      </c>
      <c r="L1178" s="50" t="s">
        <v>1630</v>
      </c>
      <c r="M1178" s="50" t="s">
        <v>1287</v>
      </c>
      <c r="N1178" s="50" t="s">
        <v>1812</v>
      </c>
      <c r="O1178" s="50" t="s">
        <v>1329</v>
      </c>
      <c r="P1178" s="50" t="s">
        <v>1357</v>
      </c>
      <c r="Q1178" s="50" t="s">
        <v>1813</v>
      </c>
      <c r="S1178" s="32" t="str">
        <f>EMIT!H1371</f>
        <v>UIRDAF</v>
      </c>
      <c r="U1178" s="50" t="str">
        <f ca="1">IFERROR(_xlfn.CONCAT(INDEX(DESC!$C:$C,MATCH(S1178,DESC!$B:$B,0))),"…")</f>
        <v>IR=ADDES ALUA-B-HBUS=A IF DISCARD FLG=F ELSE F=FLG LBUS=F</v>
      </c>
      <c r="W1178" s="32" t="str">
        <f>EMIT!H1396</f>
        <v>UIRDAF</v>
      </c>
      <c r="Y1178" s="50" t="str">
        <f ca="1">IFERROR(_xlfn.CONCAT(INDEX(DESC!$C:$C,MATCH(W1178,DESC!$B:$B,0))),"…")</f>
        <v>IR=ADDES ALUA-B-HBUS=A IF DISCARD FLG=F ELSE F=FLG LBUS=F</v>
      </c>
      <c r="AE1178" s="35" t="s">
        <v>1762</v>
      </c>
    </row>
    <row r="1179" spans="1:32" ht="17.100000000000001" customHeight="1" x14ac:dyDescent="0.25">
      <c r="B1179" s="50" t="s">
        <v>1817</v>
      </c>
      <c r="C1179" s="50" t="s">
        <v>1239</v>
      </c>
      <c r="D1179" s="50" t="s">
        <v>1229</v>
      </c>
      <c r="E1179" s="50" t="s">
        <v>1230</v>
      </c>
      <c r="F1179" s="50" t="s">
        <v>1239</v>
      </c>
      <c r="G1179" s="50" t="s">
        <v>1239</v>
      </c>
      <c r="H1179" s="50" t="s">
        <v>1379</v>
      </c>
      <c r="I1179" s="50" t="s">
        <v>1810</v>
      </c>
      <c r="J1179" s="50" t="s">
        <v>1811</v>
      </c>
      <c r="K1179" s="50" t="s">
        <v>1810</v>
      </c>
      <c r="L1179" s="50" t="s">
        <v>1630</v>
      </c>
      <c r="M1179" s="50" t="s">
        <v>1287</v>
      </c>
      <c r="N1179" s="50" t="s">
        <v>1812</v>
      </c>
      <c r="O1179" s="50" t="s">
        <v>1329</v>
      </c>
      <c r="P1179" s="50" t="s">
        <v>1357</v>
      </c>
      <c r="Q1179" s="50" t="s">
        <v>1813</v>
      </c>
      <c r="S1179" s="32" t="str">
        <f>EMIT!H1372</f>
        <v>UBRM</v>
      </c>
      <c r="U1179" s="50" t="str">
        <f ca="1">IFERROR(_xlfn.CONCAT(INDEX(DESC!$C:$C,MATCH(S1179,DESC!$B:$B,0))),"…")</f>
        <v>DO_BUSRQ UNSETMR</v>
      </c>
      <c r="W1179" s="32" t="str">
        <f>EMIT!H1397</f>
        <v>UBRM</v>
      </c>
      <c r="Y1179" s="50" t="str">
        <f ca="1">IFERROR(_xlfn.CONCAT(INDEX(DESC!$C:$C,MATCH(W1179,DESC!$B:$B,0))),"…")</f>
        <v>DO_BUSRQ UNSETMR</v>
      </c>
      <c r="AF1179" s="83"/>
    </row>
    <row r="1180" spans="1:32" ht="17.100000000000001" customHeight="1" x14ac:dyDescent="0.25">
      <c r="B1180" s="50" t="s">
        <v>1818</v>
      </c>
      <c r="C1180" s="50" t="s">
        <v>1239</v>
      </c>
      <c r="D1180" s="50" t="s">
        <v>1239</v>
      </c>
      <c r="E1180" s="50" t="s">
        <v>1230</v>
      </c>
      <c r="F1180" s="50" t="s">
        <v>1239</v>
      </c>
      <c r="G1180" s="50" t="s">
        <v>1239</v>
      </c>
      <c r="H1180" s="50" t="s">
        <v>1379</v>
      </c>
      <c r="I1180" s="50" t="s">
        <v>1810</v>
      </c>
      <c r="J1180" s="50" t="s">
        <v>1811</v>
      </c>
      <c r="K1180" s="50" t="s">
        <v>1810</v>
      </c>
      <c r="L1180" s="50" t="s">
        <v>1630</v>
      </c>
      <c r="M1180" s="50" t="s">
        <v>1287</v>
      </c>
      <c r="N1180" s="50" t="s">
        <v>1812</v>
      </c>
      <c r="O1180" s="50" t="s">
        <v>1329</v>
      </c>
      <c r="P1180" s="50" t="s">
        <v>1357</v>
      </c>
      <c r="Q1180" s="50" t="s">
        <v>1813</v>
      </c>
      <c r="S1180" s="32" t="str">
        <f>EMIT!H1373</f>
        <v>UDHL</v>
      </c>
      <c r="U1180" s="50" t="str">
        <f ca="1">IFERROR(_xlfn.CONCAT(INDEX(DESC!$C:$C,MATCH(S1180,DESC!$B:$B,0))),"…")</f>
        <v>ADDER=HL</v>
      </c>
      <c r="W1180" s="32" t="str">
        <f>EMIT!H1398</f>
        <v>UDHL</v>
      </c>
      <c r="Y1180" s="50" t="str">
        <f ca="1">IFERROR(_xlfn.CONCAT(INDEX(DESC!$C:$C,MATCH(W1180,DESC!$B:$B,0))),"…")</f>
        <v>ADDER=HL</v>
      </c>
      <c r="AE1180" s="35" t="s">
        <v>1787</v>
      </c>
    </row>
    <row r="1181" spans="1:32" ht="17.100000000000001" customHeight="1" x14ac:dyDescent="0.25">
      <c r="B1181" s="50" t="s">
        <v>1819</v>
      </c>
      <c r="C1181" s="50" t="s">
        <v>1239</v>
      </c>
      <c r="D1181" s="50" t="s">
        <v>1239</v>
      </c>
      <c r="E1181" s="50" t="s">
        <v>1239</v>
      </c>
      <c r="F1181" s="50" t="s">
        <v>1239</v>
      </c>
      <c r="G1181" s="50" t="s">
        <v>1239</v>
      </c>
      <c r="H1181" s="50" t="s">
        <v>1812</v>
      </c>
      <c r="I1181" s="50" t="s">
        <v>1810</v>
      </c>
      <c r="J1181" s="50" t="s">
        <v>1811</v>
      </c>
      <c r="K1181" s="50" t="s">
        <v>1810</v>
      </c>
      <c r="L1181" s="50" t="s">
        <v>1630</v>
      </c>
      <c r="M1181" s="50" t="s">
        <v>1287</v>
      </c>
      <c r="N1181" s="50" t="s">
        <v>1812</v>
      </c>
      <c r="O1181" s="50" t="s">
        <v>1329</v>
      </c>
      <c r="P1181" s="50" t="s">
        <v>1357</v>
      </c>
      <c r="Q1181" s="50" t="s">
        <v>1813</v>
      </c>
      <c r="S1181" s="167" t="str">
        <f>EMIT!H1374</f>
        <v>UADIMR</v>
      </c>
      <c r="U1181" s="50" t="str">
        <f ca="1">IFERROR(_xlfn.CONCAT(INDEX(DESC!$C:$C,MATCH(S1181,DESC!$B:$B,0))),"…")</f>
        <v>ADDR=ADDER ADDES=INCLD SETMRQ/RD=1 DO_SPREF</v>
      </c>
      <c r="W1181" s="167" t="str">
        <f>EMIT!H1399</f>
        <v>UADDMR</v>
      </c>
      <c r="Y1181" s="50" t="str">
        <f ca="1">IFERROR(_xlfn.CONCAT(INDEX(DESC!$C:$C,MATCH(W1181,DESC!$B:$B,0))),"…")</f>
        <v>ADDR=ADDER ADDES=DECLD SETMRQ/RD=1 DO_SPREF</v>
      </c>
      <c r="AF1181" s="83" t="s">
        <v>1422</v>
      </c>
    </row>
    <row r="1182" spans="1:32" ht="17.100000000000001" customHeight="1" x14ac:dyDescent="0.25">
      <c r="B1182" s="50" t="s">
        <v>1820</v>
      </c>
      <c r="C1182" s="50" t="s">
        <v>1239</v>
      </c>
      <c r="D1182" s="50" t="s">
        <v>1229</v>
      </c>
      <c r="E1182" s="50" t="s">
        <v>1239</v>
      </c>
      <c r="F1182" s="50" t="s">
        <v>1231</v>
      </c>
      <c r="G1182" s="50" t="s">
        <v>1239</v>
      </c>
      <c r="H1182" s="50" t="s">
        <v>1812</v>
      </c>
      <c r="I1182" s="50" t="s">
        <v>1810</v>
      </c>
      <c r="J1182" s="50" t="s">
        <v>1811</v>
      </c>
      <c r="K1182" s="50" t="s">
        <v>1810</v>
      </c>
      <c r="L1182" s="50" t="s">
        <v>1630</v>
      </c>
      <c r="M1182" s="50" t="s">
        <v>1287</v>
      </c>
      <c r="N1182" s="50" t="s">
        <v>1812</v>
      </c>
      <c r="O1182" s="50" t="s">
        <v>1329</v>
      </c>
      <c r="P1182" s="50" t="s">
        <v>1357</v>
      </c>
      <c r="Q1182" s="50" t="s">
        <v>1813</v>
      </c>
      <c r="S1182" s="32" t="str">
        <f>EMIT!H1375</f>
        <v>UNDEF</v>
      </c>
      <c r="U1182" s="50" t="str">
        <f ca="1">IFERROR(_xlfn.CONCAT(INDEX(DESC!$C:$C,MATCH(S1182,DESC!$B:$B,0))),"…")</f>
        <v>UNDEF</v>
      </c>
      <c r="W1182" s="32" t="str">
        <f>EMIT!H1400</f>
        <v>UNDEF</v>
      </c>
      <c r="Y1182" s="50" t="str">
        <f ca="1">IFERROR(_xlfn.CONCAT(INDEX(DESC!$C:$C,MATCH(W1182,DESC!$B:$B,0))),"…")</f>
        <v>UNDEF</v>
      </c>
      <c r="AE1182" s="83" t="s">
        <v>1528</v>
      </c>
    </row>
    <row r="1183" spans="1:32" ht="17.100000000000001" customHeight="1" x14ac:dyDescent="0.25">
      <c r="B1183" s="50" t="s">
        <v>1821</v>
      </c>
      <c r="C1183" s="50" t="s">
        <v>1239</v>
      </c>
      <c r="D1183" s="50" t="s">
        <v>1229</v>
      </c>
      <c r="E1183" s="50" t="s">
        <v>1239</v>
      </c>
      <c r="F1183" s="50" t="s">
        <v>1231</v>
      </c>
      <c r="G1183" s="50" t="s">
        <v>1239</v>
      </c>
      <c r="H1183" s="50" t="s">
        <v>1812</v>
      </c>
      <c r="I1183" s="50" t="s">
        <v>1279</v>
      </c>
      <c r="J1183" s="50" t="s">
        <v>1811</v>
      </c>
      <c r="K1183" s="50" t="s">
        <v>1810</v>
      </c>
      <c r="L1183" s="50" t="s">
        <v>1630</v>
      </c>
      <c r="M1183" s="50" t="s">
        <v>1287</v>
      </c>
      <c r="N1183" s="50" t="s">
        <v>1812</v>
      </c>
      <c r="O1183" s="50" t="s">
        <v>1329</v>
      </c>
      <c r="P1183" s="50" t="s">
        <v>1357</v>
      </c>
      <c r="Q1183" s="50" t="s">
        <v>1813</v>
      </c>
      <c r="S1183" s="32" t="str">
        <f>EMIT!H1376</f>
        <v>ULAT</v>
      </c>
      <c r="U1183" s="50" t="str">
        <f ca="1">IFERROR(_xlfn.CONCAT(INDEX(DESC!$C:$C,MATCH(S1183,DESC!$B:$B,0))),"…")</f>
        <v>DLATCH=PINDATA=ACTUAL READ</v>
      </c>
      <c r="W1183" s="32" t="str">
        <f>EMIT!H1401</f>
        <v>ULAT</v>
      </c>
      <c r="Y1183" s="50" t="str">
        <f ca="1">IFERROR(_xlfn.CONCAT(INDEX(DESC!$C:$C,MATCH(W1183,DESC!$B:$B,0))),"…")</f>
        <v>DLATCH=PINDATA=ACTUAL READ</v>
      </c>
      <c r="AD1183" s="177" t="s">
        <v>1814</v>
      </c>
      <c r="AF1183" s="83"/>
    </row>
    <row r="1184" spans="1:32" ht="17.100000000000001" customHeight="1" x14ac:dyDescent="0.25">
      <c r="B1184" s="50" t="s">
        <v>1822</v>
      </c>
      <c r="C1184" s="50" t="s">
        <v>1239</v>
      </c>
      <c r="D1184" s="50" t="s">
        <v>1229</v>
      </c>
      <c r="E1184" s="50" t="s">
        <v>1239</v>
      </c>
      <c r="F1184" s="50" t="s">
        <v>1231</v>
      </c>
      <c r="G1184" s="50" t="s">
        <v>1239</v>
      </c>
      <c r="H1184" s="50" t="s">
        <v>1812</v>
      </c>
      <c r="I1184" s="50" t="s">
        <v>1279</v>
      </c>
      <c r="J1184" s="50" t="s">
        <v>1811</v>
      </c>
      <c r="K1184" s="50" t="s">
        <v>1810</v>
      </c>
      <c r="L1184" s="50" t="s">
        <v>1630</v>
      </c>
      <c r="M1184" s="50" t="s">
        <v>1287</v>
      </c>
      <c r="N1184" s="50" t="s">
        <v>1823</v>
      </c>
      <c r="O1184" s="50" t="s">
        <v>1329</v>
      </c>
      <c r="P1184" s="50" t="s">
        <v>1357</v>
      </c>
      <c r="Q1184" s="45" t="s">
        <v>1813</v>
      </c>
      <c r="S1184" s="32" t="str">
        <f>EMIT!H1377</f>
        <v>UHLDW</v>
      </c>
      <c r="U1184" s="50" t="str">
        <f ca="1">IFERROR(_xlfn.CONCAT(INDEX(DESC!$C:$C,MATCH(S1184,DESC!$B:$B,0))),"…")</f>
        <v xml:space="preserve">DO_WAIT HL=ADDES </v>
      </c>
      <c r="W1184" s="32" t="str">
        <f>EMIT!H1402</f>
        <v>UHLDW</v>
      </c>
      <c r="Y1184" s="50" t="str">
        <f ca="1">IFERROR(_xlfn.CONCAT(INDEX(DESC!$C:$C,MATCH(W1184,DESC!$B:$B,0))),"…")</f>
        <v xml:space="preserve">DO_WAIT HL=ADDES </v>
      </c>
      <c r="AE1184" s="35" t="s">
        <v>1824</v>
      </c>
    </row>
    <row r="1185" spans="2:32" ht="17.100000000000001" customHeight="1" x14ac:dyDescent="0.25">
      <c r="B1185" s="50" t="s">
        <v>1825</v>
      </c>
      <c r="C1185" s="50" t="s">
        <v>1239</v>
      </c>
      <c r="D1185" s="50" t="s">
        <v>1229</v>
      </c>
      <c r="E1185" s="50" t="s">
        <v>1239</v>
      </c>
      <c r="F1185" s="50" t="s">
        <v>1231</v>
      </c>
      <c r="G1185" s="50" t="s">
        <v>1239</v>
      </c>
      <c r="H1185" s="50" t="s">
        <v>1812</v>
      </c>
      <c r="I1185" s="50" t="s">
        <v>1279</v>
      </c>
      <c r="J1185" s="50" t="s">
        <v>1811</v>
      </c>
      <c r="K1185" s="50" t="s">
        <v>1810</v>
      </c>
      <c r="L1185" s="50" t="s">
        <v>1630</v>
      </c>
      <c r="M1185" s="50" t="s">
        <v>1287</v>
      </c>
      <c r="N1185" s="50" t="s">
        <v>1823</v>
      </c>
      <c r="O1185" s="50" t="s">
        <v>1329</v>
      </c>
      <c r="P1185" s="50" t="s">
        <v>1357</v>
      </c>
      <c r="Q1185" s="50" t="s">
        <v>1813</v>
      </c>
      <c r="S1185" s="32" t="str">
        <f>EMIT!H1378</f>
        <v>UBRCLS</v>
      </c>
      <c r="U1185" s="50" t="str">
        <f ca="1">IFERROR(_xlfn.CONCAT(INDEX(DESC!$C:$C,MATCH(S1185,DESC!$B:$B,0))),"…")</f>
        <v>DO_BUSRQ DO_CLEAR</v>
      </c>
      <c r="W1185" s="32" t="str">
        <f>EMIT!H1403</f>
        <v>UBRCLS</v>
      </c>
      <c r="Y1185" s="50" t="str">
        <f ca="1">IFERROR(_xlfn.CONCAT(INDEX(DESC!$C:$C,MATCH(W1185,DESC!$B:$B,0))),"…")</f>
        <v>DO_BUSRQ DO_CLEAR</v>
      </c>
      <c r="AD1185" s="177" t="s">
        <v>1814</v>
      </c>
    </row>
    <row r="1186" spans="2:32" ht="17.100000000000001" customHeight="1" x14ac:dyDescent="0.25">
      <c r="B1186" s="50" t="s">
        <v>1826</v>
      </c>
      <c r="C1186" s="50" t="s">
        <v>1239</v>
      </c>
      <c r="D1186" s="50" t="s">
        <v>1239</v>
      </c>
      <c r="E1186" s="50" t="s">
        <v>1239</v>
      </c>
      <c r="F1186" s="50" t="s">
        <v>1239</v>
      </c>
      <c r="G1186" s="50" t="s">
        <v>1239</v>
      </c>
      <c r="H1186" s="50" t="s">
        <v>1812</v>
      </c>
      <c r="I1186" s="50" t="s">
        <v>1279</v>
      </c>
      <c r="J1186" s="50" t="s">
        <v>1811</v>
      </c>
      <c r="K1186" s="50" t="s">
        <v>1810</v>
      </c>
      <c r="L1186" s="50" t="s">
        <v>1630</v>
      </c>
      <c r="M1186" s="50" t="s">
        <v>1287</v>
      </c>
      <c r="N1186" s="50" t="s">
        <v>1823</v>
      </c>
      <c r="O1186" s="50" t="s">
        <v>1329</v>
      </c>
      <c r="P1186" s="50" t="s">
        <v>1357</v>
      </c>
      <c r="Q1186" s="45" t="s">
        <v>1813</v>
      </c>
      <c r="R1186" s="83"/>
      <c r="S1186" s="32" t="str">
        <f>EMIT!H1379</f>
        <v>UDWZABDL</v>
      </c>
      <c r="U1186" s="50" t="str">
        <f ca="1">IFERROR(_xlfn.CONCAT(INDEX(DESC!$C:$C,MATCH(S1186,DESC!$B:$B,0))),"…")</f>
        <v>ADDER=WZ ALUB=DLATCH</v>
      </c>
      <c r="W1186" s="32" t="str">
        <f>EMIT!H1404</f>
        <v>UDWZABDL</v>
      </c>
      <c r="Y1186" s="50" t="str">
        <f ca="1">IFERROR(_xlfn.CONCAT(INDEX(DESC!$C:$C,MATCH(W1186,DESC!$B:$B,0))),"…")</f>
        <v>ADDER=WZ ALUB=DLATCH</v>
      </c>
      <c r="AD1186" s="44" t="s">
        <v>1771</v>
      </c>
      <c r="AE1186" s="35" t="s">
        <v>1528</v>
      </c>
    </row>
    <row r="1187" spans="2:32" ht="17.100000000000001" customHeight="1" x14ac:dyDescent="0.25">
      <c r="B1187" s="50" t="s">
        <v>1827</v>
      </c>
      <c r="C1187" s="50" t="s">
        <v>1239</v>
      </c>
      <c r="D1187" s="50" t="s">
        <v>1239</v>
      </c>
      <c r="E1187" s="50" t="s">
        <v>1239</v>
      </c>
      <c r="F1187" s="50" t="s">
        <v>1239</v>
      </c>
      <c r="G1187" s="50" t="s">
        <v>1239</v>
      </c>
      <c r="H1187" s="50" t="s">
        <v>1812</v>
      </c>
      <c r="I1187" s="50" t="s">
        <v>1279</v>
      </c>
      <c r="J1187" s="50" t="s">
        <v>1811</v>
      </c>
      <c r="K1187" s="50" t="s">
        <v>1810</v>
      </c>
      <c r="L1187" s="50" t="s">
        <v>1630</v>
      </c>
      <c r="M1187" s="50" t="s">
        <v>1287</v>
      </c>
      <c r="N1187" s="50" t="s">
        <v>1823</v>
      </c>
      <c r="O1187" s="50" t="s">
        <v>1329</v>
      </c>
      <c r="P1187" s="50" t="s">
        <v>1357</v>
      </c>
      <c r="Q1187" s="50" t="s">
        <v>1813</v>
      </c>
      <c r="R1187" s="44"/>
      <c r="S1187" s="167" t="str">
        <f>EMIT!H1380</f>
        <v>UDI</v>
      </c>
      <c r="U1187" s="50" t="str">
        <f ca="1">IFERROR(_xlfn.CONCAT(INDEX(DESC!$C:$C,MATCH(S1187,DESC!$B:$B,0))),"…")</f>
        <v>ADDES=INCLD</v>
      </c>
      <c r="W1187" s="167" t="str">
        <f>EMIT!H1405</f>
        <v>UDD</v>
      </c>
      <c r="Y1187" s="50" t="str">
        <f ca="1">IFERROR(_xlfn.CONCAT(INDEX(DESC!$C:$C,MATCH(W1187,DESC!$B:$B,0))),"…")</f>
        <v>ADDES=DECLD</v>
      </c>
      <c r="AF1187" s="35" t="s">
        <v>1422</v>
      </c>
    </row>
    <row r="1188" spans="2:32" ht="17.100000000000001" customHeight="1" x14ac:dyDescent="0.25">
      <c r="B1188" s="50" t="s">
        <v>1828</v>
      </c>
      <c r="C1188" s="50" t="s">
        <v>1239</v>
      </c>
      <c r="D1188" s="50" t="s">
        <v>1239</v>
      </c>
      <c r="E1188" s="50" t="s">
        <v>1239</v>
      </c>
      <c r="F1188" s="50" t="s">
        <v>1239</v>
      </c>
      <c r="G1188" s="50" t="s">
        <v>1239</v>
      </c>
      <c r="H1188" s="50" t="s">
        <v>1812</v>
      </c>
      <c r="I1188" s="50" t="s">
        <v>1279</v>
      </c>
      <c r="J1188" s="50" t="s">
        <v>1811</v>
      </c>
      <c r="K1188" s="50" t="s">
        <v>1810</v>
      </c>
      <c r="L1188" s="50" t="s">
        <v>1630</v>
      </c>
      <c r="M1188" s="50" t="s">
        <v>1287</v>
      </c>
      <c r="N1188" s="50" t="s">
        <v>1823</v>
      </c>
      <c r="O1188" s="50" t="s">
        <v>1329</v>
      </c>
      <c r="P1188" s="50" t="s">
        <v>1357</v>
      </c>
      <c r="Q1188" s="45" t="s">
        <v>1813</v>
      </c>
      <c r="R1188" s="44"/>
      <c r="S1188" s="32" t="str">
        <f>EMIT!H1381</f>
        <v>UOCPF</v>
      </c>
      <c r="U1188" s="50" t="str">
        <f ca="1">IFERROR(_xlfn.CONCAT(INDEX(DESC!$C:$C,MATCH(S1188,DESC!$B:$B,0))),"…")</f>
        <v>FLG=UOCP SAVE CARRY</v>
      </c>
      <c r="W1188" s="32" t="str">
        <f>EMIT!H1406</f>
        <v>UOCPF</v>
      </c>
      <c r="Y1188" s="50" t="str">
        <f ca="1">IFERROR(_xlfn.CONCAT(INDEX(DESC!$C:$C,MATCH(W1188,DESC!$B:$B,0))),"…")</f>
        <v>FLG=UOCP SAVE CARRY</v>
      </c>
      <c r="AD1188" s="44" t="s">
        <v>1771</v>
      </c>
      <c r="AE1188" s="83" t="s">
        <v>1528</v>
      </c>
    </row>
    <row r="1189" spans="2:32" ht="17.100000000000001" customHeight="1" x14ac:dyDescent="0.25">
      <c r="B1189" s="50" t="s">
        <v>1829</v>
      </c>
      <c r="C1189" s="50" t="s">
        <v>1239</v>
      </c>
      <c r="D1189" s="50" t="s">
        <v>1239</v>
      </c>
      <c r="E1189" s="50" t="s">
        <v>1239</v>
      </c>
      <c r="F1189" s="50" t="s">
        <v>1239</v>
      </c>
      <c r="G1189" s="50" t="s">
        <v>1239</v>
      </c>
      <c r="H1189" s="50" t="s">
        <v>1812</v>
      </c>
      <c r="I1189" s="50" t="s">
        <v>1279</v>
      </c>
      <c r="J1189" s="50" t="s">
        <v>1811</v>
      </c>
      <c r="K1189" s="50" t="s">
        <v>1810</v>
      </c>
      <c r="L1189" s="50" t="s">
        <v>1630</v>
      </c>
      <c r="M1189" s="50" t="s">
        <v>1287</v>
      </c>
      <c r="N1189" s="50" t="s">
        <v>1823</v>
      </c>
      <c r="O1189" s="50" t="s">
        <v>1329</v>
      </c>
      <c r="P1189" s="50" t="s">
        <v>1357</v>
      </c>
      <c r="Q1189" s="50" t="s">
        <v>1813</v>
      </c>
      <c r="R1189" s="44"/>
      <c r="S1189" s="32" t="str">
        <f>EMIT!H1382</f>
        <v>UNDEF</v>
      </c>
      <c r="U1189" s="50" t="str">
        <f ca="1">IFERROR(_xlfn.CONCAT(INDEX(DESC!$C:$C,MATCH(S1189,DESC!$B:$B,0))),"…")</f>
        <v>UNDEF</v>
      </c>
      <c r="W1189" s="32" t="str">
        <f>EMIT!H1407</f>
        <v>UNDEF</v>
      </c>
      <c r="Y1189" s="50" t="str">
        <f ca="1">IFERROR(_xlfn.CONCAT(INDEX(DESC!$C:$C,MATCH(W1189,DESC!$B:$B,0))),"…")</f>
        <v>UNDEF</v>
      </c>
      <c r="AF1189" s="83"/>
    </row>
    <row r="1190" spans="2:32" ht="17.100000000000001" customHeight="1" x14ac:dyDescent="0.25">
      <c r="B1190" s="50" t="s">
        <v>1830</v>
      </c>
      <c r="C1190" s="50" t="s">
        <v>1239</v>
      </c>
      <c r="D1190" s="50" t="s">
        <v>1239</v>
      </c>
      <c r="E1190" s="50" t="s">
        <v>1239</v>
      </c>
      <c r="F1190" s="50" t="s">
        <v>1239</v>
      </c>
      <c r="G1190" s="50" t="s">
        <v>1239</v>
      </c>
      <c r="H1190" s="50" t="s">
        <v>1812</v>
      </c>
      <c r="I1190" s="50" t="s">
        <v>1279</v>
      </c>
      <c r="J1190" s="50" t="s">
        <v>1811</v>
      </c>
      <c r="K1190" s="50" t="s">
        <v>1810</v>
      </c>
      <c r="L1190" s="50" t="s">
        <v>1630</v>
      </c>
      <c r="M1190" s="50" t="s">
        <v>1287</v>
      </c>
      <c r="N1190" s="90" t="s">
        <v>1823</v>
      </c>
      <c r="O1190" s="90" t="s">
        <v>1333</v>
      </c>
      <c r="P1190" s="90" t="s">
        <v>1357</v>
      </c>
      <c r="Q1190" s="45" t="s">
        <v>1813</v>
      </c>
      <c r="R1190" s="83"/>
      <c r="S1190" s="32" t="str">
        <f>EMIT!H1383</f>
        <v>UWZD</v>
      </c>
      <c r="U1190" s="50" t="str">
        <f ca="1">IFERROR(_xlfn.CONCAT(INDEX(DESC!$C:$C,MATCH(S1190,DESC!$B:$B,0))),"…")</f>
        <v>WZ=ADDES</v>
      </c>
      <c r="W1190" s="32" t="str">
        <f>EMIT!H1408</f>
        <v>UWZD</v>
      </c>
      <c r="Y1190" s="50" t="str">
        <f ca="1">IFERROR(_xlfn.CONCAT(INDEX(DESC!$C:$C,MATCH(W1190,DESC!$B:$B,0))),"…")</f>
        <v>WZ=ADDES</v>
      </c>
      <c r="AD1190" s="83"/>
      <c r="AE1190" s="35" t="s">
        <v>1831</v>
      </c>
    </row>
    <row r="1191" spans="2:32" ht="17.100000000000001" customHeight="1" x14ac:dyDescent="0.25">
      <c r="B1191" s="50" t="s">
        <v>1832</v>
      </c>
      <c r="C1191" s="50" t="s">
        <v>1239</v>
      </c>
      <c r="D1191" s="50" t="s">
        <v>1239</v>
      </c>
      <c r="E1191" s="50" t="s">
        <v>1239</v>
      </c>
      <c r="F1191" s="50" t="s">
        <v>1239</v>
      </c>
      <c r="G1191" s="50" t="s">
        <v>1239</v>
      </c>
      <c r="H1191" s="50" t="s">
        <v>1812</v>
      </c>
      <c r="I1191" s="50" t="s">
        <v>1279</v>
      </c>
      <c r="J1191" s="50" t="s">
        <v>1811</v>
      </c>
      <c r="K1191" s="50" t="s">
        <v>1810</v>
      </c>
      <c r="L1191" s="50" t="s">
        <v>1630</v>
      </c>
      <c r="M1191" s="50" t="s">
        <v>1287</v>
      </c>
      <c r="N1191" s="50" t="s">
        <v>1823</v>
      </c>
      <c r="O1191" s="50" t="s">
        <v>1333</v>
      </c>
      <c r="P1191" s="50" t="s">
        <v>1357</v>
      </c>
      <c r="Q1191" s="50" t="s">
        <v>1813</v>
      </c>
      <c r="S1191" s="32" t="str">
        <f>EMIT!H1384</f>
        <v>UNDEF</v>
      </c>
      <c r="U1191" s="50" t="str">
        <f ca="1">IFERROR(_xlfn.CONCAT(INDEX(DESC!$C:$C,MATCH(S1191,DESC!$B:$B,0))),"…")</f>
        <v>UNDEF</v>
      </c>
      <c r="W1191" s="32" t="str">
        <f>EMIT!H1409</f>
        <v>UNDEF</v>
      </c>
      <c r="Y1191" s="50" t="str">
        <f ca="1">IFERROR(_xlfn.CONCAT(INDEX(DESC!$C:$C,MATCH(W1191,DESC!$B:$B,0))),"…")</f>
        <v>UNDEF</v>
      </c>
      <c r="AF1191" s="83"/>
    </row>
    <row r="1192" spans="2:32" ht="17.100000000000001" customHeight="1" x14ac:dyDescent="0.25">
      <c r="B1192" s="50" t="s">
        <v>1833</v>
      </c>
      <c r="C1192" s="50" t="s">
        <v>1239</v>
      </c>
      <c r="D1192" s="50" t="s">
        <v>1239</v>
      </c>
      <c r="E1192" s="50" t="s">
        <v>1239</v>
      </c>
      <c r="F1192" s="50" t="s">
        <v>1239</v>
      </c>
      <c r="G1192" s="50" t="s">
        <v>1239</v>
      </c>
      <c r="H1192" s="50" t="s">
        <v>1812</v>
      </c>
      <c r="I1192" s="50" t="s">
        <v>1279</v>
      </c>
      <c r="J1192" s="50" t="s">
        <v>1811</v>
      </c>
      <c r="K1192" s="50" t="s">
        <v>1810</v>
      </c>
      <c r="L1192" s="50" t="s">
        <v>1630</v>
      </c>
      <c r="M1192" s="50" t="s">
        <v>1287</v>
      </c>
      <c r="N1192" s="50" t="s">
        <v>1823</v>
      </c>
      <c r="O1192" s="50" t="s">
        <v>1333</v>
      </c>
      <c r="P1192" s="50" t="s">
        <v>1357</v>
      </c>
      <c r="Q1192" s="45" t="s">
        <v>1813</v>
      </c>
      <c r="S1192" s="32" t="str">
        <f>EMIT!H1385</f>
        <v>UDBC</v>
      </c>
      <c r="U1192" s="50" t="str">
        <f ca="1">IFERROR(_xlfn.CONCAT(INDEX(DESC!$C:$C,MATCH(S1192,DESC!$B:$B,0))),"…")</f>
        <v>ADDER=BC</v>
      </c>
      <c r="W1192" s="32" t="str">
        <f>EMIT!H1410</f>
        <v>UDBC</v>
      </c>
      <c r="Y1192" s="50" t="str">
        <f ca="1">IFERROR(_xlfn.CONCAT(INDEX(DESC!$C:$C,MATCH(W1192,DESC!$B:$B,0))),"…")</f>
        <v>ADDER=BC</v>
      </c>
      <c r="AE1192" s="35" t="s">
        <v>1650</v>
      </c>
    </row>
    <row r="1193" spans="2:32" ht="17.100000000000001" customHeight="1" x14ac:dyDescent="0.25">
      <c r="B1193" s="50" t="s">
        <v>1834</v>
      </c>
      <c r="C1193" s="50" t="s">
        <v>1239</v>
      </c>
      <c r="D1193" s="50" t="s">
        <v>1239</v>
      </c>
      <c r="E1193" s="50" t="s">
        <v>1239</v>
      </c>
      <c r="F1193" s="50" t="s">
        <v>1239</v>
      </c>
      <c r="G1193" s="50" t="s">
        <v>1239</v>
      </c>
      <c r="H1193" s="50" t="s">
        <v>1812</v>
      </c>
      <c r="I1193" s="50" t="s">
        <v>1279</v>
      </c>
      <c r="J1193" s="50" t="s">
        <v>1811</v>
      </c>
      <c r="K1193" s="50" t="s">
        <v>1810</v>
      </c>
      <c r="L1193" s="50" t="s">
        <v>1630</v>
      </c>
      <c r="M1193" s="50" t="s">
        <v>1287</v>
      </c>
      <c r="N1193" s="50" t="s">
        <v>1823</v>
      </c>
      <c r="O1193" s="50" t="s">
        <v>1333</v>
      </c>
      <c r="P1193" s="50" t="s">
        <v>1357</v>
      </c>
      <c r="Q1193" s="50" t="s">
        <v>1813</v>
      </c>
      <c r="S1193" s="32" t="str">
        <f>EMIT!H1386</f>
        <v>UDDF</v>
      </c>
      <c r="U1193" s="50" t="str">
        <f ca="1">IFERROR(_xlfn.CONCAT(INDEX(DESC!$C:$C,MATCH(S1193,DESC!$B:$B,0))),"…")</f>
        <v>ADDES=DECLD PV=NZ</v>
      </c>
      <c r="W1193" s="32" t="str">
        <f>EMIT!H1411</f>
        <v>UDDF</v>
      </c>
      <c r="Y1193" s="50" t="str">
        <f ca="1">IFERROR(_xlfn.CONCAT(INDEX(DESC!$C:$C,MATCH(W1193,DESC!$B:$B,0))),"…")</f>
        <v>ADDES=DECLD PV=NZ</v>
      </c>
      <c r="AF1193" s="83"/>
    </row>
    <row r="1194" spans="2:32" ht="17.100000000000001" customHeight="1" x14ac:dyDescent="0.25">
      <c r="B1194" s="50" t="s">
        <v>1835</v>
      </c>
      <c r="C1194" s="50" t="s">
        <v>1239</v>
      </c>
      <c r="D1194" s="50" t="s">
        <v>1239</v>
      </c>
      <c r="E1194" s="50" t="s">
        <v>1239</v>
      </c>
      <c r="F1194" s="50" t="s">
        <v>1239</v>
      </c>
      <c r="G1194" s="50" t="s">
        <v>1239</v>
      </c>
      <c r="H1194" s="50" t="s">
        <v>1812</v>
      </c>
      <c r="I1194" s="50" t="s">
        <v>1279</v>
      </c>
      <c r="J1194" s="50" t="s">
        <v>1811</v>
      </c>
      <c r="K1194" s="50" t="s">
        <v>1810</v>
      </c>
      <c r="L1194" s="50" t="s">
        <v>1630</v>
      </c>
      <c r="M1194" s="50" t="s">
        <v>1240</v>
      </c>
      <c r="N1194" s="50" t="s">
        <v>1823</v>
      </c>
      <c r="O1194" s="50" t="s">
        <v>1333</v>
      </c>
      <c r="P1194" s="50" t="s">
        <v>1357</v>
      </c>
      <c r="Q1194" s="50" t="s">
        <v>1813</v>
      </c>
      <c r="S1194" s="32" t="str">
        <f>EMIT!H1387</f>
        <v>UBCD</v>
      </c>
      <c r="U1194" s="50" t="str">
        <f ca="1">IFERROR(_xlfn.CONCAT(INDEX(DESC!$C:$C,MATCH(S1194,DESC!$B:$B,0))),"…")</f>
        <v>BC=ADDES</v>
      </c>
      <c r="W1194" s="32" t="str">
        <f>EMIT!H1412</f>
        <v>UBCD</v>
      </c>
      <c r="Y1194" s="50" t="str">
        <f ca="1">IFERROR(_xlfn.CONCAT(INDEX(DESC!$C:$C,MATCH(W1194,DESC!$B:$B,0))),"…")</f>
        <v>BC=ADDES</v>
      </c>
      <c r="AE1194" s="35" t="s">
        <v>1836</v>
      </c>
    </row>
    <row r="1195" spans="2:32" ht="17.100000000000001" customHeight="1" x14ac:dyDescent="0.25">
      <c r="B1195" s="50" t="s">
        <v>1837</v>
      </c>
      <c r="C1195" s="50" t="s">
        <v>1239</v>
      </c>
      <c r="D1195" s="50" t="s">
        <v>1239</v>
      </c>
      <c r="E1195" s="50" t="s">
        <v>1239</v>
      </c>
      <c r="F1195" s="50" t="s">
        <v>1239</v>
      </c>
      <c r="G1195" s="50" t="s">
        <v>1239</v>
      </c>
      <c r="H1195" s="50" t="s">
        <v>1812</v>
      </c>
      <c r="I1195" s="50" t="s">
        <v>1279</v>
      </c>
      <c r="J1195" s="50" t="s">
        <v>1811</v>
      </c>
      <c r="K1195" s="50" t="s">
        <v>1810</v>
      </c>
      <c r="L1195" s="50" t="s">
        <v>1630</v>
      </c>
      <c r="M1195" s="50" t="s">
        <v>1240</v>
      </c>
      <c r="N1195" s="50" t="s">
        <v>1823</v>
      </c>
      <c r="O1195" s="50" t="s">
        <v>1333</v>
      </c>
      <c r="P1195" s="50" t="s">
        <v>1357</v>
      </c>
      <c r="Q1195" s="50" t="s">
        <v>1813</v>
      </c>
      <c r="S1195" s="32" t="str">
        <f>EMIT!H1388</f>
        <v>UGR</v>
      </c>
      <c r="U1195" s="50" t="str">
        <f ca="1">IFERROR(_xlfn.CONCAT(INDEX(DESC!$C:$C,MATCH(S1195,DESC!$B:$B,0))),"…")</f>
        <v>DO_GRANT</v>
      </c>
      <c r="W1195" s="32" t="str">
        <f>EMIT!H1413</f>
        <v>UGR</v>
      </c>
      <c r="Y1195" s="50" t="str">
        <f ca="1">IFERROR(_xlfn.CONCAT(INDEX(DESC!$C:$C,MATCH(W1195,DESC!$B:$B,0))),"…")</f>
        <v>DO_GRANT</v>
      </c>
      <c r="AF1195" s="83"/>
    </row>
    <row r="1196" spans="2:32" ht="17.100000000000001" customHeight="1" x14ac:dyDescent="0.25">
      <c r="B1196" s="50" t="s">
        <v>1838</v>
      </c>
      <c r="C1196" s="50" t="s">
        <v>1239</v>
      </c>
      <c r="D1196" s="50" t="s">
        <v>1239</v>
      </c>
      <c r="E1196" s="50" t="s">
        <v>1239</v>
      </c>
      <c r="F1196" s="50" t="s">
        <v>1239</v>
      </c>
      <c r="G1196" s="50" t="s">
        <v>1239</v>
      </c>
      <c r="H1196" s="50" t="s">
        <v>1812</v>
      </c>
      <c r="I1196" s="50" t="s">
        <v>1279</v>
      </c>
      <c r="J1196" s="50" t="s">
        <v>1811</v>
      </c>
      <c r="K1196" s="50" t="s">
        <v>1810</v>
      </c>
      <c r="L1196" s="50" t="s">
        <v>1630</v>
      </c>
      <c r="M1196" s="50" t="s">
        <v>1240</v>
      </c>
      <c r="N1196" s="50" t="s">
        <v>1823</v>
      </c>
      <c r="O1196" s="50" t="s">
        <v>1333</v>
      </c>
      <c r="P1196" s="50" t="s">
        <v>1357</v>
      </c>
      <c r="Q1196" s="50" t="s">
        <v>1813</v>
      </c>
      <c r="R1196" s="83"/>
      <c r="S1196" s="32" t="str">
        <f>EMIT!H1389</f>
        <v>UDPC</v>
      </c>
      <c r="U1196" s="50" t="str">
        <f ca="1">IFERROR(_xlfn.CONCAT(INDEX(DESC!$C:$C,MATCH(S1196,DESC!$B:$B,0))),"…")</f>
        <v>ADDER=PC</v>
      </c>
      <c r="W1196" s="32" t="str">
        <f>EMIT!H1414</f>
        <v>UDPC</v>
      </c>
      <c r="Y1196" s="50" t="str">
        <f ca="1">IFERROR(_xlfn.CONCAT(INDEX(DESC!$C:$C,MATCH(W1196,DESC!$B:$B,0))),"…")</f>
        <v>ADDER=PC</v>
      </c>
      <c r="AE1196" s="83" t="s">
        <v>1740</v>
      </c>
    </row>
    <row r="1197" spans="2:32" ht="17.100000000000001" customHeight="1" x14ac:dyDescent="0.25">
      <c r="S1197" s="32" t="str">
        <f>EMIT!H1390</f>
        <v>UEXIEXT</v>
      </c>
      <c r="U1197" s="50" t="str">
        <f ca="1">IFERROR(_xlfn.CONCAT(INDEX(DESC!$C:$C,MATCH(S1197,DESC!$B:$B,0))),"…")</f>
        <v xml:space="preserve">INTER EX_INT SPREF=0 </v>
      </c>
      <c r="W1197" s="32" t="str">
        <f>EMIT!H1415</f>
        <v>UEXIEXT</v>
      </c>
      <c r="Y1197" s="50" t="str">
        <f ca="1">IFERROR(_xlfn.CONCAT(INDEX(DESC!$C:$C,MATCH(W1197,DESC!$B:$B,0))),"…")</f>
        <v xml:space="preserve">INTER EX_INT SPREF=0 </v>
      </c>
    </row>
    <row r="1198" spans="2:32" ht="17.100000000000001" customHeight="1" x14ac:dyDescent="0.25">
      <c r="B1198" s="39" t="s">
        <v>1239</v>
      </c>
      <c r="C1198" s="39" t="s">
        <v>1239</v>
      </c>
      <c r="D1198" s="39" t="s">
        <v>1239</v>
      </c>
      <c r="E1198" s="39" t="s">
        <v>1239</v>
      </c>
      <c r="F1198" s="39" t="s">
        <v>1239</v>
      </c>
      <c r="G1198" s="39" t="s">
        <v>1239</v>
      </c>
      <c r="H1198" s="39" t="s">
        <v>1239</v>
      </c>
      <c r="I1198" s="39" t="s">
        <v>1239</v>
      </c>
      <c r="J1198" s="39" t="s">
        <v>1239</v>
      </c>
      <c r="K1198" s="39" t="s">
        <v>1239</v>
      </c>
      <c r="L1198" s="39" t="s">
        <v>1239</v>
      </c>
      <c r="M1198" s="39" t="s">
        <v>1239</v>
      </c>
      <c r="N1198" s="39" t="s">
        <v>1239</v>
      </c>
      <c r="O1198" s="39" t="s">
        <v>1239</v>
      </c>
      <c r="P1198" s="39" t="s">
        <v>1239</v>
      </c>
      <c r="Q1198" s="39" t="s">
        <v>1239</v>
      </c>
      <c r="R1198" s="44"/>
      <c r="S1198" s="32" t="str">
        <f>EMIT!H1391</f>
        <v>UNDEF</v>
      </c>
      <c r="U1198" s="50" t="str">
        <f ca="1">IFERROR(_xlfn.CONCAT(INDEX(DESC!$C:$C,MATCH(S1198,DESC!$B:$B,0))),"…")</f>
        <v>UNDEF</v>
      </c>
      <c r="W1198" s="32" t="str">
        <f>EMIT!H1416</f>
        <v>UNDEF</v>
      </c>
      <c r="Y1198" s="50" t="str">
        <f ca="1">IFERROR(_xlfn.CONCAT(INDEX(DESC!$C:$C,MATCH(W1198,DESC!$B:$B,0))),"…")</f>
        <v>UNDEF</v>
      </c>
    </row>
    <row r="1199" spans="2:32" ht="17.100000000000001" customHeight="1" x14ac:dyDescent="0.25">
      <c r="B1199" s="39" t="s">
        <v>1239</v>
      </c>
      <c r="C1199" s="39" t="s">
        <v>1239</v>
      </c>
      <c r="D1199" s="39" t="s">
        <v>1239</v>
      </c>
      <c r="E1199" s="39" t="s">
        <v>1239</v>
      </c>
      <c r="F1199" s="39" t="s">
        <v>1239</v>
      </c>
      <c r="G1199" s="39" t="s">
        <v>1239</v>
      </c>
      <c r="H1199" s="39" t="s">
        <v>1239</v>
      </c>
      <c r="I1199" s="39" t="s">
        <v>1239</v>
      </c>
      <c r="J1199" s="39" t="s">
        <v>1239</v>
      </c>
      <c r="K1199" s="39" t="s">
        <v>1239</v>
      </c>
      <c r="L1199" s="39" t="s">
        <v>1239</v>
      </c>
      <c r="M1199" s="39" t="s">
        <v>1239</v>
      </c>
      <c r="N1199" s="39" t="s">
        <v>1239</v>
      </c>
      <c r="O1199" s="39" t="s">
        <v>1239</v>
      </c>
      <c r="P1199" s="39" t="s">
        <v>1239</v>
      </c>
      <c r="Q1199" s="39" t="s">
        <v>1239</v>
      </c>
      <c r="R1199" s="44"/>
      <c r="S1199" s="32" t="str">
        <f>EMIT!H1392</f>
        <v>UOCPNQ</v>
      </c>
      <c r="U1199" s="50" t="str">
        <f ca="1">IFERROR(_xlfn.CONCAT(INDEX(DESC!$C:$C,MATCH(S1199,DESC!$B:$B,0))),"…")</f>
        <v>HBUS/FLG=UOCP NIBB QUIRK</v>
      </c>
      <c r="W1199" s="32" t="str">
        <f>EMIT!H1417</f>
        <v>UOCPNQ</v>
      </c>
      <c r="Y1199" s="50" t="str">
        <f ca="1">IFERROR(_xlfn.CONCAT(INDEX(DESC!$C:$C,MATCH(W1199,DESC!$B:$B,0))),"…")</f>
        <v>HBUS/FLG=UOCP NIBB QUIRK</v>
      </c>
    </row>
    <row r="1200" spans="2:32" ht="17.100000000000001" customHeight="1" x14ac:dyDescent="0.25">
      <c r="B1200" s="39" t="s">
        <v>1239</v>
      </c>
      <c r="C1200" s="39" t="s">
        <v>1239</v>
      </c>
      <c r="D1200" s="39" t="s">
        <v>1239</v>
      </c>
      <c r="E1200" s="39" t="s">
        <v>1239</v>
      </c>
      <c r="F1200" s="39" t="s">
        <v>1239</v>
      </c>
      <c r="G1200" s="39" t="s">
        <v>1239</v>
      </c>
      <c r="H1200" s="39" t="s">
        <v>1239</v>
      </c>
      <c r="I1200" s="39" t="s">
        <v>1239</v>
      </c>
      <c r="J1200" s="39" t="s">
        <v>1239</v>
      </c>
      <c r="K1200" s="39" t="s">
        <v>1239</v>
      </c>
      <c r="L1200" s="39" t="s">
        <v>1239</v>
      </c>
      <c r="M1200" s="39" t="s">
        <v>1239</v>
      </c>
      <c r="N1200" s="39" t="s">
        <v>1239</v>
      </c>
      <c r="O1200" s="39" t="s">
        <v>1239</v>
      </c>
      <c r="P1200" s="39" t="s">
        <v>1239</v>
      </c>
      <c r="Q1200" s="39" t="s">
        <v>1239</v>
      </c>
      <c r="R1200" s="44"/>
      <c r="S1200" s="32" t="str">
        <f>EMIT!H1393</f>
        <v>XEND</v>
      </c>
      <c r="U1200" s="50" t="str">
        <f ca="1">IFERROR(_xlfn.CONCAT(INDEX(DESC!$C:$C,MATCH(S1200,DESC!$B:$B,0))),"…")</f>
        <v>INTER END</v>
      </c>
      <c r="W1200" s="32" t="str">
        <f>EMIT!H1418</f>
        <v>XEND</v>
      </c>
      <c r="Y1200" s="50" t="str">
        <f ca="1">IFERROR(_xlfn.CONCAT(INDEX(DESC!$C:$C,MATCH(W1200,DESC!$B:$B,0))),"…")</f>
        <v>INTER END</v>
      </c>
    </row>
    <row r="1201" spans="2:31" ht="17.100000000000001" customHeight="1" x14ac:dyDescent="0.25">
      <c r="B1201" s="35" t="s">
        <v>1839</v>
      </c>
      <c r="C1201" s="35"/>
      <c r="D1201" s="35"/>
      <c r="E1201" s="35"/>
    </row>
    <row r="1202" spans="2:31" ht="17.100000000000001" customHeight="1" x14ac:dyDescent="0.25">
      <c r="B1202" s="50" t="s">
        <v>1227</v>
      </c>
      <c r="C1202" s="50" t="s">
        <v>1228</v>
      </c>
      <c r="D1202" s="50" t="s">
        <v>1229</v>
      </c>
      <c r="E1202" s="50" t="s">
        <v>1283</v>
      </c>
      <c r="F1202" s="50" t="s">
        <v>1230</v>
      </c>
      <c r="G1202" s="50" t="s">
        <v>1231</v>
      </c>
      <c r="H1202" s="50" t="s">
        <v>1235</v>
      </c>
      <c r="I1202" s="50" t="s">
        <v>1274</v>
      </c>
      <c r="J1202" s="50" t="s">
        <v>1275</v>
      </c>
      <c r="K1202" s="50" t="s">
        <v>1323</v>
      </c>
      <c r="L1202" s="50" t="s">
        <v>1284</v>
      </c>
      <c r="M1202" s="50" t="s">
        <v>1276</v>
      </c>
      <c r="N1202" s="50" t="s">
        <v>1277</v>
      </c>
      <c r="O1202" s="50" t="s">
        <v>1306</v>
      </c>
      <c r="P1202" s="50" t="s">
        <v>1325</v>
      </c>
      <c r="Q1202" s="50" t="s">
        <v>1237</v>
      </c>
      <c r="S1202" s="31" t="s">
        <v>1840</v>
      </c>
      <c r="W1202" s="31" t="s">
        <v>1841</v>
      </c>
    </row>
    <row r="1203" spans="2:31" ht="17.100000000000001" customHeight="1" x14ac:dyDescent="0.25">
      <c r="B1203" s="50" t="s">
        <v>1817</v>
      </c>
      <c r="C1203" s="50" t="s">
        <v>1239</v>
      </c>
      <c r="D1203" s="50" t="s">
        <v>1239</v>
      </c>
      <c r="E1203" s="50" t="s">
        <v>1239</v>
      </c>
      <c r="F1203" s="50" t="s">
        <v>1230</v>
      </c>
      <c r="G1203" s="50" t="s">
        <v>1239</v>
      </c>
      <c r="H1203" s="50" t="s">
        <v>1379</v>
      </c>
      <c r="I1203" s="50" t="s">
        <v>1842</v>
      </c>
      <c r="J1203" s="50" t="s">
        <v>1843</v>
      </c>
      <c r="K1203" s="50" t="s">
        <v>1784</v>
      </c>
      <c r="L1203" s="50" t="s">
        <v>1287</v>
      </c>
      <c r="M1203" s="50" t="s">
        <v>1844</v>
      </c>
      <c r="N1203" s="50" t="s">
        <v>1280</v>
      </c>
      <c r="O1203" s="50" t="s">
        <v>1845</v>
      </c>
      <c r="P1203" s="50" t="s">
        <v>1573</v>
      </c>
      <c r="Q1203" s="50" t="s">
        <v>1846</v>
      </c>
      <c r="S1203" s="32" t="str">
        <f>EMIT!H1420</f>
        <v>UADIRM</v>
      </c>
      <c r="U1203" s="50" t="str">
        <f ca="1">IFERROR(_xlfn.CONCAT(INDEX(DESC!$C:$C,MATCH(S1203,DESC!$B:$B,0))),"…")</f>
        <v>ADDR=ADDER ADDES=INCLD7 SETMREQ SPREF</v>
      </c>
      <c r="W1203" s="112" t="str">
        <f>EMIT!H1462</f>
        <v>UADIRM</v>
      </c>
      <c r="Y1203" s="50" t="str">
        <f ca="1">IFERROR(_xlfn.CONCAT(INDEX(DESC!$C:$C,MATCH(W1203,DESC!$B:$B,0))),"…")</f>
        <v>ADDR=ADDER ADDES=INCLD7 SETMREQ SPREF</v>
      </c>
      <c r="AE1203" s="83" t="s">
        <v>1239</v>
      </c>
    </row>
    <row r="1204" spans="2:31" ht="17.100000000000001" customHeight="1" x14ac:dyDescent="0.25">
      <c r="B1204" s="50" t="s">
        <v>1818</v>
      </c>
      <c r="C1204" s="50" t="s">
        <v>1239</v>
      </c>
      <c r="D1204" s="50" t="s">
        <v>1229</v>
      </c>
      <c r="E1204" s="50" t="s">
        <v>1239</v>
      </c>
      <c r="F1204" s="50" t="s">
        <v>1230</v>
      </c>
      <c r="G1204" s="50" t="s">
        <v>1239</v>
      </c>
      <c r="H1204" s="50" t="s">
        <v>1379</v>
      </c>
      <c r="I1204" s="50" t="s">
        <v>1842</v>
      </c>
      <c r="J1204" s="50" t="s">
        <v>1843</v>
      </c>
      <c r="K1204" s="50" t="s">
        <v>1784</v>
      </c>
      <c r="L1204" s="50" t="s">
        <v>1287</v>
      </c>
      <c r="M1204" s="50" t="s">
        <v>1844</v>
      </c>
      <c r="N1204" s="50" t="s">
        <v>1280</v>
      </c>
      <c r="O1204" s="50" t="s">
        <v>1328</v>
      </c>
      <c r="P1204" s="50" t="s">
        <v>1573</v>
      </c>
      <c r="Q1204" s="50" t="s">
        <v>1846</v>
      </c>
      <c r="S1204" s="32" t="str">
        <f>EMIT!H1421</f>
        <v>UIRDAF</v>
      </c>
      <c r="U1204" s="50" t="str">
        <f ca="1">IFERROR(_xlfn.CONCAT(INDEX(DESC!$C:$C,MATCH(S1204,DESC!$B:$B,0))),"…")</f>
        <v>IR=ADDES ALUA-B-HBUS=A IF DISCARD FLG=F ELSE F=FLG LBUS=F</v>
      </c>
      <c r="W1204" s="112" t="str">
        <f>EMIT!H1463</f>
        <v>UIRDAF</v>
      </c>
      <c r="Y1204" s="50" t="str">
        <f ca="1">IFERROR(_xlfn.CONCAT(INDEX(DESC!$C:$C,MATCH(W1204,DESC!$B:$B,0))),"…")</f>
        <v>IR=ADDES ALUA-B-HBUS=A IF DISCARD FLG=F ELSE F=FLG LBUS=F</v>
      </c>
      <c r="AD1204" s="83"/>
    </row>
    <row r="1205" spans="2:31" ht="17.100000000000001" customHeight="1" x14ac:dyDescent="0.25">
      <c r="B1205" s="50" t="s">
        <v>1819</v>
      </c>
      <c r="C1205" s="50" t="s">
        <v>1239</v>
      </c>
      <c r="D1205" s="50" t="s">
        <v>1229</v>
      </c>
      <c r="E1205" s="50" t="s">
        <v>1239</v>
      </c>
      <c r="F1205" s="50" t="s">
        <v>1230</v>
      </c>
      <c r="G1205" s="50" t="s">
        <v>1239</v>
      </c>
      <c r="H1205" s="50" t="s">
        <v>1379</v>
      </c>
      <c r="I1205" s="50" t="s">
        <v>1842</v>
      </c>
      <c r="J1205" s="50" t="s">
        <v>1843</v>
      </c>
      <c r="K1205" s="50" t="s">
        <v>1784</v>
      </c>
      <c r="L1205" s="50" t="s">
        <v>1287</v>
      </c>
      <c r="M1205" s="50" t="s">
        <v>1844</v>
      </c>
      <c r="N1205" s="50" t="s">
        <v>1280</v>
      </c>
      <c r="O1205" s="50" t="s">
        <v>1328</v>
      </c>
      <c r="P1205" s="50" t="s">
        <v>1573</v>
      </c>
      <c r="Q1205" s="50" t="s">
        <v>1846</v>
      </c>
      <c r="S1205" s="32" t="str">
        <f>EMIT!H1422</f>
        <v>UBRM</v>
      </c>
      <c r="U1205" s="50" t="str">
        <f ca="1">IFERROR(_xlfn.CONCAT(INDEX(DESC!$C:$C,MATCH(S1205,DESC!$B:$B,0))),"…")</f>
        <v>DO_BUSRQ UNSETMR</v>
      </c>
      <c r="W1205" s="112" t="str">
        <f>EMIT!H1464</f>
        <v>UBRM</v>
      </c>
      <c r="Y1205" s="50" t="str">
        <f ca="1">IFERROR(_xlfn.CONCAT(INDEX(DESC!$C:$C,MATCH(W1205,DESC!$B:$B,0))),"…")</f>
        <v>DO_BUSRQ UNSETMR</v>
      </c>
      <c r="AE1205" s="83" t="s">
        <v>1239</v>
      </c>
    </row>
    <row r="1206" spans="2:31" ht="17.100000000000001" customHeight="1" x14ac:dyDescent="0.25">
      <c r="B1206" s="50" t="s">
        <v>1820</v>
      </c>
      <c r="C1206" s="50" t="s">
        <v>1239</v>
      </c>
      <c r="D1206" s="50" t="s">
        <v>1239</v>
      </c>
      <c r="E1206" s="50" t="s">
        <v>1239</v>
      </c>
      <c r="F1206" s="50" t="s">
        <v>1230</v>
      </c>
      <c r="G1206" s="50" t="s">
        <v>1239</v>
      </c>
      <c r="H1206" s="50" t="s">
        <v>1379</v>
      </c>
      <c r="I1206" s="50" t="s">
        <v>1842</v>
      </c>
      <c r="J1206" s="50" t="s">
        <v>1843</v>
      </c>
      <c r="K1206" s="50" t="s">
        <v>1784</v>
      </c>
      <c r="L1206" s="50" t="s">
        <v>1287</v>
      </c>
      <c r="M1206" s="50" t="s">
        <v>1844</v>
      </c>
      <c r="N1206" s="50" t="s">
        <v>1280</v>
      </c>
      <c r="O1206" s="50" t="s">
        <v>1328</v>
      </c>
      <c r="P1206" s="50" t="s">
        <v>1573</v>
      </c>
      <c r="Q1206" s="50" t="s">
        <v>1846</v>
      </c>
      <c r="S1206" s="32" t="str">
        <f>EMIT!H1423</f>
        <v>UDHL</v>
      </c>
      <c r="U1206" s="50" t="str">
        <f ca="1">IFERROR(_xlfn.CONCAT(INDEX(DESC!$C:$C,MATCH(S1206,DESC!$B:$B,0))),"…")</f>
        <v>ADDER=HL</v>
      </c>
      <c r="W1206" s="112" t="str">
        <f>EMIT!H1465</f>
        <v>UDHL</v>
      </c>
      <c r="Y1206" s="50" t="str">
        <f ca="1">IFERROR(_xlfn.CONCAT(INDEX(DESC!$C:$C,MATCH(W1206,DESC!$B:$B,0))),"…")</f>
        <v>ADDER=HL</v>
      </c>
      <c r="AD1206" s="35" t="s">
        <v>1847</v>
      </c>
    </row>
    <row r="1207" spans="2:31" ht="17.100000000000001" customHeight="1" x14ac:dyDescent="0.25">
      <c r="B1207" s="50" t="s">
        <v>1821</v>
      </c>
      <c r="C1207" s="50" t="s">
        <v>1239</v>
      </c>
      <c r="D1207" s="50" t="s">
        <v>1239</v>
      </c>
      <c r="E1207" s="50" t="s">
        <v>1239</v>
      </c>
      <c r="F1207" s="50" t="s">
        <v>1239</v>
      </c>
      <c r="G1207" s="50" t="s">
        <v>1239</v>
      </c>
      <c r="H1207" s="50" t="s">
        <v>1844</v>
      </c>
      <c r="I1207" s="50" t="s">
        <v>1842</v>
      </c>
      <c r="J1207" s="50" t="s">
        <v>1843</v>
      </c>
      <c r="K1207" s="50" t="s">
        <v>1784</v>
      </c>
      <c r="L1207" s="50" t="s">
        <v>1287</v>
      </c>
      <c r="M1207" s="50" t="s">
        <v>1844</v>
      </c>
      <c r="N1207" s="50" t="s">
        <v>1280</v>
      </c>
      <c r="O1207" s="50" t="s">
        <v>1328</v>
      </c>
      <c r="P1207" s="50" t="s">
        <v>1573</v>
      </c>
      <c r="Q1207" s="50" t="s">
        <v>1846</v>
      </c>
      <c r="S1207" s="167" t="str">
        <f>EMIT!H1424</f>
        <v>UADIMR</v>
      </c>
      <c r="U1207" s="50" t="str">
        <f ca="1">IFERROR(_xlfn.CONCAT(INDEX(DESC!$C:$C,MATCH(S1207,DESC!$B:$B,0))),"…")</f>
        <v>ADDR=ADDER ADDES=INCLD SETMRQ/RD=1 DO_SPREF</v>
      </c>
      <c r="W1207" s="89" t="str">
        <f>EMIT!H1466</f>
        <v>UADDMR</v>
      </c>
      <c r="Y1207" s="50" t="str">
        <f ca="1">IFERROR(_xlfn.CONCAT(INDEX(DESC!$C:$C,MATCH(W1207,DESC!$B:$B,0))),"…")</f>
        <v>ADDR=ADDER ADDES=DECLD SETMRQ/RD=1 DO_SPREF</v>
      </c>
      <c r="AE1207" s="83" t="s">
        <v>1239</v>
      </c>
    </row>
    <row r="1208" spans="2:31" ht="17.100000000000001" customHeight="1" x14ac:dyDescent="0.25">
      <c r="B1208" s="50" t="s">
        <v>1822</v>
      </c>
      <c r="C1208" s="50" t="s">
        <v>1239</v>
      </c>
      <c r="D1208" s="50" t="s">
        <v>1229</v>
      </c>
      <c r="E1208" s="50" t="s">
        <v>1239</v>
      </c>
      <c r="F1208" s="50" t="s">
        <v>1239</v>
      </c>
      <c r="G1208" s="50" t="s">
        <v>1231</v>
      </c>
      <c r="H1208" s="50" t="s">
        <v>1844</v>
      </c>
      <c r="I1208" s="50" t="s">
        <v>1842</v>
      </c>
      <c r="J1208" s="50" t="s">
        <v>1843</v>
      </c>
      <c r="K1208" s="50" t="s">
        <v>1784</v>
      </c>
      <c r="L1208" s="50" t="s">
        <v>1287</v>
      </c>
      <c r="M1208" s="50" t="s">
        <v>1844</v>
      </c>
      <c r="N1208" s="50" t="s">
        <v>1280</v>
      </c>
      <c r="O1208" s="50" t="s">
        <v>1328</v>
      </c>
      <c r="P1208" s="50" t="s">
        <v>1573</v>
      </c>
      <c r="Q1208" s="50" t="s">
        <v>1846</v>
      </c>
      <c r="S1208" s="32" t="str">
        <f>EMIT!H1425</f>
        <v>UNDEF</v>
      </c>
      <c r="U1208" s="50" t="str">
        <f ca="1">IFERROR(_xlfn.CONCAT(INDEX(DESC!$C:$C,MATCH(S1208,DESC!$B:$B,0))),"…")</f>
        <v>UNDEF</v>
      </c>
      <c r="W1208" s="112" t="str">
        <f>EMIT!H1467</f>
        <v>UNDEF</v>
      </c>
      <c r="Y1208" s="50" t="str">
        <f ca="1">IFERROR(_xlfn.CONCAT(INDEX(DESC!$C:$C,MATCH(W1208,DESC!$B:$B,0))),"…")</f>
        <v>UNDEF</v>
      </c>
      <c r="AD1208" s="83" t="s">
        <v>1528</v>
      </c>
    </row>
    <row r="1209" spans="2:31" ht="17.100000000000001" customHeight="1" x14ac:dyDescent="0.25">
      <c r="B1209" s="50" t="s">
        <v>1825</v>
      </c>
      <c r="C1209" s="50" t="s">
        <v>1239</v>
      </c>
      <c r="D1209" s="50" t="s">
        <v>1229</v>
      </c>
      <c r="E1209" s="50" t="s">
        <v>1239</v>
      </c>
      <c r="F1209" s="50" t="s">
        <v>1239</v>
      </c>
      <c r="G1209" s="50" t="s">
        <v>1231</v>
      </c>
      <c r="H1209" s="50" t="s">
        <v>1844</v>
      </c>
      <c r="I1209" s="50" t="s">
        <v>1309</v>
      </c>
      <c r="J1209" s="50" t="s">
        <v>1843</v>
      </c>
      <c r="K1209" s="50" t="s">
        <v>1784</v>
      </c>
      <c r="L1209" s="50" t="s">
        <v>1287</v>
      </c>
      <c r="M1209" s="50" t="s">
        <v>1844</v>
      </c>
      <c r="N1209" s="50" t="s">
        <v>1280</v>
      </c>
      <c r="O1209" s="50" t="s">
        <v>1328</v>
      </c>
      <c r="P1209" s="50" t="s">
        <v>1573</v>
      </c>
      <c r="Q1209" s="50" t="s">
        <v>1846</v>
      </c>
      <c r="S1209" s="32" t="str">
        <f>EMIT!H1426</f>
        <v>ULAT</v>
      </c>
      <c r="U1209" s="50" t="str">
        <f ca="1">IFERROR(_xlfn.CONCAT(INDEX(DESC!$C:$C,MATCH(S1209,DESC!$B:$B,0))),"…")</f>
        <v>DLATCH=PINDATA=ACTUAL READ</v>
      </c>
      <c r="W1209" s="112" t="str">
        <f>EMIT!H1468</f>
        <v>ULAT</v>
      </c>
      <c r="Y1209" s="50" t="str">
        <f ca="1">IFERROR(_xlfn.CONCAT(INDEX(DESC!$C:$C,MATCH(W1209,DESC!$B:$B,0))),"…")</f>
        <v>DLATCH=PINDATA=ACTUAL READ</v>
      </c>
      <c r="AE1209" s="83" t="s">
        <v>1239</v>
      </c>
    </row>
    <row r="1210" spans="2:31" ht="17.100000000000001" customHeight="1" x14ac:dyDescent="0.25">
      <c r="B1210" s="50" t="s">
        <v>1826</v>
      </c>
      <c r="C1210" s="50" t="s">
        <v>1239</v>
      </c>
      <c r="D1210" s="50" t="s">
        <v>1229</v>
      </c>
      <c r="E1210" s="50" t="s">
        <v>1239</v>
      </c>
      <c r="F1210" s="50" t="s">
        <v>1239</v>
      </c>
      <c r="G1210" s="50" t="s">
        <v>1231</v>
      </c>
      <c r="H1210" s="50" t="s">
        <v>1844</v>
      </c>
      <c r="I1210" s="50" t="s">
        <v>1309</v>
      </c>
      <c r="J1210" s="50" t="s">
        <v>1843</v>
      </c>
      <c r="K1210" s="50" t="s">
        <v>1784</v>
      </c>
      <c r="L1210" s="50" t="s">
        <v>1287</v>
      </c>
      <c r="M1210" s="50" t="s">
        <v>1848</v>
      </c>
      <c r="N1210" s="50" t="s">
        <v>1280</v>
      </c>
      <c r="O1210" s="50" t="s">
        <v>1328</v>
      </c>
      <c r="P1210" s="50" t="s">
        <v>1573</v>
      </c>
      <c r="Q1210" s="50" t="s">
        <v>1846</v>
      </c>
      <c r="S1210" s="32" t="str">
        <f>EMIT!H1427</f>
        <v>UHLDW</v>
      </c>
      <c r="U1210" s="50" t="str">
        <f ca="1">IFERROR(_xlfn.CONCAT(INDEX(DESC!$C:$C,MATCH(S1210,DESC!$B:$B,0))),"…")</f>
        <v xml:space="preserve">DO_WAIT HL=ADDES </v>
      </c>
      <c r="W1210" s="112" t="str">
        <f>EMIT!H1469</f>
        <v>UHLDW</v>
      </c>
      <c r="Y1210" s="50" t="str">
        <f ca="1">IFERROR(_xlfn.CONCAT(INDEX(DESC!$C:$C,MATCH(W1210,DESC!$B:$B,0))),"…")</f>
        <v xml:space="preserve">DO_WAIT HL=ADDES </v>
      </c>
      <c r="AD1210" s="35" t="s">
        <v>1849</v>
      </c>
    </row>
    <row r="1211" spans="2:31" ht="17.100000000000001" customHeight="1" x14ac:dyDescent="0.25">
      <c r="B1211" s="50" t="s">
        <v>1827</v>
      </c>
      <c r="C1211" s="50" t="s">
        <v>1239</v>
      </c>
      <c r="D1211" s="50" t="s">
        <v>1229</v>
      </c>
      <c r="E1211" s="50" t="s">
        <v>1239</v>
      </c>
      <c r="F1211" s="50" t="s">
        <v>1239</v>
      </c>
      <c r="G1211" s="50" t="s">
        <v>1231</v>
      </c>
      <c r="H1211" s="50" t="s">
        <v>1844</v>
      </c>
      <c r="I1211" s="50" t="s">
        <v>1309</v>
      </c>
      <c r="J1211" s="50" t="s">
        <v>1843</v>
      </c>
      <c r="K1211" s="50" t="s">
        <v>1784</v>
      </c>
      <c r="L1211" s="50" t="s">
        <v>1287</v>
      </c>
      <c r="M1211" s="50" t="s">
        <v>1848</v>
      </c>
      <c r="N1211" s="50" t="s">
        <v>1280</v>
      </c>
      <c r="O1211" s="50" t="s">
        <v>1328</v>
      </c>
      <c r="P1211" s="50" t="s">
        <v>1573</v>
      </c>
      <c r="Q1211" s="50" t="s">
        <v>1846</v>
      </c>
      <c r="S1211" s="32" t="str">
        <f>EMIT!H1428</f>
        <v>UBRCLS</v>
      </c>
      <c r="U1211" s="50" t="str">
        <f ca="1">IFERROR(_xlfn.CONCAT(INDEX(DESC!$C:$C,MATCH(S1211,DESC!$B:$B,0))),"…")</f>
        <v>DO_BUSRQ DO_CLEAR</v>
      </c>
      <c r="W1211" s="112" t="str">
        <f>EMIT!H1470</f>
        <v>UBRCLS</v>
      </c>
      <c r="Y1211" s="50" t="str">
        <f ca="1">IFERROR(_xlfn.CONCAT(INDEX(DESC!$C:$C,MATCH(W1211,DESC!$B:$B,0))),"…")</f>
        <v>DO_BUSRQ DO_CLEAR</v>
      </c>
      <c r="AE1211" s="83" t="s">
        <v>1239</v>
      </c>
    </row>
    <row r="1212" spans="2:31" ht="17.100000000000001" customHeight="1" x14ac:dyDescent="0.25">
      <c r="B1212" s="50" t="s">
        <v>1828</v>
      </c>
      <c r="C1212" s="50" t="s">
        <v>1239</v>
      </c>
      <c r="D1212" s="50" t="s">
        <v>1239</v>
      </c>
      <c r="E1212" s="50" t="s">
        <v>1239</v>
      </c>
      <c r="F1212" s="50" t="s">
        <v>1239</v>
      </c>
      <c r="G1212" s="50" t="s">
        <v>1239</v>
      </c>
      <c r="H1212" s="50" t="s">
        <v>1844</v>
      </c>
      <c r="I1212" s="50" t="s">
        <v>1309</v>
      </c>
      <c r="J1212" s="50" t="s">
        <v>1843</v>
      </c>
      <c r="K1212" s="50" t="s">
        <v>1784</v>
      </c>
      <c r="L1212" s="50" t="s">
        <v>1287</v>
      </c>
      <c r="M1212" s="50" t="s">
        <v>1848</v>
      </c>
      <c r="N1212" s="50" t="s">
        <v>1280</v>
      </c>
      <c r="O1212" s="50" t="s">
        <v>1328</v>
      </c>
      <c r="P1212" s="50" t="s">
        <v>1573</v>
      </c>
      <c r="Q1212" s="50" t="s">
        <v>1846</v>
      </c>
      <c r="R1212" s="83"/>
      <c r="S1212" s="32" t="str">
        <f>EMIT!H1429</f>
        <v>UDWZABDL</v>
      </c>
      <c r="U1212" s="50" t="str">
        <f ca="1">IFERROR(_xlfn.CONCAT(INDEX(DESC!$C:$C,MATCH(S1212,DESC!$B:$B,0))),"…")</f>
        <v>ADDER=WZ ALUB=DLATCH</v>
      </c>
      <c r="W1212" s="112" t="str">
        <f>EMIT!H1471</f>
        <v>UDWZABDL</v>
      </c>
      <c r="Y1212" s="50" t="str">
        <f ca="1">IFERROR(_xlfn.CONCAT(INDEX(DESC!$C:$C,MATCH(W1212,DESC!$B:$B,0))),"…")</f>
        <v>ADDER=WZ ALUB=DLATCH</v>
      </c>
      <c r="AD1212" s="35" t="s">
        <v>1850</v>
      </c>
    </row>
    <row r="1213" spans="2:31" ht="17.100000000000001" customHeight="1" x14ac:dyDescent="0.25">
      <c r="B1213" s="50" t="s">
        <v>1829</v>
      </c>
      <c r="C1213" s="50" t="s">
        <v>1239</v>
      </c>
      <c r="D1213" s="50" t="s">
        <v>1239</v>
      </c>
      <c r="E1213" s="50" t="s">
        <v>1239</v>
      </c>
      <c r="F1213" s="50" t="s">
        <v>1239</v>
      </c>
      <c r="G1213" s="50" t="s">
        <v>1239</v>
      </c>
      <c r="H1213" s="50" t="s">
        <v>1844</v>
      </c>
      <c r="I1213" s="50" t="s">
        <v>1309</v>
      </c>
      <c r="J1213" s="50" t="s">
        <v>1843</v>
      </c>
      <c r="K1213" s="50" t="s">
        <v>1784</v>
      </c>
      <c r="L1213" s="50" t="s">
        <v>1287</v>
      </c>
      <c r="M1213" s="50" t="s">
        <v>1848</v>
      </c>
      <c r="N1213" s="50" t="s">
        <v>1280</v>
      </c>
      <c r="O1213" s="50" t="s">
        <v>1328</v>
      </c>
      <c r="P1213" s="50" t="s">
        <v>1573</v>
      </c>
      <c r="Q1213" s="50" t="s">
        <v>1846</v>
      </c>
      <c r="R1213" s="44"/>
      <c r="S1213" s="167" t="str">
        <f>EMIT!H1430</f>
        <v>UDI</v>
      </c>
      <c r="U1213" s="50" t="str">
        <f ca="1">IFERROR(_xlfn.CONCAT(INDEX(DESC!$C:$C,MATCH(S1213,DESC!$B:$B,0))),"…")</f>
        <v>ADDES=INCLD</v>
      </c>
      <c r="W1213" s="89" t="str">
        <f>EMIT!H1472</f>
        <v>UDD</v>
      </c>
      <c r="Y1213" s="50" t="str">
        <f ca="1">IFERROR(_xlfn.CONCAT(INDEX(DESC!$C:$C,MATCH(W1213,DESC!$B:$B,0))),"…")</f>
        <v>ADDES=DECLD</v>
      </c>
      <c r="AE1213" s="83" t="s">
        <v>1239</v>
      </c>
    </row>
    <row r="1214" spans="2:31" ht="17.100000000000001" customHeight="1" x14ac:dyDescent="0.25">
      <c r="B1214" s="50" t="s">
        <v>1830</v>
      </c>
      <c r="C1214" s="50" t="s">
        <v>1239</v>
      </c>
      <c r="D1214" s="50" t="s">
        <v>1239</v>
      </c>
      <c r="E1214" s="50" t="s">
        <v>1239</v>
      </c>
      <c r="F1214" s="50" t="s">
        <v>1239</v>
      </c>
      <c r="G1214" s="50" t="s">
        <v>1239</v>
      </c>
      <c r="H1214" s="50" t="s">
        <v>1844</v>
      </c>
      <c r="I1214" s="50" t="s">
        <v>1309</v>
      </c>
      <c r="J1214" s="50" t="s">
        <v>1843</v>
      </c>
      <c r="K1214" s="50" t="s">
        <v>1784</v>
      </c>
      <c r="L1214" s="50" t="s">
        <v>1287</v>
      </c>
      <c r="M1214" s="50" t="s">
        <v>1848</v>
      </c>
      <c r="N1214" s="50" t="s">
        <v>1280</v>
      </c>
      <c r="O1214" s="50" t="s">
        <v>1328</v>
      </c>
      <c r="P1214" s="50" t="s">
        <v>1573</v>
      </c>
      <c r="Q1214" s="50" t="s">
        <v>1846</v>
      </c>
      <c r="R1214" s="44"/>
      <c r="S1214" s="32" t="str">
        <f>EMIT!H1431</f>
        <v>UOCPF</v>
      </c>
      <c r="U1214" s="50" t="str">
        <f ca="1">IFERROR(_xlfn.CONCAT(INDEX(DESC!$C:$C,MATCH(S1214,DESC!$B:$B,0))),"…")</f>
        <v>FLG=UOCP SAVE CARRY</v>
      </c>
      <c r="W1214" s="112" t="str">
        <f>EMIT!H1473</f>
        <v>UOCPF</v>
      </c>
      <c r="X1214" s="31" t="s">
        <v>1851</v>
      </c>
      <c r="Y1214" s="50" t="str">
        <f ca="1">IFERROR(_xlfn.CONCAT(INDEX(DESC!$C:$C,MATCH(W1214,DESC!$B:$B,0))),"…")</f>
        <v>FLG=UOCP SAVE CARRY</v>
      </c>
      <c r="AD1214" s="83" t="s">
        <v>1532</v>
      </c>
    </row>
    <row r="1215" spans="2:31" ht="17.100000000000001" customHeight="1" x14ac:dyDescent="0.25">
      <c r="B1215" s="50" t="s">
        <v>1832</v>
      </c>
      <c r="C1215" s="50" t="s">
        <v>1239</v>
      </c>
      <c r="D1215" s="50" t="s">
        <v>1239</v>
      </c>
      <c r="E1215" s="50" t="s">
        <v>1239</v>
      </c>
      <c r="F1215" s="50" t="s">
        <v>1239</v>
      </c>
      <c r="G1215" s="50" t="s">
        <v>1239</v>
      </c>
      <c r="H1215" s="50" t="s">
        <v>1844</v>
      </c>
      <c r="I1215" s="50" t="s">
        <v>1309</v>
      </c>
      <c r="J1215" s="50" t="s">
        <v>1843</v>
      </c>
      <c r="K1215" s="50" t="s">
        <v>1784</v>
      </c>
      <c r="L1215" s="50" t="s">
        <v>1287</v>
      </c>
      <c r="M1215" s="50" t="s">
        <v>1848</v>
      </c>
      <c r="N1215" s="50" t="s">
        <v>1280</v>
      </c>
      <c r="O1215" s="50" t="s">
        <v>1328</v>
      </c>
      <c r="P1215" s="50" t="s">
        <v>1573</v>
      </c>
      <c r="Q1215" s="50" t="s">
        <v>1846</v>
      </c>
      <c r="R1215" s="44"/>
      <c r="S1215" s="32" t="str">
        <f>EMIT!H1432</f>
        <v>UNDEF</v>
      </c>
      <c r="U1215" s="50" t="str">
        <f ca="1">IFERROR(_xlfn.CONCAT(INDEX(DESC!$C:$C,MATCH(S1215,DESC!$B:$B,0))),"…")</f>
        <v>UNDEF</v>
      </c>
      <c r="W1215" s="112" t="str">
        <f>EMIT!H1474</f>
        <v>UNDEF</v>
      </c>
      <c r="Y1215" s="50" t="str">
        <f ca="1">IFERROR(_xlfn.CONCAT(INDEX(DESC!$C:$C,MATCH(W1215,DESC!$B:$B,0))),"…")</f>
        <v>UNDEF</v>
      </c>
      <c r="AE1215" s="83" t="s">
        <v>1239</v>
      </c>
    </row>
    <row r="1216" spans="2:31" ht="17.100000000000001" customHeight="1" x14ac:dyDescent="0.25">
      <c r="B1216" s="50" t="s">
        <v>1833</v>
      </c>
      <c r="C1216" s="50" t="s">
        <v>1239</v>
      </c>
      <c r="D1216" s="50" t="s">
        <v>1239</v>
      </c>
      <c r="E1216" s="50" t="s">
        <v>1239</v>
      </c>
      <c r="F1216" s="50" t="s">
        <v>1239</v>
      </c>
      <c r="G1216" s="50" t="s">
        <v>1239</v>
      </c>
      <c r="H1216" s="50" t="s">
        <v>1844</v>
      </c>
      <c r="I1216" s="50" t="s">
        <v>1309</v>
      </c>
      <c r="J1216" s="50" t="s">
        <v>1843</v>
      </c>
      <c r="K1216" s="50" t="s">
        <v>1784</v>
      </c>
      <c r="L1216" s="50" t="s">
        <v>1287</v>
      </c>
      <c r="M1216" s="50" t="s">
        <v>1848</v>
      </c>
      <c r="N1216" s="50" t="s">
        <v>1541</v>
      </c>
      <c r="O1216" s="50" t="s">
        <v>1328</v>
      </c>
      <c r="P1216" s="50" t="s">
        <v>1573</v>
      </c>
      <c r="Q1216" s="50" t="s">
        <v>1846</v>
      </c>
      <c r="R1216" s="83"/>
      <c r="S1216" s="32" t="str">
        <f>EMIT!H1433</f>
        <v>UWZD</v>
      </c>
      <c r="U1216" s="50" t="str">
        <f ca="1">IFERROR(_xlfn.CONCAT(INDEX(DESC!$C:$C,MATCH(S1216,DESC!$B:$B,0))),"…")</f>
        <v>WZ=ADDES</v>
      </c>
      <c r="W1216" s="112" t="str">
        <f>EMIT!H1475</f>
        <v>UWZD</v>
      </c>
      <c r="Y1216" s="50" t="str">
        <f ca="1">IFERROR(_xlfn.CONCAT(INDEX(DESC!$C:$C,MATCH(W1216,DESC!$B:$B,0))),"…")</f>
        <v>WZ=ADDES</v>
      </c>
      <c r="AD1216" s="35" t="s">
        <v>1852</v>
      </c>
    </row>
    <row r="1217" spans="2:31" ht="17.100000000000001" customHeight="1" x14ac:dyDescent="0.25">
      <c r="B1217" s="50" t="s">
        <v>1834</v>
      </c>
      <c r="C1217" s="50" t="s">
        <v>1239</v>
      </c>
      <c r="D1217" s="50" t="s">
        <v>1239</v>
      </c>
      <c r="E1217" s="50" t="s">
        <v>1239</v>
      </c>
      <c r="F1217" s="50" t="s">
        <v>1239</v>
      </c>
      <c r="G1217" s="50" t="s">
        <v>1239</v>
      </c>
      <c r="H1217" s="50" t="s">
        <v>1844</v>
      </c>
      <c r="I1217" s="50" t="s">
        <v>1309</v>
      </c>
      <c r="J1217" s="50" t="s">
        <v>1843</v>
      </c>
      <c r="K1217" s="50" t="s">
        <v>1784</v>
      </c>
      <c r="L1217" s="50" t="s">
        <v>1287</v>
      </c>
      <c r="M1217" s="50" t="s">
        <v>1848</v>
      </c>
      <c r="N1217" s="50" t="s">
        <v>1541</v>
      </c>
      <c r="O1217" s="50" t="s">
        <v>1328</v>
      </c>
      <c r="P1217" s="50" t="s">
        <v>1573</v>
      </c>
      <c r="Q1217" s="50" t="s">
        <v>1846</v>
      </c>
      <c r="S1217" s="32" t="str">
        <f>EMIT!H1434</f>
        <v>UNDEF</v>
      </c>
      <c r="U1217" s="50" t="str">
        <f ca="1">IFERROR(_xlfn.CONCAT(INDEX(DESC!$C:$C,MATCH(S1217,DESC!$B:$B,0))),"…")</f>
        <v>UNDEF</v>
      </c>
      <c r="W1217" s="112" t="str">
        <f>EMIT!H1476</f>
        <v>UNDEF</v>
      </c>
      <c r="Y1217" s="50" t="str">
        <f ca="1">IFERROR(_xlfn.CONCAT(INDEX(DESC!$C:$C,MATCH(W1217,DESC!$B:$B,0))),"…")</f>
        <v>UNDEF</v>
      </c>
      <c r="AE1217" s="83" t="s">
        <v>1239</v>
      </c>
    </row>
    <row r="1218" spans="2:31" ht="17.100000000000001" customHeight="1" x14ac:dyDescent="0.25">
      <c r="B1218" s="50" t="s">
        <v>1835</v>
      </c>
      <c r="C1218" s="50" t="s">
        <v>1239</v>
      </c>
      <c r="D1218" s="50" t="s">
        <v>1239</v>
      </c>
      <c r="E1218" s="50" t="s">
        <v>1239</v>
      </c>
      <c r="F1218" s="50" t="s">
        <v>1239</v>
      </c>
      <c r="G1218" s="50" t="s">
        <v>1239</v>
      </c>
      <c r="H1218" s="50" t="s">
        <v>1844</v>
      </c>
      <c r="I1218" s="50" t="s">
        <v>1309</v>
      </c>
      <c r="J1218" s="50" t="s">
        <v>1843</v>
      </c>
      <c r="K1218" s="50" t="s">
        <v>1784</v>
      </c>
      <c r="L1218" s="50" t="s">
        <v>1287</v>
      </c>
      <c r="M1218" s="50" t="s">
        <v>1848</v>
      </c>
      <c r="N1218" s="50" t="s">
        <v>1541</v>
      </c>
      <c r="O1218" s="50" t="s">
        <v>1328</v>
      </c>
      <c r="P1218" s="50" t="s">
        <v>1573</v>
      </c>
      <c r="Q1218" s="50" t="s">
        <v>1846</v>
      </c>
      <c r="S1218" s="32" t="str">
        <f>EMIT!H1435</f>
        <v>UDBC</v>
      </c>
      <c r="U1218" s="50" t="str">
        <f ca="1">IFERROR(_xlfn.CONCAT(INDEX(DESC!$C:$C,MATCH(S1218,DESC!$B:$B,0))),"…")</f>
        <v>ADDER=BC</v>
      </c>
      <c r="W1218" s="112" t="str">
        <f>EMIT!H1477</f>
        <v>UDBC</v>
      </c>
      <c r="Y1218" s="50" t="str">
        <f ca="1">IFERROR(_xlfn.CONCAT(INDEX(DESC!$C:$C,MATCH(W1218,DESC!$B:$B,0))),"…")</f>
        <v>ADDER=BC</v>
      </c>
      <c r="AD1218" s="35" t="s">
        <v>1853</v>
      </c>
    </row>
    <row r="1219" spans="2:31" ht="17.100000000000001" customHeight="1" thickBot="1" x14ac:dyDescent="0.3">
      <c r="B1219" s="125" t="s">
        <v>1837</v>
      </c>
      <c r="C1219" s="125" t="s">
        <v>1239</v>
      </c>
      <c r="D1219" s="125" t="s">
        <v>1239</v>
      </c>
      <c r="E1219" s="125" t="s">
        <v>1239</v>
      </c>
      <c r="F1219" s="125" t="s">
        <v>1239</v>
      </c>
      <c r="G1219" s="125" t="s">
        <v>1239</v>
      </c>
      <c r="H1219" s="125" t="s">
        <v>1844</v>
      </c>
      <c r="I1219" s="125" t="s">
        <v>1309</v>
      </c>
      <c r="J1219" s="125" t="s">
        <v>1843</v>
      </c>
      <c r="K1219" s="125" t="s">
        <v>1784</v>
      </c>
      <c r="L1219" s="125" t="s">
        <v>1287</v>
      </c>
      <c r="M1219" s="125" t="s">
        <v>1848</v>
      </c>
      <c r="N1219" s="125" t="s">
        <v>1541</v>
      </c>
      <c r="O1219" s="125" t="s">
        <v>1328</v>
      </c>
      <c r="P1219" s="125" t="s">
        <v>1573</v>
      </c>
      <c r="Q1219" s="125" t="s">
        <v>1846</v>
      </c>
      <c r="R1219" s="136"/>
      <c r="S1219" s="32" t="str">
        <f>EMIT!H1436</f>
        <v>UDDFJZP</v>
      </c>
      <c r="U1219" s="50" t="str">
        <f ca="1">IFERROR(_xlfn.CONCAT(INDEX(DESC!$C:$C,MATCH(S1219,DESC!$B:$B,0))),"…")</f>
        <v>ADDES=DECLD-NZ&gt;PV JUMP ZP</v>
      </c>
      <c r="W1219" s="112" t="str">
        <f>EMIT!H1478</f>
        <v>UDDFJZP</v>
      </c>
      <c r="Y1219" s="50" t="str">
        <f ca="1">IFERROR(_xlfn.CONCAT(INDEX(DESC!$C:$C,MATCH(W1219,DESC!$B:$B,0))),"…")</f>
        <v>ADDES=DECLD-NZ&gt;PV JUMP ZP</v>
      </c>
      <c r="AE1219" s="83" t="s">
        <v>1239</v>
      </c>
    </row>
    <row r="1220" spans="2:31" ht="17.100000000000001" customHeight="1" thickTop="1" x14ac:dyDescent="0.25">
      <c r="B1220" s="126" t="s">
        <v>1838</v>
      </c>
      <c r="C1220" s="126" t="s">
        <v>1239</v>
      </c>
      <c r="D1220" s="126" t="s">
        <v>1239</v>
      </c>
      <c r="E1220" s="126" t="s">
        <v>1239</v>
      </c>
      <c r="F1220" s="126" t="s">
        <v>1239</v>
      </c>
      <c r="G1220" s="126" t="s">
        <v>1239</v>
      </c>
      <c r="H1220" s="126" t="s">
        <v>1844</v>
      </c>
      <c r="I1220" s="126" t="s">
        <v>1309</v>
      </c>
      <c r="J1220" s="126" t="s">
        <v>1843</v>
      </c>
      <c r="K1220" s="126" t="s">
        <v>1784</v>
      </c>
      <c r="L1220" s="126" t="s">
        <v>1240</v>
      </c>
      <c r="M1220" s="126" t="s">
        <v>1848</v>
      </c>
      <c r="N1220" s="126" t="s">
        <v>1541</v>
      </c>
      <c r="O1220" s="126" t="s">
        <v>1328</v>
      </c>
      <c r="P1220" s="126" t="s">
        <v>1573</v>
      </c>
      <c r="Q1220" s="126" t="s">
        <v>1846</v>
      </c>
      <c r="R1220" s="139"/>
      <c r="S1220" s="32" t="str">
        <f>EMIT!H1437</f>
        <v>UBCD</v>
      </c>
      <c r="U1220" s="50" t="str">
        <f ca="1">IFERROR(_xlfn.CONCAT(INDEX(DESC!$C:$C,MATCH(S1220,DESC!$B:$B,0))),"…")</f>
        <v>BC=ADDES</v>
      </c>
      <c r="W1220" s="112" t="str">
        <f>EMIT!H1479</f>
        <v>UBCD</v>
      </c>
      <c r="Y1220" s="50" t="str">
        <f ca="1">IFERROR(_xlfn.CONCAT(INDEX(DESC!$C:$C,MATCH(W1220,DESC!$B:$B,0))),"…")</f>
        <v>BC=ADDES</v>
      </c>
      <c r="AD1220" s="35" t="s">
        <v>1854</v>
      </c>
    </row>
    <row r="1221" spans="2:31" ht="17.100000000000001" customHeight="1" x14ac:dyDescent="0.25">
      <c r="B1221" s="111" t="s">
        <v>1855</v>
      </c>
      <c r="C1221" s="111" t="s">
        <v>1239</v>
      </c>
      <c r="D1221" s="111" t="s">
        <v>1239</v>
      </c>
      <c r="E1221" s="111" t="s">
        <v>1239</v>
      </c>
      <c r="F1221" s="111" t="s">
        <v>1239</v>
      </c>
      <c r="G1221" s="111" t="s">
        <v>1239</v>
      </c>
      <c r="H1221" s="111" t="s">
        <v>1844</v>
      </c>
      <c r="I1221" s="111" t="s">
        <v>1309</v>
      </c>
      <c r="J1221" s="111" t="s">
        <v>1843</v>
      </c>
      <c r="K1221" s="111" t="s">
        <v>1784</v>
      </c>
      <c r="L1221" s="111" t="s">
        <v>1240</v>
      </c>
      <c r="M1221" s="111" t="s">
        <v>1848</v>
      </c>
      <c r="N1221" s="111" t="s">
        <v>1541</v>
      </c>
      <c r="O1221" s="111" t="s">
        <v>1328</v>
      </c>
      <c r="P1221" s="111" t="s">
        <v>1573</v>
      </c>
      <c r="Q1221" s="111" t="s">
        <v>1846</v>
      </c>
      <c r="S1221" s="32" t="str">
        <f>EMIT!H1438</f>
        <v>UNDEF</v>
      </c>
      <c r="U1221" s="50" t="str">
        <f ca="1">IFERROR(_xlfn.CONCAT(INDEX(DESC!$C:$C,MATCH(S1221,DESC!$B:$B,0))),"…")</f>
        <v>UNDEF</v>
      </c>
      <c r="W1221" s="112" t="str">
        <f>EMIT!H1480</f>
        <v>UNDEF</v>
      </c>
      <c r="Y1221" s="50" t="str">
        <f ca="1">IFERROR(_xlfn.CONCAT(INDEX(DESC!$C:$C,MATCH(W1221,DESC!$B:$B,0))),"…")</f>
        <v>UNDEF</v>
      </c>
      <c r="AE1221" s="83" t="s">
        <v>1239</v>
      </c>
    </row>
    <row r="1222" spans="2:31" ht="17.100000000000001" customHeight="1" x14ac:dyDescent="0.25">
      <c r="B1222" s="111" t="s">
        <v>1856</v>
      </c>
      <c r="C1222" s="111" t="s">
        <v>1239</v>
      </c>
      <c r="D1222" s="111" t="s">
        <v>1239</v>
      </c>
      <c r="E1222" s="111" t="s">
        <v>1239</v>
      </c>
      <c r="F1222" s="111" t="s">
        <v>1239</v>
      </c>
      <c r="G1222" s="111" t="s">
        <v>1239</v>
      </c>
      <c r="H1222" s="111" t="s">
        <v>1844</v>
      </c>
      <c r="I1222" s="111" t="s">
        <v>1309</v>
      </c>
      <c r="J1222" s="111" t="s">
        <v>1843</v>
      </c>
      <c r="K1222" s="111" t="s">
        <v>1784</v>
      </c>
      <c r="L1222" s="111" t="s">
        <v>1240</v>
      </c>
      <c r="M1222" s="111" t="s">
        <v>1848</v>
      </c>
      <c r="N1222" s="111" t="s">
        <v>1541</v>
      </c>
      <c r="O1222" s="111" t="s">
        <v>1328</v>
      </c>
      <c r="P1222" s="111" t="s">
        <v>1573</v>
      </c>
      <c r="Q1222" s="111" t="s">
        <v>1846</v>
      </c>
      <c r="R1222" s="177"/>
      <c r="S1222" s="32" t="str">
        <f>EMIT!H1439</f>
        <v>UDPC</v>
      </c>
      <c r="U1222" s="50" t="str">
        <f ca="1">IFERROR(_xlfn.CONCAT(INDEX(DESC!$C:$C,MATCH(S1222,DESC!$B:$B,0))),"…")</f>
        <v>ADDER=PC</v>
      </c>
      <c r="W1222" s="112" t="str">
        <f>EMIT!H1481</f>
        <v>UDPC</v>
      </c>
      <c r="Y1222" s="50" t="str">
        <f ca="1">IFERROR(_xlfn.CONCAT(INDEX(DESC!$C:$C,MATCH(W1222,DESC!$B:$B,0))),"…")</f>
        <v>ADDER=PC</v>
      </c>
      <c r="AD1222" s="35" t="s">
        <v>1857</v>
      </c>
    </row>
    <row r="1223" spans="2:31" ht="17.100000000000001" customHeight="1" x14ac:dyDescent="0.25">
      <c r="B1223" s="111" t="s">
        <v>1858</v>
      </c>
      <c r="C1223" s="111" t="s">
        <v>1239</v>
      </c>
      <c r="D1223" s="111" t="s">
        <v>1239</v>
      </c>
      <c r="E1223" s="111" t="s">
        <v>1239</v>
      </c>
      <c r="F1223" s="111" t="s">
        <v>1239</v>
      </c>
      <c r="G1223" s="111" t="s">
        <v>1239</v>
      </c>
      <c r="H1223" s="111" t="s">
        <v>1844</v>
      </c>
      <c r="I1223" s="111" t="s">
        <v>1309</v>
      </c>
      <c r="J1223" s="111" t="s">
        <v>1843</v>
      </c>
      <c r="K1223" s="111" t="s">
        <v>1784</v>
      </c>
      <c r="L1223" s="111" t="s">
        <v>1240</v>
      </c>
      <c r="M1223" s="111" t="s">
        <v>1848</v>
      </c>
      <c r="N1223" s="111" t="s">
        <v>1541</v>
      </c>
      <c r="O1223" s="111" t="s">
        <v>1328</v>
      </c>
      <c r="P1223" s="111" t="s">
        <v>1573</v>
      </c>
      <c r="Q1223" s="111" t="s">
        <v>1846</v>
      </c>
      <c r="R1223" s="47"/>
      <c r="S1223" s="32" t="str">
        <f>EMIT!H1440</f>
        <v>UDD</v>
      </c>
      <c r="U1223" s="50" t="str">
        <f ca="1">IFERROR(_xlfn.CONCAT(INDEX(DESC!$C:$C,MATCH(S1223,DESC!$B:$B,0))),"…")</f>
        <v>ADDES=DECLD</v>
      </c>
      <c r="W1223" s="112" t="str">
        <f>EMIT!H1482</f>
        <v>UDD</v>
      </c>
      <c r="Y1223" s="50" t="str">
        <f ca="1">IFERROR(_xlfn.CONCAT(INDEX(DESC!$C:$C,MATCH(W1223,DESC!$B:$B,0))),"…")</f>
        <v>ADDES=DECLD</v>
      </c>
      <c r="AE1223" s="35" t="s">
        <v>1461</v>
      </c>
    </row>
    <row r="1224" spans="2:31" ht="17.100000000000001" customHeight="1" x14ac:dyDescent="0.25">
      <c r="B1224" s="111" t="s">
        <v>1859</v>
      </c>
      <c r="C1224" s="111" t="s">
        <v>1239</v>
      </c>
      <c r="D1224" s="111" t="s">
        <v>1239</v>
      </c>
      <c r="E1224" s="111" t="s">
        <v>1239</v>
      </c>
      <c r="F1224" s="111" t="s">
        <v>1239</v>
      </c>
      <c r="G1224" s="111" t="s">
        <v>1239</v>
      </c>
      <c r="H1224" s="111" t="s">
        <v>1844</v>
      </c>
      <c r="I1224" s="111" t="s">
        <v>1309</v>
      </c>
      <c r="J1224" s="111" t="s">
        <v>1843</v>
      </c>
      <c r="K1224" s="111" t="s">
        <v>1784</v>
      </c>
      <c r="L1224" s="111" t="s">
        <v>1240</v>
      </c>
      <c r="M1224" s="111" t="s">
        <v>1848</v>
      </c>
      <c r="N1224" s="111" t="s">
        <v>1541</v>
      </c>
      <c r="O1224" s="111" t="s">
        <v>1328</v>
      </c>
      <c r="P1224" s="111" t="s">
        <v>1573</v>
      </c>
      <c r="Q1224" s="111" t="s">
        <v>1846</v>
      </c>
      <c r="R1224" s="47"/>
      <c r="S1224" s="32" t="str">
        <f>EMIT!H1441</f>
        <v>UNDEF</v>
      </c>
      <c r="U1224" s="50" t="str">
        <f ca="1">IFERROR(_xlfn.CONCAT(INDEX(DESC!$C:$C,MATCH(S1224,DESC!$B:$B,0))),"…")</f>
        <v>UNDEF</v>
      </c>
      <c r="W1224" s="112" t="str">
        <f>EMIT!H1483</f>
        <v>UNDEF</v>
      </c>
      <c r="Y1224" s="50" t="str">
        <f ca="1">IFERROR(_xlfn.CONCAT(INDEX(DESC!$C:$C,MATCH(W1224,DESC!$B:$B,0))),"…")</f>
        <v>UNDEF</v>
      </c>
      <c r="AD1224" s="83" t="s">
        <v>1532</v>
      </c>
    </row>
    <row r="1225" spans="2:31" ht="17.100000000000001" customHeight="1" x14ac:dyDescent="0.25">
      <c r="B1225" s="111" t="s">
        <v>1860</v>
      </c>
      <c r="C1225" s="111" t="s">
        <v>1239</v>
      </c>
      <c r="D1225" s="111" t="s">
        <v>1239</v>
      </c>
      <c r="E1225" s="111" t="s">
        <v>1239</v>
      </c>
      <c r="F1225" s="111" t="s">
        <v>1239</v>
      </c>
      <c r="G1225" s="111" t="s">
        <v>1239</v>
      </c>
      <c r="H1225" s="111" t="s">
        <v>1844</v>
      </c>
      <c r="I1225" s="111" t="s">
        <v>1309</v>
      </c>
      <c r="J1225" s="111" t="s">
        <v>1843</v>
      </c>
      <c r="K1225" s="111" t="s">
        <v>1784</v>
      </c>
      <c r="L1225" s="111" t="s">
        <v>1240</v>
      </c>
      <c r="M1225" s="111" t="s">
        <v>1848</v>
      </c>
      <c r="N1225" s="111" t="s">
        <v>1541</v>
      </c>
      <c r="O1225" s="111" t="s">
        <v>1328</v>
      </c>
      <c r="P1225" s="111" t="s">
        <v>1573</v>
      </c>
      <c r="Q1225" s="111" t="s">
        <v>1846</v>
      </c>
      <c r="R1225" s="47"/>
      <c r="S1225" s="32" t="str">
        <f>EMIT!H1442</f>
        <v>UNDEF</v>
      </c>
      <c r="U1225" s="50" t="str">
        <f ca="1">IFERROR(_xlfn.CONCAT(INDEX(DESC!$C:$C,MATCH(S1225,DESC!$B:$B,0))),"…")</f>
        <v>UNDEF</v>
      </c>
      <c r="W1225" s="112" t="str">
        <f>EMIT!H1484</f>
        <v>UNDEF</v>
      </c>
      <c r="Y1225" s="50" t="str">
        <f ca="1">IFERROR(_xlfn.CONCAT(INDEX(DESC!$C:$C,MATCH(W1225,DESC!$B:$B,0))),"…")</f>
        <v>UNDEF</v>
      </c>
      <c r="AE1225" s="83" t="s">
        <v>1239</v>
      </c>
    </row>
    <row r="1226" spans="2:31" ht="17.100000000000001" customHeight="1" x14ac:dyDescent="0.25">
      <c r="B1226" s="111" t="s">
        <v>1861</v>
      </c>
      <c r="C1226" s="111" t="s">
        <v>1239</v>
      </c>
      <c r="D1226" s="111" t="s">
        <v>1239</v>
      </c>
      <c r="E1226" s="111" t="s">
        <v>1239</v>
      </c>
      <c r="F1226" s="111" t="s">
        <v>1239</v>
      </c>
      <c r="G1226" s="111" t="s">
        <v>1239</v>
      </c>
      <c r="H1226" s="111" t="s">
        <v>1844</v>
      </c>
      <c r="I1226" s="111" t="s">
        <v>1309</v>
      </c>
      <c r="J1226" s="111" t="s">
        <v>1843</v>
      </c>
      <c r="K1226" s="111" t="s">
        <v>1784</v>
      </c>
      <c r="L1226" s="111" t="s">
        <v>1240</v>
      </c>
      <c r="M1226" s="111" t="s">
        <v>1848</v>
      </c>
      <c r="N1226" s="111" t="s">
        <v>1862</v>
      </c>
      <c r="O1226" s="111" t="s">
        <v>1328</v>
      </c>
      <c r="P1226" s="111" t="s">
        <v>1573</v>
      </c>
      <c r="Q1226" s="111" t="s">
        <v>1846</v>
      </c>
      <c r="R1226" s="177"/>
      <c r="S1226" s="32" t="str">
        <f>EMIT!H1443</f>
        <v>UWZDD</v>
      </c>
      <c r="U1226" s="50" t="str">
        <f ca="1">IFERROR(_xlfn.CONCAT(INDEX(DESC!$C:$C,MATCH(S1226,DESC!$B:$B,0))),"…")</f>
        <v>WZ=ADDES ADDER=ADDES</v>
      </c>
      <c r="W1226" s="112" t="str">
        <f>EMIT!H1485</f>
        <v>UWZDD</v>
      </c>
      <c r="Y1226" s="50" t="str">
        <f ca="1">IFERROR(_xlfn.CONCAT(INDEX(DESC!$C:$C,MATCH(W1226,DESC!$B:$B,0))),"…")</f>
        <v>WZ=ADDES ADDER=ADDES</v>
      </c>
      <c r="AD1226" s="35" t="s">
        <v>1852</v>
      </c>
    </row>
    <row r="1227" spans="2:31" ht="17.100000000000001" customHeight="1" x14ac:dyDescent="0.25">
      <c r="B1227" s="111" t="s">
        <v>1863</v>
      </c>
      <c r="C1227" s="111" t="s">
        <v>1239</v>
      </c>
      <c r="D1227" s="111" t="s">
        <v>1239</v>
      </c>
      <c r="E1227" s="111" t="s">
        <v>1239</v>
      </c>
      <c r="F1227" s="111" t="s">
        <v>1239</v>
      </c>
      <c r="G1227" s="111" t="s">
        <v>1239</v>
      </c>
      <c r="H1227" s="111" t="s">
        <v>1844</v>
      </c>
      <c r="I1227" s="111" t="s">
        <v>1309</v>
      </c>
      <c r="J1227" s="111" t="s">
        <v>1843</v>
      </c>
      <c r="K1227" s="111" t="s">
        <v>1784</v>
      </c>
      <c r="L1227" s="111" t="s">
        <v>1240</v>
      </c>
      <c r="M1227" s="111" t="s">
        <v>1848</v>
      </c>
      <c r="N1227" s="111" t="s">
        <v>1862</v>
      </c>
      <c r="O1227" s="111" t="s">
        <v>1328</v>
      </c>
      <c r="P1227" s="111" t="s">
        <v>1573</v>
      </c>
      <c r="Q1227" s="111" t="s">
        <v>1846</v>
      </c>
      <c r="S1227" s="32" t="str">
        <f>EMIT!H1444</f>
        <v>UDD</v>
      </c>
      <c r="U1227" s="50" t="str">
        <f ca="1">IFERROR(_xlfn.CONCAT(INDEX(DESC!$C:$C,MATCH(S1227,DESC!$B:$B,0))),"…")</f>
        <v>ADDES=DECLD</v>
      </c>
      <c r="W1227" s="112" t="str">
        <f>EMIT!H1486</f>
        <v>UDD</v>
      </c>
      <c r="Y1227" s="50" t="str">
        <f ca="1">IFERROR(_xlfn.CONCAT(INDEX(DESC!$C:$C,MATCH(W1227,DESC!$B:$B,0))),"…")</f>
        <v>ADDES=DECLD</v>
      </c>
      <c r="AE1227" s="35" t="s">
        <v>1461</v>
      </c>
    </row>
    <row r="1228" spans="2:31" ht="17.100000000000001" customHeight="1" x14ac:dyDescent="0.25">
      <c r="B1228" s="111" t="s">
        <v>1864</v>
      </c>
      <c r="C1228" s="111" t="s">
        <v>1239</v>
      </c>
      <c r="D1228" s="111" t="s">
        <v>1239</v>
      </c>
      <c r="E1228" s="111" t="s">
        <v>1239</v>
      </c>
      <c r="F1228" s="111" t="s">
        <v>1239</v>
      </c>
      <c r="G1228" s="111" t="s">
        <v>1239</v>
      </c>
      <c r="H1228" s="111" t="s">
        <v>1844</v>
      </c>
      <c r="I1228" s="111" t="s">
        <v>1309</v>
      </c>
      <c r="J1228" s="111" t="s">
        <v>1843</v>
      </c>
      <c r="K1228" s="111" t="s">
        <v>1784</v>
      </c>
      <c r="L1228" s="111" t="s">
        <v>1240</v>
      </c>
      <c r="M1228" s="111" t="s">
        <v>1848</v>
      </c>
      <c r="N1228" s="111" t="s">
        <v>1862</v>
      </c>
      <c r="O1228" s="111" t="s">
        <v>1328</v>
      </c>
      <c r="P1228" s="111" t="s">
        <v>1573</v>
      </c>
      <c r="Q1228" s="111" t="s">
        <v>1846</v>
      </c>
      <c r="S1228" s="32" t="str">
        <f>EMIT!H1445</f>
        <v>UNDEF</v>
      </c>
      <c r="U1228" s="50" t="str">
        <f ca="1">IFERROR(_xlfn.CONCAT(INDEX(DESC!$C:$C,MATCH(S1228,DESC!$B:$B,0))),"…")</f>
        <v>UNDEF</v>
      </c>
      <c r="W1228" s="112" t="str">
        <f>EMIT!H1487</f>
        <v>UNDEF</v>
      </c>
      <c r="Y1228" s="50" t="str">
        <f ca="1">IFERROR(_xlfn.CONCAT(INDEX(DESC!$C:$C,MATCH(W1228,DESC!$B:$B,0))),"…")</f>
        <v>UNDEF</v>
      </c>
      <c r="AD1228" s="83" t="s">
        <v>1532</v>
      </c>
    </row>
    <row r="1229" spans="2:31" ht="17.100000000000001" customHeight="1" x14ac:dyDescent="0.25">
      <c r="B1229" s="111" t="s">
        <v>1865</v>
      </c>
      <c r="C1229" s="111" t="s">
        <v>1239</v>
      </c>
      <c r="D1229" s="111" t="s">
        <v>1239</v>
      </c>
      <c r="E1229" s="111" t="s">
        <v>1239</v>
      </c>
      <c r="F1229" s="111" t="s">
        <v>1239</v>
      </c>
      <c r="G1229" s="111" t="s">
        <v>1239</v>
      </c>
      <c r="H1229" s="111" t="s">
        <v>1844</v>
      </c>
      <c r="I1229" s="111" t="s">
        <v>1309</v>
      </c>
      <c r="J1229" s="111" t="s">
        <v>1843</v>
      </c>
      <c r="K1229" s="111" t="s">
        <v>1784</v>
      </c>
      <c r="L1229" s="111" t="s">
        <v>1240</v>
      </c>
      <c r="M1229" s="111" t="s">
        <v>1848</v>
      </c>
      <c r="N1229" s="111" t="s">
        <v>1862</v>
      </c>
      <c r="O1229" s="111" t="s">
        <v>1328</v>
      </c>
      <c r="P1229" s="111" t="s">
        <v>1573</v>
      </c>
      <c r="Q1229" s="111" t="s">
        <v>1846</v>
      </c>
      <c r="S1229" s="32" t="str">
        <f>EMIT!H1446</f>
        <v>UNDEF</v>
      </c>
      <c r="U1229" s="50" t="str">
        <f ca="1">IFERROR(_xlfn.CONCAT(INDEX(DESC!$C:$C,MATCH(S1229,DESC!$B:$B,0))),"…")</f>
        <v>UNDEF</v>
      </c>
      <c r="W1229" s="112" t="str">
        <f>EMIT!H1488</f>
        <v>UNDEF</v>
      </c>
      <c r="Y1229" s="50" t="str">
        <f ca="1">IFERROR(_xlfn.CONCAT(INDEX(DESC!$C:$C,MATCH(W1229,DESC!$B:$B,0))),"…")</f>
        <v>UNDEF</v>
      </c>
      <c r="AE1229" s="83" t="s">
        <v>1239</v>
      </c>
    </row>
    <row r="1230" spans="2:31" ht="17.100000000000001" customHeight="1" x14ac:dyDescent="0.25">
      <c r="B1230" s="111" t="s">
        <v>1866</v>
      </c>
      <c r="C1230" s="111" t="s">
        <v>1239</v>
      </c>
      <c r="D1230" s="111" t="s">
        <v>1239</v>
      </c>
      <c r="E1230" s="111" t="s">
        <v>1239</v>
      </c>
      <c r="F1230" s="111" t="s">
        <v>1239</v>
      </c>
      <c r="G1230" s="111" t="s">
        <v>1239</v>
      </c>
      <c r="H1230" s="111" t="s">
        <v>1844</v>
      </c>
      <c r="I1230" s="111" t="s">
        <v>1309</v>
      </c>
      <c r="J1230" s="111" t="s">
        <v>1867</v>
      </c>
      <c r="K1230" s="111" t="s">
        <v>1784</v>
      </c>
      <c r="L1230" s="111" t="s">
        <v>1240</v>
      </c>
      <c r="M1230" s="111" t="s">
        <v>1848</v>
      </c>
      <c r="N1230" s="111" t="s">
        <v>1862</v>
      </c>
      <c r="O1230" s="111" t="s">
        <v>1328</v>
      </c>
      <c r="P1230" s="111" t="s">
        <v>1573</v>
      </c>
      <c r="Q1230" s="111" t="s">
        <v>1846</v>
      </c>
      <c r="S1230" s="32" t="str">
        <f>EMIT!H1447</f>
        <v>UPCD</v>
      </c>
      <c r="U1230" s="50" t="str">
        <f ca="1">IFERROR(_xlfn.CONCAT(INDEX(DESC!$C:$C,MATCH(S1230,DESC!$B:$B,0))),"…")</f>
        <v>PC=ADDES</v>
      </c>
      <c r="W1230" s="112" t="str">
        <f>EMIT!H1489</f>
        <v>UPCD</v>
      </c>
      <c r="Y1230" s="50" t="str">
        <f ca="1">IFERROR(_xlfn.CONCAT(INDEX(DESC!$C:$C,MATCH(W1230,DESC!$B:$B,0))),"…")</f>
        <v>PC=ADDES</v>
      </c>
      <c r="AD1230" s="35" t="s">
        <v>1868</v>
      </c>
    </row>
    <row r="1231" spans="2:31" ht="17.100000000000001" customHeight="1" x14ac:dyDescent="0.25">
      <c r="B1231" s="111" t="s">
        <v>1869</v>
      </c>
      <c r="C1231" s="111" t="s">
        <v>1239</v>
      </c>
      <c r="D1231" s="111" t="s">
        <v>1239</v>
      </c>
      <c r="E1231" s="111" t="s">
        <v>1239</v>
      </c>
      <c r="F1231" s="111" t="s">
        <v>1239</v>
      </c>
      <c r="G1231" s="111" t="s">
        <v>1239</v>
      </c>
      <c r="H1231" s="111" t="s">
        <v>1844</v>
      </c>
      <c r="I1231" s="111" t="s">
        <v>1309</v>
      </c>
      <c r="J1231" s="111" t="s">
        <v>1867</v>
      </c>
      <c r="K1231" s="111" t="s">
        <v>1784</v>
      </c>
      <c r="L1231" s="111" t="s">
        <v>1240</v>
      </c>
      <c r="M1231" s="111" t="s">
        <v>1848</v>
      </c>
      <c r="N1231" s="111" t="s">
        <v>1862</v>
      </c>
      <c r="O1231" s="111" t="s">
        <v>1328</v>
      </c>
      <c r="P1231" s="111" t="s">
        <v>1573</v>
      </c>
      <c r="Q1231" s="111" t="s">
        <v>1846</v>
      </c>
      <c r="S1231" s="32" t="str">
        <f>EMIT!H1448</f>
        <v>UGR</v>
      </c>
      <c r="U1231" s="50" t="str">
        <f ca="1">IFERROR(_xlfn.CONCAT(INDEX(DESC!$C:$C,MATCH(S1231,DESC!$B:$B,0))),"…")</f>
        <v>DO_GRANT</v>
      </c>
      <c r="W1231" s="112" t="str">
        <f>EMIT!H1490</f>
        <v>UGR</v>
      </c>
      <c r="Y1231" s="50" t="str">
        <f ca="1">IFERROR(_xlfn.CONCAT(INDEX(DESC!$C:$C,MATCH(W1231,DESC!$B:$B,0))),"…")</f>
        <v>DO_GRANT</v>
      </c>
      <c r="AE1231" s="83" t="s">
        <v>1239</v>
      </c>
    </row>
    <row r="1232" spans="2:31" ht="17.100000000000001" customHeight="1" x14ac:dyDescent="0.25">
      <c r="B1232" s="111" t="s">
        <v>1870</v>
      </c>
      <c r="C1232" s="111" t="s">
        <v>1239</v>
      </c>
      <c r="D1232" s="111" t="s">
        <v>1239</v>
      </c>
      <c r="E1232" s="111" t="s">
        <v>1239</v>
      </c>
      <c r="F1232" s="111" t="s">
        <v>1239</v>
      </c>
      <c r="G1232" s="111" t="s">
        <v>1239</v>
      </c>
      <c r="H1232" s="111" t="s">
        <v>1844</v>
      </c>
      <c r="I1232" s="111" t="s">
        <v>1309</v>
      </c>
      <c r="J1232" s="111" t="s">
        <v>1867</v>
      </c>
      <c r="K1232" s="111" t="s">
        <v>1784</v>
      </c>
      <c r="L1232" s="111" t="s">
        <v>1240</v>
      </c>
      <c r="M1232" s="111" t="s">
        <v>1848</v>
      </c>
      <c r="N1232" s="111" t="s">
        <v>1862</v>
      </c>
      <c r="O1232" s="111" t="s">
        <v>1328</v>
      </c>
      <c r="P1232" s="111" t="s">
        <v>1573</v>
      </c>
      <c r="Q1232" s="111" t="s">
        <v>1846</v>
      </c>
      <c r="R1232" s="83"/>
      <c r="S1232" s="32" t="str">
        <f>EMIT!H1449</f>
        <v>UAAW</v>
      </c>
      <c r="U1232" s="50" t="str">
        <f ca="1">IFERROR(_xlfn.CONCAT(INDEX(DESC!$C:$C,MATCH(S1232,DESC!$B:$B,0))),"…")</f>
        <v>ALUA=W</v>
      </c>
      <c r="W1232" s="112" t="str">
        <f>EMIT!H1491</f>
        <v>UAAW</v>
      </c>
      <c r="Y1232" s="50" t="str">
        <f ca="1">IFERROR(_xlfn.CONCAT(INDEX(DESC!$C:$C,MATCH(W1232,DESC!$B:$B,0))),"…")</f>
        <v>ALUA=W</v>
      </c>
      <c r="AD1232" s="35" t="s">
        <v>1529</v>
      </c>
    </row>
    <row r="1233" spans="1:33" ht="17.100000000000001" customHeight="1" x14ac:dyDescent="0.25">
      <c r="S1233" s="32" t="str">
        <f>EMIT!H1450</f>
        <v>UEXIPCEXT</v>
      </c>
      <c r="U1233" s="50" t="str">
        <f ca="1">IFERROR(_xlfn.CONCAT(INDEX(DESC!$C:$C,MATCH(S1233,DESC!$B:$B,0))),"…")</f>
        <v xml:space="preserve">INTER ADDER=PC EX_INT  SPREF=0 </v>
      </c>
      <c r="W1233" s="112" t="str">
        <f>EMIT!H1492</f>
        <v>UEXIPCEXT</v>
      </c>
      <c r="Y1233" s="50" t="str">
        <f ca="1">IFERROR(_xlfn.CONCAT(INDEX(DESC!$C:$C,MATCH(W1233,DESC!$B:$B,0))),"…")</f>
        <v xml:space="preserve">INTER ADDER=PC EX_INT  SPREF=0 </v>
      </c>
    </row>
    <row r="1234" spans="1:33" ht="17.100000000000001" customHeight="1" x14ac:dyDescent="0.25">
      <c r="B1234" s="39" t="s">
        <v>1239</v>
      </c>
      <c r="C1234" s="39" t="s">
        <v>1239</v>
      </c>
      <c r="D1234" s="39" t="s">
        <v>1239</v>
      </c>
      <c r="E1234" s="39" t="s">
        <v>1239</v>
      </c>
      <c r="F1234" s="39" t="s">
        <v>1239</v>
      </c>
      <c r="G1234" s="39" t="s">
        <v>1239</v>
      </c>
      <c r="H1234" s="39" t="s">
        <v>1239</v>
      </c>
      <c r="I1234" s="39" t="s">
        <v>1239</v>
      </c>
      <c r="J1234" s="39" t="s">
        <v>1239</v>
      </c>
      <c r="K1234" s="39" t="s">
        <v>1239</v>
      </c>
      <c r="L1234" s="39" t="s">
        <v>1239</v>
      </c>
      <c r="M1234" s="39" t="s">
        <v>1239</v>
      </c>
      <c r="N1234" s="39" t="s">
        <v>1239</v>
      </c>
      <c r="O1234" s="39" t="s">
        <v>1239</v>
      </c>
      <c r="P1234" s="39" t="s">
        <v>1239</v>
      </c>
      <c r="Q1234" s="39" t="s">
        <v>1239</v>
      </c>
      <c r="R1234" s="156"/>
      <c r="S1234" s="32" t="str">
        <f>EMIT!H1451</f>
        <v>UNDEF</v>
      </c>
      <c r="U1234" s="50" t="str">
        <f ca="1">IFERROR(_xlfn.CONCAT(INDEX(DESC!$C:$C,MATCH(S1234,DESC!$B:$B,0))),"…")</f>
        <v>UNDEF</v>
      </c>
      <c r="W1234" s="112" t="str">
        <f>EMIT!H1493</f>
        <v>UNDEF</v>
      </c>
      <c r="Y1234" s="50" t="str">
        <f ca="1">IFERROR(_xlfn.CONCAT(INDEX(DESC!$C:$C,MATCH(W1234,DESC!$B:$B,0))),"…")</f>
        <v>UNDEF</v>
      </c>
    </row>
    <row r="1235" spans="1:33" ht="17.100000000000001" customHeight="1" x14ac:dyDescent="0.25">
      <c r="B1235" s="39" t="s">
        <v>1239</v>
      </c>
      <c r="C1235" s="39" t="s">
        <v>1239</v>
      </c>
      <c r="D1235" s="39" t="s">
        <v>1239</v>
      </c>
      <c r="E1235" s="39" t="s">
        <v>1239</v>
      </c>
      <c r="F1235" s="39" t="s">
        <v>1239</v>
      </c>
      <c r="G1235" s="39" t="s">
        <v>1239</v>
      </c>
      <c r="H1235" s="39" t="s">
        <v>1239</v>
      </c>
      <c r="I1235" s="39" t="s">
        <v>1239</v>
      </c>
      <c r="J1235" s="39" t="s">
        <v>1239</v>
      </c>
      <c r="K1235" s="39" t="s">
        <v>1239</v>
      </c>
      <c r="L1235" s="39" t="s">
        <v>1239</v>
      </c>
      <c r="M1235" s="39" t="s">
        <v>1239</v>
      </c>
      <c r="N1235" s="39" t="s">
        <v>1239</v>
      </c>
      <c r="O1235" s="39" t="s">
        <v>1239</v>
      </c>
      <c r="P1235" s="39" t="s">
        <v>1239</v>
      </c>
      <c r="Q1235" s="39" t="s">
        <v>1239</v>
      </c>
      <c r="R1235" s="116"/>
      <c r="S1235" s="32" t="str">
        <f>EMIT!H1452</f>
        <v>UFHBQ</v>
      </c>
      <c r="U1235" s="50" t="str">
        <f ca="1">IFERROR(_xlfn.CONCAT(INDEX(DESC!$C:$C,MATCH(S1235,DESC!$B:$B,0))),"…")</f>
        <v>AFF FLG53 HBUS53</v>
      </c>
      <c r="W1235" s="112" t="str">
        <f>EMIT!H1494</f>
        <v>UFHBQ</v>
      </c>
      <c r="Y1235" s="50" t="str">
        <f ca="1">IFERROR(_xlfn.CONCAT(INDEX(DESC!$C:$C,MATCH(W1235,DESC!$B:$B,0))),"…")</f>
        <v>AFF FLG53 HBUS53</v>
      </c>
    </row>
    <row r="1236" spans="1:33" ht="17.100000000000001" customHeight="1" x14ac:dyDescent="0.25">
      <c r="B1236" s="39" t="s">
        <v>1239</v>
      </c>
      <c r="C1236" s="39" t="s">
        <v>1239</v>
      </c>
      <c r="D1236" s="39" t="s">
        <v>1239</v>
      </c>
      <c r="E1236" s="39" t="s">
        <v>1239</v>
      </c>
      <c r="F1236" s="39" t="s">
        <v>1239</v>
      </c>
      <c r="G1236" s="39" t="s">
        <v>1239</v>
      </c>
      <c r="H1236" s="39" t="s">
        <v>1239</v>
      </c>
      <c r="I1236" s="39" t="s">
        <v>1239</v>
      </c>
      <c r="J1236" s="39" t="s">
        <v>1239</v>
      </c>
      <c r="K1236" s="39" t="s">
        <v>1239</v>
      </c>
      <c r="L1236" s="39" t="s">
        <v>1239</v>
      </c>
      <c r="M1236" s="39" t="s">
        <v>1239</v>
      </c>
      <c r="N1236" s="39" t="s">
        <v>1239</v>
      </c>
      <c r="O1236" s="39" t="s">
        <v>1239</v>
      </c>
      <c r="P1236" s="39" t="s">
        <v>1239</v>
      </c>
      <c r="Q1236" s="39" t="s">
        <v>1239</v>
      </c>
      <c r="R1236" s="156"/>
      <c r="S1236" s="32" t="str">
        <f>EMIT!H1453</f>
        <v>XEND</v>
      </c>
      <c r="U1236" s="50" t="str">
        <f ca="1">IFERROR(_xlfn.CONCAT(INDEX(DESC!$C:$C,MATCH(S1236,DESC!$B:$B,0))),"…")</f>
        <v>INTER END</v>
      </c>
      <c r="W1236" s="112" t="str">
        <f>EMIT!H1495</f>
        <v>XEND</v>
      </c>
      <c r="Y1236" s="50" t="str">
        <f ca="1">IFERROR(_xlfn.CONCAT(INDEX(DESC!$C:$C,MATCH(W1236,DESC!$B:$B,0))),"…")</f>
        <v>INTER END</v>
      </c>
    </row>
    <row r="1237" spans="1:33" ht="17.100000000000001" customHeight="1" thickBot="1" x14ac:dyDescent="0.3">
      <c r="B1237" s="35" t="s">
        <v>1871</v>
      </c>
      <c r="C1237" s="35"/>
      <c r="D1237" s="35"/>
      <c r="E1237" s="35"/>
    </row>
    <row r="1238" spans="1:33" ht="17.100000000000001" customHeight="1" thickTop="1" x14ac:dyDescent="0.25">
      <c r="B1238" s="146" t="s">
        <v>1501</v>
      </c>
      <c r="C1238" s="146" t="s">
        <v>1239</v>
      </c>
      <c r="D1238" s="146" t="s">
        <v>1239</v>
      </c>
      <c r="E1238" s="146" t="s">
        <v>1239</v>
      </c>
      <c r="F1238" s="146" t="s">
        <v>1239</v>
      </c>
      <c r="G1238" s="146" t="s">
        <v>1239</v>
      </c>
      <c r="H1238" s="146" t="s">
        <v>1239</v>
      </c>
      <c r="I1238" s="146" t="s">
        <v>1280</v>
      </c>
      <c r="J1238" s="146" t="s">
        <v>1629</v>
      </c>
      <c r="K1238" s="146" t="s">
        <v>1553</v>
      </c>
      <c r="L1238" s="146" t="s">
        <v>1795</v>
      </c>
      <c r="M1238" s="146" t="s">
        <v>1280</v>
      </c>
      <c r="N1238" s="146" t="s">
        <v>1278</v>
      </c>
      <c r="O1238" s="146" t="s">
        <v>1280</v>
      </c>
      <c r="P1238" s="146" t="s">
        <v>1357</v>
      </c>
      <c r="Q1238" s="146" t="s">
        <v>1796</v>
      </c>
      <c r="S1238" s="32" t="str">
        <f>EMIT!H1454</f>
        <v>UBCD</v>
      </c>
      <c r="U1238" s="50" t="str">
        <f ca="1">IFERROR(_xlfn.CONCAT(INDEX(DESC!$C:$C,MATCH(S1238,DESC!$B:$B,0))),"…")</f>
        <v>BC=ADDES</v>
      </c>
      <c r="W1238" s="112" t="str">
        <f>EMIT!H1496</f>
        <v>UBCD</v>
      </c>
      <c r="Y1238" s="50" t="str">
        <f ca="1">IFERROR(_xlfn.CONCAT(INDEX(DESC!$C:$C,MATCH(W1238,DESC!$B:$B,0))),"…")</f>
        <v>BC=ADDES</v>
      </c>
    </row>
    <row r="1239" spans="1:33" ht="17.100000000000001" customHeight="1" x14ac:dyDescent="0.25">
      <c r="B1239" s="50" t="s">
        <v>1503</v>
      </c>
      <c r="C1239" s="50" t="s">
        <v>1239</v>
      </c>
      <c r="D1239" s="50" t="s">
        <v>1239</v>
      </c>
      <c r="E1239" s="50" t="s">
        <v>1239</v>
      </c>
      <c r="F1239" s="50" t="s">
        <v>1239</v>
      </c>
      <c r="G1239" s="50" t="s">
        <v>1239</v>
      </c>
      <c r="H1239" s="50" t="s">
        <v>1239</v>
      </c>
      <c r="I1239" s="50" t="s">
        <v>1280</v>
      </c>
      <c r="J1239" s="50" t="s">
        <v>1629</v>
      </c>
      <c r="K1239" s="50" t="s">
        <v>1553</v>
      </c>
      <c r="L1239" s="50" t="s">
        <v>1795</v>
      </c>
      <c r="M1239" s="50" t="s">
        <v>1280</v>
      </c>
      <c r="N1239" s="50" t="s">
        <v>1278</v>
      </c>
      <c r="O1239" s="50" t="s">
        <v>1280</v>
      </c>
      <c r="P1239" s="50" t="s">
        <v>1357</v>
      </c>
      <c r="Q1239" s="50" t="s">
        <v>1796</v>
      </c>
      <c r="S1239" s="32" t="str">
        <f>EMIT!H1455</f>
        <v>UGR</v>
      </c>
      <c r="U1239" s="50" t="str">
        <f ca="1">IFERROR(_xlfn.CONCAT(INDEX(DESC!$C:$C,MATCH(S1239,DESC!$B:$B,0))),"…")</f>
        <v>DO_GRANT</v>
      </c>
      <c r="W1239" s="112" t="str">
        <f>EMIT!H1497</f>
        <v>UGR</v>
      </c>
      <c r="Y1239" s="50" t="str">
        <f ca="1">IFERROR(_xlfn.CONCAT(INDEX(DESC!$C:$C,MATCH(W1239,DESC!$B:$B,0))),"…")</f>
        <v>DO_GRANT</v>
      </c>
    </row>
    <row r="1240" spans="1:33" ht="17.100000000000001" customHeight="1" x14ac:dyDescent="0.25">
      <c r="B1240" s="50" t="s">
        <v>1504</v>
      </c>
      <c r="C1240" s="50" t="s">
        <v>1239</v>
      </c>
      <c r="D1240" s="50" t="s">
        <v>1239</v>
      </c>
      <c r="E1240" s="50" t="s">
        <v>1239</v>
      </c>
      <c r="F1240" s="50" t="s">
        <v>1239</v>
      </c>
      <c r="G1240" s="50" t="s">
        <v>1239</v>
      </c>
      <c r="H1240" s="50" t="s">
        <v>1239</v>
      </c>
      <c r="I1240" s="50" t="s">
        <v>1280</v>
      </c>
      <c r="J1240" s="50" t="s">
        <v>1629</v>
      </c>
      <c r="K1240" s="50" t="s">
        <v>1553</v>
      </c>
      <c r="L1240" s="50" t="s">
        <v>1795</v>
      </c>
      <c r="M1240" s="50" t="s">
        <v>1280</v>
      </c>
      <c r="N1240" s="50" t="s">
        <v>1278</v>
      </c>
      <c r="O1240" s="50" t="s">
        <v>1280</v>
      </c>
      <c r="P1240" s="50" t="s">
        <v>1357</v>
      </c>
      <c r="Q1240" s="50" t="s">
        <v>1796</v>
      </c>
      <c r="R1240" s="83"/>
      <c r="S1240" s="32" t="str">
        <f>EMIT!H1456</f>
        <v>UABDL</v>
      </c>
      <c r="U1240" s="50" t="str">
        <f ca="1">IFERROR(_xlfn.CONCAT(INDEX(DESC!$C:$C,MATCH(S1240,DESC!$B:$B,0))),"…")</f>
        <v>ALUB=DLATCH</v>
      </c>
      <c r="W1240" s="112" t="str">
        <f>EMIT!H1498</f>
        <v>UABDL</v>
      </c>
      <c r="Y1240" s="50" t="str">
        <f ca="1">IFERROR(_xlfn.CONCAT(INDEX(DESC!$C:$C,MATCH(W1240,DESC!$B:$B,0))),"…")</f>
        <v>ALUB=DLATCH</v>
      </c>
    </row>
    <row r="1241" spans="1:33" ht="17.100000000000001" customHeight="1" x14ac:dyDescent="0.25">
      <c r="B1241" s="39" t="s">
        <v>1458</v>
      </c>
      <c r="C1241" s="39" t="s">
        <v>1228</v>
      </c>
      <c r="D1241" s="39" t="s">
        <v>1239</v>
      </c>
      <c r="E1241" s="39" t="s">
        <v>1239</v>
      </c>
      <c r="F1241" s="39" t="s">
        <v>1239</v>
      </c>
      <c r="G1241" s="39" t="s">
        <v>1719</v>
      </c>
      <c r="H1241" s="39" t="s">
        <v>1279</v>
      </c>
      <c r="I1241" s="39" t="s">
        <v>1719</v>
      </c>
      <c r="J1241" s="39" t="s">
        <v>1280</v>
      </c>
      <c r="K1241" s="39" t="s">
        <v>1240</v>
      </c>
      <c r="L1241" s="39" t="s">
        <v>1790</v>
      </c>
      <c r="M1241" s="39" t="s">
        <v>1788</v>
      </c>
      <c r="N1241" s="39" t="s">
        <v>1401</v>
      </c>
      <c r="O1241" s="39" t="s">
        <v>1575</v>
      </c>
      <c r="P1241" s="39" t="s">
        <v>1357</v>
      </c>
      <c r="Q1241" s="39" t="s">
        <v>1796</v>
      </c>
      <c r="R1241" s="156"/>
      <c r="S1241" s="32" t="str">
        <f>EMIT!H1457</f>
        <v>UEXIPCEXT</v>
      </c>
      <c r="U1241" s="50" t="str">
        <f ca="1">IFERROR(_xlfn.CONCAT(INDEX(DESC!$C:$C,MATCH(S1241,DESC!$B:$B,0))),"…")</f>
        <v xml:space="preserve">INTER ADDER=PC EX_INT  SPREF=0 </v>
      </c>
      <c r="W1241" s="112" t="str">
        <f>EMIT!H1499</f>
        <v>UEXIPCEXT</v>
      </c>
      <c r="Y1241" s="50" t="str">
        <f ca="1">IFERROR(_xlfn.CONCAT(INDEX(DESC!$C:$C,MATCH(W1241,DESC!$B:$B,0))),"…")</f>
        <v xml:space="preserve">INTER ADDER=PC EX_INT  SPREF=0 </v>
      </c>
    </row>
    <row r="1242" spans="1:33" ht="17.100000000000001" customHeight="1" x14ac:dyDescent="0.25">
      <c r="B1242" s="39" t="s">
        <v>1459</v>
      </c>
      <c r="C1242" s="39" t="s">
        <v>1228</v>
      </c>
      <c r="D1242" s="39" t="s">
        <v>1229</v>
      </c>
      <c r="E1242" s="39" t="s">
        <v>1239</v>
      </c>
      <c r="F1242" s="39" t="s">
        <v>1231</v>
      </c>
      <c r="G1242" s="39" t="s">
        <v>1719</v>
      </c>
      <c r="H1242" s="39" t="s">
        <v>1279</v>
      </c>
      <c r="I1242" s="39" t="s">
        <v>1401</v>
      </c>
      <c r="J1242" s="39" t="s">
        <v>1280</v>
      </c>
      <c r="K1242" s="39" t="s">
        <v>1240</v>
      </c>
      <c r="L1242" s="39" t="s">
        <v>1790</v>
      </c>
      <c r="M1242" s="39" t="s">
        <v>1788</v>
      </c>
      <c r="N1242" s="39" t="s">
        <v>1401</v>
      </c>
      <c r="O1242" s="39" t="s">
        <v>1575</v>
      </c>
      <c r="P1242" s="39" t="s">
        <v>1357</v>
      </c>
      <c r="Q1242" s="39" t="s">
        <v>1796</v>
      </c>
      <c r="R1242" s="116"/>
      <c r="S1242" s="32" t="str">
        <f>EMIT!H1458</f>
        <v>UNDEF</v>
      </c>
      <c r="U1242" s="50" t="str">
        <f ca="1">IFERROR(_xlfn.CONCAT(INDEX(DESC!$C:$C,MATCH(S1242,DESC!$B:$B,0))),"…")</f>
        <v>UNDEF</v>
      </c>
      <c r="W1242" s="112" t="str">
        <f>EMIT!H1500</f>
        <v>UNDEF</v>
      </c>
      <c r="Y1242" s="50" t="str">
        <f ca="1">IFERROR(_xlfn.CONCAT(INDEX(DESC!$C:$C,MATCH(W1242,DESC!$B:$B,0))),"…")</f>
        <v>UNDEF</v>
      </c>
    </row>
    <row r="1243" spans="1:33" ht="17.100000000000001" customHeight="1" x14ac:dyDescent="0.25">
      <c r="B1243" s="39" t="s">
        <v>1460</v>
      </c>
      <c r="C1243" s="39" t="s">
        <v>1228</v>
      </c>
      <c r="D1243" s="39" t="s">
        <v>1229</v>
      </c>
      <c r="E1243" s="39" t="s">
        <v>1239</v>
      </c>
      <c r="F1243" s="39" t="s">
        <v>1231</v>
      </c>
      <c r="G1243" s="39" t="s">
        <v>1719</v>
      </c>
      <c r="H1243" s="39" t="s">
        <v>1727</v>
      </c>
      <c r="I1243" s="39" t="s">
        <v>1401</v>
      </c>
      <c r="J1243" s="39" t="s">
        <v>1280</v>
      </c>
      <c r="K1243" s="39" t="s">
        <v>1240</v>
      </c>
      <c r="L1243" s="39" t="s">
        <v>1790</v>
      </c>
      <c r="M1243" s="39" t="s">
        <v>1788</v>
      </c>
      <c r="N1243" s="39" t="s">
        <v>1401</v>
      </c>
      <c r="O1243" s="39" t="s">
        <v>1575</v>
      </c>
      <c r="P1243" s="39" t="s">
        <v>1357</v>
      </c>
      <c r="Q1243" s="39" t="s">
        <v>1796</v>
      </c>
      <c r="R1243" s="156"/>
      <c r="S1243" s="32" t="str">
        <f>EMIT!H1459</f>
        <v>UOCPNQ</v>
      </c>
      <c r="U1243" s="50" t="str">
        <f ca="1">IFERROR(_xlfn.CONCAT(INDEX(DESC!$C:$C,MATCH(S1243,DESC!$B:$B,0))),"…")</f>
        <v>HBUS/FLG=UOCP NIBB QUIRK</v>
      </c>
      <c r="W1243" s="112" t="str">
        <f>EMIT!H1501</f>
        <v>UOCPNQ</v>
      </c>
      <c r="Y1243" s="50" t="str">
        <f ca="1">IFERROR(_xlfn.CONCAT(INDEX(DESC!$C:$C,MATCH(W1243,DESC!$B:$B,0))),"…")</f>
        <v>HBUS/FLG=UOCP NIBB QUIRK</v>
      </c>
    </row>
    <row r="1244" spans="1:33" ht="17.100000000000001" customHeight="1" x14ac:dyDescent="0.25">
      <c r="B1244" s="39" t="s">
        <v>1462</v>
      </c>
      <c r="C1244" s="39" t="s">
        <v>1228</v>
      </c>
      <c r="D1244" s="39" t="s">
        <v>1229</v>
      </c>
      <c r="E1244" s="39" t="s">
        <v>1239</v>
      </c>
      <c r="F1244" s="39" t="s">
        <v>1231</v>
      </c>
      <c r="G1244" s="39" t="s">
        <v>1719</v>
      </c>
      <c r="H1244" s="39" t="s">
        <v>1727</v>
      </c>
      <c r="I1244" s="39" t="s">
        <v>1401</v>
      </c>
      <c r="J1244" s="39" t="s">
        <v>1280</v>
      </c>
      <c r="K1244" s="39" t="s">
        <v>1240</v>
      </c>
      <c r="L1244" s="39" t="s">
        <v>1790</v>
      </c>
      <c r="M1244" s="39" t="s">
        <v>1788</v>
      </c>
      <c r="N1244" s="39" t="s">
        <v>1401</v>
      </c>
      <c r="O1244" s="39" t="s">
        <v>1575</v>
      </c>
      <c r="P1244" s="39" t="s">
        <v>1357</v>
      </c>
      <c r="Q1244" s="39" t="s">
        <v>1796</v>
      </c>
      <c r="R1244" s="83"/>
      <c r="S1244" s="32" t="str">
        <f>EMIT!H1460</f>
        <v>XEND</v>
      </c>
      <c r="U1244" s="50" t="str">
        <f ca="1">IFERROR(_xlfn.CONCAT(INDEX(DESC!$C:$C,MATCH(S1244,DESC!$B:$B,0))),"…")</f>
        <v>INTER END</v>
      </c>
      <c r="W1244" s="112" t="str">
        <f>EMIT!H1502</f>
        <v>XEND</v>
      </c>
      <c r="Y1244" s="50" t="str">
        <f ca="1">IFERROR(_xlfn.CONCAT(INDEX(DESC!$C:$C,MATCH(W1244,DESC!$B:$B,0))),"…")</f>
        <v>INTER END</v>
      </c>
    </row>
    <row r="1245" spans="1:33" ht="17.100000000000001" customHeight="1" x14ac:dyDescent="0.25">
      <c r="A1245" s="35"/>
      <c r="B1245" s="35" t="s">
        <v>1872</v>
      </c>
      <c r="C1245" s="35"/>
      <c r="D1245" s="35"/>
      <c r="E1245" s="35" t="s">
        <v>1619</v>
      </c>
    </row>
    <row r="1246" spans="1:33" ht="17.100000000000001" customHeight="1" x14ac:dyDescent="0.25">
      <c r="B1246" s="50" t="s">
        <v>1227</v>
      </c>
      <c r="C1246" s="50" t="s">
        <v>1228</v>
      </c>
      <c r="D1246" s="50" t="s">
        <v>1229</v>
      </c>
      <c r="E1246" s="50" t="s">
        <v>1283</v>
      </c>
      <c r="F1246" s="50" t="s">
        <v>1230</v>
      </c>
      <c r="G1246" s="50" t="s">
        <v>1231</v>
      </c>
      <c r="H1246" s="50" t="s">
        <v>1273</v>
      </c>
      <c r="I1246" s="50" t="s">
        <v>1235</v>
      </c>
      <c r="J1246" s="50" t="s">
        <v>1274</v>
      </c>
      <c r="K1246" s="50" t="s">
        <v>1275</v>
      </c>
      <c r="L1246" s="50" t="s">
        <v>1744</v>
      </c>
      <c r="M1246" s="50" t="s">
        <v>1323</v>
      </c>
      <c r="N1246" s="50" t="s">
        <v>1284</v>
      </c>
      <c r="O1246" s="50" t="s">
        <v>1276</v>
      </c>
      <c r="P1246" s="50" t="s">
        <v>1277</v>
      </c>
      <c r="Q1246" s="50" t="s">
        <v>1325</v>
      </c>
      <c r="R1246" s="50" t="s">
        <v>1237</v>
      </c>
      <c r="T1246" s="31" t="s">
        <v>1873</v>
      </c>
    </row>
    <row r="1247" spans="1:33" ht="17.100000000000001" customHeight="1" x14ac:dyDescent="0.25">
      <c r="B1247" s="50" t="s">
        <v>1654</v>
      </c>
      <c r="C1247" s="50" t="s">
        <v>1239</v>
      </c>
      <c r="D1247" s="50" t="s">
        <v>1239</v>
      </c>
      <c r="E1247" s="50" t="s">
        <v>1239</v>
      </c>
      <c r="F1247" s="50" t="s">
        <v>1230</v>
      </c>
      <c r="G1247" s="50" t="s">
        <v>1239</v>
      </c>
      <c r="H1247" s="50" t="s">
        <v>1239</v>
      </c>
      <c r="I1247" s="50" t="s">
        <v>1379</v>
      </c>
      <c r="J1247" s="50" t="s">
        <v>1874</v>
      </c>
      <c r="K1247" s="50" t="s">
        <v>1811</v>
      </c>
      <c r="L1247" s="50" t="s">
        <v>1874</v>
      </c>
      <c r="M1247" s="50" t="s">
        <v>1630</v>
      </c>
      <c r="N1247" s="50" t="s">
        <v>1287</v>
      </c>
      <c r="O1247" s="50" t="s">
        <v>1812</v>
      </c>
      <c r="P1247" s="50" t="s">
        <v>1329</v>
      </c>
      <c r="Q1247" s="50" t="s">
        <v>1357</v>
      </c>
      <c r="R1247" s="178" t="s">
        <v>1875</v>
      </c>
      <c r="T1247" s="32" t="str">
        <f>EMIT!H1504</f>
        <v>UADIRM</v>
      </c>
      <c r="V1247" s="50" t="str">
        <f ca="1">IFERROR(_xlfn.CONCAT(INDEX(DESC!$C:$C,MATCH(T1247,DESC!$B:$B,0))),"…")</f>
        <v>ADDR=ADDER ADDES=INCLD7 SETMREQ SPREF</v>
      </c>
      <c r="X1247" s="32" t="str">
        <f>EMIT!H1529</f>
        <v>UADIRM</v>
      </c>
      <c r="Z1247" s="50" t="str">
        <f ca="1">IFERROR(_xlfn.CONCAT(INDEX(DESC!$C:$C,MATCH(X1247,DESC!$B:$B,0))),"…")</f>
        <v>ADDR=ADDER ADDES=INCLD7 SETMREQ SPREF</v>
      </c>
      <c r="AG1247" s="83" t="s">
        <v>1239</v>
      </c>
    </row>
    <row r="1248" spans="1:33" ht="17.100000000000001" customHeight="1" x14ac:dyDescent="0.25">
      <c r="B1248" s="50" t="s">
        <v>1656</v>
      </c>
      <c r="C1248" s="50" t="s">
        <v>1239</v>
      </c>
      <c r="D1248" s="50" t="s">
        <v>1229</v>
      </c>
      <c r="E1248" s="50" t="s">
        <v>1239</v>
      </c>
      <c r="F1248" s="50" t="s">
        <v>1230</v>
      </c>
      <c r="G1248" s="50" t="s">
        <v>1239</v>
      </c>
      <c r="H1248" s="50" t="s">
        <v>1239</v>
      </c>
      <c r="I1248" s="50" t="s">
        <v>1379</v>
      </c>
      <c r="J1248" s="50" t="s">
        <v>1874</v>
      </c>
      <c r="K1248" s="50" t="s">
        <v>1811</v>
      </c>
      <c r="L1248" s="50" t="s">
        <v>1874</v>
      </c>
      <c r="M1248" s="50" t="s">
        <v>1630</v>
      </c>
      <c r="N1248" s="50" t="s">
        <v>1287</v>
      </c>
      <c r="O1248" s="50" t="s">
        <v>1812</v>
      </c>
      <c r="P1248" s="50" t="s">
        <v>1329</v>
      </c>
      <c r="Q1248" s="50" t="s">
        <v>1357</v>
      </c>
      <c r="R1248" s="178" t="s">
        <v>1875</v>
      </c>
      <c r="T1248" s="32" t="str">
        <f>EMIT!H1505</f>
        <v>UIRDAF</v>
      </c>
      <c r="V1248" s="50" t="str">
        <f ca="1">IFERROR(_xlfn.CONCAT(INDEX(DESC!$C:$C,MATCH(T1248,DESC!$B:$B,0))),"…")</f>
        <v>IR=ADDES ALUA-B-HBUS=A IF DISCARD FLG=F ELSE F=FLG LBUS=F</v>
      </c>
      <c r="X1248" s="32" t="str">
        <f>EMIT!H1530</f>
        <v>UIRDAF</v>
      </c>
      <c r="Z1248" s="50" t="str">
        <f ca="1">IFERROR(_xlfn.CONCAT(INDEX(DESC!$C:$C,MATCH(X1248,DESC!$B:$B,0))),"…")</f>
        <v>IR=ADDES ALUA-B-HBUS=A IF DISCARD FLG=F ELSE F=FLG LBUS=F</v>
      </c>
      <c r="AF1248" s="35" t="s">
        <v>1876</v>
      </c>
    </row>
    <row r="1249" spans="2:33" ht="17.100000000000001" customHeight="1" x14ac:dyDescent="0.25">
      <c r="B1249" s="50" t="s">
        <v>1657</v>
      </c>
      <c r="C1249" s="50" t="s">
        <v>1239</v>
      </c>
      <c r="D1249" s="50" t="s">
        <v>1229</v>
      </c>
      <c r="E1249" s="50" t="s">
        <v>1239</v>
      </c>
      <c r="F1249" s="50" t="s">
        <v>1230</v>
      </c>
      <c r="G1249" s="50" t="s">
        <v>1239</v>
      </c>
      <c r="H1249" s="50" t="s">
        <v>1239</v>
      </c>
      <c r="I1249" s="50" t="s">
        <v>1379</v>
      </c>
      <c r="J1249" s="50" t="s">
        <v>1874</v>
      </c>
      <c r="K1249" s="50" t="s">
        <v>1811</v>
      </c>
      <c r="L1249" s="50" t="s">
        <v>1874</v>
      </c>
      <c r="M1249" s="50" t="s">
        <v>1630</v>
      </c>
      <c r="N1249" s="50" t="s">
        <v>1287</v>
      </c>
      <c r="O1249" s="50" t="s">
        <v>1812</v>
      </c>
      <c r="P1249" s="50" t="s">
        <v>1329</v>
      </c>
      <c r="Q1249" s="50" t="s">
        <v>1357</v>
      </c>
      <c r="R1249" s="178" t="s">
        <v>1875</v>
      </c>
      <c r="T1249" s="32" t="str">
        <f>EMIT!H1506</f>
        <v>UBRM</v>
      </c>
      <c r="V1249" s="50" t="str">
        <f ca="1">IFERROR(_xlfn.CONCAT(INDEX(DESC!$C:$C,MATCH(T1249,DESC!$B:$B,0))),"…")</f>
        <v>DO_BUSRQ UNSETMR</v>
      </c>
      <c r="X1249" s="32" t="str">
        <f>EMIT!H1531</f>
        <v>UBRM</v>
      </c>
      <c r="Z1249" s="50" t="str">
        <f ca="1">IFERROR(_xlfn.CONCAT(INDEX(DESC!$C:$C,MATCH(X1249,DESC!$B:$B,0))),"…")</f>
        <v>DO_BUSRQ UNSETMR</v>
      </c>
      <c r="AG1249" s="83" t="s">
        <v>1239</v>
      </c>
    </row>
    <row r="1250" spans="2:33" ht="17.100000000000001" customHeight="1" x14ac:dyDescent="0.25">
      <c r="B1250" s="50" t="s">
        <v>1658</v>
      </c>
      <c r="C1250" s="50" t="s">
        <v>1239</v>
      </c>
      <c r="D1250" s="50" t="s">
        <v>1239</v>
      </c>
      <c r="E1250" s="50" t="s">
        <v>1239</v>
      </c>
      <c r="F1250" s="50" t="s">
        <v>1230</v>
      </c>
      <c r="G1250" s="50" t="s">
        <v>1239</v>
      </c>
      <c r="H1250" s="50" t="s">
        <v>1239</v>
      </c>
      <c r="I1250" s="50" t="s">
        <v>1379</v>
      </c>
      <c r="J1250" s="50" t="s">
        <v>1874</v>
      </c>
      <c r="K1250" s="50" t="s">
        <v>1811</v>
      </c>
      <c r="L1250" s="50" t="s">
        <v>1874</v>
      </c>
      <c r="M1250" s="50" t="s">
        <v>1630</v>
      </c>
      <c r="N1250" s="50" t="s">
        <v>1287</v>
      </c>
      <c r="O1250" s="50" t="s">
        <v>1812</v>
      </c>
      <c r="P1250" s="50" t="s">
        <v>1329</v>
      </c>
      <c r="Q1250" s="50" t="s">
        <v>1357</v>
      </c>
      <c r="R1250" s="178" t="s">
        <v>1875</v>
      </c>
      <c r="S1250" s="83"/>
      <c r="T1250" s="32" t="str">
        <f>EMIT!H1507</f>
        <v>UAABR</v>
      </c>
      <c r="V1250" s="50" t="str">
        <f ca="1">IFERROR(_xlfn.CONCAT(INDEX(DESC!$C:$C,MATCH(T1250,DESC!$B:$B,0))),"…")</f>
        <v>ALUA=B DO_SPREF</v>
      </c>
      <c r="X1250" s="32" t="str">
        <f>EMIT!H1532</f>
        <v>UAABR</v>
      </c>
      <c r="Z1250" s="50" t="str">
        <f ca="1">IFERROR(_xlfn.CONCAT(INDEX(DESC!$C:$C,MATCH(X1250,DESC!$B:$B,0))),"…")</f>
        <v>ALUA=B DO_SPREF</v>
      </c>
      <c r="AF1250" s="35" t="s">
        <v>1650</v>
      </c>
    </row>
    <row r="1251" spans="2:33" ht="17.100000000000001" customHeight="1" x14ac:dyDescent="0.25">
      <c r="B1251" s="50" t="s">
        <v>1659</v>
      </c>
      <c r="C1251" s="50" t="s">
        <v>1239</v>
      </c>
      <c r="D1251" s="50" t="s">
        <v>1239</v>
      </c>
      <c r="E1251" s="50" t="s">
        <v>1239</v>
      </c>
      <c r="F1251" s="69" t="s">
        <v>1239</v>
      </c>
      <c r="G1251" s="50" t="s">
        <v>1239</v>
      </c>
      <c r="H1251" s="50" t="s">
        <v>1239</v>
      </c>
      <c r="I1251" s="50" t="s">
        <v>1379</v>
      </c>
      <c r="J1251" s="50" t="s">
        <v>1874</v>
      </c>
      <c r="K1251" s="50" t="s">
        <v>1811</v>
      </c>
      <c r="L1251" s="50" t="s">
        <v>1874</v>
      </c>
      <c r="M1251" s="50" t="s">
        <v>1630</v>
      </c>
      <c r="N1251" s="50" t="s">
        <v>1287</v>
      </c>
      <c r="O1251" s="50" t="s">
        <v>1812</v>
      </c>
      <c r="P1251" s="50" t="s">
        <v>1329</v>
      </c>
      <c r="Q1251" s="50" t="s">
        <v>1357</v>
      </c>
      <c r="R1251" s="178" t="s">
        <v>1875</v>
      </c>
      <c r="S1251" s="156"/>
      <c r="T1251" s="32" t="str">
        <f>EMIT!H1508</f>
        <v>UNDEF</v>
      </c>
      <c r="V1251" s="50" t="str">
        <f ca="1">IFERROR(_xlfn.CONCAT(INDEX(DESC!$C:$C,MATCH(T1251,DESC!$B:$B,0))),"…")</f>
        <v>UNDEF</v>
      </c>
      <c r="X1251" s="32" t="str">
        <f>EMIT!H1533</f>
        <v>UNDEF</v>
      </c>
      <c r="Z1251" s="50" t="str">
        <f ca="1">IFERROR(_xlfn.CONCAT(INDEX(DESC!$C:$C,MATCH(X1251,DESC!$B:$B,0))),"…")</f>
        <v>UNDEF</v>
      </c>
      <c r="AG1251" s="83" t="s">
        <v>1239</v>
      </c>
    </row>
    <row r="1252" spans="2:33" ht="17.100000000000001" customHeight="1" x14ac:dyDescent="0.25">
      <c r="B1252" s="50" t="s">
        <v>1660</v>
      </c>
      <c r="C1252" s="50" t="s">
        <v>1239</v>
      </c>
      <c r="D1252" s="50" t="s">
        <v>1239</v>
      </c>
      <c r="E1252" s="50" t="s">
        <v>1239</v>
      </c>
      <c r="F1252" s="50" t="s">
        <v>1239</v>
      </c>
      <c r="G1252" s="50" t="s">
        <v>1239</v>
      </c>
      <c r="H1252" s="50" t="s">
        <v>1239</v>
      </c>
      <c r="I1252" s="50" t="s">
        <v>1379</v>
      </c>
      <c r="J1252" s="50" t="s">
        <v>1874</v>
      </c>
      <c r="K1252" s="50" t="s">
        <v>1811</v>
      </c>
      <c r="L1252" s="50" t="s">
        <v>1874</v>
      </c>
      <c r="M1252" s="50" t="s">
        <v>1630</v>
      </c>
      <c r="N1252" s="50" t="s">
        <v>1287</v>
      </c>
      <c r="O1252" s="50" t="s">
        <v>1812</v>
      </c>
      <c r="P1252" s="50" t="s">
        <v>1329</v>
      </c>
      <c r="Q1252" s="50" t="s">
        <v>1357</v>
      </c>
      <c r="R1252" s="178" t="s">
        <v>1875</v>
      </c>
      <c r="S1252" s="116"/>
      <c r="T1252" s="32" t="str">
        <f>EMIT!H1509</f>
        <v>UDBCOD</v>
      </c>
      <c r="V1252" s="50" t="str">
        <f ca="1">IFERROR(_xlfn.CONCAT(INDEX(DESC!$C:$C,MATCH(T1252,DESC!$B:$B,0))),"…")</f>
        <v>ADDER=BC HBUS=DEC</v>
      </c>
      <c r="X1252" s="32" t="str">
        <f>EMIT!H1534</f>
        <v>UDBCOD</v>
      </c>
      <c r="Z1252" s="50" t="str">
        <f ca="1">IFERROR(_xlfn.CONCAT(INDEX(DESC!$C:$C,MATCH(X1252,DESC!$B:$B,0))),"…")</f>
        <v>ADDER=BC HBUS=DEC</v>
      </c>
      <c r="AF1252" s="35" t="s">
        <v>1877</v>
      </c>
    </row>
    <row r="1253" spans="2:33" ht="17.100000000000001" customHeight="1" x14ac:dyDescent="0.25">
      <c r="B1253" s="50" t="s">
        <v>1661</v>
      </c>
      <c r="C1253" s="50" t="s">
        <v>1239</v>
      </c>
      <c r="D1253" s="50" t="s">
        <v>1239</v>
      </c>
      <c r="E1253" s="50" t="s">
        <v>1239</v>
      </c>
      <c r="F1253" s="50" t="s">
        <v>1239</v>
      </c>
      <c r="G1253" s="50" t="s">
        <v>1239</v>
      </c>
      <c r="H1253" s="32" t="s">
        <v>1239</v>
      </c>
      <c r="I1253" s="32" t="s">
        <v>1287</v>
      </c>
      <c r="J1253" s="32" t="s">
        <v>1874</v>
      </c>
      <c r="K1253" s="32" t="s">
        <v>1811</v>
      </c>
      <c r="L1253" s="32" t="s">
        <v>1874</v>
      </c>
      <c r="M1253" s="32" t="s">
        <v>1630</v>
      </c>
      <c r="N1253" s="32" t="s">
        <v>1287</v>
      </c>
      <c r="O1253" s="32" t="s">
        <v>1812</v>
      </c>
      <c r="P1253" s="32" t="s">
        <v>1329</v>
      </c>
      <c r="Q1253" s="32" t="s">
        <v>1357</v>
      </c>
      <c r="R1253" s="179" t="s">
        <v>1875</v>
      </c>
      <c r="S1253" s="156"/>
      <c r="T1253" s="167" t="str">
        <f>EMIT!H1510</f>
        <v>UADI</v>
      </c>
      <c r="V1253" s="50" t="str">
        <f ca="1">IFERROR(_xlfn.CONCAT(INDEX(DESC!$C:$C,MATCH(T1253,DESC!$B:$B,0))),"…")</f>
        <v>ADDR=ADDER ADDES=INCLD DO_SPREF</v>
      </c>
      <c r="X1253" s="167" t="str">
        <f>EMIT!H1535</f>
        <v>UADD</v>
      </c>
      <c r="Z1253" s="50" t="str">
        <f ca="1">IFERROR(_xlfn.CONCAT(INDEX(DESC!$C:$C,MATCH(X1253,DESC!$B:$B,0))),"…")</f>
        <v>ADDR=ADDER ADDES=DECLD DO_SPREF</v>
      </c>
      <c r="AG1253" s="35" t="s">
        <v>1422</v>
      </c>
    </row>
    <row r="1254" spans="2:33" ht="17.100000000000001" customHeight="1" x14ac:dyDescent="0.25">
      <c r="B1254" s="50" t="s">
        <v>1662</v>
      </c>
      <c r="C1254" s="50" t="s">
        <v>1239</v>
      </c>
      <c r="D1254" s="50" t="s">
        <v>1239</v>
      </c>
      <c r="E1254" s="50" t="s">
        <v>1239</v>
      </c>
      <c r="F1254" s="50" t="s">
        <v>1239</v>
      </c>
      <c r="G1254" s="50" t="s">
        <v>1239</v>
      </c>
      <c r="H1254" s="50" t="s">
        <v>1239</v>
      </c>
      <c r="I1254" s="50" t="s">
        <v>1287</v>
      </c>
      <c r="J1254" s="50" t="s">
        <v>1874</v>
      </c>
      <c r="K1254" s="50" t="s">
        <v>1811</v>
      </c>
      <c r="L1254" s="50" t="s">
        <v>1874</v>
      </c>
      <c r="M1254" s="45" t="s">
        <v>1630</v>
      </c>
      <c r="N1254" s="45" t="s">
        <v>1878</v>
      </c>
      <c r="O1254" s="45" t="s">
        <v>1812</v>
      </c>
      <c r="P1254" s="45" t="s">
        <v>1329</v>
      </c>
      <c r="Q1254" s="45" t="s">
        <v>1357</v>
      </c>
      <c r="R1254" s="180" t="s">
        <v>1875</v>
      </c>
      <c r="S1254" s="83"/>
      <c r="T1254" s="32" t="str">
        <f>EMIT!H1511</f>
        <v>URIOBHB</v>
      </c>
      <c r="V1254" s="50" t="str">
        <f ca="1">IFERROR(_xlfn.CONCAT(INDEX(DESC!$C:$C,MATCH(T1254,DESC!$B:$B,0))),"…")</f>
        <v>B=HBUS SETIORQRD</v>
      </c>
      <c r="X1254" s="32" t="str">
        <f>EMIT!H1536</f>
        <v>URIOBHB</v>
      </c>
      <c r="Z1254" s="50" t="str">
        <f ca="1">IFERROR(_xlfn.CONCAT(INDEX(DESC!$C:$C,MATCH(X1254,DESC!$B:$B,0))),"…")</f>
        <v>B=HBUS SETIORQRD</v>
      </c>
      <c r="AF1254" s="35" t="s">
        <v>1650</v>
      </c>
    </row>
    <row r="1255" spans="2:33" ht="17.100000000000001" customHeight="1" x14ac:dyDescent="0.25">
      <c r="B1255" s="50" t="s">
        <v>1664</v>
      </c>
      <c r="C1255" s="50" t="s">
        <v>1239</v>
      </c>
      <c r="D1255" s="50" t="s">
        <v>1239</v>
      </c>
      <c r="E1255" s="50" t="s">
        <v>1283</v>
      </c>
      <c r="F1255" s="50" t="s">
        <v>1239</v>
      </c>
      <c r="G1255" s="50" t="s">
        <v>1231</v>
      </c>
      <c r="H1255" s="50" t="s">
        <v>1239</v>
      </c>
      <c r="I1255" s="50" t="s">
        <v>1287</v>
      </c>
      <c r="J1255" s="50" t="s">
        <v>1629</v>
      </c>
      <c r="K1255" s="50" t="s">
        <v>1811</v>
      </c>
      <c r="L1255" s="50" t="s">
        <v>1874</v>
      </c>
      <c r="M1255" s="50" t="s">
        <v>1630</v>
      </c>
      <c r="N1255" s="50" t="s">
        <v>1878</v>
      </c>
      <c r="O1255" s="50" t="s">
        <v>1812</v>
      </c>
      <c r="P1255" s="50" t="s">
        <v>1329</v>
      </c>
      <c r="Q1255" s="50" t="s">
        <v>1357</v>
      </c>
      <c r="R1255" s="178" t="s">
        <v>1875</v>
      </c>
      <c r="T1255" s="32" t="str">
        <f>EMIT!H1512</f>
        <v>UNDEF</v>
      </c>
      <c r="V1255" s="50" t="str">
        <f ca="1">IFERROR(_xlfn.CONCAT(INDEX(DESC!$C:$C,MATCH(T1255,DESC!$B:$B,0))),"…")</f>
        <v>UNDEF</v>
      </c>
      <c r="X1255" s="32" t="str">
        <f>EMIT!H1537</f>
        <v>UNDEF</v>
      </c>
      <c r="Z1255" s="50" t="str">
        <f ca="1">IFERROR(_xlfn.CONCAT(INDEX(DESC!$C:$C,MATCH(X1255,DESC!$B:$B,0))),"…")</f>
        <v>UNDEF</v>
      </c>
      <c r="AG1255" s="83" t="s">
        <v>1239</v>
      </c>
    </row>
    <row r="1256" spans="2:33" ht="17.100000000000001" customHeight="1" x14ac:dyDescent="0.25">
      <c r="B1256" s="50" t="s">
        <v>1665</v>
      </c>
      <c r="C1256" s="50" t="s">
        <v>1239</v>
      </c>
      <c r="D1256" s="50" t="s">
        <v>1239</v>
      </c>
      <c r="E1256" s="50" t="s">
        <v>1283</v>
      </c>
      <c r="F1256" s="50" t="s">
        <v>1239</v>
      </c>
      <c r="G1256" s="50" t="s">
        <v>1231</v>
      </c>
      <c r="H1256" s="50" t="s">
        <v>1239</v>
      </c>
      <c r="I1256" s="50" t="s">
        <v>1287</v>
      </c>
      <c r="J1256" s="50" t="s">
        <v>1629</v>
      </c>
      <c r="K1256" s="50" t="s">
        <v>1811</v>
      </c>
      <c r="L1256" s="50" t="s">
        <v>1874</v>
      </c>
      <c r="M1256" s="50" t="s">
        <v>1630</v>
      </c>
      <c r="N1256" s="50" t="s">
        <v>1878</v>
      </c>
      <c r="O1256" s="50" t="s">
        <v>1812</v>
      </c>
      <c r="P1256" s="45" t="s">
        <v>1315</v>
      </c>
      <c r="Q1256" s="45" t="s">
        <v>1357</v>
      </c>
      <c r="R1256" s="180" t="s">
        <v>1875</v>
      </c>
      <c r="T1256" s="32" t="str">
        <f>EMIT!H1513</f>
        <v>UWZD</v>
      </c>
      <c r="V1256" s="50" t="str">
        <f ca="1">IFERROR(_xlfn.CONCAT(INDEX(DESC!$C:$C,MATCH(T1256,DESC!$B:$B,0))),"…")</f>
        <v>WZ=ADDES</v>
      </c>
      <c r="X1256" s="32" t="str">
        <f>EMIT!H1538</f>
        <v>UWZD</v>
      </c>
      <c r="Z1256" s="50" t="str">
        <f ca="1">IFERROR(_xlfn.CONCAT(INDEX(DESC!$C:$C,MATCH(X1256,DESC!$B:$B,0))),"…")</f>
        <v>WZ=ADDES</v>
      </c>
      <c r="AF1256" s="35" t="s">
        <v>1879</v>
      </c>
    </row>
    <row r="1257" spans="2:33" ht="17.100000000000001" customHeight="1" x14ac:dyDescent="0.25">
      <c r="B1257" s="50" t="s">
        <v>1666</v>
      </c>
      <c r="C1257" s="50" t="s">
        <v>1239</v>
      </c>
      <c r="D1257" s="50" t="s">
        <v>1239</v>
      </c>
      <c r="E1257" s="50" t="s">
        <v>1283</v>
      </c>
      <c r="F1257" s="50" t="s">
        <v>1239</v>
      </c>
      <c r="G1257" s="50" t="s">
        <v>1231</v>
      </c>
      <c r="H1257" s="50" t="s">
        <v>1239</v>
      </c>
      <c r="I1257" s="50" t="s">
        <v>1287</v>
      </c>
      <c r="J1257" s="50" t="s">
        <v>1629</v>
      </c>
      <c r="K1257" s="50" t="s">
        <v>1811</v>
      </c>
      <c r="L1257" s="50" t="s">
        <v>1874</v>
      </c>
      <c r="M1257" s="50" t="s">
        <v>1630</v>
      </c>
      <c r="N1257" s="50" t="s">
        <v>1878</v>
      </c>
      <c r="O1257" s="50" t="s">
        <v>1812</v>
      </c>
      <c r="P1257" s="50" t="s">
        <v>1315</v>
      </c>
      <c r="Q1257" s="50" t="s">
        <v>1357</v>
      </c>
      <c r="R1257" s="178" t="s">
        <v>1875</v>
      </c>
      <c r="T1257" s="32" t="str">
        <f>EMIT!H1514</f>
        <v>ULATIO</v>
      </c>
      <c r="V1257" s="50" t="str">
        <f ca="1">IFERROR(_xlfn.CONCAT(INDEX(DESC!$C:$C,MATCH(T1257,DESC!$B:$B,0))),"…")</f>
        <v>DLATCH=PINDATA=ACTUAL PORT RD</v>
      </c>
      <c r="X1257" s="32" t="str">
        <f>EMIT!H1539</f>
        <v>ULATIO</v>
      </c>
      <c r="Z1257" s="50" t="str">
        <f ca="1">IFERROR(_xlfn.CONCAT(INDEX(DESC!$C:$C,MATCH(X1257,DESC!$B:$B,0))),"…")</f>
        <v>DLATCH=PINDATA=ACTUAL PORT RD</v>
      </c>
      <c r="AG1257" s="83" t="s">
        <v>1239</v>
      </c>
    </row>
    <row r="1258" spans="2:33" ht="17.100000000000001" customHeight="1" x14ac:dyDescent="0.25">
      <c r="B1258" s="50" t="s">
        <v>1667</v>
      </c>
      <c r="C1258" s="50" t="s">
        <v>1239</v>
      </c>
      <c r="D1258" s="50" t="s">
        <v>1239</v>
      </c>
      <c r="E1258" s="50" t="s">
        <v>1283</v>
      </c>
      <c r="F1258" s="118" t="s">
        <v>1218</v>
      </c>
      <c r="G1258" s="50" t="s">
        <v>1231</v>
      </c>
      <c r="H1258" s="50" t="s">
        <v>1239</v>
      </c>
      <c r="I1258" s="50" t="s">
        <v>1287</v>
      </c>
      <c r="J1258" s="50" t="s">
        <v>1629</v>
      </c>
      <c r="K1258" s="50" t="s">
        <v>1811</v>
      </c>
      <c r="L1258" s="50" t="s">
        <v>1874</v>
      </c>
      <c r="M1258" s="50" t="s">
        <v>1630</v>
      </c>
      <c r="N1258" s="50" t="s">
        <v>1878</v>
      </c>
      <c r="O1258" s="50" t="s">
        <v>1812</v>
      </c>
      <c r="P1258" s="50" t="s">
        <v>1315</v>
      </c>
      <c r="Q1258" s="50" t="s">
        <v>1357</v>
      </c>
      <c r="R1258" s="178" t="s">
        <v>1875</v>
      </c>
      <c r="S1258" s="83"/>
      <c r="T1258" s="32" t="str">
        <f>EMIT!H1515</f>
        <v>UAAZW</v>
      </c>
      <c r="V1258" s="50" t="str">
        <f ca="1">IFERROR(_xlfn.CONCAT(INDEX(DESC!$C:$C,MATCH(T1258,DESC!$B:$B,0))),"…")</f>
        <v>DO_WAIT ALUA=Z</v>
      </c>
      <c r="X1258" s="32" t="str">
        <f>EMIT!H1540</f>
        <v>UAAZW</v>
      </c>
      <c r="Z1258" s="50" t="str">
        <f ca="1">IFERROR(_xlfn.CONCAT(INDEX(DESC!$C:$C,MATCH(X1258,DESC!$B:$B,0))),"…")</f>
        <v>DO_WAIT ALUA=Z</v>
      </c>
      <c r="AF1258" s="35" t="s">
        <v>1528</v>
      </c>
    </row>
    <row r="1259" spans="2:33" ht="17.100000000000001" customHeight="1" x14ac:dyDescent="0.25">
      <c r="B1259" s="50" t="s">
        <v>1668</v>
      </c>
      <c r="C1259" s="50" t="s">
        <v>1239</v>
      </c>
      <c r="D1259" s="50" t="s">
        <v>1239</v>
      </c>
      <c r="E1259" s="50" t="s">
        <v>1283</v>
      </c>
      <c r="F1259" s="118" t="s">
        <v>1217</v>
      </c>
      <c r="G1259" s="50" t="s">
        <v>1231</v>
      </c>
      <c r="H1259" s="50" t="s">
        <v>1239</v>
      </c>
      <c r="I1259" s="50" t="s">
        <v>1287</v>
      </c>
      <c r="J1259" s="50" t="s">
        <v>1629</v>
      </c>
      <c r="K1259" s="50" t="s">
        <v>1811</v>
      </c>
      <c r="L1259" s="50" t="s">
        <v>1874</v>
      </c>
      <c r="M1259" s="50" t="s">
        <v>1630</v>
      </c>
      <c r="N1259" s="50" t="s">
        <v>1878</v>
      </c>
      <c r="O1259" s="50" t="s">
        <v>1812</v>
      </c>
      <c r="P1259" s="50" t="s">
        <v>1315</v>
      </c>
      <c r="Q1259" s="50" t="s">
        <v>1357</v>
      </c>
      <c r="R1259" s="178" t="s">
        <v>1875</v>
      </c>
      <c r="S1259" s="156"/>
      <c r="T1259" s="32" t="str">
        <f>EMIT!H1516</f>
        <v>UBRCLS</v>
      </c>
      <c r="V1259" s="50" t="str">
        <f ca="1">IFERROR(_xlfn.CONCAT(INDEX(DESC!$C:$C,MATCH(T1259,DESC!$B:$B,0))),"…")</f>
        <v>DO_BUSRQ DO_CLEAR</v>
      </c>
      <c r="X1259" s="32" t="str">
        <f>EMIT!H1541</f>
        <v>UBRCLS</v>
      </c>
      <c r="Z1259" s="50" t="str">
        <f ca="1">IFERROR(_xlfn.CONCAT(INDEX(DESC!$C:$C,MATCH(X1259,DESC!$B:$B,0))),"…")</f>
        <v>DO_BUSRQ DO_CLEAR</v>
      </c>
      <c r="AG1259" s="83" t="s">
        <v>1239</v>
      </c>
    </row>
    <row r="1260" spans="2:33" ht="17.100000000000001" customHeight="1" x14ac:dyDescent="0.25">
      <c r="B1260" s="50" t="s">
        <v>1669</v>
      </c>
      <c r="C1260" s="50" t="s">
        <v>1239</v>
      </c>
      <c r="D1260" s="50" t="s">
        <v>1239</v>
      </c>
      <c r="E1260" s="50" t="s">
        <v>1239</v>
      </c>
      <c r="F1260" s="50" t="s">
        <v>1239</v>
      </c>
      <c r="G1260" s="50" t="s">
        <v>1239</v>
      </c>
      <c r="H1260" s="50" t="s">
        <v>1239</v>
      </c>
      <c r="I1260" s="50" t="s">
        <v>1287</v>
      </c>
      <c r="J1260" s="50" t="s">
        <v>1629</v>
      </c>
      <c r="K1260" s="50" t="s">
        <v>1811</v>
      </c>
      <c r="L1260" s="50" t="s">
        <v>1874</v>
      </c>
      <c r="M1260" s="50" t="s">
        <v>1630</v>
      </c>
      <c r="N1260" s="50" t="s">
        <v>1878</v>
      </c>
      <c r="O1260" s="50" t="s">
        <v>1812</v>
      </c>
      <c r="P1260" s="50" t="s">
        <v>1315</v>
      </c>
      <c r="Q1260" s="50" t="s">
        <v>1357</v>
      </c>
      <c r="R1260" s="178" t="s">
        <v>1875</v>
      </c>
      <c r="S1260" s="83"/>
      <c r="T1260" s="32" t="str">
        <f>EMIT!H1517</f>
        <v>UDHLABDL</v>
      </c>
      <c r="V1260" s="50" t="str">
        <f ca="1">IFERROR(_xlfn.CONCAT(INDEX(DESC!$C:$C,MATCH(T1260,DESC!$B:$B,0))),"…")</f>
        <v>ADDER=HL ALUB=DLATCH</v>
      </c>
      <c r="X1260" s="32" t="str">
        <f>EMIT!H1542</f>
        <v>UDHLABDL</v>
      </c>
      <c r="Z1260" s="50" t="str">
        <f ca="1">IFERROR(_xlfn.CONCAT(INDEX(DESC!$C:$C,MATCH(X1260,DESC!$B:$B,0))),"…")</f>
        <v>ADDER=HL ALUB=DLATCH</v>
      </c>
      <c r="AF1260" s="35" t="s">
        <v>1880</v>
      </c>
    </row>
    <row r="1261" spans="2:33" ht="17.100000000000001" customHeight="1" x14ac:dyDescent="0.25">
      <c r="B1261" s="50" t="s">
        <v>1672</v>
      </c>
      <c r="C1261" s="50" t="s">
        <v>1239</v>
      </c>
      <c r="D1261" s="69" t="s">
        <v>1881</v>
      </c>
      <c r="E1261" s="69"/>
      <c r="F1261" s="69"/>
      <c r="G1261" s="69"/>
      <c r="H1261" s="69"/>
      <c r="I1261" s="69" t="s">
        <v>1812</v>
      </c>
      <c r="J1261" s="69" t="s">
        <v>1629</v>
      </c>
      <c r="K1261" s="69" t="s">
        <v>1811</v>
      </c>
      <c r="L1261" s="69" t="s">
        <v>1874</v>
      </c>
      <c r="M1261" s="69" t="s">
        <v>1630</v>
      </c>
      <c r="N1261" s="69" t="s">
        <v>1878</v>
      </c>
      <c r="O1261" s="69" t="s">
        <v>1812</v>
      </c>
      <c r="P1261" s="69" t="s">
        <v>1315</v>
      </c>
      <c r="Q1261" s="69" t="s">
        <v>1357</v>
      </c>
      <c r="R1261" s="181" t="s">
        <v>1875</v>
      </c>
      <c r="S1261" s="156"/>
      <c r="T1261" s="167" t="str">
        <f>EMIT!H1518</f>
        <v>UADIM</v>
      </c>
      <c r="V1261" s="50" t="str">
        <f ca="1">IFERROR(_xlfn.CONCAT(INDEX(DESC!$C:$C,MATCH(T1261,DESC!$B:$B,0))),"…")</f>
        <v>ADDR=ADDER ADDES=INCLD SETMR SPREF</v>
      </c>
      <c r="X1261" s="167" t="str">
        <f>EMIT!H1543</f>
        <v>UADDM</v>
      </c>
      <c r="Z1261" s="50" t="str">
        <f ca="1">IFERROR(_xlfn.CONCAT(INDEX(DESC!$C:$C,MATCH(X1261,DESC!$B:$B,0))),"…")</f>
        <v>ADDR=ADDER ADDES=DECLD SETMR</v>
      </c>
      <c r="AG1261" s="83" t="s">
        <v>1422</v>
      </c>
    </row>
    <row r="1262" spans="2:33" ht="17.100000000000001" customHeight="1" x14ac:dyDescent="0.25">
      <c r="B1262" s="50" t="s">
        <v>1673</v>
      </c>
      <c r="C1262" s="50" t="s">
        <v>1239</v>
      </c>
      <c r="D1262" s="50" t="s">
        <v>1229</v>
      </c>
      <c r="E1262" s="50" t="s">
        <v>1239</v>
      </c>
      <c r="F1262" s="50" t="s">
        <v>1239</v>
      </c>
      <c r="G1262" s="50" t="s">
        <v>1239</v>
      </c>
      <c r="H1262" s="50" t="s">
        <v>1239</v>
      </c>
      <c r="I1262" s="50" t="s">
        <v>1812</v>
      </c>
      <c r="J1262" s="50" t="s">
        <v>1629</v>
      </c>
      <c r="K1262" s="50" t="s">
        <v>1811</v>
      </c>
      <c r="L1262" s="50" t="s">
        <v>1874</v>
      </c>
      <c r="M1262" s="50" t="s">
        <v>1630</v>
      </c>
      <c r="N1262" s="50" t="s">
        <v>1878</v>
      </c>
      <c r="O1262" s="50" t="s">
        <v>1812</v>
      </c>
      <c r="P1262" s="50" t="s">
        <v>1315</v>
      </c>
      <c r="Q1262" s="50" t="s">
        <v>1357</v>
      </c>
      <c r="R1262" s="178" t="s">
        <v>1875</v>
      </c>
      <c r="S1262" s="116"/>
      <c r="T1262" s="32" t="str">
        <f>EMIT!H1519</f>
        <v>UOADDQ</v>
      </c>
      <c r="V1262" s="50" t="str">
        <f ca="1">IFERROR(_xlfn.CONCAT(INDEX(DESC!$C:$C,MATCH(T1262,DESC!$B:$B,0))),"…")</f>
        <v>HBUS/FLG=ADDQ OF INIR</v>
      </c>
      <c r="X1262" s="32" t="str">
        <f>EMIT!H1544</f>
        <v>UOADDQ</v>
      </c>
      <c r="Z1262" s="50" t="str">
        <f ca="1">IFERROR(_xlfn.CONCAT(INDEX(DESC!$C:$C,MATCH(X1262,DESC!$B:$B,0))),"…")</f>
        <v>HBUS/FLG=ADDQ OF INIR</v>
      </c>
      <c r="AF1262" s="83" t="s">
        <v>1528</v>
      </c>
    </row>
    <row r="1263" spans="2:33" ht="17.100000000000001" customHeight="1" x14ac:dyDescent="0.25">
      <c r="B1263" s="50" t="s">
        <v>1674</v>
      </c>
      <c r="C1263" s="50" t="s">
        <v>1239</v>
      </c>
      <c r="D1263" s="50" t="s">
        <v>1229</v>
      </c>
      <c r="E1263" s="50" t="s">
        <v>1239</v>
      </c>
      <c r="F1263" s="50" t="s">
        <v>1239</v>
      </c>
      <c r="G1263" s="50" t="s">
        <v>1239</v>
      </c>
      <c r="H1263" s="50" t="s">
        <v>1239</v>
      </c>
      <c r="I1263" s="50" t="s">
        <v>1812</v>
      </c>
      <c r="J1263" s="50" t="s">
        <v>1629</v>
      </c>
      <c r="K1263" s="50" t="s">
        <v>1811</v>
      </c>
      <c r="L1263" s="50" t="s">
        <v>1874</v>
      </c>
      <c r="M1263" s="50" t="s">
        <v>1630</v>
      </c>
      <c r="N1263" s="50" t="s">
        <v>1878</v>
      </c>
      <c r="O1263" s="50" t="s">
        <v>1812</v>
      </c>
      <c r="P1263" s="50" t="s">
        <v>1315</v>
      </c>
      <c r="Q1263" s="50" t="s">
        <v>1357</v>
      </c>
      <c r="R1263" s="178" t="s">
        <v>1875</v>
      </c>
      <c r="S1263" s="156"/>
      <c r="T1263" s="32" t="str">
        <f>EMIT!H1520</f>
        <v>USWR</v>
      </c>
      <c r="V1263" s="50" t="str">
        <f ca="1">IFERROR(_xlfn.CONCAT(INDEX(DESC!$C:$C,MATCH(T1263,DESC!$B:$B,0))),"…")</f>
        <v>SETWR</v>
      </c>
      <c r="X1263" s="32" t="str">
        <f>EMIT!H1545</f>
        <v>USWR</v>
      </c>
      <c r="Z1263" s="50" t="str">
        <f ca="1">IFERROR(_xlfn.CONCAT(INDEX(DESC!$C:$C,MATCH(X1263,DESC!$B:$B,0))),"…")</f>
        <v>SETWR</v>
      </c>
      <c r="AG1263" s="83" t="s">
        <v>1239</v>
      </c>
    </row>
    <row r="1264" spans="2:33" ht="17.100000000000001" customHeight="1" x14ac:dyDescent="0.25">
      <c r="B1264" s="50" t="s">
        <v>1675</v>
      </c>
      <c r="C1264" s="50" t="s">
        <v>1239</v>
      </c>
      <c r="D1264" s="50" t="s">
        <v>1229</v>
      </c>
      <c r="E1264" s="50" t="s">
        <v>1239</v>
      </c>
      <c r="F1264" s="50" t="s">
        <v>1239</v>
      </c>
      <c r="G1264" s="118" t="s">
        <v>1218</v>
      </c>
      <c r="H1264" s="50" t="s">
        <v>1273</v>
      </c>
      <c r="I1264" s="50" t="s">
        <v>1812</v>
      </c>
      <c r="J1264" s="50" t="s">
        <v>1629</v>
      </c>
      <c r="K1264" s="50" t="s">
        <v>1811</v>
      </c>
      <c r="L1264" s="50" t="s">
        <v>1874</v>
      </c>
      <c r="M1264" s="50" t="s">
        <v>1630</v>
      </c>
      <c r="N1264" s="50" t="s">
        <v>1878</v>
      </c>
      <c r="O1264" s="110" t="s">
        <v>1823</v>
      </c>
      <c r="P1264" s="110" t="s">
        <v>1315</v>
      </c>
      <c r="Q1264" s="110" t="s">
        <v>1357</v>
      </c>
      <c r="R1264" s="182" t="s">
        <v>1875</v>
      </c>
      <c r="S1264" s="83"/>
      <c r="T1264" s="32" t="str">
        <f>EMIT!H1521</f>
        <v>UHLDAAQWW</v>
      </c>
      <c r="V1264" s="50" t="str">
        <f ca="1">IFERROR(_xlfn.CONCAT(INDEX(DESC!$C:$C,MATCH(T1264,DESC!$B:$B,0))),"…")</f>
        <v>DO_WAIT_WRITE HL=ADDES ALUA=NIBB QUIRK</v>
      </c>
      <c r="X1264" s="32" t="str">
        <f>EMIT!H1546</f>
        <v>UHLDAAQWW</v>
      </c>
      <c r="Z1264" s="50" t="str">
        <f ca="1">IFERROR(_xlfn.CONCAT(INDEX(DESC!$C:$C,MATCH(X1264,DESC!$B:$B,0))),"…")</f>
        <v>DO_WAIT_WRITE HL=ADDES ALUA=NIBB QUIRK</v>
      </c>
      <c r="AF1264" s="35" t="s">
        <v>1649</v>
      </c>
    </row>
    <row r="1265" spans="2:33" ht="17.100000000000001" customHeight="1" x14ac:dyDescent="0.25">
      <c r="B1265" s="50" t="s">
        <v>1882</v>
      </c>
      <c r="C1265" s="50" t="s">
        <v>1239</v>
      </c>
      <c r="D1265" s="50" t="s">
        <v>1229</v>
      </c>
      <c r="E1265" s="50" t="s">
        <v>1239</v>
      </c>
      <c r="F1265" s="50" t="s">
        <v>1239</v>
      </c>
      <c r="G1265" s="118" t="s">
        <v>1217</v>
      </c>
      <c r="H1265" s="50" t="s">
        <v>1273</v>
      </c>
      <c r="I1265" s="50" t="s">
        <v>1812</v>
      </c>
      <c r="J1265" s="50" t="s">
        <v>1629</v>
      </c>
      <c r="K1265" s="50" t="s">
        <v>1811</v>
      </c>
      <c r="L1265" s="50" t="s">
        <v>1874</v>
      </c>
      <c r="M1265" s="50" t="s">
        <v>1630</v>
      </c>
      <c r="N1265" s="50" t="s">
        <v>1878</v>
      </c>
      <c r="O1265" s="50" t="s">
        <v>1823</v>
      </c>
      <c r="P1265" s="50" t="s">
        <v>1315</v>
      </c>
      <c r="Q1265" s="50" t="s">
        <v>1357</v>
      </c>
      <c r="R1265" s="178" t="s">
        <v>1875</v>
      </c>
      <c r="T1265" s="32" t="str">
        <f>EMIT!H1522</f>
        <v>UBRGRCLS</v>
      </c>
      <c r="V1265" s="50" t="str">
        <f ca="1">IFERROR(_xlfn.CONCAT(INDEX(DESC!$C:$C,MATCH(T1265,DESC!$B:$B,0))),"…")</f>
        <v>DO_GRANT DO_BUSRQ DO_CLEAR</v>
      </c>
      <c r="X1265" s="32" t="str">
        <f>EMIT!H1547</f>
        <v>UBRGRCLS</v>
      </c>
      <c r="Z1265" s="50" t="str">
        <f ca="1">IFERROR(_xlfn.CONCAT(INDEX(DESC!$C:$C,MATCH(X1265,DESC!$B:$B,0))),"…")</f>
        <v>DO_GRANT DO_BUSRQ DO_CLEAR</v>
      </c>
      <c r="AG1265" s="83" t="s">
        <v>1239</v>
      </c>
    </row>
    <row r="1266" spans="2:33" ht="17.100000000000001" customHeight="1" x14ac:dyDescent="0.25">
      <c r="B1266" s="50" t="s">
        <v>1883</v>
      </c>
      <c r="C1266" s="50" t="s">
        <v>1239</v>
      </c>
      <c r="D1266" s="50" t="s">
        <v>1239</v>
      </c>
      <c r="E1266" s="50" t="s">
        <v>1239</v>
      </c>
      <c r="F1266" s="50" t="s">
        <v>1239</v>
      </c>
      <c r="G1266" s="50" t="s">
        <v>1239</v>
      </c>
      <c r="H1266" s="50" t="s">
        <v>1239</v>
      </c>
      <c r="I1266" s="50" t="s">
        <v>1812</v>
      </c>
      <c r="J1266" s="50" t="s">
        <v>1629</v>
      </c>
      <c r="K1266" s="50" t="s">
        <v>1811</v>
      </c>
      <c r="L1266" s="50" t="s">
        <v>1874</v>
      </c>
      <c r="M1266" s="50" t="s">
        <v>1630</v>
      </c>
      <c r="N1266" s="50" t="s">
        <v>1878</v>
      </c>
      <c r="O1266" s="50" t="s">
        <v>1823</v>
      </c>
      <c r="P1266" s="50" t="s">
        <v>1315</v>
      </c>
      <c r="Q1266" s="50" t="s">
        <v>1357</v>
      </c>
      <c r="R1266" s="178" t="s">
        <v>1875</v>
      </c>
      <c r="S1266" s="83"/>
      <c r="T1266" s="32" t="str">
        <f>EMIT!H1523</f>
        <v>UABB</v>
      </c>
      <c r="V1266" s="50" t="str">
        <f ca="1">IFERROR(_xlfn.CONCAT(INDEX(DESC!$C:$C,MATCH(T1266,DESC!$B:$B,0))),"…")</f>
        <v>ALUB=B</v>
      </c>
      <c r="X1266" s="32" t="str">
        <f>EMIT!H1548</f>
        <v>UABB</v>
      </c>
      <c r="Z1266" s="50" t="str">
        <f ca="1">IFERROR(_xlfn.CONCAT(INDEX(DESC!$C:$C,MATCH(X1266,DESC!$B:$B,0))),"…")</f>
        <v>ALUB=B</v>
      </c>
      <c r="AF1266" s="35" t="s">
        <v>1884</v>
      </c>
    </row>
    <row r="1267" spans="2:33" ht="17.100000000000001" customHeight="1" x14ac:dyDescent="0.25">
      <c r="T1267" s="32" t="str">
        <f>EMIT!H1524</f>
        <v>UEXIPCEXT</v>
      </c>
      <c r="V1267" s="50" t="str">
        <f ca="1">IFERROR(_xlfn.CONCAT(INDEX(DESC!$C:$C,MATCH(T1267,DESC!$B:$B,0))),"…")</f>
        <v xml:space="preserve">INTER ADDER=PC EX_INT  SPREF=0 </v>
      </c>
      <c r="X1267" s="32" t="str">
        <f>EMIT!H1549</f>
        <v>UEXIPCEXT</v>
      </c>
      <c r="Z1267" s="50" t="str">
        <f ca="1">IFERROR(_xlfn.CONCAT(INDEX(DESC!$C:$C,MATCH(X1267,DESC!$B:$B,0))),"…")</f>
        <v xml:space="preserve">INTER ADDER=PC EX_INT  SPREF=0 </v>
      </c>
      <c r="AG1267" s="83" t="s">
        <v>1239</v>
      </c>
    </row>
    <row r="1268" spans="2:33" ht="17.100000000000001" customHeight="1" x14ac:dyDescent="0.25">
      <c r="B1268" s="107" t="s">
        <v>1239</v>
      </c>
      <c r="C1268" s="107" t="s">
        <v>1239</v>
      </c>
      <c r="D1268" s="107" t="s">
        <v>1239</v>
      </c>
      <c r="E1268" s="107" t="s">
        <v>1239</v>
      </c>
      <c r="F1268" s="107" t="s">
        <v>1239</v>
      </c>
      <c r="G1268" s="107" t="s">
        <v>1239</v>
      </c>
      <c r="H1268" s="107" t="s">
        <v>1239</v>
      </c>
      <c r="I1268" s="107" t="s">
        <v>1239</v>
      </c>
      <c r="J1268" s="107" t="s">
        <v>1239</v>
      </c>
      <c r="K1268" s="107" t="s">
        <v>1239</v>
      </c>
      <c r="L1268" s="107" t="s">
        <v>1239</v>
      </c>
      <c r="M1268" s="107" t="s">
        <v>1239</v>
      </c>
      <c r="N1268" s="107" t="s">
        <v>1239</v>
      </c>
      <c r="O1268" s="107" t="s">
        <v>1239</v>
      </c>
      <c r="P1268" s="107" t="s">
        <v>1239</v>
      </c>
      <c r="Q1268" s="107" t="s">
        <v>1239</v>
      </c>
      <c r="R1268" s="107" t="s">
        <v>1239</v>
      </c>
      <c r="S1268" s="156"/>
      <c r="T1268" s="32" t="str">
        <f>EMIT!H1525</f>
        <v>UNDEF</v>
      </c>
      <c r="V1268" s="50" t="str">
        <f ca="1">IFERROR(_xlfn.CONCAT(INDEX(DESC!$C:$C,MATCH(T1268,DESC!$B:$B,0))),"…")</f>
        <v>UNDEF</v>
      </c>
      <c r="X1268" s="32" t="str">
        <f>EMIT!H1550</f>
        <v>UNDEF</v>
      </c>
      <c r="Z1268" s="50" t="str">
        <f ca="1">IFERROR(_xlfn.CONCAT(INDEX(DESC!$C:$C,MATCH(X1268,DESC!$B:$B,0))),"…")</f>
        <v>UNDEF</v>
      </c>
      <c r="AF1268" s="83" t="s">
        <v>1239</v>
      </c>
    </row>
    <row r="1269" spans="2:33" ht="17.100000000000001" customHeight="1" x14ac:dyDescent="0.25">
      <c r="B1269" s="107" t="s">
        <v>1239</v>
      </c>
      <c r="C1269" s="107" t="s">
        <v>1239</v>
      </c>
      <c r="D1269" s="107" t="s">
        <v>1239</v>
      </c>
      <c r="E1269" s="107" t="s">
        <v>1239</v>
      </c>
      <c r="F1269" s="107" t="s">
        <v>1239</v>
      </c>
      <c r="G1269" s="107" t="s">
        <v>1239</v>
      </c>
      <c r="H1269" s="107" t="s">
        <v>1239</v>
      </c>
      <c r="I1269" s="107" t="s">
        <v>1239</v>
      </c>
      <c r="J1269" s="107" t="s">
        <v>1239</v>
      </c>
      <c r="K1269" s="107" t="s">
        <v>1239</v>
      </c>
      <c r="L1269" s="107" t="s">
        <v>1239</v>
      </c>
      <c r="M1269" s="107" t="s">
        <v>1239</v>
      </c>
      <c r="N1269" s="107" t="s">
        <v>1239</v>
      </c>
      <c r="O1269" s="107" t="s">
        <v>1239</v>
      </c>
      <c r="P1269" s="107" t="s">
        <v>1239</v>
      </c>
      <c r="Q1269" s="107" t="s">
        <v>1239</v>
      </c>
      <c r="R1269" s="107" t="s">
        <v>1239</v>
      </c>
      <c r="S1269" s="116"/>
      <c r="T1269" s="32" t="str">
        <f>EMIT!H1526</f>
        <v>UOXORQ</v>
      </c>
      <c r="V1269" s="50" t="str">
        <f ca="1">IFERROR(_xlfn.CONCAT(INDEX(DESC!$C:$C,MATCH(T1269,DESC!$B:$B,0))),"…")</f>
        <v>FLG=UOXOR AFF PV ONLY</v>
      </c>
      <c r="X1269" s="32" t="str">
        <f>EMIT!H1551</f>
        <v>UOXORQ</v>
      </c>
      <c r="Z1269" s="50" t="str">
        <f ca="1">IFERROR(_xlfn.CONCAT(INDEX(DESC!$C:$C,MATCH(X1269,DESC!$B:$B,0))),"…")</f>
        <v>FLG=UOXOR AFF PV ONLY</v>
      </c>
      <c r="AG1269" s="83" t="s">
        <v>1239</v>
      </c>
    </row>
    <row r="1270" spans="2:33" ht="17.100000000000001" customHeight="1" x14ac:dyDescent="0.25">
      <c r="B1270" s="107" t="s">
        <v>1239</v>
      </c>
      <c r="C1270" s="107" t="s">
        <v>1239</v>
      </c>
      <c r="D1270" s="107" t="s">
        <v>1239</v>
      </c>
      <c r="E1270" s="107" t="s">
        <v>1239</v>
      </c>
      <c r="F1270" s="107" t="s">
        <v>1239</v>
      </c>
      <c r="G1270" s="107" t="s">
        <v>1239</v>
      </c>
      <c r="H1270" s="107" t="s">
        <v>1239</v>
      </c>
      <c r="I1270" s="107" t="s">
        <v>1239</v>
      </c>
      <c r="J1270" s="107" t="s">
        <v>1239</v>
      </c>
      <c r="K1270" s="107" t="s">
        <v>1239</v>
      </c>
      <c r="L1270" s="107" t="s">
        <v>1239</v>
      </c>
      <c r="M1270" s="107" t="s">
        <v>1239</v>
      </c>
      <c r="N1270" s="107" t="s">
        <v>1239</v>
      </c>
      <c r="O1270" s="107" t="s">
        <v>1239</v>
      </c>
      <c r="P1270" s="107" t="s">
        <v>1239</v>
      </c>
      <c r="Q1270" s="107" t="s">
        <v>1239</v>
      </c>
      <c r="R1270" s="107" t="s">
        <v>1239</v>
      </c>
      <c r="S1270" s="156"/>
      <c r="T1270" s="32" t="str">
        <f>EMIT!H1527</f>
        <v>XEND</v>
      </c>
      <c r="V1270" s="50" t="str">
        <f ca="1">IFERROR(_xlfn.CONCAT(INDEX(DESC!$C:$C,MATCH(T1270,DESC!$B:$B,0))),"…")</f>
        <v>INTER END</v>
      </c>
      <c r="X1270" s="32" t="str">
        <f>EMIT!H1552</f>
        <v>XEND</v>
      </c>
      <c r="Z1270" s="50" t="str">
        <f ca="1">IFERROR(_xlfn.CONCAT(INDEX(DESC!$C:$C,MATCH(X1270,DESC!$B:$B,0))),"…")</f>
        <v>INTER END</v>
      </c>
      <c r="AF1270" s="83" t="s">
        <v>1239</v>
      </c>
    </row>
    <row r="1271" spans="2:33" ht="17.100000000000001" customHeight="1" x14ac:dyDescent="0.25">
      <c r="B1271" s="35" t="s">
        <v>1885</v>
      </c>
      <c r="C1271" s="35"/>
      <c r="D1271" s="35"/>
      <c r="E1271" s="35"/>
    </row>
    <row r="1272" spans="2:33" ht="17.100000000000001" customHeight="1" x14ac:dyDescent="0.25">
      <c r="B1272" s="50" t="s">
        <v>1227</v>
      </c>
      <c r="C1272" s="50" t="s">
        <v>1228</v>
      </c>
      <c r="D1272" s="50" t="s">
        <v>1229</v>
      </c>
      <c r="E1272" s="50" t="s">
        <v>1283</v>
      </c>
      <c r="F1272" s="50" t="s">
        <v>1230</v>
      </c>
      <c r="G1272" s="50" t="s">
        <v>1231</v>
      </c>
      <c r="H1272" s="50" t="s">
        <v>1273</v>
      </c>
      <c r="I1272" s="50" t="s">
        <v>1235</v>
      </c>
      <c r="J1272" s="50" t="s">
        <v>1274</v>
      </c>
      <c r="K1272" s="50" t="s">
        <v>1275</v>
      </c>
      <c r="L1272" s="50" t="s">
        <v>1323</v>
      </c>
      <c r="M1272" s="50" t="s">
        <v>1284</v>
      </c>
      <c r="N1272" s="50" t="s">
        <v>1340</v>
      </c>
      <c r="O1272" s="50" t="s">
        <v>1276</v>
      </c>
      <c r="P1272" s="50" t="s">
        <v>1277</v>
      </c>
      <c r="Q1272" s="50" t="s">
        <v>1325</v>
      </c>
      <c r="R1272" s="50" t="s">
        <v>1237</v>
      </c>
      <c r="T1272" s="31" t="s">
        <v>1886</v>
      </c>
    </row>
    <row r="1273" spans="2:33" ht="17.100000000000001" customHeight="1" x14ac:dyDescent="0.25">
      <c r="B1273" s="50" t="s">
        <v>1505</v>
      </c>
      <c r="C1273" s="50" t="s">
        <v>1239</v>
      </c>
      <c r="D1273" s="50" t="s">
        <v>1239</v>
      </c>
      <c r="E1273" s="50" t="s">
        <v>1239</v>
      </c>
      <c r="F1273" s="50" t="s">
        <v>1230</v>
      </c>
      <c r="G1273" s="50" t="s">
        <v>1239</v>
      </c>
      <c r="H1273" s="50" t="s">
        <v>1239</v>
      </c>
      <c r="I1273" s="50" t="s">
        <v>1315</v>
      </c>
      <c r="J1273" s="50" t="s">
        <v>1887</v>
      </c>
      <c r="K1273" s="50" t="s">
        <v>1327</v>
      </c>
      <c r="L1273" s="50" t="s">
        <v>1280</v>
      </c>
      <c r="M1273" s="50" t="s">
        <v>1888</v>
      </c>
      <c r="N1273" s="50" t="s">
        <v>1280</v>
      </c>
      <c r="O1273" s="50" t="s">
        <v>1844</v>
      </c>
      <c r="P1273" s="50" t="s">
        <v>1280</v>
      </c>
      <c r="Q1273" s="50" t="s">
        <v>1357</v>
      </c>
      <c r="R1273" s="50" t="s">
        <v>1889</v>
      </c>
      <c r="T1273" s="91" t="str">
        <f>EMIT!H1554</f>
        <v>UADIRM</v>
      </c>
      <c r="V1273" s="50" t="str">
        <f ca="1">IFERROR(_xlfn.CONCAT(INDEX(DESC!$C:$C,MATCH(T1273,DESC!$B:$B,0))),"…")</f>
        <v>ADDR=ADDER ADDES=INCLD7 SETMREQ SPREF</v>
      </c>
      <c r="X1273" s="91" t="str">
        <f>EMIT!H1590</f>
        <v>UADIRM</v>
      </c>
      <c r="Z1273" s="50" t="str">
        <f ca="1">IFERROR(_xlfn.CONCAT(INDEX(DESC!$C:$C,MATCH(X1273,DESC!$B:$B,0))),"…")</f>
        <v>ADDR=ADDER ADDES=INCLD7 SETMREQ SPREF</v>
      </c>
      <c r="AG1273" s="83" t="s">
        <v>1239</v>
      </c>
    </row>
    <row r="1274" spans="2:33" ht="17.100000000000001" customHeight="1" x14ac:dyDescent="0.25">
      <c r="B1274" s="50" t="s">
        <v>1506</v>
      </c>
      <c r="C1274" s="50" t="s">
        <v>1239</v>
      </c>
      <c r="D1274" s="50" t="s">
        <v>1229</v>
      </c>
      <c r="E1274" s="50" t="s">
        <v>1239</v>
      </c>
      <c r="F1274" s="50" t="s">
        <v>1230</v>
      </c>
      <c r="G1274" s="50" t="s">
        <v>1239</v>
      </c>
      <c r="H1274" s="50" t="s">
        <v>1239</v>
      </c>
      <c r="I1274" s="50" t="s">
        <v>1315</v>
      </c>
      <c r="J1274" s="50" t="s">
        <v>1887</v>
      </c>
      <c r="K1274" s="50" t="s">
        <v>1327</v>
      </c>
      <c r="L1274" s="50" t="s">
        <v>1280</v>
      </c>
      <c r="M1274" s="50" t="s">
        <v>1888</v>
      </c>
      <c r="N1274" s="50" t="s">
        <v>1280</v>
      </c>
      <c r="O1274" s="50" t="s">
        <v>1844</v>
      </c>
      <c r="P1274" s="50" t="s">
        <v>1280</v>
      </c>
      <c r="Q1274" s="50" t="s">
        <v>1357</v>
      </c>
      <c r="R1274" s="50" t="s">
        <v>1889</v>
      </c>
      <c r="T1274" s="91" t="str">
        <f>EMIT!H1555</f>
        <v>UIRDAF</v>
      </c>
      <c r="V1274" s="50" t="str">
        <f ca="1">IFERROR(_xlfn.CONCAT(INDEX(DESC!$C:$C,MATCH(T1274,DESC!$B:$B,0))),"…")</f>
        <v>IR=ADDES ALUA-B-HBUS=A IF DISCARD FLG=F ELSE F=FLG LBUS=F</v>
      </c>
      <c r="X1274" s="91" t="str">
        <f>EMIT!H1591</f>
        <v>UIRDAF</v>
      </c>
      <c r="Z1274" s="50" t="str">
        <f ca="1">IFERROR(_xlfn.CONCAT(INDEX(DESC!$C:$C,MATCH(X1274,DESC!$B:$B,0))),"…")</f>
        <v>IR=ADDES ALUA-B-HBUS=A IF DISCARD FLG=F ELSE F=FLG LBUS=F</v>
      </c>
      <c r="AF1274" s="35" t="s">
        <v>1876</v>
      </c>
    </row>
    <row r="1275" spans="2:33" ht="17.100000000000001" customHeight="1" x14ac:dyDescent="0.25">
      <c r="B1275" s="50" t="s">
        <v>1507</v>
      </c>
      <c r="C1275" s="50" t="s">
        <v>1239</v>
      </c>
      <c r="D1275" s="50" t="s">
        <v>1229</v>
      </c>
      <c r="E1275" s="50" t="s">
        <v>1239</v>
      </c>
      <c r="F1275" s="50" t="s">
        <v>1230</v>
      </c>
      <c r="G1275" s="50" t="s">
        <v>1239</v>
      </c>
      <c r="H1275" s="50" t="s">
        <v>1239</v>
      </c>
      <c r="I1275" s="50" t="s">
        <v>1315</v>
      </c>
      <c r="J1275" s="50" t="s">
        <v>1887</v>
      </c>
      <c r="K1275" s="50" t="s">
        <v>1327</v>
      </c>
      <c r="L1275" s="50" t="s">
        <v>1280</v>
      </c>
      <c r="M1275" s="50" t="s">
        <v>1888</v>
      </c>
      <c r="N1275" s="50" t="s">
        <v>1280</v>
      </c>
      <c r="O1275" s="50" t="s">
        <v>1844</v>
      </c>
      <c r="P1275" s="50" t="s">
        <v>1280</v>
      </c>
      <c r="Q1275" s="50" t="s">
        <v>1357</v>
      </c>
      <c r="R1275" s="50" t="s">
        <v>1889</v>
      </c>
      <c r="T1275" s="91" t="str">
        <f>EMIT!H1556</f>
        <v>UBRM</v>
      </c>
      <c r="V1275" s="50" t="str">
        <f ca="1">IFERROR(_xlfn.CONCAT(INDEX(DESC!$C:$C,MATCH(T1275,DESC!$B:$B,0))),"…")</f>
        <v>DO_BUSRQ UNSETMR</v>
      </c>
      <c r="X1275" s="91" t="str">
        <f>EMIT!H1592</f>
        <v>UBRM</v>
      </c>
      <c r="Z1275" s="50" t="str">
        <f ca="1">IFERROR(_xlfn.CONCAT(INDEX(DESC!$C:$C,MATCH(X1275,DESC!$B:$B,0))),"…")</f>
        <v>DO_BUSRQ UNSETMR</v>
      </c>
      <c r="AG1275" s="83" t="s">
        <v>1239</v>
      </c>
    </row>
    <row r="1276" spans="2:33" ht="17.100000000000001" customHeight="1" x14ac:dyDescent="0.25">
      <c r="B1276" s="50" t="s">
        <v>1508</v>
      </c>
      <c r="C1276" s="50" t="s">
        <v>1239</v>
      </c>
      <c r="D1276" s="50" t="s">
        <v>1239</v>
      </c>
      <c r="E1276" s="50" t="s">
        <v>1239</v>
      </c>
      <c r="F1276" s="50" t="s">
        <v>1230</v>
      </c>
      <c r="G1276" s="50" t="s">
        <v>1239</v>
      </c>
      <c r="H1276" s="50" t="s">
        <v>1239</v>
      </c>
      <c r="I1276" s="50" t="s">
        <v>1315</v>
      </c>
      <c r="J1276" s="50" t="s">
        <v>1887</v>
      </c>
      <c r="K1276" s="50" t="s">
        <v>1327</v>
      </c>
      <c r="L1276" s="50" t="s">
        <v>1280</v>
      </c>
      <c r="M1276" s="50" t="s">
        <v>1888</v>
      </c>
      <c r="N1276" s="50" t="s">
        <v>1280</v>
      </c>
      <c r="O1276" s="50" t="s">
        <v>1844</v>
      </c>
      <c r="P1276" s="50" t="s">
        <v>1280</v>
      </c>
      <c r="Q1276" s="50" t="s">
        <v>1357</v>
      </c>
      <c r="R1276" s="50" t="s">
        <v>1889</v>
      </c>
      <c r="S1276" s="83"/>
      <c r="T1276" s="91" t="str">
        <f>EMIT!H1557</f>
        <v>UAABR</v>
      </c>
      <c r="V1276" s="50" t="str">
        <f ca="1">IFERROR(_xlfn.CONCAT(INDEX(DESC!$C:$C,MATCH(T1276,DESC!$B:$B,0))),"…")</f>
        <v>ALUA=B DO_SPREF</v>
      </c>
      <c r="X1276" s="91" t="str">
        <f>EMIT!H1593</f>
        <v>UAABR</v>
      </c>
      <c r="Z1276" s="50" t="str">
        <f ca="1">IFERROR(_xlfn.CONCAT(INDEX(DESC!$C:$C,MATCH(X1276,DESC!$B:$B,0))),"…")</f>
        <v>ALUA=B DO_SPREF</v>
      </c>
      <c r="AF1276" s="35" t="s">
        <v>1650</v>
      </c>
    </row>
    <row r="1277" spans="2:33" ht="17.100000000000001" customHeight="1" x14ac:dyDescent="0.25">
      <c r="B1277" s="50" t="s">
        <v>1510</v>
      </c>
      <c r="C1277" s="50" t="s">
        <v>1239</v>
      </c>
      <c r="D1277" s="50" t="s">
        <v>1239</v>
      </c>
      <c r="E1277" s="50" t="s">
        <v>1239</v>
      </c>
      <c r="F1277" s="69" t="s">
        <v>1239</v>
      </c>
      <c r="G1277" s="50" t="s">
        <v>1239</v>
      </c>
      <c r="H1277" s="50" t="s">
        <v>1239</v>
      </c>
      <c r="I1277" s="50" t="s">
        <v>1315</v>
      </c>
      <c r="J1277" s="50" t="s">
        <v>1887</v>
      </c>
      <c r="K1277" s="50" t="s">
        <v>1327</v>
      </c>
      <c r="L1277" s="50" t="s">
        <v>1280</v>
      </c>
      <c r="M1277" s="50" t="s">
        <v>1888</v>
      </c>
      <c r="N1277" s="50" t="s">
        <v>1280</v>
      </c>
      <c r="O1277" s="50" t="s">
        <v>1844</v>
      </c>
      <c r="P1277" s="50" t="s">
        <v>1280</v>
      </c>
      <c r="Q1277" s="50" t="s">
        <v>1357</v>
      </c>
      <c r="R1277" s="50" t="s">
        <v>1889</v>
      </c>
      <c r="S1277" s="156"/>
      <c r="T1277" s="91" t="str">
        <f>EMIT!H1558</f>
        <v>UNDEF</v>
      </c>
      <c r="V1277" s="50" t="str">
        <f ca="1">IFERROR(_xlfn.CONCAT(INDEX(DESC!$C:$C,MATCH(T1277,DESC!$B:$B,0))),"…")</f>
        <v>UNDEF</v>
      </c>
      <c r="X1277" s="91" t="str">
        <f>EMIT!H1594</f>
        <v>UNDEF</v>
      </c>
      <c r="Z1277" s="50" t="str">
        <f ca="1">IFERROR(_xlfn.CONCAT(INDEX(DESC!$C:$C,MATCH(X1277,DESC!$B:$B,0))),"…")</f>
        <v>UNDEF</v>
      </c>
      <c r="AG1277" s="83" t="s">
        <v>1239</v>
      </c>
    </row>
    <row r="1278" spans="2:33" ht="17.100000000000001" customHeight="1" x14ac:dyDescent="0.25">
      <c r="B1278" s="50" t="s">
        <v>1511</v>
      </c>
      <c r="C1278" s="50" t="s">
        <v>1239</v>
      </c>
      <c r="D1278" s="50" t="s">
        <v>1239</v>
      </c>
      <c r="E1278" s="50" t="s">
        <v>1239</v>
      </c>
      <c r="F1278" s="50" t="s">
        <v>1239</v>
      </c>
      <c r="G1278" s="50" t="s">
        <v>1239</v>
      </c>
      <c r="H1278" s="50" t="s">
        <v>1239</v>
      </c>
      <c r="I1278" s="50" t="s">
        <v>1315</v>
      </c>
      <c r="J1278" s="50" t="s">
        <v>1887</v>
      </c>
      <c r="K1278" s="50" t="s">
        <v>1327</v>
      </c>
      <c r="L1278" s="50" t="s">
        <v>1280</v>
      </c>
      <c r="M1278" s="50" t="s">
        <v>1888</v>
      </c>
      <c r="N1278" s="50" t="s">
        <v>1280</v>
      </c>
      <c r="O1278" s="50" t="s">
        <v>1844</v>
      </c>
      <c r="P1278" s="50" t="s">
        <v>1280</v>
      </c>
      <c r="Q1278" s="50" t="s">
        <v>1357</v>
      </c>
      <c r="R1278" s="50" t="s">
        <v>1889</v>
      </c>
      <c r="S1278" s="116"/>
      <c r="T1278" s="91" t="str">
        <f>EMIT!H1559</f>
        <v>UDBCOD</v>
      </c>
      <c r="V1278" s="50" t="str">
        <f ca="1">IFERROR(_xlfn.CONCAT(INDEX(DESC!$C:$C,MATCH(T1278,DESC!$B:$B,0))),"…")</f>
        <v>ADDER=BC HBUS=DEC</v>
      </c>
      <c r="X1278" s="91" t="str">
        <f>EMIT!H1595</f>
        <v>UDBCOD</v>
      </c>
      <c r="Z1278" s="50" t="str">
        <f ca="1">IFERROR(_xlfn.CONCAT(INDEX(DESC!$C:$C,MATCH(X1278,DESC!$B:$B,0))),"…")</f>
        <v>ADDER=BC HBUS=DEC</v>
      </c>
      <c r="AF1278" s="35" t="s">
        <v>1877</v>
      </c>
    </row>
    <row r="1279" spans="2:33" ht="17.100000000000001" customHeight="1" x14ac:dyDescent="0.25">
      <c r="B1279" s="50" t="s">
        <v>1512</v>
      </c>
      <c r="C1279" s="50" t="s">
        <v>1239</v>
      </c>
      <c r="D1279" s="50" t="s">
        <v>1239</v>
      </c>
      <c r="E1279" s="50" t="s">
        <v>1239</v>
      </c>
      <c r="F1279" s="50" t="s">
        <v>1239</v>
      </c>
      <c r="G1279" s="50" t="s">
        <v>1239</v>
      </c>
      <c r="H1279" s="50" t="s">
        <v>1239</v>
      </c>
      <c r="I1279" s="50" t="s">
        <v>1888</v>
      </c>
      <c r="J1279" s="50" t="s">
        <v>1887</v>
      </c>
      <c r="K1279" s="50" t="s">
        <v>1327</v>
      </c>
      <c r="L1279" s="50" t="s">
        <v>1280</v>
      </c>
      <c r="M1279" s="50" t="s">
        <v>1888</v>
      </c>
      <c r="N1279" s="50" t="s">
        <v>1280</v>
      </c>
      <c r="O1279" s="50" t="s">
        <v>1844</v>
      </c>
      <c r="P1279" s="50" t="s">
        <v>1280</v>
      </c>
      <c r="Q1279" s="50" t="s">
        <v>1357</v>
      </c>
      <c r="R1279" s="50" t="s">
        <v>1889</v>
      </c>
      <c r="S1279" s="156"/>
      <c r="T1279" s="167" t="str">
        <f>EMIT!H1560</f>
        <v>UADI</v>
      </c>
      <c r="V1279" s="50" t="str">
        <f ca="1">IFERROR(_xlfn.CONCAT(INDEX(DESC!$C:$C,MATCH(T1279,DESC!$B:$B,0))),"…")</f>
        <v>ADDR=ADDER ADDES=INCLD DO_SPREF</v>
      </c>
      <c r="X1279" s="167" t="str">
        <f>EMIT!H1596</f>
        <v>UADD</v>
      </c>
      <c r="Z1279" s="50" t="str">
        <f ca="1">IFERROR(_xlfn.CONCAT(INDEX(DESC!$C:$C,MATCH(X1279,DESC!$B:$B,0))),"…")</f>
        <v>ADDR=ADDER ADDES=DECLD DO_SPREF</v>
      </c>
      <c r="AG1279" s="35" t="s">
        <v>1422</v>
      </c>
    </row>
    <row r="1280" spans="2:33" ht="17.100000000000001" customHeight="1" x14ac:dyDescent="0.25">
      <c r="B1280" s="50" t="s">
        <v>1513</v>
      </c>
      <c r="C1280" s="50" t="s">
        <v>1239</v>
      </c>
      <c r="D1280" s="50" t="s">
        <v>1239</v>
      </c>
      <c r="E1280" s="50" t="s">
        <v>1239</v>
      </c>
      <c r="F1280" s="50" t="s">
        <v>1239</v>
      </c>
      <c r="G1280" s="50" t="s">
        <v>1239</v>
      </c>
      <c r="H1280" s="50" t="s">
        <v>1239</v>
      </c>
      <c r="I1280" s="50" t="s">
        <v>1888</v>
      </c>
      <c r="J1280" s="50" t="s">
        <v>1887</v>
      </c>
      <c r="K1280" s="50" t="s">
        <v>1327</v>
      </c>
      <c r="L1280" s="50" t="s">
        <v>1280</v>
      </c>
      <c r="M1280" s="50" t="s">
        <v>1890</v>
      </c>
      <c r="N1280" s="50" t="s">
        <v>1280</v>
      </c>
      <c r="O1280" s="50" t="s">
        <v>1844</v>
      </c>
      <c r="P1280" s="50" t="s">
        <v>1280</v>
      </c>
      <c r="Q1280" s="50" t="s">
        <v>1357</v>
      </c>
      <c r="R1280" s="50" t="s">
        <v>1889</v>
      </c>
      <c r="S1280" s="83"/>
      <c r="T1280" s="91" t="str">
        <f>EMIT!H1561</f>
        <v>URIOBHB</v>
      </c>
      <c r="V1280" s="50" t="str">
        <f ca="1">IFERROR(_xlfn.CONCAT(INDEX(DESC!$C:$C,MATCH(T1280,DESC!$B:$B,0))),"…")</f>
        <v>B=HBUS SETIORQRD</v>
      </c>
      <c r="X1280" s="91" t="str">
        <f>EMIT!H1597</f>
        <v>URIOBHB</v>
      </c>
      <c r="Z1280" s="50" t="str">
        <f ca="1">IFERROR(_xlfn.CONCAT(INDEX(DESC!$C:$C,MATCH(X1280,DESC!$B:$B,0))),"…")</f>
        <v>B=HBUS SETIORQRD</v>
      </c>
      <c r="AF1280" s="35" t="s">
        <v>1650</v>
      </c>
    </row>
    <row r="1281" spans="2:33" ht="17.100000000000001" customHeight="1" x14ac:dyDescent="0.25">
      <c r="B1281" s="50" t="s">
        <v>1514</v>
      </c>
      <c r="C1281" s="50" t="s">
        <v>1239</v>
      </c>
      <c r="D1281" s="50" t="s">
        <v>1239</v>
      </c>
      <c r="E1281" s="50" t="s">
        <v>1283</v>
      </c>
      <c r="F1281" s="50" t="s">
        <v>1239</v>
      </c>
      <c r="G1281" s="50" t="s">
        <v>1231</v>
      </c>
      <c r="H1281" s="50" t="s">
        <v>1239</v>
      </c>
      <c r="I1281" s="50" t="s">
        <v>1888</v>
      </c>
      <c r="J1281" s="50" t="s">
        <v>1629</v>
      </c>
      <c r="K1281" s="50" t="s">
        <v>1327</v>
      </c>
      <c r="L1281" s="50" t="s">
        <v>1280</v>
      </c>
      <c r="M1281" s="50" t="s">
        <v>1890</v>
      </c>
      <c r="N1281" s="50" t="s">
        <v>1280</v>
      </c>
      <c r="O1281" s="50" t="s">
        <v>1844</v>
      </c>
      <c r="P1281" s="50" t="s">
        <v>1280</v>
      </c>
      <c r="Q1281" s="50" t="s">
        <v>1357</v>
      </c>
      <c r="R1281" s="50" t="s">
        <v>1889</v>
      </c>
      <c r="T1281" s="91" t="str">
        <f>EMIT!H1562</f>
        <v>UNDEF</v>
      </c>
      <c r="V1281" s="50" t="str">
        <f ca="1">IFERROR(_xlfn.CONCAT(INDEX(DESC!$C:$C,MATCH(T1281,DESC!$B:$B,0))),"…")</f>
        <v>UNDEF</v>
      </c>
      <c r="X1281" s="91" t="str">
        <f>EMIT!H1598</f>
        <v>UNDEF</v>
      </c>
      <c r="Z1281" s="50" t="str">
        <f ca="1">IFERROR(_xlfn.CONCAT(INDEX(DESC!$C:$C,MATCH(X1281,DESC!$B:$B,0))),"…")</f>
        <v>UNDEF</v>
      </c>
      <c r="AG1281" s="83" t="s">
        <v>1239</v>
      </c>
    </row>
    <row r="1282" spans="2:33" ht="17.100000000000001" customHeight="1" x14ac:dyDescent="0.25">
      <c r="B1282" s="50" t="s">
        <v>1515</v>
      </c>
      <c r="C1282" s="50" t="s">
        <v>1239</v>
      </c>
      <c r="D1282" s="50" t="s">
        <v>1239</v>
      </c>
      <c r="E1282" s="50" t="s">
        <v>1283</v>
      </c>
      <c r="F1282" s="50" t="s">
        <v>1239</v>
      </c>
      <c r="G1282" s="50" t="s">
        <v>1231</v>
      </c>
      <c r="H1282" s="50" t="s">
        <v>1239</v>
      </c>
      <c r="I1282" s="50" t="s">
        <v>1888</v>
      </c>
      <c r="J1282" s="50" t="s">
        <v>1629</v>
      </c>
      <c r="K1282" s="50" t="s">
        <v>1327</v>
      </c>
      <c r="L1282" s="50" t="s">
        <v>1280</v>
      </c>
      <c r="M1282" s="50" t="s">
        <v>1890</v>
      </c>
      <c r="N1282" s="50" t="s">
        <v>1280</v>
      </c>
      <c r="O1282" s="50" t="s">
        <v>1844</v>
      </c>
      <c r="P1282" s="50" t="s">
        <v>1891</v>
      </c>
      <c r="Q1282" s="50" t="s">
        <v>1357</v>
      </c>
      <c r="R1282" s="50" t="s">
        <v>1889</v>
      </c>
      <c r="T1282" s="91" t="str">
        <f>EMIT!H1563</f>
        <v>UWZD</v>
      </c>
      <c r="V1282" s="50" t="str">
        <f ca="1">IFERROR(_xlfn.CONCAT(INDEX(DESC!$C:$C,MATCH(T1282,DESC!$B:$B,0))),"…")</f>
        <v>WZ=ADDES</v>
      </c>
      <c r="X1282" s="91" t="str">
        <f>EMIT!H1599</f>
        <v>UWZD</v>
      </c>
      <c r="Z1282" s="50" t="str">
        <f ca="1">IFERROR(_xlfn.CONCAT(INDEX(DESC!$C:$C,MATCH(X1282,DESC!$B:$B,0))),"…")</f>
        <v>WZ=ADDES</v>
      </c>
      <c r="AF1282" s="35" t="s">
        <v>1879</v>
      </c>
    </row>
    <row r="1283" spans="2:33" ht="17.100000000000001" customHeight="1" x14ac:dyDescent="0.25">
      <c r="B1283" s="50" t="s">
        <v>1607</v>
      </c>
      <c r="C1283" s="50" t="s">
        <v>1239</v>
      </c>
      <c r="D1283" s="50" t="s">
        <v>1239</v>
      </c>
      <c r="E1283" s="50" t="s">
        <v>1283</v>
      </c>
      <c r="F1283" s="50" t="s">
        <v>1239</v>
      </c>
      <c r="G1283" s="50" t="s">
        <v>1231</v>
      </c>
      <c r="H1283" s="50" t="s">
        <v>1239</v>
      </c>
      <c r="I1283" s="50" t="s">
        <v>1888</v>
      </c>
      <c r="J1283" s="50" t="s">
        <v>1629</v>
      </c>
      <c r="K1283" s="50" t="s">
        <v>1327</v>
      </c>
      <c r="L1283" s="50" t="s">
        <v>1280</v>
      </c>
      <c r="M1283" s="50" t="s">
        <v>1890</v>
      </c>
      <c r="N1283" s="50" t="s">
        <v>1280</v>
      </c>
      <c r="O1283" s="50" t="s">
        <v>1844</v>
      </c>
      <c r="P1283" s="50" t="s">
        <v>1891</v>
      </c>
      <c r="Q1283" s="50" t="s">
        <v>1357</v>
      </c>
      <c r="R1283" s="50" t="s">
        <v>1889</v>
      </c>
      <c r="T1283" s="91" t="str">
        <f>EMIT!H1564</f>
        <v>ULATIO</v>
      </c>
      <c r="V1283" s="50" t="str">
        <f ca="1">IFERROR(_xlfn.CONCAT(INDEX(DESC!$C:$C,MATCH(T1283,DESC!$B:$B,0))),"…")</f>
        <v>DLATCH=PINDATA=ACTUAL PORT RD</v>
      </c>
      <c r="X1283" s="91" t="str">
        <f>EMIT!H1600</f>
        <v>ULATIO</v>
      </c>
      <c r="Z1283" s="50" t="str">
        <f ca="1">IFERROR(_xlfn.CONCAT(INDEX(DESC!$C:$C,MATCH(X1283,DESC!$B:$B,0))),"…")</f>
        <v>DLATCH=PINDATA=ACTUAL PORT RD</v>
      </c>
      <c r="AG1283" s="83" t="s">
        <v>1239</v>
      </c>
    </row>
    <row r="1284" spans="2:33" ht="17.100000000000001" customHeight="1" x14ac:dyDescent="0.25">
      <c r="B1284" s="50" t="s">
        <v>1608</v>
      </c>
      <c r="C1284" s="50" t="s">
        <v>1239</v>
      </c>
      <c r="D1284" s="50" t="s">
        <v>1239</v>
      </c>
      <c r="E1284" s="50" t="s">
        <v>1283</v>
      </c>
      <c r="F1284" s="50" t="s">
        <v>1239</v>
      </c>
      <c r="G1284" s="50" t="s">
        <v>1231</v>
      </c>
      <c r="H1284" s="69" t="s">
        <v>1218</v>
      </c>
      <c r="I1284" s="50" t="s">
        <v>1888</v>
      </c>
      <c r="J1284" s="50" t="s">
        <v>1629</v>
      </c>
      <c r="K1284" s="50" t="s">
        <v>1327</v>
      </c>
      <c r="L1284" s="50" t="s">
        <v>1280</v>
      </c>
      <c r="M1284" s="50" t="s">
        <v>1890</v>
      </c>
      <c r="N1284" s="50" t="s">
        <v>1280</v>
      </c>
      <c r="O1284" s="50" t="s">
        <v>1844</v>
      </c>
      <c r="P1284" s="50" t="s">
        <v>1891</v>
      </c>
      <c r="Q1284" s="50" t="s">
        <v>1357</v>
      </c>
      <c r="R1284" s="50" t="s">
        <v>1889</v>
      </c>
      <c r="S1284" s="83"/>
      <c r="T1284" s="91" t="str">
        <f>EMIT!H1565</f>
        <v>UAAZW</v>
      </c>
      <c r="V1284" s="50" t="str">
        <f ca="1">IFERROR(_xlfn.CONCAT(INDEX(DESC!$C:$C,MATCH(T1284,DESC!$B:$B,0))),"…")</f>
        <v>DO_WAIT ALUA=Z</v>
      </c>
      <c r="X1284" s="91" t="str">
        <f>EMIT!H1601</f>
        <v>UAAZW</v>
      </c>
      <c r="Z1284" s="50" t="str">
        <f ca="1">IFERROR(_xlfn.CONCAT(INDEX(DESC!$C:$C,MATCH(X1284,DESC!$B:$B,0))),"…")</f>
        <v>DO_WAIT ALUA=Z</v>
      </c>
      <c r="AF1284" s="35" t="s">
        <v>1528</v>
      </c>
    </row>
    <row r="1285" spans="2:33" ht="17.100000000000001" customHeight="1" x14ac:dyDescent="0.25">
      <c r="B1285" s="50" t="s">
        <v>1609</v>
      </c>
      <c r="C1285" s="50" t="s">
        <v>1239</v>
      </c>
      <c r="D1285" s="50" t="s">
        <v>1239</v>
      </c>
      <c r="E1285" s="50" t="s">
        <v>1283</v>
      </c>
      <c r="F1285" s="50" t="s">
        <v>1239</v>
      </c>
      <c r="G1285" s="50" t="s">
        <v>1231</v>
      </c>
      <c r="H1285" s="69" t="s">
        <v>1217</v>
      </c>
      <c r="I1285" s="50" t="s">
        <v>1888</v>
      </c>
      <c r="J1285" s="50" t="s">
        <v>1629</v>
      </c>
      <c r="K1285" s="50" t="s">
        <v>1327</v>
      </c>
      <c r="L1285" s="50" t="s">
        <v>1280</v>
      </c>
      <c r="M1285" s="50" t="s">
        <v>1890</v>
      </c>
      <c r="N1285" s="50" t="s">
        <v>1280</v>
      </c>
      <c r="O1285" s="50" t="s">
        <v>1844</v>
      </c>
      <c r="P1285" s="50" t="s">
        <v>1891</v>
      </c>
      <c r="Q1285" s="50" t="s">
        <v>1357</v>
      </c>
      <c r="R1285" s="50" t="s">
        <v>1889</v>
      </c>
      <c r="S1285" s="156"/>
      <c r="T1285" s="91" t="str">
        <f>EMIT!H1566</f>
        <v>UBRCLS</v>
      </c>
      <c r="V1285" s="50" t="str">
        <f ca="1">IFERROR(_xlfn.CONCAT(INDEX(DESC!$C:$C,MATCH(T1285,DESC!$B:$B,0))),"…")</f>
        <v>DO_BUSRQ DO_CLEAR</v>
      </c>
      <c r="X1285" s="91" t="str">
        <f>EMIT!H1602</f>
        <v>UBRCLS</v>
      </c>
      <c r="Z1285" s="50" t="str">
        <f ca="1">IFERROR(_xlfn.CONCAT(INDEX(DESC!$C:$C,MATCH(X1285,DESC!$B:$B,0))),"…")</f>
        <v>DO_BUSRQ DO_CLEAR</v>
      </c>
      <c r="AG1285" s="83" t="s">
        <v>1239</v>
      </c>
    </row>
    <row r="1286" spans="2:33" ht="17.100000000000001" customHeight="1" x14ac:dyDescent="0.25">
      <c r="B1286" s="50" t="s">
        <v>1610</v>
      </c>
      <c r="C1286" s="50" t="s">
        <v>1239</v>
      </c>
      <c r="D1286" s="50" t="s">
        <v>1239</v>
      </c>
      <c r="E1286" s="50" t="s">
        <v>1239</v>
      </c>
      <c r="F1286" s="50" t="s">
        <v>1239</v>
      </c>
      <c r="G1286" s="50" t="s">
        <v>1239</v>
      </c>
      <c r="H1286" s="50" t="s">
        <v>1239</v>
      </c>
      <c r="I1286" s="50" t="s">
        <v>1888</v>
      </c>
      <c r="J1286" s="50" t="s">
        <v>1629</v>
      </c>
      <c r="K1286" s="50" t="s">
        <v>1327</v>
      </c>
      <c r="L1286" s="50" t="s">
        <v>1280</v>
      </c>
      <c r="M1286" s="50" t="s">
        <v>1890</v>
      </c>
      <c r="N1286" s="50" t="s">
        <v>1280</v>
      </c>
      <c r="O1286" s="50" t="s">
        <v>1844</v>
      </c>
      <c r="P1286" s="50" t="s">
        <v>1891</v>
      </c>
      <c r="Q1286" s="50" t="s">
        <v>1357</v>
      </c>
      <c r="R1286" s="50" t="s">
        <v>1889</v>
      </c>
      <c r="S1286" s="83"/>
      <c r="T1286" s="91" t="str">
        <f>EMIT!H1567</f>
        <v>UDHLABDL</v>
      </c>
      <c r="V1286" s="50" t="str">
        <f ca="1">IFERROR(_xlfn.CONCAT(INDEX(DESC!$C:$C,MATCH(T1286,DESC!$B:$B,0))),"…")</f>
        <v>ADDER=HL ALUB=DLATCH</v>
      </c>
      <c r="X1286" s="91" t="str">
        <f>EMIT!H1603</f>
        <v>UDHLABDL</v>
      </c>
      <c r="Z1286" s="50" t="str">
        <f ca="1">IFERROR(_xlfn.CONCAT(INDEX(DESC!$C:$C,MATCH(X1286,DESC!$B:$B,0))),"…")</f>
        <v>ADDER=HL ALUB=DLATCH</v>
      </c>
      <c r="AF1286" s="35" t="s">
        <v>1880</v>
      </c>
    </row>
    <row r="1287" spans="2:33" ht="17.100000000000001" customHeight="1" x14ac:dyDescent="0.25">
      <c r="B1287" s="50" t="s">
        <v>1612</v>
      </c>
      <c r="C1287" s="50" t="s">
        <v>1239</v>
      </c>
      <c r="D1287" s="50" t="s">
        <v>1239</v>
      </c>
      <c r="E1287" s="50" t="s">
        <v>1239</v>
      </c>
      <c r="F1287" s="50" t="s">
        <v>1239</v>
      </c>
      <c r="G1287" s="50" t="s">
        <v>1239</v>
      </c>
      <c r="H1287" s="50" t="s">
        <v>1239</v>
      </c>
      <c r="I1287" s="50" t="s">
        <v>1844</v>
      </c>
      <c r="J1287" s="50" t="s">
        <v>1629</v>
      </c>
      <c r="K1287" s="50" t="s">
        <v>1327</v>
      </c>
      <c r="L1287" s="50" t="s">
        <v>1280</v>
      </c>
      <c r="M1287" s="50" t="s">
        <v>1890</v>
      </c>
      <c r="N1287" s="50" t="s">
        <v>1280</v>
      </c>
      <c r="O1287" s="50" t="s">
        <v>1844</v>
      </c>
      <c r="P1287" s="50" t="s">
        <v>1891</v>
      </c>
      <c r="Q1287" s="50" t="s">
        <v>1357</v>
      </c>
      <c r="R1287" s="50" t="s">
        <v>1889</v>
      </c>
      <c r="S1287" s="156"/>
      <c r="T1287" s="167" t="str">
        <f>EMIT!H1568</f>
        <v>UADIM</v>
      </c>
      <c r="V1287" s="50" t="str">
        <f ca="1">IFERROR(_xlfn.CONCAT(INDEX(DESC!$C:$C,MATCH(T1287,DESC!$B:$B,0))),"…")</f>
        <v>ADDR=ADDER ADDES=INCLD SETMR SPREF</v>
      </c>
      <c r="X1287" s="167" t="str">
        <f>EMIT!H1604</f>
        <v>UADDM</v>
      </c>
      <c r="Z1287" s="50" t="str">
        <f ca="1">IFERROR(_xlfn.CONCAT(INDEX(DESC!$C:$C,MATCH(X1287,DESC!$B:$B,0))),"…")</f>
        <v>ADDR=ADDER ADDES=DECLD SETMR</v>
      </c>
      <c r="AG1287" s="83" t="s">
        <v>1422</v>
      </c>
    </row>
    <row r="1288" spans="2:33" ht="17.100000000000001" customHeight="1" x14ac:dyDescent="0.25">
      <c r="B1288" s="50" t="s">
        <v>1613</v>
      </c>
      <c r="C1288" s="50" t="s">
        <v>1239</v>
      </c>
      <c r="D1288" s="50" t="s">
        <v>1229</v>
      </c>
      <c r="E1288" s="50" t="s">
        <v>1239</v>
      </c>
      <c r="F1288" s="50" t="s">
        <v>1239</v>
      </c>
      <c r="G1288" s="50" t="s">
        <v>1239</v>
      </c>
      <c r="H1288" s="50" t="s">
        <v>1239</v>
      </c>
      <c r="I1288" s="50" t="s">
        <v>1844</v>
      </c>
      <c r="J1288" s="50" t="s">
        <v>1629</v>
      </c>
      <c r="K1288" s="50" t="s">
        <v>1327</v>
      </c>
      <c r="L1288" s="50" t="s">
        <v>1280</v>
      </c>
      <c r="M1288" s="50" t="s">
        <v>1890</v>
      </c>
      <c r="N1288" s="50" t="s">
        <v>1280</v>
      </c>
      <c r="O1288" s="50" t="s">
        <v>1844</v>
      </c>
      <c r="P1288" s="50" t="s">
        <v>1891</v>
      </c>
      <c r="Q1288" s="50" t="s">
        <v>1357</v>
      </c>
      <c r="R1288" s="50" t="s">
        <v>1889</v>
      </c>
      <c r="S1288" s="116"/>
      <c r="T1288" s="91" t="str">
        <f>EMIT!H1569</f>
        <v>UOADDQ</v>
      </c>
      <c r="V1288" s="50" t="str">
        <f ca="1">IFERROR(_xlfn.CONCAT(INDEX(DESC!$C:$C,MATCH(T1288,DESC!$B:$B,0))),"…")</f>
        <v>HBUS/FLG=ADDQ OF INIR</v>
      </c>
      <c r="X1288" s="91" t="str">
        <f>EMIT!H1605</f>
        <v>UOADDQ</v>
      </c>
      <c r="Z1288" s="50" t="str">
        <f ca="1">IFERROR(_xlfn.CONCAT(INDEX(DESC!$C:$C,MATCH(X1288,DESC!$B:$B,0))),"…")</f>
        <v>HBUS/FLG=ADDQ OF INIR</v>
      </c>
      <c r="AF1288" s="83" t="s">
        <v>1528</v>
      </c>
    </row>
    <row r="1289" spans="2:33" ht="17.100000000000001" customHeight="1" x14ac:dyDescent="0.25">
      <c r="B1289" s="50" t="s">
        <v>1614</v>
      </c>
      <c r="C1289" s="50" t="s">
        <v>1239</v>
      </c>
      <c r="D1289" s="50" t="s">
        <v>1229</v>
      </c>
      <c r="E1289" s="50" t="s">
        <v>1239</v>
      </c>
      <c r="F1289" s="50" t="s">
        <v>1239</v>
      </c>
      <c r="G1289" s="50" t="s">
        <v>1239</v>
      </c>
      <c r="H1289" s="50" t="s">
        <v>1239</v>
      </c>
      <c r="I1289" s="50" t="s">
        <v>1844</v>
      </c>
      <c r="J1289" s="50" t="s">
        <v>1629</v>
      </c>
      <c r="K1289" s="50" t="s">
        <v>1327</v>
      </c>
      <c r="L1289" s="50" t="s">
        <v>1280</v>
      </c>
      <c r="M1289" s="50" t="s">
        <v>1890</v>
      </c>
      <c r="N1289" s="50" t="s">
        <v>1280</v>
      </c>
      <c r="O1289" s="50" t="s">
        <v>1844</v>
      </c>
      <c r="P1289" s="50" t="s">
        <v>1891</v>
      </c>
      <c r="Q1289" s="50" t="s">
        <v>1357</v>
      </c>
      <c r="R1289" s="50" t="s">
        <v>1889</v>
      </c>
      <c r="S1289" s="156"/>
      <c r="T1289" s="91" t="str">
        <f>EMIT!H1570</f>
        <v>USWR</v>
      </c>
      <c r="V1289" s="50" t="str">
        <f ca="1">IFERROR(_xlfn.CONCAT(INDEX(DESC!$C:$C,MATCH(T1289,DESC!$B:$B,0))),"…")</f>
        <v>SETWR</v>
      </c>
      <c r="X1289" s="91" t="str">
        <f>EMIT!H1606</f>
        <v>USWR</v>
      </c>
      <c r="Z1289" s="50" t="str">
        <f ca="1">IFERROR(_xlfn.CONCAT(INDEX(DESC!$C:$C,MATCH(X1289,DESC!$B:$B,0))),"…")</f>
        <v>SETWR</v>
      </c>
      <c r="AG1289" s="83" t="s">
        <v>1239</v>
      </c>
    </row>
    <row r="1290" spans="2:33" ht="17.100000000000001" customHeight="1" x14ac:dyDescent="0.25">
      <c r="B1290" s="50" t="s">
        <v>1616</v>
      </c>
      <c r="C1290" s="50" t="s">
        <v>1239</v>
      </c>
      <c r="D1290" s="50" t="s">
        <v>1229</v>
      </c>
      <c r="E1290" s="50" t="s">
        <v>1239</v>
      </c>
      <c r="F1290" s="50" t="s">
        <v>1239</v>
      </c>
      <c r="G1290" s="50" t="s">
        <v>1239</v>
      </c>
      <c r="H1290" s="50" t="s">
        <v>1273</v>
      </c>
      <c r="I1290" s="50" t="s">
        <v>1844</v>
      </c>
      <c r="J1290" s="50" t="s">
        <v>1629</v>
      </c>
      <c r="K1290" s="50" t="s">
        <v>1327</v>
      </c>
      <c r="L1290" s="50" t="s">
        <v>1280</v>
      </c>
      <c r="M1290" s="50" t="s">
        <v>1890</v>
      </c>
      <c r="N1290" s="50" t="s">
        <v>1280</v>
      </c>
      <c r="O1290" s="50" t="s">
        <v>1848</v>
      </c>
      <c r="P1290" s="50" t="s">
        <v>1891</v>
      </c>
      <c r="Q1290" s="50" t="s">
        <v>1357</v>
      </c>
      <c r="R1290" s="50" t="s">
        <v>1889</v>
      </c>
      <c r="S1290" s="83"/>
      <c r="T1290" s="91" t="str">
        <f>EMIT!H1571</f>
        <v>UHLDAAQWW</v>
      </c>
      <c r="V1290" s="50" t="str">
        <f ca="1">IFERROR(_xlfn.CONCAT(INDEX(DESC!$C:$C,MATCH(T1290,DESC!$B:$B,0))),"…")</f>
        <v>DO_WAIT_WRITE HL=ADDES ALUA=NIBB QUIRK</v>
      </c>
      <c r="X1290" s="91" t="str">
        <f>EMIT!H1607</f>
        <v>UHLDAAQWW</v>
      </c>
      <c r="Z1290" s="50" t="str">
        <f ca="1">IFERROR(_xlfn.CONCAT(INDEX(DESC!$C:$C,MATCH(X1290,DESC!$B:$B,0))),"…")</f>
        <v>DO_WAIT_WRITE HL=ADDES ALUA=NIBB QUIRK</v>
      </c>
      <c r="AF1290" s="35" t="s">
        <v>1649</v>
      </c>
    </row>
    <row r="1291" spans="2:33" ht="17.100000000000001" customHeight="1" x14ac:dyDescent="0.25">
      <c r="B1291" s="50" t="s">
        <v>1723</v>
      </c>
      <c r="C1291" s="50" t="s">
        <v>1239</v>
      </c>
      <c r="D1291" s="50" t="s">
        <v>1229</v>
      </c>
      <c r="E1291" s="50" t="s">
        <v>1239</v>
      </c>
      <c r="F1291" s="50" t="s">
        <v>1239</v>
      </c>
      <c r="G1291" s="50" t="s">
        <v>1239</v>
      </c>
      <c r="H1291" s="50" t="s">
        <v>1273</v>
      </c>
      <c r="I1291" s="50" t="s">
        <v>1844</v>
      </c>
      <c r="J1291" s="50" t="s">
        <v>1629</v>
      </c>
      <c r="K1291" s="50" t="s">
        <v>1327</v>
      </c>
      <c r="L1291" s="50" t="s">
        <v>1280</v>
      </c>
      <c r="M1291" s="50" t="s">
        <v>1890</v>
      </c>
      <c r="N1291" s="50" t="s">
        <v>1280</v>
      </c>
      <c r="O1291" s="50" t="s">
        <v>1848</v>
      </c>
      <c r="P1291" s="50" t="s">
        <v>1891</v>
      </c>
      <c r="Q1291" s="50" t="s">
        <v>1357</v>
      </c>
      <c r="R1291" s="50" t="s">
        <v>1889</v>
      </c>
      <c r="T1291" s="91" t="str">
        <f>EMIT!H1572</f>
        <v>UBRCLS</v>
      </c>
      <c r="V1291" s="50" t="str">
        <f ca="1">IFERROR(_xlfn.CONCAT(INDEX(DESC!$C:$C,MATCH(T1291,DESC!$B:$B,0))),"…")</f>
        <v>DO_BUSRQ DO_CLEAR</v>
      </c>
      <c r="X1291" s="91" t="str">
        <f>EMIT!H1608</f>
        <v>UBRCLS</v>
      </c>
      <c r="Z1291" s="50" t="str">
        <f ca="1">IFERROR(_xlfn.CONCAT(INDEX(DESC!$C:$C,MATCH(X1291,DESC!$B:$B,0))),"…")</f>
        <v>DO_BUSRQ DO_CLEAR</v>
      </c>
      <c r="AG1291" s="83" t="s">
        <v>1239</v>
      </c>
    </row>
    <row r="1292" spans="2:33" ht="17.100000000000001" customHeight="1" x14ac:dyDescent="0.25">
      <c r="B1292" s="50" t="s">
        <v>1724</v>
      </c>
      <c r="C1292" s="50" t="s">
        <v>1239</v>
      </c>
      <c r="D1292" s="50" t="s">
        <v>1239</v>
      </c>
      <c r="E1292" s="50" t="s">
        <v>1239</v>
      </c>
      <c r="F1292" s="50" t="s">
        <v>1239</v>
      </c>
      <c r="G1292" s="50" t="s">
        <v>1239</v>
      </c>
      <c r="H1292" s="50" t="s">
        <v>1239</v>
      </c>
      <c r="I1292" s="50" t="s">
        <v>1844</v>
      </c>
      <c r="J1292" s="50" t="s">
        <v>1629</v>
      </c>
      <c r="K1292" s="50" t="s">
        <v>1327</v>
      </c>
      <c r="L1292" s="50" t="s">
        <v>1280</v>
      </c>
      <c r="M1292" s="50" t="s">
        <v>1890</v>
      </c>
      <c r="N1292" s="50" t="s">
        <v>1280</v>
      </c>
      <c r="O1292" s="50" t="s">
        <v>1848</v>
      </c>
      <c r="P1292" s="50" t="s">
        <v>1891</v>
      </c>
      <c r="Q1292" s="50" t="s">
        <v>1357</v>
      </c>
      <c r="R1292" s="50" t="s">
        <v>1889</v>
      </c>
      <c r="S1292" s="83"/>
      <c r="T1292" s="91" t="str">
        <f>EMIT!H1573</f>
        <v>UDPCABBJZ</v>
      </c>
      <c r="V1292" s="50" t="str">
        <f ca="1">IFERROR(_xlfn.CONCAT(INDEX(DESC!$C:$C,MATCH(T1292,DESC!$B:$B,0))),"…")</f>
        <v>ADDER=PC ALUB=V JUMP Z</v>
      </c>
      <c r="X1292" s="91" t="str">
        <f>EMIT!H1609</f>
        <v>UDPCABBJZ</v>
      </c>
      <c r="Z1292" s="50" t="str">
        <f ca="1">IFERROR(_xlfn.CONCAT(INDEX(DESC!$C:$C,MATCH(X1292,DESC!$B:$B,0))),"…")</f>
        <v>ADDER=PC ALUB=V JUMP Z</v>
      </c>
      <c r="AF1292" s="35" t="s">
        <v>1884</v>
      </c>
    </row>
    <row r="1293" spans="2:33" ht="17.100000000000001" customHeight="1" x14ac:dyDescent="0.25">
      <c r="B1293" s="91" t="s">
        <v>1725</v>
      </c>
      <c r="C1293" s="91" t="s">
        <v>1239</v>
      </c>
      <c r="D1293" s="91" t="s">
        <v>1239</v>
      </c>
      <c r="E1293" s="91" t="s">
        <v>1239</v>
      </c>
      <c r="F1293" s="91" t="s">
        <v>1239</v>
      </c>
      <c r="G1293" s="91" t="s">
        <v>1239</v>
      </c>
      <c r="H1293" s="91" t="s">
        <v>1239</v>
      </c>
      <c r="I1293" s="91" t="s">
        <v>1844</v>
      </c>
      <c r="J1293" s="91" t="s">
        <v>1629</v>
      </c>
      <c r="K1293" s="91" t="s">
        <v>1327</v>
      </c>
      <c r="L1293" s="91" t="s">
        <v>1280</v>
      </c>
      <c r="M1293" s="91" t="s">
        <v>1890</v>
      </c>
      <c r="N1293" s="91" t="s">
        <v>1280</v>
      </c>
      <c r="O1293" s="91" t="s">
        <v>1848</v>
      </c>
      <c r="P1293" s="91" t="s">
        <v>1891</v>
      </c>
      <c r="Q1293" s="91" t="s">
        <v>1357</v>
      </c>
      <c r="R1293" s="91" t="s">
        <v>1889</v>
      </c>
      <c r="S1293" s="156"/>
      <c r="T1293" s="91" t="str">
        <f>EMIT!H1574</f>
        <v>UDD</v>
      </c>
      <c r="V1293" s="50" t="str">
        <f ca="1">IFERROR(_xlfn.CONCAT(INDEX(DESC!$C:$C,MATCH(T1293,DESC!$B:$B,0))),"…")</f>
        <v>ADDES=DECLD</v>
      </c>
      <c r="X1293" s="91" t="str">
        <f>EMIT!H1610</f>
        <v>UDD</v>
      </c>
      <c r="Z1293" s="50" t="str">
        <f ca="1">IFERROR(_xlfn.CONCAT(INDEX(DESC!$C:$C,MATCH(X1293,DESC!$B:$B,0))),"…")</f>
        <v>ADDES=DECLD</v>
      </c>
      <c r="AG1293" s="35" t="s">
        <v>1461</v>
      </c>
    </row>
    <row r="1294" spans="2:33" ht="17.100000000000001" customHeight="1" x14ac:dyDescent="0.25">
      <c r="B1294" s="91" t="s">
        <v>1726</v>
      </c>
      <c r="C1294" s="91" t="s">
        <v>1239</v>
      </c>
      <c r="D1294" s="91" t="s">
        <v>1239</v>
      </c>
      <c r="E1294" s="91" t="s">
        <v>1239</v>
      </c>
      <c r="F1294" s="91" t="s">
        <v>1239</v>
      </c>
      <c r="G1294" s="91" t="s">
        <v>1239</v>
      </c>
      <c r="H1294" s="91" t="s">
        <v>1239</v>
      </c>
      <c r="I1294" s="91" t="s">
        <v>1844</v>
      </c>
      <c r="J1294" s="91" t="s">
        <v>1629</v>
      </c>
      <c r="K1294" s="91" t="s">
        <v>1327</v>
      </c>
      <c r="L1294" s="91" t="s">
        <v>1280</v>
      </c>
      <c r="M1294" s="91" t="s">
        <v>1890</v>
      </c>
      <c r="N1294" s="91" t="s">
        <v>1280</v>
      </c>
      <c r="O1294" s="91" t="s">
        <v>1848</v>
      </c>
      <c r="P1294" s="91" t="s">
        <v>1891</v>
      </c>
      <c r="Q1294" s="91" t="s">
        <v>1357</v>
      </c>
      <c r="R1294" s="91" t="s">
        <v>1889</v>
      </c>
      <c r="S1294" s="116"/>
      <c r="T1294" s="91" t="str">
        <f>EMIT!H1575</f>
        <v>UOXORQ</v>
      </c>
      <c r="V1294" s="50" t="str">
        <f ca="1">IFERROR(_xlfn.CONCAT(INDEX(DESC!$C:$C,MATCH(T1294,DESC!$B:$B,0))),"…")</f>
        <v>FLG=UOXOR AFF PV ONLY</v>
      </c>
      <c r="X1294" s="91" t="str">
        <f>EMIT!H1611</f>
        <v>UOXORQ</v>
      </c>
      <c r="Z1294" s="50" t="str">
        <f ca="1">IFERROR(_xlfn.CONCAT(INDEX(DESC!$C:$C,MATCH(X1294,DESC!$B:$B,0))),"…")</f>
        <v>FLG=UOXOR AFF PV ONLY</v>
      </c>
      <c r="AF1294" s="83" t="s">
        <v>1528</v>
      </c>
    </row>
    <row r="1295" spans="2:33" ht="17.100000000000001" customHeight="1" x14ac:dyDescent="0.25">
      <c r="B1295" s="91" t="s">
        <v>1398</v>
      </c>
      <c r="C1295" s="91" t="s">
        <v>1239</v>
      </c>
      <c r="D1295" s="91" t="s">
        <v>1239</v>
      </c>
      <c r="E1295" s="91" t="s">
        <v>1239</v>
      </c>
      <c r="F1295" s="91" t="s">
        <v>1239</v>
      </c>
      <c r="G1295" s="91" t="s">
        <v>1239</v>
      </c>
      <c r="H1295" s="91" t="s">
        <v>1239</v>
      </c>
      <c r="I1295" s="91" t="s">
        <v>1844</v>
      </c>
      <c r="J1295" s="91" t="s">
        <v>1629</v>
      </c>
      <c r="K1295" s="91" t="s">
        <v>1327</v>
      </c>
      <c r="L1295" s="91" t="s">
        <v>1280</v>
      </c>
      <c r="M1295" s="91" t="s">
        <v>1890</v>
      </c>
      <c r="N1295" s="91" t="s">
        <v>1280</v>
      </c>
      <c r="O1295" s="91" t="s">
        <v>1848</v>
      </c>
      <c r="P1295" s="91" t="s">
        <v>1891</v>
      </c>
      <c r="Q1295" s="91" t="s">
        <v>1357</v>
      </c>
      <c r="R1295" s="91" t="s">
        <v>1889</v>
      </c>
      <c r="S1295" s="156"/>
      <c r="T1295" s="91" t="str">
        <f>EMIT!H1576</f>
        <v>UNDEF</v>
      </c>
      <c r="V1295" s="50" t="str">
        <f ca="1">IFERROR(_xlfn.CONCAT(INDEX(DESC!$C:$C,MATCH(T1295,DESC!$B:$B,0))),"…")</f>
        <v>UNDEF</v>
      </c>
      <c r="X1295" s="91" t="str">
        <f>EMIT!H1612</f>
        <v>UNDEF</v>
      </c>
      <c r="Z1295" s="50" t="str">
        <f ca="1">IFERROR(_xlfn.CONCAT(INDEX(DESC!$C:$C,MATCH(X1295,DESC!$B:$B,0))),"…")</f>
        <v>UNDEF</v>
      </c>
      <c r="AG1295" s="83" t="s">
        <v>1239</v>
      </c>
    </row>
    <row r="1296" spans="2:33" ht="17.100000000000001" customHeight="1" x14ac:dyDescent="0.25">
      <c r="B1296" s="91" t="s">
        <v>1404</v>
      </c>
      <c r="C1296" s="91" t="s">
        <v>1239</v>
      </c>
      <c r="D1296" s="91" t="s">
        <v>1239</v>
      </c>
      <c r="E1296" s="91" t="s">
        <v>1239</v>
      </c>
      <c r="F1296" s="91" t="s">
        <v>1239</v>
      </c>
      <c r="G1296" s="91" t="s">
        <v>1239</v>
      </c>
      <c r="H1296" s="91" t="s">
        <v>1239</v>
      </c>
      <c r="I1296" s="91" t="s">
        <v>1844</v>
      </c>
      <c r="J1296" s="91" t="s">
        <v>1629</v>
      </c>
      <c r="K1296" s="91" t="s">
        <v>1327</v>
      </c>
      <c r="L1296" s="91" t="s">
        <v>1280</v>
      </c>
      <c r="M1296" s="91" t="s">
        <v>1890</v>
      </c>
      <c r="N1296" s="91" t="s">
        <v>1280</v>
      </c>
      <c r="O1296" s="91" t="s">
        <v>1848</v>
      </c>
      <c r="P1296" s="84" t="s">
        <v>1379</v>
      </c>
      <c r="Q1296" s="84" t="s">
        <v>1357</v>
      </c>
      <c r="R1296" s="84" t="s">
        <v>1889</v>
      </c>
      <c r="S1296" s="83"/>
      <c r="T1296" s="91" t="str">
        <f>EMIT!H1577</f>
        <v>UWZDD</v>
      </c>
      <c r="V1296" s="50" t="str">
        <f ca="1">IFERROR(_xlfn.CONCAT(INDEX(DESC!$C:$C,MATCH(T1296,DESC!$B:$B,0))),"…")</f>
        <v>WZ=ADDES ADDER=ADDES</v>
      </c>
      <c r="X1296" s="91" t="str">
        <f>EMIT!H1613</f>
        <v>UWZDD</v>
      </c>
      <c r="Z1296" s="50" t="str">
        <f ca="1">IFERROR(_xlfn.CONCAT(INDEX(DESC!$C:$C,MATCH(X1296,DESC!$B:$B,0))),"…")</f>
        <v>WZ=ADDES ADDER=ADDES</v>
      </c>
      <c r="AF1296" s="35" t="s">
        <v>1892</v>
      </c>
    </row>
    <row r="1297" spans="1:34" ht="17.100000000000001" customHeight="1" x14ac:dyDescent="0.25">
      <c r="B1297" s="91" t="s">
        <v>1405</v>
      </c>
      <c r="C1297" s="91" t="s">
        <v>1239</v>
      </c>
      <c r="D1297" s="91" t="s">
        <v>1239</v>
      </c>
      <c r="E1297" s="91" t="s">
        <v>1239</v>
      </c>
      <c r="F1297" s="91" t="s">
        <v>1239</v>
      </c>
      <c r="G1297" s="91" t="s">
        <v>1239</v>
      </c>
      <c r="H1297" s="91" t="s">
        <v>1239</v>
      </c>
      <c r="I1297" s="91" t="s">
        <v>1844</v>
      </c>
      <c r="J1297" s="91" t="s">
        <v>1629</v>
      </c>
      <c r="K1297" s="91" t="s">
        <v>1327</v>
      </c>
      <c r="L1297" s="91" t="s">
        <v>1280</v>
      </c>
      <c r="M1297" s="91" t="s">
        <v>1890</v>
      </c>
      <c r="N1297" s="91" t="s">
        <v>1280</v>
      </c>
      <c r="O1297" s="91" t="s">
        <v>1848</v>
      </c>
      <c r="P1297" s="91" t="s">
        <v>1379</v>
      </c>
      <c r="Q1297" s="91" t="s">
        <v>1357</v>
      </c>
      <c r="R1297" s="91" t="s">
        <v>1889</v>
      </c>
      <c r="T1297" s="91" t="str">
        <f>EMIT!H1578</f>
        <v>UDD</v>
      </c>
      <c r="V1297" s="50" t="str">
        <f ca="1">IFERROR(_xlfn.CONCAT(INDEX(DESC!$C:$C,MATCH(T1297,DESC!$B:$B,0))),"…")</f>
        <v>ADDES=DECLD</v>
      </c>
      <c r="X1297" s="91" t="str">
        <f>EMIT!H1614</f>
        <v>UDD</v>
      </c>
      <c r="Z1297" s="50" t="str">
        <f ca="1">IFERROR(_xlfn.CONCAT(INDEX(DESC!$C:$C,MATCH(X1297,DESC!$B:$B,0))),"…")</f>
        <v>ADDES=DECLD</v>
      </c>
      <c r="AG1297" s="35" t="s">
        <v>1461</v>
      </c>
    </row>
    <row r="1298" spans="1:34" ht="17.100000000000001" customHeight="1" x14ac:dyDescent="0.25">
      <c r="B1298" s="91" t="s">
        <v>1406</v>
      </c>
      <c r="C1298" s="91" t="s">
        <v>1239</v>
      </c>
      <c r="D1298" s="91" t="s">
        <v>1239</v>
      </c>
      <c r="E1298" s="91" t="s">
        <v>1239</v>
      </c>
      <c r="F1298" s="91" t="s">
        <v>1239</v>
      </c>
      <c r="G1298" s="91" t="s">
        <v>1239</v>
      </c>
      <c r="H1298" s="91" t="s">
        <v>1239</v>
      </c>
      <c r="I1298" s="91" t="s">
        <v>1844</v>
      </c>
      <c r="J1298" s="91" t="s">
        <v>1629</v>
      </c>
      <c r="K1298" s="91" t="s">
        <v>1327</v>
      </c>
      <c r="L1298" s="91" t="s">
        <v>1280</v>
      </c>
      <c r="M1298" s="91" t="s">
        <v>1890</v>
      </c>
      <c r="N1298" s="91" t="s">
        <v>1280</v>
      </c>
      <c r="O1298" s="91" t="s">
        <v>1848</v>
      </c>
      <c r="P1298" s="91" t="s">
        <v>1379</v>
      </c>
      <c r="Q1298" s="91" t="s">
        <v>1357</v>
      </c>
      <c r="R1298" s="91" t="s">
        <v>1889</v>
      </c>
      <c r="T1298" s="91" t="str">
        <f>EMIT!H1579</f>
        <v>UNDEF</v>
      </c>
      <c r="V1298" s="50" t="str">
        <f ca="1">IFERROR(_xlfn.CONCAT(INDEX(DESC!$C:$C,MATCH(T1298,DESC!$B:$B,0))),"…")</f>
        <v>UNDEF</v>
      </c>
      <c r="X1298" s="91" t="str">
        <f>EMIT!H1615</f>
        <v>UNDEF</v>
      </c>
      <c r="Z1298" s="50" t="str">
        <f ca="1">IFERROR(_xlfn.CONCAT(INDEX(DESC!$C:$C,MATCH(X1298,DESC!$B:$B,0))),"…")</f>
        <v>UNDEF</v>
      </c>
      <c r="AF1298" s="83" t="s">
        <v>1528</v>
      </c>
    </row>
    <row r="1299" spans="1:34" ht="17.100000000000001" customHeight="1" x14ac:dyDescent="0.25">
      <c r="B1299" s="91" t="s">
        <v>1408</v>
      </c>
      <c r="C1299" s="91" t="s">
        <v>1239</v>
      </c>
      <c r="D1299" s="91" t="s">
        <v>1239</v>
      </c>
      <c r="E1299" s="91" t="s">
        <v>1239</v>
      </c>
      <c r="F1299" s="91" t="s">
        <v>1239</v>
      </c>
      <c r="G1299" s="91" t="s">
        <v>1239</v>
      </c>
      <c r="H1299" s="91" t="s">
        <v>1239</v>
      </c>
      <c r="I1299" s="91" t="s">
        <v>1844</v>
      </c>
      <c r="J1299" s="91" t="s">
        <v>1629</v>
      </c>
      <c r="K1299" s="91" t="s">
        <v>1327</v>
      </c>
      <c r="L1299" s="91" t="s">
        <v>1280</v>
      </c>
      <c r="M1299" s="91" t="s">
        <v>1890</v>
      </c>
      <c r="N1299" s="91" t="s">
        <v>1280</v>
      </c>
      <c r="O1299" s="91" t="s">
        <v>1848</v>
      </c>
      <c r="P1299" s="91" t="s">
        <v>1379</v>
      </c>
      <c r="Q1299" s="91" t="s">
        <v>1357</v>
      </c>
      <c r="R1299" s="91" t="s">
        <v>1889</v>
      </c>
      <c r="T1299" s="91" t="str">
        <f>EMIT!H1580</f>
        <v>UNDEF</v>
      </c>
      <c r="V1299" s="50" t="str">
        <f ca="1">IFERROR(_xlfn.CONCAT(INDEX(DESC!$C:$C,MATCH(T1299,DESC!$B:$B,0))),"…")</f>
        <v>UNDEF</v>
      </c>
      <c r="X1299" s="91" t="str">
        <f>EMIT!H1616</f>
        <v>UNDEF</v>
      </c>
      <c r="Z1299" s="50" t="str">
        <f ca="1">IFERROR(_xlfn.CONCAT(INDEX(DESC!$C:$C,MATCH(X1299,DESC!$B:$B,0))),"…")</f>
        <v>UNDEF</v>
      </c>
      <c r="AG1299" s="83" t="s">
        <v>1239</v>
      </c>
    </row>
    <row r="1300" spans="1:34" ht="17.100000000000001" customHeight="1" x14ac:dyDescent="0.25">
      <c r="B1300" s="91" t="s">
        <v>1409</v>
      </c>
      <c r="C1300" s="91" t="s">
        <v>1239</v>
      </c>
      <c r="D1300" s="91" t="s">
        <v>1239</v>
      </c>
      <c r="E1300" s="91" t="s">
        <v>1239</v>
      </c>
      <c r="F1300" s="91" t="s">
        <v>1239</v>
      </c>
      <c r="G1300" s="91" t="s">
        <v>1239</v>
      </c>
      <c r="H1300" s="91" t="s">
        <v>1239</v>
      </c>
      <c r="I1300" s="91" t="s">
        <v>1844</v>
      </c>
      <c r="J1300" s="91" t="s">
        <v>1629</v>
      </c>
      <c r="K1300" s="84" t="s">
        <v>1373</v>
      </c>
      <c r="L1300" s="84" t="s">
        <v>1280</v>
      </c>
      <c r="M1300" s="84" t="s">
        <v>1890</v>
      </c>
      <c r="N1300" s="84" t="s">
        <v>1280</v>
      </c>
      <c r="O1300" s="84" t="s">
        <v>1848</v>
      </c>
      <c r="P1300" s="84" t="s">
        <v>1379</v>
      </c>
      <c r="Q1300" s="84" t="s">
        <v>1357</v>
      </c>
      <c r="R1300" s="84" t="s">
        <v>1889</v>
      </c>
      <c r="T1300" s="91" t="str">
        <f>EMIT!H1581</f>
        <v>UPCD</v>
      </c>
      <c r="V1300" s="50" t="str">
        <f ca="1">IFERROR(_xlfn.CONCAT(INDEX(DESC!$C:$C,MATCH(T1300,DESC!$B:$B,0))),"…")</f>
        <v>PC=ADDES</v>
      </c>
      <c r="X1300" s="91" t="str">
        <f>EMIT!H1617</f>
        <v>UPCD</v>
      </c>
      <c r="Z1300" s="50" t="str">
        <f ca="1">IFERROR(_xlfn.CONCAT(INDEX(DESC!$C:$C,MATCH(X1300,DESC!$B:$B,0))),"…")</f>
        <v>PC=ADDES</v>
      </c>
      <c r="AF1300" s="35" t="s">
        <v>1868</v>
      </c>
    </row>
    <row r="1301" spans="1:34" ht="17.100000000000001" customHeight="1" x14ac:dyDescent="0.25">
      <c r="B1301" s="91" t="s">
        <v>1326</v>
      </c>
      <c r="C1301" s="91" t="s">
        <v>1239</v>
      </c>
      <c r="D1301" s="91" t="s">
        <v>1239</v>
      </c>
      <c r="E1301" s="91" t="s">
        <v>1239</v>
      </c>
      <c r="F1301" s="91" t="s">
        <v>1239</v>
      </c>
      <c r="G1301" s="91" t="s">
        <v>1239</v>
      </c>
      <c r="H1301" s="91" t="s">
        <v>1239</v>
      </c>
      <c r="I1301" s="91" t="s">
        <v>1844</v>
      </c>
      <c r="J1301" s="91" t="s">
        <v>1629</v>
      </c>
      <c r="K1301" s="91" t="s">
        <v>1373</v>
      </c>
      <c r="L1301" s="91" t="s">
        <v>1280</v>
      </c>
      <c r="M1301" s="91" t="s">
        <v>1890</v>
      </c>
      <c r="N1301" s="91" t="s">
        <v>1280</v>
      </c>
      <c r="O1301" s="91" t="s">
        <v>1848</v>
      </c>
      <c r="P1301" s="91" t="s">
        <v>1379</v>
      </c>
      <c r="Q1301" s="91" t="s">
        <v>1357</v>
      </c>
      <c r="R1301" s="91" t="s">
        <v>1889</v>
      </c>
      <c r="T1301" s="91" t="str">
        <f>EMIT!H1582</f>
        <v>UGR</v>
      </c>
      <c r="V1301" s="50" t="str">
        <f ca="1">IFERROR(_xlfn.CONCAT(INDEX(DESC!$C:$C,MATCH(T1301,DESC!$B:$B,0))),"…")</f>
        <v>DO_GRANT</v>
      </c>
      <c r="X1301" s="91" t="str">
        <f>EMIT!H1618</f>
        <v>UGR</v>
      </c>
      <c r="Z1301" s="50" t="str">
        <f ca="1">IFERROR(_xlfn.CONCAT(INDEX(DESC!$C:$C,MATCH(X1301,DESC!$B:$B,0))),"…")</f>
        <v>DO_GRANT</v>
      </c>
      <c r="AG1301" s="83" t="s">
        <v>1239</v>
      </c>
    </row>
    <row r="1302" spans="1:34" ht="17.100000000000001" customHeight="1" x14ac:dyDescent="0.25">
      <c r="B1302" s="91" t="s">
        <v>1332</v>
      </c>
      <c r="C1302" s="91" t="s">
        <v>1239</v>
      </c>
      <c r="D1302" s="91" t="s">
        <v>1239</v>
      </c>
      <c r="E1302" s="91" t="s">
        <v>1239</v>
      </c>
      <c r="F1302" s="91" t="s">
        <v>1239</v>
      </c>
      <c r="G1302" s="91" t="s">
        <v>1239</v>
      </c>
      <c r="H1302" s="91" t="s">
        <v>1239</v>
      </c>
      <c r="I1302" s="91" t="s">
        <v>1844</v>
      </c>
      <c r="J1302" s="91" t="s">
        <v>1629</v>
      </c>
      <c r="K1302" s="91" t="s">
        <v>1373</v>
      </c>
      <c r="L1302" s="91" t="s">
        <v>1280</v>
      </c>
      <c r="M1302" s="91" t="s">
        <v>1890</v>
      </c>
      <c r="N1302" s="91" t="s">
        <v>1280</v>
      </c>
      <c r="O1302" s="91" t="s">
        <v>1848</v>
      </c>
      <c r="P1302" s="91" t="s">
        <v>1379</v>
      </c>
      <c r="Q1302" s="91" t="s">
        <v>1357</v>
      </c>
      <c r="R1302" s="91" t="s">
        <v>1889</v>
      </c>
      <c r="T1302" s="91" t="str">
        <f>EMIT!H1583</f>
        <v>UDPC</v>
      </c>
      <c r="V1302" s="50" t="str">
        <f ca="1">IFERROR(_xlfn.CONCAT(INDEX(DESC!$C:$C,MATCH(T1302,DESC!$B:$B,0))),"…")</f>
        <v>ADDER=PC</v>
      </c>
      <c r="X1302" s="91" t="str">
        <f>EMIT!H1619</f>
        <v>UDPC</v>
      </c>
      <c r="Z1302" s="50" t="str">
        <f ca="1">IFERROR(_xlfn.CONCAT(INDEX(DESC!$C:$C,MATCH(X1302,DESC!$B:$B,0))),"…")</f>
        <v>ADDER=PC</v>
      </c>
      <c r="AF1302" s="83" t="s">
        <v>1893</v>
      </c>
    </row>
    <row r="1303" spans="1:34" ht="17.100000000000001" customHeight="1" x14ac:dyDescent="0.25">
      <c r="B1303" s="39"/>
      <c r="C1303" s="39"/>
      <c r="D1303" s="39"/>
      <c r="E1303" s="39"/>
      <c r="F1303" s="39"/>
      <c r="G1303" s="39"/>
      <c r="H1303" s="39"/>
      <c r="I1303" s="39"/>
      <c r="J1303" s="39"/>
      <c r="K1303" s="39"/>
      <c r="L1303" s="39"/>
      <c r="M1303" s="39"/>
      <c r="N1303" s="39"/>
      <c r="O1303" s="39"/>
      <c r="P1303" s="39"/>
      <c r="Q1303" s="39"/>
      <c r="R1303" s="39"/>
      <c r="T1303" s="91" t="str">
        <f>EMIT!H1584</f>
        <v>UEXIDONE</v>
      </c>
      <c r="V1303" s="50" t="str">
        <f ca="1">IFERROR(_xlfn.CONCAT(INDEX(DESC!$C:$C,MATCH(T1303,DESC!$B:$B,0))),"…")</f>
        <v>EX_INT SPREF=0</v>
      </c>
      <c r="X1303" s="91" t="str">
        <f>EMIT!H1620</f>
        <v>UEXIDONE</v>
      </c>
      <c r="Z1303" s="50" t="str">
        <f ca="1">IFERROR(_xlfn.CONCAT(INDEX(DESC!$C:$C,MATCH(X1303,DESC!$B:$B,0))),"…")</f>
        <v>EX_INT SPREF=0</v>
      </c>
    </row>
    <row r="1304" spans="1:34" ht="17.100000000000001" customHeight="1" x14ac:dyDescent="0.25">
      <c r="B1304" s="35" t="s">
        <v>1894</v>
      </c>
      <c r="C1304" s="35"/>
      <c r="D1304" s="35"/>
      <c r="E1304" s="35"/>
      <c r="T1304" s="91" t="str">
        <f>EMIT!H1585</f>
        <v>UEXIEXT</v>
      </c>
      <c r="V1304" s="50" t="str">
        <f ca="1">IFERROR(_xlfn.CONCAT(INDEX(DESC!$C:$C,MATCH(T1304,DESC!$B:$B,0))),"…")</f>
        <v xml:space="preserve">INTER EX_INT SPREF=0 </v>
      </c>
      <c r="X1304" s="91" t="str">
        <f>EMIT!H1621</f>
        <v>UEXIEXT</v>
      </c>
      <c r="Z1304" s="50" t="str">
        <f ca="1">IFERROR(_xlfn.CONCAT(INDEX(DESC!$C:$C,MATCH(X1304,DESC!$B:$B,0))),"…")</f>
        <v xml:space="preserve">INTER EX_INT SPREF=0 </v>
      </c>
    </row>
    <row r="1305" spans="1:34" ht="17.100000000000001" customHeight="1" x14ac:dyDescent="0.25">
      <c r="B1305" s="39"/>
      <c r="C1305" s="39"/>
      <c r="D1305" s="39"/>
      <c r="E1305" s="39"/>
      <c r="F1305" s="39"/>
      <c r="G1305" s="39"/>
      <c r="H1305" s="39"/>
      <c r="I1305" s="39"/>
      <c r="J1305" s="39"/>
      <c r="K1305" s="39"/>
      <c r="L1305" s="39"/>
      <c r="M1305" s="39"/>
      <c r="N1305" s="39"/>
      <c r="O1305" s="39"/>
      <c r="P1305" s="39"/>
      <c r="Q1305" s="39"/>
      <c r="R1305" s="39"/>
      <c r="T1305" s="91" t="str">
        <f>EMIT!H1586</f>
        <v>UNDEF</v>
      </c>
      <c r="V1305" s="50" t="str">
        <f ca="1">IFERROR(_xlfn.CONCAT(INDEX(DESC!$C:$C,MATCH(T1305,DESC!$B:$B,0))),"…")</f>
        <v>UNDEF</v>
      </c>
      <c r="X1305" s="91" t="str">
        <f>EMIT!H1622</f>
        <v>UNDEF</v>
      </c>
      <c r="Z1305" s="50" t="str">
        <f ca="1">IFERROR(_xlfn.CONCAT(INDEX(DESC!$C:$C,MATCH(X1305,DESC!$B:$B,0))),"…")</f>
        <v>UNDEF</v>
      </c>
    </row>
    <row r="1306" spans="1:34" ht="17.100000000000001" customHeight="1" x14ac:dyDescent="0.25">
      <c r="B1306" s="39"/>
      <c r="C1306" s="39"/>
      <c r="D1306" s="39"/>
      <c r="E1306" s="39"/>
      <c r="F1306" s="39"/>
      <c r="G1306" s="39"/>
      <c r="H1306" s="39"/>
      <c r="I1306" s="39"/>
      <c r="J1306" s="39"/>
      <c r="K1306" s="39"/>
      <c r="L1306" s="39"/>
      <c r="M1306" s="39"/>
      <c r="N1306" s="39"/>
      <c r="O1306" s="39"/>
      <c r="P1306" s="39"/>
      <c r="Q1306" s="39"/>
      <c r="R1306" s="39"/>
      <c r="T1306" s="91" t="str">
        <f>EMIT!H1587</f>
        <v>UOXORQ</v>
      </c>
      <c r="V1306" s="50" t="str">
        <f ca="1">IFERROR(_xlfn.CONCAT(INDEX(DESC!$C:$C,MATCH(T1306,DESC!$B:$B,0))),"…")</f>
        <v>FLG=UOXOR AFF PV ONLY</v>
      </c>
      <c r="X1306" s="91" t="str">
        <f>EMIT!H1623</f>
        <v>UOXORQ</v>
      </c>
      <c r="Z1306" s="50" t="str">
        <f ca="1">IFERROR(_xlfn.CONCAT(INDEX(DESC!$C:$C,MATCH(X1306,DESC!$B:$B,0))),"…")</f>
        <v>FLG=UOXOR AFF PV ONLY</v>
      </c>
    </row>
    <row r="1307" spans="1:34" ht="17.100000000000001" customHeight="1" x14ac:dyDescent="0.25">
      <c r="B1307" s="39"/>
      <c r="C1307" s="39"/>
      <c r="D1307" s="39"/>
      <c r="E1307" s="39"/>
      <c r="F1307" s="39"/>
      <c r="G1307" s="39"/>
      <c r="H1307" s="39"/>
      <c r="I1307" s="39"/>
      <c r="J1307" s="39"/>
      <c r="K1307" s="39"/>
      <c r="L1307" s="39"/>
      <c r="M1307" s="39"/>
      <c r="N1307" s="39"/>
      <c r="O1307" s="39"/>
      <c r="P1307" s="39"/>
      <c r="Q1307" s="39"/>
      <c r="R1307" s="39"/>
      <c r="T1307" s="91" t="str">
        <f>EMIT!H1588</f>
        <v>XEND</v>
      </c>
      <c r="V1307" s="50" t="str">
        <f ca="1">IFERROR(_xlfn.CONCAT(INDEX(DESC!$C:$C,MATCH(T1307,DESC!$B:$B,0))),"…")</f>
        <v>INTER END</v>
      </c>
      <c r="X1307" s="91" t="str">
        <f>EMIT!H1624</f>
        <v>XEND</v>
      </c>
      <c r="Z1307" s="50" t="str">
        <f ca="1">IFERROR(_xlfn.CONCAT(INDEX(DESC!$C:$C,MATCH(X1307,DESC!$B:$B,0))),"…")</f>
        <v>INTER END</v>
      </c>
    </row>
    <row r="1308" spans="1:34" ht="17.100000000000001" customHeight="1" x14ac:dyDescent="0.25">
      <c r="A1308" s="35"/>
      <c r="B1308" s="35" t="s">
        <v>1895</v>
      </c>
      <c r="C1308" s="35"/>
      <c r="D1308" s="35"/>
      <c r="E1308" s="35" t="s">
        <v>1619</v>
      </c>
    </row>
    <row r="1309" spans="1:34" ht="17.100000000000001" customHeight="1" x14ac:dyDescent="0.25">
      <c r="B1309" s="50" t="s">
        <v>1227</v>
      </c>
      <c r="C1309" s="50" t="s">
        <v>1228</v>
      </c>
      <c r="D1309" s="50" t="s">
        <v>1229</v>
      </c>
      <c r="E1309" s="50" t="s">
        <v>1283</v>
      </c>
      <c r="F1309" s="50" t="s">
        <v>1230</v>
      </c>
      <c r="G1309" s="50" t="s">
        <v>1231</v>
      </c>
      <c r="H1309" s="50" t="s">
        <v>1273</v>
      </c>
      <c r="I1309" s="50" t="s">
        <v>1235</v>
      </c>
      <c r="J1309" s="50" t="s">
        <v>1274</v>
      </c>
      <c r="K1309" s="50" t="s">
        <v>1275</v>
      </c>
      <c r="L1309" s="50" t="s">
        <v>1744</v>
      </c>
      <c r="M1309" s="50" t="s">
        <v>1323</v>
      </c>
      <c r="N1309" s="50" t="s">
        <v>1284</v>
      </c>
      <c r="O1309" s="50" t="s">
        <v>1276</v>
      </c>
      <c r="P1309" s="50" t="s">
        <v>1277</v>
      </c>
      <c r="Q1309" s="50" t="s">
        <v>1325</v>
      </c>
      <c r="R1309" s="50" t="s">
        <v>1237</v>
      </c>
      <c r="T1309" s="31" t="s">
        <v>1896</v>
      </c>
      <c r="X1309" s="31" t="s">
        <v>1897</v>
      </c>
    </row>
    <row r="1310" spans="1:34" ht="17.100000000000001" customHeight="1" x14ac:dyDescent="0.25">
      <c r="B1310" s="50" t="s">
        <v>1821</v>
      </c>
      <c r="C1310" s="50" t="s">
        <v>1239</v>
      </c>
      <c r="D1310" s="50" t="s">
        <v>1239</v>
      </c>
      <c r="E1310" s="50" t="s">
        <v>1239</v>
      </c>
      <c r="F1310" s="50" t="s">
        <v>1230</v>
      </c>
      <c r="G1310" s="50" t="s">
        <v>1239</v>
      </c>
      <c r="H1310" s="50" t="s">
        <v>1239</v>
      </c>
      <c r="I1310" s="50" t="s">
        <v>1327</v>
      </c>
      <c r="J1310" s="50" t="s">
        <v>1898</v>
      </c>
      <c r="K1310" s="50" t="s">
        <v>1811</v>
      </c>
      <c r="L1310" s="50" t="s">
        <v>1898</v>
      </c>
      <c r="M1310" s="50" t="s">
        <v>1622</v>
      </c>
      <c r="N1310" s="50" t="s">
        <v>1899</v>
      </c>
      <c r="O1310" s="50" t="s">
        <v>1900</v>
      </c>
      <c r="P1310" s="50" t="s">
        <v>1901</v>
      </c>
      <c r="Q1310" s="50" t="s">
        <v>1357</v>
      </c>
      <c r="R1310" s="50" t="s">
        <v>1902</v>
      </c>
      <c r="T1310" s="32" t="str">
        <f>EMIT!H1626</f>
        <v>UADIRM</v>
      </c>
      <c r="V1310" s="50" t="str">
        <f ca="1">IFERROR(_xlfn.CONCAT(INDEX(DESC!$C:$C,MATCH(T1310,DESC!$B:$B,0))),"…")</f>
        <v>ADDR=ADDER ADDES=INCLD7 SETMREQ SPREF</v>
      </c>
      <c r="X1310" s="32" t="str">
        <f>EMIT!H1651</f>
        <v>UADIRM</v>
      </c>
      <c r="Z1310" s="50" t="str">
        <f ca="1">IFERROR(_xlfn.CONCAT(INDEX(DESC!$C:$C,MATCH(X1310,DESC!$B:$B,0))),"…")</f>
        <v>ADDR=ADDER ADDES=INCLD7 SETMREQ SPREF</v>
      </c>
      <c r="AH1310" s="35" t="s">
        <v>1422</v>
      </c>
    </row>
    <row r="1311" spans="1:34" ht="17.100000000000001" customHeight="1" x14ac:dyDescent="0.25">
      <c r="B1311" s="50" t="s">
        <v>1822</v>
      </c>
      <c r="C1311" s="50" t="s">
        <v>1239</v>
      </c>
      <c r="D1311" s="50" t="s">
        <v>1229</v>
      </c>
      <c r="E1311" s="50" t="s">
        <v>1239</v>
      </c>
      <c r="F1311" s="50" t="s">
        <v>1230</v>
      </c>
      <c r="G1311" s="50" t="s">
        <v>1239</v>
      </c>
      <c r="H1311" s="50" t="s">
        <v>1239</v>
      </c>
      <c r="I1311" s="50" t="s">
        <v>1327</v>
      </c>
      <c r="J1311" s="50" t="s">
        <v>1898</v>
      </c>
      <c r="K1311" s="50" t="s">
        <v>1811</v>
      </c>
      <c r="L1311" s="50" t="s">
        <v>1898</v>
      </c>
      <c r="M1311" s="50" t="s">
        <v>1622</v>
      </c>
      <c r="N1311" s="50" t="s">
        <v>1899</v>
      </c>
      <c r="O1311" s="50" t="s">
        <v>1900</v>
      </c>
      <c r="P1311" s="50" t="s">
        <v>1901</v>
      </c>
      <c r="Q1311" s="50" t="s">
        <v>1357</v>
      </c>
      <c r="R1311" s="50" t="s">
        <v>1902</v>
      </c>
      <c r="T1311" s="32" t="str">
        <f>EMIT!H1627</f>
        <v>UIRDAF</v>
      </c>
      <c r="V1311" s="50" t="str">
        <f ca="1">IFERROR(_xlfn.CONCAT(INDEX(DESC!$C:$C,MATCH(T1311,DESC!$B:$B,0))),"…")</f>
        <v>IR=ADDES ALUA-B-HBUS=A IF DISCARD FLG=F ELSE F=FLG LBUS=F</v>
      </c>
      <c r="X1311" s="32" t="str">
        <f>EMIT!H1652</f>
        <v>UIRDAF</v>
      </c>
      <c r="Z1311" s="50" t="str">
        <f ca="1">IFERROR(_xlfn.CONCAT(INDEX(DESC!$C:$C,MATCH(X1311,DESC!$B:$B,0))),"…")</f>
        <v>IR=ADDES ALUA-B-HBUS=A IF DISCARD FLG=F ELSE F=FLG LBUS=F</v>
      </c>
      <c r="AG1311" s="35" t="s">
        <v>1525</v>
      </c>
    </row>
    <row r="1312" spans="1:34" ht="17.100000000000001" customHeight="1" x14ac:dyDescent="0.25">
      <c r="B1312" s="50" t="s">
        <v>1825</v>
      </c>
      <c r="C1312" s="50" t="s">
        <v>1239</v>
      </c>
      <c r="D1312" s="50" t="s">
        <v>1229</v>
      </c>
      <c r="E1312" s="50" t="s">
        <v>1239</v>
      </c>
      <c r="F1312" s="50" t="s">
        <v>1230</v>
      </c>
      <c r="G1312" s="50" t="s">
        <v>1239</v>
      </c>
      <c r="H1312" s="50" t="s">
        <v>1239</v>
      </c>
      <c r="I1312" s="50" t="s">
        <v>1327</v>
      </c>
      <c r="J1312" s="50" t="s">
        <v>1898</v>
      </c>
      <c r="K1312" s="50" t="s">
        <v>1811</v>
      </c>
      <c r="L1312" s="50" t="s">
        <v>1898</v>
      </c>
      <c r="M1312" s="50" t="s">
        <v>1622</v>
      </c>
      <c r="N1312" s="50" t="s">
        <v>1899</v>
      </c>
      <c r="O1312" s="50" t="s">
        <v>1900</v>
      </c>
      <c r="P1312" s="50" t="s">
        <v>1901</v>
      </c>
      <c r="Q1312" s="50" t="s">
        <v>1357</v>
      </c>
      <c r="R1312" s="50" t="s">
        <v>1902</v>
      </c>
      <c r="T1312" s="32" t="str">
        <f>EMIT!H1628</f>
        <v>UBRM</v>
      </c>
      <c r="V1312" s="50" t="str">
        <f ca="1">IFERROR(_xlfn.CONCAT(INDEX(DESC!$C:$C,MATCH(T1312,DESC!$B:$B,0))),"…")</f>
        <v>DO_BUSRQ UNSETMR</v>
      </c>
      <c r="X1312" s="32" t="str">
        <f>EMIT!H1653</f>
        <v>UBRM</v>
      </c>
      <c r="Z1312" s="50" t="str">
        <f ca="1">IFERROR(_xlfn.CONCAT(INDEX(DESC!$C:$C,MATCH(X1312,DESC!$B:$B,0))),"…")</f>
        <v>DO_BUSRQ UNSETMR</v>
      </c>
      <c r="AH1312" s="83" t="s">
        <v>1239</v>
      </c>
    </row>
    <row r="1313" spans="2:34" ht="17.100000000000001" customHeight="1" x14ac:dyDescent="0.25">
      <c r="B1313" s="50" t="s">
        <v>1826</v>
      </c>
      <c r="C1313" s="50" t="s">
        <v>1239</v>
      </c>
      <c r="D1313" s="50" t="s">
        <v>1239</v>
      </c>
      <c r="E1313" s="50" t="s">
        <v>1239</v>
      </c>
      <c r="F1313" s="50" t="s">
        <v>1230</v>
      </c>
      <c r="G1313" s="50" t="s">
        <v>1239</v>
      </c>
      <c r="H1313" s="50" t="s">
        <v>1239</v>
      </c>
      <c r="I1313" s="50" t="s">
        <v>1327</v>
      </c>
      <c r="J1313" s="50" t="s">
        <v>1898</v>
      </c>
      <c r="K1313" s="50" t="s">
        <v>1811</v>
      </c>
      <c r="L1313" s="50" t="s">
        <v>1898</v>
      </c>
      <c r="M1313" s="50" t="s">
        <v>1622</v>
      </c>
      <c r="N1313" s="50" t="s">
        <v>1899</v>
      </c>
      <c r="O1313" s="50" t="s">
        <v>1900</v>
      </c>
      <c r="P1313" s="50" t="s">
        <v>1901</v>
      </c>
      <c r="Q1313" s="50" t="s">
        <v>1357</v>
      </c>
      <c r="R1313" s="50" t="s">
        <v>1902</v>
      </c>
      <c r="S1313" s="83"/>
      <c r="T1313" s="32" t="str">
        <f>EMIT!H1629</f>
        <v>UAABR</v>
      </c>
      <c r="V1313" s="50" t="str">
        <f ca="1">IFERROR(_xlfn.CONCAT(INDEX(DESC!$C:$C,MATCH(T1313,DESC!$B:$B,0))),"…")</f>
        <v>ALUA=B DO_SPREF</v>
      </c>
      <c r="X1313" s="32" t="str">
        <f>EMIT!H1654</f>
        <v>UAABR</v>
      </c>
      <c r="Z1313" s="50" t="str">
        <f ca="1">IFERROR(_xlfn.CONCAT(INDEX(DESC!$C:$C,MATCH(X1313,DESC!$B:$B,0))),"…")</f>
        <v>ALUA=B DO_SPREF</v>
      </c>
      <c r="AG1313" s="35" t="s">
        <v>1877</v>
      </c>
    </row>
    <row r="1314" spans="2:34" ht="17.100000000000001" customHeight="1" x14ac:dyDescent="0.25">
      <c r="B1314" s="50" t="s">
        <v>1827</v>
      </c>
      <c r="C1314" s="50" t="s">
        <v>1239</v>
      </c>
      <c r="D1314" s="50" t="s">
        <v>1239</v>
      </c>
      <c r="E1314" s="50" t="s">
        <v>1239</v>
      </c>
      <c r="F1314" s="50" t="s">
        <v>1239</v>
      </c>
      <c r="G1314" s="50" t="s">
        <v>1239</v>
      </c>
      <c r="H1314" s="50" t="s">
        <v>1239</v>
      </c>
      <c r="I1314" s="50" t="s">
        <v>1327</v>
      </c>
      <c r="J1314" s="50" t="s">
        <v>1898</v>
      </c>
      <c r="K1314" s="50" t="s">
        <v>1811</v>
      </c>
      <c r="L1314" s="50" t="s">
        <v>1898</v>
      </c>
      <c r="M1314" s="50" t="s">
        <v>1622</v>
      </c>
      <c r="N1314" s="50" t="s">
        <v>1899</v>
      </c>
      <c r="O1314" s="50" t="s">
        <v>1900</v>
      </c>
      <c r="P1314" s="50" t="s">
        <v>1901</v>
      </c>
      <c r="Q1314" s="50" t="s">
        <v>1357</v>
      </c>
      <c r="R1314" s="50" t="s">
        <v>1902</v>
      </c>
      <c r="S1314" s="156"/>
      <c r="T1314" s="32" t="str">
        <f>EMIT!H1630</f>
        <v>UNDEF</v>
      </c>
      <c r="V1314" s="50" t="str">
        <f ca="1">IFERROR(_xlfn.CONCAT(INDEX(DESC!$C:$C,MATCH(T1314,DESC!$B:$B,0))),"…")</f>
        <v>UNDEF</v>
      </c>
      <c r="X1314" s="32" t="str">
        <f>EMIT!H1655</f>
        <v>UNDEF</v>
      </c>
      <c r="Z1314" s="50" t="str">
        <f ca="1">IFERROR(_xlfn.CONCAT(INDEX(DESC!$C:$C,MATCH(X1314,DESC!$B:$B,0))),"…")</f>
        <v>UNDEF</v>
      </c>
      <c r="AH1314" s="83" t="s">
        <v>1239</v>
      </c>
    </row>
    <row r="1315" spans="2:34" ht="17.100000000000001" customHeight="1" x14ac:dyDescent="0.25">
      <c r="B1315" s="50" t="s">
        <v>1828</v>
      </c>
      <c r="C1315" s="50" t="s">
        <v>1239</v>
      </c>
      <c r="D1315" s="50" t="s">
        <v>1239</v>
      </c>
      <c r="E1315" s="50" t="s">
        <v>1239</v>
      </c>
      <c r="F1315" s="50" t="s">
        <v>1239</v>
      </c>
      <c r="G1315" s="50" t="s">
        <v>1239</v>
      </c>
      <c r="H1315" s="50" t="s">
        <v>1239</v>
      </c>
      <c r="I1315" s="50" t="s">
        <v>1327</v>
      </c>
      <c r="J1315" s="50" t="s">
        <v>1898</v>
      </c>
      <c r="K1315" s="50" t="s">
        <v>1811</v>
      </c>
      <c r="L1315" s="50" t="s">
        <v>1898</v>
      </c>
      <c r="M1315" s="50" t="s">
        <v>1622</v>
      </c>
      <c r="N1315" s="50" t="s">
        <v>1899</v>
      </c>
      <c r="O1315" s="50" t="s">
        <v>1900</v>
      </c>
      <c r="P1315" s="50" t="s">
        <v>1901</v>
      </c>
      <c r="Q1315" s="50" t="s">
        <v>1357</v>
      </c>
      <c r="R1315" s="50" t="s">
        <v>1902</v>
      </c>
      <c r="S1315" s="44"/>
      <c r="T1315" s="32" t="str">
        <f>EMIT!H1631</f>
        <v>UDHLOD</v>
      </c>
      <c r="V1315" s="50" t="str">
        <f ca="1">IFERROR(_xlfn.CONCAT(INDEX(DESC!$C:$C,MATCH(T1315,DESC!$B:$B,0))),"…")</f>
        <v>ADDER=HL HBUS=DEC</v>
      </c>
      <c r="X1315" s="32" t="str">
        <f>EMIT!H1656</f>
        <v>UDHLOD</v>
      </c>
      <c r="Z1315" s="50" t="str">
        <f ca="1">IFERROR(_xlfn.CONCAT(INDEX(DESC!$C:$C,MATCH(X1315,DESC!$B:$B,0))),"…")</f>
        <v>ADDER=HL HBUS=DEC</v>
      </c>
      <c r="AG1315" s="35" t="s">
        <v>1880</v>
      </c>
    </row>
    <row r="1316" spans="2:34" ht="17.100000000000001" customHeight="1" x14ac:dyDescent="0.25">
      <c r="B1316" s="50" t="s">
        <v>1829</v>
      </c>
      <c r="C1316" s="50" t="s">
        <v>1239</v>
      </c>
      <c r="D1316" s="50" t="s">
        <v>1239</v>
      </c>
      <c r="E1316" s="50" t="s">
        <v>1239</v>
      </c>
      <c r="F1316" s="50" t="s">
        <v>1239</v>
      </c>
      <c r="G1316" s="50" t="s">
        <v>1239</v>
      </c>
      <c r="H1316" s="50" t="s">
        <v>1239</v>
      </c>
      <c r="I1316" s="87" t="s">
        <v>1900</v>
      </c>
      <c r="J1316" s="87" t="s">
        <v>1898</v>
      </c>
      <c r="K1316" s="87" t="s">
        <v>1811</v>
      </c>
      <c r="L1316" s="87" t="s">
        <v>1898</v>
      </c>
      <c r="M1316" s="87" t="s">
        <v>1622</v>
      </c>
      <c r="N1316" s="87" t="s">
        <v>1899</v>
      </c>
      <c r="O1316" s="87" t="s">
        <v>1900</v>
      </c>
      <c r="P1316" s="87" t="s">
        <v>1901</v>
      </c>
      <c r="Q1316" s="87" t="s">
        <v>1357</v>
      </c>
      <c r="R1316" s="87" t="s">
        <v>1902</v>
      </c>
      <c r="S1316" s="156"/>
      <c r="T1316" s="167" t="str">
        <f>EMIT!H1632</f>
        <v>UADIMR</v>
      </c>
      <c r="V1316" s="50" t="str">
        <f ca="1">IFERROR(_xlfn.CONCAT(INDEX(DESC!$C:$C,MATCH(T1316,DESC!$B:$B,0))),"…")</f>
        <v>ADDR=ADDER ADDES=INCLD SETMRQ/RD=1 DO_SPREF</v>
      </c>
      <c r="X1316" s="167" t="str">
        <f>EMIT!H1657</f>
        <v>UADDMR</v>
      </c>
      <c r="Z1316" s="50" t="str">
        <f ca="1">IFERROR(_xlfn.CONCAT(INDEX(DESC!$C:$C,MATCH(X1316,DESC!$B:$B,0))),"…")</f>
        <v>ADDR=ADDER ADDES=DECLD SETMRQ/RD=1 DO_SPREF</v>
      </c>
      <c r="AH1316" s="83" t="s">
        <v>1239</v>
      </c>
    </row>
    <row r="1317" spans="2:34" ht="17.100000000000001" customHeight="1" x14ac:dyDescent="0.25">
      <c r="B1317" s="50" t="s">
        <v>1830</v>
      </c>
      <c r="C1317" s="50" t="s">
        <v>1239</v>
      </c>
      <c r="D1317" s="50" t="s">
        <v>1229</v>
      </c>
      <c r="E1317" s="50" t="s">
        <v>1239</v>
      </c>
      <c r="F1317" s="50" t="s">
        <v>1239</v>
      </c>
      <c r="G1317" s="50" t="s">
        <v>1231</v>
      </c>
      <c r="H1317" s="50" t="s">
        <v>1239</v>
      </c>
      <c r="I1317" s="50" t="s">
        <v>1900</v>
      </c>
      <c r="J1317" s="50" t="s">
        <v>1898</v>
      </c>
      <c r="K1317" s="50" t="s">
        <v>1811</v>
      </c>
      <c r="L1317" s="50" t="s">
        <v>1898</v>
      </c>
      <c r="M1317" s="50" t="s">
        <v>1622</v>
      </c>
      <c r="N1317" s="50" t="s">
        <v>1903</v>
      </c>
      <c r="O1317" s="50" t="s">
        <v>1900</v>
      </c>
      <c r="P1317" s="50" t="s">
        <v>1901</v>
      </c>
      <c r="Q1317" s="50" t="s">
        <v>1357</v>
      </c>
      <c r="R1317" s="50" t="s">
        <v>1902</v>
      </c>
      <c r="S1317" s="83"/>
      <c r="T1317" s="32" t="str">
        <f>EMIT!H1633</f>
        <v>UBHB</v>
      </c>
      <c r="V1317" s="50" t="str">
        <f ca="1">IFERROR(_xlfn.CONCAT(INDEX(DESC!$C:$C,MATCH(T1317,DESC!$B:$B,0))),"…")</f>
        <v>B=HBUS</v>
      </c>
      <c r="X1317" s="32" t="str">
        <f>EMIT!H1658</f>
        <v>UBHB</v>
      </c>
      <c r="Z1317" s="50" t="str">
        <f ca="1">IFERROR(_xlfn.CONCAT(INDEX(DESC!$C:$C,MATCH(X1317,DESC!$B:$B,0))),"…")</f>
        <v>B=HBUS</v>
      </c>
      <c r="AG1317" s="35" t="s">
        <v>1877</v>
      </c>
    </row>
    <row r="1318" spans="2:34" ht="17.100000000000001" customHeight="1" x14ac:dyDescent="0.25">
      <c r="B1318" s="50" t="s">
        <v>1832</v>
      </c>
      <c r="C1318" s="50" t="s">
        <v>1239</v>
      </c>
      <c r="D1318" s="50" t="s">
        <v>1229</v>
      </c>
      <c r="E1318" s="50" t="s">
        <v>1239</v>
      </c>
      <c r="F1318" s="50" t="s">
        <v>1239</v>
      </c>
      <c r="G1318" s="50" t="s">
        <v>1231</v>
      </c>
      <c r="H1318" s="50" t="s">
        <v>1239</v>
      </c>
      <c r="I1318" s="50" t="s">
        <v>1900</v>
      </c>
      <c r="J1318" s="50" t="s">
        <v>1279</v>
      </c>
      <c r="K1318" s="50" t="s">
        <v>1811</v>
      </c>
      <c r="L1318" s="50" t="s">
        <v>1898</v>
      </c>
      <c r="M1318" s="50" t="s">
        <v>1622</v>
      </c>
      <c r="N1318" s="50" t="s">
        <v>1903</v>
      </c>
      <c r="O1318" s="50" t="s">
        <v>1900</v>
      </c>
      <c r="P1318" s="50" t="s">
        <v>1901</v>
      </c>
      <c r="Q1318" s="50" t="s">
        <v>1357</v>
      </c>
      <c r="R1318" s="50" t="s">
        <v>1902</v>
      </c>
      <c r="T1318" s="32" t="str">
        <f>EMIT!H1634</f>
        <v>ULAT</v>
      </c>
      <c r="V1318" s="50" t="str">
        <f ca="1">IFERROR(_xlfn.CONCAT(INDEX(DESC!$C:$C,MATCH(T1318,DESC!$B:$B,0))),"…")</f>
        <v>DLATCH=PINDATA=ACTUAL READ</v>
      </c>
      <c r="X1318" s="32" t="str">
        <f>EMIT!H1659</f>
        <v>ULAT</v>
      </c>
      <c r="Z1318" s="50" t="str">
        <f ca="1">IFERROR(_xlfn.CONCAT(INDEX(DESC!$C:$C,MATCH(X1318,DESC!$B:$B,0))),"…")</f>
        <v>DLATCH=PINDATA=ACTUAL READ</v>
      </c>
      <c r="AH1318" s="83" t="s">
        <v>1239</v>
      </c>
    </row>
    <row r="1319" spans="2:34" ht="17.100000000000001" customHeight="1" x14ac:dyDescent="0.25">
      <c r="B1319" s="50" t="s">
        <v>1833</v>
      </c>
      <c r="C1319" s="50" t="s">
        <v>1239</v>
      </c>
      <c r="D1319" s="50" t="s">
        <v>1229</v>
      </c>
      <c r="E1319" s="50" t="s">
        <v>1239</v>
      </c>
      <c r="F1319" s="50" t="s">
        <v>1239</v>
      </c>
      <c r="G1319" s="50" t="s">
        <v>1231</v>
      </c>
      <c r="H1319" s="32" t="s">
        <v>1218</v>
      </c>
      <c r="I1319" s="50" t="s">
        <v>1900</v>
      </c>
      <c r="J1319" s="50" t="s">
        <v>1279</v>
      </c>
      <c r="K1319" s="50" t="s">
        <v>1811</v>
      </c>
      <c r="L1319" s="50" t="s">
        <v>1898</v>
      </c>
      <c r="M1319" s="50" t="s">
        <v>1622</v>
      </c>
      <c r="N1319" s="50" t="s">
        <v>1903</v>
      </c>
      <c r="O1319" s="87" t="s">
        <v>1904</v>
      </c>
      <c r="P1319" s="87" t="s">
        <v>1901</v>
      </c>
      <c r="Q1319" s="87" t="s">
        <v>1357</v>
      </c>
      <c r="R1319" s="87" t="s">
        <v>1902</v>
      </c>
      <c r="S1319" s="83"/>
      <c r="T1319" s="32" t="str">
        <f>EMIT!H1635</f>
        <v>UHLDAALW</v>
      </c>
      <c r="V1319" s="50" t="str">
        <f ca="1">IFERROR(_xlfn.CONCAT(INDEX(DESC!$C:$C,MATCH(T1319,DESC!$B:$B,0))),"…")</f>
        <v>DO_WAIT HL=ADDES ALUA=L</v>
      </c>
      <c r="X1319" s="32" t="str">
        <f>EMIT!H1660</f>
        <v>UHLDAALW</v>
      </c>
      <c r="Z1319" s="50" t="str">
        <f ca="1">IFERROR(_xlfn.CONCAT(INDEX(DESC!$C:$C,MATCH(X1319,DESC!$B:$B,0))),"…")</f>
        <v>DO_WAIT HL=ADDES ALUA=L</v>
      </c>
      <c r="AG1319" s="35" t="s">
        <v>1849</v>
      </c>
    </row>
    <row r="1320" spans="2:34" ht="17.100000000000001" customHeight="1" x14ac:dyDescent="0.25">
      <c r="B1320" s="50" t="s">
        <v>1834</v>
      </c>
      <c r="C1320" s="50" t="s">
        <v>1239</v>
      </c>
      <c r="D1320" s="50" t="s">
        <v>1229</v>
      </c>
      <c r="E1320" s="50" t="s">
        <v>1239</v>
      </c>
      <c r="F1320" s="50" t="s">
        <v>1239</v>
      </c>
      <c r="G1320" s="50" t="s">
        <v>1231</v>
      </c>
      <c r="H1320" s="32" t="s">
        <v>1217</v>
      </c>
      <c r="I1320" s="50" t="s">
        <v>1900</v>
      </c>
      <c r="J1320" s="50" t="s">
        <v>1279</v>
      </c>
      <c r="K1320" s="50" t="s">
        <v>1811</v>
      </c>
      <c r="L1320" s="50" t="s">
        <v>1898</v>
      </c>
      <c r="M1320" s="50" t="s">
        <v>1622</v>
      </c>
      <c r="N1320" s="50" t="s">
        <v>1903</v>
      </c>
      <c r="O1320" s="50" t="s">
        <v>1904</v>
      </c>
      <c r="P1320" s="50" t="s">
        <v>1901</v>
      </c>
      <c r="Q1320" s="50" t="s">
        <v>1357</v>
      </c>
      <c r="R1320" s="50" t="s">
        <v>1902</v>
      </c>
      <c r="S1320" s="156"/>
      <c r="T1320" s="32" t="str">
        <f>EMIT!H1636</f>
        <v>UBRCLS</v>
      </c>
      <c r="V1320" s="50" t="str">
        <f ca="1">IFERROR(_xlfn.CONCAT(INDEX(DESC!$C:$C,MATCH(T1320,DESC!$B:$B,0))),"…")</f>
        <v>DO_BUSRQ DO_CLEAR</v>
      </c>
      <c r="X1320" s="32" t="str">
        <f>EMIT!H1661</f>
        <v>UBRCLS</v>
      </c>
      <c r="Z1320" s="50" t="str">
        <f ca="1">IFERROR(_xlfn.CONCAT(INDEX(DESC!$C:$C,MATCH(X1320,DESC!$B:$B,0))),"…")</f>
        <v>DO_BUSRQ DO_CLEAR</v>
      </c>
      <c r="AH1320" s="83" t="s">
        <v>1239</v>
      </c>
    </row>
    <row r="1321" spans="2:34" ht="17.100000000000001" customHeight="1" x14ac:dyDescent="0.25">
      <c r="B1321" s="50" t="s">
        <v>1835</v>
      </c>
      <c r="C1321" s="50" t="s">
        <v>1239</v>
      </c>
      <c r="D1321" s="50" t="s">
        <v>1239</v>
      </c>
      <c r="E1321" s="50" t="s">
        <v>1239</v>
      </c>
      <c r="F1321" s="50" t="s">
        <v>1239</v>
      </c>
      <c r="G1321" s="50" t="s">
        <v>1239</v>
      </c>
      <c r="H1321" s="50" t="s">
        <v>1239</v>
      </c>
      <c r="I1321" s="50" t="s">
        <v>1900</v>
      </c>
      <c r="J1321" s="50" t="s">
        <v>1279</v>
      </c>
      <c r="K1321" s="50" t="s">
        <v>1811</v>
      </c>
      <c r="L1321" s="50" t="s">
        <v>1898</v>
      </c>
      <c r="M1321" s="50" t="s">
        <v>1622</v>
      </c>
      <c r="N1321" s="50" t="s">
        <v>1903</v>
      </c>
      <c r="O1321" s="50" t="s">
        <v>1904</v>
      </c>
      <c r="P1321" s="50" t="s">
        <v>1901</v>
      </c>
      <c r="Q1321" s="50" t="s">
        <v>1357</v>
      </c>
      <c r="R1321" s="50" t="s">
        <v>1902</v>
      </c>
      <c r="S1321" s="83"/>
      <c r="T1321" s="32" t="str">
        <f>EMIT!H1637</f>
        <v>UDBCABDL</v>
      </c>
      <c r="V1321" s="50" t="str">
        <f ca="1">IFERROR(_xlfn.CONCAT(INDEX(DESC!$C:$C,MATCH(T1321,DESC!$B:$B,0))),"…")</f>
        <v>ADDR=BC ALUB=DLATCH</v>
      </c>
      <c r="X1321" s="32" t="str">
        <f>EMIT!H1662</f>
        <v>UDBCABDL</v>
      </c>
      <c r="Z1321" s="50" t="str">
        <f ca="1">IFERROR(_xlfn.CONCAT(INDEX(DESC!$C:$C,MATCH(X1321,DESC!$B:$B,0))),"…")</f>
        <v>ADDR=BC ALUB=DLATCH</v>
      </c>
      <c r="AG1321" s="35" t="s">
        <v>1877</v>
      </c>
    </row>
    <row r="1322" spans="2:34" ht="17.100000000000001" customHeight="1" x14ac:dyDescent="0.25">
      <c r="B1322" s="50" t="s">
        <v>1837</v>
      </c>
      <c r="C1322" s="50" t="s">
        <v>1239</v>
      </c>
      <c r="D1322" s="50" t="s">
        <v>1239</v>
      </c>
      <c r="E1322" s="50" t="s">
        <v>1239</v>
      </c>
      <c r="F1322" s="50" t="s">
        <v>1239</v>
      </c>
      <c r="G1322" s="50" t="s">
        <v>1239</v>
      </c>
      <c r="H1322" s="50" t="s">
        <v>1239</v>
      </c>
      <c r="I1322" s="50" t="s">
        <v>1903</v>
      </c>
      <c r="J1322" s="50" t="s">
        <v>1279</v>
      </c>
      <c r="K1322" s="50" t="s">
        <v>1811</v>
      </c>
      <c r="L1322" s="50" t="s">
        <v>1898</v>
      </c>
      <c r="M1322" s="50" t="s">
        <v>1622</v>
      </c>
      <c r="N1322" s="50" t="s">
        <v>1903</v>
      </c>
      <c r="O1322" s="50" t="s">
        <v>1904</v>
      </c>
      <c r="P1322" s="50" t="s">
        <v>1901</v>
      </c>
      <c r="Q1322" s="50" t="s">
        <v>1357</v>
      </c>
      <c r="R1322" s="50" t="s">
        <v>1902</v>
      </c>
      <c r="S1322" s="156"/>
      <c r="T1322" s="167" t="str">
        <f>EMIT!H1638</f>
        <v>UADI</v>
      </c>
      <c r="V1322" s="50" t="str">
        <f ca="1">IFERROR(_xlfn.CONCAT(INDEX(DESC!$C:$C,MATCH(T1322,DESC!$B:$B,0))),"…")</f>
        <v>ADDR=ADDER ADDES=INCLD DO_SPREF</v>
      </c>
      <c r="X1322" s="167" t="str">
        <f>EMIT!H1663</f>
        <v>UADD</v>
      </c>
      <c r="Z1322" s="50" t="str">
        <f ca="1">IFERROR(_xlfn.CONCAT(INDEX(DESC!$C:$C,MATCH(X1322,DESC!$B:$B,0))),"…")</f>
        <v>ADDR=ADDER ADDES=DECLD DO_SPREF</v>
      </c>
      <c r="AH1322" s="83" t="s">
        <v>1239</v>
      </c>
    </row>
    <row r="1323" spans="2:34" ht="17.100000000000001" customHeight="1" x14ac:dyDescent="0.25">
      <c r="B1323" s="50" t="s">
        <v>1838</v>
      </c>
      <c r="C1323" s="50" t="s">
        <v>1239</v>
      </c>
      <c r="D1323" s="50" t="s">
        <v>1239</v>
      </c>
      <c r="E1323" s="50" t="s">
        <v>1239</v>
      </c>
      <c r="F1323" s="50" t="s">
        <v>1239</v>
      </c>
      <c r="G1323" s="50" t="s">
        <v>1239</v>
      </c>
      <c r="H1323" s="50" t="s">
        <v>1239</v>
      </c>
      <c r="I1323" s="50" t="s">
        <v>1903</v>
      </c>
      <c r="J1323" s="50" t="s">
        <v>1279</v>
      </c>
      <c r="K1323" s="50" t="s">
        <v>1811</v>
      </c>
      <c r="L1323" s="50" t="s">
        <v>1898</v>
      </c>
      <c r="M1323" s="50" t="s">
        <v>1622</v>
      </c>
      <c r="N1323" s="50" t="s">
        <v>1903</v>
      </c>
      <c r="O1323" s="50" t="s">
        <v>1904</v>
      </c>
      <c r="P1323" s="50" t="s">
        <v>1901</v>
      </c>
      <c r="Q1323" s="50" t="s">
        <v>1357</v>
      </c>
      <c r="R1323" s="50" t="s">
        <v>1902</v>
      </c>
      <c r="S1323" s="116"/>
      <c r="T1323" s="32" t="str">
        <f>EMIT!H1639</f>
        <v>UOADDQIW</v>
      </c>
      <c r="V1323" s="50" t="str">
        <f ca="1">IFERROR(_xlfn.CONCAT(INDEX(DESC!$C:$C,MATCH(T1323,DESC!$B:$B,0))),"…")</f>
        <v xml:space="preserve">SETIORQWR ADDQ </v>
      </c>
      <c r="X1323" s="32" t="str">
        <f>EMIT!H1664</f>
        <v>UOADDQIW</v>
      </c>
      <c r="Z1323" s="50" t="str">
        <f ca="1">IFERROR(_xlfn.CONCAT(INDEX(DESC!$C:$C,MATCH(X1323,DESC!$B:$B,0))),"…")</f>
        <v xml:space="preserve">SETIORQWR ADDQ </v>
      </c>
      <c r="AG1323" s="83" t="s">
        <v>1528</v>
      </c>
    </row>
    <row r="1324" spans="2:34" ht="17.100000000000001" customHeight="1" x14ac:dyDescent="0.25">
      <c r="B1324" s="50" t="s">
        <v>1855</v>
      </c>
      <c r="C1324" s="50" t="s">
        <v>1239</v>
      </c>
      <c r="D1324" s="50" t="s">
        <v>1239</v>
      </c>
      <c r="E1324" s="50" t="s">
        <v>1283</v>
      </c>
      <c r="F1324" s="50" t="s">
        <v>1239</v>
      </c>
      <c r="G1324" s="50" t="s">
        <v>1239</v>
      </c>
      <c r="H1324" s="50" t="s">
        <v>1273</v>
      </c>
      <c r="I1324" s="50" t="s">
        <v>1903</v>
      </c>
      <c r="J1324" s="50" t="s">
        <v>1279</v>
      </c>
      <c r="K1324" s="50" t="s">
        <v>1811</v>
      </c>
      <c r="L1324" s="50" t="s">
        <v>1898</v>
      </c>
      <c r="M1324" s="50" t="s">
        <v>1622</v>
      </c>
      <c r="N1324" s="50" t="s">
        <v>1903</v>
      </c>
      <c r="O1324" s="50" t="s">
        <v>1904</v>
      </c>
      <c r="P1324" s="50" t="s">
        <v>1901</v>
      </c>
      <c r="Q1324" s="50" t="s">
        <v>1357</v>
      </c>
      <c r="R1324" s="50" t="s">
        <v>1902</v>
      </c>
      <c r="S1324" s="156"/>
      <c r="T1324" s="32" t="str">
        <f>EMIT!H1640</f>
        <v>UNDEF</v>
      </c>
      <c r="V1324" s="50" t="str">
        <f ca="1">IFERROR(_xlfn.CONCAT(INDEX(DESC!$C:$C,MATCH(T1324,DESC!$B:$B,0))),"…")</f>
        <v>UNDEF</v>
      </c>
      <c r="X1324" s="32" t="str">
        <f>EMIT!H1665</f>
        <v>UNDEF</v>
      </c>
      <c r="Z1324" s="50" t="str">
        <f ca="1">IFERROR(_xlfn.CONCAT(INDEX(DESC!$C:$C,MATCH(X1324,DESC!$B:$B,0))),"…")</f>
        <v>UNDEF</v>
      </c>
      <c r="AH1324" s="83" t="s">
        <v>1239</v>
      </c>
    </row>
    <row r="1325" spans="2:34" ht="17.100000000000001" customHeight="1" x14ac:dyDescent="0.25">
      <c r="B1325" s="50" t="s">
        <v>1856</v>
      </c>
      <c r="C1325" s="50" t="s">
        <v>1239</v>
      </c>
      <c r="D1325" s="50" t="s">
        <v>1239</v>
      </c>
      <c r="E1325" s="50" t="s">
        <v>1283</v>
      </c>
      <c r="F1325" s="50" t="s">
        <v>1239</v>
      </c>
      <c r="G1325" s="50" t="s">
        <v>1239</v>
      </c>
      <c r="H1325" s="50" t="s">
        <v>1273</v>
      </c>
      <c r="I1325" s="50" t="s">
        <v>1903</v>
      </c>
      <c r="J1325" s="50" t="s">
        <v>1279</v>
      </c>
      <c r="K1325" s="50" t="s">
        <v>1811</v>
      </c>
      <c r="L1325" s="50" t="s">
        <v>1898</v>
      </c>
      <c r="M1325" s="50" t="s">
        <v>1622</v>
      </c>
      <c r="N1325" s="50" t="s">
        <v>1903</v>
      </c>
      <c r="O1325" s="50" t="s">
        <v>1904</v>
      </c>
      <c r="P1325" s="60" t="s">
        <v>1905</v>
      </c>
      <c r="Q1325" s="60" t="s">
        <v>1357</v>
      </c>
      <c r="R1325" s="60" t="s">
        <v>1902</v>
      </c>
      <c r="S1325" s="83"/>
      <c r="T1325" s="32" t="str">
        <f>EMIT!H1641</f>
        <v>UWZDAAQ</v>
      </c>
      <c r="V1325" s="50" t="str">
        <f ca="1">IFERROR(_xlfn.CONCAT(INDEX(DESC!$C:$C,MATCH(T1325,DESC!$B:$B,0))),"…")</f>
        <v>WZ=ADDES ALUA=NIBB QUIRK</v>
      </c>
      <c r="X1325" s="32" t="str">
        <f>EMIT!H1666</f>
        <v>UWZDAAQ</v>
      </c>
      <c r="Z1325" s="50" t="str">
        <f ca="1">IFERROR(_xlfn.CONCAT(INDEX(DESC!$C:$C,MATCH(X1325,DESC!$B:$B,0))),"…")</f>
        <v>WZ=ADDES ALUA=NIBB QUIRK</v>
      </c>
      <c r="AG1325" s="35" t="s">
        <v>1892</v>
      </c>
    </row>
    <row r="1326" spans="2:34" ht="17.100000000000001" customHeight="1" x14ac:dyDescent="0.25">
      <c r="B1326" s="50" t="s">
        <v>1858</v>
      </c>
      <c r="C1326" s="50" t="s">
        <v>1239</v>
      </c>
      <c r="D1326" s="50" t="s">
        <v>1239</v>
      </c>
      <c r="E1326" s="50" t="s">
        <v>1283</v>
      </c>
      <c r="F1326" s="50" t="s">
        <v>1239</v>
      </c>
      <c r="G1326" s="50" t="s">
        <v>1239</v>
      </c>
      <c r="H1326" s="50" t="s">
        <v>1273</v>
      </c>
      <c r="I1326" s="50" t="s">
        <v>1903</v>
      </c>
      <c r="J1326" s="50" t="s">
        <v>1279</v>
      </c>
      <c r="K1326" s="50" t="s">
        <v>1811</v>
      </c>
      <c r="L1326" s="50" t="s">
        <v>1898</v>
      </c>
      <c r="M1326" s="50" t="s">
        <v>1622</v>
      </c>
      <c r="N1326" s="50" t="s">
        <v>1903</v>
      </c>
      <c r="O1326" s="50" t="s">
        <v>1904</v>
      </c>
      <c r="P1326" s="50" t="s">
        <v>1905</v>
      </c>
      <c r="Q1326" s="50" t="s">
        <v>1357</v>
      </c>
      <c r="R1326" s="50" t="s">
        <v>1902</v>
      </c>
      <c r="T1326" s="32" t="str">
        <f>EMIT!H1642</f>
        <v>UNDEF</v>
      </c>
      <c r="V1326" s="50" t="str">
        <f ca="1">IFERROR(_xlfn.CONCAT(INDEX(DESC!$C:$C,MATCH(T1326,DESC!$B:$B,0))),"…")</f>
        <v>UNDEF</v>
      </c>
      <c r="X1326" s="32" t="str">
        <f>EMIT!H1667</f>
        <v>UNDEF</v>
      </c>
      <c r="Z1326" s="50" t="str">
        <f ca="1">IFERROR(_xlfn.CONCAT(INDEX(DESC!$C:$C,MATCH(X1326,DESC!$B:$B,0))),"…")</f>
        <v>UNDEF</v>
      </c>
      <c r="AH1326" s="83" t="s">
        <v>1239</v>
      </c>
    </row>
    <row r="1327" spans="2:34" ht="17.100000000000001" customHeight="1" x14ac:dyDescent="0.25">
      <c r="B1327" s="50" t="s">
        <v>1859</v>
      </c>
      <c r="C1327" s="50" t="s">
        <v>1239</v>
      </c>
      <c r="D1327" s="50" t="s">
        <v>1239</v>
      </c>
      <c r="E1327" s="50" t="s">
        <v>1283</v>
      </c>
      <c r="F1327" s="50" t="s">
        <v>1239</v>
      </c>
      <c r="G1327" s="32" t="s">
        <v>1218</v>
      </c>
      <c r="H1327" s="50" t="s">
        <v>1273</v>
      </c>
      <c r="I1327" s="50" t="s">
        <v>1903</v>
      </c>
      <c r="J1327" s="50" t="s">
        <v>1279</v>
      </c>
      <c r="K1327" s="50" t="s">
        <v>1811</v>
      </c>
      <c r="L1327" s="50" t="s">
        <v>1898</v>
      </c>
      <c r="M1327" s="50" t="s">
        <v>1622</v>
      </c>
      <c r="N1327" s="50" t="s">
        <v>1903</v>
      </c>
      <c r="O1327" s="50" t="s">
        <v>1904</v>
      </c>
      <c r="P1327" s="50" t="s">
        <v>1905</v>
      </c>
      <c r="Q1327" s="50" t="s">
        <v>1357</v>
      </c>
      <c r="R1327" s="50" t="s">
        <v>1902</v>
      </c>
      <c r="T1327" s="32" t="str">
        <f>EMIT!H1643</f>
        <v>UWAITWI</v>
      </c>
      <c r="V1327" s="50" t="str">
        <f ca="1">IFERROR(_xlfn.CONCAT(INDEX(DESC!$C:$C,MATCH(T1327,DESC!$B:$B,0))),"…")</f>
        <v>DO_WAIT ACTUAL OUT</v>
      </c>
      <c r="X1327" s="32" t="str">
        <f>EMIT!H1668</f>
        <v>UWAITWI</v>
      </c>
      <c r="Z1327" s="50" t="str">
        <f ca="1">IFERROR(_xlfn.CONCAT(INDEX(DESC!$C:$C,MATCH(X1327,DESC!$B:$B,0))),"…")</f>
        <v>DO_WAIT ACTUAL OUT</v>
      </c>
      <c r="AG1327" s="83" t="s">
        <v>1528</v>
      </c>
    </row>
    <row r="1328" spans="2:34" ht="17.100000000000001" customHeight="1" x14ac:dyDescent="0.25">
      <c r="B1328" s="50" t="s">
        <v>1860</v>
      </c>
      <c r="C1328" s="50" t="s">
        <v>1239</v>
      </c>
      <c r="D1328" s="50" t="s">
        <v>1239</v>
      </c>
      <c r="E1328" s="50" t="s">
        <v>1283</v>
      </c>
      <c r="F1328" s="50" t="s">
        <v>1239</v>
      </c>
      <c r="G1328" s="32" t="s">
        <v>1217</v>
      </c>
      <c r="H1328" s="50" t="s">
        <v>1273</v>
      </c>
      <c r="I1328" s="50" t="s">
        <v>1903</v>
      </c>
      <c r="J1328" s="50" t="s">
        <v>1279</v>
      </c>
      <c r="K1328" s="50" t="s">
        <v>1811</v>
      </c>
      <c r="L1328" s="50" t="s">
        <v>1898</v>
      </c>
      <c r="M1328" s="50" t="s">
        <v>1622</v>
      </c>
      <c r="N1328" s="50" t="s">
        <v>1903</v>
      </c>
      <c r="O1328" s="50" t="s">
        <v>1904</v>
      </c>
      <c r="P1328" s="50" t="s">
        <v>1905</v>
      </c>
      <c r="Q1328" s="50" t="s">
        <v>1357</v>
      </c>
      <c r="R1328" s="178" t="s">
        <v>1902</v>
      </c>
      <c r="T1328" s="32" t="str">
        <f>EMIT!H1644</f>
        <v>UBRGRCLS</v>
      </c>
      <c r="V1328" s="50" t="str">
        <f ca="1">IFERROR(_xlfn.CONCAT(INDEX(DESC!$C:$C,MATCH(T1328,DESC!$B:$B,0))),"…")</f>
        <v>DO_GRANT DO_BUSRQ DO_CLEAR</v>
      </c>
      <c r="X1328" s="32" t="str">
        <f>EMIT!H1669</f>
        <v>UBRGRCLS</v>
      </c>
      <c r="Z1328" s="50" t="str">
        <f ca="1">IFERROR(_xlfn.CONCAT(INDEX(DESC!$C:$C,MATCH(X1328,DESC!$B:$B,0))),"…")</f>
        <v>DO_GRANT DO_BUSRQ DO_CLEAR</v>
      </c>
      <c r="AH1328" s="83" t="s">
        <v>1239</v>
      </c>
    </row>
    <row r="1329" spans="2:33" ht="17.100000000000001" customHeight="1" x14ac:dyDescent="0.25">
      <c r="B1329" s="50" t="s">
        <v>1861</v>
      </c>
      <c r="C1329" s="50" t="s">
        <v>1239</v>
      </c>
      <c r="D1329" s="50" t="s">
        <v>1239</v>
      </c>
      <c r="E1329" s="50" t="s">
        <v>1239</v>
      </c>
      <c r="F1329" s="50" t="s">
        <v>1239</v>
      </c>
      <c r="G1329" s="50" t="s">
        <v>1239</v>
      </c>
      <c r="H1329" s="50" t="s">
        <v>1239</v>
      </c>
      <c r="I1329" s="50" t="s">
        <v>1903</v>
      </c>
      <c r="J1329" s="50" t="s">
        <v>1279</v>
      </c>
      <c r="K1329" s="50" t="s">
        <v>1811</v>
      </c>
      <c r="L1329" s="50" t="s">
        <v>1898</v>
      </c>
      <c r="M1329" s="50" t="s">
        <v>1622</v>
      </c>
      <c r="N1329" s="50" t="s">
        <v>1903</v>
      </c>
      <c r="O1329" s="50" t="s">
        <v>1904</v>
      </c>
      <c r="P1329" s="50" t="s">
        <v>1905</v>
      </c>
      <c r="Q1329" s="50" t="s">
        <v>1357</v>
      </c>
      <c r="R1329" s="178" t="s">
        <v>1902</v>
      </c>
      <c r="S1329" s="83"/>
      <c r="T1329" s="32" t="str">
        <f>EMIT!H1645</f>
        <v>UABB</v>
      </c>
      <c r="V1329" s="50" t="str">
        <f ca="1">IFERROR(_xlfn.CONCAT(INDEX(DESC!$C:$C,MATCH(T1329,DESC!$B:$B,0))),"…")</f>
        <v>ALUB=B</v>
      </c>
      <c r="X1329" s="32" t="str">
        <f>EMIT!H1670</f>
        <v>UABB</v>
      </c>
      <c r="Z1329" s="50" t="str">
        <f ca="1">IFERROR(_xlfn.CONCAT(INDEX(DESC!$C:$C,MATCH(X1329,DESC!$B:$B,0))),"…")</f>
        <v>ALUB=B</v>
      </c>
      <c r="AG1329" s="35" t="s">
        <v>1906</v>
      </c>
    </row>
    <row r="1330" spans="2:33" ht="17.100000000000001" customHeight="1" x14ac:dyDescent="0.25">
      <c r="T1330" s="32" t="str">
        <f>EMIT!H1646</f>
        <v>UEXIPCEXT</v>
      </c>
      <c r="V1330" s="50" t="str">
        <f ca="1">IFERROR(_xlfn.CONCAT(INDEX(DESC!$C:$C,MATCH(T1330,DESC!$B:$B,0))),"…")</f>
        <v xml:space="preserve">INTER ADDER=PC EX_INT  SPREF=0 </v>
      </c>
      <c r="X1330" s="32" t="str">
        <f>EMIT!H1671</f>
        <v>UEXIPCEXT</v>
      </c>
      <c r="Z1330" s="50" t="str">
        <f ca="1">IFERROR(_xlfn.CONCAT(INDEX(DESC!$C:$C,MATCH(X1330,DESC!$B:$B,0))),"…")</f>
        <v xml:space="preserve">INTER ADDER=PC EX_INT  SPREF=0 </v>
      </c>
    </row>
    <row r="1331" spans="2:33" ht="17.100000000000001" customHeight="1" x14ac:dyDescent="0.25">
      <c r="B1331" s="39"/>
      <c r="C1331" s="39"/>
      <c r="D1331" s="39"/>
      <c r="E1331" s="39"/>
      <c r="F1331" s="39"/>
      <c r="G1331" s="39"/>
      <c r="H1331" s="39"/>
      <c r="I1331" s="39"/>
      <c r="J1331" s="39"/>
      <c r="K1331" s="39"/>
      <c r="L1331" s="39"/>
      <c r="M1331" s="39"/>
      <c r="N1331" s="39"/>
      <c r="O1331" s="39"/>
      <c r="P1331" s="39"/>
      <c r="Q1331" s="39"/>
      <c r="R1331" s="39"/>
      <c r="S1331" s="156"/>
      <c r="T1331" s="32" t="str">
        <f>EMIT!H1647</f>
        <v>UNDEF</v>
      </c>
      <c r="V1331" s="50" t="str">
        <f ca="1">IFERROR(_xlfn.CONCAT(INDEX(DESC!$C:$C,MATCH(T1331,DESC!$B:$B,0))),"…")</f>
        <v>UNDEF</v>
      </c>
      <c r="X1331" s="32" t="str">
        <f>EMIT!H1672</f>
        <v>UNDEF</v>
      </c>
      <c r="Z1331" s="50" t="str">
        <f ca="1">IFERROR(_xlfn.CONCAT(INDEX(DESC!$C:$C,MATCH(X1331,DESC!$B:$B,0))),"…")</f>
        <v>UNDEF</v>
      </c>
    </row>
    <row r="1332" spans="2:33" ht="17.100000000000001" customHeight="1" x14ac:dyDescent="0.25">
      <c r="B1332" s="39"/>
      <c r="C1332" s="39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39"/>
      <c r="R1332" s="39"/>
      <c r="S1332" s="116"/>
      <c r="T1332" s="32" t="str">
        <f>EMIT!H1648</f>
        <v>UOXORQ</v>
      </c>
      <c r="V1332" s="50" t="str">
        <f ca="1">IFERROR(_xlfn.CONCAT(INDEX(DESC!$C:$C,MATCH(T1332,DESC!$B:$B,0))),"…")</f>
        <v>FLG=UOXOR AFF PV ONLY</v>
      </c>
      <c r="X1332" s="32" t="str">
        <f>EMIT!H1673</f>
        <v>UOXORQ</v>
      </c>
      <c r="Z1332" s="50" t="str">
        <f ca="1">IFERROR(_xlfn.CONCAT(INDEX(DESC!$C:$C,MATCH(X1332,DESC!$B:$B,0))),"…")</f>
        <v>FLG=UOXOR AFF PV ONLY</v>
      </c>
    </row>
    <row r="1333" spans="2:33" ht="17.100000000000001" customHeight="1" x14ac:dyDescent="0.25">
      <c r="B1333" s="39"/>
      <c r="C1333" s="39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39"/>
      <c r="R1333" s="39"/>
      <c r="S1333" s="156"/>
      <c r="T1333" s="32" t="str">
        <f>EMIT!H1649</f>
        <v>XEND</v>
      </c>
      <c r="V1333" s="50" t="str">
        <f ca="1">IFERROR(_xlfn.CONCAT(INDEX(DESC!$C:$C,MATCH(T1333,DESC!$B:$B,0))),"…")</f>
        <v>INTER END</v>
      </c>
      <c r="X1333" s="32" t="str">
        <f>EMIT!H1674</f>
        <v>XEND</v>
      </c>
      <c r="Z1333" s="50" t="str">
        <f ca="1">IFERROR(_xlfn.CONCAT(INDEX(DESC!$C:$C,MATCH(X1333,DESC!$B:$B,0))),"…")</f>
        <v>INTER END</v>
      </c>
    </row>
    <row r="1334" spans="2:33" ht="17.100000000000001" customHeight="1" x14ac:dyDescent="0.25">
      <c r="B1334" s="35" t="s">
        <v>1907</v>
      </c>
      <c r="C1334" s="35"/>
      <c r="D1334" s="35"/>
      <c r="E1334" s="35"/>
    </row>
    <row r="1335" spans="2:33" ht="17.100000000000001" customHeight="1" x14ac:dyDescent="0.25">
      <c r="B1335" s="50" t="s">
        <v>1227</v>
      </c>
      <c r="C1335" s="50" t="s">
        <v>1228</v>
      </c>
      <c r="D1335" s="50" t="s">
        <v>1229</v>
      </c>
      <c r="E1335" s="50" t="s">
        <v>1283</v>
      </c>
      <c r="F1335" s="50" t="s">
        <v>1230</v>
      </c>
      <c r="G1335" s="50" t="s">
        <v>1231</v>
      </c>
      <c r="H1335" s="50" t="s">
        <v>1273</v>
      </c>
      <c r="I1335" s="50" t="s">
        <v>1235</v>
      </c>
      <c r="J1335" s="50" t="s">
        <v>1274</v>
      </c>
      <c r="K1335" s="50" t="s">
        <v>1275</v>
      </c>
      <c r="L1335" s="50" t="s">
        <v>1744</v>
      </c>
      <c r="M1335" s="50" t="s">
        <v>1323</v>
      </c>
      <c r="N1335" s="50" t="s">
        <v>1284</v>
      </c>
      <c r="O1335" s="50" t="s">
        <v>1276</v>
      </c>
      <c r="P1335" s="50" t="s">
        <v>1277</v>
      </c>
      <c r="Q1335" s="50" t="s">
        <v>1325</v>
      </c>
      <c r="R1335" s="50" t="s">
        <v>1237</v>
      </c>
      <c r="T1335" s="31" t="s">
        <v>1908</v>
      </c>
      <c r="X1335" s="31" t="s">
        <v>1909</v>
      </c>
    </row>
    <row r="1336" spans="2:33" ht="17.100000000000001" customHeight="1" x14ac:dyDescent="0.25">
      <c r="B1336" s="50" t="s">
        <v>1439</v>
      </c>
      <c r="C1336" s="50" t="s">
        <v>1239</v>
      </c>
      <c r="D1336" s="50" t="s">
        <v>1239</v>
      </c>
      <c r="E1336" s="50" t="s">
        <v>1239</v>
      </c>
      <c r="F1336" s="50" t="s">
        <v>1230</v>
      </c>
      <c r="G1336" s="50" t="s">
        <v>1239</v>
      </c>
      <c r="H1336" s="50" t="s">
        <v>1239</v>
      </c>
      <c r="I1336" s="50" t="s">
        <v>1553</v>
      </c>
      <c r="J1336" s="50" t="s">
        <v>1910</v>
      </c>
      <c r="K1336" s="50" t="s">
        <v>1862</v>
      </c>
      <c r="L1336" s="50" t="s">
        <v>1910</v>
      </c>
      <c r="M1336" s="50" t="s">
        <v>1280</v>
      </c>
      <c r="N1336" s="50" t="s">
        <v>1287</v>
      </c>
      <c r="O1336" s="50" t="s">
        <v>1812</v>
      </c>
      <c r="P1336" s="50" t="s">
        <v>1329</v>
      </c>
      <c r="Q1336" s="50" t="s">
        <v>1357</v>
      </c>
      <c r="R1336" s="50" t="s">
        <v>1911</v>
      </c>
      <c r="T1336" s="32" t="str">
        <f>EMIT!H1676</f>
        <v>UADIRM</v>
      </c>
      <c r="V1336" s="50" t="str">
        <f ca="1">IFERROR(_xlfn.CONCAT(INDEX(DESC!$C:$C,MATCH(T1336,DESC!$B:$B,0))),"…")</f>
        <v>ADDR=ADDER ADDES=INCLD7 SETMREQ SPREF</v>
      </c>
      <c r="X1336" s="32" t="str">
        <f>EMIT!H1712</f>
        <v>UADIRM</v>
      </c>
      <c r="Z1336" s="50" t="str">
        <f ca="1">IFERROR(_xlfn.CONCAT(INDEX(DESC!$C:$C,MATCH(X1336,DESC!$B:$B,0))),"…")</f>
        <v>ADDR=ADDER ADDES=INCLD7 SETMREQ SPREF</v>
      </c>
    </row>
    <row r="1337" spans="2:33" ht="17.100000000000001" customHeight="1" x14ac:dyDescent="0.25">
      <c r="B1337" s="50" t="s">
        <v>1441</v>
      </c>
      <c r="C1337" s="50" t="s">
        <v>1239</v>
      </c>
      <c r="D1337" s="50" t="s">
        <v>1229</v>
      </c>
      <c r="E1337" s="50" t="s">
        <v>1239</v>
      </c>
      <c r="F1337" s="50" t="s">
        <v>1230</v>
      </c>
      <c r="G1337" s="50" t="s">
        <v>1239</v>
      </c>
      <c r="H1337" s="50" t="s">
        <v>1239</v>
      </c>
      <c r="I1337" s="50" t="s">
        <v>1553</v>
      </c>
      <c r="J1337" s="50" t="s">
        <v>1910</v>
      </c>
      <c r="K1337" s="50" t="s">
        <v>1862</v>
      </c>
      <c r="L1337" s="50" t="s">
        <v>1910</v>
      </c>
      <c r="M1337" s="50" t="s">
        <v>1280</v>
      </c>
      <c r="N1337" s="50" t="s">
        <v>1287</v>
      </c>
      <c r="O1337" s="50" t="s">
        <v>1812</v>
      </c>
      <c r="P1337" s="50" t="s">
        <v>1329</v>
      </c>
      <c r="Q1337" s="50" t="s">
        <v>1357</v>
      </c>
      <c r="R1337" s="50" t="s">
        <v>1911</v>
      </c>
      <c r="T1337" s="32" t="str">
        <f>EMIT!H1677</f>
        <v>UIRDAF</v>
      </c>
      <c r="V1337" s="50" t="str">
        <f ca="1">IFERROR(_xlfn.CONCAT(INDEX(DESC!$C:$C,MATCH(T1337,DESC!$B:$B,0))),"…")</f>
        <v>IR=ADDES ALUA-B-HBUS=A IF DISCARD FLG=F ELSE F=FLG LBUS=F</v>
      </c>
      <c r="X1337" s="32" t="str">
        <f>EMIT!H1713</f>
        <v>UIRDAF</v>
      </c>
      <c r="Z1337" s="50" t="str">
        <f ca="1">IFERROR(_xlfn.CONCAT(INDEX(DESC!$C:$C,MATCH(X1337,DESC!$B:$B,0))),"…")</f>
        <v>IR=ADDES ALUA-B-HBUS=A IF DISCARD FLG=F ELSE F=FLG LBUS=F</v>
      </c>
    </row>
    <row r="1338" spans="2:33" ht="17.100000000000001" customHeight="1" x14ac:dyDescent="0.25">
      <c r="B1338" s="50" t="s">
        <v>1444</v>
      </c>
      <c r="C1338" s="50" t="s">
        <v>1239</v>
      </c>
      <c r="D1338" s="50" t="s">
        <v>1229</v>
      </c>
      <c r="E1338" s="50" t="s">
        <v>1239</v>
      </c>
      <c r="F1338" s="50" t="s">
        <v>1230</v>
      </c>
      <c r="G1338" s="50" t="s">
        <v>1239</v>
      </c>
      <c r="H1338" s="50" t="s">
        <v>1239</v>
      </c>
      <c r="I1338" s="50" t="s">
        <v>1553</v>
      </c>
      <c r="J1338" s="50" t="s">
        <v>1910</v>
      </c>
      <c r="K1338" s="50" t="s">
        <v>1862</v>
      </c>
      <c r="L1338" s="50" t="s">
        <v>1910</v>
      </c>
      <c r="M1338" s="50" t="s">
        <v>1280</v>
      </c>
      <c r="N1338" s="50" t="s">
        <v>1287</v>
      </c>
      <c r="O1338" s="50" t="s">
        <v>1812</v>
      </c>
      <c r="P1338" s="50" t="s">
        <v>1329</v>
      </c>
      <c r="Q1338" s="50" t="s">
        <v>1357</v>
      </c>
      <c r="R1338" s="50" t="s">
        <v>1911</v>
      </c>
      <c r="T1338" s="32" t="str">
        <f>EMIT!H1678</f>
        <v>UBRM</v>
      </c>
      <c r="V1338" s="50" t="str">
        <f ca="1">IFERROR(_xlfn.CONCAT(INDEX(DESC!$C:$C,MATCH(T1338,DESC!$B:$B,0))),"…")</f>
        <v>DO_BUSRQ UNSETMR</v>
      </c>
      <c r="X1338" s="32" t="str">
        <f>EMIT!H1714</f>
        <v>UBRM</v>
      </c>
      <c r="Z1338" s="50" t="str">
        <f ca="1">IFERROR(_xlfn.CONCAT(INDEX(DESC!$C:$C,MATCH(X1338,DESC!$B:$B,0))),"…")</f>
        <v>DO_BUSRQ UNSETMR</v>
      </c>
    </row>
    <row r="1339" spans="2:33" ht="17.100000000000001" customHeight="1" x14ac:dyDescent="0.25">
      <c r="B1339" s="50" t="s">
        <v>1445</v>
      </c>
      <c r="C1339" s="50" t="s">
        <v>1239</v>
      </c>
      <c r="D1339" s="50" t="s">
        <v>1239</v>
      </c>
      <c r="E1339" s="50" t="s">
        <v>1239</v>
      </c>
      <c r="F1339" s="50" t="s">
        <v>1230</v>
      </c>
      <c r="G1339" s="50" t="s">
        <v>1239</v>
      </c>
      <c r="H1339" s="50" t="s">
        <v>1239</v>
      </c>
      <c r="I1339" s="50" t="s">
        <v>1553</v>
      </c>
      <c r="J1339" s="50" t="s">
        <v>1910</v>
      </c>
      <c r="K1339" s="50" t="s">
        <v>1862</v>
      </c>
      <c r="L1339" s="50" t="s">
        <v>1910</v>
      </c>
      <c r="M1339" s="50" t="s">
        <v>1280</v>
      </c>
      <c r="N1339" s="50" t="s">
        <v>1287</v>
      </c>
      <c r="O1339" s="50" t="s">
        <v>1812</v>
      </c>
      <c r="P1339" s="50" t="s">
        <v>1329</v>
      </c>
      <c r="Q1339" s="50" t="s">
        <v>1357</v>
      </c>
      <c r="R1339" s="50" t="s">
        <v>1911</v>
      </c>
      <c r="S1339" s="83"/>
      <c r="T1339" s="32" t="str">
        <f>EMIT!H1679</f>
        <v>UAABR</v>
      </c>
      <c r="V1339" s="50" t="str">
        <f ca="1">IFERROR(_xlfn.CONCAT(INDEX(DESC!$C:$C,MATCH(T1339,DESC!$B:$B,0))),"…")</f>
        <v>ALUA=B DO_SPREF</v>
      </c>
      <c r="X1339" s="32" t="str">
        <f>EMIT!H1715</f>
        <v>UAABR</v>
      </c>
      <c r="Z1339" s="50" t="str">
        <f ca="1">IFERROR(_xlfn.CONCAT(INDEX(DESC!$C:$C,MATCH(X1339,DESC!$B:$B,0))),"…")</f>
        <v>ALUA=B DO_SPREF</v>
      </c>
    </row>
    <row r="1340" spans="2:33" ht="17.100000000000001" customHeight="1" x14ac:dyDescent="0.25">
      <c r="B1340" s="50" t="s">
        <v>1449</v>
      </c>
      <c r="C1340" s="50" t="s">
        <v>1239</v>
      </c>
      <c r="D1340" s="50" t="s">
        <v>1239</v>
      </c>
      <c r="E1340" s="50" t="s">
        <v>1239</v>
      </c>
      <c r="F1340" s="50" t="s">
        <v>1239</v>
      </c>
      <c r="G1340" s="50" t="s">
        <v>1239</v>
      </c>
      <c r="H1340" s="50" t="s">
        <v>1239</v>
      </c>
      <c r="I1340" s="50" t="s">
        <v>1553</v>
      </c>
      <c r="J1340" s="50" t="s">
        <v>1910</v>
      </c>
      <c r="K1340" s="50" t="s">
        <v>1862</v>
      </c>
      <c r="L1340" s="50" t="s">
        <v>1910</v>
      </c>
      <c r="M1340" s="50" t="s">
        <v>1280</v>
      </c>
      <c r="N1340" s="50" t="s">
        <v>1287</v>
      </c>
      <c r="O1340" s="50" t="s">
        <v>1812</v>
      </c>
      <c r="P1340" s="50" t="s">
        <v>1329</v>
      </c>
      <c r="Q1340" s="50" t="s">
        <v>1357</v>
      </c>
      <c r="R1340" s="50" t="s">
        <v>1911</v>
      </c>
      <c r="S1340" s="156"/>
      <c r="T1340" s="32" t="str">
        <f>EMIT!H1680</f>
        <v>UNDEF</v>
      </c>
      <c r="V1340" s="50" t="str">
        <f ca="1">IFERROR(_xlfn.CONCAT(INDEX(DESC!$C:$C,MATCH(T1340,DESC!$B:$B,0))),"…")</f>
        <v>UNDEF</v>
      </c>
      <c r="X1340" s="32" t="str">
        <f>EMIT!H1716</f>
        <v>UNDEF</v>
      </c>
      <c r="Z1340" s="50" t="str">
        <f ca="1">IFERROR(_xlfn.CONCAT(INDEX(DESC!$C:$C,MATCH(X1340,DESC!$B:$B,0))),"…")</f>
        <v>UNDEF</v>
      </c>
    </row>
    <row r="1341" spans="2:33" ht="17.100000000000001" customHeight="1" x14ac:dyDescent="0.25">
      <c r="B1341" s="50" t="s">
        <v>1451</v>
      </c>
      <c r="C1341" s="50" t="s">
        <v>1239</v>
      </c>
      <c r="D1341" s="50" t="s">
        <v>1239</v>
      </c>
      <c r="E1341" s="50" t="s">
        <v>1239</v>
      </c>
      <c r="F1341" s="50" t="s">
        <v>1239</v>
      </c>
      <c r="G1341" s="50" t="s">
        <v>1239</v>
      </c>
      <c r="H1341" s="50" t="s">
        <v>1239</v>
      </c>
      <c r="I1341" s="50" t="s">
        <v>1553</v>
      </c>
      <c r="J1341" s="50" t="s">
        <v>1910</v>
      </c>
      <c r="K1341" s="50" t="s">
        <v>1862</v>
      </c>
      <c r="L1341" s="50" t="s">
        <v>1910</v>
      </c>
      <c r="M1341" s="50" t="s">
        <v>1280</v>
      </c>
      <c r="N1341" s="50" t="s">
        <v>1287</v>
      </c>
      <c r="O1341" s="50" t="s">
        <v>1812</v>
      </c>
      <c r="P1341" s="50" t="s">
        <v>1329</v>
      </c>
      <c r="Q1341" s="50" t="s">
        <v>1357</v>
      </c>
      <c r="R1341" s="50" t="s">
        <v>1911</v>
      </c>
      <c r="S1341" s="44"/>
      <c r="T1341" s="32" t="str">
        <f>EMIT!H1681</f>
        <v>UDHLOD</v>
      </c>
      <c r="V1341" s="50" t="str">
        <f ca="1">IFERROR(_xlfn.CONCAT(INDEX(DESC!$C:$C,MATCH(T1341,DESC!$B:$B,0))),"…")</f>
        <v>ADDER=HL HBUS=DEC</v>
      </c>
      <c r="X1341" s="32" t="str">
        <f>EMIT!H1717</f>
        <v>UDHLOD</v>
      </c>
      <c r="Z1341" s="50" t="str">
        <f ca="1">IFERROR(_xlfn.CONCAT(INDEX(DESC!$C:$C,MATCH(X1341,DESC!$B:$B,0))),"…")</f>
        <v>ADDER=HL HBUS=DEC</v>
      </c>
    </row>
    <row r="1342" spans="2:33" ht="17.100000000000001" customHeight="1" x14ac:dyDescent="0.25">
      <c r="B1342" s="50" t="s">
        <v>1452</v>
      </c>
      <c r="C1342" s="50" t="s">
        <v>1239</v>
      </c>
      <c r="D1342" s="50" t="s">
        <v>1239</v>
      </c>
      <c r="E1342" s="50" t="s">
        <v>1239</v>
      </c>
      <c r="F1342" s="50" t="s">
        <v>1239</v>
      </c>
      <c r="G1342" s="50" t="s">
        <v>1239</v>
      </c>
      <c r="H1342" s="50" t="s">
        <v>1239</v>
      </c>
      <c r="I1342" s="50" t="s">
        <v>1812</v>
      </c>
      <c r="J1342" s="50" t="s">
        <v>1910</v>
      </c>
      <c r="K1342" s="50" t="s">
        <v>1862</v>
      </c>
      <c r="L1342" s="50" t="s">
        <v>1910</v>
      </c>
      <c r="M1342" s="50" t="s">
        <v>1280</v>
      </c>
      <c r="N1342" s="50" t="s">
        <v>1287</v>
      </c>
      <c r="O1342" s="50" t="s">
        <v>1812</v>
      </c>
      <c r="P1342" s="50" t="s">
        <v>1329</v>
      </c>
      <c r="Q1342" s="50" t="s">
        <v>1357</v>
      </c>
      <c r="R1342" s="50" t="s">
        <v>1911</v>
      </c>
      <c r="S1342" s="156"/>
      <c r="T1342" s="167" t="str">
        <f>EMIT!H1682</f>
        <v>UADIMR</v>
      </c>
      <c r="V1342" s="50" t="str">
        <f ca="1">IFERROR(_xlfn.CONCAT(INDEX(DESC!$C:$C,MATCH(T1342,DESC!$B:$B,0))),"…")</f>
        <v>ADDR=ADDER ADDES=INCLD SETMRQ/RD=1 DO_SPREF</v>
      </c>
      <c r="X1342" s="167" t="str">
        <f>EMIT!H1718</f>
        <v>UADDMR</v>
      </c>
      <c r="Z1342" s="50" t="str">
        <f ca="1">IFERROR(_xlfn.CONCAT(INDEX(DESC!$C:$C,MATCH(X1342,DESC!$B:$B,0))),"…")</f>
        <v>ADDR=ADDER ADDES=DECLD SETMRQ/RD=1 DO_SPREF</v>
      </c>
    </row>
    <row r="1343" spans="2:33" ht="17.100000000000001" customHeight="1" x14ac:dyDescent="0.25">
      <c r="B1343" s="50" t="s">
        <v>1454</v>
      </c>
      <c r="C1343" s="50" t="s">
        <v>1239</v>
      </c>
      <c r="D1343" s="50" t="s">
        <v>1229</v>
      </c>
      <c r="E1343" s="50" t="s">
        <v>1239</v>
      </c>
      <c r="F1343" s="50" t="s">
        <v>1239</v>
      </c>
      <c r="G1343" s="50" t="s">
        <v>1231</v>
      </c>
      <c r="H1343" s="50" t="s">
        <v>1239</v>
      </c>
      <c r="I1343" s="50" t="s">
        <v>1812</v>
      </c>
      <c r="J1343" s="50" t="s">
        <v>1910</v>
      </c>
      <c r="K1343" s="50" t="s">
        <v>1862</v>
      </c>
      <c r="L1343" s="50" t="s">
        <v>1910</v>
      </c>
      <c r="M1343" s="50" t="s">
        <v>1280</v>
      </c>
      <c r="N1343" s="50" t="s">
        <v>1878</v>
      </c>
      <c r="O1343" s="50" t="s">
        <v>1812</v>
      </c>
      <c r="P1343" s="50" t="s">
        <v>1329</v>
      </c>
      <c r="Q1343" s="50" t="s">
        <v>1357</v>
      </c>
      <c r="R1343" s="50" t="s">
        <v>1911</v>
      </c>
      <c r="S1343" s="83"/>
      <c r="T1343" s="32" t="str">
        <f>EMIT!H1683</f>
        <v>UBHB</v>
      </c>
      <c r="V1343" s="50" t="str">
        <f ca="1">IFERROR(_xlfn.CONCAT(INDEX(DESC!$C:$C,MATCH(T1343,DESC!$B:$B,0))),"…")</f>
        <v>B=HBUS</v>
      </c>
      <c r="X1343" s="32" t="str">
        <f>EMIT!H1719</f>
        <v>UBHB</v>
      </c>
      <c r="Z1343" s="50" t="str">
        <f ca="1">IFERROR(_xlfn.CONCAT(INDEX(DESC!$C:$C,MATCH(X1343,DESC!$B:$B,0))),"…")</f>
        <v>B=HBUS</v>
      </c>
    </row>
    <row r="1344" spans="2:33" ht="17.100000000000001" customHeight="1" x14ac:dyDescent="0.25">
      <c r="B1344" s="50" t="s">
        <v>1455</v>
      </c>
      <c r="C1344" s="50" t="s">
        <v>1239</v>
      </c>
      <c r="D1344" s="50" t="s">
        <v>1229</v>
      </c>
      <c r="E1344" s="50" t="s">
        <v>1239</v>
      </c>
      <c r="F1344" s="50" t="s">
        <v>1239</v>
      </c>
      <c r="G1344" s="50" t="s">
        <v>1231</v>
      </c>
      <c r="H1344" s="50" t="s">
        <v>1239</v>
      </c>
      <c r="I1344" s="50" t="s">
        <v>1812</v>
      </c>
      <c r="J1344" s="50" t="s">
        <v>1279</v>
      </c>
      <c r="K1344" s="50" t="s">
        <v>1862</v>
      </c>
      <c r="L1344" s="50" t="s">
        <v>1910</v>
      </c>
      <c r="M1344" s="50" t="s">
        <v>1280</v>
      </c>
      <c r="N1344" s="50" t="s">
        <v>1878</v>
      </c>
      <c r="O1344" s="50" t="s">
        <v>1812</v>
      </c>
      <c r="P1344" s="50" t="s">
        <v>1329</v>
      </c>
      <c r="Q1344" s="50" t="s">
        <v>1357</v>
      </c>
      <c r="R1344" s="50" t="s">
        <v>1911</v>
      </c>
      <c r="T1344" s="32" t="str">
        <f>EMIT!H1684</f>
        <v>ULAT</v>
      </c>
      <c r="V1344" s="50" t="str">
        <f ca="1">IFERROR(_xlfn.CONCAT(INDEX(DESC!$C:$C,MATCH(T1344,DESC!$B:$B,0))),"…")</f>
        <v>DLATCH=PINDATA=ACTUAL READ</v>
      </c>
      <c r="X1344" s="32" t="str">
        <f>EMIT!H1720</f>
        <v>ULAT</v>
      </c>
      <c r="Z1344" s="50" t="str">
        <f ca="1">IFERROR(_xlfn.CONCAT(INDEX(DESC!$C:$C,MATCH(X1344,DESC!$B:$B,0))),"…")</f>
        <v>DLATCH=PINDATA=ACTUAL READ</v>
      </c>
    </row>
    <row r="1345" spans="2:26" ht="17.100000000000001" customHeight="1" x14ac:dyDescent="0.25">
      <c r="B1345" s="50" t="s">
        <v>1456</v>
      </c>
      <c r="C1345" s="50" t="s">
        <v>1239</v>
      </c>
      <c r="D1345" s="50" t="s">
        <v>1229</v>
      </c>
      <c r="E1345" s="50" t="s">
        <v>1239</v>
      </c>
      <c r="F1345" s="50" t="s">
        <v>1239</v>
      </c>
      <c r="G1345" s="50" t="s">
        <v>1231</v>
      </c>
      <c r="H1345" s="50" t="s">
        <v>1239</v>
      </c>
      <c r="I1345" s="50" t="s">
        <v>1812</v>
      </c>
      <c r="J1345" s="50" t="s">
        <v>1279</v>
      </c>
      <c r="K1345" s="50" t="s">
        <v>1862</v>
      </c>
      <c r="L1345" s="50" t="s">
        <v>1910</v>
      </c>
      <c r="M1345" s="50" t="s">
        <v>1280</v>
      </c>
      <c r="N1345" s="50" t="s">
        <v>1878</v>
      </c>
      <c r="O1345" s="50" t="s">
        <v>1823</v>
      </c>
      <c r="P1345" s="50" t="s">
        <v>1329</v>
      </c>
      <c r="Q1345" s="50" t="s">
        <v>1357</v>
      </c>
      <c r="R1345" s="50" t="s">
        <v>1911</v>
      </c>
      <c r="S1345" s="89" t="s">
        <v>1912</v>
      </c>
      <c r="T1345" s="32" t="str">
        <f>EMIT!H1685</f>
        <v>UHLDAALW</v>
      </c>
      <c r="V1345" s="50" t="str">
        <f ca="1">IFERROR(_xlfn.CONCAT(INDEX(DESC!$C:$C,MATCH(T1345,DESC!$B:$B,0))),"…")</f>
        <v>DO_WAIT HL=ADDES ALUA=L</v>
      </c>
      <c r="X1345" s="32" t="str">
        <f>EMIT!H1721</f>
        <v>UHLDAALW</v>
      </c>
      <c r="Z1345" s="50" t="str">
        <f ca="1">IFERROR(_xlfn.CONCAT(INDEX(DESC!$C:$C,MATCH(X1345,DESC!$B:$B,0))),"…")</f>
        <v>DO_WAIT HL=ADDES ALUA=L</v>
      </c>
    </row>
    <row r="1346" spans="2:26" ht="17.100000000000001" customHeight="1" x14ac:dyDescent="0.25">
      <c r="B1346" s="50" t="s">
        <v>1458</v>
      </c>
      <c r="C1346" s="50" t="s">
        <v>1239</v>
      </c>
      <c r="D1346" s="50" t="s">
        <v>1229</v>
      </c>
      <c r="E1346" s="50" t="s">
        <v>1239</v>
      </c>
      <c r="F1346" s="50" t="s">
        <v>1239</v>
      </c>
      <c r="G1346" s="50" t="s">
        <v>1231</v>
      </c>
      <c r="H1346" s="50" t="s">
        <v>1239</v>
      </c>
      <c r="I1346" s="50" t="s">
        <v>1812</v>
      </c>
      <c r="J1346" s="50" t="s">
        <v>1279</v>
      </c>
      <c r="K1346" s="50" t="s">
        <v>1862</v>
      </c>
      <c r="L1346" s="50" t="s">
        <v>1910</v>
      </c>
      <c r="M1346" s="50" t="s">
        <v>1280</v>
      </c>
      <c r="N1346" s="50" t="s">
        <v>1878</v>
      </c>
      <c r="O1346" s="50" t="s">
        <v>1823</v>
      </c>
      <c r="P1346" s="50" t="s">
        <v>1329</v>
      </c>
      <c r="Q1346" s="50" t="s">
        <v>1357</v>
      </c>
      <c r="R1346" s="50" t="s">
        <v>1911</v>
      </c>
      <c r="S1346" s="156"/>
      <c r="T1346" s="32" t="str">
        <f>EMIT!H1686</f>
        <v>UBRCLS</v>
      </c>
      <c r="V1346" s="50" t="str">
        <f ca="1">IFERROR(_xlfn.CONCAT(INDEX(DESC!$C:$C,MATCH(T1346,DESC!$B:$B,0))),"…")</f>
        <v>DO_BUSRQ DO_CLEAR</v>
      </c>
      <c r="X1346" s="32" t="str">
        <f>EMIT!H1722</f>
        <v>UBRCLS</v>
      </c>
      <c r="Z1346" s="50" t="str">
        <f ca="1">IFERROR(_xlfn.CONCAT(INDEX(DESC!$C:$C,MATCH(X1346,DESC!$B:$B,0))),"…")</f>
        <v>DO_BUSRQ DO_CLEAR</v>
      </c>
    </row>
    <row r="1347" spans="2:26" ht="17.100000000000001" customHeight="1" x14ac:dyDescent="0.25">
      <c r="B1347" s="50" t="s">
        <v>1459</v>
      </c>
      <c r="C1347" s="50" t="s">
        <v>1239</v>
      </c>
      <c r="D1347" s="50" t="s">
        <v>1239</v>
      </c>
      <c r="E1347" s="50" t="s">
        <v>1239</v>
      </c>
      <c r="F1347" s="50" t="s">
        <v>1239</v>
      </c>
      <c r="G1347" s="50" t="s">
        <v>1239</v>
      </c>
      <c r="H1347" s="50" t="s">
        <v>1239</v>
      </c>
      <c r="I1347" s="50" t="s">
        <v>1812</v>
      </c>
      <c r="J1347" s="50" t="s">
        <v>1279</v>
      </c>
      <c r="K1347" s="50" t="s">
        <v>1862</v>
      </c>
      <c r="L1347" s="50" t="s">
        <v>1910</v>
      </c>
      <c r="M1347" s="50" t="s">
        <v>1280</v>
      </c>
      <c r="N1347" s="50" t="s">
        <v>1878</v>
      </c>
      <c r="O1347" s="50" t="s">
        <v>1823</v>
      </c>
      <c r="P1347" s="50" t="s">
        <v>1329</v>
      </c>
      <c r="Q1347" s="50" t="s">
        <v>1357</v>
      </c>
      <c r="R1347" s="50" t="s">
        <v>1911</v>
      </c>
      <c r="S1347" s="89" t="s">
        <v>1913</v>
      </c>
      <c r="T1347" s="32" t="str">
        <f>EMIT!H1687</f>
        <v>UDBCABDL</v>
      </c>
      <c r="V1347" s="50" t="str">
        <f ca="1">IFERROR(_xlfn.CONCAT(INDEX(DESC!$C:$C,MATCH(T1347,DESC!$B:$B,0))),"…")</f>
        <v>ADDR=BC ALUB=DLATCH</v>
      </c>
      <c r="X1347" s="32" t="str">
        <f>EMIT!H1723</f>
        <v>UDBCABDL</v>
      </c>
      <c r="Z1347" s="50" t="str">
        <f ca="1">IFERROR(_xlfn.CONCAT(INDEX(DESC!$C:$C,MATCH(X1347,DESC!$B:$B,0))),"…")</f>
        <v>ADDR=BC ALUB=DLATCH</v>
      </c>
    </row>
    <row r="1348" spans="2:26" ht="17.100000000000001" customHeight="1" x14ac:dyDescent="0.25">
      <c r="B1348" s="50" t="s">
        <v>1460</v>
      </c>
      <c r="C1348" s="50" t="s">
        <v>1239</v>
      </c>
      <c r="D1348" s="50" t="s">
        <v>1239</v>
      </c>
      <c r="E1348" s="50" t="s">
        <v>1239</v>
      </c>
      <c r="F1348" s="50" t="s">
        <v>1239</v>
      </c>
      <c r="G1348" s="50" t="s">
        <v>1239</v>
      </c>
      <c r="H1348" s="50" t="s">
        <v>1239</v>
      </c>
      <c r="I1348" s="50" t="s">
        <v>1878</v>
      </c>
      <c r="J1348" s="50" t="s">
        <v>1279</v>
      </c>
      <c r="K1348" s="50" t="s">
        <v>1862</v>
      </c>
      <c r="L1348" s="50" t="s">
        <v>1910</v>
      </c>
      <c r="M1348" s="50" t="s">
        <v>1280</v>
      </c>
      <c r="N1348" s="50" t="s">
        <v>1878</v>
      </c>
      <c r="O1348" s="50" t="s">
        <v>1823</v>
      </c>
      <c r="P1348" s="50" t="s">
        <v>1329</v>
      </c>
      <c r="Q1348" s="50" t="s">
        <v>1357</v>
      </c>
      <c r="R1348" s="50" t="s">
        <v>1911</v>
      </c>
      <c r="S1348" s="156"/>
      <c r="T1348" s="167" t="str">
        <f>EMIT!H1688</f>
        <v>UADI</v>
      </c>
      <c r="V1348" s="50" t="str">
        <f ca="1">IFERROR(_xlfn.CONCAT(INDEX(DESC!$C:$C,MATCH(T1348,DESC!$B:$B,0))),"…")</f>
        <v>ADDR=ADDER ADDES=INCLD DO_SPREF</v>
      </c>
      <c r="X1348" s="167" t="str">
        <f>EMIT!H1724</f>
        <v>UADD</v>
      </c>
      <c r="Z1348" s="50" t="str">
        <f ca="1">IFERROR(_xlfn.CONCAT(INDEX(DESC!$C:$C,MATCH(X1348,DESC!$B:$B,0))),"…")</f>
        <v>ADDR=ADDER ADDES=DECLD DO_SPREF</v>
      </c>
    </row>
    <row r="1349" spans="2:26" ht="17.100000000000001" customHeight="1" x14ac:dyDescent="0.25">
      <c r="B1349" s="50" t="s">
        <v>1462</v>
      </c>
      <c r="C1349" s="50" t="s">
        <v>1239</v>
      </c>
      <c r="D1349" s="50" t="s">
        <v>1239</v>
      </c>
      <c r="E1349" s="50" t="s">
        <v>1239</v>
      </c>
      <c r="F1349" s="50" t="s">
        <v>1239</v>
      </c>
      <c r="G1349" s="50" t="s">
        <v>1239</v>
      </c>
      <c r="H1349" s="50" t="s">
        <v>1239</v>
      </c>
      <c r="I1349" s="50" t="s">
        <v>1878</v>
      </c>
      <c r="J1349" s="50" t="s">
        <v>1279</v>
      </c>
      <c r="K1349" s="50" t="s">
        <v>1862</v>
      </c>
      <c r="L1349" s="50" t="s">
        <v>1910</v>
      </c>
      <c r="M1349" s="50" t="s">
        <v>1280</v>
      </c>
      <c r="N1349" s="50" t="s">
        <v>1878</v>
      </c>
      <c r="O1349" s="50" t="s">
        <v>1823</v>
      </c>
      <c r="P1349" s="50" t="s">
        <v>1329</v>
      </c>
      <c r="Q1349" s="50" t="s">
        <v>1357</v>
      </c>
      <c r="R1349" s="50" t="s">
        <v>1911</v>
      </c>
      <c r="S1349" s="116"/>
      <c r="T1349" s="32" t="str">
        <f>EMIT!H1689</f>
        <v>UOADDQIW</v>
      </c>
      <c r="V1349" s="50" t="str">
        <f ca="1">IFERROR(_xlfn.CONCAT(INDEX(DESC!$C:$C,MATCH(T1349,DESC!$B:$B,0))),"…")</f>
        <v xml:space="preserve">SETIORQWR ADDQ </v>
      </c>
      <c r="X1349" s="32" t="str">
        <f>EMIT!H1725</f>
        <v>UOADDQIW</v>
      </c>
      <c r="Z1349" s="50" t="str">
        <f ca="1">IFERROR(_xlfn.CONCAT(INDEX(DESC!$C:$C,MATCH(X1349,DESC!$B:$B,0))),"…")</f>
        <v xml:space="preserve">SETIORQWR ADDQ </v>
      </c>
    </row>
    <row r="1350" spans="2:26" ht="17.100000000000001" customHeight="1" x14ac:dyDescent="0.25">
      <c r="B1350" s="50" t="s">
        <v>1463</v>
      </c>
      <c r="C1350" s="50" t="s">
        <v>1239</v>
      </c>
      <c r="D1350" s="50" t="s">
        <v>1239</v>
      </c>
      <c r="E1350" s="50" t="s">
        <v>1283</v>
      </c>
      <c r="F1350" s="50" t="s">
        <v>1239</v>
      </c>
      <c r="G1350" s="50" t="s">
        <v>1239</v>
      </c>
      <c r="H1350" s="50" t="s">
        <v>1273</v>
      </c>
      <c r="I1350" s="50" t="s">
        <v>1878</v>
      </c>
      <c r="J1350" s="50" t="s">
        <v>1279</v>
      </c>
      <c r="K1350" s="50" t="s">
        <v>1862</v>
      </c>
      <c r="L1350" s="50" t="s">
        <v>1910</v>
      </c>
      <c r="M1350" s="50" t="s">
        <v>1280</v>
      </c>
      <c r="N1350" s="50" t="s">
        <v>1878</v>
      </c>
      <c r="O1350" s="50" t="s">
        <v>1823</v>
      </c>
      <c r="P1350" s="50" t="s">
        <v>1329</v>
      </c>
      <c r="Q1350" s="50" t="s">
        <v>1357</v>
      </c>
      <c r="R1350" s="50" t="s">
        <v>1911</v>
      </c>
      <c r="S1350" s="156"/>
      <c r="T1350" s="32" t="str">
        <f>EMIT!H1690</f>
        <v>UNDEF</v>
      </c>
      <c r="V1350" s="50" t="str">
        <f ca="1">IFERROR(_xlfn.CONCAT(INDEX(DESC!$C:$C,MATCH(T1350,DESC!$B:$B,0))),"…")</f>
        <v>UNDEF</v>
      </c>
      <c r="X1350" s="32" t="str">
        <f>EMIT!H1726</f>
        <v>UNDEF</v>
      </c>
      <c r="Z1350" s="50" t="str">
        <f ca="1">IFERROR(_xlfn.CONCAT(INDEX(DESC!$C:$C,MATCH(X1350,DESC!$B:$B,0))),"…")</f>
        <v>UNDEF</v>
      </c>
    </row>
    <row r="1351" spans="2:26" ht="17.100000000000001" customHeight="1" x14ac:dyDescent="0.25">
      <c r="B1351" s="50" t="s">
        <v>1464</v>
      </c>
      <c r="C1351" s="50" t="s">
        <v>1239</v>
      </c>
      <c r="D1351" s="50" t="s">
        <v>1239</v>
      </c>
      <c r="E1351" s="50" t="s">
        <v>1283</v>
      </c>
      <c r="F1351" s="50" t="s">
        <v>1239</v>
      </c>
      <c r="G1351" s="50" t="s">
        <v>1239</v>
      </c>
      <c r="H1351" s="50" t="s">
        <v>1273</v>
      </c>
      <c r="I1351" s="50" t="s">
        <v>1878</v>
      </c>
      <c r="J1351" s="50" t="s">
        <v>1279</v>
      </c>
      <c r="K1351" s="50" t="s">
        <v>1862</v>
      </c>
      <c r="L1351" s="50" t="s">
        <v>1910</v>
      </c>
      <c r="M1351" s="50" t="s">
        <v>1280</v>
      </c>
      <c r="N1351" s="50" t="s">
        <v>1878</v>
      </c>
      <c r="O1351" s="50" t="s">
        <v>1823</v>
      </c>
      <c r="P1351" s="50" t="s">
        <v>1914</v>
      </c>
      <c r="Q1351" s="50" t="s">
        <v>1357</v>
      </c>
      <c r="R1351" s="50" t="s">
        <v>1911</v>
      </c>
      <c r="S1351" s="83"/>
      <c r="T1351" s="32" t="str">
        <f>EMIT!H1691</f>
        <v>UWZDAAQ</v>
      </c>
      <c r="V1351" s="50" t="str">
        <f ca="1">IFERROR(_xlfn.CONCAT(INDEX(DESC!$C:$C,MATCH(T1351,DESC!$B:$B,0))),"…")</f>
        <v>WZ=ADDES ALUA=NIBB QUIRK</v>
      </c>
      <c r="X1351" s="32" t="str">
        <f>EMIT!H1727</f>
        <v>UWZDAAQ</v>
      </c>
      <c r="Z1351" s="50" t="str">
        <f ca="1">IFERROR(_xlfn.CONCAT(INDEX(DESC!$C:$C,MATCH(X1351,DESC!$B:$B,0))),"…")</f>
        <v>WZ=ADDES ALUA=NIBB QUIRK</v>
      </c>
    </row>
    <row r="1352" spans="2:26" ht="17.100000000000001" customHeight="1" x14ac:dyDescent="0.25">
      <c r="B1352" s="50" t="s">
        <v>1465</v>
      </c>
      <c r="C1352" s="50" t="s">
        <v>1239</v>
      </c>
      <c r="D1352" s="50" t="s">
        <v>1239</v>
      </c>
      <c r="E1352" s="50" t="s">
        <v>1283</v>
      </c>
      <c r="F1352" s="50" t="s">
        <v>1239</v>
      </c>
      <c r="G1352" s="50" t="s">
        <v>1239</v>
      </c>
      <c r="H1352" s="50" t="s">
        <v>1273</v>
      </c>
      <c r="I1352" s="50" t="s">
        <v>1878</v>
      </c>
      <c r="J1352" s="50" t="s">
        <v>1279</v>
      </c>
      <c r="K1352" s="50" t="s">
        <v>1862</v>
      </c>
      <c r="L1352" s="50" t="s">
        <v>1910</v>
      </c>
      <c r="M1352" s="50" t="s">
        <v>1280</v>
      </c>
      <c r="N1352" s="50" t="s">
        <v>1878</v>
      </c>
      <c r="O1352" s="50" t="s">
        <v>1823</v>
      </c>
      <c r="P1352" s="50" t="s">
        <v>1914</v>
      </c>
      <c r="Q1352" s="50" t="s">
        <v>1357</v>
      </c>
      <c r="R1352" s="50" t="s">
        <v>1911</v>
      </c>
      <c r="T1352" s="32" t="str">
        <f>EMIT!H1692</f>
        <v>UNDEF</v>
      </c>
      <c r="V1352" s="50" t="str">
        <f ca="1">IFERROR(_xlfn.CONCAT(INDEX(DESC!$C:$C,MATCH(T1352,DESC!$B:$B,0))),"…")</f>
        <v>UNDEF</v>
      </c>
      <c r="X1352" s="32" t="str">
        <f>EMIT!H1728</f>
        <v>UNDEF</v>
      </c>
      <c r="Z1352" s="50" t="str">
        <f ca="1">IFERROR(_xlfn.CONCAT(INDEX(DESC!$C:$C,MATCH(X1352,DESC!$B:$B,0))),"…")</f>
        <v>UNDEF</v>
      </c>
    </row>
    <row r="1353" spans="2:26" ht="17.100000000000001" customHeight="1" x14ac:dyDescent="0.25">
      <c r="B1353" s="50" t="s">
        <v>1466</v>
      </c>
      <c r="C1353" s="50" t="s">
        <v>1239</v>
      </c>
      <c r="D1353" s="50" t="s">
        <v>1239</v>
      </c>
      <c r="E1353" s="50" t="s">
        <v>1283</v>
      </c>
      <c r="F1353" s="50" t="s">
        <v>1239</v>
      </c>
      <c r="G1353" s="50" t="s">
        <v>1239</v>
      </c>
      <c r="H1353" s="50" t="s">
        <v>1273</v>
      </c>
      <c r="I1353" s="50" t="s">
        <v>1878</v>
      </c>
      <c r="J1353" s="50" t="s">
        <v>1279</v>
      </c>
      <c r="K1353" s="50" t="s">
        <v>1862</v>
      </c>
      <c r="L1353" s="50" t="s">
        <v>1910</v>
      </c>
      <c r="M1353" s="50" t="s">
        <v>1280</v>
      </c>
      <c r="N1353" s="50" t="s">
        <v>1878</v>
      </c>
      <c r="O1353" s="50" t="s">
        <v>1823</v>
      </c>
      <c r="P1353" s="50" t="s">
        <v>1914</v>
      </c>
      <c r="Q1353" s="50" t="s">
        <v>1357</v>
      </c>
      <c r="R1353" s="50" t="s">
        <v>1911</v>
      </c>
      <c r="T1353" s="32" t="str">
        <f>EMIT!H1693</f>
        <v>UWAITWI</v>
      </c>
      <c r="V1353" s="50" t="str">
        <f ca="1">IFERROR(_xlfn.CONCAT(INDEX(DESC!$C:$C,MATCH(T1353,DESC!$B:$B,0))),"…")</f>
        <v>DO_WAIT ACTUAL OUT</v>
      </c>
      <c r="X1353" s="32" t="str">
        <f>EMIT!H1729</f>
        <v>UWAITWI</v>
      </c>
      <c r="Z1353" s="50" t="str">
        <f ca="1">IFERROR(_xlfn.CONCAT(INDEX(DESC!$C:$C,MATCH(X1353,DESC!$B:$B,0))),"…")</f>
        <v>DO_WAIT ACTUAL OUT</v>
      </c>
    </row>
    <row r="1354" spans="2:26" ht="17.100000000000001" customHeight="1" x14ac:dyDescent="0.25">
      <c r="B1354" s="50" t="s">
        <v>1467</v>
      </c>
      <c r="C1354" s="50" t="s">
        <v>1239</v>
      </c>
      <c r="D1354" s="50" t="s">
        <v>1239</v>
      </c>
      <c r="E1354" s="50" t="s">
        <v>1283</v>
      </c>
      <c r="F1354" s="50" t="s">
        <v>1239</v>
      </c>
      <c r="G1354" s="50" t="s">
        <v>1239</v>
      </c>
      <c r="H1354" s="50" t="s">
        <v>1273</v>
      </c>
      <c r="I1354" s="50" t="s">
        <v>1878</v>
      </c>
      <c r="J1354" s="50" t="s">
        <v>1279</v>
      </c>
      <c r="K1354" s="50" t="s">
        <v>1862</v>
      </c>
      <c r="L1354" s="50" t="s">
        <v>1910</v>
      </c>
      <c r="M1354" s="50" t="s">
        <v>1280</v>
      </c>
      <c r="N1354" s="50" t="s">
        <v>1878</v>
      </c>
      <c r="O1354" s="50" t="s">
        <v>1823</v>
      </c>
      <c r="P1354" s="50" t="s">
        <v>1914</v>
      </c>
      <c r="Q1354" s="50" t="s">
        <v>1357</v>
      </c>
      <c r="R1354" s="50" t="s">
        <v>1911</v>
      </c>
      <c r="T1354" s="32" t="str">
        <f>EMIT!H1694</f>
        <v>UBRCLS</v>
      </c>
      <c r="V1354" s="50" t="str">
        <f ca="1">IFERROR(_xlfn.CONCAT(INDEX(DESC!$C:$C,MATCH(T1354,DESC!$B:$B,0))),"…")</f>
        <v>DO_BUSRQ DO_CLEAR</v>
      </c>
      <c r="X1354" s="32" t="str">
        <f>EMIT!H1730</f>
        <v>UBRCLS</v>
      </c>
      <c r="Z1354" s="50" t="str">
        <f ca="1">IFERROR(_xlfn.CONCAT(INDEX(DESC!$C:$C,MATCH(X1354,DESC!$B:$B,0))),"…")</f>
        <v>DO_BUSRQ DO_CLEAR</v>
      </c>
    </row>
    <row r="1355" spans="2:26" ht="17.100000000000001" customHeight="1" x14ac:dyDescent="0.25">
      <c r="B1355" s="50" t="s">
        <v>1469</v>
      </c>
      <c r="C1355" s="50" t="s">
        <v>1239</v>
      </c>
      <c r="D1355" s="50" t="s">
        <v>1239</v>
      </c>
      <c r="E1355" s="50" t="s">
        <v>1239</v>
      </c>
      <c r="F1355" s="50" t="s">
        <v>1239</v>
      </c>
      <c r="G1355" s="50" t="s">
        <v>1239</v>
      </c>
      <c r="H1355" s="50" t="s">
        <v>1239</v>
      </c>
      <c r="I1355" s="50" t="s">
        <v>1878</v>
      </c>
      <c r="J1355" s="50" t="s">
        <v>1279</v>
      </c>
      <c r="K1355" s="50" t="s">
        <v>1862</v>
      </c>
      <c r="L1355" s="50" t="s">
        <v>1910</v>
      </c>
      <c r="M1355" s="50" t="s">
        <v>1280</v>
      </c>
      <c r="N1355" s="50" t="s">
        <v>1878</v>
      </c>
      <c r="O1355" s="50" t="s">
        <v>1823</v>
      </c>
      <c r="P1355" s="50" t="s">
        <v>1914</v>
      </c>
      <c r="Q1355" s="50" t="s">
        <v>1357</v>
      </c>
      <c r="R1355" s="50" t="s">
        <v>1911</v>
      </c>
      <c r="T1355" s="32" t="str">
        <f>EMIT!H1695</f>
        <v>UDPCABBJZ</v>
      </c>
      <c r="V1355" s="50" t="str">
        <f ca="1">IFERROR(_xlfn.CONCAT(INDEX(DESC!$C:$C,MATCH(T1355,DESC!$B:$B,0))),"…")</f>
        <v>ADDER=PC ALUB=V JUMP Z</v>
      </c>
      <c r="X1355" s="32" t="str">
        <f>EMIT!H1731</f>
        <v>UDPCABBJZ</v>
      </c>
      <c r="Z1355" s="50" t="str">
        <f ca="1">IFERROR(_xlfn.CONCAT(INDEX(DESC!$C:$C,MATCH(X1355,DESC!$B:$B,0))),"…")</f>
        <v>ADDER=PC ALUB=V JUMP Z</v>
      </c>
    </row>
    <row r="1356" spans="2:26" ht="17.100000000000001" customHeight="1" x14ac:dyDescent="0.25">
      <c r="B1356" s="111" t="s">
        <v>1470</v>
      </c>
      <c r="C1356" s="111" t="s">
        <v>1239</v>
      </c>
      <c r="D1356" s="111" t="s">
        <v>1239</v>
      </c>
      <c r="E1356" s="111" t="s">
        <v>1239</v>
      </c>
      <c r="F1356" s="111" t="s">
        <v>1239</v>
      </c>
      <c r="G1356" s="111" t="s">
        <v>1239</v>
      </c>
      <c r="H1356" s="111" t="s">
        <v>1239</v>
      </c>
      <c r="I1356" s="111" t="s">
        <v>1878</v>
      </c>
      <c r="J1356" s="111" t="s">
        <v>1279</v>
      </c>
      <c r="K1356" s="111" t="s">
        <v>1862</v>
      </c>
      <c r="L1356" s="111" t="s">
        <v>1910</v>
      </c>
      <c r="M1356" s="111" t="s">
        <v>1280</v>
      </c>
      <c r="N1356" s="111" t="s">
        <v>1878</v>
      </c>
      <c r="O1356" s="111" t="s">
        <v>1823</v>
      </c>
      <c r="P1356" s="111" t="s">
        <v>1914</v>
      </c>
      <c r="Q1356" s="111" t="s">
        <v>1357</v>
      </c>
      <c r="R1356" s="111" t="s">
        <v>1911</v>
      </c>
      <c r="T1356" s="32" t="str">
        <f>EMIT!H1696</f>
        <v>UDD</v>
      </c>
      <c r="V1356" s="50" t="str">
        <f ca="1">IFERROR(_xlfn.CONCAT(INDEX(DESC!$C:$C,MATCH(T1356,DESC!$B:$B,0))),"…")</f>
        <v>ADDES=DECLD</v>
      </c>
      <c r="X1356" s="32" t="str">
        <f>EMIT!H1732</f>
        <v>UDD</v>
      </c>
      <c r="Z1356" s="50" t="str">
        <f ca="1">IFERROR(_xlfn.CONCAT(INDEX(DESC!$C:$C,MATCH(X1356,DESC!$B:$B,0))),"…")</f>
        <v>ADDES=DECLD</v>
      </c>
    </row>
    <row r="1357" spans="2:26" ht="17.100000000000001" customHeight="1" x14ac:dyDescent="0.25">
      <c r="B1357" s="111" t="s">
        <v>1471</v>
      </c>
      <c r="C1357" s="111" t="s">
        <v>1239</v>
      </c>
      <c r="D1357" s="111" t="s">
        <v>1239</v>
      </c>
      <c r="E1357" s="111" t="s">
        <v>1239</v>
      </c>
      <c r="F1357" s="111" t="s">
        <v>1239</v>
      </c>
      <c r="G1357" s="111" t="s">
        <v>1239</v>
      </c>
      <c r="H1357" s="111" t="s">
        <v>1239</v>
      </c>
      <c r="I1357" s="111" t="s">
        <v>1878</v>
      </c>
      <c r="J1357" s="111" t="s">
        <v>1279</v>
      </c>
      <c r="K1357" s="111" t="s">
        <v>1862</v>
      </c>
      <c r="L1357" s="111" t="s">
        <v>1910</v>
      </c>
      <c r="M1357" s="111" t="s">
        <v>1280</v>
      </c>
      <c r="N1357" s="111" t="s">
        <v>1878</v>
      </c>
      <c r="O1357" s="111" t="s">
        <v>1823</v>
      </c>
      <c r="P1357" s="111" t="s">
        <v>1914</v>
      </c>
      <c r="Q1357" s="111" t="s">
        <v>1357</v>
      </c>
      <c r="R1357" s="111" t="s">
        <v>1911</v>
      </c>
      <c r="T1357" s="32" t="str">
        <f>EMIT!H1697</f>
        <v>UOXORQ</v>
      </c>
      <c r="V1357" s="50" t="str">
        <f ca="1">IFERROR(_xlfn.CONCAT(INDEX(DESC!$C:$C,MATCH(T1357,DESC!$B:$B,0))),"…")</f>
        <v>FLG=UOXOR AFF PV ONLY</v>
      </c>
      <c r="X1357" s="32" t="str">
        <f>EMIT!H1733</f>
        <v>UOXORQ</v>
      </c>
      <c r="Z1357" s="50" t="str">
        <f ca="1">IFERROR(_xlfn.CONCAT(INDEX(DESC!$C:$C,MATCH(X1357,DESC!$B:$B,0))),"…")</f>
        <v>FLG=UOXOR AFF PV ONLY</v>
      </c>
    </row>
    <row r="1358" spans="2:26" ht="17.100000000000001" customHeight="1" x14ac:dyDescent="0.25">
      <c r="B1358" s="111" t="s">
        <v>1472</v>
      </c>
      <c r="C1358" s="111" t="s">
        <v>1239</v>
      </c>
      <c r="D1358" s="111" t="s">
        <v>1239</v>
      </c>
      <c r="E1358" s="111" t="s">
        <v>1239</v>
      </c>
      <c r="F1358" s="111" t="s">
        <v>1239</v>
      </c>
      <c r="G1358" s="111" t="s">
        <v>1239</v>
      </c>
      <c r="H1358" s="111" t="s">
        <v>1239</v>
      </c>
      <c r="I1358" s="111" t="s">
        <v>1878</v>
      </c>
      <c r="J1358" s="111" t="s">
        <v>1279</v>
      </c>
      <c r="K1358" s="111" t="s">
        <v>1862</v>
      </c>
      <c r="L1358" s="111" t="s">
        <v>1910</v>
      </c>
      <c r="M1358" s="111" t="s">
        <v>1280</v>
      </c>
      <c r="N1358" s="111" t="s">
        <v>1878</v>
      </c>
      <c r="O1358" s="111" t="s">
        <v>1823</v>
      </c>
      <c r="P1358" s="111" t="s">
        <v>1914</v>
      </c>
      <c r="Q1358" s="111" t="s">
        <v>1357</v>
      </c>
      <c r="R1358" s="111" t="s">
        <v>1911</v>
      </c>
      <c r="T1358" s="32" t="str">
        <f>EMIT!H1698</f>
        <v>UNDEF</v>
      </c>
      <c r="V1358" s="50" t="str">
        <f ca="1">IFERROR(_xlfn.CONCAT(INDEX(DESC!$C:$C,MATCH(T1358,DESC!$B:$B,0))),"…")</f>
        <v>UNDEF</v>
      </c>
      <c r="X1358" s="32" t="str">
        <f>EMIT!H1734</f>
        <v>UNDEF</v>
      </c>
      <c r="Z1358" s="50" t="str">
        <f ca="1">IFERROR(_xlfn.CONCAT(INDEX(DESC!$C:$C,MATCH(X1358,DESC!$B:$B,0))),"…")</f>
        <v>UNDEF</v>
      </c>
    </row>
    <row r="1359" spans="2:26" ht="17.100000000000001" customHeight="1" x14ac:dyDescent="0.25">
      <c r="B1359" s="111" t="s">
        <v>1473</v>
      </c>
      <c r="C1359" s="111" t="s">
        <v>1239</v>
      </c>
      <c r="D1359" s="111" t="s">
        <v>1239</v>
      </c>
      <c r="E1359" s="111" t="s">
        <v>1239</v>
      </c>
      <c r="F1359" s="111" t="s">
        <v>1239</v>
      </c>
      <c r="G1359" s="111" t="s">
        <v>1239</v>
      </c>
      <c r="H1359" s="111" t="s">
        <v>1239</v>
      </c>
      <c r="I1359" s="111" t="s">
        <v>1878</v>
      </c>
      <c r="J1359" s="111" t="s">
        <v>1279</v>
      </c>
      <c r="K1359" s="111" t="s">
        <v>1862</v>
      </c>
      <c r="L1359" s="111" t="s">
        <v>1910</v>
      </c>
      <c r="M1359" s="111" t="s">
        <v>1280</v>
      </c>
      <c r="N1359" s="111" t="s">
        <v>1878</v>
      </c>
      <c r="O1359" s="111" t="s">
        <v>1823</v>
      </c>
      <c r="P1359" s="111" t="s">
        <v>1867</v>
      </c>
      <c r="Q1359" s="111" t="s">
        <v>1357</v>
      </c>
      <c r="R1359" s="111" t="s">
        <v>1911</v>
      </c>
      <c r="T1359" s="32" t="str">
        <f>EMIT!H1699</f>
        <v>UWZDD</v>
      </c>
      <c r="V1359" s="50" t="str">
        <f ca="1">IFERROR(_xlfn.CONCAT(INDEX(DESC!$C:$C,MATCH(T1359,DESC!$B:$B,0))),"…")</f>
        <v>WZ=ADDES ADDER=ADDES</v>
      </c>
      <c r="X1359" s="32" t="str">
        <f>EMIT!H1735</f>
        <v>UWZDD</v>
      </c>
      <c r="Z1359" s="50" t="str">
        <f ca="1">IFERROR(_xlfn.CONCAT(INDEX(DESC!$C:$C,MATCH(X1359,DESC!$B:$B,0))),"…")</f>
        <v>WZ=ADDES ADDER=ADDES</v>
      </c>
    </row>
    <row r="1360" spans="2:26" ht="17.100000000000001" customHeight="1" x14ac:dyDescent="0.25">
      <c r="B1360" s="111" t="s">
        <v>1474</v>
      </c>
      <c r="C1360" s="111" t="s">
        <v>1239</v>
      </c>
      <c r="D1360" s="111" t="s">
        <v>1239</v>
      </c>
      <c r="E1360" s="111" t="s">
        <v>1239</v>
      </c>
      <c r="F1360" s="111" t="s">
        <v>1239</v>
      </c>
      <c r="G1360" s="111" t="s">
        <v>1239</v>
      </c>
      <c r="H1360" s="111" t="s">
        <v>1239</v>
      </c>
      <c r="I1360" s="111" t="s">
        <v>1878</v>
      </c>
      <c r="J1360" s="111" t="s">
        <v>1279</v>
      </c>
      <c r="K1360" s="111" t="s">
        <v>1862</v>
      </c>
      <c r="L1360" s="111" t="s">
        <v>1910</v>
      </c>
      <c r="M1360" s="111" t="s">
        <v>1280</v>
      </c>
      <c r="N1360" s="111" t="s">
        <v>1878</v>
      </c>
      <c r="O1360" s="111" t="s">
        <v>1823</v>
      </c>
      <c r="P1360" s="111" t="s">
        <v>1867</v>
      </c>
      <c r="Q1360" s="111" t="s">
        <v>1357</v>
      </c>
      <c r="R1360" s="111" t="s">
        <v>1911</v>
      </c>
      <c r="T1360" s="32" t="str">
        <f>EMIT!H1700</f>
        <v>UDD</v>
      </c>
      <c r="V1360" s="50" t="str">
        <f ca="1">IFERROR(_xlfn.CONCAT(INDEX(DESC!$C:$C,MATCH(T1360,DESC!$B:$B,0))),"…")</f>
        <v>ADDES=DECLD</v>
      </c>
      <c r="X1360" s="32" t="str">
        <f>EMIT!H1736</f>
        <v>UDD</v>
      </c>
      <c r="Z1360" s="50" t="str">
        <f ca="1">IFERROR(_xlfn.CONCAT(INDEX(DESC!$C:$C,MATCH(X1360,DESC!$B:$B,0))),"…")</f>
        <v>ADDES=DECLD</v>
      </c>
    </row>
    <row r="1361" spans="1:29" ht="17.100000000000001" customHeight="1" x14ac:dyDescent="0.25">
      <c r="B1361" s="111" t="s">
        <v>1475</v>
      </c>
      <c r="C1361" s="111" t="s">
        <v>1239</v>
      </c>
      <c r="D1361" s="111" t="s">
        <v>1239</v>
      </c>
      <c r="E1361" s="111" t="s">
        <v>1239</v>
      </c>
      <c r="F1361" s="111" t="s">
        <v>1239</v>
      </c>
      <c r="G1361" s="111" t="s">
        <v>1239</v>
      </c>
      <c r="H1361" s="111" t="s">
        <v>1239</v>
      </c>
      <c r="I1361" s="111" t="s">
        <v>1878</v>
      </c>
      <c r="J1361" s="111" t="s">
        <v>1279</v>
      </c>
      <c r="K1361" s="111" t="s">
        <v>1862</v>
      </c>
      <c r="L1361" s="111" t="s">
        <v>1910</v>
      </c>
      <c r="M1361" s="111" t="s">
        <v>1280</v>
      </c>
      <c r="N1361" s="111" t="s">
        <v>1878</v>
      </c>
      <c r="O1361" s="111" t="s">
        <v>1823</v>
      </c>
      <c r="P1361" s="111" t="s">
        <v>1867</v>
      </c>
      <c r="Q1361" s="111" t="s">
        <v>1357</v>
      </c>
      <c r="R1361" s="111" t="s">
        <v>1911</v>
      </c>
      <c r="T1361" s="32" t="str">
        <f>EMIT!H1701</f>
        <v>UNDEF</v>
      </c>
      <c r="V1361" s="50" t="str">
        <f ca="1">IFERROR(_xlfn.CONCAT(INDEX(DESC!$C:$C,MATCH(T1361,DESC!$B:$B,0))),"…")</f>
        <v>UNDEF</v>
      </c>
      <c r="X1361" s="32" t="str">
        <f>EMIT!H1737</f>
        <v>UNDEF</v>
      </c>
      <c r="Z1361" s="50" t="str">
        <f ca="1">IFERROR(_xlfn.CONCAT(INDEX(DESC!$C:$C,MATCH(X1361,DESC!$B:$B,0))),"…")</f>
        <v>UNDEF</v>
      </c>
    </row>
    <row r="1362" spans="1:29" ht="17.100000000000001" customHeight="1" x14ac:dyDescent="0.25">
      <c r="B1362" s="111" t="s">
        <v>1477</v>
      </c>
      <c r="C1362" s="111" t="s">
        <v>1239</v>
      </c>
      <c r="D1362" s="111" t="s">
        <v>1239</v>
      </c>
      <c r="E1362" s="111" t="s">
        <v>1239</v>
      </c>
      <c r="F1362" s="111" t="s">
        <v>1239</v>
      </c>
      <c r="G1362" s="111" t="s">
        <v>1239</v>
      </c>
      <c r="H1362" s="111" t="s">
        <v>1239</v>
      </c>
      <c r="I1362" s="111" t="s">
        <v>1878</v>
      </c>
      <c r="J1362" s="111" t="s">
        <v>1279</v>
      </c>
      <c r="K1362" s="111" t="s">
        <v>1862</v>
      </c>
      <c r="L1362" s="111" t="s">
        <v>1910</v>
      </c>
      <c r="M1362" s="111" t="s">
        <v>1280</v>
      </c>
      <c r="N1362" s="111" t="s">
        <v>1878</v>
      </c>
      <c r="O1362" s="111" t="s">
        <v>1823</v>
      </c>
      <c r="P1362" s="111" t="s">
        <v>1867</v>
      </c>
      <c r="Q1362" s="111" t="s">
        <v>1357</v>
      </c>
      <c r="R1362" s="111" t="s">
        <v>1911</v>
      </c>
      <c r="T1362" s="32" t="str">
        <f>EMIT!H1702</f>
        <v>UNDEF</v>
      </c>
      <c r="V1362" s="50" t="str">
        <f ca="1">IFERROR(_xlfn.CONCAT(INDEX(DESC!$C:$C,MATCH(T1362,DESC!$B:$B,0))),"…")</f>
        <v>UNDEF</v>
      </c>
      <c r="X1362" s="32" t="str">
        <f>EMIT!H1738</f>
        <v>UNDEF</v>
      </c>
      <c r="Z1362" s="50" t="str">
        <f ca="1">IFERROR(_xlfn.CONCAT(INDEX(DESC!$C:$C,MATCH(X1362,DESC!$B:$B,0))),"…")</f>
        <v>UNDEF</v>
      </c>
    </row>
    <row r="1363" spans="1:29" ht="17.100000000000001" customHeight="1" x14ac:dyDescent="0.25">
      <c r="B1363" s="111" t="s">
        <v>1478</v>
      </c>
      <c r="C1363" s="111" t="s">
        <v>1239</v>
      </c>
      <c r="D1363" s="111" t="s">
        <v>1239</v>
      </c>
      <c r="E1363" s="111" t="s">
        <v>1239</v>
      </c>
      <c r="F1363" s="111" t="s">
        <v>1239</v>
      </c>
      <c r="G1363" s="111" t="s">
        <v>1239</v>
      </c>
      <c r="H1363" s="111" t="s">
        <v>1239</v>
      </c>
      <c r="I1363" s="111" t="s">
        <v>1878</v>
      </c>
      <c r="J1363" s="111" t="s">
        <v>1279</v>
      </c>
      <c r="K1363" s="111" t="s">
        <v>1915</v>
      </c>
      <c r="L1363" s="111" t="s">
        <v>1910</v>
      </c>
      <c r="M1363" s="111" t="s">
        <v>1280</v>
      </c>
      <c r="N1363" s="111" t="s">
        <v>1878</v>
      </c>
      <c r="O1363" s="111" t="s">
        <v>1823</v>
      </c>
      <c r="P1363" s="111" t="s">
        <v>1867</v>
      </c>
      <c r="Q1363" s="111" t="s">
        <v>1357</v>
      </c>
      <c r="R1363" s="111" t="s">
        <v>1911</v>
      </c>
      <c r="T1363" s="32" t="str">
        <f>EMIT!H1703</f>
        <v>UPCD</v>
      </c>
      <c r="V1363" s="50" t="str">
        <f ca="1">IFERROR(_xlfn.CONCAT(INDEX(DESC!$C:$C,MATCH(T1363,DESC!$B:$B,0))),"…")</f>
        <v>PC=ADDES</v>
      </c>
      <c r="X1363" s="32" t="str">
        <f>EMIT!H1739</f>
        <v>UPCD</v>
      </c>
      <c r="Z1363" s="50" t="str">
        <f ca="1">IFERROR(_xlfn.CONCAT(INDEX(DESC!$C:$C,MATCH(X1363,DESC!$B:$B,0))),"…")</f>
        <v>PC=ADDES</v>
      </c>
    </row>
    <row r="1364" spans="1:29" ht="17.100000000000001" customHeight="1" x14ac:dyDescent="0.25">
      <c r="B1364" s="111" t="s">
        <v>1916</v>
      </c>
      <c r="C1364" s="111" t="s">
        <v>1239</v>
      </c>
      <c r="D1364" s="111" t="s">
        <v>1239</v>
      </c>
      <c r="E1364" s="111" t="s">
        <v>1239</v>
      </c>
      <c r="F1364" s="111" t="s">
        <v>1239</v>
      </c>
      <c r="G1364" s="111" t="s">
        <v>1239</v>
      </c>
      <c r="H1364" s="111" t="s">
        <v>1239</v>
      </c>
      <c r="I1364" s="111" t="s">
        <v>1878</v>
      </c>
      <c r="J1364" s="111" t="s">
        <v>1279</v>
      </c>
      <c r="K1364" s="111" t="s">
        <v>1915</v>
      </c>
      <c r="L1364" s="111" t="s">
        <v>1910</v>
      </c>
      <c r="M1364" s="111" t="s">
        <v>1280</v>
      </c>
      <c r="N1364" s="111" t="s">
        <v>1878</v>
      </c>
      <c r="O1364" s="111" t="s">
        <v>1823</v>
      </c>
      <c r="P1364" s="111" t="s">
        <v>1867</v>
      </c>
      <c r="Q1364" s="111" t="s">
        <v>1357</v>
      </c>
      <c r="R1364" s="111" t="s">
        <v>1911</v>
      </c>
      <c r="T1364" s="32" t="str">
        <f>EMIT!H1704</f>
        <v>UGR</v>
      </c>
      <c r="V1364" s="50" t="str">
        <f ca="1">IFERROR(_xlfn.CONCAT(INDEX(DESC!$C:$C,MATCH(T1364,DESC!$B:$B,0))),"…")</f>
        <v>DO_GRANT</v>
      </c>
      <c r="X1364" s="32" t="str">
        <f>EMIT!H1740</f>
        <v>UGR</v>
      </c>
      <c r="Z1364" s="50" t="str">
        <f ca="1">IFERROR(_xlfn.CONCAT(INDEX(DESC!$C:$C,MATCH(X1364,DESC!$B:$B,0))),"…")</f>
        <v>DO_GRANT</v>
      </c>
    </row>
    <row r="1365" spans="1:29" ht="17.100000000000001" customHeight="1" x14ac:dyDescent="0.25">
      <c r="B1365" s="111" t="s">
        <v>1917</v>
      </c>
      <c r="C1365" s="111" t="s">
        <v>1239</v>
      </c>
      <c r="D1365" s="111" t="s">
        <v>1239</v>
      </c>
      <c r="E1365" s="111" t="s">
        <v>1239</v>
      </c>
      <c r="F1365" s="111" t="s">
        <v>1239</v>
      </c>
      <c r="G1365" s="111" t="s">
        <v>1239</v>
      </c>
      <c r="H1365" s="111" t="s">
        <v>1239</v>
      </c>
      <c r="I1365" s="111" t="s">
        <v>1878</v>
      </c>
      <c r="J1365" s="111" t="s">
        <v>1279</v>
      </c>
      <c r="K1365" s="111" t="s">
        <v>1915</v>
      </c>
      <c r="L1365" s="111" t="s">
        <v>1910</v>
      </c>
      <c r="M1365" s="111" t="s">
        <v>1280</v>
      </c>
      <c r="N1365" s="111" t="s">
        <v>1878</v>
      </c>
      <c r="O1365" s="111" t="s">
        <v>1823</v>
      </c>
      <c r="P1365" s="111" t="s">
        <v>1867</v>
      </c>
      <c r="Q1365" s="111" t="s">
        <v>1357</v>
      </c>
      <c r="R1365" s="111" t="s">
        <v>1911</v>
      </c>
      <c r="T1365" s="32" t="str">
        <f>EMIT!H1705</f>
        <v>UDPC</v>
      </c>
      <c r="V1365" s="50" t="str">
        <f ca="1">IFERROR(_xlfn.CONCAT(INDEX(DESC!$C:$C,MATCH(T1365,DESC!$B:$B,0))),"…")</f>
        <v>ADDER=PC</v>
      </c>
      <c r="X1365" s="32" t="str">
        <f>EMIT!H1741</f>
        <v>UDPC</v>
      </c>
      <c r="Z1365" s="50" t="str">
        <f ca="1">IFERROR(_xlfn.CONCAT(INDEX(DESC!$C:$C,MATCH(X1365,DESC!$B:$B,0))),"…")</f>
        <v>ADDER=PC</v>
      </c>
    </row>
    <row r="1366" spans="1:29" ht="17.100000000000001" customHeight="1" x14ac:dyDescent="0.25">
      <c r="B1366" s="39"/>
      <c r="C1366" s="39"/>
      <c r="D1366" s="39"/>
      <c r="E1366" s="39"/>
      <c r="F1366" s="39"/>
      <c r="G1366" s="39"/>
      <c r="H1366" s="39"/>
      <c r="I1366" s="39"/>
      <c r="J1366" s="39"/>
      <c r="K1366" s="39"/>
      <c r="L1366" s="39"/>
      <c r="M1366" s="39"/>
      <c r="N1366" s="39"/>
      <c r="O1366" s="39"/>
      <c r="P1366" s="39"/>
      <c r="Q1366" s="39"/>
      <c r="R1366" s="39"/>
      <c r="S1366" s="83"/>
      <c r="T1366" s="112" t="str">
        <f>EMIT!H1706</f>
        <v>UEXIDONE</v>
      </c>
      <c r="V1366" s="50" t="str">
        <f ca="1">IFERROR(_xlfn.CONCAT(INDEX(DESC!$C:$C,MATCH(T1366,DESC!$B:$B,0))),"…")</f>
        <v>EX_INT SPREF=0</v>
      </c>
      <c r="X1366" s="112" t="str">
        <f>EMIT!H1742</f>
        <v>UEXIDONE</v>
      </c>
      <c r="Z1366" s="50" t="str">
        <f ca="1">IFERROR(_xlfn.CONCAT(INDEX(DESC!$C:$C,MATCH(X1366,DESC!$B:$B,0))),"…")</f>
        <v>EX_INT SPREF=0</v>
      </c>
    </row>
    <row r="1367" spans="1:29" ht="17.100000000000001" customHeight="1" x14ac:dyDescent="0.25">
      <c r="B1367" s="35" t="s">
        <v>1918</v>
      </c>
      <c r="C1367" s="35"/>
      <c r="D1367" s="35"/>
      <c r="E1367" s="35"/>
      <c r="T1367" s="32" t="str">
        <f>EMIT!H1707</f>
        <v>UEXIEXT</v>
      </c>
      <c r="V1367" s="50" t="str">
        <f ca="1">IFERROR(_xlfn.CONCAT(INDEX(DESC!$C:$C,MATCH(T1367,DESC!$B:$B,0))),"…")</f>
        <v xml:space="preserve">INTER EX_INT SPREF=0 </v>
      </c>
      <c r="X1367" s="32" t="str">
        <f>EMIT!H1743</f>
        <v>UEXIEXT</v>
      </c>
      <c r="Z1367" s="50" t="str">
        <f ca="1">IFERROR(_xlfn.CONCAT(INDEX(DESC!$C:$C,MATCH(X1367,DESC!$B:$B,0))),"…")</f>
        <v xml:space="preserve">INTER EX_INT SPREF=0 </v>
      </c>
    </row>
    <row r="1368" spans="1:29" ht="17.100000000000001" customHeight="1" x14ac:dyDescent="0.25">
      <c r="B1368" s="39"/>
      <c r="C1368" s="39"/>
      <c r="D1368" s="39"/>
      <c r="E1368" s="39"/>
      <c r="F1368" s="39"/>
      <c r="G1368" s="39"/>
      <c r="H1368" s="39"/>
      <c r="I1368" s="39"/>
      <c r="J1368" s="39"/>
      <c r="K1368" s="39"/>
      <c r="L1368" s="39"/>
      <c r="M1368" s="39"/>
      <c r="N1368" s="39"/>
      <c r="O1368" s="39"/>
      <c r="P1368" s="39"/>
      <c r="Q1368" s="39"/>
      <c r="R1368" s="39"/>
      <c r="S1368" s="156"/>
      <c r="T1368" s="32" t="str">
        <f>EMIT!H1708</f>
        <v>UNDEF</v>
      </c>
      <c r="V1368" s="50" t="str">
        <f ca="1">IFERROR(_xlfn.CONCAT(INDEX(DESC!$C:$C,MATCH(T1368,DESC!$B:$B,0))),"…")</f>
        <v>UNDEF</v>
      </c>
      <c r="X1368" s="32" t="str">
        <f>EMIT!H1744</f>
        <v>UNDEF</v>
      </c>
      <c r="Z1368" s="50" t="str">
        <f ca="1">IFERROR(_xlfn.CONCAT(INDEX(DESC!$C:$C,MATCH(X1368,DESC!$B:$B,0))),"…")</f>
        <v>UNDEF</v>
      </c>
    </row>
    <row r="1369" spans="1:29" ht="17.100000000000001" customHeight="1" x14ac:dyDescent="0.25">
      <c r="B1369" s="39"/>
      <c r="C1369" s="39"/>
      <c r="D1369" s="39"/>
      <c r="E1369" s="39"/>
      <c r="F1369" s="39"/>
      <c r="G1369" s="39"/>
      <c r="H1369" s="39"/>
      <c r="I1369" s="39"/>
      <c r="J1369" s="39"/>
      <c r="K1369" s="39"/>
      <c r="L1369" s="39"/>
      <c r="M1369" s="39"/>
      <c r="N1369" s="39"/>
      <c r="O1369" s="39"/>
      <c r="P1369" s="39"/>
      <c r="Q1369" s="39"/>
      <c r="R1369" s="39"/>
      <c r="S1369" s="116"/>
      <c r="T1369" s="32" t="str">
        <f>EMIT!H1709</f>
        <v>UOXORQ</v>
      </c>
      <c r="V1369" s="50" t="str">
        <f ca="1">IFERROR(_xlfn.CONCAT(INDEX(DESC!$C:$C,MATCH(T1369,DESC!$B:$B,0))),"…")</f>
        <v>FLG=UOXOR AFF PV ONLY</v>
      </c>
      <c r="X1369" s="32" t="str">
        <f>EMIT!H1745</f>
        <v>UOXORQ</v>
      </c>
      <c r="Z1369" s="50" t="str">
        <f ca="1">IFERROR(_xlfn.CONCAT(INDEX(DESC!$C:$C,MATCH(X1369,DESC!$B:$B,0))),"…")</f>
        <v>FLG=UOXOR AFF PV ONLY</v>
      </c>
    </row>
    <row r="1370" spans="1:29" ht="17.100000000000001" customHeight="1" x14ac:dyDescent="0.25">
      <c r="B1370" s="39"/>
      <c r="C1370" s="39"/>
      <c r="D1370" s="39"/>
      <c r="E1370" s="39"/>
      <c r="F1370" s="39"/>
      <c r="G1370" s="39"/>
      <c r="H1370" s="39"/>
      <c r="I1370" s="39"/>
      <c r="J1370" s="39"/>
      <c r="K1370" s="39"/>
      <c r="L1370" s="39"/>
      <c r="M1370" s="39"/>
      <c r="N1370" s="39"/>
      <c r="O1370" s="39"/>
      <c r="P1370" s="39"/>
      <c r="Q1370" s="39"/>
      <c r="R1370" s="39"/>
      <c r="S1370" s="156"/>
      <c r="T1370" s="32" t="str">
        <f>EMIT!H1710</f>
        <v>XEND</v>
      </c>
      <c r="V1370" s="50" t="str">
        <f ca="1">IFERROR(_xlfn.CONCAT(INDEX(DESC!$C:$C,MATCH(T1370,DESC!$B:$B,0))),"…")</f>
        <v>INTER END</v>
      </c>
      <c r="X1370" s="32" t="str">
        <f>EMIT!H1746</f>
        <v>XEND</v>
      </c>
      <c r="Z1370" s="50" t="str">
        <f ca="1">IFERROR(_xlfn.CONCAT(INDEX(DESC!$C:$C,MATCH(X1370,DESC!$B:$B,0))),"…")</f>
        <v>INTER END</v>
      </c>
    </row>
    <row r="1371" spans="1:29" ht="17.100000000000001" customHeight="1" x14ac:dyDescent="0.25">
      <c r="A1371" s="35"/>
      <c r="B1371" s="35" t="s">
        <v>1919</v>
      </c>
      <c r="C1371" s="35"/>
      <c r="D1371" s="35"/>
      <c r="E1371" s="35" t="s">
        <v>1920</v>
      </c>
    </row>
    <row r="1372" spans="1:29" ht="17.100000000000001" customHeight="1" x14ac:dyDescent="0.25">
      <c r="B1372" s="50" t="s">
        <v>1227</v>
      </c>
      <c r="C1372" s="50" t="s">
        <v>1228</v>
      </c>
      <c r="D1372" s="50" t="s">
        <v>1229</v>
      </c>
      <c r="E1372" s="50" t="s">
        <v>1283</v>
      </c>
      <c r="F1372" s="50" t="s">
        <v>1230</v>
      </c>
      <c r="G1372" s="50" t="s">
        <v>1231</v>
      </c>
      <c r="H1372" s="50" t="s">
        <v>1273</v>
      </c>
      <c r="I1372" s="50" t="s">
        <v>1235</v>
      </c>
      <c r="J1372" s="50" t="s">
        <v>1274</v>
      </c>
      <c r="K1372" s="50" t="s">
        <v>1275</v>
      </c>
      <c r="L1372" s="50" t="s">
        <v>1744</v>
      </c>
      <c r="M1372" s="50" t="s">
        <v>1323</v>
      </c>
      <c r="N1372" s="50" t="s">
        <v>1277</v>
      </c>
      <c r="O1372" s="50" t="s">
        <v>1236</v>
      </c>
      <c r="P1372" s="50" t="s">
        <v>1325</v>
      </c>
      <c r="Q1372" s="50" t="s">
        <v>1237</v>
      </c>
      <c r="S1372" s="88" t="s">
        <v>1921</v>
      </c>
    </row>
    <row r="1373" spans="1:29" ht="17.100000000000001" customHeight="1" x14ac:dyDescent="0.25">
      <c r="B1373" s="39" t="s">
        <v>1238</v>
      </c>
      <c r="C1373" s="39" t="s">
        <v>1228</v>
      </c>
      <c r="D1373" s="39" t="s">
        <v>1239</v>
      </c>
      <c r="E1373" s="39" t="s">
        <v>1239</v>
      </c>
      <c r="F1373" s="39" t="s">
        <v>1239</v>
      </c>
      <c r="G1373" s="39" t="s">
        <v>1239</v>
      </c>
      <c r="H1373" s="39" t="s">
        <v>1239</v>
      </c>
      <c r="I1373" s="39" t="s">
        <v>1369</v>
      </c>
      <c r="J1373" s="39" t="s">
        <v>1922</v>
      </c>
      <c r="K1373" s="39" t="s">
        <v>1369</v>
      </c>
      <c r="L1373" s="39" t="s">
        <v>1922</v>
      </c>
      <c r="M1373" s="39" t="s">
        <v>1280</v>
      </c>
      <c r="N1373" s="39" t="s">
        <v>1280</v>
      </c>
      <c r="O1373" s="39" t="s">
        <v>1239</v>
      </c>
      <c r="P1373" s="39" t="s">
        <v>1357</v>
      </c>
      <c r="Q1373" s="100" t="s">
        <v>1923</v>
      </c>
      <c r="R1373" s="38"/>
      <c r="S1373" s="32" t="str">
        <f>EMIT!H1748</f>
        <v>UDLM</v>
      </c>
      <c r="U1373" s="50" t="str">
        <f ca="1">IFERROR(_xlfn.CONCAT(INDEX(DESC!$C:$C,MATCH(S1373,DESC!$B:$B,0))),"…")</f>
        <v>ADDES=NOPLD SETPINM1</v>
      </c>
      <c r="AC1373" s="83" t="s">
        <v>1924</v>
      </c>
    </row>
    <row r="1374" spans="1:29" ht="17.100000000000001" customHeight="1" x14ac:dyDescent="0.25">
      <c r="B1374" s="39" t="s">
        <v>1241</v>
      </c>
      <c r="C1374" s="39" t="s">
        <v>1228</v>
      </c>
      <c r="D1374" s="39" t="s">
        <v>1239</v>
      </c>
      <c r="E1374" s="39" t="s">
        <v>1239</v>
      </c>
      <c r="F1374" s="39" t="s">
        <v>1239</v>
      </c>
      <c r="G1374" s="39" t="s">
        <v>1239</v>
      </c>
      <c r="H1374" s="39" t="s">
        <v>1239</v>
      </c>
      <c r="I1374" s="39" t="s">
        <v>1369</v>
      </c>
      <c r="J1374" s="39" t="s">
        <v>1922</v>
      </c>
      <c r="K1374" s="39" t="s">
        <v>1369</v>
      </c>
      <c r="L1374" s="39" t="s">
        <v>1922</v>
      </c>
      <c r="M1374" s="39" t="s">
        <v>1280</v>
      </c>
      <c r="N1374" s="39" t="s">
        <v>1280</v>
      </c>
      <c r="O1374" s="39" t="s">
        <v>1239</v>
      </c>
      <c r="P1374" s="39" t="s">
        <v>1357</v>
      </c>
      <c r="Q1374" s="100" t="s">
        <v>1923</v>
      </c>
      <c r="R1374" s="38"/>
      <c r="S1374" s="32" t="str">
        <f>EMIT!H1749</f>
        <v>UPCD</v>
      </c>
      <c r="U1374" s="50" t="str">
        <f ca="1">IFERROR(_xlfn.CONCAT(INDEX(DESC!$C:$C,MATCH(S1374,DESC!$B:$B,0))),"…")</f>
        <v>PC=ADDES</v>
      </c>
      <c r="AB1374" s="35" t="s">
        <v>1527</v>
      </c>
    </row>
    <row r="1375" spans="1:29" ht="17.100000000000001" customHeight="1" x14ac:dyDescent="0.25">
      <c r="B1375" s="39" t="s">
        <v>1242</v>
      </c>
      <c r="C1375" s="39" t="s">
        <v>1228</v>
      </c>
      <c r="D1375" s="39" t="s">
        <v>1239</v>
      </c>
      <c r="E1375" s="39" t="s">
        <v>1239</v>
      </c>
      <c r="F1375" s="39" t="s">
        <v>1239</v>
      </c>
      <c r="G1375" s="39" t="s">
        <v>1239</v>
      </c>
      <c r="H1375" s="39" t="s">
        <v>1239</v>
      </c>
      <c r="I1375" s="39" t="s">
        <v>1369</v>
      </c>
      <c r="J1375" s="39" t="s">
        <v>1922</v>
      </c>
      <c r="K1375" s="39" t="s">
        <v>1369</v>
      </c>
      <c r="L1375" s="39" t="s">
        <v>1922</v>
      </c>
      <c r="M1375" s="39" t="s">
        <v>1280</v>
      </c>
      <c r="N1375" s="39" t="s">
        <v>1280</v>
      </c>
      <c r="O1375" s="39" t="s">
        <v>1239</v>
      </c>
      <c r="P1375" s="39" t="s">
        <v>1357</v>
      </c>
      <c r="Q1375" s="100" t="s">
        <v>1923</v>
      </c>
      <c r="R1375" s="38"/>
      <c r="S1375" s="32" t="str">
        <f>EMIT!H1750</f>
        <v>UNDEF</v>
      </c>
      <c r="U1375" s="50" t="str">
        <f ca="1">IFERROR(_xlfn.CONCAT(INDEX(DESC!$C:$C,MATCH(S1375,DESC!$B:$B,0))),"…")</f>
        <v>UNDEF</v>
      </c>
      <c r="AC1375" s="83" t="s">
        <v>1239</v>
      </c>
    </row>
    <row r="1376" spans="1:29" ht="17.100000000000001" customHeight="1" x14ac:dyDescent="0.25">
      <c r="B1376" s="39" t="s">
        <v>1244</v>
      </c>
      <c r="C1376" s="39" t="s">
        <v>1228</v>
      </c>
      <c r="D1376" s="39" t="s">
        <v>1239</v>
      </c>
      <c r="E1376" s="39" t="s">
        <v>1239</v>
      </c>
      <c r="F1376" s="39" t="s">
        <v>1239</v>
      </c>
      <c r="G1376" s="39" t="s">
        <v>1239</v>
      </c>
      <c r="H1376" s="39" t="s">
        <v>1239</v>
      </c>
      <c r="I1376" s="39" t="s">
        <v>1369</v>
      </c>
      <c r="J1376" s="39" t="s">
        <v>1922</v>
      </c>
      <c r="K1376" s="39" t="s">
        <v>1369</v>
      </c>
      <c r="L1376" s="39" t="s">
        <v>1279</v>
      </c>
      <c r="M1376" s="39" t="s">
        <v>1280</v>
      </c>
      <c r="N1376" s="39" t="s">
        <v>1280</v>
      </c>
      <c r="O1376" s="39" t="s">
        <v>1239</v>
      </c>
      <c r="P1376" s="39" t="s">
        <v>1357</v>
      </c>
      <c r="Q1376" s="100" t="s">
        <v>1923</v>
      </c>
      <c r="R1376" s="38"/>
      <c r="S1376" s="32" t="str">
        <f>EMIT!H1751</f>
        <v>UDIR</v>
      </c>
      <c r="U1376" s="50" t="str">
        <f ca="1">IFERROR(_xlfn.CONCAT(INDEX(DESC!$C:$C,MATCH(S1376,DESC!$B:$B,0))),"…")</f>
        <v>ADDER=IR</v>
      </c>
      <c r="AB1376" s="35" t="s">
        <v>1925</v>
      </c>
    </row>
    <row r="1377" spans="2:29" ht="17.100000000000001" customHeight="1" x14ac:dyDescent="0.25">
      <c r="B1377" s="172" t="s">
        <v>1246</v>
      </c>
      <c r="C1377" s="172" t="s">
        <v>1228</v>
      </c>
      <c r="D1377" s="172" t="s">
        <v>1239</v>
      </c>
      <c r="E1377" s="172" t="s">
        <v>1239</v>
      </c>
      <c r="F1377" s="172" t="s">
        <v>1239</v>
      </c>
      <c r="G1377" s="172" t="s">
        <v>1239</v>
      </c>
      <c r="H1377" s="172" t="s">
        <v>1239</v>
      </c>
      <c r="I1377" s="172" t="s">
        <v>1369</v>
      </c>
      <c r="J1377" s="172" t="s">
        <v>1922</v>
      </c>
      <c r="K1377" s="172" t="s">
        <v>1369</v>
      </c>
      <c r="L1377" s="172" t="s">
        <v>1279</v>
      </c>
      <c r="M1377" s="172" t="s">
        <v>1280</v>
      </c>
      <c r="N1377" s="172" t="s">
        <v>1280</v>
      </c>
      <c r="O1377" s="172" t="s">
        <v>1239</v>
      </c>
      <c r="P1377" s="172" t="s">
        <v>1357</v>
      </c>
      <c r="Q1377" s="173" t="s">
        <v>1923</v>
      </c>
      <c r="R1377" s="97"/>
      <c r="S1377" s="32" t="str">
        <f>EMIT!H1752</f>
        <v>UDLI</v>
      </c>
      <c r="U1377" s="50" t="str">
        <f ca="1">IFERROR(_xlfn.CONCAT(INDEX(DESC!$C:$C,MATCH(S1377,DESC!$B:$B,0))),"…")</f>
        <v>ADDES=NOPLD SETIORQ</v>
      </c>
      <c r="AC1377" s="83" t="s">
        <v>1924</v>
      </c>
    </row>
    <row r="1378" spans="2:29" ht="17.100000000000001" customHeight="1" x14ac:dyDescent="0.25">
      <c r="B1378" s="172" t="s">
        <v>1247</v>
      </c>
      <c r="C1378" s="172" t="s">
        <v>1228</v>
      </c>
      <c r="D1378" s="172" t="s">
        <v>1239</v>
      </c>
      <c r="E1378" s="172" t="s">
        <v>1283</v>
      </c>
      <c r="F1378" s="172" t="s">
        <v>1239</v>
      </c>
      <c r="G1378" s="172" t="s">
        <v>1239</v>
      </c>
      <c r="H1378" s="172" t="s">
        <v>1239</v>
      </c>
      <c r="I1378" s="172" t="s">
        <v>1369</v>
      </c>
      <c r="J1378" s="172" t="s">
        <v>1922</v>
      </c>
      <c r="K1378" s="172" t="s">
        <v>1369</v>
      </c>
      <c r="L1378" s="172" t="s">
        <v>1279</v>
      </c>
      <c r="M1378" s="172" t="s">
        <v>1280</v>
      </c>
      <c r="N1378" s="172" t="s">
        <v>1280</v>
      </c>
      <c r="O1378" s="172" t="s">
        <v>1239</v>
      </c>
      <c r="P1378" s="172" t="s">
        <v>1357</v>
      </c>
      <c r="Q1378" s="173" t="s">
        <v>1923</v>
      </c>
      <c r="R1378" s="97"/>
      <c r="S1378" s="32" t="str">
        <f>EMIT!H1753</f>
        <v>UNDEF</v>
      </c>
      <c r="U1378" s="50" t="str">
        <f ca="1">IFERROR(_xlfn.CONCAT(INDEX(DESC!$C:$C,MATCH(S1378,DESC!$B:$B,0))),"…")</f>
        <v>UNDEF</v>
      </c>
      <c r="AB1378" s="83" t="s">
        <v>1528</v>
      </c>
    </row>
    <row r="1379" spans="2:29" ht="17.100000000000001" customHeight="1" x14ac:dyDescent="0.25">
      <c r="B1379" s="172" t="s">
        <v>1248</v>
      </c>
      <c r="C1379" s="172" t="s">
        <v>1228</v>
      </c>
      <c r="D1379" s="172" t="s">
        <v>1239</v>
      </c>
      <c r="E1379" s="172" t="s">
        <v>1283</v>
      </c>
      <c r="F1379" s="172" t="s">
        <v>1239</v>
      </c>
      <c r="G1379" s="172" t="s">
        <v>1239</v>
      </c>
      <c r="H1379" s="172" t="s">
        <v>1239</v>
      </c>
      <c r="I1379" s="172" t="s">
        <v>1369</v>
      </c>
      <c r="J1379" s="69" t="s">
        <v>1926</v>
      </c>
      <c r="K1379" s="45" t="s">
        <v>1369</v>
      </c>
      <c r="L1379" s="45" t="s">
        <v>1279</v>
      </c>
      <c r="M1379" s="45" t="s">
        <v>1280</v>
      </c>
      <c r="N1379" s="45" t="s">
        <v>1280</v>
      </c>
      <c r="O1379" s="45" t="s">
        <v>1239</v>
      </c>
      <c r="P1379" s="45" t="s">
        <v>1357</v>
      </c>
      <c r="Q1379" s="101" t="s">
        <v>1923</v>
      </c>
      <c r="R1379" s="44"/>
      <c r="S1379" s="32" t="str">
        <f>EMIT!H1754</f>
        <v>ULATOV0</v>
      </c>
      <c r="U1379" s="50" t="str">
        <f ca="1">IFERROR(_xlfn.CONCAT(INDEX(DESC!$C:$C,MATCH(S1379,DESC!$B:$B,0))),"…")</f>
        <v>SIGEXEC OPCODE=DLATCH=VECTOR IM0</v>
      </c>
      <c r="AC1379" s="83" t="s">
        <v>1239</v>
      </c>
    </row>
    <row r="1380" spans="2:29" ht="17.100000000000001" customHeight="1" x14ac:dyDescent="0.25">
      <c r="B1380" s="172" t="s">
        <v>1250</v>
      </c>
      <c r="C1380" s="172" t="s">
        <v>1228</v>
      </c>
      <c r="D1380" s="172" t="s">
        <v>1239</v>
      </c>
      <c r="E1380" s="172" t="s">
        <v>1283</v>
      </c>
      <c r="F1380" s="172" t="s">
        <v>1239</v>
      </c>
      <c r="G1380" s="172" t="s">
        <v>1239</v>
      </c>
      <c r="H1380" s="172" t="s">
        <v>1239</v>
      </c>
      <c r="I1380" s="172" t="s">
        <v>1369</v>
      </c>
      <c r="J1380" s="172" t="s">
        <v>1926</v>
      </c>
      <c r="K1380" s="172" t="s">
        <v>1369</v>
      </c>
      <c r="L1380" s="172" t="s">
        <v>1279</v>
      </c>
      <c r="M1380" s="172" t="s">
        <v>1280</v>
      </c>
      <c r="N1380" s="172" t="s">
        <v>1280</v>
      </c>
      <c r="O1380" s="172" t="s">
        <v>1239</v>
      </c>
      <c r="P1380" s="172" t="s">
        <v>1357</v>
      </c>
      <c r="Q1380" s="173" t="s">
        <v>1923</v>
      </c>
      <c r="R1380" s="97"/>
      <c r="S1380" s="32" t="str">
        <f>EMIT!H1755</f>
        <v>UEXCDIR</v>
      </c>
      <c r="U1380" s="50" t="str">
        <f ca="1">IFERROR(_xlfn.CONCAT(INDEX(DESC!$C:$C,MATCH(S1380,DESC!$B:$B,0))),"…")</f>
        <v xml:space="preserve">ADDER=IR DO_CLEAR FETCH/HALTREF </v>
      </c>
      <c r="AB1380" s="83" t="s">
        <v>1528</v>
      </c>
    </row>
    <row r="1381" spans="2:29" ht="17.100000000000001" customHeight="1" x14ac:dyDescent="0.25">
      <c r="B1381" s="32" t="s">
        <v>1251</v>
      </c>
      <c r="C1381" s="32" t="s">
        <v>1239</v>
      </c>
      <c r="D1381" s="32" t="s">
        <v>1239</v>
      </c>
      <c r="E1381" s="32" t="s">
        <v>1239</v>
      </c>
      <c r="F1381" s="32" t="s">
        <v>1230</v>
      </c>
      <c r="G1381" s="32" t="s">
        <v>1239</v>
      </c>
      <c r="H1381" s="32" t="s">
        <v>1239</v>
      </c>
      <c r="I1381" s="32" t="s">
        <v>1369</v>
      </c>
      <c r="J1381" s="32" t="s">
        <v>1926</v>
      </c>
      <c r="K1381" s="32" t="s">
        <v>1369</v>
      </c>
      <c r="L1381" s="32" t="s">
        <v>1926</v>
      </c>
      <c r="M1381" s="32" t="s">
        <v>1280</v>
      </c>
      <c r="N1381" s="32" t="s">
        <v>1280</v>
      </c>
      <c r="O1381" s="32" t="s">
        <v>1239</v>
      </c>
      <c r="P1381" s="32" t="s">
        <v>1357</v>
      </c>
      <c r="Q1381" s="151" t="s">
        <v>1927</v>
      </c>
    </row>
    <row r="1382" spans="2:29" ht="17.100000000000001" customHeight="1" x14ac:dyDescent="0.25">
      <c r="B1382" s="32" t="s">
        <v>1252</v>
      </c>
      <c r="C1382" s="32" t="s">
        <v>1239</v>
      </c>
      <c r="D1382" s="32" t="s">
        <v>1229</v>
      </c>
      <c r="E1382" s="32" t="s">
        <v>1239</v>
      </c>
      <c r="F1382" s="32" t="s">
        <v>1230</v>
      </c>
      <c r="G1382" s="32" t="s">
        <v>1239</v>
      </c>
      <c r="H1382" s="32" t="s">
        <v>1239</v>
      </c>
      <c r="I1382" s="32" t="s">
        <v>1369</v>
      </c>
      <c r="J1382" s="32" t="s">
        <v>1926</v>
      </c>
      <c r="K1382" s="32" t="s">
        <v>1369</v>
      </c>
      <c r="L1382" s="32" t="s">
        <v>1926</v>
      </c>
      <c r="M1382" s="32" t="s">
        <v>1280</v>
      </c>
      <c r="N1382" s="32" t="s">
        <v>1280</v>
      </c>
      <c r="O1382" s="32" t="s">
        <v>1239</v>
      </c>
      <c r="P1382" s="32" t="s">
        <v>1357</v>
      </c>
      <c r="Q1382" s="151" t="s">
        <v>1927</v>
      </c>
      <c r="U1382" s="61" t="s">
        <v>1928</v>
      </c>
      <c r="V1382" s="61"/>
      <c r="W1382" s="61"/>
      <c r="X1382" s="61"/>
    </row>
    <row r="1383" spans="2:29" ht="17.100000000000001" customHeight="1" x14ac:dyDescent="0.25">
      <c r="B1383" s="32" t="s">
        <v>1254</v>
      </c>
      <c r="C1383" s="32" t="s">
        <v>1239</v>
      </c>
      <c r="D1383" s="32" t="s">
        <v>1229</v>
      </c>
      <c r="E1383" s="32" t="s">
        <v>1239</v>
      </c>
      <c r="F1383" s="32" t="s">
        <v>1230</v>
      </c>
      <c r="G1383" s="32" t="s">
        <v>1239</v>
      </c>
      <c r="H1383" s="32" t="s">
        <v>1239</v>
      </c>
      <c r="I1383" s="32" t="s">
        <v>1369</v>
      </c>
      <c r="J1383" s="32" t="s">
        <v>1926</v>
      </c>
      <c r="K1383" s="32" t="s">
        <v>1369</v>
      </c>
      <c r="L1383" s="32" t="s">
        <v>1926</v>
      </c>
      <c r="M1383" s="32" t="s">
        <v>1280</v>
      </c>
      <c r="N1383" s="32" t="s">
        <v>1280</v>
      </c>
      <c r="O1383" s="32" t="s">
        <v>1239</v>
      </c>
      <c r="P1383" s="32" t="s">
        <v>1357</v>
      </c>
      <c r="Q1383" s="151" t="s">
        <v>1927</v>
      </c>
    </row>
    <row r="1384" spans="2:29" ht="17.100000000000001" customHeight="1" x14ac:dyDescent="0.25">
      <c r="B1384" s="32" t="s">
        <v>1258</v>
      </c>
      <c r="C1384" s="32" t="s">
        <v>1239</v>
      </c>
      <c r="D1384" s="32" t="s">
        <v>1239</v>
      </c>
      <c r="E1384" s="32" t="s">
        <v>1239</v>
      </c>
      <c r="F1384" s="32" t="s">
        <v>1230</v>
      </c>
      <c r="G1384" s="32" t="s">
        <v>1239</v>
      </c>
      <c r="H1384" s="32" t="s">
        <v>1239</v>
      </c>
      <c r="I1384" s="32" t="s">
        <v>1369</v>
      </c>
      <c r="J1384" s="32" t="s">
        <v>1926</v>
      </c>
      <c r="K1384" s="32" t="s">
        <v>1369</v>
      </c>
      <c r="L1384" s="32" t="s">
        <v>1926</v>
      </c>
      <c r="M1384" s="32" t="s">
        <v>1280</v>
      </c>
      <c r="N1384" s="32" t="s">
        <v>1280</v>
      </c>
      <c r="O1384" s="32" t="s">
        <v>1239</v>
      </c>
      <c r="P1384" s="32" t="s">
        <v>1357</v>
      </c>
      <c r="Q1384" s="151" t="s">
        <v>1927</v>
      </c>
      <c r="U1384" s="31" t="s">
        <v>1929</v>
      </c>
    </row>
    <row r="1385" spans="2:29" ht="17.100000000000001" customHeight="1" x14ac:dyDescent="0.25">
      <c r="B1385" s="32" t="s">
        <v>1261</v>
      </c>
      <c r="C1385" s="32" t="s">
        <v>1239</v>
      </c>
      <c r="D1385" s="32" t="s">
        <v>1239</v>
      </c>
      <c r="E1385" s="32" t="s">
        <v>1239</v>
      </c>
      <c r="F1385" s="32" t="s">
        <v>1239</v>
      </c>
      <c r="G1385" s="32" t="s">
        <v>1239</v>
      </c>
      <c r="H1385" s="32" t="s">
        <v>1239</v>
      </c>
      <c r="I1385" s="32" t="s">
        <v>1369</v>
      </c>
      <c r="J1385" s="32" t="s">
        <v>1926</v>
      </c>
      <c r="K1385" s="32" t="s">
        <v>1369</v>
      </c>
      <c r="L1385" s="32" t="s">
        <v>1926</v>
      </c>
      <c r="M1385" s="32" t="s">
        <v>1280</v>
      </c>
      <c r="N1385" s="32" t="s">
        <v>1280</v>
      </c>
      <c r="O1385" s="32" t="s">
        <v>1239</v>
      </c>
      <c r="P1385" s="32" t="s">
        <v>1357</v>
      </c>
      <c r="Q1385" s="151" t="s">
        <v>1927</v>
      </c>
      <c r="U1385" s="31" t="s">
        <v>1930</v>
      </c>
    </row>
    <row r="1386" spans="2:29" ht="17.100000000000001" customHeight="1" x14ac:dyDescent="0.25">
      <c r="B1386" s="32" t="s">
        <v>1264</v>
      </c>
      <c r="C1386" s="118" t="s">
        <v>1929</v>
      </c>
      <c r="D1386" s="118"/>
      <c r="E1386" s="118"/>
      <c r="F1386" s="118"/>
      <c r="G1386" s="118"/>
      <c r="H1386" s="118"/>
      <c r="I1386" s="32" t="s">
        <v>1369</v>
      </c>
      <c r="J1386" s="32" t="s">
        <v>1926</v>
      </c>
      <c r="K1386" s="32" t="s">
        <v>1369</v>
      </c>
      <c r="L1386" s="32" t="s">
        <v>1926</v>
      </c>
      <c r="M1386" s="32" t="s">
        <v>1280</v>
      </c>
      <c r="N1386" s="32" t="s">
        <v>1280</v>
      </c>
      <c r="O1386" s="32" t="s">
        <v>1239</v>
      </c>
      <c r="P1386" s="32" t="s">
        <v>1357</v>
      </c>
      <c r="Q1386" s="151" t="s">
        <v>1927</v>
      </c>
    </row>
    <row r="1387" spans="2:29" ht="17.100000000000001" customHeight="1" x14ac:dyDescent="0.25">
      <c r="B1387" s="32" t="s">
        <v>1266</v>
      </c>
      <c r="C1387" s="183" t="s">
        <v>1930</v>
      </c>
      <c r="D1387" s="183"/>
      <c r="E1387" s="183"/>
      <c r="F1387" s="183"/>
      <c r="G1387" s="183"/>
      <c r="H1387" s="183"/>
      <c r="I1387" s="32" t="s">
        <v>1482</v>
      </c>
      <c r="J1387" s="32" t="s">
        <v>1926</v>
      </c>
      <c r="K1387" s="32" t="s">
        <v>1369</v>
      </c>
      <c r="L1387" s="32" t="s">
        <v>1926</v>
      </c>
      <c r="M1387" s="32" t="s">
        <v>1280</v>
      </c>
      <c r="N1387" s="32" t="s">
        <v>1280</v>
      </c>
      <c r="O1387" s="32" t="s">
        <v>1239</v>
      </c>
      <c r="P1387" s="32" t="s">
        <v>1357</v>
      </c>
      <c r="Q1387" s="151" t="s">
        <v>1927</v>
      </c>
    </row>
    <row r="1388" spans="2:29" ht="17.100000000000001" customHeight="1" x14ac:dyDescent="0.25">
      <c r="B1388" s="32" t="s">
        <v>1269</v>
      </c>
      <c r="C1388" s="32" t="s">
        <v>1239</v>
      </c>
      <c r="D1388" s="32" t="s">
        <v>1229</v>
      </c>
      <c r="E1388" s="32" t="s">
        <v>1239</v>
      </c>
      <c r="F1388" s="32" t="s">
        <v>1239</v>
      </c>
      <c r="G1388" s="32" t="s">
        <v>1239</v>
      </c>
      <c r="H1388" s="32" t="s">
        <v>1239</v>
      </c>
      <c r="I1388" s="32" t="s">
        <v>1482</v>
      </c>
      <c r="J1388" s="32" t="s">
        <v>1279</v>
      </c>
      <c r="K1388" s="32" t="s">
        <v>1369</v>
      </c>
      <c r="L1388" s="32" t="s">
        <v>1926</v>
      </c>
      <c r="M1388" s="32" t="s">
        <v>1280</v>
      </c>
      <c r="N1388" s="32" t="s">
        <v>1280</v>
      </c>
      <c r="O1388" s="32" t="s">
        <v>1239</v>
      </c>
      <c r="P1388" s="32" t="s">
        <v>1357</v>
      </c>
      <c r="Q1388" s="151" t="s">
        <v>1927</v>
      </c>
    </row>
    <row r="1389" spans="2:29" ht="17.100000000000001" customHeight="1" x14ac:dyDescent="0.25">
      <c r="B1389" s="32" t="s">
        <v>1316</v>
      </c>
      <c r="C1389" s="32" t="s">
        <v>1239</v>
      </c>
      <c r="D1389" s="32" t="s">
        <v>1229</v>
      </c>
      <c r="E1389" s="32" t="s">
        <v>1239</v>
      </c>
      <c r="F1389" s="32" t="s">
        <v>1239</v>
      </c>
      <c r="G1389" s="32" t="s">
        <v>1239</v>
      </c>
      <c r="H1389" s="32" t="s">
        <v>1239</v>
      </c>
      <c r="I1389" s="32" t="s">
        <v>1482</v>
      </c>
      <c r="J1389" s="32" t="s">
        <v>1279</v>
      </c>
      <c r="K1389" s="32" t="s">
        <v>1369</v>
      </c>
      <c r="L1389" s="32" t="s">
        <v>1926</v>
      </c>
      <c r="M1389" s="32" t="s">
        <v>1280</v>
      </c>
      <c r="N1389" s="32" t="s">
        <v>1280</v>
      </c>
      <c r="O1389" s="32" t="s">
        <v>1239</v>
      </c>
      <c r="P1389" s="32" t="s">
        <v>1357</v>
      </c>
      <c r="Q1389" s="151" t="s">
        <v>1927</v>
      </c>
    </row>
    <row r="1390" spans="2:29" ht="17.100000000000001" customHeight="1" x14ac:dyDescent="0.25">
      <c r="B1390" s="32" t="s">
        <v>1318</v>
      </c>
      <c r="C1390" s="32" t="s">
        <v>1239</v>
      </c>
      <c r="D1390" s="32" t="s">
        <v>1229</v>
      </c>
      <c r="E1390" s="32" t="s">
        <v>1239</v>
      </c>
      <c r="F1390" s="32" t="s">
        <v>1239</v>
      </c>
      <c r="G1390" s="32" t="s">
        <v>1239</v>
      </c>
      <c r="H1390" s="32" t="s">
        <v>1273</v>
      </c>
      <c r="I1390" s="32" t="s">
        <v>1482</v>
      </c>
      <c r="J1390" s="32" t="s">
        <v>1279</v>
      </c>
      <c r="K1390" s="32" t="s">
        <v>1369</v>
      </c>
      <c r="L1390" s="32" t="s">
        <v>1926</v>
      </c>
      <c r="M1390" s="32" t="s">
        <v>1280</v>
      </c>
      <c r="N1390" s="32" t="s">
        <v>1280</v>
      </c>
      <c r="O1390" s="32" t="s">
        <v>1239</v>
      </c>
      <c r="P1390" s="32" t="s">
        <v>1357</v>
      </c>
      <c r="Q1390" s="151" t="s">
        <v>1927</v>
      </c>
    </row>
    <row r="1391" spans="2:29" ht="17.100000000000001" customHeight="1" x14ac:dyDescent="0.25">
      <c r="B1391" s="32" t="s">
        <v>1319</v>
      </c>
      <c r="C1391" s="32" t="s">
        <v>1239</v>
      </c>
      <c r="D1391" s="32" t="s">
        <v>1229</v>
      </c>
      <c r="E1391" s="32" t="s">
        <v>1239</v>
      </c>
      <c r="F1391" s="32" t="s">
        <v>1239</v>
      </c>
      <c r="G1391" s="32" t="s">
        <v>1239</v>
      </c>
      <c r="H1391" s="32" t="s">
        <v>1273</v>
      </c>
      <c r="I1391" s="32" t="s">
        <v>1482</v>
      </c>
      <c r="J1391" s="32" t="s">
        <v>1279</v>
      </c>
      <c r="K1391" s="32" t="s">
        <v>1369</v>
      </c>
      <c r="L1391" s="32" t="s">
        <v>1926</v>
      </c>
      <c r="M1391" s="32" t="s">
        <v>1280</v>
      </c>
      <c r="N1391" s="32" t="s">
        <v>1280</v>
      </c>
      <c r="O1391" s="32" t="s">
        <v>1239</v>
      </c>
      <c r="P1391" s="32" t="s">
        <v>1357</v>
      </c>
      <c r="Q1391" s="151" t="s">
        <v>1927</v>
      </c>
    </row>
    <row r="1392" spans="2:29" ht="17.100000000000001" customHeight="1" x14ac:dyDescent="0.25">
      <c r="B1392" s="32" t="s">
        <v>1320</v>
      </c>
      <c r="C1392" s="32" t="s">
        <v>1239</v>
      </c>
      <c r="D1392" s="32" t="s">
        <v>1239</v>
      </c>
      <c r="E1392" s="32" t="s">
        <v>1239</v>
      </c>
      <c r="F1392" s="32" t="s">
        <v>1239</v>
      </c>
      <c r="G1392" s="32" t="s">
        <v>1239</v>
      </c>
      <c r="H1392" s="32" t="s">
        <v>1239</v>
      </c>
      <c r="I1392" s="32" t="s">
        <v>1482</v>
      </c>
      <c r="J1392" s="32" t="s">
        <v>1279</v>
      </c>
      <c r="K1392" s="32" t="s">
        <v>1369</v>
      </c>
      <c r="L1392" s="32" t="s">
        <v>1926</v>
      </c>
      <c r="M1392" s="32" t="s">
        <v>1280</v>
      </c>
      <c r="N1392" s="32" t="s">
        <v>1931</v>
      </c>
      <c r="O1392" s="32" t="s">
        <v>1239</v>
      </c>
      <c r="P1392" s="32" t="s">
        <v>1357</v>
      </c>
      <c r="Q1392" s="151" t="s">
        <v>1927</v>
      </c>
    </row>
    <row r="1393" spans="1:31" ht="17.100000000000001" customHeight="1" x14ac:dyDescent="0.25">
      <c r="B1393" s="32" t="s">
        <v>1385</v>
      </c>
      <c r="C1393" s="32" t="s">
        <v>1239</v>
      </c>
      <c r="D1393" s="32" t="s">
        <v>1239</v>
      </c>
      <c r="E1393" s="32" t="s">
        <v>1239</v>
      </c>
      <c r="F1393" s="32" t="s">
        <v>1239</v>
      </c>
      <c r="G1393" s="32" t="s">
        <v>1239</v>
      </c>
      <c r="H1393" s="32" t="s">
        <v>1239</v>
      </c>
      <c r="I1393" s="32" t="s">
        <v>1485</v>
      </c>
      <c r="J1393" s="32" t="s">
        <v>1926</v>
      </c>
      <c r="K1393" s="32" t="s">
        <v>1369</v>
      </c>
      <c r="L1393" s="32" t="s">
        <v>1926</v>
      </c>
      <c r="M1393" s="32" t="s">
        <v>1280</v>
      </c>
      <c r="N1393" s="32" t="s">
        <v>1931</v>
      </c>
      <c r="O1393" s="32" t="s">
        <v>1239</v>
      </c>
      <c r="P1393" s="32" t="s">
        <v>1357</v>
      </c>
      <c r="Q1393" s="151" t="s">
        <v>1927</v>
      </c>
    </row>
    <row r="1394" spans="1:31" ht="17.100000000000001" customHeight="1" x14ac:dyDescent="0.25">
      <c r="B1394" s="32" t="s">
        <v>1386</v>
      </c>
      <c r="C1394" s="32" t="s">
        <v>1239</v>
      </c>
      <c r="D1394" s="32" t="s">
        <v>1229</v>
      </c>
      <c r="E1394" s="32" t="s">
        <v>1239</v>
      </c>
      <c r="F1394" s="32" t="s">
        <v>1239</v>
      </c>
      <c r="G1394" s="32" t="s">
        <v>1239</v>
      </c>
      <c r="H1394" s="32" t="s">
        <v>1239</v>
      </c>
      <c r="I1394" s="32" t="s">
        <v>1485</v>
      </c>
      <c r="J1394" s="32" t="s">
        <v>1534</v>
      </c>
      <c r="K1394" s="32" t="s">
        <v>1369</v>
      </c>
      <c r="L1394" s="32" t="s">
        <v>1926</v>
      </c>
      <c r="M1394" s="32" t="s">
        <v>1280</v>
      </c>
      <c r="N1394" s="32" t="s">
        <v>1931</v>
      </c>
      <c r="O1394" s="32" t="s">
        <v>1239</v>
      </c>
      <c r="P1394" s="32" t="s">
        <v>1357</v>
      </c>
      <c r="Q1394" s="151" t="s">
        <v>1927</v>
      </c>
    </row>
    <row r="1395" spans="1:31" ht="17.100000000000001" customHeight="1" x14ac:dyDescent="0.25">
      <c r="B1395" s="32" t="s">
        <v>1389</v>
      </c>
      <c r="C1395" s="32" t="s">
        <v>1239</v>
      </c>
      <c r="D1395" s="32" t="s">
        <v>1229</v>
      </c>
      <c r="E1395" s="32" t="s">
        <v>1239</v>
      </c>
      <c r="F1395" s="32" t="s">
        <v>1239</v>
      </c>
      <c r="G1395" s="32" t="s">
        <v>1239</v>
      </c>
      <c r="H1395" s="32" t="s">
        <v>1239</v>
      </c>
      <c r="I1395" s="32" t="s">
        <v>1485</v>
      </c>
      <c r="J1395" s="32" t="s">
        <v>1534</v>
      </c>
      <c r="K1395" s="32" t="s">
        <v>1369</v>
      </c>
      <c r="L1395" s="32" t="s">
        <v>1926</v>
      </c>
      <c r="M1395" s="32" t="s">
        <v>1280</v>
      </c>
      <c r="N1395" s="32" t="s">
        <v>1931</v>
      </c>
      <c r="O1395" s="32" t="s">
        <v>1239</v>
      </c>
      <c r="P1395" s="32" t="s">
        <v>1357</v>
      </c>
      <c r="Q1395" s="151" t="s">
        <v>1927</v>
      </c>
    </row>
    <row r="1396" spans="1:31" ht="17.100000000000001" customHeight="1" x14ac:dyDescent="0.25">
      <c r="B1396" s="32" t="s">
        <v>1390</v>
      </c>
      <c r="C1396" s="32" t="s">
        <v>1239</v>
      </c>
      <c r="D1396" s="32" t="s">
        <v>1229</v>
      </c>
      <c r="E1396" s="32" t="s">
        <v>1239</v>
      </c>
      <c r="F1396" s="32" t="s">
        <v>1239</v>
      </c>
      <c r="G1396" s="32" t="s">
        <v>1239</v>
      </c>
      <c r="H1396" s="32" t="s">
        <v>1273</v>
      </c>
      <c r="I1396" s="32" t="s">
        <v>1485</v>
      </c>
      <c r="J1396" s="32" t="s">
        <v>1534</v>
      </c>
      <c r="K1396" s="32" t="s">
        <v>1369</v>
      </c>
      <c r="L1396" s="32" t="s">
        <v>1926</v>
      </c>
      <c r="M1396" s="32" t="s">
        <v>1280</v>
      </c>
      <c r="N1396" s="32" t="s">
        <v>1931</v>
      </c>
      <c r="O1396" s="32" t="s">
        <v>1239</v>
      </c>
      <c r="P1396" s="32" t="s">
        <v>1357</v>
      </c>
      <c r="Q1396" s="151" t="s">
        <v>1927</v>
      </c>
    </row>
    <row r="1397" spans="1:31" ht="17.100000000000001" customHeight="1" x14ac:dyDescent="0.25">
      <c r="B1397" s="32" t="s">
        <v>1285</v>
      </c>
      <c r="C1397" s="32" t="s">
        <v>1239</v>
      </c>
      <c r="D1397" s="32" t="s">
        <v>1229</v>
      </c>
      <c r="E1397" s="32" t="s">
        <v>1239</v>
      </c>
      <c r="F1397" s="32" t="s">
        <v>1239</v>
      </c>
      <c r="G1397" s="32" t="s">
        <v>1239</v>
      </c>
      <c r="H1397" s="32" t="s">
        <v>1273</v>
      </c>
      <c r="I1397" s="32" t="s">
        <v>1485</v>
      </c>
      <c r="J1397" s="32" t="s">
        <v>1534</v>
      </c>
      <c r="K1397" s="32" t="s">
        <v>1369</v>
      </c>
      <c r="L1397" s="32" t="s">
        <v>1926</v>
      </c>
      <c r="M1397" s="32" t="s">
        <v>1280</v>
      </c>
      <c r="N1397" s="32" t="s">
        <v>1931</v>
      </c>
      <c r="O1397" s="32" t="s">
        <v>1239</v>
      </c>
      <c r="P1397" s="32" t="s">
        <v>1357</v>
      </c>
      <c r="Q1397" s="151" t="s">
        <v>1927</v>
      </c>
    </row>
    <row r="1398" spans="1:31" ht="17.100000000000001" customHeight="1" x14ac:dyDescent="0.25">
      <c r="B1398" s="32" t="s">
        <v>1289</v>
      </c>
      <c r="C1398" s="32" t="s">
        <v>1239</v>
      </c>
      <c r="D1398" s="32" t="s">
        <v>1239</v>
      </c>
      <c r="E1398" s="32" t="s">
        <v>1239</v>
      </c>
      <c r="F1398" s="32" t="s">
        <v>1239</v>
      </c>
      <c r="G1398" s="32" t="s">
        <v>1239</v>
      </c>
      <c r="H1398" s="32" t="s">
        <v>1239</v>
      </c>
      <c r="I1398" s="32" t="s">
        <v>1485</v>
      </c>
      <c r="J1398" s="32" t="s">
        <v>1534</v>
      </c>
      <c r="K1398" s="32" t="s">
        <v>1369</v>
      </c>
      <c r="L1398" s="32" t="s">
        <v>1926</v>
      </c>
      <c r="M1398" s="32" t="s">
        <v>1280</v>
      </c>
      <c r="N1398" s="32" t="s">
        <v>1932</v>
      </c>
      <c r="O1398" s="32" t="s">
        <v>1239</v>
      </c>
      <c r="P1398" s="32" t="s">
        <v>1357</v>
      </c>
      <c r="Q1398" s="151" t="s">
        <v>1927</v>
      </c>
    </row>
    <row r="1399" spans="1:31" ht="17.100000000000001" customHeight="1" x14ac:dyDescent="0.25">
      <c r="A1399" s="35"/>
      <c r="B1399" s="35" t="s">
        <v>1933</v>
      </c>
      <c r="C1399" s="35"/>
      <c r="D1399" s="35"/>
      <c r="E1399" s="35"/>
    </row>
    <row r="1400" spans="1:31" ht="17.100000000000001" customHeight="1" x14ac:dyDescent="0.25">
      <c r="B1400" s="50" t="s">
        <v>1227</v>
      </c>
      <c r="C1400" s="50" t="s">
        <v>1228</v>
      </c>
      <c r="D1400" s="50" t="s">
        <v>1229</v>
      </c>
      <c r="E1400" s="50" t="s">
        <v>1283</v>
      </c>
      <c r="F1400" s="50" t="s">
        <v>1230</v>
      </c>
      <c r="G1400" s="50" t="s">
        <v>1231</v>
      </c>
      <c r="H1400" s="50" t="s">
        <v>1273</v>
      </c>
      <c r="I1400" s="50" t="s">
        <v>1235</v>
      </c>
      <c r="J1400" s="50" t="s">
        <v>1274</v>
      </c>
      <c r="K1400" s="50" t="s">
        <v>1275</v>
      </c>
      <c r="L1400" s="50" t="s">
        <v>1744</v>
      </c>
      <c r="M1400" s="50" t="s">
        <v>1323</v>
      </c>
      <c r="N1400" s="50" t="s">
        <v>1277</v>
      </c>
      <c r="O1400" s="50" t="s">
        <v>1306</v>
      </c>
      <c r="P1400" s="50" t="s">
        <v>1325</v>
      </c>
      <c r="Q1400" s="50" t="s">
        <v>1237</v>
      </c>
    </row>
    <row r="1401" spans="1:31" ht="17.100000000000001" customHeight="1" x14ac:dyDescent="0.25">
      <c r="B1401" s="60" t="s">
        <v>1614</v>
      </c>
      <c r="C1401" s="60" t="s">
        <v>1228</v>
      </c>
      <c r="D1401" s="60" t="s">
        <v>1239</v>
      </c>
      <c r="E1401" s="60" t="s">
        <v>1239</v>
      </c>
      <c r="F1401" s="60" t="s">
        <v>1239</v>
      </c>
      <c r="G1401" s="60" t="s">
        <v>1239</v>
      </c>
      <c r="H1401" s="60" t="s">
        <v>1239</v>
      </c>
      <c r="I1401" s="60" t="s">
        <v>1327</v>
      </c>
      <c r="J1401" s="60" t="s">
        <v>1922</v>
      </c>
      <c r="K1401" s="60" t="s">
        <v>1327</v>
      </c>
      <c r="L1401" s="60" t="s">
        <v>1922</v>
      </c>
      <c r="M1401" s="60" t="s">
        <v>1934</v>
      </c>
      <c r="N1401" s="60" t="s">
        <v>1280</v>
      </c>
      <c r="O1401" s="60" t="s">
        <v>1845</v>
      </c>
      <c r="P1401" s="60" t="s">
        <v>1357</v>
      </c>
      <c r="Q1401" s="60" t="s">
        <v>1935</v>
      </c>
      <c r="R1401" s="61"/>
      <c r="S1401" s="32" t="str">
        <f>EMIT!H1757</f>
        <v>UDLM</v>
      </c>
      <c r="U1401" s="50" t="str">
        <f ca="1">IFERROR(_xlfn.CONCAT(INDEX(DESC!$C:$C,MATCH(S1401,DESC!$B:$B,0))),"…")</f>
        <v>ADDES=NOPLD SETPINM1</v>
      </c>
      <c r="AE1401" s="35" t="s">
        <v>1936</v>
      </c>
    </row>
    <row r="1402" spans="1:31" ht="17.100000000000001" customHeight="1" x14ac:dyDescent="0.25">
      <c r="B1402" s="60" t="s">
        <v>1616</v>
      </c>
      <c r="C1402" s="60" t="s">
        <v>1228</v>
      </c>
      <c r="D1402" s="60" t="s">
        <v>1239</v>
      </c>
      <c r="E1402" s="60" t="s">
        <v>1239</v>
      </c>
      <c r="F1402" s="60" t="s">
        <v>1239</v>
      </c>
      <c r="G1402" s="60" t="s">
        <v>1239</v>
      </c>
      <c r="H1402" s="60" t="s">
        <v>1239</v>
      </c>
      <c r="I1402" s="60" t="s">
        <v>1327</v>
      </c>
      <c r="J1402" s="60" t="s">
        <v>1922</v>
      </c>
      <c r="K1402" s="60" t="s">
        <v>1327</v>
      </c>
      <c r="L1402" s="60" t="s">
        <v>1922</v>
      </c>
      <c r="M1402" s="60" t="s">
        <v>1934</v>
      </c>
      <c r="N1402" s="60" t="s">
        <v>1280</v>
      </c>
      <c r="O1402" s="60" t="s">
        <v>1845</v>
      </c>
      <c r="P1402" s="60" t="s">
        <v>1357</v>
      </c>
      <c r="Q1402" s="60" t="s">
        <v>1935</v>
      </c>
      <c r="R1402" s="61"/>
      <c r="S1402" s="32" t="str">
        <f>EMIT!H1758</f>
        <v>UPCD</v>
      </c>
      <c r="U1402" s="50" t="str">
        <f ca="1">IFERROR(_xlfn.CONCAT(INDEX(DESC!$C:$C,MATCH(S1402,DESC!$B:$B,0))),"…")</f>
        <v>PC=ADDES</v>
      </c>
      <c r="AD1402" s="35" t="s">
        <v>1527</v>
      </c>
    </row>
    <row r="1403" spans="1:31" ht="17.100000000000001" customHeight="1" x14ac:dyDescent="0.25">
      <c r="B1403" s="60" t="s">
        <v>1723</v>
      </c>
      <c r="C1403" s="60" t="s">
        <v>1228</v>
      </c>
      <c r="D1403" s="60" t="s">
        <v>1239</v>
      </c>
      <c r="E1403" s="60" t="s">
        <v>1239</v>
      </c>
      <c r="F1403" s="60" t="s">
        <v>1239</v>
      </c>
      <c r="G1403" s="60" t="s">
        <v>1239</v>
      </c>
      <c r="H1403" s="60" t="s">
        <v>1239</v>
      </c>
      <c r="I1403" s="60" t="s">
        <v>1327</v>
      </c>
      <c r="J1403" s="60" t="s">
        <v>1922</v>
      </c>
      <c r="K1403" s="60" t="s">
        <v>1327</v>
      </c>
      <c r="L1403" s="60" t="s">
        <v>1922</v>
      </c>
      <c r="M1403" s="60" t="s">
        <v>1934</v>
      </c>
      <c r="N1403" s="60" t="s">
        <v>1280</v>
      </c>
      <c r="O1403" s="60" t="s">
        <v>1845</v>
      </c>
      <c r="P1403" s="60" t="s">
        <v>1357</v>
      </c>
      <c r="Q1403" s="60" t="s">
        <v>1935</v>
      </c>
      <c r="R1403" s="61"/>
      <c r="S1403" s="32" t="str">
        <f>EMIT!H1759</f>
        <v>UNDEF</v>
      </c>
      <c r="U1403" s="50" t="str">
        <f ca="1">IFERROR(_xlfn.CONCAT(INDEX(DESC!$C:$C,MATCH(S1403,DESC!$B:$B,0))),"…")</f>
        <v>UNDEF</v>
      </c>
      <c r="AE1403" s="83" t="s">
        <v>1239</v>
      </c>
    </row>
    <row r="1404" spans="1:31" ht="17.100000000000001" customHeight="1" x14ac:dyDescent="0.25">
      <c r="B1404" s="60" t="s">
        <v>1724</v>
      </c>
      <c r="C1404" s="60" t="s">
        <v>1228</v>
      </c>
      <c r="D1404" s="60" t="s">
        <v>1239</v>
      </c>
      <c r="E1404" s="60" t="s">
        <v>1239</v>
      </c>
      <c r="F1404" s="60" t="s">
        <v>1239</v>
      </c>
      <c r="G1404" s="60" t="s">
        <v>1239</v>
      </c>
      <c r="H1404" s="60" t="s">
        <v>1239</v>
      </c>
      <c r="I1404" s="60" t="s">
        <v>1327</v>
      </c>
      <c r="J1404" s="60" t="s">
        <v>1922</v>
      </c>
      <c r="K1404" s="60" t="s">
        <v>1327</v>
      </c>
      <c r="L1404" s="60" t="s">
        <v>1279</v>
      </c>
      <c r="M1404" s="60" t="s">
        <v>1934</v>
      </c>
      <c r="N1404" s="60" t="s">
        <v>1280</v>
      </c>
      <c r="O1404" s="60" t="s">
        <v>1845</v>
      </c>
      <c r="P1404" s="60" t="s">
        <v>1357</v>
      </c>
      <c r="Q1404" s="60" t="s">
        <v>1935</v>
      </c>
      <c r="R1404" s="61"/>
      <c r="S1404" s="32" t="str">
        <f>EMIT!H1760</f>
        <v>UDIR</v>
      </c>
      <c r="U1404" s="50" t="str">
        <f ca="1">IFERROR(_xlfn.CONCAT(INDEX(DESC!$C:$C,MATCH(S1404,DESC!$B:$B,0))),"…")</f>
        <v>ADDER=IR</v>
      </c>
      <c r="AD1404" s="35" t="s">
        <v>1925</v>
      </c>
    </row>
    <row r="1405" spans="1:31" ht="17.100000000000001" customHeight="1" x14ac:dyDescent="0.25">
      <c r="B1405" s="184" t="s">
        <v>1725</v>
      </c>
      <c r="C1405" s="184" t="s">
        <v>1228</v>
      </c>
      <c r="D1405" s="184" t="s">
        <v>1239</v>
      </c>
      <c r="E1405" s="184" t="s">
        <v>1239</v>
      </c>
      <c r="F1405" s="184" t="s">
        <v>1239</v>
      </c>
      <c r="G1405" s="184" t="s">
        <v>1239</v>
      </c>
      <c r="H1405" s="184" t="s">
        <v>1239</v>
      </c>
      <c r="I1405" s="184" t="s">
        <v>1327</v>
      </c>
      <c r="J1405" s="184" t="s">
        <v>1922</v>
      </c>
      <c r="K1405" s="184" t="s">
        <v>1327</v>
      </c>
      <c r="L1405" s="184" t="s">
        <v>1279</v>
      </c>
      <c r="M1405" s="184" t="s">
        <v>1934</v>
      </c>
      <c r="N1405" s="184" t="s">
        <v>1280</v>
      </c>
      <c r="O1405" s="184" t="s">
        <v>1845</v>
      </c>
      <c r="P1405" s="184" t="s">
        <v>1357</v>
      </c>
      <c r="Q1405" s="184" t="s">
        <v>1935</v>
      </c>
      <c r="R1405" s="156"/>
      <c r="S1405" s="32" t="str">
        <f>EMIT!H1761</f>
        <v>UDLI</v>
      </c>
      <c r="U1405" s="50" t="str">
        <f ca="1">IFERROR(_xlfn.CONCAT(INDEX(DESC!$C:$C,MATCH(S1405,DESC!$B:$B,0))),"…")</f>
        <v>ADDES=NOPLD SETIORQ</v>
      </c>
      <c r="AE1405" s="83" t="s">
        <v>1239</v>
      </c>
    </row>
    <row r="1406" spans="1:31" ht="17.100000000000001" customHeight="1" x14ac:dyDescent="0.25">
      <c r="B1406" s="184" t="s">
        <v>1726</v>
      </c>
      <c r="C1406" s="184" t="s">
        <v>1228</v>
      </c>
      <c r="D1406" s="184" t="s">
        <v>1239</v>
      </c>
      <c r="E1406" s="184" t="s">
        <v>1283</v>
      </c>
      <c r="F1406" s="184" t="s">
        <v>1239</v>
      </c>
      <c r="G1406" s="184" t="s">
        <v>1239</v>
      </c>
      <c r="H1406" s="184" t="s">
        <v>1239</v>
      </c>
      <c r="I1406" s="184" t="s">
        <v>1327</v>
      </c>
      <c r="J1406" s="184" t="s">
        <v>1922</v>
      </c>
      <c r="K1406" s="184" t="s">
        <v>1327</v>
      </c>
      <c r="L1406" s="184" t="s">
        <v>1279</v>
      </c>
      <c r="M1406" s="184" t="s">
        <v>1934</v>
      </c>
      <c r="N1406" s="184" t="s">
        <v>1280</v>
      </c>
      <c r="O1406" s="184" t="s">
        <v>1845</v>
      </c>
      <c r="P1406" s="184" t="s">
        <v>1357</v>
      </c>
      <c r="Q1406" s="184" t="s">
        <v>1935</v>
      </c>
      <c r="R1406" s="156"/>
      <c r="S1406" s="32" t="str">
        <f>EMIT!H1762</f>
        <v>UNDEF</v>
      </c>
      <c r="U1406" s="50" t="str">
        <f ca="1">IFERROR(_xlfn.CONCAT(INDEX(DESC!$C:$C,MATCH(S1406,DESC!$B:$B,0))),"…")</f>
        <v>UNDEF</v>
      </c>
      <c r="AD1406" s="83" t="s">
        <v>1528</v>
      </c>
    </row>
    <row r="1407" spans="1:31" ht="17.100000000000001" customHeight="1" x14ac:dyDescent="0.25">
      <c r="B1407" s="184" t="s">
        <v>1398</v>
      </c>
      <c r="C1407" s="184" t="s">
        <v>1228</v>
      </c>
      <c r="D1407" s="184" t="s">
        <v>1239</v>
      </c>
      <c r="E1407" s="184" t="s">
        <v>1283</v>
      </c>
      <c r="F1407" s="184" t="s">
        <v>1239</v>
      </c>
      <c r="G1407" s="184" t="s">
        <v>1239</v>
      </c>
      <c r="H1407" s="184" t="s">
        <v>1239</v>
      </c>
      <c r="I1407" s="184" t="s">
        <v>1327</v>
      </c>
      <c r="J1407" s="167" t="s">
        <v>1317</v>
      </c>
      <c r="K1407" s="184" t="s">
        <v>1327</v>
      </c>
      <c r="L1407" s="184" t="s">
        <v>1279</v>
      </c>
      <c r="M1407" s="184" t="s">
        <v>1934</v>
      </c>
      <c r="N1407" s="184" t="s">
        <v>1280</v>
      </c>
      <c r="O1407" s="184" t="s">
        <v>1845</v>
      </c>
      <c r="P1407" s="184" t="s">
        <v>1357</v>
      </c>
      <c r="Q1407" s="184" t="s">
        <v>1935</v>
      </c>
      <c r="R1407" s="156"/>
      <c r="S1407" s="32" t="str">
        <f>EMIT!H1763</f>
        <v>ULATOV2</v>
      </c>
      <c r="U1407" s="50" t="str">
        <f ca="1">IFERROR(_xlfn.CONCAT(INDEX(DESC!$C:$C,MATCH(S1407,DESC!$B:$B,0))),"…")</f>
        <v>SIGEXEC OPCODE=DLATCH=VECTOR IM2</v>
      </c>
      <c r="AE1407" s="83" t="s">
        <v>1239</v>
      </c>
    </row>
    <row r="1408" spans="1:31" ht="17.100000000000001" customHeight="1" x14ac:dyDescent="0.25">
      <c r="B1408" s="184" t="s">
        <v>1404</v>
      </c>
      <c r="C1408" s="184" t="s">
        <v>1228</v>
      </c>
      <c r="D1408" s="184" t="s">
        <v>1239</v>
      </c>
      <c r="E1408" s="184" t="s">
        <v>1283</v>
      </c>
      <c r="F1408" s="184" t="s">
        <v>1239</v>
      </c>
      <c r="G1408" s="184" t="s">
        <v>1239</v>
      </c>
      <c r="H1408" s="184" t="s">
        <v>1239</v>
      </c>
      <c r="I1408" s="184" t="s">
        <v>1327</v>
      </c>
      <c r="J1408" s="87" t="s">
        <v>1317</v>
      </c>
      <c r="K1408" s="184" t="s">
        <v>1327</v>
      </c>
      <c r="L1408" s="184" t="s">
        <v>1279</v>
      </c>
      <c r="M1408" s="184" t="s">
        <v>1934</v>
      </c>
      <c r="N1408" s="184" t="s">
        <v>1280</v>
      </c>
      <c r="O1408" s="184" t="s">
        <v>1845</v>
      </c>
      <c r="P1408" s="184" t="s">
        <v>1357</v>
      </c>
      <c r="Q1408" s="184" t="s">
        <v>1935</v>
      </c>
      <c r="R1408" s="156"/>
      <c r="S1408" s="32" t="str">
        <f>EMIT!H1764</f>
        <v>UCLS</v>
      </c>
      <c r="U1408" s="50" t="str">
        <f ca="1">IFERROR(_xlfn.CONCAT(INDEX(DESC!$C:$C,MATCH(S1408,DESC!$B:$B,0))),"…")</f>
        <v>DO_CLEAR</v>
      </c>
      <c r="AD1408" s="83" t="s">
        <v>1528</v>
      </c>
    </row>
    <row r="1409" spans="2:31" ht="17.100000000000001" customHeight="1" x14ac:dyDescent="0.25">
      <c r="B1409" s="50" t="s">
        <v>1405</v>
      </c>
      <c r="C1409" s="50" t="s">
        <v>1239</v>
      </c>
      <c r="D1409" s="50" t="s">
        <v>1239</v>
      </c>
      <c r="E1409" s="50" t="s">
        <v>1239</v>
      </c>
      <c r="F1409" s="50" t="s">
        <v>1230</v>
      </c>
      <c r="G1409" s="50" t="s">
        <v>1239</v>
      </c>
      <c r="H1409" s="50" t="s">
        <v>1239</v>
      </c>
      <c r="I1409" s="50" t="s">
        <v>1937</v>
      </c>
      <c r="J1409" s="87" t="s">
        <v>1317</v>
      </c>
      <c r="K1409" s="50" t="s">
        <v>1327</v>
      </c>
      <c r="L1409" s="167" t="s">
        <v>1317</v>
      </c>
      <c r="M1409" s="50" t="s">
        <v>1934</v>
      </c>
      <c r="N1409" s="50" t="s">
        <v>1280</v>
      </c>
      <c r="O1409" s="50" t="s">
        <v>1845</v>
      </c>
      <c r="P1409" s="50" t="s">
        <v>1357</v>
      </c>
      <c r="Q1409" s="50" t="s">
        <v>1935</v>
      </c>
      <c r="S1409" s="32" t="str">
        <f>EMIT!H1765</f>
        <v>UADIRM</v>
      </c>
      <c r="U1409" s="50" t="str">
        <f ca="1">IFERROR(_xlfn.CONCAT(INDEX(DESC!$C:$C,MATCH(S1409,DESC!$B:$B,0))),"…")</f>
        <v>ADDR=ADDER ADDES=INCLD7 SETMREQ SPREF</v>
      </c>
      <c r="AE1409" s="83" t="s">
        <v>1239</v>
      </c>
    </row>
    <row r="1410" spans="2:31" ht="17.100000000000001" customHeight="1" x14ac:dyDescent="0.25">
      <c r="B1410" s="50" t="s">
        <v>1406</v>
      </c>
      <c r="C1410" s="50" t="s">
        <v>1239</v>
      </c>
      <c r="D1410" s="50" t="s">
        <v>1229</v>
      </c>
      <c r="E1410" s="50" t="s">
        <v>1239</v>
      </c>
      <c r="F1410" s="50" t="s">
        <v>1230</v>
      </c>
      <c r="G1410" s="50" t="s">
        <v>1239</v>
      </c>
      <c r="H1410" s="50" t="s">
        <v>1239</v>
      </c>
      <c r="I1410" s="50" t="s">
        <v>1937</v>
      </c>
      <c r="J1410" s="87" t="s">
        <v>1317</v>
      </c>
      <c r="K1410" s="50" t="s">
        <v>1327</v>
      </c>
      <c r="L1410" s="50" t="s">
        <v>1317</v>
      </c>
      <c r="M1410" s="50" t="s">
        <v>1934</v>
      </c>
      <c r="N1410" s="50" t="s">
        <v>1280</v>
      </c>
      <c r="O1410" s="50" t="s">
        <v>1328</v>
      </c>
      <c r="P1410" s="50" t="s">
        <v>1357</v>
      </c>
      <c r="Q1410" s="50" t="s">
        <v>1935</v>
      </c>
      <c r="S1410" s="32" t="str">
        <f>EMIT!H1766</f>
        <v>UIRDAF</v>
      </c>
      <c r="U1410" s="50" t="str">
        <f ca="1">IFERROR(_xlfn.CONCAT(INDEX(DESC!$C:$C,MATCH(S1410,DESC!$B:$B,0))),"…")</f>
        <v>IR=ADDES ALUA-B-HBUS=A IF DISCARD FLG=F ELSE F=FLG LBUS=F</v>
      </c>
      <c r="AB1410" s="31" t="s">
        <v>1938</v>
      </c>
      <c r="AD1410" s="35" t="s">
        <v>1525</v>
      </c>
    </row>
    <row r="1411" spans="2:31" ht="17.100000000000001" customHeight="1" x14ac:dyDescent="0.25">
      <c r="B1411" s="50" t="s">
        <v>1408</v>
      </c>
      <c r="C1411" s="50" t="s">
        <v>1239</v>
      </c>
      <c r="D1411" s="50" t="s">
        <v>1229</v>
      </c>
      <c r="E1411" s="50" t="s">
        <v>1239</v>
      </c>
      <c r="F1411" s="50" t="s">
        <v>1230</v>
      </c>
      <c r="G1411" s="50" t="s">
        <v>1239</v>
      </c>
      <c r="H1411" s="50" t="s">
        <v>1239</v>
      </c>
      <c r="I1411" s="50" t="s">
        <v>1937</v>
      </c>
      <c r="J1411" s="87" t="s">
        <v>1317</v>
      </c>
      <c r="K1411" s="50" t="s">
        <v>1327</v>
      </c>
      <c r="L1411" s="50" t="s">
        <v>1317</v>
      </c>
      <c r="M1411" s="50" t="s">
        <v>1934</v>
      </c>
      <c r="N1411" s="50" t="s">
        <v>1280</v>
      </c>
      <c r="O1411" s="50" t="s">
        <v>1328</v>
      </c>
      <c r="P1411" s="50" t="s">
        <v>1357</v>
      </c>
      <c r="Q1411" s="50" t="s">
        <v>1935</v>
      </c>
      <c r="S1411" s="32" t="str">
        <f>EMIT!H1767</f>
        <v>UBRM</v>
      </c>
      <c r="U1411" s="50" t="str">
        <f ca="1">IFERROR(_xlfn.CONCAT(INDEX(DESC!$C:$C,MATCH(S1411,DESC!$B:$B,0))),"…")</f>
        <v>DO_BUSRQ UNSETMR</v>
      </c>
      <c r="AE1411" s="83" t="s">
        <v>1239</v>
      </c>
    </row>
    <row r="1412" spans="2:31" ht="17.100000000000001" customHeight="1" x14ac:dyDescent="0.25">
      <c r="B1412" s="50" t="s">
        <v>1409</v>
      </c>
      <c r="C1412" s="50" t="s">
        <v>1239</v>
      </c>
      <c r="D1412" s="50" t="s">
        <v>1239</v>
      </c>
      <c r="E1412" s="50" t="s">
        <v>1239</v>
      </c>
      <c r="F1412" s="50" t="s">
        <v>1230</v>
      </c>
      <c r="G1412" s="50" t="s">
        <v>1239</v>
      </c>
      <c r="H1412" s="50" t="s">
        <v>1239</v>
      </c>
      <c r="I1412" s="50" t="s">
        <v>1937</v>
      </c>
      <c r="J1412" s="87" t="s">
        <v>1317</v>
      </c>
      <c r="K1412" s="50" t="s">
        <v>1327</v>
      </c>
      <c r="L1412" s="50" t="s">
        <v>1317</v>
      </c>
      <c r="M1412" s="50" t="s">
        <v>1934</v>
      </c>
      <c r="N1412" s="50" t="s">
        <v>1280</v>
      </c>
      <c r="O1412" s="50" t="s">
        <v>1328</v>
      </c>
      <c r="P1412" s="50" t="s">
        <v>1357</v>
      </c>
      <c r="Q1412" s="50" t="s">
        <v>1935</v>
      </c>
      <c r="S1412" s="32" t="str">
        <f>EMIT!H1768</f>
        <v>UDSP</v>
      </c>
      <c r="U1412" s="50" t="str">
        <f ca="1">IFERROR(_xlfn.CONCAT(INDEX(DESC!$C:$C,MATCH(S1412,DESC!$B:$B,0))),"…")</f>
        <v>ADDER=SP</v>
      </c>
      <c r="AD1412" s="35" t="s">
        <v>1939</v>
      </c>
    </row>
    <row r="1413" spans="2:31" ht="17.100000000000001" customHeight="1" x14ac:dyDescent="0.25">
      <c r="B1413" s="50" t="s">
        <v>1326</v>
      </c>
      <c r="C1413" s="50" t="s">
        <v>1239</v>
      </c>
      <c r="D1413" s="50" t="s">
        <v>1239</v>
      </c>
      <c r="E1413" s="50" t="s">
        <v>1239</v>
      </c>
      <c r="F1413" s="50" t="s">
        <v>1239</v>
      </c>
      <c r="G1413" s="50" t="s">
        <v>1239</v>
      </c>
      <c r="H1413" s="50" t="s">
        <v>1239</v>
      </c>
      <c r="I1413" s="50" t="s">
        <v>1937</v>
      </c>
      <c r="J1413" s="87" t="s">
        <v>1317</v>
      </c>
      <c r="K1413" s="50" t="s">
        <v>1327</v>
      </c>
      <c r="L1413" s="50" t="s">
        <v>1317</v>
      </c>
      <c r="M1413" s="50" t="s">
        <v>1934</v>
      </c>
      <c r="N1413" s="50" t="s">
        <v>1280</v>
      </c>
      <c r="O1413" s="50" t="s">
        <v>1328</v>
      </c>
      <c r="P1413" s="50" t="s">
        <v>1357</v>
      </c>
      <c r="Q1413" s="50" t="s">
        <v>1935</v>
      </c>
      <c r="S1413" s="32" t="str">
        <f>EMIT!H1769</f>
        <v>UDD</v>
      </c>
      <c r="U1413" s="50" t="str">
        <f ca="1">IFERROR(_xlfn.CONCAT(INDEX(DESC!$C:$C,MATCH(S1413,DESC!$B:$B,0))),"…")</f>
        <v>ADDES=DECLD</v>
      </c>
      <c r="AE1413" s="83" t="s">
        <v>1239</v>
      </c>
    </row>
    <row r="1414" spans="2:31" ht="17.100000000000001" customHeight="1" x14ac:dyDescent="0.25">
      <c r="B1414" s="50" t="s">
        <v>1332</v>
      </c>
      <c r="C1414" s="50" t="s">
        <v>1239</v>
      </c>
      <c r="D1414" s="50" t="s">
        <v>1239</v>
      </c>
      <c r="E1414" s="50" t="s">
        <v>1239</v>
      </c>
      <c r="F1414" s="50" t="s">
        <v>1239</v>
      </c>
      <c r="G1414" s="50" t="s">
        <v>1239</v>
      </c>
      <c r="H1414" s="50" t="s">
        <v>1239</v>
      </c>
      <c r="I1414" s="50" t="s">
        <v>1937</v>
      </c>
      <c r="J1414" s="87" t="s">
        <v>1317</v>
      </c>
      <c r="K1414" s="50" t="s">
        <v>1327</v>
      </c>
      <c r="L1414" s="50" t="s">
        <v>1317</v>
      </c>
      <c r="M1414" s="50" t="s">
        <v>1934</v>
      </c>
      <c r="N1414" s="50" t="s">
        <v>1280</v>
      </c>
      <c r="O1414" s="50" t="s">
        <v>1328</v>
      </c>
      <c r="P1414" s="50" t="s">
        <v>1357</v>
      </c>
      <c r="Q1414" s="50" t="s">
        <v>1935</v>
      </c>
      <c r="S1414" s="32" t="str">
        <f>EMIT!H1770</f>
        <v>USPDDAADL</v>
      </c>
      <c r="U1414" s="50" t="str">
        <f ca="1">IFERROR(_xlfn.CONCAT(INDEX(DESC!$C:$C,MATCH(S1414,DESC!$B:$B,0))),"…")</f>
        <v>SP=ADDES ADDER=ADDES ALUA=DLATCH</v>
      </c>
      <c r="AA1414" s="89" t="s">
        <v>1940</v>
      </c>
      <c r="AD1414" s="35" t="s">
        <v>1941</v>
      </c>
    </row>
    <row r="1415" spans="2:31" ht="17.100000000000001" customHeight="1" x14ac:dyDescent="0.25">
      <c r="B1415" s="50" t="s">
        <v>1335</v>
      </c>
      <c r="C1415" s="50" t="s">
        <v>1239</v>
      </c>
      <c r="D1415" s="50" t="s">
        <v>1239</v>
      </c>
      <c r="E1415" s="50" t="s">
        <v>1239</v>
      </c>
      <c r="F1415" s="50" t="s">
        <v>1239</v>
      </c>
      <c r="G1415" s="50" t="s">
        <v>1239</v>
      </c>
      <c r="H1415" s="50" t="s">
        <v>1239</v>
      </c>
      <c r="I1415" s="50" t="s">
        <v>1482</v>
      </c>
      <c r="J1415" s="87" t="s">
        <v>1317</v>
      </c>
      <c r="K1415" s="50" t="s">
        <v>1327</v>
      </c>
      <c r="L1415" s="50" t="s">
        <v>1317</v>
      </c>
      <c r="M1415" s="50" t="s">
        <v>1934</v>
      </c>
      <c r="N1415" s="50" t="s">
        <v>1280</v>
      </c>
      <c r="O1415" s="50" t="s">
        <v>1328</v>
      </c>
      <c r="P1415" s="50" t="s">
        <v>1357</v>
      </c>
      <c r="Q1415" s="50" t="s">
        <v>1935</v>
      </c>
      <c r="S1415" s="32" t="str">
        <f>EMIT!H1771</f>
        <v>UADDM</v>
      </c>
      <c r="U1415" s="50" t="str">
        <f ca="1">IFERROR(_xlfn.CONCAT(INDEX(DESC!$C:$C,MATCH(S1415,DESC!$B:$B,0))),"…")</f>
        <v>ADDR=ADDER ADDES=DECLD SETMR</v>
      </c>
      <c r="AE1415" s="83" t="s">
        <v>1239</v>
      </c>
    </row>
    <row r="1416" spans="2:31" ht="17.100000000000001" customHeight="1" x14ac:dyDescent="0.25">
      <c r="B1416" s="50" t="s">
        <v>1336</v>
      </c>
      <c r="C1416" s="50" t="s">
        <v>1239</v>
      </c>
      <c r="D1416" s="50" t="s">
        <v>1229</v>
      </c>
      <c r="E1416" s="50" t="s">
        <v>1239</v>
      </c>
      <c r="F1416" s="50" t="s">
        <v>1239</v>
      </c>
      <c r="G1416" s="50" t="s">
        <v>1239</v>
      </c>
      <c r="H1416" s="50" t="s">
        <v>1239</v>
      </c>
      <c r="I1416" s="50" t="s">
        <v>1482</v>
      </c>
      <c r="J1416" s="50" t="s">
        <v>1279</v>
      </c>
      <c r="K1416" s="50" t="s">
        <v>1327</v>
      </c>
      <c r="L1416" s="50" t="s">
        <v>1317</v>
      </c>
      <c r="M1416" s="50" t="s">
        <v>1934</v>
      </c>
      <c r="N1416" s="50" t="s">
        <v>1280</v>
      </c>
      <c r="O1416" s="50" t="s">
        <v>1328</v>
      </c>
      <c r="P1416" s="50" t="s">
        <v>1357</v>
      </c>
      <c r="Q1416" s="50" t="s">
        <v>1935</v>
      </c>
      <c r="S1416" s="32" t="str">
        <f>EMIT!H1772</f>
        <v>UWPH</v>
      </c>
      <c r="U1416" s="50" t="str">
        <f ca="1">IFERROR(_xlfn.CONCAT(INDEX(DESC!$C:$C,MATCH(S1416,DESC!$B:$B,0))),"…")</f>
        <v>PINDATA=DLATCH=PC-H</v>
      </c>
      <c r="AD1416" s="35" t="s">
        <v>1803</v>
      </c>
    </row>
    <row r="1417" spans="2:31" ht="17.100000000000001" customHeight="1" x14ac:dyDescent="0.25">
      <c r="B1417" s="50" t="s">
        <v>1348</v>
      </c>
      <c r="C1417" s="50" t="s">
        <v>1239</v>
      </c>
      <c r="D1417" s="50" t="s">
        <v>1229</v>
      </c>
      <c r="E1417" s="50" t="s">
        <v>1239</v>
      </c>
      <c r="F1417" s="50" t="s">
        <v>1239</v>
      </c>
      <c r="G1417" s="50" t="s">
        <v>1239</v>
      </c>
      <c r="H1417" s="50" t="s">
        <v>1239</v>
      </c>
      <c r="I1417" s="50" t="s">
        <v>1482</v>
      </c>
      <c r="J1417" s="50" t="s">
        <v>1279</v>
      </c>
      <c r="K1417" s="50" t="s">
        <v>1327</v>
      </c>
      <c r="L1417" s="50" t="s">
        <v>1317</v>
      </c>
      <c r="M1417" s="50" t="s">
        <v>1934</v>
      </c>
      <c r="N1417" s="50" t="s">
        <v>1280</v>
      </c>
      <c r="O1417" s="50" t="s">
        <v>1328</v>
      </c>
      <c r="P1417" s="50" t="s">
        <v>1357</v>
      </c>
      <c r="Q1417" s="50" t="s">
        <v>1935</v>
      </c>
      <c r="S1417" s="32" t="str">
        <f>EMIT!H1773</f>
        <v>USWR</v>
      </c>
      <c r="U1417" s="50" t="str">
        <f ca="1">IFERROR(_xlfn.CONCAT(INDEX(DESC!$C:$C,MATCH(S1417,DESC!$B:$B,0))),"…")</f>
        <v>SETWR</v>
      </c>
      <c r="AE1417" s="83" t="s">
        <v>1239</v>
      </c>
    </row>
    <row r="1418" spans="2:31" ht="17.100000000000001" customHeight="1" x14ac:dyDescent="0.25">
      <c r="B1418" s="50" t="s">
        <v>1349</v>
      </c>
      <c r="C1418" s="50" t="s">
        <v>1239</v>
      </c>
      <c r="D1418" s="50" t="s">
        <v>1229</v>
      </c>
      <c r="E1418" s="50" t="s">
        <v>1239</v>
      </c>
      <c r="F1418" s="50" t="s">
        <v>1239</v>
      </c>
      <c r="G1418" s="50" t="s">
        <v>1239</v>
      </c>
      <c r="H1418" s="50" t="s">
        <v>1273</v>
      </c>
      <c r="I1418" s="50" t="s">
        <v>1482</v>
      </c>
      <c r="J1418" s="50" t="s">
        <v>1279</v>
      </c>
      <c r="K1418" s="50" t="s">
        <v>1327</v>
      </c>
      <c r="L1418" s="50" t="s">
        <v>1317</v>
      </c>
      <c r="M1418" s="50" t="s">
        <v>1934</v>
      </c>
      <c r="N1418" s="50" t="s">
        <v>1280</v>
      </c>
      <c r="O1418" s="50" t="s">
        <v>1328</v>
      </c>
      <c r="P1418" s="50" t="s">
        <v>1357</v>
      </c>
      <c r="Q1418" s="50" t="s">
        <v>1935</v>
      </c>
      <c r="S1418" s="32" t="str">
        <f>EMIT!H1774</f>
        <v>USPDDWW</v>
      </c>
      <c r="U1418" s="50" t="str">
        <f ca="1">IFERROR(_xlfn.CONCAT(INDEX(DESC!$C:$C,MATCH(S1418,DESC!$B:$B,0))),"…")</f>
        <v>SP=ADDES ADDER=ADDES DO_WAIT ACTUAL WRITE</v>
      </c>
      <c r="AD1418" s="35" t="s">
        <v>1941</v>
      </c>
    </row>
    <row r="1419" spans="2:31" ht="17.100000000000001" customHeight="1" x14ac:dyDescent="0.25">
      <c r="B1419" s="50" t="s">
        <v>1350</v>
      </c>
      <c r="C1419" s="50" t="s">
        <v>1239</v>
      </c>
      <c r="D1419" s="50" t="s">
        <v>1229</v>
      </c>
      <c r="E1419" s="50" t="s">
        <v>1239</v>
      </c>
      <c r="F1419" s="50" t="s">
        <v>1239</v>
      </c>
      <c r="G1419" s="50" t="s">
        <v>1239</v>
      </c>
      <c r="H1419" s="50" t="s">
        <v>1273</v>
      </c>
      <c r="I1419" s="50" t="s">
        <v>1482</v>
      </c>
      <c r="J1419" s="50" t="s">
        <v>1279</v>
      </c>
      <c r="K1419" s="50" t="s">
        <v>1327</v>
      </c>
      <c r="L1419" s="50" t="s">
        <v>1317</v>
      </c>
      <c r="M1419" s="50" t="s">
        <v>1934</v>
      </c>
      <c r="N1419" s="50" t="s">
        <v>1280</v>
      </c>
      <c r="O1419" s="50" t="s">
        <v>1328</v>
      </c>
      <c r="P1419" s="50" t="s">
        <v>1357</v>
      </c>
      <c r="Q1419" s="50" t="s">
        <v>1935</v>
      </c>
      <c r="S1419" s="32" t="str">
        <f>EMIT!H1775</f>
        <v>UBRCLS</v>
      </c>
      <c r="U1419" s="50" t="str">
        <f ca="1">IFERROR(_xlfn.CONCAT(INDEX(DESC!$C:$C,MATCH(S1419,DESC!$B:$B,0))),"…")</f>
        <v>DO_BUSRQ DO_CLEAR</v>
      </c>
      <c r="AE1419" s="83" t="s">
        <v>1239</v>
      </c>
    </row>
    <row r="1420" spans="2:31" ht="17.100000000000001" customHeight="1" x14ac:dyDescent="0.25">
      <c r="B1420" s="50" t="s">
        <v>1351</v>
      </c>
      <c r="C1420" s="50" t="s">
        <v>1239</v>
      </c>
      <c r="D1420" s="50" t="s">
        <v>1239</v>
      </c>
      <c r="E1420" s="50" t="s">
        <v>1239</v>
      </c>
      <c r="F1420" s="50" t="s">
        <v>1239</v>
      </c>
      <c r="G1420" s="50" t="s">
        <v>1239</v>
      </c>
      <c r="H1420" s="50" t="s">
        <v>1239</v>
      </c>
      <c r="I1420" s="50" t="s">
        <v>1482</v>
      </c>
      <c r="J1420" s="50" t="s">
        <v>1279</v>
      </c>
      <c r="K1420" s="50" t="s">
        <v>1327</v>
      </c>
      <c r="L1420" s="50" t="s">
        <v>1317</v>
      </c>
      <c r="M1420" s="50" t="s">
        <v>1934</v>
      </c>
      <c r="N1420" s="50" t="s">
        <v>1280</v>
      </c>
      <c r="O1420" s="50" t="s">
        <v>1328</v>
      </c>
      <c r="P1420" s="50" t="s">
        <v>1357</v>
      </c>
      <c r="Q1420" s="50" t="s">
        <v>1935</v>
      </c>
      <c r="S1420" s="32" t="str">
        <f>EMIT!H1776</f>
        <v>UABI</v>
      </c>
      <c r="U1420" s="50" t="str">
        <f ca="1">IFERROR(_xlfn.CONCAT(INDEX(DESC!$C:$C,MATCH(S1420,DESC!$B:$B,0))),"…")</f>
        <v>ALUB=I</v>
      </c>
      <c r="Z1420" s="89" t="s">
        <v>1942</v>
      </c>
      <c r="AD1420" s="116" t="s">
        <v>1943</v>
      </c>
    </row>
    <row r="1421" spans="2:31" ht="17.100000000000001" customHeight="1" x14ac:dyDescent="0.25">
      <c r="B1421" s="50" t="s">
        <v>1427</v>
      </c>
      <c r="C1421" s="50" t="s">
        <v>1239</v>
      </c>
      <c r="D1421" s="50" t="s">
        <v>1239</v>
      </c>
      <c r="E1421" s="50" t="s">
        <v>1239</v>
      </c>
      <c r="F1421" s="50" t="s">
        <v>1239</v>
      </c>
      <c r="G1421" s="50" t="s">
        <v>1239</v>
      </c>
      <c r="H1421" s="50" t="s">
        <v>1239</v>
      </c>
      <c r="I1421" s="50" t="s">
        <v>1485</v>
      </c>
      <c r="J1421" s="69" t="s">
        <v>1317</v>
      </c>
      <c r="K1421" s="50" t="s">
        <v>1327</v>
      </c>
      <c r="L1421" s="50" t="s">
        <v>1317</v>
      </c>
      <c r="M1421" s="50" t="s">
        <v>1934</v>
      </c>
      <c r="N1421" s="50" t="s">
        <v>1280</v>
      </c>
      <c r="O1421" s="50" t="s">
        <v>1328</v>
      </c>
      <c r="P1421" s="50" t="s">
        <v>1357</v>
      </c>
      <c r="Q1421" s="50" t="s">
        <v>1935</v>
      </c>
      <c r="S1421" s="32" t="str">
        <f>EMIT!H1777</f>
        <v>UADIM</v>
      </c>
      <c r="U1421" s="50" t="str">
        <f ca="1">IFERROR(_xlfn.CONCAT(INDEX(DESC!$C:$C,MATCH(S1421,DESC!$B:$B,0))),"…")</f>
        <v>ADDR=ADDER ADDES=INCLD SETMR SPREF</v>
      </c>
      <c r="AE1421" s="83" t="s">
        <v>1239</v>
      </c>
    </row>
    <row r="1422" spans="2:31" ht="17.100000000000001" customHeight="1" x14ac:dyDescent="0.25">
      <c r="B1422" s="50" t="s">
        <v>1429</v>
      </c>
      <c r="C1422" s="50" t="s">
        <v>1239</v>
      </c>
      <c r="D1422" s="50" t="s">
        <v>1229</v>
      </c>
      <c r="E1422" s="50" t="s">
        <v>1239</v>
      </c>
      <c r="F1422" s="50" t="s">
        <v>1239</v>
      </c>
      <c r="G1422" s="50" t="s">
        <v>1239</v>
      </c>
      <c r="H1422" s="50" t="s">
        <v>1239</v>
      </c>
      <c r="I1422" s="50" t="s">
        <v>1485</v>
      </c>
      <c r="J1422" s="50" t="s">
        <v>1328</v>
      </c>
      <c r="K1422" s="50" t="s">
        <v>1327</v>
      </c>
      <c r="L1422" s="50" t="s">
        <v>1317</v>
      </c>
      <c r="M1422" s="50" t="s">
        <v>1934</v>
      </c>
      <c r="N1422" s="50" t="s">
        <v>1280</v>
      </c>
      <c r="O1422" s="50" t="s">
        <v>1328</v>
      </c>
      <c r="P1422" s="50" t="s">
        <v>1357</v>
      </c>
      <c r="Q1422" s="50" t="s">
        <v>1935</v>
      </c>
      <c r="S1422" s="32" t="str">
        <f>EMIT!H1778</f>
        <v>UWPL</v>
      </c>
      <c r="U1422" s="50" t="str">
        <f ca="1">IFERROR(_xlfn.CONCAT(INDEX(DESC!$C:$C,MATCH(S1422,DESC!$B:$B,0))),"…")</f>
        <v>PINDATA=DLATCH=PC-L</v>
      </c>
      <c r="AD1422" s="35" t="s">
        <v>1803</v>
      </c>
    </row>
    <row r="1423" spans="2:31" ht="17.100000000000001" customHeight="1" x14ac:dyDescent="0.25">
      <c r="B1423" s="50" t="s">
        <v>1430</v>
      </c>
      <c r="C1423" s="50" t="s">
        <v>1239</v>
      </c>
      <c r="D1423" s="50" t="s">
        <v>1229</v>
      </c>
      <c r="E1423" s="50" t="s">
        <v>1239</v>
      </c>
      <c r="F1423" s="50" t="s">
        <v>1239</v>
      </c>
      <c r="G1423" s="50" t="s">
        <v>1239</v>
      </c>
      <c r="H1423" s="50" t="s">
        <v>1239</v>
      </c>
      <c r="I1423" s="50" t="s">
        <v>1485</v>
      </c>
      <c r="J1423" s="50" t="s">
        <v>1328</v>
      </c>
      <c r="K1423" s="50" t="s">
        <v>1327</v>
      </c>
      <c r="L1423" s="50" t="s">
        <v>1317</v>
      </c>
      <c r="M1423" s="50" t="s">
        <v>1934</v>
      </c>
      <c r="N1423" s="50" t="s">
        <v>1280</v>
      </c>
      <c r="O1423" s="50" t="s">
        <v>1328</v>
      </c>
      <c r="P1423" s="50" t="s">
        <v>1357</v>
      </c>
      <c r="Q1423" s="50" t="s">
        <v>1935</v>
      </c>
      <c r="S1423" s="32" t="str">
        <f>EMIT!H1779</f>
        <v>USWR</v>
      </c>
      <c r="U1423" s="50" t="str">
        <f ca="1">IFERROR(_xlfn.CONCAT(INDEX(DESC!$C:$C,MATCH(S1423,DESC!$B:$B,0))),"…")</f>
        <v>SETWR</v>
      </c>
      <c r="AE1423" s="83" t="s">
        <v>1239</v>
      </c>
    </row>
    <row r="1424" spans="2:31" ht="17.100000000000001" customHeight="1" x14ac:dyDescent="0.25">
      <c r="B1424" s="50" t="s">
        <v>1431</v>
      </c>
      <c r="C1424" s="50" t="s">
        <v>1239</v>
      </c>
      <c r="D1424" s="50" t="s">
        <v>1229</v>
      </c>
      <c r="E1424" s="50" t="s">
        <v>1239</v>
      </c>
      <c r="F1424" s="50" t="s">
        <v>1239</v>
      </c>
      <c r="G1424" s="50" t="s">
        <v>1239</v>
      </c>
      <c r="H1424" s="50" t="s">
        <v>1273</v>
      </c>
      <c r="I1424" s="50" t="s">
        <v>1485</v>
      </c>
      <c r="J1424" s="50" t="s">
        <v>1328</v>
      </c>
      <c r="K1424" s="50" t="s">
        <v>1327</v>
      </c>
      <c r="L1424" s="50" t="s">
        <v>1317</v>
      </c>
      <c r="M1424" s="50" t="s">
        <v>1934</v>
      </c>
      <c r="N1424" s="167" t="s">
        <v>1944</v>
      </c>
      <c r="O1424" s="50" t="s">
        <v>1328</v>
      </c>
      <c r="P1424" s="50" t="s">
        <v>1357</v>
      </c>
      <c r="Q1424" s="50" t="s">
        <v>1935</v>
      </c>
      <c r="S1424" s="32" t="str">
        <f>EMIT!H1780</f>
        <v>UZAAW</v>
      </c>
      <c r="U1424" s="50" t="str">
        <f ca="1">IFERROR(_xlfn.CONCAT(INDEX(DESC!$C:$C,MATCH(S1424,DESC!$B:$B,0))),"…")</f>
        <v>DO_WAIT Z=ALUA</v>
      </c>
      <c r="X1424" s="129" t="s">
        <v>1945</v>
      </c>
      <c r="Z1424" s="89" t="s">
        <v>1940</v>
      </c>
      <c r="AD1424" s="83" t="s">
        <v>1528</v>
      </c>
    </row>
    <row r="1425" spans="1:31" ht="17.100000000000001" customHeight="1" x14ac:dyDescent="0.25">
      <c r="B1425" s="50" t="s">
        <v>1439</v>
      </c>
      <c r="C1425" s="50" t="s">
        <v>1239</v>
      </c>
      <c r="D1425" s="50" t="s">
        <v>1229</v>
      </c>
      <c r="E1425" s="50" t="s">
        <v>1239</v>
      </c>
      <c r="F1425" s="50" t="s">
        <v>1239</v>
      </c>
      <c r="G1425" s="50" t="s">
        <v>1239</v>
      </c>
      <c r="H1425" s="50" t="s">
        <v>1273</v>
      </c>
      <c r="I1425" s="50" t="s">
        <v>1485</v>
      </c>
      <c r="J1425" s="50" t="s">
        <v>1328</v>
      </c>
      <c r="K1425" s="50" t="s">
        <v>1327</v>
      </c>
      <c r="L1425" s="50" t="s">
        <v>1317</v>
      </c>
      <c r="M1425" s="50" t="s">
        <v>1934</v>
      </c>
      <c r="N1425" s="50" t="s">
        <v>1944</v>
      </c>
      <c r="O1425" s="50" t="s">
        <v>1328</v>
      </c>
      <c r="P1425" s="50" t="s">
        <v>1357</v>
      </c>
      <c r="Q1425" s="50" t="s">
        <v>1935</v>
      </c>
      <c r="S1425" s="32" t="str">
        <f>EMIT!H1781</f>
        <v>UBRCLS</v>
      </c>
      <c r="U1425" s="50" t="str">
        <f ca="1">IFERROR(_xlfn.CONCAT(INDEX(DESC!$C:$C,MATCH(S1425,DESC!$B:$B,0))),"…")</f>
        <v>DO_BUSRQ DO_CLEAR</v>
      </c>
      <c r="AE1425" s="83" t="s">
        <v>1239</v>
      </c>
    </row>
    <row r="1426" spans="1:31" ht="17.100000000000001" customHeight="1" x14ac:dyDescent="0.25">
      <c r="B1426" s="50" t="s">
        <v>1441</v>
      </c>
      <c r="C1426" s="50" t="s">
        <v>1239</v>
      </c>
      <c r="D1426" s="50" t="s">
        <v>1239</v>
      </c>
      <c r="E1426" s="50" t="s">
        <v>1239</v>
      </c>
      <c r="F1426" s="50" t="s">
        <v>1239</v>
      </c>
      <c r="G1426" s="50" t="s">
        <v>1239</v>
      </c>
      <c r="H1426" s="50" t="s">
        <v>1239</v>
      </c>
      <c r="I1426" s="50" t="s">
        <v>1485</v>
      </c>
      <c r="J1426" s="50" t="s">
        <v>1328</v>
      </c>
      <c r="K1426" s="50" t="s">
        <v>1327</v>
      </c>
      <c r="L1426" s="50" t="s">
        <v>1317</v>
      </c>
      <c r="M1426" s="50" t="s">
        <v>1934</v>
      </c>
      <c r="N1426" s="167" t="s">
        <v>1946</v>
      </c>
      <c r="O1426" s="50" t="s">
        <v>1328</v>
      </c>
      <c r="P1426" s="50" t="s">
        <v>1357</v>
      </c>
      <c r="Q1426" s="50" t="s">
        <v>1935</v>
      </c>
      <c r="S1426" s="32" t="str">
        <f>EMIT!H1782</f>
        <v>UDWZWAB</v>
      </c>
      <c r="U1426" s="50" t="str">
        <f ca="1">IFERROR(_xlfn.CONCAT(INDEX(DESC!$C:$C,MATCH(S1426,DESC!$B:$B,0))),"…")</f>
        <v>ADDER=(W=ALUB)Z</v>
      </c>
      <c r="X1426" s="129" t="s">
        <v>1947</v>
      </c>
      <c r="Z1426" s="89" t="s">
        <v>1942</v>
      </c>
      <c r="AD1426" s="35" t="s">
        <v>1948</v>
      </c>
    </row>
    <row r="1427" spans="1:31" ht="17.100000000000001" customHeight="1" x14ac:dyDescent="0.25">
      <c r="B1427" s="50" t="s">
        <v>1444</v>
      </c>
      <c r="C1427" s="50" t="s">
        <v>1239</v>
      </c>
      <c r="D1427" s="50" t="s">
        <v>1239</v>
      </c>
      <c r="E1427" s="50" t="s">
        <v>1239</v>
      </c>
      <c r="F1427" s="50" t="s">
        <v>1239</v>
      </c>
      <c r="G1427" s="50" t="s">
        <v>1239</v>
      </c>
      <c r="H1427" s="50" t="s">
        <v>1239</v>
      </c>
      <c r="I1427" s="50" t="s">
        <v>1946</v>
      </c>
      <c r="J1427" s="87" t="s">
        <v>1317</v>
      </c>
      <c r="K1427" s="50" t="s">
        <v>1327</v>
      </c>
      <c r="L1427" s="50" t="s">
        <v>1317</v>
      </c>
      <c r="M1427" s="50" t="s">
        <v>1934</v>
      </c>
      <c r="N1427" s="50" t="s">
        <v>1946</v>
      </c>
      <c r="O1427" s="50" t="s">
        <v>1328</v>
      </c>
      <c r="P1427" s="50" t="s">
        <v>1357</v>
      </c>
      <c r="Q1427" s="50" t="s">
        <v>1935</v>
      </c>
      <c r="S1427" s="32" t="str">
        <f>EMIT!H1783</f>
        <v>UADIMR</v>
      </c>
      <c r="U1427" s="50" t="str">
        <f ca="1">IFERROR(_xlfn.CONCAT(INDEX(DESC!$C:$C,MATCH(S1427,DESC!$B:$B,0))),"…")</f>
        <v>ADDR=ADDER ADDES=INCLD SETMRQ/RD=1 DO_SPREF</v>
      </c>
      <c r="AE1427" s="83" t="s">
        <v>1239</v>
      </c>
    </row>
    <row r="1428" spans="1:31" ht="17.100000000000001" customHeight="1" x14ac:dyDescent="0.25">
      <c r="B1428" s="50" t="s">
        <v>1445</v>
      </c>
      <c r="C1428" s="50" t="s">
        <v>1239</v>
      </c>
      <c r="D1428" s="50" t="s">
        <v>1229</v>
      </c>
      <c r="E1428" s="50" t="s">
        <v>1239</v>
      </c>
      <c r="F1428" s="50" t="s">
        <v>1239</v>
      </c>
      <c r="G1428" s="50" t="s">
        <v>1231</v>
      </c>
      <c r="H1428" s="50" t="s">
        <v>1239</v>
      </c>
      <c r="I1428" s="50" t="s">
        <v>1946</v>
      </c>
      <c r="J1428" s="87" t="s">
        <v>1317</v>
      </c>
      <c r="K1428" s="50" t="s">
        <v>1327</v>
      </c>
      <c r="L1428" s="50" t="s">
        <v>1317</v>
      </c>
      <c r="M1428" s="50" t="s">
        <v>1934</v>
      </c>
      <c r="N1428" s="50" t="s">
        <v>1946</v>
      </c>
      <c r="O1428" s="50" t="s">
        <v>1328</v>
      </c>
      <c r="P1428" s="50" t="s">
        <v>1357</v>
      </c>
      <c r="Q1428" s="50" t="s">
        <v>1935</v>
      </c>
      <c r="S1428" s="32" t="str">
        <f>EMIT!H1784</f>
        <v>UNDEF</v>
      </c>
      <c r="U1428" s="50" t="str">
        <f ca="1">IFERROR(_xlfn.CONCAT(INDEX(DESC!$C:$C,MATCH(S1428,DESC!$B:$B,0))),"…")</f>
        <v>UNDEF</v>
      </c>
      <c r="AD1428" s="83" t="s">
        <v>1528</v>
      </c>
    </row>
    <row r="1429" spans="1:31" ht="17.100000000000001" customHeight="1" x14ac:dyDescent="0.25">
      <c r="B1429" s="50" t="s">
        <v>1449</v>
      </c>
      <c r="C1429" s="50" t="s">
        <v>1239</v>
      </c>
      <c r="D1429" s="50" t="s">
        <v>1229</v>
      </c>
      <c r="E1429" s="50" t="s">
        <v>1239</v>
      </c>
      <c r="F1429" s="50" t="s">
        <v>1239</v>
      </c>
      <c r="G1429" s="50" t="s">
        <v>1231</v>
      </c>
      <c r="H1429" s="50" t="s">
        <v>1239</v>
      </c>
      <c r="I1429" s="50" t="s">
        <v>1946</v>
      </c>
      <c r="J1429" s="50" t="s">
        <v>1312</v>
      </c>
      <c r="K1429" s="50" t="s">
        <v>1327</v>
      </c>
      <c r="L1429" s="50" t="s">
        <v>1317</v>
      </c>
      <c r="M1429" s="50" t="s">
        <v>1934</v>
      </c>
      <c r="N1429" s="50" t="s">
        <v>1946</v>
      </c>
      <c r="O1429" s="50" t="s">
        <v>1328</v>
      </c>
      <c r="P1429" s="50" t="s">
        <v>1357</v>
      </c>
      <c r="Q1429" s="50" t="s">
        <v>1935</v>
      </c>
      <c r="S1429" s="32" t="str">
        <f>EMIT!H1785</f>
        <v>ULAT</v>
      </c>
      <c r="U1429" s="50" t="str">
        <f ca="1">IFERROR(_xlfn.CONCAT(INDEX(DESC!$C:$C,MATCH(S1429,DESC!$B:$B,0))),"…")</f>
        <v>DLATCH=PINDATA=ACTUAL READ</v>
      </c>
      <c r="AE1429" s="83" t="s">
        <v>1239</v>
      </c>
    </row>
    <row r="1430" spans="1:31" ht="17.100000000000001" customHeight="1" x14ac:dyDescent="0.25">
      <c r="B1430" s="50" t="s">
        <v>1451</v>
      </c>
      <c r="C1430" s="50" t="s">
        <v>1239</v>
      </c>
      <c r="D1430" s="50" t="s">
        <v>1229</v>
      </c>
      <c r="E1430" s="50" t="s">
        <v>1239</v>
      </c>
      <c r="F1430" s="50" t="s">
        <v>1239</v>
      </c>
      <c r="G1430" s="50" t="s">
        <v>1231</v>
      </c>
      <c r="H1430" s="50" t="s">
        <v>1239</v>
      </c>
      <c r="I1430" s="50" t="s">
        <v>1946</v>
      </c>
      <c r="J1430" s="50" t="s">
        <v>1312</v>
      </c>
      <c r="K1430" s="50" t="s">
        <v>1327</v>
      </c>
      <c r="L1430" s="50" t="s">
        <v>1317</v>
      </c>
      <c r="M1430" s="50" t="s">
        <v>1934</v>
      </c>
      <c r="N1430" s="90" t="s">
        <v>1949</v>
      </c>
      <c r="O1430" s="50" t="s">
        <v>1328</v>
      </c>
      <c r="P1430" s="50" t="s">
        <v>1357</v>
      </c>
      <c r="Q1430" s="50" t="s">
        <v>1935</v>
      </c>
      <c r="S1430" s="32" t="str">
        <f>EMIT!H1786</f>
        <v>UWZDD</v>
      </c>
      <c r="U1430" s="50" t="str">
        <f ca="1">IFERROR(_xlfn.CONCAT(INDEX(DESC!$C:$C,MATCH(S1430,DESC!$B:$B,0))),"…")</f>
        <v>WZ=ADDES ADDER=ADDES</v>
      </c>
      <c r="AD1430" s="35" t="s">
        <v>1892</v>
      </c>
    </row>
    <row r="1431" spans="1:31" ht="17.100000000000001" customHeight="1" x14ac:dyDescent="0.25">
      <c r="B1431" s="50" t="s">
        <v>1452</v>
      </c>
      <c r="C1431" s="50" t="s">
        <v>1239</v>
      </c>
      <c r="D1431" s="50" t="s">
        <v>1229</v>
      </c>
      <c r="E1431" s="50" t="s">
        <v>1239</v>
      </c>
      <c r="F1431" s="50" t="s">
        <v>1239</v>
      </c>
      <c r="G1431" s="50" t="s">
        <v>1231</v>
      </c>
      <c r="H1431" s="50" t="s">
        <v>1239</v>
      </c>
      <c r="I1431" s="50" t="s">
        <v>1946</v>
      </c>
      <c r="J1431" s="50" t="s">
        <v>1312</v>
      </c>
      <c r="K1431" s="50" t="s">
        <v>1327</v>
      </c>
      <c r="L1431" s="50" t="s">
        <v>1317</v>
      </c>
      <c r="M1431" s="50" t="s">
        <v>1934</v>
      </c>
      <c r="N1431" s="50" t="s">
        <v>1949</v>
      </c>
      <c r="O1431" s="50" t="s">
        <v>1328</v>
      </c>
      <c r="P1431" s="50" t="s">
        <v>1357</v>
      </c>
      <c r="Q1431" s="50" t="s">
        <v>1935</v>
      </c>
      <c r="S1431" s="32" t="str">
        <f>EMIT!H1787</f>
        <v>UBRCLS</v>
      </c>
      <c r="U1431" s="50" t="str">
        <f ca="1">IFERROR(_xlfn.CONCAT(INDEX(DESC!$C:$C,MATCH(S1431,DESC!$B:$B,0))),"…")</f>
        <v>DO_BUSRQ DO_CLEAR</v>
      </c>
      <c r="AE1431" s="83" t="s">
        <v>1239</v>
      </c>
    </row>
    <row r="1432" spans="1:31" ht="17.100000000000001" customHeight="1" x14ac:dyDescent="0.25">
      <c r="B1432" s="50" t="s">
        <v>1454</v>
      </c>
      <c r="C1432" s="50" t="s">
        <v>1239</v>
      </c>
      <c r="D1432" s="50" t="s">
        <v>1239</v>
      </c>
      <c r="E1432" s="50" t="s">
        <v>1239</v>
      </c>
      <c r="F1432" s="50" t="s">
        <v>1239</v>
      </c>
      <c r="G1432" s="50" t="s">
        <v>1239</v>
      </c>
      <c r="H1432" s="50" t="s">
        <v>1239</v>
      </c>
      <c r="I1432" s="50" t="s">
        <v>1946</v>
      </c>
      <c r="J1432" s="50" t="s">
        <v>1312</v>
      </c>
      <c r="K1432" s="50" t="s">
        <v>1327</v>
      </c>
      <c r="L1432" s="50" t="s">
        <v>1317</v>
      </c>
      <c r="M1432" s="50" t="s">
        <v>1934</v>
      </c>
      <c r="N1432" s="90" t="s">
        <v>1950</v>
      </c>
      <c r="O1432" s="50" t="s">
        <v>1328</v>
      </c>
      <c r="P1432" s="50" t="s">
        <v>1357</v>
      </c>
      <c r="Q1432" s="50" t="s">
        <v>1935</v>
      </c>
      <c r="S1432" s="32" t="str">
        <f>EMIT!H1788</f>
        <v>UZDL</v>
      </c>
      <c r="U1432" s="50" t="str">
        <f ca="1">IFERROR(_xlfn.CONCAT(INDEX(DESC!$C:$C,MATCH(S1432,DESC!$B:$B,0))),"…")</f>
        <v>Z=DLATCH</v>
      </c>
      <c r="AD1432" s="35" t="s">
        <v>1528</v>
      </c>
    </row>
    <row r="1433" spans="1:31" ht="17.100000000000001" customHeight="1" x14ac:dyDescent="0.25">
      <c r="B1433" s="50" t="s">
        <v>1455</v>
      </c>
      <c r="C1433" s="50" t="s">
        <v>1239</v>
      </c>
      <c r="D1433" s="50" t="s">
        <v>1239</v>
      </c>
      <c r="E1433" s="50" t="s">
        <v>1239</v>
      </c>
      <c r="F1433" s="50" t="s">
        <v>1239</v>
      </c>
      <c r="G1433" s="50" t="s">
        <v>1239</v>
      </c>
      <c r="H1433" s="50" t="s">
        <v>1239</v>
      </c>
      <c r="I1433" s="50" t="s">
        <v>1949</v>
      </c>
      <c r="J1433" s="50" t="s">
        <v>1312</v>
      </c>
      <c r="K1433" s="50" t="s">
        <v>1327</v>
      </c>
      <c r="L1433" s="50" t="s">
        <v>1317</v>
      </c>
      <c r="M1433" s="50" t="s">
        <v>1934</v>
      </c>
      <c r="N1433" s="50" t="s">
        <v>1950</v>
      </c>
      <c r="O1433" s="50" t="s">
        <v>1328</v>
      </c>
      <c r="P1433" s="50" t="s">
        <v>1357</v>
      </c>
      <c r="Q1433" s="50" t="s">
        <v>1935</v>
      </c>
      <c r="S1433" s="32" t="str">
        <f>EMIT!H1789</f>
        <v>UADIMR</v>
      </c>
      <c r="U1433" s="50" t="str">
        <f ca="1">IFERROR(_xlfn.CONCAT(INDEX(DESC!$C:$C,MATCH(S1433,DESC!$B:$B,0))),"…")</f>
        <v>ADDR=ADDER ADDES=INCLD SETMRQ/RD=1 DO_SPREF</v>
      </c>
      <c r="AE1433" s="83" t="s">
        <v>1239</v>
      </c>
    </row>
    <row r="1434" spans="1:31" ht="17.100000000000001" customHeight="1" x14ac:dyDescent="0.25">
      <c r="B1434" s="50" t="s">
        <v>1456</v>
      </c>
      <c r="C1434" s="50" t="s">
        <v>1239</v>
      </c>
      <c r="D1434" s="50" t="s">
        <v>1229</v>
      </c>
      <c r="E1434" s="50" t="s">
        <v>1239</v>
      </c>
      <c r="F1434" s="50" t="s">
        <v>1239</v>
      </c>
      <c r="G1434" s="50" t="s">
        <v>1231</v>
      </c>
      <c r="H1434" s="50" t="s">
        <v>1239</v>
      </c>
      <c r="I1434" s="50" t="s">
        <v>1949</v>
      </c>
      <c r="J1434" s="50" t="s">
        <v>1312</v>
      </c>
      <c r="K1434" s="50" t="s">
        <v>1327</v>
      </c>
      <c r="L1434" s="50" t="s">
        <v>1317</v>
      </c>
      <c r="M1434" s="50" t="s">
        <v>1934</v>
      </c>
      <c r="N1434" s="50" t="s">
        <v>1950</v>
      </c>
      <c r="O1434" s="50" t="s">
        <v>1328</v>
      </c>
      <c r="P1434" s="50" t="s">
        <v>1357</v>
      </c>
      <c r="Q1434" s="50" t="s">
        <v>1935</v>
      </c>
      <c r="S1434" s="32" t="str">
        <f>EMIT!H1790</f>
        <v>UNDEF</v>
      </c>
      <c r="U1434" s="50" t="str">
        <f ca="1">IFERROR(_xlfn.CONCAT(INDEX(DESC!$C:$C,MATCH(S1434,DESC!$B:$B,0))),"…")</f>
        <v>UNDEF</v>
      </c>
      <c r="AD1434" s="83" t="s">
        <v>1528</v>
      </c>
    </row>
    <row r="1435" spans="1:31" ht="17.100000000000001" customHeight="1" x14ac:dyDescent="0.25">
      <c r="B1435" s="50" t="s">
        <v>1458</v>
      </c>
      <c r="C1435" s="50" t="s">
        <v>1239</v>
      </c>
      <c r="D1435" s="50" t="s">
        <v>1229</v>
      </c>
      <c r="E1435" s="50" t="s">
        <v>1239</v>
      </c>
      <c r="F1435" s="50" t="s">
        <v>1239</v>
      </c>
      <c r="G1435" s="50" t="s">
        <v>1231</v>
      </c>
      <c r="H1435" s="50" t="s">
        <v>1239</v>
      </c>
      <c r="I1435" s="50" t="s">
        <v>1949</v>
      </c>
      <c r="J1435" s="50" t="s">
        <v>1400</v>
      </c>
      <c r="K1435" s="50" t="s">
        <v>1327</v>
      </c>
      <c r="L1435" s="50" t="s">
        <v>1317</v>
      </c>
      <c r="M1435" s="50" t="s">
        <v>1934</v>
      </c>
      <c r="N1435" s="50" t="s">
        <v>1950</v>
      </c>
      <c r="O1435" s="50" t="s">
        <v>1328</v>
      </c>
      <c r="P1435" s="50" t="s">
        <v>1357</v>
      </c>
      <c r="Q1435" s="50" t="s">
        <v>1935</v>
      </c>
      <c r="S1435" s="32" t="str">
        <f>EMIT!H1791</f>
        <v>ULAT</v>
      </c>
      <c r="U1435" s="50" t="str">
        <f ca="1">IFERROR(_xlfn.CONCAT(INDEX(DESC!$C:$C,MATCH(S1435,DESC!$B:$B,0))),"…")</f>
        <v>DLATCH=PINDATA=ACTUAL READ</v>
      </c>
      <c r="AE1435" s="83" t="s">
        <v>1239</v>
      </c>
    </row>
    <row r="1436" spans="1:31" ht="17.100000000000001" customHeight="1" x14ac:dyDescent="0.25">
      <c r="B1436" s="50" t="s">
        <v>1459</v>
      </c>
      <c r="C1436" s="50" t="s">
        <v>1239</v>
      </c>
      <c r="D1436" s="50" t="s">
        <v>1229</v>
      </c>
      <c r="E1436" s="50" t="s">
        <v>1239</v>
      </c>
      <c r="F1436" s="50" t="s">
        <v>1239</v>
      </c>
      <c r="G1436" s="50" t="s">
        <v>1231</v>
      </c>
      <c r="H1436" s="50" t="s">
        <v>1239</v>
      </c>
      <c r="I1436" s="50" t="s">
        <v>1949</v>
      </c>
      <c r="J1436" s="50" t="s">
        <v>1400</v>
      </c>
      <c r="K1436" s="50" t="s">
        <v>1327</v>
      </c>
      <c r="L1436" s="50" t="s">
        <v>1317</v>
      </c>
      <c r="M1436" s="50" t="s">
        <v>1934</v>
      </c>
      <c r="N1436" s="50" t="s">
        <v>1950</v>
      </c>
      <c r="O1436" s="50" t="s">
        <v>1328</v>
      </c>
      <c r="P1436" s="50" t="s">
        <v>1357</v>
      </c>
      <c r="Q1436" s="50" t="s">
        <v>1935</v>
      </c>
      <c r="S1436" s="32" t="str">
        <f>EMIT!H1792</f>
        <v>UWAIT</v>
      </c>
      <c r="U1436" s="50" t="str">
        <f ca="1">IFERROR(_xlfn.CONCAT(INDEX(DESC!$C:$C,MATCH(S1436,DESC!$B:$B,0))),"…")</f>
        <v>DO_WAIT</v>
      </c>
      <c r="AD1436" s="83" t="s">
        <v>1528</v>
      </c>
    </row>
    <row r="1437" spans="1:31" ht="17.100000000000001" customHeight="1" x14ac:dyDescent="0.25">
      <c r="B1437" s="50" t="s">
        <v>1460</v>
      </c>
      <c r="C1437" s="50" t="s">
        <v>1239</v>
      </c>
      <c r="D1437" s="50" t="s">
        <v>1229</v>
      </c>
      <c r="E1437" s="50" t="s">
        <v>1239</v>
      </c>
      <c r="F1437" s="50" t="s">
        <v>1239</v>
      </c>
      <c r="G1437" s="50" t="s">
        <v>1231</v>
      </c>
      <c r="H1437" s="50" t="s">
        <v>1239</v>
      </c>
      <c r="I1437" s="50" t="s">
        <v>1949</v>
      </c>
      <c r="J1437" s="50" t="s">
        <v>1400</v>
      </c>
      <c r="K1437" s="50" t="s">
        <v>1327</v>
      </c>
      <c r="L1437" s="50" t="s">
        <v>1317</v>
      </c>
      <c r="M1437" s="50" t="s">
        <v>1934</v>
      </c>
      <c r="N1437" s="50" t="s">
        <v>1950</v>
      </c>
      <c r="O1437" s="50" t="s">
        <v>1328</v>
      </c>
      <c r="P1437" s="50" t="s">
        <v>1357</v>
      </c>
      <c r="Q1437" s="50" t="s">
        <v>1935</v>
      </c>
      <c r="S1437" s="32" t="str">
        <f>EMIT!H1793</f>
        <v>UBRCLS</v>
      </c>
      <c r="U1437" s="50" t="str">
        <f ca="1">IFERROR(_xlfn.CONCAT(INDEX(DESC!$C:$C,MATCH(S1437,DESC!$B:$B,0))),"…")</f>
        <v>DO_BUSRQ DO_CLEAR</v>
      </c>
      <c r="AE1437" s="83" t="s">
        <v>1239</v>
      </c>
    </row>
    <row r="1438" spans="1:31" ht="17.100000000000001" customHeight="1" x14ac:dyDescent="0.25">
      <c r="B1438" s="50" t="s">
        <v>1462</v>
      </c>
      <c r="C1438" s="50" t="s">
        <v>1239</v>
      </c>
      <c r="D1438" s="50" t="s">
        <v>1239</v>
      </c>
      <c r="E1438" s="50" t="s">
        <v>1239</v>
      </c>
      <c r="F1438" s="50" t="s">
        <v>1239</v>
      </c>
      <c r="G1438" s="50" t="s">
        <v>1239</v>
      </c>
      <c r="H1438" s="50" t="s">
        <v>1239</v>
      </c>
      <c r="I1438" s="50" t="s">
        <v>1949</v>
      </c>
      <c r="J1438" s="50" t="s">
        <v>1400</v>
      </c>
      <c r="K1438" s="50" t="s">
        <v>1327</v>
      </c>
      <c r="L1438" s="50" t="s">
        <v>1317</v>
      </c>
      <c r="M1438" s="50" t="s">
        <v>1934</v>
      </c>
      <c r="N1438" s="90" t="s">
        <v>1951</v>
      </c>
      <c r="O1438" s="50" t="s">
        <v>1328</v>
      </c>
      <c r="P1438" s="50" t="s">
        <v>1357</v>
      </c>
      <c r="Q1438" s="50" t="s">
        <v>1935</v>
      </c>
      <c r="S1438" s="32" t="str">
        <f>EMIT!H1794</f>
        <v>UDWZWDL</v>
      </c>
      <c r="U1438" s="50" t="str">
        <f ca="1">IFERROR(_xlfn.CONCAT(INDEX(DESC!$C:$C,MATCH(S1438,DESC!$B:$B,0))),"…")</f>
        <v>ADDER=(W=DLATCH)Z</v>
      </c>
      <c r="AD1438" s="35" t="s">
        <v>1948</v>
      </c>
    </row>
    <row r="1439" spans="1:31" ht="17.100000000000001" customHeight="1" x14ac:dyDescent="0.25">
      <c r="B1439" s="39"/>
      <c r="C1439" s="39"/>
      <c r="D1439" s="39"/>
      <c r="E1439" s="39"/>
      <c r="F1439" s="39"/>
      <c r="G1439" s="39"/>
      <c r="H1439" s="39"/>
      <c r="I1439" s="39"/>
      <c r="J1439" s="39"/>
      <c r="K1439" s="39"/>
      <c r="L1439" s="39"/>
      <c r="M1439" s="39"/>
      <c r="N1439" s="39"/>
      <c r="O1439" s="39"/>
      <c r="P1439" s="39"/>
      <c r="Q1439" s="100"/>
      <c r="S1439" s="32" t="str">
        <f>EMIT!H1795</f>
        <v>DONE</v>
      </c>
      <c r="U1439" s="50" t="str">
        <f ca="1">IFERROR(_xlfn.CONCAT(INDEX(DESC!$C:$C,MATCH(S1439,DESC!$B:$B,0))),"…")</f>
        <v>END OF SEQ</v>
      </c>
    </row>
    <row r="1440" spans="1:31" ht="17.100000000000001" customHeight="1" x14ac:dyDescent="0.25">
      <c r="A1440" s="35"/>
      <c r="B1440" s="35" t="s">
        <v>1952</v>
      </c>
      <c r="C1440" s="35"/>
      <c r="D1440" s="35"/>
      <c r="E1440" s="35"/>
    </row>
    <row r="1441" spans="2:28" ht="17.100000000000001" customHeight="1" x14ac:dyDescent="0.25">
      <c r="B1441" s="50" t="s">
        <v>1227</v>
      </c>
      <c r="C1441" s="50" t="s">
        <v>1228</v>
      </c>
      <c r="D1441" s="50" t="s">
        <v>1229</v>
      </c>
      <c r="E1441" s="50" t="s">
        <v>1283</v>
      </c>
      <c r="F1441" s="50" t="s">
        <v>1230</v>
      </c>
      <c r="G1441" s="50" t="s">
        <v>1231</v>
      </c>
      <c r="H1441" s="50" t="s">
        <v>1273</v>
      </c>
      <c r="I1441" s="50" t="s">
        <v>1235</v>
      </c>
      <c r="J1441" s="50" t="s">
        <v>1274</v>
      </c>
      <c r="K1441" s="50" t="s">
        <v>1275</v>
      </c>
      <c r="L1441" s="50" t="s">
        <v>1744</v>
      </c>
      <c r="M1441" s="50" t="s">
        <v>1297</v>
      </c>
      <c r="N1441" s="50" t="s">
        <v>1277</v>
      </c>
      <c r="O1441" s="50" t="s">
        <v>1325</v>
      </c>
      <c r="P1441" s="50" t="s">
        <v>1237</v>
      </c>
    </row>
    <row r="1442" spans="2:28" ht="17.100000000000001" customHeight="1" x14ac:dyDescent="0.25">
      <c r="B1442" s="50" t="s">
        <v>1316</v>
      </c>
      <c r="C1442" s="50" t="s">
        <v>1228</v>
      </c>
      <c r="D1442" s="50" t="s">
        <v>1239</v>
      </c>
      <c r="E1442" s="50" t="s">
        <v>1239</v>
      </c>
      <c r="F1442" s="50" t="s">
        <v>1239</v>
      </c>
      <c r="G1442" s="50" t="s">
        <v>1239</v>
      </c>
      <c r="H1442" s="50" t="s">
        <v>1239</v>
      </c>
      <c r="I1442" s="50" t="s">
        <v>1287</v>
      </c>
      <c r="J1442" s="50" t="s">
        <v>1953</v>
      </c>
      <c r="K1442" s="50" t="s">
        <v>1287</v>
      </c>
      <c r="L1442" s="50" t="s">
        <v>1953</v>
      </c>
      <c r="M1442" s="50" t="s">
        <v>1280</v>
      </c>
      <c r="N1442" s="50" t="s">
        <v>1280</v>
      </c>
      <c r="O1442" s="50" t="s">
        <v>1357</v>
      </c>
      <c r="P1442" s="50" t="s">
        <v>1216</v>
      </c>
      <c r="Q1442" s="35"/>
      <c r="R1442" s="32" t="str">
        <f>EMIT!H1797</f>
        <v>UADLMR</v>
      </c>
      <c r="T1442" s="50" t="str">
        <f ca="1">IFERROR(_xlfn.CONCAT(INDEX(DESC!$C:$C,MATCH(R1442,DESC!$B:$B,0))),"…")</f>
        <v>ADDES=NOPLD SETPINM1 SETMREQRD</v>
      </c>
      <c r="AB1442" s="35" t="s">
        <v>1738</v>
      </c>
    </row>
    <row r="1443" spans="2:28" ht="17.100000000000001" customHeight="1" x14ac:dyDescent="0.25">
      <c r="B1443" s="50" t="s">
        <v>1318</v>
      </c>
      <c r="C1443" s="50" t="s">
        <v>1228</v>
      </c>
      <c r="D1443" s="50" t="s">
        <v>1229</v>
      </c>
      <c r="E1443" s="50" t="s">
        <v>1239</v>
      </c>
      <c r="F1443" s="50" t="s">
        <v>1239</v>
      </c>
      <c r="G1443" s="50" t="s">
        <v>1231</v>
      </c>
      <c r="H1443" s="50" t="s">
        <v>1239</v>
      </c>
      <c r="I1443" s="50" t="s">
        <v>1287</v>
      </c>
      <c r="J1443" s="50" t="s">
        <v>1953</v>
      </c>
      <c r="K1443" s="50" t="s">
        <v>1287</v>
      </c>
      <c r="L1443" s="50" t="s">
        <v>1953</v>
      </c>
      <c r="M1443" s="50" t="s">
        <v>1280</v>
      </c>
      <c r="N1443" s="50" t="s">
        <v>1280</v>
      </c>
      <c r="O1443" s="50" t="s">
        <v>1357</v>
      </c>
      <c r="P1443" s="50" t="s">
        <v>1216</v>
      </c>
      <c r="Q1443" s="35"/>
      <c r="R1443" s="32" t="str">
        <f>EMIT!H1798</f>
        <v>UPCD</v>
      </c>
      <c r="T1443" s="50" t="str">
        <f ca="1">IFERROR(_xlfn.CONCAT(INDEX(DESC!$C:$C,MATCH(R1443,DESC!$B:$B,0))),"…")</f>
        <v>PC=ADDES</v>
      </c>
      <c r="AA1443" s="35" t="s">
        <v>1527</v>
      </c>
    </row>
    <row r="1444" spans="2:28" ht="17.100000000000001" customHeight="1" x14ac:dyDescent="0.25">
      <c r="B1444" s="50" t="s">
        <v>1319</v>
      </c>
      <c r="C1444" s="50" t="s">
        <v>1228</v>
      </c>
      <c r="D1444" s="50" t="s">
        <v>1229</v>
      </c>
      <c r="E1444" s="50" t="s">
        <v>1239</v>
      </c>
      <c r="F1444" s="50" t="s">
        <v>1239</v>
      </c>
      <c r="G1444" s="50" t="s">
        <v>1231</v>
      </c>
      <c r="H1444" s="50" t="s">
        <v>1239</v>
      </c>
      <c r="I1444" s="50" t="s">
        <v>1287</v>
      </c>
      <c r="J1444" s="50" t="s">
        <v>1708</v>
      </c>
      <c r="K1444" s="50" t="s">
        <v>1287</v>
      </c>
      <c r="L1444" s="50" t="s">
        <v>1953</v>
      </c>
      <c r="M1444" s="50" t="s">
        <v>1280</v>
      </c>
      <c r="N1444" s="50" t="s">
        <v>1280</v>
      </c>
      <c r="O1444" s="50" t="s">
        <v>1357</v>
      </c>
      <c r="P1444" s="50" t="s">
        <v>1216</v>
      </c>
      <c r="Q1444" s="35"/>
      <c r="R1444" s="32" t="str">
        <f>EMIT!H1799</f>
        <v>ULAT</v>
      </c>
      <c r="T1444" s="50" t="str">
        <f ca="1">IFERROR(_xlfn.CONCAT(INDEX(DESC!$C:$C,MATCH(R1444,DESC!$B:$B,0))),"…")</f>
        <v>DLATCH=PINDATA=ACTUAL READ</v>
      </c>
      <c r="AB1444" s="83" t="s">
        <v>1239</v>
      </c>
    </row>
    <row r="1445" spans="2:28" ht="17.100000000000001" customHeight="1" x14ac:dyDescent="0.25">
      <c r="B1445" s="50" t="s">
        <v>1320</v>
      </c>
      <c r="C1445" s="50" t="s">
        <v>1228</v>
      </c>
      <c r="D1445" s="50" t="s">
        <v>1229</v>
      </c>
      <c r="E1445" s="50" t="s">
        <v>1239</v>
      </c>
      <c r="F1445" s="50" t="s">
        <v>1239</v>
      </c>
      <c r="G1445" s="50" t="s">
        <v>1231</v>
      </c>
      <c r="H1445" s="50" t="s">
        <v>1239</v>
      </c>
      <c r="I1445" s="50" t="s">
        <v>1287</v>
      </c>
      <c r="J1445" s="50" t="s">
        <v>1708</v>
      </c>
      <c r="K1445" s="50" t="s">
        <v>1287</v>
      </c>
      <c r="L1445" s="50" t="s">
        <v>1279</v>
      </c>
      <c r="M1445" s="50" t="s">
        <v>1280</v>
      </c>
      <c r="N1445" s="50" t="s">
        <v>1280</v>
      </c>
      <c r="O1445" s="50" t="s">
        <v>1357</v>
      </c>
      <c r="P1445" s="50" t="s">
        <v>1216</v>
      </c>
      <c r="Q1445" s="35"/>
      <c r="R1445" s="32" t="str">
        <f>EMIT!H1800</f>
        <v>UDIRCS</v>
      </c>
      <c r="T1445" s="50" t="str">
        <f ca="1">IFERROR(_xlfn.CONCAT(INDEX(DESC!$C:$C,MATCH(R1445,DESC!$B:$B,0))),"…")</f>
        <v>ADDER=IR DO_CLEAR SIGEXEC</v>
      </c>
      <c r="AA1445" s="35" t="s">
        <v>1925</v>
      </c>
    </row>
    <row r="1446" spans="2:28" ht="17.100000000000001" customHeight="1" x14ac:dyDescent="0.25">
      <c r="B1446" s="50" t="s">
        <v>1385</v>
      </c>
      <c r="C1446" s="50" t="s">
        <v>1239</v>
      </c>
      <c r="D1446" s="50" t="s">
        <v>1239</v>
      </c>
      <c r="E1446" s="50" t="s">
        <v>1239</v>
      </c>
      <c r="F1446" s="50" t="s">
        <v>1230</v>
      </c>
      <c r="G1446" s="50" t="s">
        <v>1239</v>
      </c>
      <c r="H1446" s="50" t="s">
        <v>1239</v>
      </c>
      <c r="I1446" s="50" t="s">
        <v>1287</v>
      </c>
      <c r="J1446" s="50" t="s">
        <v>1708</v>
      </c>
      <c r="K1446" s="50" t="s">
        <v>1287</v>
      </c>
      <c r="L1446" s="50" t="s">
        <v>1708</v>
      </c>
      <c r="M1446" s="50" t="s">
        <v>1280</v>
      </c>
      <c r="N1446" s="50" t="s">
        <v>1280</v>
      </c>
      <c r="O1446" s="50" t="s">
        <v>1357</v>
      </c>
      <c r="P1446" s="50" t="s">
        <v>1216</v>
      </c>
      <c r="Q1446" s="35"/>
      <c r="R1446" s="32" t="str">
        <f>EMIT!H1801</f>
        <v>UDIRM</v>
      </c>
      <c r="T1446" s="50" t="str">
        <f ca="1">IFERROR(_xlfn.CONCAT(INDEX(DESC!$C:$C,MATCH(R1446,DESC!$B:$B,0))),"…")</f>
        <v>ADDES=INCLD7 SETMREQ SPREF</v>
      </c>
      <c r="AB1446" s="83" t="s">
        <v>1239</v>
      </c>
    </row>
    <row r="1447" spans="2:28" ht="17.100000000000001" customHeight="1" x14ac:dyDescent="0.25">
      <c r="B1447" s="50" t="s">
        <v>1386</v>
      </c>
      <c r="C1447" s="50" t="s">
        <v>1239</v>
      </c>
      <c r="D1447" s="50" t="s">
        <v>1229</v>
      </c>
      <c r="E1447" s="50" t="s">
        <v>1239</v>
      </c>
      <c r="F1447" s="50" t="s">
        <v>1230</v>
      </c>
      <c r="G1447" s="50" t="s">
        <v>1239</v>
      </c>
      <c r="H1447" s="50" t="s">
        <v>1239</v>
      </c>
      <c r="I1447" s="50" t="s">
        <v>1287</v>
      </c>
      <c r="J1447" s="50" t="s">
        <v>1708</v>
      </c>
      <c r="K1447" s="50" t="s">
        <v>1287</v>
      </c>
      <c r="L1447" s="50" t="s">
        <v>1708</v>
      </c>
      <c r="M1447" s="50" t="s">
        <v>1280</v>
      </c>
      <c r="N1447" s="50" t="s">
        <v>1280</v>
      </c>
      <c r="O1447" s="50" t="s">
        <v>1357</v>
      </c>
      <c r="P1447" s="50" t="s">
        <v>1216</v>
      </c>
      <c r="Q1447" s="35"/>
      <c r="R1447" s="32" t="str">
        <f>EMIT!H1802</f>
        <v>UIRDAF</v>
      </c>
      <c r="T1447" s="50" t="str">
        <f ca="1">IFERROR(_xlfn.CONCAT(INDEX(DESC!$C:$C,MATCH(R1447,DESC!$B:$B,0))),"…")</f>
        <v>IR=ADDES ALUA-B-HBUS=A IF DISCARD FLG=F ELSE F=FLG LBUS=F</v>
      </c>
      <c r="AA1447" s="35" t="s">
        <v>1525</v>
      </c>
    </row>
    <row r="1448" spans="2:28" ht="17.100000000000001" customHeight="1" x14ac:dyDescent="0.25">
      <c r="B1448" s="50" t="s">
        <v>1389</v>
      </c>
      <c r="C1448" s="50" t="s">
        <v>1239</v>
      </c>
      <c r="D1448" s="50" t="s">
        <v>1229</v>
      </c>
      <c r="E1448" s="50" t="s">
        <v>1239</v>
      </c>
      <c r="F1448" s="50" t="s">
        <v>1230</v>
      </c>
      <c r="G1448" s="50" t="s">
        <v>1239</v>
      </c>
      <c r="H1448" s="50" t="s">
        <v>1239</v>
      </c>
      <c r="I1448" s="50" t="s">
        <v>1287</v>
      </c>
      <c r="J1448" s="50" t="s">
        <v>1708</v>
      </c>
      <c r="K1448" s="50" t="s">
        <v>1287</v>
      </c>
      <c r="L1448" s="50" t="s">
        <v>1708</v>
      </c>
      <c r="M1448" s="50" t="s">
        <v>1280</v>
      </c>
      <c r="N1448" s="50" t="s">
        <v>1280</v>
      </c>
      <c r="O1448" s="50" t="s">
        <v>1357</v>
      </c>
      <c r="P1448" s="50" t="s">
        <v>1216</v>
      </c>
      <c r="Q1448" s="35"/>
      <c r="R1448" s="32" t="str">
        <f>EMIT!H1803</f>
        <v>UBRM</v>
      </c>
      <c r="T1448" s="50" t="str">
        <f ca="1">IFERROR(_xlfn.CONCAT(INDEX(DESC!$C:$C,MATCH(R1448,DESC!$B:$B,0))),"…")</f>
        <v>DO_BUSRQ UNSETMR</v>
      </c>
      <c r="AB1448" s="83" t="s">
        <v>1239</v>
      </c>
    </row>
    <row r="1449" spans="2:28" ht="17.100000000000001" customHeight="1" x14ac:dyDescent="0.25">
      <c r="B1449" s="50" t="s">
        <v>1390</v>
      </c>
      <c r="C1449" s="50" t="s">
        <v>1239</v>
      </c>
      <c r="D1449" s="50" t="s">
        <v>1239</v>
      </c>
      <c r="E1449" s="50" t="s">
        <v>1239</v>
      </c>
      <c r="F1449" s="50" t="s">
        <v>1230</v>
      </c>
      <c r="G1449" s="50" t="s">
        <v>1239</v>
      </c>
      <c r="H1449" s="50" t="s">
        <v>1239</v>
      </c>
      <c r="I1449" s="50" t="s">
        <v>1287</v>
      </c>
      <c r="J1449" s="50" t="s">
        <v>1708</v>
      </c>
      <c r="K1449" s="50" t="s">
        <v>1287</v>
      </c>
      <c r="L1449" s="50" t="s">
        <v>1708</v>
      </c>
      <c r="M1449" s="50" t="s">
        <v>1280</v>
      </c>
      <c r="N1449" s="50" t="s">
        <v>1280</v>
      </c>
      <c r="O1449" s="50" t="s">
        <v>1357</v>
      </c>
      <c r="P1449" s="50" t="s">
        <v>1216</v>
      </c>
      <c r="R1449" s="32" t="str">
        <f>EMIT!H1804</f>
        <v>UDSPNR</v>
      </c>
      <c r="T1449" s="50" t="str">
        <f ca="1">IFERROR(_xlfn.CONCAT(INDEX(DESC!$C:$C,MATCH(R1449,DESC!$B:$B,0))),"…")</f>
        <v>ADDER=SP AB=0066H DO_SPREF</v>
      </c>
      <c r="AA1449" s="35" t="s">
        <v>1939</v>
      </c>
    </row>
    <row r="1450" spans="2:28" ht="17.100000000000001" customHeight="1" x14ac:dyDescent="0.25">
      <c r="B1450" s="50" t="s">
        <v>1285</v>
      </c>
      <c r="C1450" s="50" t="s">
        <v>1239</v>
      </c>
      <c r="D1450" s="50" t="s">
        <v>1239</v>
      </c>
      <c r="E1450" s="50" t="s">
        <v>1239</v>
      </c>
      <c r="F1450" s="90" t="s">
        <v>1239</v>
      </c>
      <c r="G1450" s="50" t="s">
        <v>1239</v>
      </c>
      <c r="H1450" s="50" t="s">
        <v>1239</v>
      </c>
      <c r="I1450" s="50" t="s">
        <v>1287</v>
      </c>
      <c r="J1450" s="50" t="s">
        <v>1708</v>
      </c>
      <c r="K1450" s="50" t="s">
        <v>1287</v>
      </c>
      <c r="L1450" s="50" t="s">
        <v>1708</v>
      </c>
      <c r="M1450" s="50" t="s">
        <v>1280</v>
      </c>
      <c r="N1450" s="50" t="s">
        <v>1280</v>
      </c>
      <c r="O1450" s="50" t="s">
        <v>1357</v>
      </c>
      <c r="P1450" s="50" t="s">
        <v>1216</v>
      </c>
      <c r="R1450" s="32" t="str">
        <f>EMIT!H1805</f>
        <v>UDD</v>
      </c>
      <c r="T1450" s="50" t="str">
        <f ca="1">IFERROR(_xlfn.CONCAT(INDEX(DESC!$C:$C,MATCH(R1450,DESC!$B:$B,0))),"…")</f>
        <v>ADDES=DECLD</v>
      </c>
      <c r="AB1450" s="83" t="s">
        <v>1239</v>
      </c>
    </row>
    <row r="1451" spans="2:28" ht="17.100000000000001" customHeight="1" x14ac:dyDescent="0.25">
      <c r="B1451" s="50" t="s">
        <v>1289</v>
      </c>
      <c r="C1451" s="50" t="s">
        <v>1239</v>
      </c>
      <c r="D1451" s="50" t="s">
        <v>1239</v>
      </c>
      <c r="E1451" s="50" t="s">
        <v>1239</v>
      </c>
      <c r="F1451" s="50" t="s">
        <v>1239</v>
      </c>
      <c r="G1451" s="50" t="s">
        <v>1239</v>
      </c>
      <c r="H1451" s="50" t="s">
        <v>1239</v>
      </c>
      <c r="I1451" s="50" t="s">
        <v>1287</v>
      </c>
      <c r="J1451" s="50" t="s">
        <v>1708</v>
      </c>
      <c r="K1451" s="50" t="s">
        <v>1287</v>
      </c>
      <c r="L1451" s="50" t="s">
        <v>1708</v>
      </c>
      <c r="M1451" s="69" t="s">
        <v>1482</v>
      </c>
      <c r="N1451" s="50" t="s">
        <v>1280</v>
      </c>
      <c r="O1451" s="50" t="s">
        <v>1357</v>
      </c>
      <c r="P1451" s="50" t="s">
        <v>1216</v>
      </c>
      <c r="R1451" s="32" t="str">
        <f>EMIT!H1806</f>
        <v>USPDD</v>
      </c>
      <c r="T1451" s="50" t="str">
        <f ca="1">IFERROR(_xlfn.CONCAT(INDEX(DESC!$C:$C,MATCH(R1451,DESC!$B:$B,0))),"…")</f>
        <v>SP=ADDES ADDER=ADDES</v>
      </c>
      <c r="AA1451" s="35" t="s">
        <v>1941</v>
      </c>
    </row>
    <row r="1452" spans="2:28" ht="17.100000000000001" customHeight="1" x14ac:dyDescent="0.25">
      <c r="B1452" s="50" t="s">
        <v>1290</v>
      </c>
      <c r="C1452" s="50" t="s">
        <v>1239</v>
      </c>
      <c r="D1452" s="50" t="s">
        <v>1239</v>
      </c>
      <c r="E1452" s="50" t="s">
        <v>1239</v>
      </c>
      <c r="F1452" s="50" t="s">
        <v>1239</v>
      </c>
      <c r="G1452" s="50" t="s">
        <v>1239</v>
      </c>
      <c r="H1452" s="50" t="s">
        <v>1239</v>
      </c>
      <c r="I1452" s="50" t="s">
        <v>1482</v>
      </c>
      <c r="J1452" s="50" t="s">
        <v>1708</v>
      </c>
      <c r="K1452" s="50" t="s">
        <v>1287</v>
      </c>
      <c r="L1452" s="50" t="s">
        <v>1708</v>
      </c>
      <c r="M1452" s="50" t="s">
        <v>1482</v>
      </c>
      <c r="N1452" s="50" t="s">
        <v>1280</v>
      </c>
      <c r="O1452" s="50" t="s">
        <v>1357</v>
      </c>
      <c r="P1452" s="50" t="s">
        <v>1216</v>
      </c>
      <c r="R1452" s="32" t="str">
        <f>EMIT!H1807</f>
        <v>UADDM</v>
      </c>
      <c r="T1452" s="50" t="str">
        <f ca="1">IFERROR(_xlfn.CONCAT(INDEX(DESC!$C:$C,MATCH(R1452,DESC!$B:$B,0))),"…")</f>
        <v>ADDR=ADDER ADDES=DECLD SETMR</v>
      </c>
      <c r="AB1452" s="83" t="s">
        <v>1239</v>
      </c>
    </row>
    <row r="1453" spans="2:28" ht="17.100000000000001" customHeight="1" x14ac:dyDescent="0.25">
      <c r="B1453" s="50" t="s">
        <v>1291</v>
      </c>
      <c r="C1453" s="50" t="s">
        <v>1239</v>
      </c>
      <c r="D1453" s="50" t="s">
        <v>1229</v>
      </c>
      <c r="E1453" s="50" t="s">
        <v>1239</v>
      </c>
      <c r="F1453" s="50" t="s">
        <v>1239</v>
      </c>
      <c r="G1453" s="50" t="s">
        <v>1239</v>
      </c>
      <c r="H1453" s="50" t="s">
        <v>1239</v>
      </c>
      <c r="I1453" s="50" t="s">
        <v>1482</v>
      </c>
      <c r="J1453" s="50" t="s">
        <v>1279</v>
      </c>
      <c r="K1453" s="50" t="s">
        <v>1287</v>
      </c>
      <c r="L1453" s="50" t="s">
        <v>1708</v>
      </c>
      <c r="M1453" s="50" t="s">
        <v>1482</v>
      </c>
      <c r="N1453" s="50" t="s">
        <v>1280</v>
      </c>
      <c r="O1453" s="50" t="s">
        <v>1357</v>
      </c>
      <c r="P1453" s="50" t="s">
        <v>1216</v>
      </c>
      <c r="R1453" s="32" t="str">
        <f>EMIT!H1808</f>
        <v>UWPH</v>
      </c>
      <c r="T1453" s="50" t="str">
        <f ca="1">IFERROR(_xlfn.CONCAT(INDEX(DESC!$C:$C,MATCH(R1453,DESC!$B:$B,0))),"…")</f>
        <v>PINDATA=DLATCH=PC-H</v>
      </c>
      <c r="AA1453" s="35" t="s">
        <v>1803</v>
      </c>
    </row>
    <row r="1454" spans="2:28" ht="17.100000000000001" customHeight="1" x14ac:dyDescent="0.25">
      <c r="B1454" s="50" t="s">
        <v>1292</v>
      </c>
      <c r="C1454" s="50" t="s">
        <v>1239</v>
      </c>
      <c r="D1454" s="50" t="s">
        <v>1229</v>
      </c>
      <c r="E1454" s="50" t="s">
        <v>1239</v>
      </c>
      <c r="F1454" s="50" t="s">
        <v>1239</v>
      </c>
      <c r="G1454" s="50" t="s">
        <v>1239</v>
      </c>
      <c r="H1454" s="50" t="s">
        <v>1239</v>
      </c>
      <c r="I1454" s="50" t="s">
        <v>1482</v>
      </c>
      <c r="J1454" s="50" t="s">
        <v>1279</v>
      </c>
      <c r="K1454" s="50" t="s">
        <v>1287</v>
      </c>
      <c r="L1454" s="50" t="s">
        <v>1708</v>
      </c>
      <c r="M1454" s="50" t="s">
        <v>1482</v>
      </c>
      <c r="N1454" s="50" t="s">
        <v>1280</v>
      </c>
      <c r="O1454" s="50" t="s">
        <v>1357</v>
      </c>
      <c r="P1454" s="50" t="s">
        <v>1216</v>
      </c>
      <c r="R1454" s="32" t="str">
        <f>EMIT!H1809</f>
        <v>USWR</v>
      </c>
      <c r="T1454" s="50" t="str">
        <f ca="1">IFERROR(_xlfn.CONCAT(INDEX(DESC!$C:$C,MATCH(R1454,DESC!$B:$B,0))),"…")</f>
        <v>SETWR</v>
      </c>
      <c r="AB1454" s="83" t="s">
        <v>1239</v>
      </c>
    </row>
    <row r="1455" spans="2:28" ht="17.100000000000001" customHeight="1" x14ac:dyDescent="0.25">
      <c r="B1455" s="50" t="s">
        <v>1293</v>
      </c>
      <c r="C1455" s="50" t="s">
        <v>1239</v>
      </c>
      <c r="D1455" s="50" t="s">
        <v>1229</v>
      </c>
      <c r="E1455" s="50" t="s">
        <v>1239</v>
      </c>
      <c r="F1455" s="50" t="s">
        <v>1239</v>
      </c>
      <c r="G1455" s="50" t="s">
        <v>1239</v>
      </c>
      <c r="H1455" s="50" t="s">
        <v>1273</v>
      </c>
      <c r="I1455" s="50" t="s">
        <v>1482</v>
      </c>
      <c r="J1455" s="50" t="s">
        <v>1279</v>
      </c>
      <c r="K1455" s="50" t="s">
        <v>1287</v>
      </c>
      <c r="L1455" s="50" t="s">
        <v>1708</v>
      </c>
      <c r="M1455" s="69" t="s">
        <v>1485</v>
      </c>
      <c r="N1455" s="50" t="s">
        <v>1280</v>
      </c>
      <c r="O1455" s="50" t="s">
        <v>1357</v>
      </c>
      <c r="P1455" s="50" t="s">
        <v>1216</v>
      </c>
      <c r="R1455" s="32" t="str">
        <f>EMIT!H1810</f>
        <v>USPDDWW</v>
      </c>
      <c r="T1455" s="50" t="str">
        <f ca="1">IFERROR(_xlfn.CONCAT(INDEX(DESC!$C:$C,MATCH(R1455,DESC!$B:$B,0))),"…")</f>
        <v>SP=ADDES ADDER=ADDES DO_WAIT ACTUAL WRITE</v>
      </c>
      <c r="AA1455" s="35" t="s">
        <v>1941</v>
      </c>
    </row>
    <row r="1456" spans="2:28" ht="17.100000000000001" customHeight="1" x14ac:dyDescent="0.25">
      <c r="B1456" s="50" t="s">
        <v>1294</v>
      </c>
      <c r="C1456" s="50" t="s">
        <v>1239</v>
      </c>
      <c r="D1456" s="50" t="s">
        <v>1229</v>
      </c>
      <c r="E1456" s="50" t="s">
        <v>1239</v>
      </c>
      <c r="F1456" s="50" t="s">
        <v>1239</v>
      </c>
      <c r="G1456" s="50" t="s">
        <v>1239</v>
      </c>
      <c r="H1456" s="50" t="s">
        <v>1273</v>
      </c>
      <c r="I1456" s="50" t="s">
        <v>1482</v>
      </c>
      <c r="J1456" s="50" t="s">
        <v>1279</v>
      </c>
      <c r="K1456" s="50" t="s">
        <v>1287</v>
      </c>
      <c r="L1456" s="50" t="s">
        <v>1708</v>
      </c>
      <c r="M1456" s="50" t="s">
        <v>1485</v>
      </c>
      <c r="N1456" s="50" t="s">
        <v>1280</v>
      </c>
      <c r="O1456" s="50" t="s">
        <v>1357</v>
      </c>
      <c r="P1456" s="50" t="s">
        <v>1216</v>
      </c>
      <c r="R1456" s="32" t="str">
        <f>EMIT!H1811</f>
        <v>UBRCLS</v>
      </c>
      <c r="T1456" s="50" t="str">
        <f ca="1">IFERROR(_xlfn.CONCAT(INDEX(DESC!$C:$C,MATCH(R1456,DESC!$B:$B,0))),"…")</f>
        <v>DO_BUSRQ DO_CLEAR</v>
      </c>
      <c r="AB1456" s="83" t="s">
        <v>1239</v>
      </c>
    </row>
    <row r="1457" spans="1:28" ht="17.100000000000001" customHeight="1" x14ac:dyDescent="0.25">
      <c r="B1457" s="50" t="s">
        <v>1295</v>
      </c>
      <c r="C1457" s="50" t="s">
        <v>1239</v>
      </c>
      <c r="D1457" s="50" t="s">
        <v>1239</v>
      </c>
      <c r="E1457" s="50" t="s">
        <v>1239</v>
      </c>
      <c r="F1457" s="50" t="s">
        <v>1239</v>
      </c>
      <c r="G1457" s="50" t="s">
        <v>1239</v>
      </c>
      <c r="H1457" s="50" t="s">
        <v>1239</v>
      </c>
      <c r="I1457" s="50" t="s">
        <v>1482</v>
      </c>
      <c r="J1457" s="50" t="s">
        <v>1279</v>
      </c>
      <c r="K1457" s="50" t="s">
        <v>1287</v>
      </c>
      <c r="L1457" s="50" t="s">
        <v>1708</v>
      </c>
      <c r="M1457" s="50" t="s">
        <v>1485</v>
      </c>
      <c r="N1457" s="69" t="s">
        <v>1720</v>
      </c>
      <c r="O1457" s="50" t="s">
        <v>1357</v>
      </c>
      <c r="P1457" s="50" t="s">
        <v>1216</v>
      </c>
      <c r="R1457" s="32" t="str">
        <f>EMIT!H1812</f>
        <v>UZAB</v>
      </c>
      <c r="T1457" s="50" t="str">
        <f ca="1">IFERROR(_xlfn.CONCAT(INDEX(DESC!$C:$C,MATCH(R1457,DESC!$B:$B,0))),"…")</f>
        <v>Z=ALUB</v>
      </c>
      <c r="AA1457" s="35" t="s">
        <v>1528</v>
      </c>
    </row>
    <row r="1458" spans="1:28" ht="17.100000000000001" customHeight="1" x14ac:dyDescent="0.25">
      <c r="B1458" s="50" t="s">
        <v>1483</v>
      </c>
      <c r="C1458" s="50" t="s">
        <v>1239</v>
      </c>
      <c r="D1458" s="50" t="s">
        <v>1239</v>
      </c>
      <c r="E1458" s="50" t="s">
        <v>1239</v>
      </c>
      <c r="F1458" s="50" t="s">
        <v>1239</v>
      </c>
      <c r="G1458" s="50" t="s">
        <v>1239</v>
      </c>
      <c r="H1458" s="50" t="s">
        <v>1239</v>
      </c>
      <c r="I1458" s="50" t="s">
        <v>1485</v>
      </c>
      <c r="J1458" s="50" t="s">
        <v>1708</v>
      </c>
      <c r="K1458" s="50" t="s">
        <v>1287</v>
      </c>
      <c r="L1458" s="50" t="s">
        <v>1708</v>
      </c>
      <c r="M1458" s="50" t="s">
        <v>1485</v>
      </c>
      <c r="N1458" s="50" t="s">
        <v>1720</v>
      </c>
      <c r="O1458" s="50" t="s">
        <v>1357</v>
      </c>
      <c r="P1458" s="50" t="s">
        <v>1216</v>
      </c>
      <c r="R1458" s="32" t="str">
        <f>EMIT!H1813</f>
        <v>UADIM</v>
      </c>
      <c r="T1458" s="50" t="str">
        <f ca="1">IFERROR(_xlfn.CONCAT(INDEX(DESC!$C:$C,MATCH(R1458,DESC!$B:$B,0))),"…")</f>
        <v>ADDR=ADDER ADDES=INCLD SETMR SPREF</v>
      </c>
      <c r="AB1458" s="83" t="s">
        <v>1239</v>
      </c>
    </row>
    <row r="1459" spans="1:28" ht="17.100000000000001" customHeight="1" x14ac:dyDescent="0.25">
      <c r="B1459" s="50" t="s">
        <v>1484</v>
      </c>
      <c r="C1459" s="50" t="s">
        <v>1239</v>
      </c>
      <c r="D1459" s="50" t="s">
        <v>1229</v>
      </c>
      <c r="E1459" s="50" t="s">
        <v>1239</v>
      </c>
      <c r="F1459" s="50" t="s">
        <v>1239</v>
      </c>
      <c r="G1459" s="50" t="s">
        <v>1239</v>
      </c>
      <c r="H1459" s="50" t="s">
        <v>1239</v>
      </c>
      <c r="I1459" s="50" t="s">
        <v>1485</v>
      </c>
      <c r="J1459" s="50" t="s">
        <v>1682</v>
      </c>
      <c r="K1459" s="50" t="s">
        <v>1287</v>
      </c>
      <c r="L1459" s="50" t="s">
        <v>1708</v>
      </c>
      <c r="M1459" s="50" t="s">
        <v>1485</v>
      </c>
      <c r="N1459" s="50" t="s">
        <v>1720</v>
      </c>
      <c r="O1459" s="50" t="s">
        <v>1357</v>
      </c>
      <c r="P1459" s="50" t="s">
        <v>1216</v>
      </c>
      <c r="R1459" s="32" t="str">
        <f>EMIT!H1814</f>
        <v>UWPL</v>
      </c>
      <c r="T1459" s="50" t="str">
        <f ca="1">IFERROR(_xlfn.CONCAT(INDEX(DESC!$C:$C,MATCH(R1459,DESC!$B:$B,0))),"…")</f>
        <v>PINDATA=DLATCH=PC-L</v>
      </c>
      <c r="AA1459" s="35" t="s">
        <v>1803</v>
      </c>
    </row>
    <row r="1460" spans="1:28" ht="17.100000000000001" customHeight="1" x14ac:dyDescent="0.25">
      <c r="B1460" s="50" t="s">
        <v>1486</v>
      </c>
      <c r="C1460" s="50" t="s">
        <v>1239</v>
      </c>
      <c r="D1460" s="50" t="s">
        <v>1229</v>
      </c>
      <c r="E1460" s="50" t="s">
        <v>1239</v>
      </c>
      <c r="F1460" s="50" t="s">
        <v>1239</v>
      </c>
      <c r="G1460" s="50" t="s">
        <v>1239</v>
      </c>
      <c r="H1460" s="50" t="s">
        <v>1239</v>
      </c>
      <c r="I1460" s="50" t="s">
        <v>1485</v>
      </c>
      <c r="J1460" s="50" t="s">
        <v>1682</v>
      </c>
      <c r="K1460" s="50" t="s">
        <v>1287</v>
      </c>
      <c r="L1460" s="50" t="s">
        <v>1708</v>
      </c>
      <c r="M1460" s="50" t="s">
        <v>1485</v>
      </c>
      <c r="N1460" s="50" t="s">
        <v>1720</v>
      </c>
      <c r="O1460" s="50" t="s">
        <v>1357</v>
      </c>
      <c r="P1460" s="50" t="s">
        <v>1216</v>
      </c>
      <c r="R1460" s="32" t="str">
        <f>EMIT!H1815</f>
        <v>USWR</v>
      </c>
      <c r="T1460" s="50" t="str">
        <f ca="1">IFERROR(_xlfn.CONCAT(INDEX(DESC!$C:$C,MATCH(R1460,DESC!$B:$B,0))),"…")</f>
        <v>SETWR</v>
      </c>
      <c r="AB1460" s="83" t="s">
        <v>1239</v>
      </c>
    </row>
    <row r="1461" spans="1:28" ht="17.100000000000001" customHeight="1" x14ac:dyDescent="0.25">
      <c r="B1461" s="50" t="s">
        <v>1487</v>
      </c>
      <c r="C1461" s="50" t="s">
        <v>1239</v>
      </c>
      <c r="D1461" s="50" t="s">
        <v>1229</v>
      </c>
      <c r="E1461" s="50" t="s">
        <v>1239</v>
      </c>
      <c r="F1461" s="50" t="s">
        <v>1239</v>
      </c>
      <c r="G1461" s="50" t="s">
        <v>1239</v>
      </c>
      <c r="H1461" s="50" t="s">
        <v>1273</v>
      </c>
      <c r="I1461" s="50" t="s">
        <v>1485</v>
      </c>
      <c r="J1461" s="50" t="s">
        <v>1682</v>
      </c>
      <c r="K1461" s="50" t="s">
        <v>1287</v>
      </c>
      <c r="L1461" s="50" t="s">
        <v>1708</v>
      </c>
      <c r="M1461" s="50" t="s">
        <v>1485</v>
      </c>
      <c r="N1461" s="50" t="s">
        <v>1720</v>
      </c>
      <c r="O1461" s="50" t="s">
        <v>1357</v>
      </c>
      <c r="P1461" s="50" t="s">
        <v>1216</v>
      </c>
      <c r="R1461" s="32" t="str">
        <f>EMIT!H1816</f>
        <v>UWAITW</v>
      </c>
      <c r="T1461" s="50" t="str">
        <f ca="1">IFERROR(_xlfn.CONCAT(INDEX(DESC!$C:$C,MATCH(R1461,DESC!$B:$B,0))),"…")</f>
        <v>DO_WAIT ACTUAL WRITE</v>
      </c>
      <c r="AA1461" s="83" t="s">
        <v>1528</v>
      </c>
    </row>
    <row r="1462" spans="1:28" ht="17.100000000000001" customHeight="1" x14ac:dyDescent="0.25">
      <c r="B1462" s="50" t="s">
        <v>1488</v>
      </c>
      <c r="C1462" s="50" t="s">
        <v>1239</v>
      </c>
      <c r="D1462" s="50" t="s">
        <v>1229</v>
      </c>
      <c r="E1462" s="50" t="s">
        <v>1239</v>
      </c>
      <c r="F1462" s="50" t="s">
        <v>1239</v>
      </c>
      <c r="G1462" s="50" t="s">
        <v>1239</v>
      </c>
      <c r="H1462" s="50" t="s">
        <v>1273</v>
      </c>
      <c r="I1462" s="50" t="s">
        <v>1485</v>
      </c>
      <c r="J1462" s="50" t="s">
        <v>1682</v>
      </c>
      <c r="K1462" s="50" t="s">
        <v>1287</v>
      </c>
      <c r="L1462" s="50" t="s">
        <v>1708</v>
      </c>
      <c r="M1462" s="50" t="s">
        <v>1485</v>
      </c>
      <c r="N1462" s="50" t="s">
        <v>1720</v>
      </c>
      <c r="O1462" s="50" t="s">
        <v>1357</v>
      </c>
      <c r="P1462" s="50" t="s">
        <v>1216</v>
      </c>
      <c r="R1462" s="32" t="str">
        <f>EMIT!H1817</f>
        <v>UCLS</v>
      </c>
      <c r="T1462" s="50" t="str">
        <f ca="1">IFERROR(_xlfn.CONCAT(INDEX(DESC!$C:$C,MATCH(R1462,DESC!$B:$B,0))),"…")</f>
        <v>DO_CLEAR</v>
      </c>
      <c r="AB1462" s="83" t="s">
        <v>1239</v>
      </c>
    </row>
    <row r="1463" spans="1:28" ht="17.100000000000001" customHeight="1" x14ac:dyDescent="0.25">
      <c r="B1463" s="50" t="s">
        <v>1489</v>
      </c>
      <c r="C1463" s="50" t="s">
        <v>1239</v>
      </c>
      <c r="D1463" s="50" t="s">
        <v>1239</v>
      </c>
      <c r="E1463" s="50" t="s">
        <v>1239</v>
      </c>
      <c r="F1463" s="50" t="s">
        <v>1239</v>
      </c>
      <c r="G1463" s="50" t="s">
        <v>1239</v>
      </c>
      <c r="H1463" s="50" t="s">
        <v>1239</v>
      </c>
      <c r="I1463" s="50" t="s">
        <v>1485</v>
      </c>
      <c r="J1463" s="50" t="s">
        <v>1682</v>
      </c>
      <c r="K1463" s="50" t="s">
        <v>1287</v>
      </c>
      <c r="L1463" s="50" t="s">
        <v>1708</v>
      </c>
      <c r="M1463" s="50" t="s">
        <v>1485</v>
      </c>
      <c r="N1463" s="69" t="s">
        <v>1717</v>
      </c>
      <c r="O1463" s="50" t="s">
        <v>1357</v>
      </c>
      <c r="P1463" s="50" t="s">
        <v>1216</v>
      </c>
      <c r="R1463" s="32" t="str">
        <f>EMIT!H1818</f>
        <v>UDWZWAA</v>
      </c>
      <c r="T1463" s="50" t="str">
        <f ca="1">IFERROR(_xlfn.CONCAT(INDEX(DESC!$C:$C,MATCH(R1463,DESC!$B:$B,0))),"…")</f>
        <v>ADDER=(W=ALUA)Z</v>
      </c>
      <c r="AA1463" s="35" t="s">
        <v>1948</v>
      </c>
    </row>
    <row r="1464" spans="1:28" ht="17.100000000000001" customHeight="1" x14ac:dyDescent="0.25">
      <c r="B1464" s="39"/>
      <c r="C1464" s="39"/>
      <c r="D1464" s="39"/>
      <c r="E1464" s="39"/>
      <c r="F1464" s="39"/>
      <c r="G1464" s="39"/>
      <c r="H1464" s="39"/>
      <c r="I1464" s="39"/>
      <c r="J1464" s="39"/>
      <c r="K1464" s="39"/>
      <c r="L1464" s="39"/>
      <c r="M1464" s="39"/>
      <c r="N1464" s="39"/>
      <c r="O1464" s="39"/>
      <c r="P1464" s="39"/>
      <c r="R1464" s="32" t="str">
        <f>EMIT!H1819</f>
        <v>DONE</v>
      </c>
      <c r="T1464" s="50" t="str">
        <f ca="1">IFERROR(_xlfn.CONCAT(INDEX(DESC!$C:$C,MATCH(R1464,DESC!$B:$B,0))),"…")</f>
        <v>END OF SEQ</v>
      </c>
    </row>
    <row r="1465" spans="1:28" ht="17.100000000000001" customHeight="1" x14ac:dyDescent="0.25">
      <c r="A1465" s="30"/>
      <c r="B1465" s="30" t="s">
        <v>1954</v>
      </c>
      <c r="C1465" s="30"/>
      <c r="D1465" s="30"/>
      <c r="E1465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37DC-DCEE-4D06-9481-9375047BD25A}">
  <dimension ref="A1:I1824"/>
  <sheetViews>
    <sheetView topLeftCell="A1782" workbookViewId="0">
      <selection activeCell="AI33" sqref="AI33"/>
    </sheetView>
  </sheetViews>
  <sheetFormatPr defaultRowHeight="15.75" x14ac:dyDescent="0.25"/>
  <cols>
    <col min="1" max="1" width="9.140625" customWidth="1"/>
    <col min="2" max="2" width="20.5703125" customWidth="1"/>
    <col min="3" max="7" width="2.7109375" customWidth="1"/>
    <col min="8" max="8" width="13.140625" customWidth="1"/>
    <col min="9" max="9" width="27.5703125" customWidth="1"/>
  </cols>
  <sheetData>
    <row r="1" spans="2:9" x14ac:dyDescent="0.25">
      <c r="D1" s="23">
        <v>1</v>
      </c>
      <c r="G1" s="23">
        <v>0</v>
      </c>
    </row>
    <row r="2" spans="2:9" x14ac:dyDescent="0.25">
      <c r="B2" t="s">
        <v>1955</v>
      </c>
      <c r="C2" s="23" t="str">
        <f t="shared" ref="C2:C65" si="0">SUBSTITUTE(SUBSTITUTE(SUBSTITUTE(IF(LEN(B2),_xlfn.CONCAT(B2,":"),C1)," ",""),":AAA:",":"),":BBB:",":")</f>
        <v>C:UADISMR:UPCD:ULATO:UEXCDIRW:</v>
      </c>
      <c r="D2" s="23">
        <f>+D1+1</f>
        <v>2</v>
      </c>
      <c r="E2" s="23">
        <f>IF(MATCH(H2,H:H,0)=D2,IF(LEN(H2)&gt;2,1,0),0)</f>
        <v>1</v>
      </c>
      <c r="F2" s="23">
        <f ca="1">IFERROR(MATCH(1,OFFSET(E$1:E$1000,F1,0),0)+F1,"…")</f>
        <v>2</v>
      </c>
      <c r="G2" s="23">
        <f>IF(LEN(B2),FIND(":",C2),IFERROR(FIND(":",C2,G1+1),"…"))</f>
        <v>2</v>
      </c>
      <c r="H2" t="str">
        <f>IFERROR(SUBSTITUTE(MID(C2,G2,G3-G2),":",""),"…")</f>
        <v>UADISMR</v>
      </c>
      <c r="I2" t="str">
        <f ca="1">IFERROR(_xlfn.CONCAT(LEFT(INDEX(DESC!C:C,MATCH(H2,DESC!B:B,0)),10),"…"),"…")</f>
        <v>ADDR=ADDER…</v>
      </c>
    </row>
    <row r="3" spans="2:9" x14ac:dyDescent="0.25">
      <c r="C3" s="23" t="str">
        <f t="shared" si="0"/>
        <v>C:UADISMR:UPCD:ULATO:UEXCDIRW:</v>
      </c>
      <c r="D3" s="23">
        <f>+D2+1</f>
        <v>3</v>
      </c>
      <c r="E3" s="23">
        <f>IF(MATCH(H3,H:H,0)=D3,IF(LEN(H3)&gt;2,1,0),0)</f>
        <v>1</v>
      </c>
      <c r="F3" s="23">
        <f ca="1">IFERROR(MATCH(1,OFFSET(E$1:E$1000,F2,0),0)+F2,"…")</f>
        <v>3</v>
      </c>
      <c r="G3" s="23">
        <f>IF(LEN(B3),FIND(":",C3),IFERROR(FIND(":",C3,G2+1),"…"))</f>
        <v>10</v>
      </c>
      <c r="H3" t="str">
        <f>IFERROR(SUBSTITUTE(MID(C3,G3,G4-G3),":",""),"…")</f>
        <v>UPCD</v>
      </c>
      <c r="I3" t="str">
        <f ca="1">IFERROR(_xlfn.CONCAT(LEFT(INDEX(DESC!C:C,MATCH(H3,DESC!B:B,0)),10),"…"),"…")</f>
        <v>PC=ADDES…</v>
      </c>
    </row>
    <row r="4" spans="2:9" x14ac:dyDescent="0.25">
      <c r="C4" s="23" t="str">
        <f t="shared" si="0"/>
        <v>C:UADISMR:UPCD:ULATO:UEXCDIRW:</v>
      </c>
      <c r="D4" s="23">
        <f>+D3+1</f>
        <v>4</v>
      </c>
      <c r="E4" s="23">
        <f>IF(MATCH(H4,H:H,0)=D4,IF(LEN(H4)&gt;2,1,0),0)</f>
        <v>1</v>
      </c>
      <c r="F4" s="23">
        <f ca="1">IFERROR(MATCH(1,OFFSET(E$1:E$1000,F3,0),0)+F3,"…")</f>
        <v>4</v>
      </c>
      <c r="G4" s="23">
        <f>IF(LEN(B4),FIND(":",C4),IFERROR(FIND(":",C4,G3+1),"…"))</f>
        <v>15</v>
      </c>
      <c r="H4" t="str">
        <f>IFERROR(SUBSTITUTE(MID(C4,G4,G5-G4),":",""),"…")</f>
        <v>ULATO</v>
      </c>
      <c r="I4" t="str">
        <f ca="1">IFERROR(_xlfn.CONCAT(LEFT(INDEX(DESC!C:C,MATCH(H4,DESC!B:B,0)),10),"…"),"…")</f>
        <v>OPCODE=DLA…</v>
      </c>
    </row>
    <row r="5" spans="2:9" x14ac:dyDescent="0.25">
      <c r="C5" s="23" t="str">
        <f t="shared" si="0"/>
        <v>C:UADISMR:UPCD:ULATO:UEXCDIRW:</v>
      </c>
      <c r="D5" s="23">
        <f>+D4+1</f>
        <v>5</v>
      </c>
      <c r="E5" s="23">
        <f>IF(MATCH(H5,H:H,0)=D5,IF(LEN(H5)&gt;2,1,0),0)</f>
        <v>1</v>
      </c>
      <c r="F5" s="23">
        <f ca="1">IFERROR(MATCH(1,OFFSET(E$1:E$1000,F4,0),0)+F4,"…")</f>
        <v>5</v>
      </c>
      <c r="G5" s="23">
        <f>IF(LEN(B5),FIND(":",C5),IFERROR(FIND(":",C5,G4+1),"…"))</f>
        <v>21</v>
      </c>
      <c r="H5" t="str">
        <f>IFERROR(SUBSTITUTE(MID(C5,G5,G6-G5),":",""),"…")</f>
        <v>UEXCDIRW</v>
      </c>
      <c r="I5" t="str">
        <f ca="1">IFERROR(_xlfn.CONCAT(LEFT(INDEX(DESC!C:C,MATCH(H5,DESC!B:B,0)),10),"…"),"…")</f>
        <v>ADDER=IR D…</v>
      </c>
    </row>
    <row r="6" spans="2:9" x14ac:dyDescent="0.25">
      <c r="C6" s="23" t="str">
        <f t="shared" si="0"/>
        <v>C:UADISMR:UPCD:ULATO:UEXCDIRW:</v>
      </c>
      <c r="D6" s="23">
        <f>+D5+1</f>
        <v>6</v>
      </c>
      <c r="E6" s="23">
        <f>IF(MATCH(H6,H:H,0)=D6,IF(LEN(H6)&gt;2,1,0),0)</f>
        <v>0</v>
      </c>
      <c r="F6" s="23">
        <f ca="1">IFERROR(MATCH(1,OFFSET(E$1:E$1000,F5,0),0)+F5,"…")</f>
        <v>7</v>
      </c>
      <c r="G6" s="23">
        <f>IF(LEN(B6),FIND(":",C6),IFERROR(FIND(":",C6,G5+1),"…"))</f>
        <v>30</v>
      </c>
      <c r="H6" t="str">
        <f>IFERROR(SUBSTITUTE(MID(C6,G6,G7-G6),":",""),"…")</f>
        <v>…</v>
      </c>
      <c r="I6" t="str">
        <f ca="1">IFERROR(_xlfn.CONCAT(LEFT(INDEX(DESC!C:C,MATCH(H6,DESC!B:B,0)),10),"…"),"…")</f>
        <v>…</v>
      </c>
    </row>
    <row r="7" spans="2:9" x14ac:dyDescent="0.25">
      <c r="B7" t="s">
        <v>1956</v>
      </c>
      <c r="C7" s="23" t="str">
        <f t="shared" si="0"/>
        <v>DEFMAIN(&amp;H76):UADIRM:UIRDAF:UBRGRMH:UDPC:UEXIDONE:</v>
      </c>
      <c r="D7" s="23">
        <f>+D6+1</f>
        <v>7</v>
      </c>
      <c r="E7" s="23">
        <f>IF(MATCH(H7,H:H,0)=D7,IF(LEN(H7)&gt;2,1,0),0)</f>
        <v>1</v>
      </c>
      <c r="F7" s="23">
        <f ca="1">IFERROR(MATCH(1,OFFSET(E$1:E$1000,F6,0),0)+F6,"…")</f>
        <v>8</v>
      </c>
      <c r="G7" s="23">
        <f>IF(LEN(B7),FIND(":",C7),IFERROR(FIND(":",C7,G6+1),"…"))</f>
        <v>14</v>
      </c>
      <c r="H7" t="str">
        <f>IFERROR(SUBSTITUTE(MID(C7,G7,G8-G7),":",""),"…")</f>
        <v>UADIRM</v>
      </c>
      <c r="I7" t="str">
        <f ca="1">IFERROR(_xlfn.CONCAT(LEFT(INDEX(DESC!C:C,MATCH(H7,DESC!B:B,0)),10),"…"),"…")</f>
        <v>ADDR=ADDER…</v>
      </c>
    </row>
    <row r="8" spans="2:9" x14ac:dyDescent="0.25">
      <c r="C8" s="23" t="str">
        <f t="shared" si="0"/>
        <v>DEFMAIN(&amp;H76):UADIRM:UIRDAF:UBRGRMH:UDPC:UEXIDONE:</v>
      </c>
      <c r="D8" s="23">
        <f>+D7+1</f>
        <v>8</v>
      </c>
      <c r="E8" s="23">
        <f>IF(MATCH(H8,H:H,0)=D8,IF(LEN(H8)&gt;2,1,0),0)</f>
        <v>1</v>
      </c>
      <c r="F8" s="23">
        <f ca="1">IFERROR(MATCH(1,OFFSET(E$1:E$1000,F7,0),0)+F7,"…")</f>
        <v>9</v>
      </c>
      <c r="G8" s="23">
        <f>IF(LEN(B8),FIND(":",C8),IFERROR(FIND(":",C8,G7+1),"…"))</f>
        <v>21</v>
      </c>
      <c r="H8" t="str">
        <f>IFERROR(SUBSTITUTE(MID(C8,G8,G9-G8),":",""),"…")</f>
        <v>UIRDAF</v>
      </c>
      <c r="I8" t="str">
        <f ca="1">IFERROR(_xlfn.CONCAT(LEFT(INDEX(DESC!C:C,MATCH(H8,DESC!B:B,0)),10),"…"),"…")</f>
        <v>IR=ADDES A…</v>
      </c>
    </row>
    <row r="9" spans="2:9" x14ac:dyDescent="0.25">
      <c r="C9" s="23" t="str">
        <f t="shared" si="0"/>
        <v>DEFMAIN(&amp;H76):UADIRM:UIRDAF:UBRGRMH:UDPC:UEXIDONE:</v>
      </c>
      <c r="D9" s="23">
        <f>+D8+1</f>
        <v>9</v>
      </c>
      <c r="E9" s="23">
        <f>IF(MATCH(H9,H:H,0)=D9,IF(LEN(H9)&gt;2,1,0),0)</f>
        <v>1</v>
      </c>
      <c r="F9" s="23">
        <f ca="1">IFERROR(MATCH(1,OFFSET(E$1:E$1000,F8,0),0)+F8,"…")</f>
        <v>10</v>
      </c>
      <c r="G9" s="23">
        <f>IF(LEN(B9),FIND(":",C9),IFERROR(FIND(":",C9,G8+1),"…"))</f>
        <v>28</v>
      </c>
      <c r="H9" t="str">
        <f>IFERROR(SUBSTITUTE(MID(C9,G9,G10-G9),":",""),"…")</f>
        <v>UBRGRMH</v>
      </c>
      <c r="I9" t="str">
        <f ca="1">IFERROR(_xlfn.CONCAT(LEFT(INDEX(DESC!C:C,MATCH(H9,DESC!B:B,0)),10),"…"),"…")</f>
        <v>DO_GRANT D…</v>
      </c>
    </row>
    <row r="10" spans="2:9" x14ac:dyDescent="0.25">
      <c r="C10" s="23" t="str">
        <f t="shared" si="0"/>
        <v>DEFMAIN(&amp;H76):UADIRM:UIRDAF:UBRGRMH:UDPC:UEXIDONE:</v>
      </c>
      <c r="D10" s="23">
        <f>+D9+1</f>
        <v>10</v>
      </c>
      <c r="E10" s="23">
        <f>IF(MATCH(H10,H:H,0)=D10,IF(LEN(H10)&gt;2,1,0),0)</f>
        <v>1</v>
      </c>
      <c r="F10" s="23">
        <f ca="1">IFERROR(MATCH(1,OFFSET(E$1:E$1000,F9,0),0)+F9,"…")</f>
        <v>11</v>
      </c>
      <c r="G10" s="23">
        <f>IF(LEN(B10),FIND(":",C10),IFERROR(FIND(":",C10,G9+1),"…"))</f>
        <v>36</v>
      </c>
      <c r="H10" t="str">
        <f>IFERROR(SUBSTITUTE(MID(C10,G10,G11-G10),":",""),"…")</f>
        <v>UDPC</v>
      </c>
      <c r="I10" t="str">
        <f ca="1">IFERROR(_xlfn.CONCAT(LEFT(INDEX(DESC!C:C,MATCH(H10,DESC!B:B,0)),10),"…"),"…")</f>
        <v>ADDER=PC…</v>
      </c>
    </row>
    <row r="11" spans="2:9" x14ac:dyDescent="0.25">
      <c r="C11" s="23" t="str">
        <f t="shared" si="0"/>
        <v>DEFMAIN(&amp;H76):UADIRM:UIRDAF:UBRGRMH:UDPC:UEXIDONE:</v>
      </c>
      <c r="D11" s="23">
        <f>+D10+1</f>
        <v>11</v>
      </c>
      <c r="E11" s="23">
        <f>IF(MATCH(H11,H:H,0)=D11,IF(LEN(H11)&gt;2,1,0),0)</f>
        <v>1</v>
      </c>
      <c r="F11" s="23">
        <f ca="1">IFERROR(MATCH(1,OFFSET(E$1:E$1000,F10,0),0)+F10,"…")</f>
        <v>13</v>
      </c>
      <c r="G11" s="23">
        <f>IF(LEN(B11),FIND(":",C11),IFERROR(FIND(":",C11,G10+1),"…"))</f>
        <v>41</v>
      </c>
      <c r="H11" t="str">
        <f>IFERROR(SUBSTITUTE(MID(C11,G11,G12-G11),":",""),"…")</f>
        <v>UEXIDONE</v>
      </c>
      <c r="I11" t="str">
        <f ca="1">IFERROR(_xlfn.CONCAT(LEFT(INDEX(DESC!C:C,MATCH(H11,DESC!B:B,0)),10),"…"),"…")</f>
        <v>EX_INT SPR…</v>
      </c>
    </row>
    <row r="12" spans="2:9" x14ac:dyDescent="0.25">
      <c r="C12" s="23" t="str">
        <f t="shared" si="0"/>
        <v>DEFMAIN(&amp;H76):UADIRM:UIRDAF:UBRGRMH:UDPC:UEXIDONE:</v>
      </c>
      <c r="D12" s="23">
        <f>+D11+1</f>
        <v>12</v>
      </c>
      <c r="E12" s="23">
        <f>IF(MATCH(H12,H:H,0)=D12,IF(LEN(H12)&gt;2,1,0),0)</f>
        <v>0</v>
      </c>
      <c r="F12" s="23">
        <f ca="1">IFERROR(MATCH(1,OFFSET(E$1:E$1000,F11,0),0)+F11,"…")</f>
        <v>15</v>
      </c>
      <c r="G12" s="23">
        <f>IF(LEN(B12),FIND(":",C12),IFERROR(FIND(":",C12,G11+1),"…"))</f>
        <v>50</v>
      </c>
      <c r="H12" t="str">
        <f>IFERROR(SUBSTITUTE(MID(C12,G12,G13-G12),":",""),"…")</f>
        <v>…</v>
      </c>
      <c r="I12" t="str">
        <f ca="1">IFERROR(_xlfn.CONCAT(LEFT(INDEX(DESC!C:C,MATCH(H12,DESC!B:B,0)),10),"…"),"…")</f>
        <v>…</v>
      </c>
    </row>
    <row r="13" spans="2:9" x14ac:dyDescent="0.25">
      <c r="B13" t="s">
        <v>1957</v>
      </c>
      <c r="C13" s="23" t="str">
        <f t="shared" si="0"/>
        <v>:UIRDAFNM:</v>
      </c>
      <c r="D13" s="23">
        <f>+D12+1</f>
        <v>13</v>
      </c>
      <c r="E13" s="23">
        <f>IF(MATCH(H13,H:H,0)=D13,IF(LEN(H13)&gt;2,1,0),0)</f>
        <v>1</v>
      </c>
      <c r="F13" s="23">
        <f ca="1">IFERROR(MATCH(1,OFFSET(E$1:E$1000,F12,0),0)+F12,"…")</f>
        <v>19</v>
      </c>
      <c r="G13" s="23">
        <f>IF(LEN(B13),FIND(":",C13),IFERROR(FIND(":",C13,G12+1),"…"))</f>
        <v>1</v>
      </c>
      <c r="H13" t="str">
        <f>IFERROR(SUBSTITUTE(MID(C13,G13,G14-G13),":",""),"…")</f>
        <v>UIRDAFNM</v>
      </c>
      <c r="I13" t="str">
        <f ca="1">IFERROR(_xlfn.CONCAT(LEFT(INDEX(DESC!C:C,MATCH(H13,DESC!B:B,0)),10),"…"),"…")</f>
        <v>IR=ADDES A…</v>
      </c>
    </row>
    <row r="14" spans="2:9" x14ac:dyDescent="0.25">
      <c r="C14" s="23" t="str">
        <f t="shared" si="0"/>
        <v>:UIRDAFNM:</v>
      </c>
      <c r="D14" s="23">
        <f>+D13+1</f>
        <v>14</v>
      </c>
      <c r="E14" s="23">
        <f>IF(MATCH(H14,H:H,0)=D14,IF(LEN(H14)&gt;2,1,0),0)</f>
        <v>0</v>
      </c>
      <c r="F14" s="23">
        <f ca="1">IFERROR(MATCH(1,OFFSET(E$1:E$1000,F13,0),0)+F13,"…")</f>
        <v>25</v>
      </c>
      <c r="G14" s="23">
        <f>IF(LEN(B14),FIND(":",C14),IFERROR(FIND(":",C14,G13+1),"…"))</f>
        <v>10</v>
      </c>
      <c r="H14" t="str">
        <f>IFERROR(SUBSTITUTE(MID(C14,G14,G15-G14),":",""),"…")</f>
        <v>…</v>
      </c>
      <c r="I14" t="str">
        <f ca="1">IFERROR(_xlfn.CONCAT(LEFT(INDEX(DESC!C:C,MATCH(H14,DESC!B:B,0)),10),"…"),"…")</f>
        <v>…</v>
      </c>
    </row>
    <row r="15" spans="2:9" x14ac:dyDescent="0.25">
      <c r="B15" t="s">
        <v>1958</v>
      </c>
      <c r="C15" s="23" t="str">
        <f t="shared" si="0"/>
        <v>:UIRDAFIM:</v>
      </c>
      <c r="D15" s="23">
        <f>+D14+1</f>
        <v>15</v>
      </c>
      <c r="E15" s="23">
        <f>IF(MATCH(H15,H:H,0)=D15,IF(LEN(H15)&gt;2,1,0),0)</f>
        <v>1</v>
      </c>
      <c r="F15" s="23">
        <f ca="1">IFERROR(MATCH(1,OFFSET(E$1:E$1000,F14,0),0)+F14,"…")</f>
        <v>26</v>
      </c>
      <c r="G15" s="23">
        <f>IF(LEN(B15),FIND(":",C15),IFERROR(FIND(":",C15,G14+1),"…"))</f>
        <v>1</v>
      </c>
      <c r="H15" t="str">
        <f>IFERROR(SUBSTITUTE(MID(C15,G15,G16-G15),":",""),"…")</f>
        <v>UIRDAFIM</v>
      </c>
      <c r="I15" t="str">
        <f ca="1">IFERROR(_xlfn.CONCAT(LEFT(INDEX(DESC!C:C,MATCH(H15,DESC!B:B,0)),10),"…"),"…")</f>
        <v>IR=ADDES A…</v>
      </c>
    </row>
    <row r="16" spans="2:9" x14ac:dyDescent="0.25">
      <c r="C16" s="23" t="str">
        <f t="shared" si="0"/>
        <v>:UIRDAFIM:</v>
      </c>
      <c r="D16" s="23">
        <f>+D15+1</f>
        <v>16</v>
      </c>
      <c r="E16" s="23">
        <f>IF(MATCH(H16,H:H,0)=D16,IF(LEN(H16)&gt;2,1,0),0)</f>
        <v>0</v>
      </c>
      <c r="F16" s="23">
        <f ca="1">IFERROR(MATCH(1,OFFSET(E$1:E$1000,F15,0),0)+F15,"…")</f>
        <v>27</v>
      </c>
      <c r="G16" s="23">
        <f>IF(LEN(B16),FIND(":",C16),IFERROR(FIND(":",C16,G15+1),"…"))</f>
        <v>10</v>
      </c>
      <c r="H16" t="str">
        <f>IFERROR(SUBSTITUTE(MID(C16,G16,G17-G16),":",""),"…")</f>
        <v>…</v>
      </c>
      <c r="I16" t="str">
        <f ca="1">IFERROR(_xlfn.CONCAT(LEFT(INDEX(DESC!C:C,MATCH(H16,DESC!B:B,0)),10),"…"),"…")</f>
        <v>…</v>
      </c>
    </row>
    <row r="17" spans="2:9" x14ac:dyDescent="0.25">
      <c r="B17" t="s">
        <v>1959</v>
      </c>
      <c r="C17" s="23" t="str">
        <f t="shared" si="0"/>
        <v>C:UADIRM:UIRDAF:UBRGRM:UDPC:UEXIDONE:</v>
      </c>
      <c r="D17" s="23">
        <f>+D16+1</f>
        <v>17</v>
      </c>
      <c r="E17" s="23">
        <f>IF(MATCH(H17,H:H,0)=D17,IF(LEN(H17)&gt;2,1,0),0)</f>
        <v>0</v>
      </c>
      <c r="F17" s="23">
        <f ca="1">IFERROR(MATCH(1,OFFSET(E$1:E$1000,F16,0),0)+F16,"…")</f>
        <v>28</v>
      </c>
      <c r="G17" s="23">
        <f>IF(LEN(B17),FIND(":",C17),IFERROR(FIND(":",C17,G16+1),"…"))</f>
        <v>2</v>
      </c>
      <c r="H17" t="str">
        <f>IFERROR(SUBSTITUTE(MID(C17,G17,G18-G17),":",""),"…")</f>
        <v>UADIRM</v>
      </c>
      <c r="I17" t="str">
        <f ca="1">IFERROR(_xlfn.CONCAT(LEFT(INDEX(DESC!C:C,MATCH(H17,DESC!B:B,0)),10),"…"),"…")</f>
        <v>ADDR=ADDER…</v>
      </c>
    </row>
    <row r="18" spans="2:9" x14ac:dyDescent="0.25">
      <c r="C18" s="23" t="str">
        <f t="shared" si="0"/>
        <v>C:UADIRM:UIRDAF:UBRGRM:UDPC:UEXIDONE:</v>
      </c>
      <c r="D18" s="23">
        <f>+D17+1</f>
        <v>18</v>
      </c>
      <c r="E18" s="23">
        <f>IF(MATCH(H18,H:H,0)=D18,IF(LEN(H18)&gt;2,1,0),0)</f>
        <v>0</v>
      </c>
      <c r="F18" s="23">
        <f ca="1">IFERROR(MATCH(1,OFFSET(E$1:E$1000,F17,0),0)+F17,"…")</f>
        <v>29</v>
      </c>
      <c r="G18" s="23">
        <f>IF(LEN(B18),FIND(":",C18),IFERROR(FIND(":",C18,G17+1),"…"))</f>
        <v>9</v>
      </c>
      <c r="H18" t="str">
        <f>IFERROR(SUBSTITUTE(MID(C18,G18,G19-G18),":",""),"…")</f>
        <v>UIRDAF</v>
      </c>
      <c r="I18" t="str">
        <f ca="1">IFERROR(_xlfn.CONCAT(LEFT(INDEX(DESC!C:C,MATCH(H18,DESC!B:B,0)),10),"…"),"…")</f>
        <v>IR=ADDES A…</v>
      </c>
    </row>
    <row r="19" spans="2:9" x14ac:dyDescent="0.25">
      <c r="C19" s="23" t="str">
        <f t="shared" si="0"/>
        <v>C:UADIRM:UIRDAF:UBRGRM:UDPC:UEXIDONE:</v>
      </c>
      <c r="D19" s="23">
        <f>+D18+1</f>
        <v>19</v>
      </c>
      <c r="E19" s="23">
        <f>IF(MATCH(H19,H:H,0)=D19,IF(LEN(H19)&gt;2,1,0),0)</f>
        <v>1</v>
      </c>
      <c r="F19" s="23">
        <f ca="1">IFERROR(MATCH(1,OFFSET(E$1:E$1000,F18,0),0)+F18,"…")</f>
        <v>33</v>
      </c>
      <c r="G19" s="23">
        <f>IF(LEN(B19),FIND(":",C19),IFERROR(FIND(":",C19,G18+1),"…"))</f>
        <v>16</v>
      </c>
      <c r="H19" t="str">
        <f>IFERROR(SUBSTITUTE(MID(C19,G19,G20-G19),":",""),"…")</f>
        <v>UBRGRM</v>
      </c>
      <c r="I19" t="str">
        <f ca="1">IFERROR(_xlfn.CONCAT(LEFT(INDEX(DESC!C:C,MATCH(H19,DESC!B:B,0)),10),"…"),"…")</f>
        <v>DO_GRANT D…</v>
      </c>
    </row>
    <row r="20" spans="2:9" x14ac:dyDescent="0.25">
      <c r="C20" s="23" t="str">
        <f t="shared" si="0"/>
        <v>C:UADIRM:UIRDAF:UBRGRM:UDPC:UEXIDONE:</v>
      </c>
      <c r="D20" s="23">
        <f>+D19+1</f>
        <v>20</v>
      </c>
      <c r="E20" s="23">
        <f>IF(MATCH(H20,H:H,0)=D20,IF(LEN(H20)&gt;2,1,0),0)</f>
        <v>0</v>
      </c>
      <c r="F20" s="23">
        <f ca="1">IFERROR(MATCH(1,OFFSET(E$1:E$1000,F19,0),0)+F19,"…")</f>
        <v>35</v>
      </c>
      <c r="G20" s="23">
        <f>IF(LEN(B20),FIND(":",C20),IFERROR(FIND(":",C20,G19+1),"…"))</f>
        <v>23</v>
      </c>
      <c r="H20" t="str">
        <f>IFERROR(SUBSTITUTE(MID(C20,G20,G21-G20),":",""),"…")</f>
        <v>UDPC</v>
      </c>
      <c r="I20" t="str">
        <f ca="1">IFERROR(_xlfn.CONCAT(LEFT(INDEX(DESC!C:C,MATCH(H20,DESC!B:B,0)),10),"…"),"…")</f>
        <v>ADDER=PC…</v>
      </c>
    </row>
    <row r="21" spans="2:9" x14ac:dyDescent="0.25">
      <c r="C21" s="23" t="str">
        <f t="shared" si="0"/>
        <v>C:UADIRM:UIRDAF:UBRGRM:UDPC:UEXIDONE:</v>
      </c>
      <c r="D21" s="23">
        <f>+D20+1</f>
        <v>21</v>
      </c>
      <c r="E21" s="23">
        <f>IF(MATCH(H21,H:H,0)=D21,IF(LEN(H21)&gt;2,1,0),0)</f>
        <v>0</v>
      </c>
      <c r="F21" s="23">
        <f ca="1">IFERROR(MATCH(1,OFFSET(E$1:E$1000,F20,0),0)+F20,"…")</f>
        <v>37</v>
      </c>
      <c r="G21" s="23">
        <f>IF(LEN(B21),FIND(":",C21),IFERROR(FIND(":",C21,G20+1),"…"))</f>
        <v>28</v>
      </c>
      <c r="H21" t="str">
        <f>IFERROR(SUBSTITUTE(MID(C21,G21,G22-G21),":",""),"…")</f>
        <v>UEXIDONE</v>
      </c>
      <c r="I21" t="str">
        <f ca="1">IFERROR(_xlfn.CONCAT(LEFT(INDEX(DESC!C:C,MATCH(H21,DESC!B:B,0)),10),"…"),"…")</f>
        <v>EX_INT SPR…</v>
      </c>
    </row>
    <row r="22" spans="2:9" x14ac:dyDescent="0.25">
      <c r="C22" s="23" t="str">
        <f t="shared" si="0"/>
        <v>C:UADIRM:UIRDAF:UBRGRM:UDPC:UEXIDONE:</v>
      </c>
      <c r="D22" s="23">
        <f>+D21+1</f>
        <v>22</v>
      </c>
      <c r="E22" s="23">
        <f>IF(MATCH(H22,H:H,0)=D22,IF(LEN(H22)&gt;2,1,0),0)</f>
        <v>0</v>
      </c>
      <c r="F22" s="23">
        <f ca="1">IFERROR(MATCH(1,OFFSET(E$1:E$1000,F21,0),0)+F21,"…")</f>
        <v>39</v>
      </c>
      <c r="G22" s="23">
        <f>IF(LEN(B22),FIND(":",C22),IFERROR(FIND(":",C22,G21+1),"…"))</f>
        <v>37</v>
      </c>
      <c r="H22" t="str">
        <f>IFERROR(SUBSTITUTE(MID(C22,G22,G23-G22),":",""),"…")</f>
        <v>…</v>
      </c>
      <c r="I22" t="str">
        <f ca="1">IFERROR(_xlfn.CONCAT(LEFT(INDEX(DESC!C:C,MATCH(H22,DESC!B:B,0)),10),"…"),"…")</f>
        <v>…</v>
      </c>
    </row>
    <row r="23" spans="2:9" x14ac:dyDescent="0.25">
      <c r="B23" t="s">
        <v>1960</v>
      </c>
      <c r="C23" s="23" t="str">
        <f t="shared" si="0"/>
        <v>DEFMAIN(&amp;H03):UADIRM:UIRDAF:UBRM:UDBC:UDIC:UBCD:UBRGR:UDPC:UEXIDONE:</v>
      </c>
      <c r="D23" s="23">
        <f>+D22+1</f>
        <v>23</v>
      </c>
      <c r="E23" s="23">
        <f>IF(MATCH(H23,H:H,0)=D23,IF(LEN(H23)&gt;2,1,0),0)</f>
        <v>0</v>
      </c>
      <c r="F23" s="23">
        <f ca="1">IFERROR(MATCH(1,OFFSET(E$1:E$1000,F22,0),0)+F22,"…")</f>
        <v>41</v>
      </c>
      <c r="G23" s="23">
        <f>IF(LEN(B23),FIND(":",C23),IFERROR(FIND(":",C23,G22+1),"…"))</f>
        <v>14</v>
      </c>
      <c r="H23" t="str">
        <f>IFERROR(SUBSTITUTE(MID(C23,G23,G24-G23),":",""),"…")</f>
        <v>UADIRM</v>
      </c>
      <c r="I23" t="str">
        <f ca="1">IFERROR(_xlfn.CONCAT(LEFT(INDEX(DESC!C:C,MATCH(H23,DESC!B:B,0)),10),"…"),"…")</f>
        <v>ADDR=ADDER…</v>
      </c>
    </row>
    <row r="24" spans="2:9" x14ac:dyDescent="0.25">
      <c r="C24" s="23" t="str">
        <f t="shared" si="0"/>
        <v>DEFMAIN(&amp;H03):UADIRM:UIRDAF:UBRM:UDBC:UDIC:UBCD:UBRGR:UDPC:UEXIDONE:</v>
      </c>
      <c r="D24" s="23">
        <f>+D23+1</f>
        <v>24</v>
      </c>
      <c r="E24" s="23">
        <f>IF(MATCH(H24,H:H,0)=D24,IF(LEN(H24)&gt;2,1,0),0)</f>
        <v>0</v>
      </c>
      <c r="F24" s="23">
        <f ca="1">IFERROR(MATCH(1,OFFSET(E$1:E$1000,F23,0),0)+F23,"…")</f>
        <v>43</v>
      </c>
      <c r="G24" s="23">
        <f>IF(LEN(B24),FIND(":",C24),IFERROR(FIND(":",C24,G23+1),"…"))</f>
        <v>21</v>
      </c>
      <c r="H24" t="str">
        <f>IFERROR(SUBSTITUTE(MID(C24,G24,G25-G24),":",""),"…")</f>
        <v>UIRDAF</v>
      </c>
      <c r="I24" t="str">
        <f ca="1">IFERROR(_xlfn.CONCAT(LEFT(INDEX(DESC!C:C,MATCH(H24,DESC!B:B,0)),10),"…"),"…")</f>
        <v>IR=ADDES A…</v>
      </c>
    </row>
    <row r="25" spans="2:9" x14ac:dyDescent="0.25">
      <c r="C25" s="23" t="str">
        <f t="shared" si="0"/>
        <v>DEFMAIN(&amp;H03):UADIRM:UIRDAF:UBRM:UDBC:UDIC:UBCD:UBRGR:UDPC:UEXIDONE:</v>
      </c>
      <c r="D25" s="23">
        <f>+D24+1</f>
        <v>25</v>
      </c>
      <c r="E25" s="23">
        <f>IF(MATCH(H25,H:H,0)=D25,IF(LEN(H25)&gt;2,1,0),0)</f>
        <v>1</v>
      </c>
      <c r="F25" s="23">
        <f ca="1">IFERROR(MATCH(1,OFFSET(E$1:E$1000,F24,0),0)+F24,"…")</f>
        <v>45</v>
      </c>
      <c r="G25" s="23">
        <f>IF(LEN(B25),FIND(":",C25),IFERROR(FIND(":",C25,G24+1),"…"))</f>
        <v>28</v>
      </c>
      <c r="H25" t="str">
        <f>IFERROR(SUBSTITUTE(MID(C25,G25,G26-G25),":",""),"…")</f>
        <v>UBRM</v>
      </c>
      <c r="I25" t="str">
        <f ca="1">IFERROR(_xlfn.CONCAT(LEFT(INDEX(DESC!C:C,MATCH(H25,DESC!B:B,0)),10),"…"),"…")</f>
        <v>DO_BUSRQ U…</v>
      </c>
    </row>
    <row r="26" spans="2:9" x14ac:dyDescent="0.25">
      <c r="C26" s="23" t="str">
        <f t="shared" si="0"/>
        <v>DEFMAIN(&amp;H03):UADIRM:UIRDAF:UBRM:UDBC:UDIC:UBCD:UBRGR:UDPC:UEXIDONE:</v>
      </c>
      <c r="D26" s="23">
        <f>+D25+1</f>
        <v>26</v>
      </c>
      <c r="E26" s="23">
        <f>IF(MATCH(H26,H:H,0)=D26,IF(LEN(H26)&gt;2,1,0),0)</f>
        <v>1</v>
      </c>
      <c r="F26" s="23">
        <f ca="1">IFERROR(MATCH(1,OFFSET(E$1:E$1000,F25,0),0)+F25,"…")</f>
        <v>47</v>
      </c>
      <c r="G26" s="23">
        <f>IF(LEN(B26),FIND(":",C26),IFERROR(FIND(":",C26,G25+1),"…"))</f>
        <v>33</v>
      </c>
      <c r="H26" t="str">
        <f>IFERROR(SUBSTITUTE(MID(C26,G26,G27-G26),":",""),"…")</f>
        <v>UDBC</v>
      </c>
      <c r="I26" t="str">
        <f ca="1">IFERROR(_xlfn.CONCAT(LEFT(INDEX(DESC!C:C,MATCH(H26,DESC!B:B,0)),10),"…"),"…")</f>
        <v>ADDER=BC…</v>
      </c>
    </row>
    <row r="27" spans="2:9" x14ac:dyDescent="0.25">
      <c r="C27" s="23" t="str">
        <f t="shared" si="0"/>
        <v>DEFMAIN(&amp;H03):UADIRM:UIRDAF:UBRM:UDBC:UDIC:UBCD:UBRGR:UDPC:UEXIDONE:</v>
      </c>
      <c r="D27" s="23">
        <f>+D26+1</f>
        <v>27</v>
      </c>
      <c r="E27" s="23">
        <f>IF(MATCH(H27,H:H,0)=D27,IF(LEN(H27)&gt;2,1,0),0)</f>
        <v>1</v>
      </c>
      <c r="F27" s="23">
        <f ca="1">IFERROR(MATCH(1,OFFSET(E$1:E$1000,F26,0),0)+F26,"…")</f>
        <v>54</v>
      </c>
      <c r="G27" s="23">
        <f>IF(LEN(B27),FIND(":",C27),IFERROR(FIND(":",C27,G26+1),"…"))</f>
        <v>38</v>
      </c>
      <c r="H27" t="str">
        <f>IFERROR(SUBSTITUTE(MID(C27,G27,G28-G27),":",""),"…")</f>
        <v>UDIC</v>
      </c>
      <c r="I27" t="str">
        <f ca="1">IFERROR(_xlfn.CONCAT(LEFT(INDEX(DESC!C:C,MATCH(H27,DESC!B:B,0)),10),"…"),"…")</f>
        <v>ADDES=INCL…</v>
      </c>
    </row>
    <row r="28" spans="2:9" x14ac:dyDescent="0.25">
      <c r="C28" s="23" t="str">
        <f t="shared" si="0"/>
        <v>DEFMAIN(&amp;H03):UADIRM:UIRDAF:UBRM:UDBC:UDIC:UBCD:UBRGR:UDPC:UEXIDONE:</v>
      </c>
      <c r="D28" s="23">
        <f>+D27+1</f>
        <v>28</v>
      </c>
      <c r="E28" s="23">
        <f>IF(MATCH(H28,H:H,0)=D28,IF(LEN(H28)&gt;2,1,0),0)</f>
        <v>1</v>
      </c>
      <c r="F28" s="23">
        <f ca="1">IFERROR(MATCH(1,OFFSET(E$1:E$1000,F27,0),0)+F27,"…")</f>
        <v>55</v>
      </c>
      <c r="G28" s="23">
        <f>IF(LEN(B28),FIND(":",C28),IFERROR(FIND(":",C28,G27+1),"…"))</f>
        <v>43</v>
      </c>
      <c r="H28" t="str">
        <f>IFERROR(SUBSTITUTE(MID(C28,G28,G29-G28),":",""),"…")</f>
        <v>UBCD</v>
      </c>
      <c r="I28" t="str">
        <f ca="1">IFERROR(_xlfn.CONCAT(LEFT(INDEX(DESC!C:C,MATCH(H28,DESC!B:B,0)),10),"…"),"…")</f>
        <v>BC=ADDES…</v>
      </c>
    </row>
    <row r="29" spans="2:9" x14ac:dyDescent="0.25">
      <c r="C29" s="23" t="str">
        <f t="shared" si="0"/>
        <v>DEFMAIN(&amp;H03):UADIRM:UIRDAF:UBRM:UDBC:UDIC:UBCD:UBRGR:UDPC:UEXIDONE:</v>
      </c>
      <c r="D29" s="23">
        <f>+D28+1</f>
        <v>29</v>
      </c>
      <c r="E29" s="23">
        <f>IF(MATCH(H29,H:H,0)=D29,IF(LEN(H29)&gt;2,1,0),0)</f>
        <v>1</v>
      </c>
      <c r="F29" s="23">
        <f ca="1">IFERROR(MATCH(1,OFFSET(E$1:E$1000,F28,0),0)+F28,"…")</f>
        <v>63</v>
      </c>
      <c r="G29" s="23">
        <f>IF(LEN(B29),FIND(":",C29),IFERROR(FIND(":",C29,G28+1),"…"))</f>
        <v>48</v>
      </c>
      <c r="H29" t="str">
        <f>IFERROR(SUBSTITUTE(MID(C29,G29,G30-G29),":",""),"…")</f>
        <v>UBRGR</v>
      </c>
      <c r="I29" t="str">
        <f ca="1">IFERROR(_xlfn.CONCAT(LEFT(INDEX(DESC!C:C,MATCH(H29,DESC!B:B,0)),10),"…"),"…")</f>
        <v>DO_GRANT D…</v>
      </c>
    </row>
    <row r="30" spans="2:9" x14ac:dyDescent="0.25">
      <c r="C30" s="23" t="str">
        <f t="shared" si="0"/>
        <v>DEFMAIN(&amp;H03):UADIRM:UIRDAF:UBRM:UDBC:UDIC:UBCD:UBRGR:UDPC:UEXIDONE:</v>
      </c>
      <c r="D30" s="23">
        <f>+D29+1</f>
        <v>30</v>
      </c>
      <c r="E30" s="23">
        <f>IF(MATCH(H30,H:H,0)=D30,IF(LEN(H30)&gt;2,1,0),0)</f>
        <v>0</v>
      </c>
      <c r="F30" s="23">
        <f ca="1">IFERROR(MATCH(1,OFFSET(E$1:E$1000,F29,0),0)+F29,"…")</f>
        <v>65</v>
      </c>
      <c r="G30" s="23">
        <f>IF(LEN(B30),FIND(":",C30),IFERROR(FIND(":",C30,G29+1),"…"))</f>
        <v>54</v>
      </c>
      <c r="H30" t="str">
        <f>IFERROR(SUBSTITUTE(MID(C30,G30,G31-G30),":",""),"…")</f>
        <v>UDPC</v>
      </c>
      <c r="I30" t="str">
        <f ca="1">IFERROR(_xlfn.CONCAT(LEFT(INDEX(DESC!C:C,MATCH(H30,DESC!B:B,0)),10),"…"),"…")</f>
        <v>ADDER=PC…</v>
      </c>
    </row>
    <row r="31" spans="2:9" x14ac:dyDescent="0.25">
      <c r="C31" s="23" t="str">
        <f t="shared" si="0"/>
        <v>DEFMAIN(&amp;H03):UADIRM:UIRDAF:UBRM:UDBC:UDIC:UBCD:UBRGR:UDPC:UEXIDONE:</v>
      </c>
      <c r="D31" s="23">
        <f>+D30+1</f>
        <v>31</v>
      </c>
      <c r="E31" s="23">
        <f>IF(MATCH(H31,H:H,0)=D31,IF(LEN(H31)&gt;2,1,0),0)</f>
        <v>0</v>
      </c>
      <c r="F31" s="23">
        <f ca="1">IFERROR(MATCH(1,OFFSET(E$1:E$1000,F30,0),0)+F30,"…")</f>
        <v>67</v>
      </c>
      <c r="G31" s="23">
        <f>IF(LEN(B31),FIND(":",C31),IFERROR(FIND(":",C31,G30+1),"…"))</f>
        <v>59</v>
      </c>
      <c r="H31" t="str">
        <f>IFERROR(SUBSTITUTE(MID(C31,G31,G32-G31),":",""),"…")</f>
        <v>UEXIDONE</v>
      </c>
      <c r="I31" t="str">
        <f ca="1">IFERROR(_xlfn.CONCAT(LEFT(INDEX(DESC!C:C,MATCH(H31,DESC!B:B,0)),10),"…"),"…")</f>
        <v>EX_INT SPR…</v>
      </c>
    </row>
    <row r="32" spans="2:9" x14ac:dyDescent="0.25">
      <c r="C32" s="23" t="str">
        <f t="shared" si="0"/>
        <v>DEFMAIN(&amp;H03):UADIRM:UIRDAF:UBRM:UDBC:UDIC:UBCD:UBRGR:UDPC:UEXIDONE:</v>
      </c>
      <c r="D32" s="23">
        <f>+D31+1</f>
        <v>32</v>
      </c>
      <c r="E32" s="23">
        <f>IF(MATCH(H32,H:H,0)=D32,IF(LEN(H32)&gt;2,1,0),0)</f>
        <v>0</v>
      </c>
      <c r="F32" s="23">
        <f ca="1">IFERROR(MATCH(1,OFFSET(E$1:E$1000,F31,0),0)+F31,"…")</f>
        <v>69</v>
      </c>
      <c r="G32" s="23">
        <f>IF(LEN(B32),FIND(":",C32),IFERROR(FIND(":",C32,G31+1),"…"))</f>
        <v>68</v>
      </c>
      <c r="H32" t="str">
        <f>IFERROR(SUBSTITUTE(MID(C32,G32,G33-G32),":",""),"…")</f>
        <v>…</v>
      </c>
      <c r="I32" t="str">
        <f ca="1">IFERROR(_xlfn.CONCAT(LEFT(INDEX(DESC!C:C,MATCH(H32,DESC!B:B,0)),10),"…"),"…")</f>
        <v>…</v>
      </c>
    </row>
    <row r="33" spans="2:9" x14ac:dyDescent="0.25">
      <c r="B33" t="s">
        <v>1961</v>
      </c>
      <c r="C33" s="23" t="str">
        <f t="shared" si="0"/>
        <v>:UEXIPCDONE:</v>
      </c>
      <c r="D33" s="23">
        <f>+D32+1</f>
        <v>33</v>
      </c>
      <c r="E33" s="23">
        <f>IF(MATCH(H33,H:H,0)=D33,IF(LEN(H33)&gt;2,1,0),0)</f>
        <v>1</v>
      </c>
      <c r="F33" s="23">
        <f ca="1">IFERROR(MATCH(1,OFFSET(E$1:E$1000,F32,0),0)+F32,"…")</f>
        <v>73</v>
      </c>
      <c r="G33" s="23">
        <f>IF(LEN(B33),FIND(":",C33),IFERROR(FIND(":",C33,G32+1),"…"))</f>
        <v>1</v>
      </c>
      <c r="H33" t="str">
        <f>IFERROR(SUBSTITUTE(MID(C33,G33,G34-G33),":",""),"…")</f>
        <v>UEXIPCDONE</v>
      </c>
      <c r="I33" t="str">
        <f ca="1">IFERROR(_xlfn.CONCAT(LEFT(INDEX(DESC!C:C,MATCH(H33,DESC!B:B,0)),10),"…"),"…")</f>
        <v>ADDER=PC E…</v>
      </c>
    </row>
    <row r="34" spans="2:9" x14ac:dyDescent="0.25">
      <c r="C34" s="23" t="str">
        <f t="shared" si="0"/>
        <v>:UEXIPCDONE:</v>
      </c>
      <c r="D34" s="23">
        <f>+D33+1</f>
        <v>34</v>
      </c>
      <c r="E34" s="23">
        <f>IF(MATCH(H34,H:H,0)=D34,IF(LEN(H34)&gt;2,1,0),0)</f>
        <v>0</v>
      </c>
      <c r="F34" s="23">
        <f ca="1">IFERROR(MATCH(1,OFFSET(E$1:E$1000,F33,0),0)+F33,"…")</f>
        <v>81</v>
      </c>
      <c r="G34" s="23">
        <f>IF(LEN(B34),FIND(":",C34),IFERROR(FIND(":",C34,G33+1),"…"))</f>
        <v>12</v>
      </c>
      <c r="H34" t="str">
        <f>IFERROR(SUBSTITUTE(MID(C34,G34,G35-G34),":",""),"…")</f>
        <v>…</v>
      </c>
      <c r="I34" t="str">
        <f ca="1">IFERROR(_xlfn.CONCAT(LEFT(INDEX(DESC!C:C,MATCH(H34,DESC!B:B,0)),10),"…"),"…")</f>
        <v>…</v>
      </c>
    </row>
    <row r="35" spans="2:9" x14ac:dyDescent="0.25">
      <c r="B35" t="s">
        <v>1962</v>
      </c>
      <c r="C35" s="23" t="str">
        <f t="shared" si="0"/>
        <v>:UEXIPCEXT:</v>
      </c>
      <c r="D35" s="23">
        <f>+D34+1</f>
        <v>35</v>
      </c>
      <c r="E35" s="23">
        <f>IF(MATCH(H35,H:H,0)=D35,IF(LEN(H35)&gt;2,1,0),0)</f>
        <v>1</v>
      </c>
      <c r="F35" s="23">
        <f ca="1">IFERROR(MATCH(1,OFFSET(E$1:E$1000,F34,0),0)+F34,"…")</f>
        <v>83</v>
      </c>
      <c r="G35" s="23">
        <f>IF(LEN(B35),FIND(":",C35),IFERROR(FIND(":",C35,G34+1),"…"))</f>
        <v>1</v>
      </c>
      <c r="H35" t="str">
        <f>IFERROR(SUBSTITUTE(MID(C35,G35,G36-G35),":",""),"…")</f>
        <v>UEXIPCEXT</v>
      </c>
      <c r="I35" t="str">
        <f ca="1">IFERROR(_xlfn.CONCAT(LEFT(INDEX(DESC!C:C,MATCH(H35,DESC!B:B,0)),10),"…"),"…")</f>
        <v>INTER ADDE…</v>
      </c>
    </row>
    <row r="36" spans="2:9" x14ac:dyDescent="0.25">
      <c r="C36" s="23" t="str">
        <f t="shared" si="0"/>
        <v>:UEXIPCEXT:</v>
      </c>
      <c r="D36" s="23">
        <f>+D35+1</f>
        <v>36</v>
      </c>
      <c r="E36" s="23">
        <f>IF(MATCH(H36,H:H,0)=D36,IF(LEN(H36)&gt;2,1,0),0)</f>
        <v>0</v>
      </c>
      <c r="F36" s="23">
        <f ca="1">IFERROR(MATCH(1,OFFSET(E$1:E$1000,F35,0),0)+F35,"…")</f>
        <v>84</v>
      </c>
      <c r="G36" s="23">
        <f>IF(LEN(B36),FIND(":",C36),IFERROR(FIND(":",C36,G35+1),"…"))</f>
        <v>11</v>
      </c>
      <c r="H36" t="str">
        <f>IFERROR(SUBSTITUTE(MID(C36,G36,G37-G36),":",""),"…")</f>
        <v>…</v>
      </c>
      <c r="I36" t="str">
        <f ca="1">IFERROR(_xlfn.CONCAT(LEFT(INDEX(DESC!C:C,MATCH(H36,DESC!B:B,0)),10),"…"),"…")</f>
        <v>…</v>
      </c>
    </row>
    <row r="37" spans="2:9" x14ac:dyDescent="0.25">
      <c r="B37" t="s">
        <v>1963</v>
      </c>
      <c r="C37" s="23" t="str">
        <f t="shared" si="0"/>
        <v>:UEXIEXT:</v>
      </c>
      <c r="D37" s="23">
        <f>+D36+1</f>
        <v>37</v>
      </c>
      <c r="E37" s="23">
        <f>IF(MATCH(H37,H:H,0)=D37,IF(LEN(H37)&gt;2,1,0),0)</f>
        <v>1</v>
      </c>
      <c r="F37" s="23">
        <f ca="1">IFERROR(MATCH(1,OFFSET(E$1:E$1000,F36,0),0)+F36,"…")</f>
        <v>85</v>
      </c>
      <c r="G37" s="23">
        <f>IF(LEN(B37),FIND(":",C37),IFERROR(FIND(":",C37,G36+1),"…"))</f>
        <v>1</v>
      </c>
      <c r="H37" t="str">
        <f>IFERROR(SUBSTITUTE(MID(C37,G37,G38-G37),":",""),"…")</f>
        <v>UEXIEXT</v>
      </c>
      <c r="I37" t="str">
        <f ca="1">IFERROR(_xlfn.CONCAT(LEFT(INDEX(DESC!C:C,MATCH(H37,DESC!B:B,0)),10),"…"),"…")</f>
        <v>INTER EX_I…</v>
      </c>
    </row>
    <row r="38" spans="2:9" x14ac:dyDescent="0.25">
      <c r="C38" s="23" t="str">
        <f t="shared" si="0"/>
        <v>:UEXIEXT:</v>
      </c>
      <c r="D38" s="23">
        <f>+D37+1</f>
        <v>38</v>
      </c>
      <c r="E38" s="23">
        <f>IF(MATCH(H38,H:H,0)=D38,IF(LEN(H38)&gt;2,1,0),0)</f>
        <v>0</v>
      </c>
      <c r="F38" s="23">
        <f ca="1">IFERROR(MATCH(1,OFFSET(E$1:E$1000,F37,0),0)+F37,"…")</f>
        <v>86</v>
      </c>
      <c r="G38" s="23">
        <f>IF(LEN(B38),FIND(":",C38),IFERROR(FIND(":",C38,G37+1),"…"))</f>
        <v>9</v>
      </c>
      <c r="H38" t="str">
        <f>IFERROR(SUBSTITUTE(MID(C38,G38,G39-G38),":",""),"…")</f>
        <v>…</v>
      </c>
      <c r="I38" t="str">
        <f ca="1">IFERROR(_xlfn.CONCAT(LEFT(INDEX(DESC!C:C,MATCH(H38,DESC!B:B,0)),10),"…"),"…")</f>
        <v>…</v>
      </c>
    </row>
    <row r="39" spans="2:9" x14ac:dyDescent="0.25">
      <c r="B39" t="s">
        <v>1964</v>
      </c>
      <c r="C39" s="23" t="str">
        <f t="shared" si="0"/>
        <v>:UDED:</v>
      </c>
      <c r="D39" s="23">
        <f>+D38+1</f>
        <v>39</v>
      </c>
      <c r="E39" s="23">
        <f>IF(MATCH(H39,H:H,0)=D39,IF(LEN(H39)&gt;2,1,0),0)</f>
        <v>1</v>
      </c>
      <c r="F39" s="23">
        <f ca="1">IFERROR(MATCH(1,OFFSET(E$1:E$1000,F38,0),0)+F38,"…")</f>
        <v>91</v>
      </c>
      <c r="G39" s="23">
        <f>IF(LEN(B39),FIND(":",C39),IFERROR(FIND(":",C39,G38+1),"…"))</f>
        <v>1</v>
      </c>
      <c r="H39" t="str">
        <f>IFERROR(SUBSTITUTE(MID(C39,G39,G40-G39),":",""),"…")</f>
        <v>UDED</v>
      </c>
      <c r="I39" t="str">
        <f ca="1">IFERROR(_xlfn.CONCAT(LEFT(INDEX(DESC!C:C,MATCH(H39,DESC!B:B,0)),10),"…"),"…")</f>
        <v>DE=ADDES…</v>
      </c>
    </row>
    <row r="40" spans="2:9" x14ac:dyDescent="0.25">
      <c r="C40" s="23" t="str">
        <f t="shared" si="0"/>
        <v>:UDED:</v>
      </c>
      <c r="D40" s="23">
        <f>+D39+1</f>
        <v>40</v>
      </c>
      <c r="E40" s="23">
        <f>IF(MATCH(H40,H:H,0)=D40,IF(LEN(H40)&gt;2,1,0),0)</f>
        <v>0</v>
      </c>
      <c r="F40" s="23">
        <f ca="1">IFERROR(MATCH(1,OFFSET(E$1:E$1000,F39,0),0)+F39,"…")</f>
        <v>92</v>
      </c>
      <c r="G40" s="23">
        <f>IF(LEN(B40),FIND(":",C40),IFERROR(FIND(":",C40,G39+1),"…"))</f>
        <v>6</v>
      </c>
      <c r="H40" t="str">
        <f>IFERROR(SUBSTITUTE(MID(C40,G40,G41-G40),":",""),"…")</f>
        <v>…</v>
      </c>
      <c r="I40" t="str">
        <f ca="1">IFERROR(_xlfn.CONCAT(LEFT(INDEX(DESC!C:C,MATCH(H40,DESC!B:B,0)),10),"…"),"…")</f>
        <v>…</v>
      </c>
    </row>
    <row r="41" spans="2:9" x14ac:dyDescent="0.25">
      <c r="B41" t="s">
        <v>1965</v>
      </c>
      <c r="C41" s="23" t="str">
        <f t="shared" si="0"/>
        <v>:UHLD:</v>
      </c>
      <c r="D41" s="23">
        <f>+D40+1</f>
        <v>41</v>
      </c>
      <c r="E41" s="23">
        <f>IF(MATCH(H41,H:H,0)=D41,IF(LEN(H41)&gt;2,1,0),0)</f>
        <v>1</v>
      </c>
      <c r="F41" s="23">
        <f ca="1">IFERROR(MATCH(1,OFFSET(E$1:E$1000,F40,0),0)+F40,"…")</f>
        <v>100</v>
      </c>
      <c r="G41" s="23">
        <f>IF(LEN(B41),FIND(":",C41),IFERROR(FIND(":",C41,G40+1),"…"))</f>
        <v>1</v>
      </c>
      <c r="H41" t="str">
        <f>IFERROR(SUBSTITUTE(MID(C41,G41,G42-G41),":",""),"…")</f>
        <v>UHLD</v>
      </c>
      <c r="I41" t="str">
        <f ca="1">IFERROR(_xlfn.CONCAT(LEFT(INDEX(DESC!C:C,MATCH(H41,DESC!B:B,0)),10),"…"),"…")</f>
        <v>HL=ADDES…</v>
      </c>
    </row>
    <row r="42" spans="2:9" x14ac:dyDescent="0.25">
      <c r="C42" s="23" t="str">
        <f t="shared" si="0"/>
        <v>:UHLD:</v>
      </c>
      <c r="D42" s="23">
        <f>+D41+1</f>
        <v>42</v>
      </c>
      <c r="E42" s="23">
        <f>IF(MATCH(H42,H:H,0)=D42,IF(LEN(H42)&gt;2,1,0),0)</f>
        <v>0</v>
      </c>
      <c r="F42" s="23">
        <f ca="1">IFERROR(MATCH(1,OFFSET(E$1:E$1000,F41,0),0)+F41,"…")</f>
        <v>101</v>
      </c>
      <c r="G42" s="23">
        <f>IF(LEN(B42),FIND(":",C42),IFERROR(FIND(":",C42,G41+1),"…"))</f>
        <v>6</v>
      </c>
      <c r="H42" t="str">
        <f>IFERROR(SUBSTITUTE(MID(C42,G42,G43-G42),":",""),"…")</f>
        <v>…</v>
      </c>
      <c r="I42" t="str">
        <f ca="1">IFERROR(_xlfn.CONCAT(LEFT(INDEX(DESC!C:C,MATCH(H42,DESC!B:B,0)),10),"…"),"…")</f>
        <v>…</v>
      </c>
    </row>
    <row r="43" spans="2:9" x14ac:dyDescent="0.25">
      <c r="B43" t="s">
        <v>1966</v>
      </c>
      <c r="C43" s="23" t="str">
        <f t="shared" si="0"/>
        <v>:USPD:</v>
      </c>
      <c r="D43" s="23">
        <f>+D42+1</f>
        <v>43</v>
      </c>
      <c r="E43" s="23">
        <f>IF(MATCH(H43,H:H,0)=D43,IF(LEN(H43)&gt;2,1,0),0)</f>
        <v>1</v>
      </c>
      <c r="F43" s="23">
        <f ca="1">IFERROR(MATCH(1,OFFSET(E$1:E$1000,F42,0),0)+F42,"…")</f>
        <v>102</v>
      </c>
      <c r="G43" s="23">
        <f>IF(LEN(B43),FIND(":",C43),IFERROR(FIND(":",C43,G42+1),"…"))</f>
        <v>1</v>
      </c>
      <c r="H43" t="str">
        <f>IFERROR(SUBSTITUTE(MID(C43,G43,G44-G43),":",""),"…")</f>
        <v>USPD</v>
      </c>
      <c r="I43" t="str">
        <f ca="1">IFERROR(_xlfn.CONCAT(LEFT(INDEX(DESC!C:C,MATCH(H43,DESC!B:B,0)),10),"…"),"…")</f>
        <v>SP=ADDES…</v>
      </c>
    </row>
    <row r="44" spans="2:9" x14ac:dyDescent="0.25">
      <c r="C44" s="23" t="str">
        <f t="shared" si="0"/>
        <v>:USPD:</v>
      </c>
      <c r="D44" s="23">
        <f>+D43+1</f>
        <v>44</v>
      </c>
      <c r="E44" s="23">
        <f>IF(MATCH(H44,H:H,0)=D44,IF(LEN(H44)&gt;2,1,0),0)</f>
        <v>0</v>
      </c>
      <c r="F44" s="23">
        <f ca="1">IFERROR(MATCH(1,OFFSET(E$1:E$1000,F43,0),0)+F43,"…")</f>
        <v>112</v>
      </c>
      <c r="G44" s="23">
        <f>IF(LEN(B44),FIND(":",C44),IFERROR(FIND(":",C44,G43+1),"…"))</f>
        <v>6</v>
      </c>
      <c r="H44" t="str">
        <f>IFERROR(SUBSTITUTE(MID(C44,G44,G45-G44),":",""),"…")</f>
        <v>…</v>
      </c>
      <c r="I44" t="str">
        <f ca="1">IFERROR(_xlfn.CONCAT(LEFT(INDEX(DESC!C:C,MATCH(H44,DESC!B:B,0)),10),"…"),"…")</f>
        <v>…</v>
      </c>
    </row>
    <row r="45" spans="2:9" x14ac:dyDescent="0.25">
      <c r="B45" t="s">
        <v>1967</v>
      </c>
      <c r="C45" s="23" t="str">
        <f t="shared" si="0"/>
        <v>:UIXD:</v>
      </c>
      <c r="D45" s="23">
        <f>+D44+1</f>
        <v>45</v>
      </c>
      <c r="E45" s="23">
        <f>IF(MATCH(H45,H:H,0)=D45,IF(LEN(H45)&gt;2,1,0),0)</f>
        <v>1</v>
      </c>
      <c r="F45" s="23">
        <f ca="1">IFERROR(MATCH(1,OFFSET(E$1:E$1000,F44,0),0)+F44,"…")</f>
        <v>115</v>
      </c>
      <c r="G45" s="23">
        <f>IF(LEN(B45),FIND(":",C45),IFERROR(FIND(":",C45,G44+1),"…"))</f>
        <v>1</v>
      </c>
      <c r="H45" t="str">
        <f>IFERROR(SUBSTITUTE(MID(C45,G45,G46-G45),":",""),"…")</f>
        <v>UIXD</v>
      </c>
      <c r="I45" t="str">
        <f ca="1">IFERROR(_xlfn.CONCAT(LEFT(INDEX(DESC!C:C,MATCH(H45,DESC!B:B,0)),10),"…"),"…")</f>
        <v>IX=ADDES…</v>
      </c>
    </row>
    <row r="46" spans="2:9" x14ac:dyDescent="0.25">
      <c r="C46" s="23" t="str">
        <f t="shared" si="0"/>
        <v>:UIXD:</v>
      </c>
      <c r="D46" s="23">
        <f>+D45+1</f>
        <v>46</v>
      </c>
      <c r="E46" s="23">
        <f>IF(MATCH(H46,H:H,0)=D46,IF(LEN(H46)&gt;2,1,0),0)</f>
        <v>0</v>
      </c>
      <c r="F46" s="23">
        <f ca="1">IFERROR(MATCH(1,OFFSET(E$1:E$1000,F45,0),0)+F45,"…")</f>
        <v>123</v>
      </c>
      <c r="G46" s="23">
        <f>IF(LEN(B46),FIND(":",C46),IFERROR(FIND(":",C46,G45+1),"…"))</f>
        <v>6</v>
      </c>
      <c r="H46" t="str">
        <f>IFERROR(SUBSTITUTE(MID(C46,G46,G47-G46),":",""),"…")</f>
        <v>…</v>
      </c>
      <c r="I46" t="str">
        <f ca="1">IFERROR(_xlfn.CONCAT(LEFT(INDEX(DESC!C:C,MATCH(H46,DESC!B:B,0)),10),"…"),"…")</f>
        <v>…</v>
      </c>
    </row>
    <row r="47" spans="2:9" x14ac:dyDescent="0.25">
      <c r="B47" t="s">
        <v>1968</v>
      </c>
      <c r="C47" s="23" t="str">
        <f t="shared" si="0"/>
        <v>:UIYD:</v>
      </c>
      <c r="D47" s="23">
        <f>+D46+1</f>
        <v>47</v>
      </c>
      <c r="E47" s="23">
        <f>IF(MATCH(H47,H:H,0)=D47,IF(LEN(H47)&gt;2,1,0),0)</f>
        <v>1</v>
      </c>
      <c r="F47" s="23">
        <f ca="1">IFERROR(MATCH(1,OFFSET(E$1:E$1000,F46,0),0)+F46,"…")</f>
        <v>126</v>
      </c>
      <c r="G47" s="23">
        <f>IF(LEN(B47),FIND(":",C47),IFERROR(FIND(":",C47,G46+1),"…"))</f>
        <v>1</v>
      </c>
      <c r="H47" t="str">
        <f>IFERROR(SUBSTITUTE(MID(C47,G47,G48-G47),":",""),"…")</f>
        <v>UIYD</v>
      </c>
      <c r="I47" t="str">
        <f ca="1">IFERROR(_xlfn.CONCAT(LEFT(INDEX(DESC!C:C,MATCH(H47,DESC!B:B,0)),10),"…"),"…")</f>
        <v>IY=ADDES…</v>
      </c>
    </row>
    <row r="48" spans="2:9" x14ac:dyDescent="0.25">
      <c r="C48" s="23" t="str">
        <f t="shared" si="0"/>
        <v>:UIYD:</v>
      </c>
      <c r="D48" s="23">
        <f>+D47+1</f>
        <v>48</v>
      </c>
      <c r="E48" s="23">
        <f>IF(MATCH(H48,H:H,0)=D48,IF(LEN(H48)&gt;2,1,0),0)</f>
        <v>0</v>
      </c>
      <c r="F48" s="23">
        <f ca="1">IFERROR(MATCH(1,OFFSET(E$1:E$1000,F47,0),0)+F47,"…")</f>
        <v>128</v>
      </c>
      <c r="G48" s="23">
        <f>IF(LEN(B48),FIND(":",C48),IFERROR(FIND(":",C48,G47+1),"…"))</f>
        <v>6</v>
      </c>
      <c r="H48" t="str">
        <f>IFERROR(SUBSTITUTE(MID(C48,G48,G49-G48),":",""),"…")</f>
        <v>…</v>
      </c>
      <c r="I48" t="str">
        <f ca="1">IFERROR(_xlfn.CONCAT(LEFT(INDEX(DESC!C:C,MATCH(H48,DESC!B:B,0)),10),"…"),"…")</f>
        <v>…</v>
      </c>
    </row>
    <row r="49" spans="2:9" x14ac:dyDescent="0.25">
      <c r="B49" t="s">
        <v>1969</v>
      </c>
      <c r="C49" s="23" t="str">
        <f t="shared" si="0"/>
        <v>:UPCD:</v>
      </c>
      <c r="D49" s="23">
        <f>+D48+1</f>
        <v>49</v>
      </c>
      <c r="E49" s="23">
        <f>IF(MATCH(H49,H:H,0)=D49,IF(LEN(H49)&gt;2,1,0),0)</f>
        <v>0</v>
      </c>
      <c r="F49" s="23">
        <f ca="1">IFERROR(MATCH(1,OFFSET(E$1:E$1000,F48,0),0)+F48,"…")</f>
        <v>136</v>
      </c>
      <c r="G49" s="23">
        <f>IF(LEN(B49),FIND(":",C49),IFERROR(FIND(":",C49,G48+1),"…"))</f>
        <v>1</v>
      </c>
      <c r="H49" t="str">
        <f>IFERROR(SUBSTITUTE(MID(C49,G49,G50-G49),":",""),"…")</f>
        <v>UPCD</v>
      </c>
      <c r="I49" t="str">
        <f ca="1">IFERROR(_xlfn.CONCAT(LEFT(INDEX(DESC!C:C,MATCH(H49,DESC!B:B,0)),10),"…"),"…")</f>
        <v>PC=ADDES…</v>
      </c>
    </row>
    <row r="50" spans="2:9" x14ac:dyDescent="0.25">
      <c r="C50" s="23" t="str">
        <f t="shared" si="0"/>
        <v>:UPCD:</v>
      </c>
      <c r="D50" s="23">
        <f>+D49+1</f>
        <v>50</v>
      </c>
      <c r="E50" s="23">
        <f>IF(MATCH(H50,H:H,0)=D50,IF(LEN(H50)&gt;2,1,0),0)</f>
        <v>0</v>
      </c>
      <c r="F50" s="23">
        <f ca="1">IFERROR(MATCH(1,OFFSET(E$1:E$1000,F49,0),0)+F49,"…")</f>
        <v>150</v>
      </c>
      <c r="G50" s="23">
        <f>IF(LEN(B50),FIND(":",C50),IFERROR(FIND(":",C50,G49+1),"…"))</f>
        <v>6</v>
      </c>
      <c r="H50" t="str">
        <f>IFERROR(SUBSTITUTE(MID(C50,G50,G51-G50),":",""),"…")</f>
        <v/>
      </c>
      <c r="I50" t="str">
        <f ca="1">IFERROR(_xlfn.CONCAT(LEFT(INDEX(DESC!C:C,MATCH(H50,DESC!B:B,0)),10),"…"),"…")</f>
        <v>…</v>
      </c>
    </row>
    <row r="51" spans="2:9" x14ac:dyDescent="0.25">
      <c r="B51" t="s">
        <v>1970</v>
      </c>
      <c r="C51" s="23" t="str">
        <f t="shared" si="0"/>
        <v>DEFMAIN(&amp;HF9):UADIRM:UIRDAF:UBRM:UDHL:UDLC:USPD:UBRGR:UDPC:UEXIDONE:</v>
      </c>
      <c r="D51" s="23">
        <f>+D50+1</f>
        <v>51</v>
      </c>
      <c r="E51" s="23">
        <f>IF(MATCH(H51,H:H,0)=D51,IF(LEN(H51)&gt;2,1,0),0)</f>
        <v>0</v>
      </c>
      <c r="F51" s="23">
        <f ca="1">IFERROR(MATCH(1,OFFSET(E$1:E$1000,F50,0),0)+F50,"…")</f>
        <v>154</v>
      </c>
      <c r="G51" s="23">
        <f>IF(LEN(B51),FIND(":",C51),IFERROR(FIND(":",C51,G50+1),"…"))</f>
        <v>14</v>
      </c>
      <c r="H51" t="str">
        <f>IFERROR(SUBSTITUTE(MID(C51,G51,G52-G51),":",""),"…")</f>
        <v>UADIRM</v>
      </c>
      <c r="I51" t="str">
        <f ca="1">IFERROR(_xlfn.CONCAT(LEFT(INDEX(DESC!C:C,MATCH(H51,DESC!B:B,0)),10),"…"),"…")</f>
        <v>ADDR=ADDER…</v>
      </c>
    </row>
    <row r="52" spans="2:9" x14ac:dyDescent="0.25">
      <c r="C52" s="23" t="str">
        <f t="shared" si="0"/>
        <v>DEFMAIN(&amp;HF9):UADIRM:UIRDAF:UBRM:UDHL:UDLC:USPD:UBRGR:UDPC:UEXIDONE:</v>
      </c>
      <c r="D52" s="23">
        <f>+D51+1</f>
        <v>52</v>
      </c>
      <c r="E52" s="23">
        <f>IF(MATCH(H52,H:H,0)=D52,IF(LEN(H52)&gt;2,1,0),0)</f>
        <v>0</v>
      </c>
      <c r="F52" s="23">
        <f ca="1">IFERROR(MATCH(1,OFFSET(E$1:E$1000,F51,0),0)+F51,"…")</f>
        <v>160</v>
      </c>
      <c r="G52" s="23">
        <f>IF(LEN(B52),FIND(":",C52),IFERROR(FIND(":",C52,G51+1),"…"))</f>
        <v>21</v>
      </c>
      <c r="H52" t="str">
        <f>IFERROR(SUBSTITUTE(MID(C52,G52,G53-G52),":",""),"…")</f>
        <v>UIRDAF</v>
      </c>
      <c r="I52" t="str">
        <f ca="1">IFERROR(_xlfn.CONCAT(LEFT(INDEX(DESC!C:C,MATCH(H52,DESC!B:B,0)),10),"…"),"…")</f>
        <v>IR=ADDES A…</v>
      </c>
    </row>
    <row r="53" spans="2:9" x14ac:dyDescent="0.25">
      <c r="C53" s="23" t="str">
        <f t="shared" si="0"/>
        <v>DEFMAIN(&amp;HF9):UADIRM:UIRDAF:UBRM:UDHL:UDLC:USPD:UBRGR:UDPC:UEXIDONE:</v>
      </c>
      <c r="D53" s="23">
        <f>+D52+1</f>
        <v>53</v>
      </c>
      <c r="E53" s="23">
        <f>IF(MATCH(H53,H:H,0)=D53,IF(LEN(H53)&gt;2,1,0),0)</f>
        <v>0</v>
      </c>
      <c r="F53" s="23">
        <f ca="1">IFERROR(MATCH(1,OFFSET(E$1:E$1000,F52,0),0)+F52,"…")</f>
        <v>161</v>
      </c>
      <c r="G53" s="23">
        <f>IF(LEN(B53),FIND(":",C53),IFERROR(FIND(":",C53,G52+1),"…"))</f>
        <v>28</v>
      </c>
      <c r="H53" t="str">
        <f>IFERROR(SUBSTITUTE(MID(C53,G53,G54-G53),":",""),"…")</f>
        <v>UBRM</v>
      </c>
      <c r="I53" t="str">
        <f ca="1">IFERROR(_xlfn.CONCAT(LEFT(INDEX(DESC!C:C,MATCH(H53,DESC!B:B,0)),10),"…"),"…")</f>
        <v>DO_BUSRQ U…</v>
      </c>
    </row>
    <row r="54" spans="2:9" x14ac:dyDescent="0.25">
      <c r="C54" s="23" t="str">
        <f t="shared" si="0"/>
        <v>DEFMAIN(&amp;HF9):UADIRM:UIRDAF:UBRM:UDHL:UDLC:USPD:UBRGR:UDPC:UEXIDONE:</v>
      </c>
      <c r="D54" s="23">
        <f>+D53+1</f>
        <v>54</v>
      </c>
      <c r="E54" s="23">
        <f>IF(MATCH(H54,H:H,0)=D54,IF(LEN(H54)&gt;2,1,0),0)</f>
        <v>1</v>
      </c>
      <c r="F54" s="23">
        <f ca="1">IFERROR(MATCH(1,OFFSET(E$1:E$1000,F53,0),0)+F53,"…")</f>
        <v>162</v>
      </c>
      <c r="G54" s="23">
        <f>IF(LEN(B54),FIND(":",C54),IFERROR(FIND(":",C54,G53+1),"…"))</f>
        <v>33</v>
      </c>
      <c r="H54" t="str">
        <f>IFERROR(SUBSTITUTE(MID(C54,G54,G55-G54),":",""),"…")</f>
        <v>UDHL</v>
      </c>
      <c r="I54" t="str">
        <f ca="1">IFERROR(_xlfn.CONCAT(LEFT(INDEX(DESC!C:C,MATCH(H54,DESC!B:B,0)),10),"…"),"…")</f>
        <v>ADDER=HL…</v>
      </c>
    </row>
    <row r="55" spans="2:9" x14ac:dyDescent="0.25">
      <c r="C55" s="23" t="str">
        <f t="shared" si="0"/>
        <v>DEFMAIN(&amp;HF9):UADIRM:UIRDAF:UBRM:UDHL:UDLC:USPD:UBRGR:UDPC:UEXIDONE:</v>
      </c>
      <c r="D55" s="23">
        <f>+D54+1</f>
        <v>55</v>
      </c>
      <c r="E55" s="23">
        <f>IF(MATCH(H55,H:H,0)=D55,IF(LEN(H55)&gt;2,1,0),0)</f>
        <v>1</v>
      </c>
      <c r="F55" s="23">
        <f ca="1">IFERROR(MATCH(1,OFFSET(E$1:E$1000,F54,0),0)+F54,"…")</f>
        <v>163</v>
      </c>
      <c r="G55" s="23">
        <f>IF(LEN(B55),FIND(":",C55),IFERROR(FIND(":",C55,G54+1),"…"))</f>
        <v>38</v>
      </c>
      <c r="H55" t="str">
        <f>IFERROR(SUBSTITUTE(MID(C55,G55,G56-G55),":",""),"…")</f>
        <v>UDLC</v>
      </c>
      <c r="I55" t="str">
        <f ca="1">IFERROR(_xlfn.CONCAT(LEFT(INDEX(DESC!C:C,MATCH(H55,DESC!B:B,0)),10),"…"),"…")</f>
        <v>ADDES=NOPL…</v>
      </c>
    </row>
    <row r="56" spans="2:9" x14ac:dyDescent="0.25">
      <c r="C56" s="23" t="str">
        <f t="shared" si="0"/>
        <v>DEFMAIN(&amp;HF9):UADIRM:UIRDAF:UBRM:UDHL:UDLC:USPD:UBRGR:UDPC:UEXIDONE:</v>
      </c>
      <c r="D56" s="23">
        <f>+D55+1</f>
        <v>56</v>
      </c>
      <c r="E56" s="23">
        <f>IF(MATCH(H56,H:H,0)=D56,IF(LEN(H56)&gt;2,1,0),0)</f>
        <v>0</v>
      </c>
      <c r="F56" s="23">
        <f ca="1">IFERROR(MATCH(1,OFFSET(E$1:E$1000,F55,0),0)+F55,"…")</f>
        <v>164</v>
      </c>
      <c r="G56" s="23">
        <f>IF(LEN(B56),FIND(":",C56),IFERROR(FIND(":",C56,G55+1),"…"))</f>
        <v>43</v>
      </c>
      <c r="H56" t="str">
        <f>IFERROR(SUBSTITUTE(MID(C56,G56,G57-G56),":",""),"…")</f>
        <v>USPD</v>
      </c>
      <c r="I56" t="str">
        <f ca="1">IFERROR(_xlfn.CONCAT(LEFT(INDEX(DESC!C:C,MATCH(H56,DESC!B:B,0)),10),"…"),"…")</f>
        <v>SP=ADDES…</v>
      </c>
    </row>
    <row r="57" spans="2:9" x14ac:dyDescent="0.25">
      <c r="C57" s="23" t="str">
        <f t="shared" si="0"/>
        <v>DEFMAIN(&amp;HF9):UADIRM:UIRDAF:UBRM:UDHL:UDLC:USPD:UBRGR:UDPC:UEXIDONE:</v>
      </c>
      <c r="D57" s="23">
        <f>+D56+1</f>
        <v>57</v>
      </c>
      <c r="E57" s="23">
        <f>IF(MATCH(H57,H:H,0)=D57,IF(LEN(H57)&gt;2,1,0),0)</f>
        <v>0</v>
      </c>
      <c r="F57" s="23">
        <f ca="1">IFERROR(MATCH(1,OFFSET(E$1:E$1000,F56,0),0)+F56,"…")</f>
        <v>166</v>
      </c>
      <c r="G57" s="23">
        <f>IF(LEN(B57),FIND(":",C57),IFERROR(FIND(":",C57,G56+1),"…"))</f>
        <v>48</v>
      </c>
      <c r="H57" t="str">
        <f>IFERROR(SUBSTITUTE(MID(C57,G57,G58-G57),":",""),"…")</f>
        <v>UBRGR</v>
      </c>
      <c r="I57" t="str">
        <f ca="1">IFERROR(_xlfn.CONCAT(LEFT(INDEX(DESC!C:C,MATCH(H57,DESC!B:B,0)),10),"…"),"…")</f>
        <v>DO_GRANT D…</v>
      </c>
    </row>
    <row r="58" spans="2:9" x14ac:dyDescent="0.25">
      <c r="C58" s="23" t="str">
        <f t="shared" si="0"/>
        <v>DEFMAIN(&amp;HF9):UADIRM:UIRDAF:UBRM:UDHL:UDLC:USPD:UBRGR:UDPC:UEXIDONE:</v>
      </c>
      <c r="D58" s="23">
        <f>+D57+1</f>
        <v>58</v>
      </c>
      <c r="E58" s="23">
        <f>IF(MATCH(H58,H:H,0)=D58,IF(LEN(H58)&gt;2,1,0),0)</f>
        <v>0</v>
      </c>
      <c r="F58" s="23">
        <f ca="1">IFERROR(MATCH(1,OFFSET(E$1:E$1000,F57,0),0)+F57,"…")</f>
        <v>169</v>
      </c>
      <c r="G58" s="23">
        <f>IF(LEN(B58),FIND(":",C58),IFERROR(FIND(":",C58,G57+1),"…"))</f>
        <v>54</v>
      </c>
      <c r="H58" t="str">
        <f>IFERROR(SUBSTITUTE(MID(C58,G58,G59-G58),":",""),"…")</f>
        <v>UDPC</v>
      </c>
      <c r="I58" t="str">
        <f ca="1">IFERROR(_xlfn.CONCAT(LEFT(INDEX(DESC!C:C,MATCH(H58,DESC!B:B,0)),10),"…"),"…")</f>
        <v>ADDER=PC…</v>
      </c>
    </row>
    <row r="59" spans="2:9" x14ac:dyDescent="0.25">
      <c r="C59" s="23" t="str">
        <f t="shared" si="0"/>
        <v>DEFMAIN(&amp;HF9):UADIRM:UIRDAF:UBRM:UDHL:UDLC:USPD:UBRGR:UDPC:UEXIDONE:</v>
      </c>
      <c r="D59" s="23">
        <f>+D58+1</f>
        <v>59</v>
      </c>
      <c r="E59" s="23">
        <f>IF(MATCH(H59,H:H,0)=D59,IF(LEN(H59)&gt;2,1,0),0)</f>
        <v>0</v>
      </c>
      <c r="F59" s="23">
        <f ca="1">IFERROR(MATCH(1,OFFSET(E$1:E$1000,F58,0),0)+F58,"…")</f>
        <v>177</v>
      </c>
      <c r="G59" s="23">
        <f>IF(LEN(B59),FIND(":",C59),IFERROR(FIND(":",C59,G58+1),"…"))</f>
        <v>59</v>
      </c>
      <c r="H59" t="str">
        <f>IFERROR(SUBSTITUTE(MID(C59,G59,G60-G59),":",""),"…")</f>
        <v>UEXIDONE</v>
      </c>
      <c r="I59" t="str">
        <f ca="1">IFERROR(_xlfn.CONCAT(LEFT(INDEX(DESC!C:C,MATCH(H59,DESC!B:B,0)),10),"…"),"…")</f>
        <v>EX_INT SPR…</v>
      </c>
    </row>
    <row r="60" spans="2:9" x14ac:dyDescent="0.25">
      <c r="C60" s="23" t="str">
        <f t="shared" si="0"/>
        <v>DEFMAIN(&amp;HF9):UADIRM:UIRDAF:UBRM:UDHL:UDLC:USPD:UBRGR:UDPC:UEXIDONE:</v>
      </c>
      <c r="D60" s="23">
        <f>+D59+1</f>
        <v>60</v>
      </c>
      <c r="E60" s="23">
        <f>IF(MATCH(H60,H:H,0)=D60,IF(LEN(H60)&gt;2,1,0),0)</f>
        <v>0</v>
      </c>
      <c r="F60" s="23">
        <f ca="1">IFERROR(MATCH(1,OFFSET(E$1:E$1000,F59,0),0)+F59,"…")</f>
        <v>197</v>
      </c>
      <c r="G60" s="23">
        <f>IF(LEN(B60),FIND(":",C60),IFERROR(FIND(":",C60,G59+1),"…"))</f>
        <v>68</v>
      </c>
      <c r="H60" t="str">
        <f>IFERROR(SUBSTITUTE(MID(C60,G60,G61-G60),":",""),"…")</f>
        <v>…</v>
      </c>
      <c r="I60" t="str">
        <f ca="1">IFERROR(_xlfn.CONCAT(LEFT(INDEX(DESC!C:C,MATCH(H60,DESC!B:B,0)),10),"…"),"…")</f>
        <v>…</v>
      </c>
    </row>
    <row r="61" spans="2:9" x14ac:dyDescent="0.25">
      <c r="B61" t="s">
        <v>1971</v>
      </c>
      <c r="C61" s="23" t="str">
        <f t="shared" si="0"/>
        <v>:UDLC:</v>
      </c>
      <c r="D61" s="23">
        <f>+D60+1</f>
        <v>61</v>
      </c>
      <c r="E61" s="23">
        <f>IF(MATCH(H61,H:H,0)=D61,IF(LEN(H61)&gt;2,1,0),0)</f>
        <v>0</v>
      </c>
      <c r="F61" s="23">
        <f ca="1">IFERROR(MATCH(1,OFFSET(E$1:E$1000,F60,0),0)+F60,"…")</f>
        <v>201</v>
      </c>
      <c r="G61" s="23">
        <f>IF(LEN(B61),FIND(":",C61),IFERROR(FIND(":",C61,G60+1),"…"))</f>
        <v>1</v>
      </c>
      <c r="H61" t="str">
        <f>IFERROR(SUBSTITUTE(MID(C61,G61,G62-G61),":",""),"…")</f>
        <v>UDLC</v>
      </c>
      <c r="I61" t="str">
        <f ca="1">IFERROR(_xlfn.CONCAT(LEFT(INDEX(DESC!C:C,MATCH(H61,DESC!B:B,0)),10),"…"),"…")</f>
        <v>ADDES=NOPL…</v>
      </c>
    </row>
    <row r="62" spans="2:9" x14ac:dyDescent="0.25">
      <c r="C62" s="23" t="str">
        <f t="shared" si="0"/>
        <v>:UDLC:</v>
      </c>
      <c r="D62" s="23">
        <f>+D61+1</f>
        <v>62</v>
      </c>
      <c r="E62" s="23">
        <f>IF(MATCH(H62,H:H,0)=D62,IF(LEN(H62)&gt;2,1,0),0)</f>
        <v>0</v>
      </c>
      <c r="F62" s="23">
        <f ca="1">IFERROR(MATCH(1,OFFSET(E$1:E$1000,F61,0),0)+F61,"…")</f>
        <v>203</v>
      </c>
      <c r="G62" s="23">
        <f>IF(LEN(B62),FIND(":",C62),IFERROR(FIND(":",C62,G61+1),"…"))</f>
        <v>6</v>
      </c>
      <c r="H62" t="str">
        <f>IFERROR(SUBSTITUTE(MID(C62,G62,G63-G62),":",""),"…")</f>
        <v>…</v>
      </c>
      <c r="I62" t="str">
        <f ca="1">IFERROR(_xlfn.CONCAT(LEFT(INDEX(DESC!C:C,MATCH(H62,DESC!B:B,0)),10),"…"),"…")</f>
        <v>…</v>
      </c>
    </row>
    <row r="63" spans="2:9" x14ac:dyDescent="0.25">
      <c r="B63" t="s">
        <v>1972</v>
      </c>
      <c r="C63" s="23" t="str">
        <f t="shared" si="0"/>
        <v>:UDDC:</v>
      </c>
      <c r="D63" s="23">
        <f>+D62+1</f>
        <v>63</v>
      </c>
      <c r="E63" s="23">
        <f>IF(MATCH(H63,H:H,0)=D63,IF(LEN(H63)&gt;2,1,0),0)</f>
        <v>1</v>
      </c>
      <c r="F63" s="23">
        <f ca="1">IFERROR(MATCH(1,OFFSET(E$1:E$1000,F62,0),0)+F62,"…")</f>
        <v>205</v>
      </c>
      <c r="G63" s="23">
        <f>IF(LEN(B63),FIND(":",C63),IFERROR(FIND(":",C63,G62+1),"…"))</f>
        <v>1</v>
      </c>
      <c r="H63" t="str">
        <f>IFERROR(SUBSTITUTE(MID(C63,G63,G64-G63),":",""),"…")</f>
        <v>UDDC</v>
      </c>
      <c r="I63" t="str">
        <f ca="1">IFERROR(_xlfn.CONCAT(LEFT(INDEX(DESC!C:C,MATCH(H63,DESC!B:B,0)),10),"…"),"…")</f>
        <v>ADDES=DECL…</v>
      </c>
    </row>
    <row r="64" spans="2:9" x14ac:dyDescent="0.25">
      <c r="C64" s="23" t="str">
        <f t="shared" si="0"/>
        <v>:UDDC:</v>
      </c>
      <c r="D64" s="23">
        <f>+D63+1</f>
        <v>64</v>
      </c>
      <c r="E64" s="23">
        <f>IF(MATCH(H64,H:H,0)=D64,IF(LEN(H64)&gt;2,1,0),0)</f>
        <v>0</v>
      </c>
      <c r="F64" s="23">
        <f ca="1">IFERROR(MATCH(1,OFFSET(E$1:E$1000,F63,0),0)+F63,"…")</f>
        <v>229</v>
      </c>
      <c r="G64" s="23">
        <f>IF(LEN(B64),FIND(":",C64),IFERROR(FIND(":",C64,G63+1),"…"))</f>
        <v>6</v>
      </c>
      <c r="H64" t="str">
        <f>IFERROR(SUBSTITUTE(MID(C64,G64,G65-G64),":",""),"…")</f>
        <v>…</v>
      </c>
      <c r="I64" t="str">
        <f ca="1">IFERROR(_xlfn.CONCAT(LEFT(INDEX(DESC!C:C,MATCH(H64,DESC!B:B,0)),10),"…"),"…")</f>
        <v>…</v>
      </c>
    </row>
    <row r="65" spans="2:9" x14ac:dyDescent="0.25">
      <c r="B65" t="s">
        <v>1973</v>
      </c>
      <c r="C65" s="23" t="str">
        <f t="shared" si="0"/>
        <v>:UDI:</v>
      </c>
      <c r="D65" s="23">
        <f>+D64+1</f>
        <v>65</v>
      </c>
      <c r="E65" s="23">
        <f>IF(MATCH(H65,H:H,0)=D65,IF(LEN(H65)&gt;2,1,0),0)</f>
        <v>1</v>
      </c>
      <c r="F65" s="23">
        <f ca="1">IFERROR(MATCH(1,OFFSET(E$1:E$1000,F64,0),0)+F64,"…")</f>
        <v>231</v>
      </c>
      <c r="G65" s="23">
        <f>IF(LEN(B65),FIND(":",C65),IFERROR(FIND(":",C65,G64+1),"…"))</f>
        <v>1</v>
      </c>
      <c r="H65" t="str">
        <f>IFERROR(SUBSTITUTE(MID(C65,G65,G66-G65),":",""),"…")</f>
        <v>UDI</v>
      </c>
      <c r="I65" t="str">
        <f ca="1">IFERROR(_xlfn.CONCAT(LEFT(INDEX(DESC!C:C,MATCH(H65,DESC!B:B,0)),10),"…"),"…")</f>
        <v>ADDES=INCL…</v>
      </c>
    </row>
    <row r="66" spans="2:9" x14ac:dyDescent="0.25">
      <c r="C66" s="23" t="str">
        <f t="shared" ref="C66:C129" si="1">SUBSTITUTE(SUBSTITUTE(SUBSTITUTE(IF(LEN(B66),_xlfn.CONCAT(B66,":"),C65)," ",""),":AAA:",":"),":BBB:",":")</f>
        <v>:UDI:</v>
      </c>
      <c r="D66" s="23">
        <f>+D65+1</f>
        <v>66</v>
      </c>
      <c r="E66" s="23">
        <f>IF(MATCH(H66,H:H,0)=D66,IF(LEN(H66)&gt;2,1,0),0)</f>
        <v>0</v>
      </c>
      <c r="F66" s="23">
        <f ca="1">IFERROR(MATCH(1,OFFSET(E$1:E$1000,F65,0),0)+F65,"…")</f>
        <v>237</v>
      </c>
      <c r="G66" s="23">
        <f>IF(LEN(B66),FIND(":",C66),IFERROR(FIND(":",C66,G65+1),"…"))</f>
        <v>5</v>
      </c>
      <c r="H66" t="str">
        <f>IFERROR(SUBSTITUTE(MID(C66,G66,G67-G66),":",""),"…")</f>
        <v>…</v>
      </c>
      <c r="I66" t="str">
        <f ca="1">IFERROR(_xlfn.CONCAT(LEFT(INDEX(DESC!C:C,MATCH(H66,DESC!B:B,0)),10),"…"),"…")</f>
        <v>…</v>
      </c>
    </row>
    <row r="67" spans="2:9" x14ac:dyDescent="0.25">
      <c r="B67" t="s">
        <v>1974</v>
      </c>
      <c r="C67" s="23" t="str">
        <f t="shared" si="1"/>
        <v>:UDD:</v>
      </c>
      <c r="D67" s="23">
        <f>+D66+1</f>
        <v>67</v>
      </c>
      <c r="E67" s="23">
        <f>IF(MATCH(H67,H:H,0)=D67,IF(LEN(H67)&gt;2,1,0),0)</f>
        <v>1</v>
      </c>
      <c r="F67" s="23">
        <f ca="1">IFERROR(MATCH(1,OFFSET(E$1:E$1000,F66,0),0)+F66,"…")</f>
        <v>243</v>
      </c>
      <c r="G67" s="23">
        <f>IF(LEN(B67),FIND(":",C67),IFERROR(FIND(":",C67,G66+1),"…"))</f>
        <v>1</v>
      </c>
      <c r="H67" t="str">
        <f>IFERROR(SUBSTITUTE(MID(C67,G67,G68-G67),":",""),"…")</f>
        <v>UDD</v>
      </c>
      <c r="I67" t="str">
        <f ca="1">IFERROR(_xlfn.CONCAT(LEFT(INDEX(DESC!C:C,MATCH(H67,DESC!B:B,0)),10),"…"),"…")</f>
        <v>ADDES=DECL…</v>
      </c>
    </row>
    <row r="68" spans="2:9" x14ac:dyDescent="0.25">
      <c r="C68" s="23" t="str">
        <f t="shared" si="1"/>
        <v>:UDD:</v>
      </c>
      <c r="D68" s="23">
        <f>+D67+1</f>
        <v>68</v>
      </c>
      <c r="E68" s="23">
        <f>IF(MATCH(H68,H:H,0)=D68,IF(LEN(H68)&gt;2,1,0),0)</f>
        <v>0</v>
      </c>
      <c r="F68" s="23">
        <f ca="1">IFERROR(MATCH(1,OFFSET(E$1:E$1000,F67,0),0)+F67,"…")</f>
        <v>249</v>
      </c>
      <c r="G68" s="23">
        <f>IF(LEN(B68),FIND(":",C68),IFERROR(FIND(":",C68,G67+1),"…"))</f>
        <v>5</v>
      </c>
      <c r="H68" t="str">
        <f>IFERROR(SUBSTITUTE(MID(C68,G68,G69-G68),":",""),"…")</f>
        <v>…</v>
      </c>
      <c r="I68" t="str">
        <f ca="1">IFERROR(_xlfn.CONCAT(LEFT(INDEX(DESC!C:C,MATCH(H68,DESC!B:B,0)),10),"…"),"…")</f>
        <v>…</v>
      </c>
    </row>
    <row r="69" spans="2:9" x14ac:dyDescent="0.25">
      <c r="B69" t="s">
        <v>1975</v>
      </c>
      <c r="C69" s="23" t="str">
        <f t="shared" si="1"/>
        <v>:UDL:</v>
      </c>
      <c r="D69" s="23">
        <f>+D68+1</f>
        <v>69</v>
      </c>
      <c r="E69" s="23">
        <f>IF(MATCH(H69,H:H,0)=D69,IF(LEN(H69)&gt;2,1,0),0)</f>
        <v>1</v>
      </c>
      <c r="F69" s="23">
        <f ca="1">IFERROR(MATCH(1,OFFSET(E$1:E$1000,F68,0),0)+F68,"…")</f>
        <v>258</v>
      </c>
      <c r="G69" s="23">
        <f>IF(LEN(B69),FIND(":",C69),IFERROR(FIND(":",C69,G68+1),"…"))</f>
        <v>1</v>
      </c>
      <c r="H69" t="str">
        <f>IFERROR(SUBSTITUTE(MID(C69,G69,G70-G69),":",""),"…")</f>
        <v>UDL</v>
      </c>
      <c r="I69" t="str">
        <f ca="1">IFERROR(_xlfn.CONCAT(LEFT(INDEX(DESC!C:C,MATCH(H69,DESC!B:B,0)),10),"…"),"…")</f>
        <v>ADDES=NOPL…</v>
      </c>
    </row>
    <row r="70" spans="2:9" x14ac:dyDescent="0.25">
      <c r="C70" s="24" t="str">
        <f t="shared" si="1"/>
        <v>:UDL:</v>
      </c>
      <c r="D70" s="24">
        <f>+D69+1</f>
        <v>70</v>
      </c>
      <c r="E70" s="24">
        <f>IF(MATCH(H70,H:H,0)=D70,IF(LEN(H70)&gt;2,1,0),0)</f>
        <v>0</v>
      </c>
      <c r="F70" s="24">
        <f ca="1">IFERROR(MATCH(1,OFFSET(E$1:E$1000,F69,0),0)+F69,"…")</f>
        <v>259</v>
      </c>
      <c r="G70" s="24">
        <f>IF(LEN(B70),FIND(":",C70),IFERROR(FIND(":",C70,G69+1),"…"))</f>
        <v>5</v>
      </c>
      <c r="H70" s="25" t="str">
        <f>IFERROR(SUBSTITUTE(MID(C70,G70,G71-G70),":",""),"…")</f>
        <v/>
      </c>
      <c r="I70" s="9" t="str">
        <f ca="1">IFERROR(_xlfn.CONCAT(LEFT(INDEX(DESC!C:C,MATCH(H70,DESC!B:B,0)),10),"…"),"…")</f>
        <v>…</v>
      </c>
    </row>
    <row r="71" spans="2:9" x14ac:dyDescent="0.25">
      <c r="B71" t="s">
        <v>1976</v>
      </c>
      <c r="C71" s="24" t="str">
        <f t="shared" si="1"/>
        <v>DEFMAIN(&amp;HCB):UADIRM:UIRDAF:UBRMXCB:UDPC:UEXIDONE:</v>
      </c>
      <c r="D71" s="24">
        <f>+D70+1</f>
        <v>71</v>
      </c>
      <c r="E71" s="24">
        <f>IF(MATCH(H71,H:H,0)=D71,IF(LEN(H71)&gt;2,1,0),0)</f>
        <v>0</v>
      </c>
      <c r="F71" s="24">
        <f ca="1">IFERROR(MATCH(1,OFFSET(E$1:E$1000,F70,0),0)+F70,"…")</f>
        <v>261</v>
      </c>
      <c r="G71" s="24">
        <f>IF(LEN(B71),FIND(":",C71),IFERROR(FIND(":",C71,G70+1),"…"))</f>
        <v>14</v>
      </c>
      <c r="H71" s="25" t="str">
        <f>IFERROR(SUBSTITUTE(MID(C71,G71,G72-G71),":",""),"…")</f>
        <v>UADIRM</v>
      </c>
      <c r="I71" s="9" t="str">
        <f ca="1">IFERROR(_xlfn.CONCAT(LEFT(INDEX(DESC!C:C,MATCH(H71,DESC!B:B,0)),10),"…"),"…")</f>
        <v>ADDR=ADDER…</v>
      </c>
    </row>
    <row r="72" spans="2:9" x14ac:dyDescent="0.25">
      <c r="C72" s="24" t="str">
        <f t="shared" si="1"/>
        <v>DEFMAIN(&amp;HCB):UADIRM:UIRDAF:UBRMXCB:UDPC:UEXIDONE:</v>
      </c>
      <c r="D72" s="24">
        <f>+D71+1</f>
        <v>72</v>
      </c>
      <c r="E72" s="24">
        <f>IF(MATCH(H72,H:H,0)=D72,IF(LEN(H72)&gt;2,1,0),0)</f>
        <v>0</v>
      </c>
      <c r="F72" s="24">
        <f ca="1">IFERROR(MATCH(1,OFFSET(E$1:E$1000,F71,0),0)+F71,"…")</f>
        <v>265</v>
      </c>
      <c r="G72" s="24">
        <f>IF(LEN(B72),FIND(":",C72),IFERROR(FIND(":",C72,G71+1),"…"))</f>
        <v>21</v>
      </c>
      <c r="H72" s="25" t="str">
        <f>IFERROR(SUBSTITUTE(MID(C72,G72,G73-G72),":",""),"…")</f>
        <v>UIRDAF</v>
      </c>
      <c r="I72" s="9" t="str">
        <f ca="1">IFERROR(_xlfn.CONCAT(LEFT(INDEX(DESC!C:C,MATCH(H72,DESC!B:B,0)),10),"…"),"…")</f>
        <v>IR=ADDES A…</v>
      </c>
    </row>
    <row r="73" spans="2:9" x14ac:dyDescent="0.25">
      <c r="C73" s="24" t="str">
        <f t="shared" si="1"/>
        <v>DEFMAIN(&amp;HCB):UADIRM:UIRDAF:UBRMXCB:UDPC:UEXIDONE:</v>
      </c>
      <c r="D73" s="24">
        <f>+D72+1</f>
        <v>73</v>
      </c>
      <c r="E73" s="24">
        <f>IF(MATCH(H73,H:H,0)=D73,IF(LEN(H73)&gt;2,1,0),0)</f>
        <v>1</v>
      </c>
      <c r="F73" s="24">
        <f ca="1">IFERROR(MATCH(1,OFFSET(E$1:E$1000,F72,0),0)+F72,"…")</f>
        <v>272</v>
      </c>
      <c r="G73" s="24">
        <f>IF(LEN(B73),FIND(":",C73),IFERROR(FIND(":",C73,G72+1),"…"))</f>
        <v>28</v>
      </c>
      <c r="H73" s="25" t="str">
        <f>IFERROR(SUBSTITUTE(MID(C73,G73,G74-G73),":",""),"…")</f>
        <v>UBRMXCB</v>
      </c>
      <c r="I73" s="9" t="str">
        <f ca="1">IFERROR(_xlfn.CONCAT(LEFT(INDEX(DESC!C:C,MATCH(H73,DESC!B:B,0)),10),"…"),"…")</f>
        <v>DO_BUSRQ U…</v>
      </c>
    </row>
    <row r="74" spans="2:9" x14ac:dyDescent="0.25">
      <c r="C74" s="24" t="str">
        <f t="shared" si="1"/>
        <v>DEFMAIN(&amp;HCB):UADIRM:UIRDAF:UBRMXCB:UDPC:UEXIDONE:</v>
      </c>
      <c r="D74" s="24">
        <f>+D73+1</f>
        <v>74</v>
      </c>
      <c r="E74" s="24">
        <f>IF(MATCH(H74,H:H,0)=D74,IF(LEN(H74)&gt;2,1,0),0)</f>
        <v>0</v>
      </c>
      <c r="F74" s="24">
        <f ca="1">IFERROR(MATCH(1,OFFSET(E$1:E$1000,F73,0),0)+F73,"…")</f>
        <v>281</v>
      </c>
      <c r="G74" s="24">
        <f>IF(LEN(B74),FIND(":",C74),IFERROR(FIND(":",C74,G73+1),"…"))</f>
        <v>36</v>
      </c>
      <c r="H74" s="25" t="str">
        <f>IFERROR(SUBSTITUTE(MID(C74,G74,G75-G74),":",""),"…")</f>
        <v>UDPC</v>
      </c>
      <c r="I74" s="9" t="str">
        <f ca="1">IFERROR(_xlfn.CONCAT(LEFT(INDEX(DESC!C:C,MATCH(H74,DESC!B:B,0)),10),"…"),"…")</f>
        <v>ADDER=PC…</v>
      </c>
    </row>
    <row r="75" spans="2:9" x14ac:dyDescent="0.25">
      <c r="C75" s="24" t="str">
        <f t="shared" si="1"/>
        <v>DEFMAIN(&amp;HCB):UADIRM:UIRDAF:UBRMXCB:UDPC:UEXIDONE:</v>
      </c>
      <c r="D75" s="24">
        <f>+D74+1</f>
        <v>75</v>
      </c>
      <c r="E75" s="24">
        <f>IF(MATCH(H75,H:H,0)=D75,IF(LEN(H75)&gt;2,1,0),0)</f>
        <v>0</v>
      </c>
      <c r="F75" s="24">
        <f ca="1">IFERROR(MATCH(1,OFFSET(E$1:E$1000,F74,0),0)+F74,"…")</f>
        <v>289</v>
      </c>
      <c r="G75" s="24">
        <f>IF(LEN(B75),FIND(":",C75),IFERROR(FIND(":",C75,G74+1),"…"))</f>
        <v>41</v>
      </c>
      <c r="H75" s="25" t="str">
        <f>IFERROR(SUBSTITUTE(MID(C75,G75,G76-G75),":",""),"…")</f>
        <v>UEXIDONE</v>
      </c>
      <c r="I75" s="9" t="str">
        <f ca="1">IFERROR(_xlfn.CONCAT(LEFT(INDEX(DESC!C:C,MATCH(H75,DESC!B:B,0)),10),"…"),"…")</f>
        <v>EX_INT SPR…</v>
      </c>
    </row>
    <row r="76" spans="2:9" x14ac:dyDescent="0.25">
      <c r="C76" s="24" t="str">
        <f t="shared" si="1"/>
        <v>DEFMAIN(&amp;HCB):UADIRM:UIRDAF:UBRMXCB:UDPC:UEXIDONE:</v>
      </c>
      <c r="D76" s="24">
        <f>+D75+1</f>
        <v>76</v>
      </c>
      <c r="E76" s="24">
        <f>IF(MATCH(H76,H:H,0)=D76,IF(LEN(H76)&gt;2,1,0),0)</f>
        <v>0</v>
      </c>
      <c r="F76" s="24">
        <f ca="1">IFERROR(MATCH(1,OFFSET(E$1:E$1000,F75,0),0)+F75,"…")</f>
        <v>305</v>
      </c>
      <c r="G76" s="24">
        <f>IF(LEN(B76),FIND(":",C76),IFERROR(FIND(":",C76,G75+1),"…"))</f>
        <v>50</v>
      </c>
      <c r="H76" s="25" t="str">
        <f>IFERROR(SUBSTITUTE(MID(C76,G76,G77-G76),":",""),"…")</f>
        <v>…</v>
      </c>
      <c r="I76" s="9" t="str">
        <f ca="1">IFERROR(_xlfn.CONCAT(LEFT(INDEX(DESC!C:C,MATCH(H76,DESC!B:B,0)),10),"…"),"…")</f>
        <v>…</v>
      </c>
    </row>
    <row r="77" spans="2:9" x14ac:dyDescent="0.25">
      <c r="B77" t="s">
        <v>1977</v>
      </c>
      <c r="C77" s="24" t="str">
        <f t="shared" si="1"/>
        <v>DEFMAIN(&amp;B00000001):UADIRM:UIRDAF:UBRM:UDPC:UADIMR:UPCD:ULAT:UWAIT:UBRCLS:UDPC+UCDL:UADIMR:UPCD:ULAT:UWAIT:UBRGRCLS:UBDL:UEXIPCDONE:</v>
      </c>
      <c r="D77" s="24">
        <f>+D76+1</f>
        <v>77</v>
      </c>
      <c r="E77" s="24">
        <f>IF(MATCH(H77,H:H,0)=D77,IF(LEN(H77)&gt;2,1,0),0)</f>
        <v>0</v>
      </c>
      <c r="F77" s="24">
        <f ca="1">IFERROR(MATCH(1,OFFSET(E$1:E$1000,F76,0),0)+F76,"…")</f>
        <v>319</v>
      </c>
      <c r="G77" s="24">
        <f>IF(LEN(B77),FIND(":",C77),IFERROR(FIND(":",C77,G76+1),"…"))</f>
        <v>20</v>
      </c>
      <c r="H77" s="25" t="str">
        <f>IFERROR(SUBSTITUTE(MID(C77,G77,G78-G77),":",""),"…")</f>
        <v>UADIRM</v>
      </c>
      <c r="I77" s="9" t="str">
        <f ca="1">IFERROR(_xlfn.CONCAT(LEFT(INDEX(DESC!C:C,MATCH(H77,DESC!B:B,0)),10),"…"),"…")</f>
        <v>ADDR=ADDER…</v>
      </c>
    </row>
    <row r="78" spans="2:9" x14ac:dyDescent="0.25">
      <c r="C78" s="24" t="str">
        <f t="shared" si="1"/>
        <v>DEFMAIN(&amp;B00000001):UADIRM:UIRDAF:UBRM:UDPC:UADIMR:UPCD:ULAT:UWAIT:UBRCLS:UDPC+UCDL:UADIMR:UPCD:ULAT:UWAIT:UBRGRCLS:UBDL:UEXIPCDONE:</v>
      </c>
      <c r="D78" s="24">
        <f>+D77+1</f>
        <v>78</v>
      </c>
      <c r="E78" s="24">
        <f>IF(MATCH(H78,H:H,0)=D78,IF(LEN(H78)&gt;2,1,0),0)</f>
        <v>0</v>
      </c>
      <c r="F78" s="24">
        <f ca="1">IFERROR(MATCH(1,OFFSET(E$1:E$1000,F77,0),0)+F77,"…")</f>
        <v>329</v>
      </c>
      <c r="G78" s="24">
        <f>IF(LEN(B78),FIND(":",C78),IFERROR(FIND(":",C78,G77+1),"…"))</f>
        <v>27</v>
      </c>
      <c r="H78" s="25" t="str">
        <f>IFERROR(SUBSTITUTE(MID(C78,G78,G79-G78),":",""),"…")</f>
        <v>UIRDAF</v>
      </c>
      <c r="I78" s="9" t="str">
        <f ca="1">IFERROR(_xlfn.CONCAT(LEFT(INDEX(DESC!C:C,MATCH(H78,DESC!B:B,0)),10),"…"),"…")</f>
        <v>IR=ADDES A…</v>
      </c>
    </row>
    <row r="79" spans="2:9" x14ac:dyDescent="0.25">
      <c r="C79" s="24" t="str">
        <f t="shared" si="1"/>
        <v>DEFMAIN(&amp;B00000001):UADIRM:UIRDAF:UBRM:UDPC:UADIMR:UPCD:ULAT:UWAIT:UBRCLS:UDPC+UCDL:UADIMR:UPCD:ULAT:UWAIT:UBRGRCLS:UBDL:UEXIPCDONE:</v>
      </c>
      <c r="D79" s="24">
        <f>+D78+1</f>
        <v>79</v>
      </c>
      <c r="E79" s="24">
        <f>IF(MATCH(H79,H:H,0)=D79,IF(LEN(H79)&gt;2,1,0),0)</f>
        <v>0</v>
      </c>
      <c r="F79" s="24">
        <f ca="1">IFERROR(MATCH(1,OFFSET(E$1:E$1000,F78,0),0)+F78,"…")</f>
        <v>343</v>
      </c>
      <c r="G79" s="24">
        <f>IF(LEN(B79),FIND(":",C79),IFERROR(FIND(":",C79,G78+1),"…"))</f>
        <v>34</v>
      </c>
      <c r="H79" s="25" t="str">
        <f>IFERROR(SUBSTITUTE(MID(C79,G79,G80-G79),":",""),"…")</f>
        <v>UBRM</v>
      </c>
      <c r="I79" s="9" t="str">
        <f ca="1">IFERROR(_xlfn.CONCAT(LEFT(INDEX(DESC!C:C,MATCH(H79,DESC!B:B,0)),10),"…"),"…")</f>
        <v>DO_BUSRQ U…</v>
      </c>
    </row>
    <row r="80" spans="2:9" x14ac:dyDescent="0.25">
      <c r="C80" s="24" t="str">
        <f t="shared" si="1"/>
        <v>DEFMAIN(&amp;B00000001):UADIRM:UIRDAF:UBRM:UDPC:UADIMR:UPCD:ULAT:UWAIT:UBRCLS:UDPC+UCDL:UADIMR:UPCD:ULAT:UWAIT:UBRGRCLS:UBDL:UEXIPCDONE:</v>
      </c>
      <c r="D80" s="24">
        <f>+D79+1</f>
        <v>80</v>
      </c>
      <c r="E80" s="24">
        <f>IF(MATCH(H80,H:H,0)=D80,IF(LEN(H80)&gt;2,1,0),0)</f>
        <v>0</v>
      </c>
      <c r="F80" s="24">
        <f ca="1">IFERROR(MATCH(1,OFFSET(E$1:E$1000,F79,0),0)+F79,"…")</f>
        <v>345</v>
      </c>
      <c r="G80" s="24">
        <f>IF(LEN(B80),FIND(":",C80),IFERROR(FIND(":",C80,G79+1),"…"))</f>
        <v>39</v>
      </c>
      <c r="H80" s="25" t="str">
        <f>IFERROR(SUBSTITUTE(MID(C80,G80,G81-G80),":",""),"…")</f>
        <v>UDPC</v>
      </c>
      <c r="I80" s="9" t="str">
        <f ca="1">IFERROR(_xlfn.CONCAT(LEFT(INDEX(DESC!C:C,MATCH(H80,DESC!B:B,0)),10),"…"),"…")</f>
        <v>ADDER=PC…</v>
      </c>
    </row>
    <row r="81" spans="2:9" x14ac:dyDescent="0.25">
      <c r="C81" s="24" t="str">
        <f t="shared" si="1"/>
        <v>DEFMAIN(&amp;B00000001):UADIRM:UIRDAF:UBRM:UDPC:UADIMR:UPCD:ULAT:UWAIT:UBRCLS:UDPC+UCDL:UADIMR:UPCD:ULAT:UWAIT:UBRGRCLS:UBDL:UEXIPCDONE:</v>
      </c>
      <c r="D81" s="24">
        <f>+D80+1</f>
        <v>81</v>
      </c>
      <c r="E81" s="24">
        <f>IF(MATCH(H81,H:H,0)=D81,IF(LEN(H81)&gt;2,1,0),0)</f>
        <v>1</v>
      </c>
      <c r="F81" s="24">
        <f ca="1">IFERROR(MATCH(1,OFFSET(E$1:E$1000,F80,0),0)+F80,"…")</f>
        <v>351</v>
      </c>
      <c r="G81" s="24">
        <f>IF(LEN(B81),FIND(":",C81),IFERROR(FIND(":",C81,G80+1),"…"))</f>
        <v>44</v>
      </c>
      <c r="H81" s="25" t="str">
        <f>IFERROR(SUBSTITUTE(MID(C81,G81,G82-G81),":",""),"…")</f>
        <v>UADIMR</v>
      </c>
      <c r="I81" s="9" t="str">
        <f ca="1">IFERROR(_xlfn.CONCAT(LEFT(INDEX(DESC!C:C,MATCH(H81,DESC!B:B,0)),10),"…"),"…")</f>
        <v>ADDR=ADDER…</v>
      </c>
    </row>
    <row r="82" spans="2:9" x14ac:dyDescent="0.25">
      <c r="C82" s="24" t="str">
        <f t="shared" si="1"/>
        <v>DEFMAIN(&amp;B00000001):UADIRM:UIRDAF:UBRM:UDPC:UADIMR:UPCD:ULAT:UWAIT:UBRCLS:UDPC+UCDL:UADIMR:UPCD:ULAT:UWAIT:UBRGRCLS:UBDL:UEXIPCDONE:</v>
      </c>
      <c r="D82" s="24">
        <f>+D81+1</f>
        <v>82</v>
      </c>
      <c r="E82" s="24">
        <f>IF(MATCH(H82,H:H,0)=D82,IF(LEN(H82)&gt;2,1,0),0)</f>
        <v>0</v>
      </c>
      <c r="F82" s="24">
        <f ca="1">IFERROR(MATCH(1,OFFSET(E$1:E$1000,F81,0),0)+F81,"…")</f>
        <v>357</v>
      </c>
      <c r="G82" s="24">
        <f>IF(LEN(B82),FIND(":",C82),IFERROR(FIND(":",C82,G81+1),"…"))</f>
        <v>51</v>
      </c>
      <c r="H82" s="25" t="str">
        <f>IFERROR(SUBSTITUTE(MID(C82,G82,G83-G82),":",""),"…")</f>
        <v>UPCD</v>
      </c>
      <c r="I82" s="9" t="str">
        <f ca="1">IFERROR(_xlfn.CONCAT(LEFT(INDEX(DESC!C:C,MATCH(H82,DESC!B:B,0)),10),"…"),"…")</f>
        <v>PC=ADDES…</v>
      </c>
    </row>
    <row r="83" spans="2:9" x14ac:dyDescent="0.25">
      <c r="C83" s="24" t="str">
        <f t="shared" si="1"/>
        <v>DEFMAIN(&amp;B00000001):UADIRM:UIRDAF:UBRM:UDPC:UADIMR:UPCD:ULAT:UWAIT:UBRCLS:UDPC+UCDL:UADIMR:UPCD:ULAT:UWAIT:UBRGRCLS:UBDL:UEXIPCDONE:</v>
      </c>
      <c r="D83" s="24">
        <f>+D82+1</f>
        <v>83</v>
      </c>
      <c r="E83" s="24">
        <f>IF(MATCH(H83,H:H,0)=D83,IF(LEN(H83)&gt;2,1,0),0)</f>
        <v>1</v>
      </c>
      <c r="F83" s="24">
        <f ca="1">IFERROR(MATCH(1,OFFSET(E$1:E$1000,F82,0),0)+F82,"…")</f>
        <v>371</v>
      </c>
      <c r="G83" s="24">
        <f>IF(LEN(B83),FIND(":",C83),IFERROR(FIND(":",C83,G82+1),"…"))</f>
        <v>56</v>
      </c>
      <c r="H83" s="25" t="str">
        <f>IFERROR(SUBSTITUTE(MID(C83,G83,G84-G83),":",""),"…")</f>
        <v>ULAT</v>
      </c>
      <c r="I83" s="9" t="str">
        <f ca="1">IFERROR(_xlfn.CONCAT(LEFT(INDEX(DESC!C:C,MATCH(H83,DESC!B:B,0)),10),"…"),"…")</f>
        <v>DLATCH=PIN…</v>
      </c>
    </row>
    <row r="84" spans="2:9" x14ac:dyDescent="0.25">
      <c r="C84" s="24" t="str">
        <f t="shared" si="1"/>
        <v>DEFMAIN(&amp;B00000001):UADIRM:UIRDAF:UBRM:UDPC:UADIMR:UPCD:ULAT:UWAIT:UBRCLS:UDPC+UCDL:UADIMR:UPCD:ULAT:UWAIT:UBRGRCLS:UBDL:UEXIPCDONE:</v>
      </c>
      <c r="D84" s="24">
        <f>+D83+1</f>
        <v>84</v>
      </c>
      <c r="E84" s="24">
        <f>IF(MATCH(H84,H:H,0)=D84,IF(LEN(H84)&gt;2,1,0),0)</f>
        <v>1</v>
      </c>
      <c r="F84" s="24">
        <f ca="1">IFERROR(MATCH(1,OFFSET(E$1:E$1000,F83,0),0)+F83,"…")</f>
        <v>419</v>
      </c>
      <c r="G84" s="24">
        <f>IF(LEN(B84),FIND(":",C84),IFERROR(FIND(":",C84,G83+1),"…"))</f>
        <v>61</v>
      </c>
      <c r="H84" s="25" t="str">
        <f>IFERROR(SUBSTITUTE(MID(C84,G84,G85-G84),":",""),"…")</f>
        <v>UWAIT</v>
      </c>
      <c r="I84" s="9" t="str">
        <f ca="1">IFERROR(_xlfn.CONCAT(LEFT(INDEX(DESC!C:C,MATCH(H84,DESC!B:B,0)),10),"…"),"…")</f>
        <v>DO_WAIT…</v>
      </c>
    </row>
    <row r="85" spans="2:9" x14ac:dyDescent="0.25">
      <c r="C85" s="24" t="str">
        <f t="shared" si="1"/>
        <v>DEFMAIN(&amp;B00000001):UADIRM:UIRDAF:UBRM:UDPC:UADIMR:UPCD:ULAT:UWAIT:UBRCLS:UDPC+UCDL:UADIMR:UPCD:ULAT:UWAIT:UBRGRCLS:UBDL:UEXIPCDONE:</v>
      </c>
      <c r="D85" s="24">
        <f>+D84+1</f>
        <v>85</v>
      </c>
      <c r="E85" s="24">
        <f>IF(MATCH(H85,H:H,0)=D85,IF(LEN(H85)&gt;2,1,0),0)</f>
        <v>1</v>
      </c>
      <c r="F85" s="24">
        <f ca="1">IFERROR(MATCH(1,OFFSET(E$1:E$1000,F84,0),0)+F84,"…")</f>
        <v>421</v>
      </c>
      <c r="G85" s="24">
        <f>IF(LEN(B85),FIND(":",C85),IFERROR(FIND(":",C85,G84+1),"…"))</f>
        <v>67</v>
      </c>
      <c r="H85" s="25" t="str">
        <f>IFERROR(SUBSTITUTE(MID(C85,G85,G86-G85),":",""),"…")</f>
        <v>UBRCLS</v>
      </c>
      <c r="I85" s="9" t="str">
        <f ca="1">IFERROR(_xlfn.CONCAT(LEFT(INDEX(DESC!C:C,MATCH(H85,DESC!B:B,0)),10),"…"),"…")</f>
        <v>DO_BUSRQ D…</v>
      </c>
    </row>
    <row r="86" spans="2:9" x14ac:dyDescent="0.25">
      <c r="C86" s="24" t="str">
        <f t="shared" si="1"/>
        <v>DEFMAIN(&amp;B00000001):UADIRM:UIRDAF:UBRM:UDPC:UADIMR:UPCD:ULAT:UWAIT:UBRCLS:UDPC+UCDL:UADIMR:UPCD:ULAT:UWAIT:UBRGRCLS:UBDL:UEXIPCDONE:</v>
      </c>
      <c r="D86" s="24">
        <f>+D85+1</f>
        <v>86</v>
      </c>
      <c r="E86" s="24">
        <f>IF(MATCH(H86,H:H,0)=D86,IF(LEN(H86)&gt;2,1,0),0)</f>
        <v>1</v>
      </c>
      <c r="F86" s="24">
        <f ca="1">IFERROR(MATCH(1,OFFSET(E$1:E$1000,F85,0),0)+F85,"…")</f>
        <v>423</v>
      </c>
      <c r="G86" s="24">
        <f>IF(LEN(B86),FIND(":",C86),IFERROR(FIND(":",C86,G85+1),"…"))</f>
        <v>74</v>
      </c>
      <c r="H86" s="25" t="str">
        <f>IFERROR(SUBSTITUTE(MID(C86,G86,G87-G86),":",""),"…")</f>
        <v>UDPC+UCDL</v>
      </c>
      <c r="I86" s="9" t="str">
        <f ca="1">IFERROR(_xlfn.CONCAT(LEFT(INDEX(DESC!C:C,MATCH(H86,DESC!B:B,0)),10),"…"),"…")</f>
        <v>ADDER=PC C…</v>
      </c>
    </row>
    <row r="87" spans="2:9" x14ac:dyDescent="0.25">
      <c r="C87" s="24" t="str">
        <f t="shared" si="1"/>
        <v>DEFMAIN(&amp;B00000001):UADIRM:UIRDAF:UBRM:UDPC:UADIMR:UPCD:ULAT:UWAIT:UBRCLS:UDPC+UCDL:UADIMR:UPCD:ULAT:UWAIT:UBRGRCLS:UBDL:UEXIPCDONE:</v>
      </c>
      <c r="D87" s="24">
        <f>+D86+1</f>
        <v>87</v>
      </c>
      <c r="E87" s="24">
        <f>IF(MATCH(H87,H:H,0)=D87,IF(LEN(H87)&gt;2,1,0),0)</f>
        <v>0</v>
      </c>
      <c r="F87" s="24">
        <f ca="1">IFERROR(MATCH(1,OFFSET(E$1:E$1000,F86,0),0)+F86,"…")</f>
        <v>425</v>
      </c>
      <c r="G87" s="24">
        <f>IF(LEN(B87),FIND(":",C87),IFERROR(FIND(":",C87,G86+1),"…"))</f>
        <v>84</v>
      </c>
      <c r="H87" s="25" t="str">
        <f>IFERROR(SUBSTITUTE(MID(C87,G87,G88-G87),":",""),"…")</f>
        <v>UADIMR</v>
      </c>
      <c r="I87" s="9" t="str">
        <f ca="1">IFERROR(_xlfn.CONCAT(LEFT(INDEX(DESC!C:C,MATCH(H87,DESC!B:B,0)),10),"…"),"…")</f>
        <v>ADDR=ADDER…</v>
      </c>
    </row>
    <row r="88" spans="2:9" x14ac:dyDescent="0.25">
      <c r="C88" s="24" t="str">
        <f t="shared" si="1"/>
        <v>DEFMAIN(&amp;B00000001):UADIRM:UIRDAF:UBRM:UDPC:UADIMR:UPCD:ULAT:UWAIT:UBRCLS:UDPC+UCDL:UADIMR:UPCD:ULAT:UWAIT:UBRGRCLS:UBDL:UEXIPCDONE:</v>
      </c>
      <c r="D88" s="24">
        <f>+D87+1</f>
        <v>88</v>
      </c>
      <c r="E88" s="24">
        <f>IF(MATCH(H88,H:H,0)=D88,IF(LEN(H88)&gt;2,1,0),0)</f>
        <v>0</v>
      </c>
      <c r="F88" s="24">
        <f ca="1">IFERROR(MATCH(1,OFFSET(E$1:E$1000,F87,0),0)+F87,"…")</f>
        <v>427</v>
      </c>
      <c r="G88" s="24">
        <f>IF(LEN(B88),FIND(":",C88),IFERROR(FIND(":",C88,G87+1),"…"))</f>
        <v>91</v>
      </c>
      <c r="H88" s="25" t="str">
        <f>IFERROR(SUBSTITUTE(MID(C88,G88,G89-G88),":",""),"…")</f>
        <v>UPCD</v>
      </c>
      <c r="I88" s="9" t="str">
        <f ca="1">IFERROR(_xlfn.CONCAT(LEFT(INDEX(DESC!C:C,MATCH(H88,DESC!B:B,0)),10),"…"),"…")</f>
        <v>PC=ADDES…</v>
      </c>
    </row>
    <row r="89" spans="2:9" x14ac:dyDescent="0.25">
      <c r="C89" s="24" t="str">
        <f t="shared" si="1"/>
        <v>DEFMAIN(&amp;B00000001):UADIRM:UIRDAF:UBRM:UDPC:UADIMR:UPCD:ULAT:UWAIT:UBRCLS:UDPC+UCDL:UADIMR:UPCD:ULAT:UWAIT:UBRGRCLS:UBDL:UEXIPCDONE:</v>
      </c>
      <c r="D89" s="24">
        <f>+D88+1</f>
        <v>89</v>
      </c>
      <c r="E89" s="24">
        <f>IF(MATCH(H89,H:H,0)=D89,IF(LEN(H89)&gt;2,1,0),0)</f>
        <v>0</v>
      </c>
      <c r="F89" s="24">
        <f ca="1">IFERROR(MATCH(1,OFFSET(E$1:E$1000,F88,0),0)+F88,"…")</f>
        <v>429</v>
      </c>
      <c r="G89" s="24">
        <f>IF(LEN(B89),FIND(":",C89),IFERROR(FIND(":",C89,G88+1),"…"))</f>
        <v>96</v>
      </c>
      <c r="H89" s="25" t="str">
        <f>IFERROR(SUBSTITUTE(MID(C89,G89,G90-G89),":",""),"…")</f>
        <v>ULAT</v>
      </c>
      <c r="I89" s="9" t="str">
        <f ca="1">IFERROR(_xlfn.CONCAT(LEFT(INDEX(DESC!C:C,MATCH(H89,DESC!B:B,0)),10),"…"),"…")</f>
        <v>DLATCH=PIN…</v>
      </c>
    </row>
    <row r="90" spans="2:9" x14ac:dyDescent="0.25">
      <c r="C90" s="24" t="str">
        <f t="shared" si="1"/>
        <v>DEFMAIN(&amp;B00000001):UADIRM:UIRDAF:UBRM:UDPC:UADIMR:UPCD:ULAT:UWAIT:UBRCLS:UDPC+UCDL:UADIMR:UPCD:ULAT:UWAIT:UBRGRCLS:UBDL:UEXIPCDONE:</v>
      </c>
      <c r="D90" s="24">
        <f>+D89+1</f>
        <v>90</v>
      </c>
      <c r="E90" s="24">
        <f>IF(MATCH(H90,H:H,0)=D90,IF(LEN(H90)&gt;2,1,0),0)</f>
        <v>0</v>
      </c>
      <c r="F90" s="24">
        <f ca="1">IFERROR(MATCH(1,OFFSET(E$1:E$1000,F89,0),0)+F89,"…")</f>
        <v>431</v>
      </c>
      <c r="G90" s="24">
        <f>IF(LEN(B90),FIND(":",C90),IFERROR(FIND(":",C90,G89+1),"…"))</f>
        <v>101</v>
      </c>
      <c r="H90" s="25" t="str">
        <f>IFERROR(SUBSTITUTE(MID(C90,G90,G91-G90),":",""),"…")</f>
        <v>UWAIT</v>
      </c>
      <c r="I90" s="9" t="str">
        <f ca="1">IFERROR(_xlfn.CONCAT(LEFT(INDEX(DESC!C:C,MATCH(H90,DESC!B:B,0)),10),"…"),"…")</f>
        <v>DO_WAIT…</v>
      </c>
    </row>
    <row r="91" spans="2:9" x14ac:dyDescent="0.25">
      <c r="C91" s="24" t="str">
        <f t="shared" si="1"/>
        <v>DEFMAIN(&amp;B00000001):UADIRM:UIRDAF:UBRM:UDPC:UADIMR:UPCD:ULAT:UWAIT:UBRCLS:UDPC+UCDL:UADIMR:UPCD:ULAT:UWAIT:UBRGRCLS:UBDL:UEXIPCDONE:</v>
      </c>
      <c r="D91" s="24">
        <f>+D90+1</f>
        <v>91</v>
      </c>
      <c r="E91" s="24">
        <f>IF(MATCH(H91,H:H,0)=D91,IF(LEN(H91)&gt;2,1,0),0)</f>
        <v>1</v>
      </c>
      <c r="F91" s="24">
        <f ca="1">IFERROR(MATCH(1,OFFSET(E$1:E$1000,F90,0),0)+F90,"…")</f>
        <v>433</v>
      </c>
      <c r="G91" s="24">
        <f>IF(LEN(B91),FIND(":",C91),IFERROR(FIND(":",C91,G90+1),"…"))</f>
        <v>107</v>
      </c>
      <c r="H91" s="25" t="str">
        <f>IFERROR(SUBSTITUTE(MID(C91,G91,G92-G91),":",""),"…")</f>
        <v>UBRGRCLS</v>
      </c>
      <c r="I91" s="9" t="str">
        <f ca="1">IFERROR(_xlfn.CONCAT(LEFT(INDEX(DESC!C:C,MATCH(H91,DESC!B:B,0)),10),"…"),"…")</f>
        <v>DO_GRANT D…</v>
      </c>
    </row>
    <row r="92" spans="2:9" x14ac:dyDescent="0.25">
      <c r="C92" s="24" t="str">
        <f t="shared" si="1"/>
        <v>DEFMAIN(&amp;B00000001):UADIRM:UIRDAF:UBRM:UDPC:UADIMR:UPCD:ULAT:UWAIT:UBRCLS:UDPC+UCDL:UADIMR:UPCD:ULAT:UWAIT:UBRGRCLS:UBDL:UEXIPCDONE:</v>
      </c>
      <c r="D92" s="24">
        <f>+D91+1</f>
        <v>92</v>
      </c>
      <c r="E92" s="24">
        <f>IF(MATCH(H92,H:H,0)=D92,IF(LEN(H92)&gt;2,1,0),0)</f>
        <v>1</v>
      </c>
      <c r="F92" s="24">
        <f ca="1">IFERROR(MATCH(1,OFFSET(E$1:E$1000,F91,0),0)+F91,"…")</f>
        <v>435</v>
      </c>
      <c r="G92" s="24">
        <f>IF(LEN(B92),FIND(":",C92),IFERROR(FIND(":",C92,G91+1),"…"))</f>
        <v>116</v>
      </c>
      <c r="H92" s="25" t="str">
        <f>IFERROR(SUBSTITUTE(MID(C92,G92,G93-G92),":",""),"…")</f>
        <v>UBDL</v>
      </c>
      <c r="I92" s="9" t="str">
        <f ca="1">IFERROR(_xlfn.CONCAT(LEFT(INDEX(DESC!C:C,MATCH(H92,DESC!B:B,0)),10),"…"),"…")</f>
        <v>B=DLATCH…</v>
      </c>
    </row>
    <row r="93" spans="2:9" x14ac:dyDescent="0.25">
      <c r="C93" s="24" t="str">
        <f t="shared" si="1"/>
        <v>DEFMAIN(&amp;B00000001):UADIRM:UIRDAF:UBRM:UDPC:UADIMR:UPCD:ULAT:UWAIT:UBRCLS:UDPC+UCDL:UADIMR:UPCD:ULAT:UWAIT:UBRGRCLS:UBDL:UEXIPCDONE:</v>
      </c>
      <c r="D93" s="24">
        <f>+D92+1</f>
        <v>93</v>
      </c>
      <c r="E93" s="24">
        <f>IF(MATCH(H93,H:H,0)=D93,IF(LEN(H93)&gt;2,1,0),0)</f>
        <v>0</v>
      </c>
      <c r="F93" s="24">
        <f ca="1">IFERROR(MATCH(1,OFFSET(E$1:E$1000,F92,0),0)+F92,"…")</f>
        <v>437</v>
      </c>
      <c r="G93" s="24">
        <f>IF(LEN(B93),FIND(":",C93),IFERROR(FIND(":",C93,G92+1),"…"))</f>
        <v>121</v>
      </c>
      <c r="H93" s="25" t="str">
        <f>IFERROR(SUBSTITUTE(MID(C93,G93,G94-G93),":",""),"…")</f>
        <v>UEXIPCDONE</v>
      </c>
      <c r="I93" s="9" t="str">
        <f ca="1">IFERROR(_xlfn.CONCAT(LEFT(INDEX(DESC!C:C,MATCH(H93,DESC!B:B,0)),10),"…"),"…")</f>
        <v>ADDER=PC E…</v>
      </c>
    </row>
    <row r="94" spans="2:9" x14ac:dyDescent="0.25">
      <c r="C94" s="24" t="str">
        <f t="shared" si="1"/>
        <v>DEFMAIN(&amp;B00000001):UADIRM:UIRDAF:UBRM:UDPC:UADIMR:UPCD:ULAT:UWAIT:UBRCLS:UDPC+UCDL:UADIMR:UPCD:ULAT:UWAIT:UBRGRCLS:UBDL:UEXIPCDONE:</v>
      </c>
      <c r="D94" s="24">
        <f>+D93+1</f>
        <v>94</v>
      </c>
      <c r="E94" s="24">
        <f>IF(MATCH(H94,H:H,0)=D94,IF(LEN(H94)&gt;2,1,0),0)</f>
        <v>0</v>
      </c>
      <c r="F94" s="24">
        <f ca="1">IFERROR(MATCH(1,OFFSET(E$1:E$1000,F93,0),0)+F93,"…")</f>
        <v>450</v>
      </c>
      <c r="G94" s="24">
        <f>IF(LEN(B94),FIND(":",C94),IFERROR(FIND(":",C94,G93+1),"…"))</f>
        <v>132</v>
      </c>
      <c r="H94" s="25" t="str">
        <f>IFERROR(SUBSTITUTE(MID(C94,G94,G95-G94),":",""),"…")</f>
        <v>…</v>
      </c>
      <c r="I94" s="9" t="str">
        <f ca="1">IFERROR(_xlfn.CONCAT(LEFT(INDEX(DESC!C:C,MATCH(H94,DESC!B:B,0)),10),"…"),"…")</f>
        <v>…</v>
      </c>
    </row>
    <row r="95" spans="2:9" x14ac:dyDescent="0.25">
      <c r="B95" t="s">
        <v>1978</v>
      </c>
      <c r="C95" s="24" t="str">
        <f t="shared" si="1"/>
        <v>DEFMAIN(&amp;H08):UADIRM:UIRDAF:UBRGRM:UDPC:UEXIEXT:UNDEF:UEXA:XEND:</v>
      </c>
      <c r="D95" s="24">
        <f>+D94+1</f>
        <v>95</v>
      </c>
      <c r="E95" s="24">
        <f>IF(MATCH(H95,H:H,0)=D95,IF(LEN(H95)&gt;2,1,0),0)</f>
        <v>0</v>
      </c>
      <c r="F95" s="24">
        <f ca="1">IFERROR(MATCH(1,OFFSET(E$1:E$1000,F94,0),0)+F94,"…")</f>
        <v>475</v>
      </c>
      <c r="G95" s="24">
        <f>IF(LEN(B95),FIND(":",C95),IFERROR(FIND(":",C95,G94+1),"…"))</f>
        <v>14</v>
      </c>
      <c r="H95" s="25" t="str">
        <f>IFERROR(SUBSTITUTE(MID(C95,G95,G96-G95),":",""),"…")</f>
        <v>UADIRM</v>
      </c>
      <c r="I95" s="9" t="str">
        <f ca="1">IFERROR(_xlfn.CONCAT(LEFT(INDEX(DESC!C:C,MATCH(H95,DESC!B:B,0)),10),"…"),"…")</f>
        <v>ADDR=ADDER…</v>
      </c>
    </row>
    <row r="96" spans="2:9" x14ac:dyDescent="0.25">
      <c r="C96" s="24" t="str">
        <f t="shared" si="1"/>
        <v>DEFMAIN(&amp;H08):UADIRM:UIRDAF:UBRGRM:UDPC:UEXIEXT:UNDEF:UEXA:XEND:</v>
      </c>
      <c r="D96" s="24">
        <f>+D95+1</f>
        <v>96</v>
      </c>
      <c r="E96" s="24">
        <f>IF(MATCH(H96,H:H,0)=D96,IF(LEN(H96)&gt;2,1,0),0)</f>
        <v>0</v>
      </c>
      <c r="F96" s="24">
        <f ca="1">IFERROR(MATCH(1,OFFSET(E$1:E$1000,F95,0),0)+F95,"…")</f>
        <v>483</v>
      </c>
      <c r="G96" s="24">
        <f>IF(LEN(B96),FIND(":",C96),IFERROR(FIND(":",C96,G95+1),"…"))</f>
        <v>21</v>
      </c>
      <c r="H96" s="25" t="str">
        <f>IFERROR(SUBSTITUTE(MID(C96,G96,G97-G96),":",""),"…")</f>
        <v>UIRDAF</v>
      </c>
      <c r="I96" s="9" t="str">
        <f ca="1">IFERROR(_xlfn.CONCAT(LEFT(INDEX(DESC!C:C,MATCH(H96,DESC!B:B,0)),10),"…"),"…")</f>
        <v>IR=ADDES A…</v>
      </c>
    </row>
    <row r="97" spans="2:9" x14ac:dyDescent="0.25">
      <c r="C97" s="24" t="str">
        <f t="shared" si="1"/>
        <v>DEFMAIN(&amp;H08):UADIRM:UIRDAF:UBRGRM:UDPC:UEXIEXT:UNDEF:UEXA:XEND:</v>
      </c>
      <c r="D97" s="24">
        <f>+D96+1</f>
        <v>97</v>
      </c>
      <c r="E97" s="24">
        <f>IF(MATCH(H97,H:H,0)=D97,IF(LEN(H97)&gt;2,1,0),0)</f>
        <v>0</v>
      </c>
      <c r="F97" s="24">
        <f ca="1">IFERROR(MATCH(1,OFFSET(E$1:E$1000,F96,0),0)+F96,"…")</f>
        <v>488</v>
      </c>
      <c r="G97" s="24">
        <f>IF(LEN(B97),FIND(":",C97),IFERROR(FIND(":",C97,G96+1),"…"))</f>
        <v>28</v>
      </c>
      <c r="H97" s="25" t="str">
        <f>IFERROR(SUBSTITUTE(MID(C97,G97,G98-G97),":",""),"…")</f>
        <v>UBRGRM</v>
      </c>
      <c r="I97" s="9" t="str">
        <f ca="1">IFERROR(_xlfn.CONCAT(LEFT(INDEX(DESC!C:C,MATCH(H97,DESC!B:B,0)),10),"…"),"…")</f>
        <v>DO_GRANT D…</v>
      </c>
    </row>
    <row r="98" spans="2:9" x14ac:dyDescent="0.25">
      <c r="C98" s="24" t="str">
        <f t="shared" si="1"/>
        <v>DEFMAIN(&amp;H08):UADIRM:UIRDAF:UBRGRM:UDPC:UEXIEXT:UNDEF:UEXA:XEND:</v>
      </c>
      <c r="D98" s="24">
        <f>+D97+1</f>
        <v>98</v>
      </c>
      <c r="E98" s="24">
        <f>IF(MATCH(H98,H:H,0)=D98,IF(LEN(H98)&gt;2,1,0),0)</f>
        <v>0</v>
      </c>
      <c r="F98" s="24">
        <f ca="1">IFERROR(MATCH(1,OFFSET(E$1:E$1000,F97,0),0)+F97,"…")</f>
        <v>490</v>
      </c>
      <c r="G98" s="24">
        <f>IF(LEN(B98),FIND(":",C98),IFERROR(FIND(":",C98,G97+1),"…"))</f>
        <v>35</v>
      </c>
      <c r="H98" s="25" t="str">
        <f>IFERROR(SUBSTITUTE(MID(C98,G98,G99-G98),":",""),"…")</f>
        <v>UDPC</v>
      </c>
      <c r="I98" s="9" t="str">
        <f ca="1">IFERROR(_xlfn.CONCAT(LEFT(INDEX(DESC!C:C,MATCH(H98,DESC!B:B,0)),10),"…"),"…")</f>
        <v>ADDER=PC…</v>
      </c>
    </row>
    <row r="99" spans="2:9" x14ac:dyDescent="0.25">
      <c r="C99" s="24" t="str">
        <f t="shared" si="1"/>
        <v>DEFMAIN(&amp;H08):UADIRM:UIRDAF:UBRGRM:UDPC:UEXIEXT:UNDEF:UEXA:XEND:</v>
      </c>
      <c r="D99" s="24">
        <f>+D98+1</f>
        <v>99</v>
      </c>
      <c r="E99" s="24">
        <f>IF(MATCH(H99,H:H,0)=D99,IF(LEN(H99)&gt;2,1,0),0)</f>
        <v>0</v>
      </c>
      <c r="F99" s="24">
        <f ca="1">IFERROR(MATCH(1,OFFSET(E$1:E$1000,F98,0),0)+F98,"…")</f>
        <v>499</v>
      </c>
      <c r="G99" s="24">
        <f>IF(LEN(B99),FIND(":",C99),IFERROR(FIND(":",C99,G98+1),"…"))</f>
        <v>40</v>
      </c>
      <c r="H99" s="25" t="str">
        <f>IFERROR(SUBSTITUTE(MID(C99,G99,G100-G99),":",""),"…")</f>
        <v>UEXIEXT</v>
      </c>
      <c r="I99" s="9" t="str">
        <f ca="1">IFERROR(_xlfn.CONCAT(LEFT(INDEX(DESC!C:C,MATCH(H99,DESC!B:B,0)),10),"…"),"…")</f>
        <v>INTER EX_I…</v>
      </c>
    </row>
    <row r="100" spans="2:9" x14ac:dyDescent="0.25">
      <c r="C100" s="24" t="str">
        <f t="shared" si="1"/>
        <v>DEFMAIN(&amp;H08):UADIRM:UIRDAF:UBRGRM:UDPC:UEXIEXT:UNDEF:UEXA:XEND:</v>
      </c>
      <c r="D100" s="24">
        <f>+D99+1</f>
        <v>100</v>
      </c>
      <c r="E100" s="24">
        <f>IF(MATCH(H100,H:H,0)=D100,IF(LEN(H100)&gt;2,1,0),0)</f>
        <v>1</v>
      </c>
      <c r="F100" s="24">
        <f ca="1">IFERROR(MATCH(1,OFFSET(E$1:E$1000,F99,0),0)+F99,"…")</f>
        <v>524</v>
      </c>
      <c r="G100" s="24">
        <f>IF(LEN(B100),FIND(":",C100),IFERROR(FIND(":",C100,G99+1),"…"))</f>
        <v>48</v>
      </c>
      <c r="H100" s="25" t="str">
        <f>IFERROR(SUBSTITUTE(MID(C100,G100,G101-G100),":",""),"…")</f>
        <v>UNDEF</v>
      </c>
      <c r="I100" s="9" t="str">
        <f ca="1">IFERROR(_xlfn.CONCAT(LEFT(INDEX(DESC!C:C,MATCH(H100,DESC!B:B,0)),10),"…"),"…")</f>
        <v>UNDEF…</v>
      </c>
    </row>
    <row r="101" spans="2:9" x14ac:dyDescent="0.25">
      <c r="C101" s="24" t="str">
        <f t="shared" si="1"/>
        <v>DEFMAIN(&amp;H08):UADIRM:UIRDAF:UBRGRM:UDPC:UEXIEXT:UNDEF:UEXA:XEND:</v>
      </c>
      <c r="D101" s="24">
        <f>+D100+1</f>
        <v>101</v>
      </c>
      <c r="E101" s="24">
        <f>IF(MATCH(H101,H:H,0)=D101,IF(LEN(H101)&gt;2,1,0),0)</f>
        <v>1</v>
      </c>
      <c r="F101" s="24">
        <f ca="1">IFERROR(MATCH(1,OFFSET(E$1:E$1000,F100,0),0)+F100,"…")</f>
        <v>526</v>
      </c>
      <c r="G101" s="24">
        <f>IF(LEN(B101),FIND(":",C101),IFERROR(FIND(":",C101,G100+1),"…"))</f>
        <v>54</v>
      </c>
      <c r="H101" s="25" t="str">
        <f>IFERROR(SUBSTITUTE(MID(C101,G101,G102-G101),":",""),"…")</f>
        <v>UEXA</v>
      </c>
      <c r="I101" s="9" t="str">
        <f ca="1">IFERROR(_xlfn.CONCAT(LEFT(INDEX(DESC!C:C,MATCH(H101,DESC!B:B,0)),10),"…"),"…")</f>
        <v>DISCARDF A…</v>
      </c>
    </row>
    <row r="102" spans="2:9" x14ac:dyDescent="0.25">
      <c r="C102" s="24" t="str">
        <f t="shared" si="1"/>
        <v>DEFMAIN(&amp;H08):UADIRM:UIRDAF:UBRGRM:UDPC:UEXIEXT:UNDEF:UEXA:XEND:</v>
      </c>
      <c r="D102" s="24">
        <f>+D101+1</f>
        <v>102</v>
      </c>
      <c r="E102" s="24">
        <f>IF(MATCH(H102,H:H,0)=D102,IF(LEN(H102)&gt;2,1,0),0)</f>
        <v>1</v>
      </c>
      <c r="F102" s="24">
        <f ca="1">IFERROR(MATCH(1,OFFSET(E$1:E$1000,F101,0),0)+F101,"…")</f>
        <v>528</v>
      </c>
      <c r="G102" s="24">
        <f>IF(LEN(B102),FIND(":",C102),IFERROR(FIND(":",C102,G101+1),"…"))</f>
        <v>59</v>
      </c>
      <c r="H102" s="25" t="str">
        <f>IFERROR(SUBSTITUTE(MID(C102,G102,G103-G102),":",""),"…")</f>
        <v>XEND</v>
      </c>
      <c r="I102" s="9" t="str">
        <f ca="1">IFERROR(_xlfn.CONCAT(LEFT(INDEX(DESC!C:C,MATCH(H102,DESC!B:B,0)),10),"…"),"…")</f>
        <v>INTER END…</v>
      </c>
    </row>
    <row r="103" spans="2:9" x14ac:dyDescent="0.25">
      <c r="C103" s="24" t="str">
        <f t="shared" si="1"/>
        <v>DEFMAIN(&amp;H08):UADIRM:UIRDAF:UBRGRM:UDPC:UEXIEXT:UNDEF:UEXA:XEND:</v>
      </c>
      <c r="D103" s="24">
        <f>+D102+1</f>
        <v>103</v>
      </c>
      <c r="E103" s="24">
        <f>IF(MATCH(H103,H:H,0)=D103,IF(LEN(H103)&gt;2,1,0),0)</f>
        <v>0</v>
      </c>
      <c r="F103" s="24">
        <f ca="1">IFERROR(MATCH(1,OFFSET(E$1:E$1000,F102,0),0)+F102,"…")</f>
        <v>530</v>
      </c>
      <c r="G103" s="24">
        <f>IF(LEN(B103),FIND(":",C103),IFERROR(FIND(":",C103,G102+1),"…"))</f>
        <v>64</v>
      </c>
      <c r="H103" s="25" t="str">
        <f>IFERROR(SUBSTITUTE(MID(C103,G103,G104-G103),":",""),"…")</f>
        <v>…</v>
      </c>
      <c r="I103" s="9" t="str">
        <f ca="1">IFERROR(_xlfn.CONCAT(LEFT(INDEX(DESC!C:C,MATCH(H103,DESC!B:B,0)),10),"…"),"…")</f>
        <v>…</v>
      </c>
    </row>
    <row r="104" spans="2:9" x14ac:dyDescent="0.25">
      <c r="B104" t="s">
        <v>1979</v>
      </c>
      <c r="C104" s="24" t="str">
        <f t="shared" si="1"/>
        <v>DEFMAIN(&amp;HD9):UADIRM:UIRDAF:UBRGRM:UDPC:UEXIEXT:UNDEF:UNDEF:UNDEF:UEXX:XEND:</v>
      </c>
      <c r="D104" s="24">
        <f>+D103+1</f>
        <v>104</v>
      </c>
      <c r="E104" s="24">
        <f>IF(MATCH(H104,H:H,0)=D104,IF(LEN(H104)&gt;2,1,0),0)</f>
        <v>0</v>
      </c>
      <c r="F104" s="24">
        <f ca="1">IFERROR(MATCH(1,OFFSET(E$1:E$1000,F103,0),0)+F103,"…")</f>
        <v>534</v>
      </c>
      <c r="G104" s="24">
        <f>IF(LEN(B104),FIND(":",C104),IFERROR(FIND(":",C104,G103+1),"…"))</f>
        <v>14</v>
      </c>
      <c r="H104" s="25" t="str">
        <f>IFERROR(SUBSTITUTE(MID(C104,G104,G105-G104),":",""),"…")</f>
        <v>UADIRM</v>
      </c>
      <c r="I104" s="9" t="str">
        <f ca="1">IFERROR(_xlfn.CONCAT(LEFT(INDEX(DESC!C:C,MATCH(H104,DESC!B:B,0)),10),"…"),"…")</f>
        <v>ADDR=ADDER…</v>
      </c>
    </row>
    <row r="105" spans="2:9" x14ac:dyDescent="0.25">
      <c r="C105" s="24" t="str">
        <f t="shared" si="1"/>
        <v>DEFMAIN(&amp;HD9):UADIRM:UIRDAF:UBRGRM:UDPC:UEXIEXT:UNDEF:UNDEF:UNDEF:UEXX:XEND:</v>
      </c>
      <c r="D105" s="24">
        <f>+D104+1</f>
        <v>105</v>
      </c>
      <c r="E105" s="24">
        <f>IF(MATCH(H105,H:H,0)=D105,IF(LEN(H105)&gt;2,1,0),0)</f>
        <v>0</v>
      </c>
      <c r="F105" s="24">
        <f ca="1">IFERROR(MATCH(1,OFFSET(E$1:E$1000,F104,0),0)+F104,"…")</f>
        <v>541</v>
      </c>
      <c r="G105" s="24">
        <f>IF(LEN(B105),FIND(":",C105),IFERROR(FIND(":",C105,G104+1),"…"))</f>
        <v>21</v>
      </c>
      <c r="H105" s="25" t="str">
        <f>IFERROR(SUBSTITUTE(MID(C105,G105,G106-G105),":",""),"…")</f>
        <v>UIRDAF</v>
      </c>
      <c r="I105" s="9" t="str">
        <f ca="1">IFERROR(_xlfn.CONCAT(LEFT(INDEX(DESC!C:C,MATCH(H105,DESC!B:B,0)),10),"…"),"…")</f>
        <v>IR=ADDES A…</v>
      </c>
    </row>
    <row r="106" spans="2:9" x14ac:dyDescent="0.25">
      <c r="C106" s="24" t="str">
        <f t="shared" si="1"/>
        <v>DEFMAIN(&amp;HD9):UADIRM:UIRDAF:UBRGRM:UDPC:UEXIEXT:UNDEF:UNDEF:UNDEF:UEXX:XEND:</v>
      </c>
      <c r="D106" s="24">
        <f>+D105+1</f>
        <v>106</v>
      </c>
      <c r="E106" s="24">
        <f>IF(MATCH(H106,H:H,0)=D106,IF(LEN(H106)&gt;2,1,0),0)</f>
        <v>0</v>
      </c>
      <c r="F106" s="24">
        <f ca="1">IFERROR(MATCH(1,OFFSET(E$1:E$1000,F105,0),0)+F105,"…")</f>
        <v>555</v>
      </c>
      <c r="G106" s="24">
        <f>IF(LEN(B106),FIND(":",C106),IFERROR(FIND(":",C106,G105+1),"…"))</f>
        <v>28</v>
      </c>
      <c r="H106" s="25" t="str">
        <f>IFERROR(SUBSTITUTE(MID(C106,G106,G107-G106),":",""),"…")</f>
        <v>UBRGRM</v>
      </c>
      <c r="I106" s="9" t="str">
        <f ca="1">IFERROR(_xlfn.CONCAT(LEFT(INDEX(DESC!C:C,MATCH(H106,DESC!B:B,0)),10),"…"),"…")</f>
        <v>DO_GRANT D…</v>
      </c>
    </row>
    <row r="107" spans="2:9" x14ac:dyDescent="0.25">
      <c r="C107" s="24" t="str">
        <f t="shared" si="1"/>
        <v>DEFMAIN(&amp;HD9):UADIRM:UIRDAF:UBRGRM:UDPC:UEXIEXT:UNDEF:UNDEF:UNDEF:UEXX:XEND:</v>
      </c>
      <c r="D107" s="24">
        <f>+D106+1</f>
        <v>107</v>
      </c>
      <c r="E107" s="24">
        <f>IF(MATCH(H107,H:H,0)=D107,IF(LEN(H107)&gt;2,1,0),0)</f>
        <v>0</v>
      </c>
      <c r="F107" s="24">
        <f ca="1">IFERROR(MATCH(1,OFFSET(E$1:E$1000,F106,0),0)+F106,"…")</f>
        <v>561</v>
      </c>
      <c r="G107" s="24">
        <f>IF(LEN(B107),FIND(":",C107),IFERROR(FIND(":",C107,G106+1),"…"))</f>
        <v>35</v>
      </c>
      <c r="H107" s="25" t="str">
        <f>IFERROR(SUBSTITUTE(MID(C107,G107,G108-G107),":",""),"…")</f>
        <v>UDPC</v>
      </c>
      <c r="I107" s="9" t="str">
        <f ca="1">IFERROR(_xlfn.CONCAT(LEFT(INDEX(DESC!C:C,MATCH(H107,DESC!B:B,0)),10),"…"),"…")</f>
        <v>ADDER=PC…</v>
      </c>
    </row>
    <row r="108" spans="2:9" x14ac:dyDescent="0.25">
      <c r="C108" s="24" t="str">
        <f t="shared" si="1"/>
        <v>DEFMAIN(&amp;HD9):UADIRM:UIRDAF:UBRGRM:UDPC:UEXIEXT:UNDEF:UNDEF:UNDEF:UEXX:XEND:</v>
      </c>
      <c r="D108" s="24">
        <f>+D107+1</f>
        <v>108</v>
      </c>
      <c r="E108" s="24">
        <f>IF(MATCH(H108,H:H,0)=D108,IF(LEN(H108)&gt;2,1,0),0)</f>
        <v>0</v>
      </c>
      <c r="F108" s="24">
        <f ca="1">IFERROR(MATCH(1,OFFSET(E$1:E$1000,F107,0),0)+F107,"…")</f>
        <v>582</v>
      </c>
      <c r="G108" s="24">
        <f>IF(LEN(B108),FIND(":",C108),IFERROR(FIND(":",C108,G107+1),"…"))</f>
        <v>40</v>
      </c>
      <c r="H108" s="25" t="str">
        <f>IFERROR(SUBSTITUTE(MID(C108,G108,G109-G108),":",""),"…")</f>
        <v>UEXIEXT</v>
      </c>
      <c r="I108" s="9" t="str">
        <f ca="1">IFERROR(_xlfn.CONCAT(LEFT(INDEX(DESC!C:C,MATCH(H108,DESC!B:B,0)),10),"…"),"…")</f>
        <v>INTER EX_I…</v>
      </c>
    </row>
    <row r="109" spans="2:9" x14ac:dyDescent="0.25">
      <c r="C109" s="24" t="str">
        <f t="shared" si="1"/>
        <v>DEFMAIN(&amp;HD9):UADIRM:UIRDAF:UBRGRM:UDPC:UEXIEXT:UNDEF:UNDEF:UNDEF:UEXX:XEND:</v>
      </c>
      <c r="D109" s="24">
        <f>+D108+1</f>
        <v>109</v>
      </c>
      <c r="E109" s="24">
        <f>IF(MATCH(H109,H:H,0)=D109,IF(LEN(H109)&gt;2,1,0),0)</f>
        <v>0</v>
      </c>
      <c r="F109" s="24">
        <f ca="1">IFERROR(MATCH(1,OFFSET(E$1:E$1000,F108,0),0)+F108,"…")</f>
        <v>586</v>
      </c>
      <c r="G109" s="24">
        <f>IF(LEN(B109),FIND(":",C109),IFERROR(FIND(":",C109,G108+1),"…"))</f>
        <v>48</v>
      </c>
      <c r="H109" s="25" t="str">
        <f>IFERROR(SUBSTITUTE(MID(C109,G109,G110-G109),":",""),"…")</f>
        <v>UNDEF</v>
      </c>
      <c r="I109" s="9" t="str">
        <f ca="1">IFERROR(_xlfn.CONCAT(LEFT(INDEX(DESC!C:C,MATCH(H109,DESC!B:B,0)),10),"…"),"…")</f>
        <v>UNDEF…</v>
      </c>
    </row>
    <row r="110" spans="2:9" x14ac:dyDescent="0.25">
      <c r="C110" s="24" t="str">
        <f t="shared" si="1"/>
        <v>DEFMAIN(&amp;HD9):UADIRM:UIRDAF:UBRGRM:UDPC:UEXIEXT:UNDEF:UNDEF:UNDEF:UEXX:XEND:</v>
      </c>
      <c r="D110" s="24">
        <f>+D109+1</f>
        <v>110</v>
      </c>
      <c r="E110" s="24">
        <f>IF(MATCH(H110,H:H,0)=D110,IF(LEN(H110)&gt;2,1,0),0)</f>
        <v>0</v>
      </c>
      <c r="F110" s="24">
        <f ca="1">IFERROR(MATCH(1,OFFSET(E$1:E$1000,F109,0),0)+F109,"…")</f>
        <v>587</v>
      </c>
      <c r="G110" s="24">
        <f>IF(LEN(B110),FIND(":",C110),IFERROR(FIND(":",C110,G109+1),"…"))</f>
        <v>54</v>
      </c>
      <c r="H110" s="25" t="str">
        <f>IFERROR(SUBSTITUTE(MID(C110,G110,G111-G110),":",""),"…")</f>
        <v>UNDEF</v>
      </c>
      <c r="I110" s="9" t="str">
        <f ca="1">IFERROR(_xlfn.CONCAT(LEFT(INDEX(DESC!C:C,MATCH(H110,DESC!B:B,0)),10),"…"),"…")</f>
        <v>UNDEF…</v>
      </c>
    </row>
    <row r="111" spans="2:9" x14ac:dyDescent="0.25">
      <c r="C111" s="24" t="str">
        <f t="shared" si="1"/>
        <v>DEFMAIN(&amp;HD9):UADIRM:UIRDAF:UBRGRM:UDPC:UEXIEXT:UNDEF:UNDEF:UNDEF:UEXX:XEND:</v>
      </c>
      <c r="D111" s="24">
        <f>+D110+1</f>
        <v>111</v>
      </c>
      <c r="E111" s="24">
        <f>IF(MATCH(H111,H:H,0)=D111,IF(LEN(H111)&gt;2,1,0),0)</f>
        <v>0</v>
      </c>
      <c r="F111" s="24">
        <f ca="1">IFERROR(MATCH(1,OFFSET(E$1:E$1000,F110,0),0)+F110,"…")</f>
        <v>588</v>
      </c>
      <c r="G111" s="24">
        <f>IF(LEN(B111),FIND(":",C111),IFERROR(FIND(":",C111,G110+1),"…"))</f>
        <v>60</v>
      </c>
      <c r="H111" s="25" t="str">
        <f>IFERROR(SUBSTITUTE(MID(C111,G111,G112-G111),":",""),"…")</f>
        <v>UNDEF</v>
      </c>
      <c r="I111" s="9" t="str">
        <f ca="1">IFERROR(_xlfn.CONCAT(LEFT(INDEX(DESC!C:C,MATCH(H111,DESC!B:B,0)),10),"…"),"…")</f>
        <v>UNDEF…</v>
      </c>
    </row>
    <row r="112" spans="2:9" x14ac:dyDescent="0.25">
      <c r="C112" s="24" t="str">
        <f t="shared" si="1"/>
        <v>DEFMAIN(&amp;HD9):UADIRM:UIRDAF:UBRGRM:UDPC:UEXIEXT:UNDEF:UNDEF:UNDEF:UEXX:XEND:</v>
      </c>
      <c r="D112" s="24">
        <f>+D111+1</f>
        <v>112</v>
      </c>
      <c r="E112" s="24">
        <f>IF(MATCH(H112,H:H,0)=D112,IF(LEN(H112)&gt;2,1,0),0)</f>
        <v>1</v>
      </c>
      <c r="F112" s="24">
        <f ca="1">IFERROR(MATCH(1,OFFSET(E$1:E$1000,F111,0),0)+F111,"…")</f>
        <v>590</v>
      </c>
      <c r="G112" s="24">
        <f>IF(LEN(B112),FIND(":",C112),IFERROR(FIND(":",C112,G111+1),"…"))</f>
        <v>66</v>
      </c>
      <c r="H112" s="25" t="str">
        <f>IFERROR(SUBSTITUTE(MID(C112,G112,G113-G112),":",""),"…")</f>
        <v>UEXX</v>
      </c>
      <c r="I112" s="9" t="str">
        <f ca="1">IFERROR(_xlfn.CONCAT(LEFT(INDEX(DESC!C:C,MATCH(H112,DESC!B:B,0)),10),"…"),"…")</f>
        <v>BC-DE-HL&lt;&gt;…</v>
      </c>
    </row>
    <row r="113" spans="2:9" x14ac:dyDescent="0.25">
      <c r="C113" s="24" t="str">
        <f t="shared" si="1"/>
        <v>DEFMAIN(&amp;HD9):UADIRM:UIRDAF:UBRGRM:UDPC:UEXIEXT:UNDEF:UNDEF:UNDEF:UEXX:XEND:</v>
      </c>
      <c r="D113" s="24">
        <f>+D112+1</f>
        <v>113</v>
      </c>
      <c r="E113" s="24">
        <f>IF(MATCH(H113,H:H,0)=D113,IF(LEN(H113)&gt;2,1,0),0)</f>
        <v>0</v>
      </c>
      <c r="F113" s="24">
        <f ca="1">IFERROR(MATCH(1,OFFSET(E$1:E$1000,F112,0),0)+F112,"…")</f>
        <v>591</v>
      </c>
      <c r="G113" s="24">
        <f>IF(LEN(B113),FIND(":",C113),IFERROR(FIND(":",C113,G112+1),"…"))</f>
        <v>71</v>
      </c>
      <c r="H113" s="25" t="str">
        <f>IFERROR(SUBSTITUTE(MID(C113,G113,G114-G113),":",""),"…")</f>
        <v>XEND</v>
      </c>
      <c r="I113" s="9" t="str">
        <f ca="1">IFERROR(_xlfn.CONCAT(LEFT(INDEX(DESC!C:C,MATCH(H113,DESC!B:B,0)),10),"…"),"…")</f>
        <v>INTER END…</v>
      </c>
    </row>
    <row r="114" spans="2:9" x14ac:dyDescent="0.25">
      <c r="C114" s="24" t="str">
        <f t="shared" si="1"/>
        <v>DEFMAIN(&amp;HD9):UADIRM:UIRDAF:UBRGRM:UDPC:UEXIEXT:UNDEF:UNDEF:UNDEF:UEXX:XEND:</v>
      </c>
      <c r="D114" s="24">
        <f>+D113+1</f>
        <v>114</v>
      </c>
      <c r="E114" s="24">
        <f>IF(MATCH(H114,H:H,0)=D114,IF(LEN(H114)&gt;2,1,0),0)</f>
        <v>0</v>
      </c>
      <c r="F114" s="24">
        <f ca="1">IFERROR(MATCH(1,OFFSET(E$1:E$1000,F113,0),0)+F113,"…")</f>
        <v>608</v>
      </c>
      <c r="G114" s="24">
        <f>IF(LEN(B114),FIND(":",C114),IFERROR(FIND(":",C114,G113+1),"…"))</f>
        <v>76</v>
      </c>
      <c r="H114" s="25" t="str">
        <f>IFERROR(SUBSTITUTE(MID(C114,G114,G115-G114),":",""),"…")</f>
        <v>…</v>
      </c>
      <c r="I114" s="9" t="str">
        <f ca="1">IFERROR(_xlfn.CONCAT(LEFT(INDEX(DESC!C:C,MATCH(H114,DESC!B:B,0)),10),"…"),"…")</f>
        <v>…</v>
      </c>
    </row>
    <row r="115" spans="2:9" x14ac:dyDescent="0.25">
      <c r="B115" t="s">
        <v>1980</v>
      </c>
      <c r="C115" s="24" t="str">
        <f t="shared" si="1"/>
        <v>DEFMAIN(&amp;HFB):UDFF+UADIRM:UIRDAF:UBRGRM:UDPC:UEXIEXT:UNDEF:UNDEF:UNDEF:USFF:XEND:</v>
      </c>
      <c r="D115" s="24">
        <f>+D114+1</f>
        <v>115</v>
      </c>
      <c r="E115" s="24">
        <f>IF(MATCH(H115,H:H,0)=D115,IF(LEN(H115)&gt;2,1,0),0)</f>
        <v>1</v>
      </c>
      <c r="F115" s="24">
        <f ca="1">IFERROR(MATCH(1,OFFSET(E$1:E$1000,F114,0),0)+F114,"…")</f>
        <v>612</v>
      </c>
      <c r="G115" s="24">
        <f>IF(LEN(B115),FIND(":",C115),IFERROR(FIND(":",C115,G114+1),"…"))</f>
        <v>14</v>
      </c>
      <c r="H115" s="25" t="str">
        <f>IFERROR(SUBSTITUTE(MID(C115,G115,G116-G115),":",""),"…")</f>
        <v>UDFF+UADIRM</v>
      </c>
      <c r="I115" s="9" t="str">
        <f ca="1">IFERROR(_xlfn.CONCAT(LEFT(INDEX(DESC!C:C,MATCH(H115,DESC!B:B,0)),10),"…"),"…")</f>
        <v>IFF1=IFF2=…</v>
      </c>
    </row>
    <row r="116" spans="2:9" x14ac:dyDescent="0.25">
      <c r="C116" s="24" t="str">
        <f t="shared" si="1"/>
        <v>DEFMAIN(&amp;HFB):UDFF+UADIRM:UIRDAF:UBRGRM:UDPC:UEXIEXT:UNDEF:UNDEF:UNDEF:USFF:XEND:</v>
      </c>
      <c r="D116" s="24">
        <f>+D115+1</f>
        <v>116</v>
      </c>
      <c r="E116" s="24">
        <f>IF(MATCH(H116,H:H,0)=D116,IF(LEN(H116)&gt;2,1,0),0)</f>
        <v>0</v>
      </c>
      <c r="F116" s="24">
        <f ca="1">IFERROR(MATCH(1,OFFSET(E$1:E$1000,F115,0),0)+F115,"…")</f>
        <v>631</v>
      </c>
      <c r="G116" s="24">
        <f>IF(LEN(B116),FIND(":",C116),IFERROR(FIND(":",C116,G115+1),"…"))</f>
        <v>26</v>
      </c>
      <c r="H116" s="25" t="str">
        <f>IFERROR(SUBSTITUTE(MID(C116,G116,G117-G116),":",""),"…")</f>
        <v>UIRDAF</v>
      </c>
      <c r="I116" s="9" t="str">
        <f ca="1">IFERROR(_xlfn.CONCAT(LEFT(INDEX(DESC!C:C,MATCH(H116,DESC!B:B,0)),10),"…"),"…")</f>
        <v>IR=ADDES A…</v>
      </c>
    </row>
    <row r="117" spans="2:9" x14ac:dyDescent="0.25">
      <c r="C117" s="24" t="str">
        <f t="shared" si="1"/>
        <v>DEFMAIN(&amp;HFB):UDFF+UADIRM:UIRDAF:UBRGRM:UDPC:UEXIEXT:UNDEF:UNDEF:UNDEF:USFF:XEND:</v>
      </c>
      <c r="D117" s="24">
        <f>+D116+1</f>
        <v>117</v>
      </c>
      <c r="E117" s="24">
        <f>IF(MATCH(H117,H:H,0)=D117,IF(LEN(H117)&gt;2,1,0),0)</f>
        <v>0</v>
      </c>
      <c r="F117" s="24">
        <f ca="1">IFERROR(MATCH(1,OFFSET(E$1:E$1000,F116,0),0)+F116,"…")</f>
        <v>633</v>
      </c>
      <c r="G117" s="24">
        <f>IF(LEN(B117),FIND(":",C117),IFERROR(FIND(":",C117,G116+1),"…"))</f>
        <v>33</v>
      </c>
      <c r="H117" s="25" t="str">
        <f>IFERROR(SUBSTITUTE(MID(C117,G117,G118-G117),":",""),"…")</f>
        <v>UBRGRM</v>
      </c>
      <c r="I117" s="9" t="str">
        <f ca="1">IFERROR(_xlfn.CONCAT(LEFT(INDEX(DESC!C:C,MATCH(H117,DESC!B:B,0)),10),"…"),"…")</f>
        <v>DO_GRANT D…</v>
      </c>
    </row>
    <row r="118" spans="2:9" x14ac:dyDescent="0.25">
      <c r="C118" s="24" t="str">
        <f t="shared" si="1"/>
        <v>DEFMAIN(&amp;HFB):UDFF+UADIRM:UIRDAF:UBRGRM:UDPC:UEXIEXT:UNDEF:UNDEF:UNDEF:USFF:XEND:</v>
      </c>
      <c r="D118" s="24">
        <f>+D117+1</f>
        <v>118</v>
      </c>
      <c r="E118" s="24">
        <f>IF(MATCH(H118,H:H,0)=D118,IF(LEN(H118)&gt;2,1,0),0)</f>
        <v>0</v>
      </c>
      <c r="F118" s="24">
        <f ca="1">IFERROR(MATCH(1,OFFSET(E$1:E$1000,F117,0),0)+F117,"…")</f>
        <v>641</v>
      </c>
      <c r="G118" s="24">
        <f>IF(LEN(B118),FIND(":",C118),IFERROR(FIND(":",C118,G117+1),"…"))</f>
        <v>40</v>
      </c>
      <c r="H118" s="25" t="str">
        <f>IFERROR(SUBSTITUTE(MID(C118,G118,G119-G118),":",""),"…")</f>
        <v>UDPC</v>
      </c>
      <c r="I118" s="9" t="str">
        <f ca="1">IFERROR(_xlfn.CONCAT(LEFT(INDEX(DESC!C:C,MATCH(H118,DESC!B:B,0)),10),"…"),"…")</f>
        <v>ADDER=PC…</v>
      </c>
    </row>
    <row r="119" spans="2:9" x14ac:dyDescent="0.25">
      <c r="C119" s="24" t="str">
        <f t="shared" si="1"/>
        <v>DEFMAIN(&amp;HFB):UDFF+UADIRM:UIRDAF:UBRGRM:UDPC:UEXIEXT:UNDEF:UNDEF:UNDEF:USFF:XEND:</v>
      </c>
      <c r="D119" s="24">
        <f>+D118+1</f>
        <v>119</v>
      </c>
      <c r="E119" s="24">
        <f>IF(MATCH(H119,H:H,0)=D119,IF(LEN(H119)&gt;2,1,0),0)</f>
        <v>0</v>
      </c>
      <c r="F119" s="24">
        <f ca="1">IFERROR(MATCH(1,OFFSET(E$1:E$1000,F118,0),0)+F118,"…")</f>
        <v>653</v>
      </c>
      <c r="G119" s="24">
        <f>IF(LEN(B119),FIND(":",C119),IFERROR(FIND(":",C119,G118+1),"…"))</f>
        <v>45</v>
      </c>
      <c r="H119" s="25" t="str">
        <f>IFERROR(SUBSTITUTE(MID(C119,G119,G120-G119),":",""),"…")</f>
        <v>UEXIEXT</v>
      </c>
      <c r="I119" s="9" t="str">
        <f ca="1">IFERROR(_xlfn.CONCAT(LEFT(INDEX(DESC!C:C,MATCH(H119,DESC!B:B,0)),10),"…"),"…")</f>
        <v>INTER EX_I…</v>
      </c>
    </row>
    <row r="120" spans="2:9" x14ac:dyDescent="0.25">
      <c r="C120" s="24" t="str">
        <f t="shared" si="1"/>
        <v>DEFMAIN(&amp;HFB):UDFF+UADIRM:UIRDAF:UBRGRM:UDPC:UEXIEXT:UNDEF:UNDEF:UNDEF:USFF:XEND:</v>
      </c>
      <c r="D120" s="24">
        <f>+D119+1</f>
        <v>120</v>
      </c>
      <c r="E120" s="24">
        <f>IF(MATCH(H120,H:H,0)=D120,IF(LEN(H120)&gt;2,1,0),0)</f>
        <v>0</v>
      </c>
      <c r="F120" s="24">
        <f ca="1">IFERROR(MATCH(1,OFFSET(E$1:E$1000,F119,0),0)+F119,"…")</f>
        <v>654</v>
      </c>
      <c r="G120" s="24">
        <f>IF(LEN(B120),FIND(":",C120),IFERROR(FIND(":",C120,G119+1),"…"))</f>
        <v>53</v>
      </c>
      <c r="H120" s="25" t="str">
        <f>IFERROR(SUBSTITUTE(MID(C120,G120,G121-G120),":",""),"…")</f>
        <v>UNDEF</v>
      </c>
      <c r="I120" s="9" t="str">
        <f ca="1">IFERROR(_xlfn.CONCAT(LEFT(INDEX(DESC!C:C,MATCH(H120,DESC!B:B,0)),10),"…"),"…")</f>
        <v>UNDEF…</v>
      </c>
    </row>
    <row r="121" spans="2:9" x14ac:dyDescent="0.25">
      <c r="C121" s="24" t="str">
        <f t="shared" si="1"/>
        <v>DEFMAIN(&amp;HFB):UDFF+UADIRM:UIRDAF:UBRGRM:UDPC:UEXIEXT:UNDEF:UNDEF:UNDEF:USFF:XEND:</v>
      </c>
      <c r="D121" s="24">
        <f>+D120+1</f>
        <v>121</v>
      </c>
      <c r="E121" s="24">
        <f>IF(MATCH(H121,H:H,0)=D121,IF(LEN(H121)&gt;2,1,0),0)</f>
        <v>0</v>
      </c>
      <c r="F121" s="24">
        <f ca="1">IFERROR(MATCH(1,OFFSET(E$1:E$1000,F120,0),0)+F120,"…")</f>
        <v>655</v>
      </c>
      <c r="G121" s="24">
        <f>IF(LEN(B121),FIND(":",C121),IFERROR(FIND(":",C121,G120+1),"…"))</f>
        <v>59</v>
      </c>
      <c r="H121" s="25" t="str">
        <f>IFERROR(SUBSTITUTE(MID(C121,G121,G122-G121),":",""),"…")</f>
        <v>UNDEF</v>
      </c>
      <c r="I121" s="9" t="str">
        <f ca="1">IFERROR(_xlfn.CONCAT(LEFT(INDEX(DESC!C:C,MATCH(H121,DESC!B:B,0)),10),"…"),"…")</f>
        <v>UNDEF…</v>
      </c>
    </row>
    <row r="122" spans="2:9" x14ac:dyDescent="0.25">
      <c r="C122" s="24" t="str">
        <f t="shared" si="1"/>
        <v>DEFMAIN(&amp;HFB):UDFF+UADIRM:UIRDAF:UBRGRM:UDPC:UEXIEXT:UNDEF:UNDEF:UNDEF:USFF:XEND:</v>
      </c>
      <c r="D122" s="24">
        <f>+D121+1</f>
        <v>122</v>
      </c>
      <c r="E122" s="24">
        <f>IF(MATCH(H122,H:H,0)=D122,IF(LEN(H122)&gt;2,1,0),0)</f>
        <v>0</v>
      </c>
      <c r="F122" s="24">
        <f ca="1">IFERROR(MATCH(1,OFFSET(E$1:E$1000,F121,0),0)+F121,"…")</f>
        <v>657</v>
      </c>
      <c r="G122" s="24">
        <f>IF(LEN(B122),FIND(":",C122),IFERROR(FIND(":",C122,G121+1),"…"))</f>
        <v>65</v>
      </c>
      <c r="H122" s="25" t="str">
        <f>IFERROR(SUBSTITUTE(MID(C122,G122,G123-G122),":",""),"…")</f>
        <v>UNDEF</v>
      </c>
      <c r="I122" s="9" t="str">
        <f ca="1">IFERROR(_xlfn.CONCAT(LEFT(INDEX(DESC!C:C,MATCH(H122,DESC!B:B,0)),10),"…"),"…")</f>
        <v>UNDEF…</v>
      </c>
    </row>
    <row r="123" spans="2:9" x14ac:dyDescent="0.25">
      <c r="C123" s="24" t="str">
        <f t="shared" si="1"/>
        <v>DEFMAIN(&amp;HFB):UDFF+UADIRM:UIRDAF:UBRGRM:UDPC:UEXIEXT:UNDEF:UNDEF:UNDEF:USFF:XEND:</v>
      </c>
      <c r="D123" s="24">
        <f>+D122+1</f>
        <v>123</v>
      </c>
      <c r="E123" s="24">
        <f>IF(MATCH(H123,H:H,0)=D123,IF(LEN(H123)&gt;2,1,0),0)</f>
        <v>1</v>
      </c>
      <c r="F123" s="24">
        <f ca="1">IFERROR(MATCH(1,OFFSET(E$1:E$1000,F122,0),0)+F122,"…")</f>
        <v>659</v>
      </c>
      <c r="G123" s="24">
        <f>IF(LEN(B123),FIND(":",C123),IFERROR(FIND(":",C123,G122+1),"…"))</f>
        <v>71</v>
      </c>
      <c r="H123" s="25" t="str">
        <f>IFERROR(SUBSTITUTE(MID(C123,G123,G124-G123),":",""),"…")</f>
        <v>USFF</v>
      </c>
      <c r="I123" s="9" t="str">
        <f ca="1">IFERROR(_xlfn.CONCAT(LEFT(INDEX(DESC!C:C,MATCH(H123,DESC!B:B,0)),10),"…"),"…")</f>
        <v>IFF1=IFF2=…</v>
      </c>
    </row>
    <row r="124" spans="2:9" x14ac:dyDescent="0.25">
      <c r="C124" s="24" t="str">
        <f t="shared" si="1"/>
        <v>DEFMAIN(&amp;HFB):UDFF+UADIRM:UIRDAF:UBRGRM:UDPC:UEXIEXT:UNDEF:UNDEF:UNDEF:USFF:XEND:</v>
      </c>
      <c r="D124" s="24">
        <f>+D123+1</f>
        <v>124</v>
      </c>
      <c r="E124" s="24">
        <f>IF(MATCH(H124,H:H,0)=D124,IF(LEN(H124)&gt;2,1,0),0)</f>
        <v>0</v>
      </c>
      <c r="F124" s="24">
        <f ca="1">IFERROR(MATCH(1,OFFSET(E$1:E$1000,F123,0),0)+F123,"…")</f>
        <v>661</v>
      </c>
      <c r="G124" s="24">
        <f>IF(LEN(B124),FIND(":",C124),IFERROR(FIND(":",C124,G123+1),"…"))</f>
        <v>76</v>
      </c>
      <c r="H124" s="25" t="str">
        <f>IFERROR(SUBSTITUTE(MID(C124,G124,G125-G124),":",""),"…")</f>
        <v>XEND</v>
      </c>
      <c r="I124" s="9" t="str">
        <f ca="1">IFERROR(_xlfn.CONCAT(LEFT(INDEX(DESC!C:C,MATCH(H124,DESC!B:B,0)),10),"…"),"…")</f>
        <v>INTER END…</v>
      </c>
    </row>
    <row r="125" spans="2:9" x14ac:dyDescent="0.25">
      <c r="C125" s="24" t="str">
        <f t="shared" si="1"/>
        <v>DEFMAIN(&amp;HFB):UDFF+UADIRM:UIRDAF:UBRGRM:UDPC:UEXIEXT:UNDEF:UNDEF:UNDEF:USFF:XEND:</v>
      </c>
      <c r="D125" s="24">
        <f>+D124+1</f>
        <v>125</v>
      </c>
      <c r="E125" s="24">
        <f>IF(MATCH(H125,H:H,0)=D125,IF(LEN(H125)&gt;2,1,0),0)</f>
        <v>0</v>
      </c>
      <c r="F125" s="24">
        <f ca="1">IFERROR(MATCH(1,OFFSET(E$1:E$1000,F124,0),0)+F124,"…")</f>
        <v>663</v>
      </c>
      <c r="G125" s="24">
        <f>IF(LEN(B125),FIND(":",C125),IFERROR(FIND(":",C125,G124+1),"…"))</f>
        <v>81</v>
      </c>
      <c r="H125" s="25" t="str">
        <f>IFERROR(SUBSTITUTE(MID(C125,G125,G126-G125),":",""),"…")</f>
        <v>…</v>
      </c>
      <c r="I125" s="9" t="str">
        <f ca="1">IFERROR(_xlfn.CONCAT(LEFT(INDEX(DESC!C:C,MATCH(H125,DESC!B:B,0)),10),"…"),"…")</f>
        <v>…</v>
      </c>
    </row>
    <row r="126" spans="2:9" x14ac:dyDescent="0.25">
      <c r="B126" t="s">
        <v>1981</v>
      </c>
      <c r="C126" s="24" t="str">
        <f t="shared" si="1"/>
        <v>:UDFF:</v>
      </c>
      <c r="D126" s="24">
        <f>+D125+1</f>
        <v>126</v>
      </c>
      <c r="E126" s="24">
        <f>IF(MATCH(H126,H:H,0)=D126,IF(LEN(H126)&gt;2,1,0),0)</f>
        <v>1</v>
      </c>
      <c r="F126" s="24">
        <f ca="1">IFERROR(MATCH(1,OFFSET(E$1:E$1000,F125,0),0)+F125,"…")</f>
        <v>665</v>
      </c>
      <c r="G126" s="24">
        <f>IF(LEN(B126),FIND(":",C126),IFERROR(FIND(":",C126,G125+1),"…"))</f>
        <v>1</v>
      </c>
      <c r="H126" s="25" t="str">
        <f>IFERROR(SUBSTITUTE(MID(C126,G126,G127-G126),":",""),"…")</f>
        <v>UDFF</v>
      </c>
      <c r="I126" s="9" t="str">
        <f ca="1">IFERROR(_xlfn.CONCAT(LEFT(INDEX(DESC!C:C,MATCH(H126,DESC!B:B,0)),10),"…"),"…")</f>
        <v>IFF1=IFF2=…</v>
      </c>
    </row>
    <row r="127" spans="2:9" x14ac:dyDescent="0.25">
      <c r="C127" s="24" t="str">
        <f t="shared" si="1"/>
        <v>:UDFF:</v>
      </c>
      <c r="D127" s="24">
        <f>+D126+1</f>
        <v>127</v>
      </c>
      <c r="E127" s="24">
        <f>IF(MATCH(H127,H:H,0)=D127,IF(LEN(H127)&gt;2,1,0),0)</f>
        <v>0</v>
      </c>
      <c r="F127" s="24">
        <f ca="1">IFERROR(MATCH(1,OFFSET(E$1:E$1000,F126,0),0)+F126,"…")</f>
        <v>667</v>
      </c>
      <c r="G127" s="24">
        <f>IF(LEN(B127),FIND(":",C127),IFERROR(FIND(":",C127,G126+1),"…"))</f>
        <v>6</v>
      </c>
      <c r="H127" s="25" t="str">
        <f>IFERROR(SUBSTITUTE(MID(C127,G127,G128-G127),":",""),"…")</f>
        <v>…</v>
      </c>
      <c r="I127" s="9" t="str">
        <f ca="1">IFERROR(_xlfn.CONCAT(LEFT(INDEX(DESC!C:C,MATCH(H127,DESC!B:B,0)),10),"…"),"…")</f>
        <v>…</v>
      </c>
    </row>
    <row r="128" spans="2:9" x14ac:dyDescent="0.25">
      <c r="B128" t="s">
        <v>1982</v>
      </c>
      <c r="C128" s="24" t="str">
        <f t="shared" si="1"/>
        <v>:UCFF:</v>
      </c>
      <c r="D128" s="24">
        <f>+D127+1</f>
        <v>128</v>
      </c>
      <c r="E128" s="24">
        <f>IF(MATCH(H128,H:H,0)=D128,IF(LEN(H128)&gt;2,1,0),0)</f>
        <v>1</v>
      </c>
      <c r="F128" s="24">
        <f ca="1">IFERROR(MATCH(1,OFFSET(E$1:E$1000,F127,0),0)+F127,"…")</f>
        <v>677</v>
      </c>
      <c r="G128" s="24">
        <f>IF(LEN(B128),FIND(":",C128),IFERROR(FIND(":",C128,G127+1),"…"))</f>
        <v>1</v>
      </c>
      <c r="H128" s="25" t="str">
        <f>IFERROR(SUBSTITUTE(MID(C128,G128,G129-G128),":",""),"…")</f>
        <v>UCFF</v>
      </c>
      <c r="I128" s="9" t="str">
        <f ca="1">IFERROR(_xlfn.CONCAT(LEFT(INDEX(DESC!C:C,MATCH(H128,DESC!B:B,0)),10),"…"),"…")</f>
        <v>IFF1=IFF2 …</v>
      </c>
    </row>
    <row r="129" spans="2:9" x14ac:dyDescent="0.25">
      <c r="C129" s="24" t="str">
        <f t="shared" si="1"/>
        <v>:UCFF:</v>
      </c>
      <c r="D129" s="24">
        <f>+D128+1</f>
        <v>129</v>
      </c>
      <c r="E129" s="24">
        <f>IF(MATCH(H129,H:H,0)=D129,IF(LEN(H129)&gt;2,1,0),0)</f>
        <v>0</v>
      </c>
      <c r="F129" s="24">
        <f ca="1">IFERROR(MATCH(1,OFFSET(E$1:E$1000,F128,0),0)+F128,"…")</f>
        <v>685</v>
      </c>
      <c r="G129" s="24">
        <f>IF(LEN(B129),FIND(":",C129),IFERROR(FIND(":",C129,G128+1),"…"))</f>
        <v>6</v>
      </c>
      <c r="H129" s="25" t="str">
        <f>IFERROR(SUBSTITUTE(MID(C129,G129,G130-G129),":",""),"…")</f>
        <v/>
      </c>
      <c r="I129" s="9" t="str">
        <f ca="1">IFERROR(_xlfn.CONCAT(LEFT(INDEX(DESC!C:C,MATCH(H129,DESC!B:B,0)),10),"…"),"…")</f>
        <v>…</v>
      </c>
    </row>
    <row r="130" spans="2:9" x14ac:dyDescent="0.25">
      <c r="B130" t="s">
        <v>1983</v>
      </c>
      <c r="C130" s="24" t="str">
        <f t="shared" ref="C130:C193" si="2">SUBSTITUTE(SUBSTITUTE(SUBSTITUTE(IF(LEN(B130),_xlfn.CONCAT(B130,":"),C129)," ",""),":AAA:",":"),":BBB:",":")</f>
        <v>DEFED(&amp;H464E666E):UADIRM:UIRDAF:UBRGRM:UDPC:UEXIEXT:UNDEF:UIM0:XEND:</v>
      </c>
      <c r="D130" s="24">
        <f>+D129+1</f>
        <v>130</v>
      </c>
      <c r="E130" s="24">
        <f>IF(MATCH(H130,H:H,0)=D130,IF(LEN(H130)&gt;2,1,0),0)</f>
        <v>0</v>
      </c>
      <c r="F130" s="24">
        <f ca="1">IFERROR(MATCH(1,OFFSET(E$1:E$1000,F129,0),0)+F129,"…")</f>
        <v>697</v>
      </c>
      <c r="G130" s="24">
        <f>IF(LEN(B130),FIND(":",C130),IFERROR(FIND(":",C130,G129+1),"…"))</f>
        <v>18</v>
      </c>
      <c r="H130" s="25" t="str">
        <f>IFERROR(SUBSTITUTE(MID(C130,G130,G131-G130),":",""),"…")</f>
        <v>UADIRM</v>
      </c>
      <c r="I130" s="9" t="str">
        <f ca="1">IFERROR(_xlfn.CONCAT(LEFT(INDEX(DESC!C:C,MATCH(H130,DESC!B:B,0)),10),"…"),"…")</f>
        <v>ADDR=ADDER…</v>
      </c>
    </row>
    <row r="131" spans="2:9" x14ac:dyDescent="0.25">
      <c r="C131" s="24" t="str">
        <f t="shared" si="2"/>
        <v>DEFED(&amp;H464E666E):UADIRM:UIRDAF:UBRGRM:UDPC:UEXIEXT:UNDEF:UIM0:XEND:</v>
      </c>
      <c r="D131" s="24">
        <f>+D130+1</f>
        <v>131</v>
      </c>
      <c r="E131" s="24">
        <f>IF(MATCH(H131,H:H,0)=D131,IF(LEN(H131)&gt;2,1,0),0)</f>
        <v>0</v>
      </c>
      <c r="F131" s="24">
        <f ca="1">IFERROR(MATCH(1,OFFSET(E$1:E$1000,F130,0),0)+F130,"…")</f>
        <v>705</v>
      </c>
      <c r="G131" s="24">
        <f>IF(LEN(B131),FIND(":",C131),IFERROR(FIND(":",C131,G130+1),"…"))</f>
        <v>25</v>
      </c>
      <c r="H131" s="25" t="str">
        <f>IFERROR(SUBSTITUTE(MID(C131,G131,G132-G131),":",""),"…")</f>
        <v>UIRDAF</v>
      </c>
      <c r="I131" s="9" t="str">
        <f ca="1">IFERROR(_xlfn.CONCAT(LEFT(INDEX(DESC!C:C,MATCH(H131,DESC!B:B,0)),10),"…"),"…")</f>
        <v>IR=ADDES A…</v>
      </c>
    </row>
    <row r="132" spans="2:9" x14ac:dyDescent="0.25">
      <c r="C132" s="24" t="str">
        <f t="shared" si="2"/>
        <v>DEFED(&amp;H464E666E):UADIRM:UIRDAF:UBRGRM:UDPC:UEXIEXT:UNDEF:UIM0:XEND:</v>
      </c>
      <c r="D132" s="24">
        <f>+D131+1</f>
        <v>132</v>
      </c>
      <c r="E132" s="24">
        <f>IF(MATCH(H132,H:H,0)=D132,IF(LEN(H132)&gt;2,1,0),0)</f>
        <v>0</v>
      </c>
      <c r="F132" s="24">
        <f ca="1">IFERROR(MATCH(1,OFFSET(E$1:E$1000,F131,0),0)+F131,"…")</f>
        <v>713</v>
      </c>
      <c r="G132" s="24">
        <f>IF(LEN(B132),FIND(":",C132),IFERROR(FIND(":",C132,G131+1),"…"))</f>
        <v>32</v>
      </c>
      <c r="H132" s="25" t="str">
        <f>IFERROR(SUBSTITUTE(MID(C132,G132,G133-G132),":",""),"…")</f>
        <v>UBRGRM</v>
      </c>
      <c r="I132" s="9" t="str">
        <f ca="1">IFERROR(_xlfn.CONCAT(LEFT(INDEX(DESC!C:C,MATCH(H132,DESC!B:B,0)),10),"…"),"…")</f>
        <v>DO_GRANT D…</v>
      </c>
    </row>
    <row r="133" spans="2:9" x14ac:dyDescent="0.25">
      <c r="C133" s="24" t="str">
        <f t="shared" si="2"/>
        <v>DEFED(&amp;H464E666E):UADIRM:UIRDAF:UBRGRM:UDPC:UEXIEXT:UNDEF:UIM0:XEND:</v>
      </c>
      <c r="D133" s="24">
        <f>+D132+1</f>
        <v>133</v>
      </c>
      <c r="E133" s="24">
        <f>IF(MATCH(H133,H:H,0)=D133,IF(LEN(H133)&gt;2,1,0),0)</f>
        <v>0</v>
      </c>
      <c r="F133" s="24">
        <f ca="1">IFERROR(MATCH(1,OFFSET(E$1:E$1000,F132,0),0)+F132,"…")</f>
        <v>721</v>
      </c>
      <c r="G133" s="24">
        <f>IF(LEN(B133),FIND(":",C133),IFERROR(FIND(":",C133,G132+1),"…"))</f>
        <v>39</v>
      </c>
      <c r="H133" s="25" t="str">
        <f>IFERROR(SUBSTITUTE(MID(C133,G133,G134-G133),":",""),"…")</f>
        <v>UDPC</v>
      </c>
      <c r="I133" s="9" t="str">
        <f ca="1">IFERROR(_xlfn.CONCAT(LEFT(INDEX(DESC!C:C,MATCH(H133,DESC!B:B,0)),10),"…"),"…")</f>
        <v>ADDER=PC…</v>
      </c>
    </row>
    <row r="134" spans="2:9" x14ac:dyDescent="0.25">
      <c r="C134" s="24" t="str">
        <f t="shared" si="2"/>
        <v>DEFED(&amp;H464E666E):UADIRM:UIRDAF:UBRGRM:UDPC:UEXIEXT:UNDEF:UIM0:XEND:</v>
      </c>
      <c r="D134" s="24">
        <f>+D133+1</f>
        <v>134</v>
      </c>
      <c r="E134" s="24">
        <f>IF(MATCH(H134,H:H,0)=D134,IF(LEN(H134)&gt;2,1,0),0)</f>
        <v>0</v>
      </c>
      <c r="F134" s="24">
        <f ca="1">IFERROR(MATCH(1,OFFSET(E$1:E$1000,F133,0),0)+F133,"…")</f>
        <v>727</v>
      </c>
      <c r="G134" s="24">
        <f>IF(LEN(B134),FIND(":",C134),IFERROR(FIND(":",C134,G133+1),"…"))</f>
        <v>44</v>
      </c>
      <c r="H134" s="25" t="str">
        <f>IFERROR(SUBSTITUTE(MID(C134,G134,G135-G134),":",""),"…")</f>
        <v>UEXIEXT</v>
      </c>
      <c r="I134" s="9" t="str">
        <f ca="1">IFERROR(_xlfn.CONCAT(LEFT(INDEX(DESC!C:C,MATCH(H134,DESC!B:B,0)),10),"…"),"…")</f>
        <v>INTER EX_I…</v>
      </c>
    </row>
    <row r="135" spans="2:9" x14ac:dyDescent="0.25">
      <c r="C135" s="24" t="str">
        <f t="shared" si="2"/>
        <v>DEFED(&amp;H464E666E):UADIRM:UIRDAF:UBRGRM:UDPC:UEXIEXT:UNDEF:UIM0:XEND:</v>
      </c>
      <c r="D135" s="24">
        <f>+D134+1</f>
        <v>135</v>
      </c>
      <c r="E135" s="24">
        <f>IF(MATCH(H135,H:H,0)=D135,IF(LEN(H135)&gt;2,1,0),0)</f>
        <v>0</v>
      </c>
      <c r="F135" s="24">
        <f ca="1">IFERROR(MATCH(1,OFFSET(E$1:E$1000,F134,0),0)+F134,"…")</f>
        <v>736</v>
      </c>
      <c r="G135" s="24">
        <f>IF(LEN(B135),FIND(":",C135),IFERROR(FIND(":",C135,G134+1),"…"))</f>
        <v>52</v>
      </c>
      <c r="H135" s="25" t="str">
        <f>IFERROR(SUBSTITUTE(MID(C135,G135,G136-G135),":",""),"…")</f>
        <v>UNDEF</v>
      </c>
      <c r="I135" s="9" t="str">
        <f ca="1">IFERROR(_xlfn.CONCAT(LEFT(INDEX(DESC!C:C,MATCH(H135,DESC!B:B,0)),10),"…"),"…")</f>
        <v>UNDEF…</v>
      </c>
    </row>
    <row r="136" spans="2:9" x14ac:dyDescent="0.25">
      <c r="C136" s="24" t="str">
        <f t="shared" si="2"/>
        <v>DEFED(&amp;H464E666E):UADIRM:UIRDAF:UBRGRM:UDPC:UEXIEXT:UNDEF:UIM0:XEND:</v>
      </c>
      <c r="D136" s="24">
        <f>+D135+1</f>
        <v>136</v>
      </c>
      <c r="E136" s="24">
        <f>IF(MATCH(H136,H:H,0)=D136,IF(LEN(H136)&gt;2,1,0),0)</f>
        <v>1</v>
      </c>
      <c r="F136" s="24">
        <f ca="1">IFERROR(MATCH(1,OFFSET(E$1:E$1000,F135,0),0)+F135,"…")</f>
        <v>750</v>
      </c>
      <c r="G136" s="24">
        <f>IF(LEN(B136),FIND(":",C136),IFERROR(FIND(":",C136,G135+1),"…"))</f>
        <v>58</v>
      </c>
      <c r="H136" s="25" t="str">
        <f>IFERROR(SUBSTITUTE(MID(C136,G136,G137-G136),":",""),"…")</f>
        <v>UIM0</v>
      </c>
      <c r="I136" s="9" t="str">
        <f ca="1">IFERROR(_xlfn.CONCAT(LEFT(INDEX(DESC!C:C,MATCH(H136,DESC!B:B,0)),10),"…"),"…")</f>
        <v>INTMODE 0…</v>
      </c>
    </row>
    <row r="137" spans="2:9" x14ac:dyDescent="0.25">
      <c r="C137" s="24" t="str">
        <f t="shared" si="2"/>
        <v>DEFED(&amp;H464E666E):UADIRM:UIRDAF:UBRGRM:UDPC:UEXIEXT:UNDEF:UIM0:XEND:</v>
      </c>
      <c r="D137" s="24">
        <f>+D136+1</f>
        <v>137</v>
      </c>
      <c r="E137" s="24">
        <f>IF(MATCH(H137,H:H,0)=D137,IF(LEN(H137)&gt;2,1,0),0)</f>
        <v>0</v>
      </c>
      <c r="F137" s="24">
        <f ca="1">IFERROR(MATCH(1,OFFSET(E$1:E$1000,F136,0),0)+F136,"…")</f>
        <v>760</v>
      </c>
      <c r="G137" s="24">
        <f>IF(LEN(B137),FIND(":",C137),IFERROR(FIND(":",C137,G136+1),"…"))</f>
        <v>63</v>
      </c>
      <c r="H137" s="25" t="str">
        <f>IFERROR(SUBSTITUTE(MID(C137,G137,G138-G137),":",""),"…")</f>
        <v>XEND</v>
      </c>
      <c r="I137" s="9" t="str">
        <f ca="1">IFERROR(_xlfn.CONCAT(LEFT(INDEX(DESC!C:C,MATCH(H137,DESC!B:B,0)),10),"…"),"…")</f>
        <v>INTER END…</v>
      </c>
    </row>
    <row r="138" spans="2:9" x14ac:dyDescent="0.25">
      <c r="C138" s="24" t="str">
        <f t="shared" si="2"/>
        <v>DEFED(&amp;H464E666E):UADIRM:UIRDAF:UBRGRM:UDPC:UEXIEXT:UNDEF:UIM0:XEND:</v>
      </c>
      <c r="D138" s="24">
        <f>+D137+1</f>
        <v>138</v>
      </c>
      <c r="E138" s="24">
        <f>IF(MATCH(H138,H:H,0)=D138,IF(LEN(H138)&gt;2,1,0),0)</f>
        <v>0</v>
      </c>
      <c r="F138" s="24">
        <f ca="1">IFERROR(MATCH(1,OFFSET(E$1:E$1000,F137,0),0)+F137,"…")</f>
        <v>774</v>
      </c>
      <c r="G138" s="24">
        <f>IF(LEN(B138),FIND(":",C138),IFERROR(FIND(":",C138,G137+1),"…"))</f>
        <v>68</v>
      </c>
      <c r="H138" s="25" t="str">
        <f>IFERROR(SUBSTITUTE(MID(C138,G138,G139-G138),":",""),"…")</f>
        <v>…</v>
      </c>
      <c r="I138" s="9" t="str">
        <f ca="1">IFERROR(_xlfn.CONCAT(LEFT(INDEX(DESC!C:C,MATCH(H138,DESC!B:B,0)),10),"…"),"…")</f>
        <v>…</v>
      </c>
    </row>
    <row r="139" spans="2:9" x14ac:dyDescent="0.25">
      <c r="B139" t="s">
        <v>1984</v>
      </c>
      <c r="C139" s="24" t="str">
        <f t="shared" si="2"/>
        <v>DEFMAIN(&amp;HE9):UADIRM:UIRDAF:UBRGRM:UDHL:UEXIDONE:</v>
      </c>
      <c r="D139" s="24">
        <f>+D138+1</f>
        <v>139</v>
      </c>
      <c r="E139" s="24">
        <f>IF(MATCH(H139,H:H,0)=D139,IF(LEN(H139)&gt;2,1,0),0)</f>
        <v>0</v>
      </c>
      <c r="F139" s="24">
        <f ca="1">IFERROR(MATCH(1,OFFSET(E$1:E$1000,F138,0),0)+F138,"…")</f>
        <v>776</v>
      </c>
      <c r="G139" s="24">
        <f>IF(LEN(B139),FIND(":",C139),IFERROR(FIND(":",C139,G138+1),"…"))</f>
        <v>14</v>
      </c>
      <c r="H139" s="25" t="str">
        <f>IFERROR(SUBSTITUTE(MID(C139,G139,G140-G139),":",""),"…")</f>
        <v>UADIRM</v>
      </c>
      <c r="I139" s="9" t="str">
        <f ca="1">IFERROR(_xlfn.CONCAT(LEFT(INDEX(DESC!C:C,MATCH(H139,DESC!B:B,0)),10),"…"),"…")</f>
        <v>ADDR=ADDER…</v>
      </c>
    </row>
    <row r="140" spans="2:9" x14ac:dyDescent="0.25">
      <c r="C140" s="24" t="str">
        <f t="shared" si="2"/>
        <v>DEFMAIN(&amp;HE9):UADIRM:UIRDAF:UBRGRM:UDHL:UEXIDONE:</v>
      </c>
      <c r="D140" s="24">
        <f>+D139+1</f>
        <v>140</v>
      </c>
      <c r="E140" s="24">
        <f>IF(MATCH(H140,H:H,0)=D140,IF(LEN(H140)&gt;2,1,0),0)</f>
        <v>0</v>
      </c>
      <c r="F140" s="24">
        <f ca="1">IFERROR(MATCH(1,OFFSET(E$1:E$1000,F139,0),0)+F139,"…")</f>
        <v>790</v>
      </c>
      <c r="G140" s="24">
        <f>IF(LEN(B140),FIND(":",C140),IFERROR(FIND(":",C140,G139+1),"…"))</f>
        <v>21</v>
      </c>
      <c r="H140" s="25" t="str">
        <f>IFERROR(SUBSTITUTE(MID(C140,G140,G141-G140),":",""),"…")</f>
        <v>UIRDAF</v>
      </c>
      <c r="I140" s="9" t="str">
        <f ca="1">IFERROR(_xlfn.CONCAT(LEFT(INDEX(DESC!C:C,MATCH(H140,DESC!B:B,0)),10),"…"),"…")</f>
        <v>IR=ADDES A…</v>
      </c>
    </row>
    <row r="141" spans="2:9" x14ac:dyDescent="0.25">
      <c r="C141" s="24" t="str">
        <f t="shared" si="2"/>
        <v>DEFMAIN(&amp;HE9):UADIRM:UIRDAF:UBRGRM:UDHL:UEXIDONE:</v>
      </c>
      <c r="D141" s="24">
        <f>+D140+1</f>
        <v>141</v>
      </c>
      <c r="E141" s="24">
        <f>IF(MATCH(H141,H:H,0)=D141,IF(LEN(H141)&gt;2,1,0),0)</f>
        <v>0</v>
      </c>
      <c r="F141" s="24">
        <f ca="1">IFERROR(MATCH(1,OFFSET(E$1:E$1000,F140,0),0)+F140,"…")</f>
        <v>794</v>
      </c>
      <c r="G141" s="24">
        <f>IF(LEN(B141),FIND(":",C141),IFERROR(FIND(":",C141,G140+1),"…"))</f>
        <v>28</v>
      </c>
      <c r="H141" s="25" t="str">
        <f>IFERROR(SUBSTITUTE(MID(C141,G141,G142-G141),":",""),"…")</f>
        <v>UBRGRM</v>
      </c>
      <c r="I141" s="9" t="str">
        <f ca="1">IFERROR(_xlfn.CONCAT(LEFT(INDEX(DESC!C:C,MATCH(H141,DESC!B:B,0)),10),"…"),"…")</f>
        <v>DO_GRANT D…</v>
      </c>
    </row>
    <row r="142" spans="2:9" x14ac:dyDescent="0.25">
      <c r="C142" s="24" t="str">
        <f t="shared" si="2"/>
        <v>DEFMAIN(&amp;HE9):UADIRM:UIRDAF:UBRGRM:UDHL:UEXIDONE:</v>
      </c>
      <c r="D142" s="24">
        <f>+D141+1</f>
        <v>142</v>
      </c>
      <c r="E142" s="24">
        <f>IF(MATCH(H142,H:H,0)=D142,IF(LEN(H142)&gt;2,1,0),0)</f>
        <v>0</v>
      </c>
      <c r="F142" s="24">
        <f ca="1">IFERROR(MATCH(1,OFFSET(E$1:E$1000,F141,0),0)+F141,"…")</f>
        <v>796</v>
      </c>
      <c r="G142" s="24">
        <f>IF(LEN(B142),FIND(":",C142),IFERROR(FIND(":",C142,G141+1),"…"))</f>
        <v>35</v>
      </c>
      <c r="H142" s="25" t="str">
        <f>IFERROR(SUBSTITUTE(MID(C142,G142,G143-G142),":",""),"…")</f>
        <v>UDHL</v>
      </c>
      <c r="I142" s="9" t="str">
        <f ca="1">IFERROR(_xlfn.CONCAT(LEFT(INDEX(DESC!C:C,MATCH(H142,DESC!B:B,0)),10),"…"),"…")</f>
        <v>ADDER=HL…</v>
      </c>
    </row>
    <row r="143" spans="2:9" x14ac:dyDescent="0.25">
      <c r="C143" s="24" t="str">
        <f t="shared" si="2"/>
        <v>DEFMAIN(&amp;HE9):UADIRM:UIRDAF:UBRGRM:UDHL:UEXIDONE:</v>
      </c>
      <c r="D143" s="24">
        <f>+D142+1</f>
        <v>143</v>
      </c>
      <c r="E143" s="24">
        <f>IF(MATCH(H143,H:H,0)=D143,IF(LEN(H143)&gt;2,1,0),0)</f>
        <v>0</v>
      </c>
      <c r="F143" s="24">
        <f ca="1">IFERROR(MATCH(1,OFFSET(E$1:E$1000,F142,0),0)+F142,"…")</f>
        <v>798</v>
      </c>
      <c r="G143" s="24">
        <f>IF(LEN(B143),FIND(":",C143),IFERROR(FIND(":",C143,G142+1),"…"))</f>
        <v>40</v>
      </c>
      <c r="H143" s="25" t="str">
        <f>IFERROR(SUBSTITUTE(MID(C143,G143,G144-G143),":",""),"…")</f>
        <v>UEXIDONE</v>
      </c>
      <c r="I143" s="9" t="str">
        <f ca="1">IFERROR(_xlfn.CONCAT(LEFT(INDEX(DESC!C:C,MATCH(H143,DESC!B:B,0)),10),"…"),"…")</f>
        <v>EX_INT SPR…</v>
      </c>
    </row>
    <row r="144" spans="2:9" x14ac:dyDescent="0.25">
      <c r="C144" s="24" t="str">
        <f t="shared" si="2"/>
        <v>DEFMAIN(&amp;HE9):UADIRM:UIRDAF:UBRGRM:UDHL:UEXIDONE:</v>
      </c>
      <c r="D144" s="24">
        <f>+D143+1</f>
        <v>144</v>
      </c>
      <c r="E144" s="24">
        <f>IF(MATCH(H144,H:H,0)=D144,IF(LEN(H144)&gt;2,1,0),0)</f>
        <v>0</v>
      </c>
      <c r="F144" s="24">
        <f ca="1">IFERROR(MATCH(1,OFFSET(E$1:E$1000,F143,0),0)+F143,"…")</f>
        <v>823</v>
      </c>
      <c r="G144" s="24">
        <f>IF(LEN(B144),FIND(":",C144),IFERROR(FIND(":",C144,G143+1),"…"))</f>
        <v>49</v>
      </c>
      <c r="H144" s="25" t="str">
        <f>IFERROR(SUBSTITUTE(MID(C144,G144,G145-G144),":",""),"…")</f>
        <v>…</v>
      </c>
      <c r="I144" s="9" t="str">
        <f ca="1">IFERROR(_xlfn.CONCAT(LEFT(INDEX(DESC!C:C,MATCH(H144,DESC!B:B,0)),10),"…"),"…")</f>
        <v>…</v>
      </c>
    </row>
    <row r="145" spans="2:9" x14ac:dyDescent="0.25">
      <c r="B145" t="s">
        <v>1985</v>
      </c>
      <c r="C145" s="24" t="str">
        <f t="shared" si="2"/>
        <v>DEFMAIN(&amp;H32):UADIRM:UIRDAF:UBRM:UDPC:UADIMR:UPCDWQ:ULAT:UWAIT:UBRCLS:UDPCZDL:UADIMR:UPCD:ULAT:UWAIT:UBRCLS:UDWZWDL:UADIM:UWA:USWR:UWZDWW:UBRGRCLS:UWDL:UEXIPCDONE:</v>
      </c>
      <c r="D145" s="24">
        <f>+D144+1</f>
        <v>145</v>
      </c>
      <c r="E145" s="24">
        <f>IF(MATCH(H145,H:H,0)=D145,IF(LEN(H145)&gt;2,1,0),0)</f>
        <v>0</v>
      </c>
      <c r="F145" s="24">
        <f ca="1">IFERROR(MATCH(1,OFFSET(E$1:E$1000,F144,0),0)+F144,"…")</f>
        <v>833</v>
      </c>
      <c r="G145" s="24">
        <f>IF(LEN(B145),FIND(":",C145),IFERROR(FIND(":",C145,G144+1),"…"))</f>
        <v>14</v>
      </c>
      <c r="H145" s="25" t="str">
        <f>IFERROR(SUBSTITUTE(MID(C145,G145,G146-G145),":",""),"…")</f>
        <v>UADIRM</v>
      </c>
      <c r="I145" s="9" t="str">
        <f ca="1">IFERROR(_xlfn.CONCAT(LEFT(INDEX(DESC!C:C,MATCH(H145,DESC!B:B,0)),10),"…"),"…")</f>
        <v>ADDR=ADDER…</v>
      </c>
    </row>
    <row r="146" spans="2:9" x14ac:dyDescent="0.25">
      <c r="C146" s="24" t="str">
        <f t="shared" si="2"/>
        <v>DEFMAIN(&amp;H32):UADIRM:UIRDAF:UBRM:UDPC:UADIMR:UPCDWQ:ULAT:UWAIT:UBRCLS:UDPCZDL:UADIMR:UPCD:ULAT:UWAIT:UBRCLS:UDWZWDL:UADIM:UWA:USWR:UWZDWW:UBRGRCLS:UWDL:UEXIPCDONE:</v>
      </c>
      <c r="D146" s="24">
        <f>+D145+1</f>
        <v>146</v>
      </c>
      <c r="E146" s="24">
        <f>IF(MATCH(H146,H:H,0)=D146,IF(LEN(H146)&gt;2,1,0),0)</f>
        <v>0</v>
      </c>
      <c r="F146" s="24">
        <f ca="1">IFERROR(MATCH(1,OFFSET(E$1:E$1000,F145,0),0)+F145,"…")</f>
        <v>929</v>
      </c>
      <c r="G146" s="24">
        <f>IF(LEN(B146),FIND(":",C146),IFERROR(FIND(":",C146,G145+1),"…"))</f>
        <v>21</v>
      </c>
      <c r="H146" s="25" t="str">
        <f>IFERROR(SUBSTITUTE(MID(C146,G146,G147-G146),":",""),"…")</f>
        <v>UIRDAF</v>
      </c>
      <c r="I146" s="9" t="str">
        <f ca="1">IFERROR(_xlfn.CONCAT(LEFT(INDEX(DESC!C:C,MATCH(H146,DESC!B:B,0)),10),"…"),"…")</f>
        <v>IR=ADDES A…</v>
      </c>
    </row>
    <row r="147" spans="2:9" x14ac:dyDescent="0.25">
      <c r="C147" s="24" t="str">
        <f t="shared" si="2"/>
        <v>DEFMAIN(&amp;H32):UADIRM:UIRDAF:UBRM:UDPC:UADIMR:UPCDWQ:ULAT:UWAIT:UBRCLS:UDPCZDL:UADIMR:UPCD:ULAT:UWAIT:UBRCLS:UDWZWDL:UADIM:UWA:USWR:UWZDWW:UBRGRCLS:UWDL:UEXIPCDONE:</v>
      </c>
      <c r="D147" s="24">
        <f>+D146+1</f>
        <v>147</v>
      </c>
      <c r="E147" s="24">
        <f>IF(MATCH(H147,H:H,0)=D147,IF(LEN(H147)&gt;2,1,0),0)</f>
        <v>0</v>
      </c>
      <c r="F147" s="24">
        <f ca="1">IFERROR(MATCH(1,OFFSET(E$1:E$1000,F146,0),0)+F146,"…")</f>
        <v>961</v>
      </c>
      <c r="G147" s="24">
        <f>IF(LEN(B147),FIND(":",C147),IFERROR(FIND(":",C147,G146+1),"…"))</f>
        <v>28</v>
      </c>
      <c r="H147" s="25" t="str">
        <f>IFERROR(SUBSTITUTE(MID(C147,G147,G148-G147),":",""),"…")</f>
        <v>UBRM</v>
      </c>
      <c r="I147" s="9" t="str">
        <f ca="1">IFERROR(_xlfn.CONCAT(LEFT(INDEX(DESC!C:C,MATCH(H147,DESC!B:B,0)),10),"…"),"…")</f>
        <v>DO_BUSRQ U…</v>
      </c>
    </row>
    <row r="148" spans="2:9" x14ac:dyDescent="0.25">
      <c r="C148" s="24" t="str">
        <f t="shared" si="2"/>
        <v>DEFMAIN(&amp;H32):UADIRM:UIRDAF:UBRM:UDPC:UADIMR:UPCDWQ:ULAT:UWAIT:UBRCLS:UDPCZDL:UADIMR:UPCD:ULAT:UWAIT:UBRCLS:UDWZWDL:UADIM:UWA:USWR:UWZDWW:UBRGRCLS:UWDL:UEXIPCDONE:</v>
      </c>
      <c r="D148" s="24">
        <f>+D147+1</f>
        <v>148</v>
      </c>
      <c r="E148" s="24">
        <f>IF(MATCH(H148,H:H,0)=D148,IF(LEN(H148)&gt;2,1,0),0)</f>
        <v>0</v>
      </c>
      <c r="F148" s="24">
        <f ca="1">IFERROR(MATCH(1,OFFSET(E$1:E$1000,F147,0),0)+F147,"…")</f>
        <v>965</v>
      </c>
      <c r="G148" s="24">
        <f>IF(LEN(B148),FIND(":",C148),IFERROR(FIND(":",C148,G147+1),"…"))</f>
        <v>33</v>
      </c>
      <c r="H148" s="25" t="str">
        <f>IFERROR(SUBSTITUTE(MID(C148,G148,G149-G148),":",""),"…")</f>
        <v>UDPC</v>
      </c>
      <c r="I148" s="9" t="str">
        <f ca="1">IFERROR(_xlfn.CONCAT(LEFT(INDEX(DESC!C:C,MATCH(H148,DESC!B:B,0)),10),"…"),"…")</f>
        <v>ADDER=PC…</v>
      </c>
    </row>
    <row r="149" spans="2:9" x14ac:dyDescent="0.25">
      <c r="C149" s="24" t="str">
        <f t="shared" si="2"/>
        <v>DEFMAIN(&amp;H32):UADIRM:UIRDAF:UBRM:UDPC:UADIMR:UPCDWQ:ULAT:UWAIT:UBRCLS:UDPCZDL:UADIMR:UPCD:ULAT:UWAIT:UBRCLS:UDWZWDL:UADIM:UWA:USWR:UWZDWW:UBRGRCLS:UWDL:UEXIPCDONE:</v>
      </c>
      <c r="D149" s="24">
        <f>+D148+1</f>
        <v>149</v>
      </c>
      <c r="E149" s="24">
        <f>IF(MATCH(H149,H:H,0)=D149,IF(LEN(H149)&gt;2,1,0),0)</f>
        <v>0</v>
      </c>
      <c r="F149" s="24">
        <f ca="1">IFERROR(MATCH(1,OFFSET(E$1:E$1000,F148,0),0)+F148,"…")</f>
        <v>986</v>
      </c>
      <c r="G149" s="24">
        <f>IF(LEN(B149),FIND(":",C149),IFERROR(FIND(":",C149,G148+1),"…"))</f>
        <v>38</v>
      </c>
      <c r="H149" s="25" t="str">
        <f>IFERROR(SUBSTITUTE(MID(C149,G149,G150-G149),":",""),"…")</f>
        <v>UADIMR</v>
      </c>
      <c r="I149" s="9" t="str">
        <f ca="1">IFERROR(_xlfn.CONCAT(LEFT(INDEX(DESC!C:C,MATCH(H149,DESC!B:B,0)),10),"…"),"…")</f>
        <v>ADDR=ADDER…</v>
      </c>
    </row>
    <row r="150" spans="2:9" x14ac:dyDescent="0.25">
      <c r="C150" s="24" t="str">
        <f t="shared" si="2"/>
        <v>DEFMAIN(&amp;H32):UADIRM:UIRDAF:UBRM:UDPC:UADIMR:UPCDWQ:ULAT:UWAIT:UBRCLS:UDPCZDL:UADIMR:UPCD:ULAT:UWAIT:UBRCLS:UDWZWDL:UADIM:UWA:USWR:UWZDWW:UBRGRCLS:UWDL:UEXIPCDONE:</v>
      </c>
      <c r="D150" s="24">
        <f>+D149+1</f>
        <v>150</v>
      </c>
      <c r="E150" s="24">
        <f>IF(MATCH(H150,H:H,0)=D150,IF(LEN(H150)&gt;2,1,0),0)</f>
        <v>1</v>
      </c>
      <c r="F150" s="24">
        <f ca="1">IFERROR(MATCH(1,OFFSET(E$1:E$1000,F149,0),0)+F149,"…")</f>
        <v>1014</v>
      </c>
      <c r="G150" s="24">
        <f>IF(LEN(B150),FIND(":",C150),IFERROR(FIND(":",C150,G149+1),"…"))</f>
        <v>45</v>
      </c>
      <c r="H150" s="25" t="str">
        <f>IFERROR(SUBSTITUTE(MID(C150,G150,G151-G150),":",""),"…")</f>
        <v>UPCDWQ</v>
      </c>
      <c r="I150" s="9" t="str">
        <f ca="1">IFERROR(_xlfn.CONCAT(LEFT(INDEX(DESC!C:C,MATCH(H150,DESC!B:B,0)),10),"…"),"…")</f>
        <v>PC=ADDER W…</v>
      </c>
    </row>
    <row r="151" spans="2:9" x14ac:dyDescent="0.25">
      <c r="C151" s="24" t="str">
        <f t="shared" si="2"/>
        <v>DEFMAIN(&amp;H32):UADIRM:UIRDAF:UBRM:UDPC:UADIMR:UPCDWQ:ULAT:UWAIT:UBRCLS:UDPCZDL:UADIMR:UPCD:ULAT:UWAIT:UBRCLS:UDWZWDL:UADIM:UWA:USWR:UWZDWW:UBRGRCLS:UWDL:UEXIPCDONE:</v>
      </c>
      <c r="D151" s="24">
        <f>+D150+1</f>
        <v>151</v>
      </c>
      <c r="E151" s="24">
        <f>IF(MATCH(H151,H:H,0)=D151,IF(LEN(H151)&gt;2,1,0),0)</f>
        <v>0</v>
      </c>
      <c r="F151" s="24">
        <f ca="1">IFERROR(MATCH(1,OFFSET(E$1:E$1000,F150,0),0)+F150,"…")</f>
        <v>1027</v>
      </c>
      <c r="G151" s="24">
        <f>IF(LEN(B151),FIND(":",C151),IFERROR(FIND(":",C151,G150+1),"…"))</f>
        <v>52</v>
      </c>
      <c r="H151" s="25" t="str">
        <f>IFERROR(SUBSTITUTE(MID(C151,G151,G152-G151),":",""),"…")</f>
        <v>ULAT</v>
      </c>
      <c r="I151" s="9" t="str">
        <f ca="1">IFERROR(_xlfn.CONCAT(LEFT(INDEX(DESC!C:C,MATCH(H151,DESC!B:B,0)),10),"…"),"…")</f>
        <v>DLATCH=PIN…</v>
      </c>
    </row>
    <row r="152" spans="2:9" x14ac:dyDescent="0.25">
      <c r="C152" s="24" t="str">
        <f t="shared" si="2"/>
        <v>DEFMAIN(&amp;H32):UADIRM:UIRDAF:UBRM:UDPC:UADIMR:UPCDWQ:ULAT:UWAIT:UBRCLS:UDPCZDL:UADIMR:UPCD:ULAT:UWAIT:UBRCLS:UDWZWDL:UADIM:UWA:USWR:UWZDWW:UBRGRCLS:UWDL:UEXIPCDONE:</v>
      </c>
      <c r="D152" s="24">
        <f>+D151+1</f>
        <v>152</v>
      </c>
      <c r="E152" s="24">
        <f>IF(MATCH(H152,H:H,0)=D152,IF(LEN(H152)&gt;2,1,0),0)</f>
        <v>0</v>
      </c>
      <c r="F152" s="24">
        <f ca="1">IFERROR(MATCH(1,OFFSET(E$1:E$1000,F151,0),0)+F151,"…")</f>
        <v>1030</v>
      </c>
      <c r="G152" s="24">
        <f>IF(LEN(B152),FIND(":",C152),IFERROR(FIND(":",C152,G151+1),"…"))</f>
        <v>57</v>
      </c>
      <c r="H152" s="25" t="str">
        <f>IFERROR(SUBSTITUTE(MID(C152,G152,G153-G152),":",""),"…")</f>
        <v>UWAIT</v>
      </c>
      <c r="I152" s="9" t="str">
        <f ca="1">IFERROR(_xlfn.CONCAT(LEFT(INDEX(DESC!C:C,MATCH(H152,DESC!B:B,0)),10),"…"),"…")</f>
        <v>DO_WAIT…</v>
      </c>
    </row>
    <row r="153" spans="2:9" x14ac:dyDescent="0.25">
      <c r="C153" s="24" t="str">
        <f t="shared" si="2"/>
        <v>DEFMAIN(&amp;H32):UADIRM:UIRDAF:UBRM:UDPC:UADIMR:UPCDWQ:ULAT:UWAIT:UBRCLS:UDPCZDL:UADIMR:UPCD:ULAT:UWAIT:UBRCLS:UDWZWDL:UADIM:UWA:USWR:UWZDWW:UBRGRCLS:UWDL:UEXIPCDONE:</v>
      </c>
      <c r="D153" s="24">
        <f>+D152+1</f>
        <v>153</v>
      </c>
      <c r="E153" s="24">
        <f>IF(MATCH(H153,H:H,0)=D153,IF(LEN(H153)&gt;2,1,0),0)</f>
        <v>0</v>
      </c>
      <c r="F153" s="24">
        <f ca="1">IFERROR(MATCH(1,OFFSET(E$1:E$1000,F152,0),0)+F152,"…")</f>
        <v>1038</v>
      </c>
      <c r="G153" s="24">
        <f>IF(LEN(B153),FIND(":",C153),IFERROR(FIND(":",C153,G152+1),"…"))</f>
        <v>63</v>
      </c>
      <c r="H153" s="25" t="str">
        <f>IFERROR(SUBSTITUTE(MID(C153,G153,G154-G153),":",""),"…")</f>
        <v>UBRCLS</v>
      </c>
      <c r="I153" s="9" t="str">
        <f ca="1">IFERROR(_xlfn.CONCAT(LEFT(INDEX(DESC!C:C,MATCH(H153,DESC!B:B,0)),10),"…"),"…")</f>
        <v>DO_BUSRQ D…</v>
      </c>
    </row>
    <row r="154" spans="2:9" x14ac:dyDescent="0.25">
      <c r="C154" s="24" t="str">
        <f t="shared" si="2"/>
        <v>DEFMAIN(&amp;H32):UADIRM:UIRDAF:UBRM:UDPC:UADIMR:UPCDWQ:ULAT:UWAIT:UBRCLS:UDPCZDL:UADIMR:UPCD:ULAT:UWAIT:UBRCLS:UDWZWDL:UADIM:UWA:USWR:UWZDWW:UBRGRCLS:UWDL:UEXIPCDONE:</v>
      </c>
      <c r="D154" s="24">
        <f>+D153+1</f>
        <v>154</v>
      </c>
      <c r="E154" s="24">
        <f>IF(MATCH(H154,H:H,0)=D154,IF(LEN(H154)&gt;2,1,0),0)</f>
        <v>1</v>
      </c>
      <c r="F154" s="24">
        <f ca="1">IFERROR(MATCH(1,OFFSET(E$1:E$1000,F153,0),0)+F153,"…")</f>
        <v>1049</v>
      </c>
      <c r="G154" s="24">
        <f>IF(LEN(B154),FIND(":",C154),IFERROR(FIND(":",C154,G153+1),"…"))</f>
        <v>70</v>
      </c>
      <c r="H154" s="25" t="str">
        <f>IFERROR(SUBSTITUTE(MID(C154,G154,G155-G154),":",""),"…")</f>
        <v>UDPCZDL</v>
      </c>
      <c r="I154" s="9" t="str">
        <f ca="1">IFERROR(_xlfn.CONCAT(LEFT(INDEX(DESC!C:C,MATCH(H154,DESC!B:B,0)),10),"…"),"…")</f>
        <v>ADDER=PC Z…</v>
      </c>
    </row>
    <row r="155" spans="2:9" x14ac:dyDescent="0.25">
      <c r="C155" s="24" t="str">
        <f t="shared" si="2"/>
        <v>DEFMAIN(&amp;H32):UADIRM:UIRDAF:UBRM:UDPC:UADIMR:UPCDWQ:ULAT:UWAIT:UBRCLS:UDPCZDL:UADIMR:UPCD:ULAT:UWAIT:UBRCLS:UDWZWDL:UADIM:UWA:USWR:UWZDWW:UBRGRCLS:UWDL:UEXIPCDONE:</v>
      </c>
      <c r="D155" s="24">
        <f>+D154+1</f>
        <v>155</v>
      </c>
      <c r="E155" s="24">
        <f>IF(MATCH(H155,H:H,0)=D155,IF(LEN(H155)&gt;2,1,0),0)</f>
        <v>0</v>
      </c>
      <c r="F155" s="24">
        <f ca="1">IFERROR(MATCH(1,OFFSET(E$1:E$1000,F154,0),0)+F154,"…")</f>
        <v>1063</v>
      </c>
      <c r="G155" s="24">
        <f>IF(LEN(B155),FIND(":",C155),IFERROR(FIND(":",C155,G154+1),"…"))</f>
        <v>78</v>
      </c>
      <c r="H155" s="25" t="str">
        <f>IFERROR(SUBSTITUTE(MID(C155,G155,G156-G155),":",""),"…")</f>
        <v>UADIMR</v>
      </c>
      <c r="I155" s="9" t="str">
        <f ca="1">IFERROR(_xlfn.CONCAT(LEFT(INDEX(DESC!C:C,MATCH(H155,DESC!B:B,0)),10),"…"),"…")</f>
        <v>ADDR=ADDER…</v>
      </c>
    </row>
    <row r="156" spans="2:9" x14ac:dyDescent="0.25">
      <c r="C156" s="24" t="str">
        <f t="shared" si="2"/>
        <v>DEFMAIN(&amp;H32):UADIRM:UIRDAF:UBRM:UDPC:UADIMR:UPCDWQ:ULAT:UWAIT:UBRCLS:UDPCZDL:UADIMR:UPCD:ULAT:UWAIT:UBRCLS:UDWZWDL:UADIM:UWA:USWR:UWZDWW:UBRGRCLS:UWDL:UEXIPCDONE:</v>
      </c>
      <c r="D156" s="24">
        <f>+D155+1</f>
        <v>156</v>
      </c>
      <c r="E156" s="24">
        <f>IF(MATCH(H156,H:H,0)=D156,IF(LEN(H156)&gt;2,1,0),0)</f>
        <v>0</v>
      </c>
      <c r="F156" s="24">
        <f ca="1">IFERROR(MATCH(1,OFFSET(E$1:E$1000,F155,0),0)+F155,"…")</f>
        <v>1065</v>
      </c>
      <c r="G156" s="24">
        <f>IF(LEN(B156),FIND(":",C156),IFERROR(FIND(":",C156,G155+1),"…"))</f>
        <v>85</v>
      </c>
      <c r="H156" s="25" t="str">
        <f>IFERROR(SUBSTITUTE(MID(C156,G156,G157-G156),":",""),"…")</f>
        <v>UPCD</v>
      </c>
      <c r="I156" s="9" t="str">
        <f ca="1">IFERROR(_xlfn.CONCAT(LEFT(INDEX(DESC!C:C,MATCH(H156,DESC!B:B,0)),10),"…"),"…")</f>
        <v>PC=ADDES…</v>
      </c>
    </row>
    <row r="157" spans="2:9" x14ac:dyDescent="0.25">
      <c r="C157" s="24" t="str">
        <f t="shared" si="2"/>
        <v>DEFMAIN(&amp;H32):UADIRM:UIRDAF:UBRM:UDPC:UADIMR:UPCDWQ:ULAT:UWAIT:UBRCLS:UDPCZDL:UADIMR:UPCD:ULAT:UWAIT:UBRCLS:UDWZWDL:UADIM:UWA:USWR:UWZDWW:UBRGRCLS:UWDL:UEXIPCDONE:</v>
      </c>
      <c r="D157" s="24">
        <f>+D156+1</f>
        <v>157</v>
      </c>
      <c r="E157" s="24">
        <f>IF(MATCH(H157,H:H,0)=D157,IF(LEN(H157)&gt;2,1,0),0)</f>
        <v>0</v>
      </c>
      <c r="F157" s="24">
        <f ca="1">IFERROR(MATCH(1,OFFSET(E$1:E$1000,F156,0),0)+F156,"…")</f>
        <v>1074</v>
      </c>
      <c r="G157" s="24">
        <f>IF(LEN(B157),FIND(":",C157),IFERROR(FIND(":",C157,G156+1),"…"))</f>
        <v>90</v>
      </c>
      <c r="H157" s="25" t="str">
        <f>IFERROR(SUBSTITUTE(MID(C157,G157,G158-G157),":",""),"…")</f>
        <v>ULAT</v>
      </c>
      <c r="I157" s="9" t="str">
        <f ca="1">IFERROR(_xlfn.CONCAT(LEFT(INDEX(DESC!C:C,MATCH(H157,DESC!B:B,0)),10),"…"),"…")</f>
        <v>DLATCH=PIN…</v>
      </c>
    </row>
    <row r="158" spans="2:9" x14ac:dyDescent="0.25">
      <c r="C158" s="24" t="str">
        <f t="shared" si="2"/>
        <v>DEFMAIN(&amp;H32):UADIRM:UIRDAF:UBRM:UDPC:UADIMR:UPCDWQ:ULAT:UWAIT:UBRCLS:UDPCZDL:UADIMR:UPCD:ULAT:UWAIT:UBRCLS:UDWZWDL:UADIM:UWA:USWR:UWZDWW:UBRGRCLS:UWDL:UEXIPCDONE:</v>
      </c>
      <c r="D158" s="24">
        <f>+D157+1</f>
        <v>158</v>
      </c>
      <c r="E158" s="24">
        <f>IF(MATCH(H158,H:H,0)=D158,IF(LEN(H158)&gt;2,1,0),0)</f>
        <v>0</v>
      </c>
      <c r="F158" s="24">
        <f ca="1">IFERROR(MATCH(1,OFFSET(E$1:E$1000,F157,0),0)+F157,"…")</f>
        <v>1085</v>
      </c>
      <c r="G158" s="24">
        <f>IF(LEN(B158),FIND(":",C158),IFERROR(FIND(":",C158,G157+1),"…"))</f>
        <v>95</v>
      </c>
      <c r="H158" s="25" t="str">
        <f>IFERROR(SUBSTITUTE(MID(C158,G158,G159-G158),":",""),"…")</f>
        <v>UWAIT</v>
      </c>
      <c r="I158" s="9" t="str">
        <f ca="1">IFERROR(_xlfn.CONCAT(LEFT(INDEX(DESC!C:C,MATCH(H158,DESC!B:B,0)),10),"…"),"…")</f>
        <v>DO_WAIT…</v>
      </c>
    </row>
    <row r="159" spans="2:9" x14ac:dyDescent="0.25">
      <c r="C159" s="24" t="str">
        <f t="shared" si="2"/>
        <v>DEFMAIN(&amp;H32):UADIRM:UIRDAF:UBRM:UDPC:UADIMR:UPCDWQ:ULAT:UWAIT:UBRCLS:UDPCZDL:UADIMR:UPCD:ULAT:UWAIT:UBRCLS:UDWZWDL:UADIM:UWA:USWR:UWZDWW:UBRGRCLS:UWDL:UEXIPCDONE:</v>
      </c>
      <c r="D159" s="24">
        <f>+D158+1</f>
        <v>159</v>
      </c>
      <c r="E159" s="24">
        <f>IF(MATCH(H159,H:H,0)=D159,IF(LEN(H159)&gt;2,1,0),0)</f>
        <v>0</v>
      </c>
      <c r="F159" s="24">
        <f ca="1">IFERROR(MATCH(1,OFFSET(E$1:E$1000,F158,0),0)+F158,"…")</f>
        <v>1096</v>
      </c>
      <c r="G159" s="24">
        <f>IF(LEN(B159),FIND(":",C159),IFERROR(FIND(":",C159,G158+1),"…"))</f>
        <v>101</v>
      </c>
      <c r="H159" s="25" t="str">
        <f>IFERROR(SUBSTITUTE(MID(C159,G159,G160-G159),":",""),"…")</f>
        <v>UBRCLS</v>
      </c>
      <c r="I159" s="9" t="str">
        <f ca="1">IFERROR(_xlfn.CONCAT(LEFT(INDEX(DESC!C:C,MATCH(H159,DESC!B:B,0)),10),"…"),"…")</f>
        <v>DO_BUSRQ D…</v>
      </c>
    </row>
    <row r="160" spans="2:9" x14ac:dyDescent="0.25">
      <c r="C160" s="24" t="str">
        <f t="shared" si="2"/>
        <v>DEFMAIN(&amp;H32):UADIRM:UIRDAF:UBRM:UDPC:UADIMR:UPCDWQ:ULAT:UWAIT:UBRCLS:UDPCZDL:UADIMR:UPCD:ULAT:UWAIT:UBRCLS:UDWZWDL:UADIM:UWA:USWR:UWZDWW:UBRGRCLS:UWDL:UEXIPCDONE:</v>
      </c>
      <c r="D160" s="24">
        <f>+D159+1</f>
        <v>160</v>
      </c>
      <c r="E160" s="24">
        <f>IF(MATCH(H160,H:H,0)=D160,IF(LEN(H160)&gt;2,1,0),0)</f>
        <v>1</v>
      </c>
      <c r="F160" s="24">
        <f ca="1">IFERROR(MATCH(1,OFFSET(E$1:E$1000,F159,0),0)+F159,"…")</f>
        <v>1110</v>
      </c>
      <c r="G160" s="24">
        <f>IF(LEN(B160),FIND(":",C160),IFERROR(FIND(":",C160,G159+1),"…"))</f>
        <v>108</v>
      </c>
      <c r="H160" s="25" t="str">
        <f>IFERROR(SUBSTITUTE(MID(C160,G160,G161-G160),":",""),"…")</f>
        <v>UDWZWDL</v>
      </c>
      <c r="I160" s="9" t="str">
        <f ca="1">IFERROR(_xlfn.CONCAT(LEFT(INDEX(DESC!C:C,MATCH(H160,DESC!B:B,0)),10),"…"),"…")</f>
        <v>ADDER=(W=D…</v>
      </c>
    </row>
    <row r="161" spans="2:9" x14ac:dyDescent="0.25">
      <c r="C161" s="24" t="str">
        <f t="shared" si="2"/>
        <v>DEFMAIN(&amp;H32):UADIRM:UIRDAF:UBRM:UDPC:UADIMR:UPCDWQ:ULAT:UWAIT:UBRCLS:UDPCZDL:UADIMR:UPCD:ULAT:UWAIT:UBRCLS:UDWZWDL:UADIM:UWA:USWR:UWZDWW:UBRGRCLS:UWDL:UEXIPCDONE:</v>
      </c>
      <c r="D161" s="24">
        <f>+D160+1</f>
        <v>161</v>
      </c>
      <c r="E161" s="24">
        <f>IF(MATCH(H161,H:H,0)=D161,IF(LEN(H161)&gt;2,1,0),0)</f>
        <v>1</v>
      </c>
      <c r="F161" s="24">
        <f ca="1">IFERROR(MATCH(1,OFFSET(E$1:E$1000,F160,0),0)+F160,"…")</f>
        <v>1130</v>
      </c>
      <c r="G161" s="24">
        <f>IF(LEN(B161),FIND(":",C161),IFERROR(FIND(":",C161,G160+1),"…"))</f>
        <v>116</v>
      </c>
      <c r="H161" s="25" t="str">
        <f>IFERROR(SUBSTITUTE(MID(C161,G161,G162-G161),":",""),"…")</f>
        <v>UADIM</v>
      </c>
      <c r="I161" s="9" t="str">
        <f ca="1">IFERROR(_xlfn.CONCAT(LEFT(INDEX(DESC!C:C,MATCH(H161,DESC!B:B,0)),10),"…"),"…")</f>
        <v>ADDR=ADDER…</v>
      </c>
    </row>
    <row r="162" spans="2:9" x14ac:dyDescent="0.25">
      <c r="C162" s="24" t="str">
        <f t="shared" si="2"/>
        <v>DEFMAIN(&amp;H32):UADIRM:UIRDAF:UBRM:UDPC:UADIMR:UPCDWQ:ULAT:UWAIT:UBRCLS:UDPCZDL:UADIMR:UPCD:ULAT:UWAIT:UBRCLS:UDWZWDL:UADIM:UWA:USWR:UWZDWW:UBRGRCLS:UWDL:UEXIPCDONE:</v>
      </c>
      <c r="D162" s="24">
        <f>+D161+1</f>
        <v>162</v>
      </c>
      <c r="E162" s="24">
        <f>IF(MATCH(H162,H:H,0)=D162,IF(LEN(H162)&gt;2,1,0),0)</f>
        <v>1</v>
      </c>
      <c r="F162" s="24">
        <f ca="1">IFERROR(MATCH(1,OFFSET(E$1:E$1000,F161,0),0)+F161,"…")</f>
        <v>1138</v>
      </c>
      <c r="G162" s="24">
        <f>IF(LEN(B162),FIND(":",C162),IFERROR(FIND(":",C162,G161+1),"…"))</f>
        <v>122</v>
      </c>
      <c r="H162" s="25" t="str">
        <f>IFERROR(SUBSTITUTE(MID(C162,G162,G163-G162),":",""),"…")</f>
        <v>UWA</v>
      </c>
      <c r="I162" s="9" t="str">
        <f ca="1">IFERROR(_xlfn.CONCAT(LEFT(INDEX(DESC!C:C,MATCH(H162,DESC!B:B,0)),10),"…"),"…")</f>
        <v>PINDATA=DL…</v>
      </c>
    </row>
    <row r="163" spans="2:9" x14ac:dyDescent="0.25">
      <c r="C163" s="24" t="str">
        <f t="shared" si="2"/>
        <v>DEFMAIN(&amp;H32):UADIRM:UIRDAF:UBRM:UDPC:UADIMR:UPCDWQ:ULAT:UWAIT:UBRCLS:UDPCZDL:UADIMR:UPCD:ULAT:UWAIT:UBRCLS:UDWZWDL:UADIM:UWA:USWR:UWZDWW:UBRGRCLS:UWDL:UEXIPCDONE:</v>
      </c>
      <c r="D163" s="24">
        <f>+D162+1</f>
        <v>163</v>
      </c>
      <c r="E163" s="24">
        <f>IF(MATCH(H163,H:H,0)=D163,IF(LEN(H163)&gt;2,1,0),0)</f>
        <v>1</v>
      </c>
      <c r="F163" s="24">
        <f ca="1">IFERROR(MATCH(1,OFFSET(E$1:E$1000,F162,0),0)+F162,"…")</f>
        <v>1147</v>
      </c>
      <c r="G163" s="24">
        <f>IF(LEN(B163),FIND(":",C163),IFERROR(FIND(":",C163,G162+1),"…"))</f>
        <v>126</v>
      </c>
      <c r="H163" s="25" t="str">
        <f>IFERROR(SUBSTITUTE(MID(C163,G163,G164-G163),":",""),"…")</f>
        <v>USWR</v>
      </c>
      <c r="I163" s="9" t="str">
        <f ca="1">IFERROR(_xlfn.CONCAT(LEFT(INDEX(DESC!C:C,MATCH(H163,DESC!B:B,0)),10),"…"),"…")</f>
        <v>SETWR…</v>
      </c>
    </row>
    <row r="164" spans="2:9" x14ac:dyDescent="0.25">
      <c r="C164" s="24" t="str">
        <f t="shared" si="2"/>
        <v>DEFMAIN(&amp;H32):UADIRM:UIRDAF:UBRM:UDPC:UADIMR:UPCDWQ:ULAT:UWAIT:UBRCLS:UDPCZDL:UADIMR:UPCD:ULAT:UWAIT:UBRCLS:UDWZWDL:UADIM:UWA:USWR:UWZDWW:UBRGRCLS:UWDL:UEXIPCDONE:</v>
      </c>
      <c r="D164" s="24">
        <f>+D163+1</f>
        <v>164</v>
      </c>
      <c r="E164" s="24">
        <f>IF(MATCH(H164,H:H,0)=D164,IF(LEN(H164)&gt;2,1,0),0)</f>
        <v>1</v>
      </c>
      <c r="F164" s="24">
        <f ca="1">IFERROR(MATCH(1,OFFSET(E$1:E$1000,F163,0),0)+F163,"…")</f>
        <v>1154</v>
      </c>
      <c r="G164" s="24">
        <f>IF(LEN(B164),FIND(":",C164),IFERROR(FIND(":",C164,G163+1),"…"))</f>
        <v>131</v>
      </c>
      <c r="H164" s="25" t="str">
        <f>IFERROR(SUBSTITUTE(MID(C164,G164,G165-G164),":",""),"…")</f>
        <v>UWZDWW</v>
      </c>
      <c r="I164" s="9" t="str">
        <f ca="1">IFERROR(_xlfn.CONCAT(LEFT(INDEX(DESC!C:C,MATCH(H164,DESC!B:B,0)),10),"…"),"…")</f>
        <v>DO_WAIT WZ…</v>
      </c>
    </row>
    <row r="165" spans="2:9" x14ac:dyDescent="0.25">
      <c r="C165" s="24" t="str">
        <f t="shared" si="2"/>
        <v>DEFMAIN(&amp;H32):UADIRM:UIRDAF:UBRM:UDPC:UADIMR:UPCDWQ:ULAT:UWAIT:UBRCLS:UDPCZDL:UADIMR:UPCD:ULAT:UWAIT:UBRCLS:UDWZWDL:UADIM:UWA:USWR:UWZDWW:UBRGRCLS:UWDL:UEXIPCDONE:</v>
      </c>
      <c r="D165" s="24">
        <f>+D164+1</f>
        <v>165</v>
      </c>
      <c r="E165" s="24">
        <f>IF(MATCH(H165,H:H,0)=D165,IF(LEN(H165)&gt;2,1,0),0)</f>
        <v>0</v>
      </c>
      <c r="F165" s="24">
        <f ca="1">IFERROR(MATCH(1,OFFSET(E$1:E$1000,F164,0),0)+F164,"…")</f>
        <v>1164</v>
      </c>
      <c r="G165" s="24">
        <f>IF(LEN(B165),FIND(":",C165),IFERROR(FIND(":",C165,G164+1),"…"))</f>
        <v>138</v>
      </c>
      <c r="H165" s="25" t="str">
        <f>IFERROR(SUBSTITUTE(MID(C165,G165,G166-G165),":",""),"…")</f>
        <v>UBRGRCLS</v>
      </c>
      <c r="I165" s="9" t="str">
        <f ca="1">IFERROR(_xlfn.CONCAT(LEFT(INDEX(DESC!C:C,MATCH(H165,DESC!B:B,0)),10),"…"),"…")</f>
        <v>DO_GRANT D…</v>
      </c>
    </row>
    <row r="166" spans="2:9" x14ac:dyDescent="0.25">
      <c r="C166" s="24" t="str">
        <f t="shared" si="2"/>
        <v>DEFMAIN(&amp;H32):UADIRM:UIRDAF:UBRM:UDPC:UADIMR:UPCDWQ:ULAT:UWAIT:UBRCLS:UDPCZDL:UADIMR:UPCD:ULAT:UWAIT:UBRCLS:UDWZWDL:UADIM:UWA:USWR:UWZDWW:UBRGRCLS:UWDL:UEXIPCDONE:</v>
      </c>
      <c r="D166" s="24">
        <f>+D165+1</f>
        <v>166</v>
      </c>
      <c r="E166" s="24">
        <f>IF(MATCH(H166,H:H,0)=D166,IF(LEN(H166)&gt;2,1,0),0)</f>
        <v>1</v>
      </c>
      <c r="F166" s="24">
        <f ca="1">IFERROR(MATCH(1,OFFSET(E$1:E$1000,F165,0),0)+F165,"…")</f>
        <v>1180</v>
      </c>
      <c r="G166" s="24">
        <f>IF(LEN(B166),FIND(":",C166),IFERROR(FIND(":",C166,G165+1),"…"))</f>
        <v>147</v>
      </c>
      <c r="H166" s="25" t="str">
        <f>IFERROR(SUBSTITUTE(MID(C166,G166,G167-G166),":",""),"…")</f>
        <v>UWDL</v>
      </c>
      <c r="I166" s="9" t="str">
        <f ca="1">IFERROR(_xlfn.CONCAT(LEFT(INDEX(DESC!C:C,MATCH(H166,DESC!B:B,0)),10),"…"),"…")</f>
        <v>W=DLATCH…</v>
      </c>
    </row>
    <row r="167" spans="2:9" x14ac:dyDescent="0.25">
      <c r="C167" s="24" t="str">
        <f t="shared" si="2"/>
        <v>DEFMAIN(&amp;H32):UADIRM:UIRDAF:UBRM:UDPC:UADIMR:UPCDWQ:ULAT:UWAIT:UBRCLS:UDPCZDL:UADIMR:UPCD:ULAT:UWAIT:UBRCLS:UDWZWDL:UADIM:UWA:USWR:UWZDWW:UBRGRCLS:UWDL:UEXIPCDONE:</v>
      </c>
      <c r="D167" s="24">
        <f>+D166+1</f>
        <v>167</v>
      </c>
      <c r="E167" s="24">
        <f>IF(MATCH(H167,H:H,0)=D167,IF(LEN(H167)&gt;2,1,0),0)</f>
        <v>0</v>
      </c>
      <c r="F167" s="24">
        <f ca="1">IFERROR(MATCH(1,OFFSET(E$1:E$1000,F166,0),0)+F166,"…")</f>
        <v>1186</v>
      </c>
      <c r="G167" s="24">
        <f>IF(LEN(B167),FIND(":",C167),IFERROR(FIND(":",C167,G166+1),"…"))</f>
        <v>152</v>
      </c>
      <c r="H167" s="25" t="str">
        <f>IFERROR(SUBSTITUTE(MID(C167,G167,G168-G167),":",""),"…")</f>
        <v>UEXIPCDONE</v>
      </c>
      <c r="I167" s="9" t="str">
        <f ca="1">IFERROR(_xlfn.CONCAT(LEFT(INDEX(DESC!C:C,MATCH(H167,DESC!B:B,0)),10),"…"),"…")</f>
        <v>ADDER=PC E…</v>
      </c>
    </row>
    <row r="168" spans="2:9" x14ac:dyDescent="0.25">
      <c r="C168" s="24" t="str">
        <f t="shared" si="2"/>
        <v>DEFMAIN(&amp;H32):UADIRM:UIRDAF:UBRM:UDPC:UADIMR:UPCDWQ:ULAT:UWAIT:UBRCLS:UDPCZDL:UADIMR:UPCD:ULAT:UWAIT:UBRCLS:UDWZWDL:UADIM:UWA:USWR:UWZDWW:UBRGRCLS:UWDL:UEXIPCDONE:</v>
      </c>
      <c r="D168" s="24">
        <f>+D167+1</f>
        <v>168</v>
      </c>
      <c r="E168" s="24">
        <f>IF(MATCH(H168,H:H,0)=D168,IF(LEN(H168)&gt;2,1,0),0)</f>
        <v>0</v>
      </c>
      <c r="F168" s="24">
        <f ca="1">IFERROR(MATCH(1,OFFSET(E$1:E$1000,F167,0),0)+F167,"…")</f>
        <v>1202</v>
      </c>
      <c r="G168" s="24">
        <f>IF(LEN(B168),FIND(":",C168),IFERROR(FIND(":",C168,G167+1),"…"))</f>
        <v>163</v>
      </c>
      <c r="H168" s="25" t="str">
        <f>IFERROR(SUBSTITUTE(MID(C168,G168,G169-G168),":",""),"…")</f>
        <v>…</v>
      </c>
      <c r="I168" s="9" t="str">
        <f ca="1">IFERROR(_xlfn.CONCAT(LEFT(INDEX(DESC!C:C,MATCH(H168,DESC!B:B,0)),10),"…"),"…")</f>
        <v>…</v>
      </c>
    </row>
    <row r="169" spans="2:9" x14ac:dyDescent="0.25">
      <c r="B169" t="s">
        <v>1986</v>
      </c>
      <c r="C169" s="24" t="str">
        <f t="shared" si="2"/>
        <v>:UCLS:</v>
      </c>
      <c r="D169" s="24">
        <f>+D168+1</f>
        <v>169</v>
      </c>
      <c r="E169" s="24">
        <f>IF(MATCH(H169,H:H,0)=D169,IF(LEN(H169)&gt;2,1,0),0)</f>
        <v>1</v>
      </c>
      <c r="F169" s="24">
        <f ca="1">IFERROR(MATCH(1,OFFSET(E$1:E$1000,F168,0),0)+F168,"…")</f>
        <v>1208</v>
      </c>
      <c r="G169" s="24">
        <f>IF(LEN(B169),FIND(":",C169),IFERROR(FIND(":",C169,G168+1),"…"))</f>
        <v>1</v>
      </c>
      <c r="H169" s="25" t="str">
        <f>IFERROR(SUBSTITUTE(MID(C169,G169,G170-G169),":",""),"…")</f>
        <v>UCLS</v>
      </c>
      <c r="I169" s="9" t="str">
        <f ca="1">IFERROR(_xlfn.CONCAT(LEFT(INDEX(DESC!C:C,MATCH(H169,DESC!B:B,0)),10),"…"),"…")</f>
        <v>DO_CLEAR…</v>
      </c>
    </row>
    <row r="170" spans="2:9" x14ac:dyDescent="0.25">
      <c r="C170" s="24" t="str">
        <f t="shared" si="2"/>
        <v>:UCLS:</v>
      </c>
      <c r="D170" s="24">
        <f>+D169+1</f>
        <v>170</v>
      </c>
      <c r="E170" s="24">
        <f>IF(MATCH(H170,H:H,0)=D170,IF(LEN(H170)&gt;2,1,0),0)</f>
        <v>0</v>
      </c>
      <c r="F170" s="24">
        <f ca="1">IFERROR(MATCH(1,OFFSET(E$1:E$1000,F169,0),0)+F169,"…")</f>
        <v>1243</v>
      </c>
      <c r="G170" s="24">
        <f>IF(LEN(B170),FIND(":",C170),IFERROR(FIND(":",C170,G169+1),"…"))</f>
        <v>6</v>
      </c>
      <c r="H170" s="25" t="str">
        <f>IFERROR(SUBSTITUTE(MID(C170,G170,G171-G170),":",""),"…")</f>
        <v>…</v>
      </c>
      <c r="I170" s="9" t="str">
        <f ca="1">IFERROR(_xlfn.CONCAT(LEFT(INDEX(DESC!C:C,MATCH(H170,DESC!B:B,0)),10),"…"),"…")</f>
        <v>…</v>
      </c>
    </row>
    <row r="171" spans="2:9" x14ac:dyDescent="0.25">
      <c r="B171" t="s">
        <v>1987</v>
      </c>
      <c r="C171" s="24" t="str">
        <f t="shared" si="2"/>
        <v>S:UDWZWDL:UADIMR:UNDEF:ULAT:UWAIT:UBRGRCLS:UADL:UEXIPCDONE:</v>
      </c>
      <c r="D171" s="24">
        <f>+D170+1</f>
        <v>171</v>
      </c>
      <c r="E171" s="24">
        <f>IF(MATCH(H171,H:H,0)=D171,IF(LEN(H171)&gt;2,1,0),0)</f>
        <v>0</v>
      </c>
      <c r="F171" s="24">
        <f ca="1">IFERROR(MATCH(1,OFFSET(E$1:E$1000,F170,0),0)+F170,"…")</f>
        <v>1245</v>
      </c>
      <c r="G171" s="24">
        <f>IF(LEN(B171),FIND(":",C171),IFERROR(FIND(":",C171,G170+1),"…"))</f>
        <v>2</v>
      </c>
      <c r="H171" s="25" t="str">
        <f>IFERROR(SUBSTITUTE(MID(C171,G171,G172-G171),":",""),"…")</f>
        <v>UDWZWDL</v>
      </c>
      <c r="I171" s="9" t="str">
        <f ca="1">IFERROR(_xlfn.CONCAT(LEFT(INDEX(DESC!C:C,MATCH(H171,DESC!B:B,0)),10),"…"),"…")</f>
        <v>ADDER=(W=D…</v>
      </c>
    </row>
    <row r="172" spans="2:9" x14ac:dyDescent="0.25">
      <c r="C172" s="24" t="str">
        <f t="shared" si="2"/>
        <v>S:UDWZWDL:UADIMR:UNDEF:ULAT:UWAIT:UBRGRCLS:UADL:UEXIPCDONE:</v>
      </c>
      <c r="D172" s="24">
        <f>+D171+1</f>
        <v>172</v>
      </c>
      <c r="E172" s="24">
        <f>IF(MATCH(H172,H:H,0)=D172,IF(LEN(H172)&gt;2,1,0),0)</f>
        <v>0</v>
      </c>
      <c r="F172" s="24">
        <f ca="1">IFERROR(MATCH(1,OFFSET(E$1:E$1000,F171,0),0)+F171,"…")</f>
        <v>1249</v>
      </c>
      <c r="G172" s="24">
        <f>IF(LEN(B172),FIND(":",C172),IFERROR(FIND(":",C172,G171+1),"…"))</f>
        <v>10</v>
      </c>
      <c r="H172" s="25" t="str">
        <f>IFERROR(SUBSTITUTE(MID(C172,G172,G173-G172),":",""),"…")</f>
        <v>UADIMR</v>
      </c>
      <c r="I172" s="9" t="str">
        <f ca="1">IFERROR(_xlfn.CONCAT(LEFT(INDEX(DESC!C:C,MATCH(H172,DESC!B:B,0)),10),"…"),"…")</f>
        <v>ADDR=ADDER…</v>
      </c>
    </row>
    <row r="173" spans="2:9" x14ac:dyDescent="0.25">
      <c r="C173" s="24" t="str">
        <f t="shared" si="2"/>
        <v>S:UDWZWDL:UADIMR:UNDEF:ULAT:UWAIT:UBRGRCLS:UADL:UEXIPCDONE:</v>
      </c>
      <c r="D173" s="24">
        <f>+D172+1</f>
        <v>173</v>
      </c>
      <c r="E173" s="24">
        <f>IF(MATCH(H173,H:H,0)=D173,IF(LEN(H173)&gt;2,1,0),0)</f>
        <v>0</v>
      </c>
      <c r="F173" s="24">
        <f ca="1">IFERROR(MATCH(1,OFFSET(E$1:E$1000,F172,0),0)+F172,"…")</f>
        <v>1252</v>
      </c>
      <c r="G173" s="24">
        <f>IF(LEN(B173),FIND(":",C173),IFERROR(FIND(":",C173,G172+1),"…"))</f>
        <v>17</v>
      </c>
      <c r="H173" s="25" t="str">
        <f>IFERROR(SUBSTITUTE(MID(C173,G173,G174-G173),":",""),"…")</f>
        <v>UNDEF</v>
      </c>
      <c r="I173" s="9" t="str">
        <f ca="1">IFERROR(_xlfn.CONCAT(LEFT(INDEX(DESC!C:C,MATCH(H173,DESC!B:B,0)),10),"…"),"…")</f>
        <v>UNDEF…</v>
      </c>
    </row>
    <row r="174" spans="2:9" x14ac:dyDescent="0.25">
      <c r="C174" s="24" t="str">
        <f t="shared" si="2"/>
        <v>S:UDWZWDL:UADIMR:UNDEF:ULAT:UWAIT:UBRGRCLS:UADL:UEXIPCDONE:</v>
      </c>
      <c r="D174" s="24">
        <f>+D173+1</f>
        <v>174</v>
      </c>
      <c r="E174" s="24">
        <f>IF(MATCH(H174,H:H,0)=D174,IF(LEN(H174)&gt;2,1,0),0)</f>
        <v>0</v>
      </c>
      <c r="F174" s="24">
        <f ca="1">IFERROR(MATCH(1,OFFSET(E$1:E$1000,F173,0),0)+F173,"…")</f>
        <v>1258</v>
      </c>
      <c r="G174" s="24">
        <f>IF(LEN(B174),FIND(":",C174),IFERROR(FIND(":",C174,G173+1),"…"))</f>
        <v>23</v>
      </c>
      <c r="H174" s="25" t="str">
        <f>IFERROR(SUBSTITUTE(MID(C174,G174,G175-G174),":",""),"…")</f>
        <v>ULAT</v>
      </c>
      <c r="I174" s="9" t="str">
        <f ca="1">IFERROR(_xlfn.CONCAT(LEFT(INDEX(DESC!C:C,MATCH(H174,DESC!B:B,0)),10),"…"),"…")</f>
        <v>DLATCH=PIN…</v>
      </c>
    </row>
    <row r="175" spans="2:9" x14ac:dyDescent="0.25">
      <c r="C175" s="24" t="str">
        <f t="shared" si="2"/>
        <v>S:UDWZWDL:UADIMR:UNDEF:ULAT:UWAIT:UBRGRCLS:UADL:UEXIPCDONE:</v>
      </c>
      <c r="D175" s="24">
        <f>+D174+1</f>
        <v>175</v>
      </c>
      <c r="E175" s="24">
        <f>IF(MATCH(H175,H:H,0)=D175,IF(LEN(H175)&gt;2,1,0),0)</f>
        <v>0</v>
      </c>
      <c r="F175" s="24">
        <f ca="1">IFERROR(MATCH(1,OFFSET(E$1:E$1000,F174,0),0)+F174,"…")</f>
        <v>1265</v>
      </c>
      <c r="G175" s="24">
        <f>IF(LEN(B175),FIND(":",C175),IFERROR(FIND(":",C175,G174+1),"…"))</f>
        <v>28</v>
      </c>
      <c r="H175" s="25" t="str">
        <f>IFERROR(SUBSTITUTE(MID(C175,G175,G176-G175),":",""),"…")</f>
        <v>UWAIT</v>
      </c>
      <c r="I175" s="9" t="str">
        <f ca="1">IFERROR(_xlfn.CONCAT(LEFT(INDEX(DESC!C:C,MATCH(H175,DESC!B:B,0)),10),"…"),"…")</f>
        <v>DO_WAIT…</v>
      </c>
    </row>
    <row r="176" spans="2:9" x14ac:dyDescent="0.25">
      <c r="C176" s="24" t="str">
        <f t="shared" si="2"/>
        <v>S:UDWZWDL:UADIMR:UNDEF:ULAT:UWAIT:UBRGRCLS:UADL:UEXIPCDONE:</v>
      </c>
      <c r="D176" s="24">
        <f>+D175+1</f>
        <v>176</v>
      </c>
      <c r="E176" s="24">
        <f>IF(MATCH(H176,H:H,0)=D176,IF(LEN(H176)&gt;2,1,0),0)</f>
        <v>0</v>
      </c>
      <c r="F176" s="24">
        <f ca="1">IFERROR(MATCH(1,OFFSET(E$1:E$1000,F175,0),0)+F175,"…")</f>
        <v>1271</v>
      </c>
      <c r="G176" s="24">
        <f>IF(LEN(B176),FIND(":",C176),IFERROR(FIND(":",C176,G175+1),"…"))</f>
        <v>34</v>
      </c>
      <c r="H176" s="25" t="str">
        <f>IFERROR(SUBSTITUTE(MID(C176,G176,G177-G176),":",""),"…")</f>
        <v>UBRGRCLS</v>
      </c>
      <c r="I176" s="9" t="str">
        <f ca="1">IFERROR(_xlfn.CONCAT(LEFT(INDEX(DESC!C:C,MATCH(H176,DESC!B:B,0)),10),"…"),"…")</f>
        <v>DO_GRANT D…</v>
      </c>
    </row>
    <row r="177" spans="2:9" x14ac:dyDescent="0.25">
      <c r="C177" s="24" t="str">
        <f t="shared" si="2"/>
        <v>S:UDWZWDL:UADIMR:UNDEF:ULAT:UWAIT:UBRGRCLS:UADL:UEXIPCDONE:</v>
      </c>
      <c r="D177" s="24">
        <f>+D176+1</f>
        <v>177</v>
      </c>
      <c r="E177" s="24">
        <f>IF(MATCH(H177,H:H,0)=D177,IF(LEN(H177)&gt;2,1,0),0)</f>
        <v>1</v>
      </c>
      <c r="F177" s="24">
        <f ca="1">IFERROR(MATCH(1,OFFSET(E$1:E$1000,F176,0),0)+F176,"…")</f>
        <v>1302</v>
      </c>
      <c r="G177" s="24">
        <f>IF(LEN(B177),FIND(":",C177),IFERROR(FIND(":",C177,G176+1),"…"))</f>
        <v>43</v>
      </c>
      <c r="H177" s="25" t="str">
        <f>IFERROR(SUBSTITUTE(MID(C177,G177,G178-G177),":",""),"…")</f>
        <v>UADL</v>
      </c>
      <c r="I177" s="9" t="str">
        <f ca="1">IFERROR(_xlfn.CONCAT(LEFT(INDEX(DESC!C:C,MATCH(H177,DESC!B:B,0)),10),"…"),"…")</f>
        <v>A=DLATCH…</v>
      </c>
    </row>
    <row r="178" spans="2:9" x14ac:dyDescent="0.25">
      <c r="C178" s="24" t="str">
        <f t="shared" si="2"/>
        <v>S:UDWZWDL:UADIMR:UNDEF:ULAT:UWAIT:UBRGRCLS:UADL:UEXIPCDONE:</v>
      </c>
      <c r="D178" s="24">
        <f>+D177+1</f>
        <v>178</v>
      </c>
      <c r="E178" s="24">
        <f>IF(MATCH(H178,H:H,0)=D178,IF(LEN(H178)&gt;2,1,0),0)</f>
        <v>0</v>
      </c>
      <c r="F178" s="24">
        <f ca="1">IFERROR(MATCH(1,OFFSET(E$1:E$1000,F177,0),0)+F177,"…")</f>
        <v>1318</v>
      </c>
      <c r="G178" s="24">
        <f>IF(LEN(B178),FIND(":",C178),IFERROR(FIND(":",C178,G177+1),"…"))</f>
        <v>48</v>
      </c>
      <c r="H178" s="25" t="str">
        <f>IFERROR(SUBSTITUTE(MID(C178,G178,G179-G178),":",""),"…")</f>
        <v>UEXIPCDONE</v>
      </c>
      <c r="I178" s="9" t="str">
        <f ca="1">IFERROR(_xlfn.CONCAT(LEFT(INDEX(DESC!C:C,MATCH(H178,DESC!B:B,0)),10),"…"),"…")</f>
        <v>ADDER=PC E…</v>
      </c>
    </row>
    <row r="179" spans="2:9" x14ac:dyDescent="0.25">
      <c r="C179" s="24" t="str">
        <f t="shared" si="2"/>
        <v>S:UDWZWDL:UADIMR:UNDEF:ULAT:UWAIT:UBRGRCLS:UADL:UEXIPCDONE:</v>
      </c>
      <c r="D179" s="24">
        <f>+D178+1</f>
        <v>179</v>
      </c>
      <c r="E179" s="24">
        <f>IF(MATCH(H179,H:H,0)=D179,IF(LEN(H179)&gt;2,1,0),0)</f>
        <v>0</v>
      </c>
      <c r="F179" s="24">
        <f ca="1">IFERROR(MATCH(1,OFFSET(E$1:E$1000,F178,0),0)+F178,"…")</f>
        <v>1379</v>
      </c>
      <c r="G179" s="24">
        <f>IF(LEN(B179),FIND(":",C179),IFERROR(FIND(":",C179,G178+1),"…"))</f>
        <v>59</v>
      </c>
      <c r="H179" s="25" t="str">
        <f>IFERROR(SUBSTITUTE(MID(C179,G179,G180-G179),":",""),"…")</f>
        <v>…</v>
      </c>
      <c r="I179" s="9" t="str">
        <f ca="1">IFERROR(_xlfn.CONCAT(LEFT(INDEX(DESC!C:C,MATCH(H179,DESC!B:B,0)),10),"…"),"…")</f>
        <v>…</v>
      </c>
    </row>
    <row r="180" spans="2:9" x14ac:dyDescent="0.25">
      <c r="B180" t="s">
        <v>1988</v>
      </c>
      <c r="C180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0" s="24">
        <f>+D179+1</f>
        <v>180</v>
      </c>
      <c r="E180" s="24">
        <f>IF(MATCH(H180,H:H,0)=D180,IF(LEN(H180)&gt;2,1,0),0)</f>
        <v>0</v>
      </c>
      <c r="F180" s="24">
        <f ca="1">IFERROR(MATCH(1,OFFSET(E$1:E$1000,F179,0),0)+F179,"…")</f>
        <v>1381</v>
      </c>
      <c r="G180" s="24">
        <f>IF(LEN(B180),FIND(":",C180),IFERROR(FIND(":",C180,G179+1),"…"))</f>
        <v>12</v>
      </c>
      <c r="H180" s="25" t="str">
        <f>IFERROR(SUBSTITUTE(MID(C180,G180,G181-G180),":",""),"…")</f>
        <v>UADIRM</v>
      </c>
      <c r="I180" s="9" t="str">
        <f ca="1">IFERROR(_xlfn.CONCAT(LEFT(INDEX(DESC!C:C,MATCH(H180,DESC!B:B,0)),10),"…"),"…")</f>
        <v>ADDR=ADDER…</v>
      </c>
    </row>
    <row r="181" spans="2:9" x14ac:dyDescent="0.25">
      <c r="C181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1" s="24">
        <f>+D180+1</f>
        <v>181</v>
      </c>
      <c r="E181" s="24">
        <f>IF(MATCH(H181,H:H,0)=D181,IF(LEN(H181)&gt;2,1,0),0)</f>
        <v>0</v>
      </c>
      <c r="F181" s="24">
        <f ca="1">IFERROR(MATCH(1,OFFSET(E$1:E$1000,F180,0),0)+F180,"…")</f>
        <v>1392</v>
      </c>
      <c r="G181" s="24">
        <f>IF(LEN(B181),FIND(":",C181),IFERROR(FIND(":",C181,G180+1),"…"))</f>
        <v>19</v>
      </c>
      <c r="H181" s="25" t="str">
        <f>IFERROR(SUBSTITUTE(MID(C181,G181,G182-G181),":",""),"…")</f>
        <v>UIRDAF</v>
      </c>
      <c r="I181" s="9" t="str">
        <f ca="1">IFERROR(_xlfn.CONCAT(LEFT(INDEX(DESC!C:C,MATCH(H181,DESC!B:B,0)),10),"…"),"…")</f>
        <v>IR=ADDES A…</v>
      </c>
    </row>
    <row r="182" spans="2:9" x14ac:dyDescent="0.25">
      <c r="C182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2" s="24">
        <f>+D181+1</f>
        <v>182</v>
      </c>
      <c r="E182" s="24">
        <f>IF(MATCH(H182,H:H,0)=D182,IF(LEN(H182)&gt;2,1,0),0)</f>
        <v>0</v>
      </c>
      <c r="F182" s="24">
        <f ca="1">IFERROR(MATCH(1,OFFSET(E$1:E$1000,F181,0),0)+F181,"…")</f>
        <v>1436</v>
      </c>
      <c r="G182" s="24">
        <f>IF(LEN(B182),FIND(":",C182),IFERROR(FIND(":",C182,G181+1),"…"))</f>
        <v>26</v>
      </c>
      <c r="H182" s="25" t="str">
        <f>IFERROR(SUBSTITUTE(MID(C182,G182,G183-G182),":",""),"…")</f>
        <v>UBRM</v>
      </c>
      <c r="I182" s="9" t="str">
        <f ca="1">IFERROR(_xlfn.CONCAT(LEFT(INDEX(DESC!C:C,MATCH(H182,DESC!B:B,0)),10),"…"),"…")</f>
        <v>DO_BUSRQ U…</v>
      </c>
    </row>
    <row r="183" spans="2:9" x14ac:dyDescent="0.25">
      <c r="C183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3" s="24">
        <f>+D182+1</f>
        <v>183</v>
      </c>
      <c r="E183" s="24">
        <f>IF(MATCH(H183,H:H,0)=D183,IF(LEN(H183)&gt;2,1,0),0)</f>
        <v>0</v>
      </c>
      <c r="F183" s="24">
        <f ca="1">IFERROR(MATCH(1,OFFSET(E$1:E$1000,F182,0),0)+F182,"…")</f>
        <v>1449</v>
      </c>
      <c r="G183" s="24">
        <f>IF(LEN(B183),FIND(":",C183),IFERROR(FIND(":",C183,G182+1),"…"))</f>
        <v>31</v>
      </c>
      <c r="H183" s="25" t="str">
        <f>IFERROR(SUBSTITUTE(MID(C183,G183,G184-G183),":",""),"…")</f>
        <v>UDPC</v>
      </c>
      <c r="I183" s="9" t="str">
        <f ca="1">IFERROR(_xlfn.CONCAT(LEFT(INDEX(DESC!C:C,MATCH(H183,DESC!B:B,0)),10),"…"),"…")</f>
        <v>ADDER=PC…</v>
      </c>
    </row>
    <row r="184" spans="2:9" x14ac:dyDescent="0.25">
      <c r="C184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4" s="24">
        <f>+D183+1</f>
        <v>184</v>
      </c>
      <c r="E184" s="24">
        <f>IF(MATCH(H184,H:H,0)=D184,IF(LEN(H184)&gt;2,1,0),0)</f>
        <v>0</v>
      </c>
      <c r="F184" s="24">
        <f ca="1">IFERROR(MATCH(1,OFFSET(E$1:E$1000,F183,0),0)+F183,"…")</f>
        <v>1507</v>
      </c>
      <c r="G184" s="24">
        <f>IF(LEN(B184),FIND(":",C184),IFERROR(FIND(":",C184,G183+1),"…"))</f>
        <v>36</v>
      </c>
      <c r="H184" s="25" t="str">
        <f>IFERROR(SUBSTITUTE(MID(C184,G184,G185-G184),":",""),"…")</f>
        <v>UADIMR</v>
      </c>
      <c r="I184" s="9" t="str">
        <f ca="1">IFERROR(_xlfn.CONCAT(LEFT(INDEX(DESC!C:C,MATCH(H184,DESC!B:B,0)),10),"…"),"…")</f>
        <v>ADDR=ADDER…</v>
      </c>
    </row>
    <row r="185" spans="2:9" x14ac:dyDescent="0.25">
      <c r="C185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5" s="24">
        <f>+D184+1</f>
        <v>185</v>
      </c>
      <c r="E185" s="24">
        <f>IF(MATCH(H185,H:H,0)=D185,IF(LEN(H185)&gt;2,1,0),0)</f>
        <v>0</v>
      </c>
      <c r="F185" s="24">
        <f ca="1">IFERROR(MATCH(1,OFFSET(E$1:E$1000,F184,0),0)+F184,"…")</f>
        <v>1509</v>
      </c>
      <c r="G185" s="24">
        <f>IF(LEN(B185),FIND(":",C185),IFERROR(FIND(":",C185,G184+1),"…"))</f>
        <v>43</v>
      </c>
      <c r="H185" s="25" t="str">
        <f>IFERROR(SUBSTITUTE(MID(C185,G185,G186-G185),":",""),"…")</f>
        <v>UPCD</v>
      </c>
      <c r="I185" s="9" t="str">
        <f ca="1">IFERROR(_xlfn.CONCAT(LEFT(INDEX(DESC!C:C,MATCH(H185,DESC!B:B,0)),10),"…"),"…")</f>
        <v>PC=ADDES…</v>
      </c>
    </row>
    <row r="186" spans="2:9" x14ac:dyDescent="0.25">
      <c r="C186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6" s="24">
        <f>+D185+1</f>
        <v>186</v>
      </c>
      <c r="E186" s="24">
        <f>IF(MATCH(H186,H:H,0)=D186,IF(LEN(H186)&gt;2,1,0),0)</f>
        <v>0</v>
      </c>
      <c r="F186" s="24">
        <f ca="1">IFERROR(MATCH(1,OFFSET(E$1:E$1000,F185,0),0)+F185,"…")</f>
        <v>1511</v>
      </c>
      <c r="G186" s="24">
        <f>IF(LEN(B186),FIND(":",C186),IFERROR(FIND(":",C186,G185+1),"…"))</f>
        <v>48</v>
      </c>
      <c r="H186" s="25" t="str">
        <f>IFERROR(SUBSTITUTE(MID(C186,G186,G187-G186),":",""),"…")</f>
        <v>ULAT</v>
      </c>
      <c r="I186" s="9" t="str">
        <f ca="1">IFERROR(_xlfn.CONCAT(LEFT(INDEX(DESC!C:C,MATCH(H186,DESC!B:B,0)),10),"…"),"…")</f>
        <v>DLATCH=PIN…</v>
      </c>
    </row>
    <row r="187" spans="2:9" x14ac:dyDescent="0.25">
      <c r="C187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7" s="24">
        <f>+D186+1</f>
        <v>187</v>
      </c>
      <c r="E187" s="24">
        <f>IF(MATCH(H187,H:H,0)=D187,IF(LEN(H187)&gt;2,1,0),0)</f>
        <v>0</v>
      </c>
      <c r="F187" s="24">
        <f ca="1">IFERROR(MATCH(1,OFFSET(E$1:E$1000,F186,0),0)+F186,"…")</f>
        <v>1515</v>
      </c>
      <c r="G187" s="24">
        <f>IF(LEN(B187),FIND(":",C187),IFERROR(FIND(":",C187,G186+1),"…"))</f>
        <v>53</v>
      </c>
      <c r="H187" s="25" t="str">
        <f>IFERROR(SUBSTITUTE(MID(C187,G187,G188-G187),":",""),"…")</f>
        <v>UWAIT</v>
      </c>
      <c r="I187" s="9" t="str">
        <f ca="1">IFERROR(_xlfn.CONCAT(LEFT(INDEX(DESC!C:C,MATCH(H187,DESC!B:B,0)),10),"…"),"…")</f>
        <v>DO_WAIT…</v>
      </c>
    </row>
    <row r="188" spans="2:9" x14ac:dyDescent="0.25">
      <c r="C188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8" s="24">
        <f>+D187+1</f>
        <v>188</v>
      </c>
      <c r="E188" s="24">
        <f>IF(MATCH(H188,H:H,0)=D188,IF(LEN(H188)&gt;2,1,0),0)</f>
        <v>0</v>
      </c>
      <c r="F188" s="24">
        <f ca="1">IFERROR(MATCH(1,OFFSET(E$1:E$1000,F187,0),0)+F187,"…")</f>
        <v>1517</v>
      </c>
      <c r="G188" s="24">
        <f>IF(LEN(B188),FIND(":",C188),IFERROR(FIND(":",C188,G187+1),"…"))</f>
        <v>59</v>
      </c>
      <c r="H188" s="25" t="str">
        <f>IFERROR(SUBSTITUTE(MID(C188,G188,G189-G188),":",""),"…")</f>
        <v>UBRCLS</v>
      </c>
      <c r="I188" s="9" t="str">
        <f ca="1">IFERROR(_xlfn.CONCAT(LEFT(INDEX(DESC!C:C,MATCH(H188,DESC!B:B,0)),10),"…"),"…")</f>
        <v>DO_BUSRQ D…</v>
      </c>
    </row>
    <row r="189" spans="2:9" x14ac:dyDescent="0.25">
      <c r="C189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89" s="24">
        <f>+D188+1</f>
        <v>189</v>
      </c>
      <c r="E189" s="24">
        <f>IF(MATCH(H189,H:H,0)=D189,IF(LEN(H189)&gt;2,1,0),0)</f>
        <v>0</v>
      </c>
      <c r="F189" s="24">
        <f ca="1">IFERROR(MATCH(1,OFFSET(E$1:E$1000,F188,0),0)+F188,"…")</f>
        <v>1519</v>
      </c>
      <c r="G189" s="24">
        <f>IF(LEN(B189),FIND(":",C189),IFERROR(FIND(":",C189,G188+1),"…"))</f>
        <v>66</v>
      </c>
      <c r="H189" s="25" t="str">
        <f>IFERROR(SUBSTITUTE(MID(C189,G189,G190-G189),":",""),"…")</f>
        <v>UDPCZDL</v>
      </c>
      <c r="I189" s="9" t="str">
        <f ca="1">IFERROR(_xlfn.CONCAT(LEFT(INDEX(DESC!C:C,MATCH(H189,DESC!B:B,0)),10),"…"),"…")</f>
        <v>ADDER=PC Z…</v>
      </c>
    </row>
    <row r="190" spans="2:9" x14ac:dyDescent="0.25">
      <c r="C190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90" s="24">
        <f>+D189+1</f>
        <v>190</v>
      </c>
      <c r="E190" s="24">
        <f>IF(MATCH(H190,H:H,0)=D190,IF(LEN(H190)&gt;2,1,0),0)</f>
        <v>0</v>
      </c>
      <c r="F190" s="24">
        <f ca="1">IFERROR(MATCH(1,OFFSET(E$1:E$1000,F189,0),0)+F189,"…")</f>
        <v>1521</v>
      </c>
      <c r="G190" s="24">
        <f>IF(LEN(B190),FIND(":",C190),IFERROR(FIND(":",C190,G189+1),"…"))</f>
        <v>74</v>
      </c>
      <c r="H190" s="25" t="str">
        <f>IFERROR(SUBSTITUTE(MID(C190,G190,G191-G190),":",""),"…")</f>
        <v>UADIMR</v>
      </c>
      <c r="I190" s="9" t="str">
        <f ca="1">IFERROR(_xlfn.CONCAT(LEFT(INDEX(DESC!C:C,MATCH(H190,DESC!B:B,0)),10),"…"),"…")</f>
        <v>ADDR=ADDER…</v>
      </c>
    </row>
    <row r="191" spans="2:9" x14ac:dyDescent="0.25">
      <c r="C191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91" s="24">
        <f>+D190+1</f>
        <v>191</v>
      </c>
      <c r="E191" s="24">
        <f>IF(MATCH(H191,H:H,0)=D191,IF(LEN(H191)&gt;2,1,0),0)</f>
        <v>0</v>
      </c>
      <c r="F191" s="24">
        <f ca="1">IFERROR(MATCH(1,OFFSET(E$1:E$1000,F190,0),0)+F190,"…")</f>
        <v>1526</v>
      </c>
      <c r="G191" s="24">
        <f>IF(LEN(B191),FIND(":",C191),IFERROR(FIND(":",C191,G190+1),"…"))</f>
        <v>81</v>
      </c>
      <c r="H191" s="25" t="str">
        <f>IFERROR(SUBSTITUTE(MID(C191,G191,G192-G191),":",""),"…")</f>
        <v>UPCD</v>
      </c>
      <c r="I191" s="9" t="str">
        <f ca="1">IFERROR(_xlfn.CONCAT(LEFT(INDEX(DESC!C:C,MATCH(H191,DESC!B:B,0)),10),"…"),"…")</f>
        <v>PC=ADDES…</v>
      </c>
    </row>
    <row r="192" spans="2:9" x14ac:dyDescent="0.25">
      <c r="C192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92" s="24">
        <f>+D191+1</f>
        <v>192</v>
      </c>
      <c r="E192" s="24">
        <f>IF(MATCH(H192,H:H,0)=D192,IF(LEN(H192)&gt;2,1,0),0)</f>
        <v>0</v>
      </c>
      <c r="F192" s="24">
        <f ca="1">IFERROR(MATCH(1,OFFSET(E$1:E$1000,F191,0),0)+F191,"…")</f>
        <v>1573</v>
      </c>
      <c r="G192" s="24">
        <f>IF(LEN(B192),FIND(":",C192),IFERROR(FIND(":",C192,G191+1),"…"))</f>
        <v>86</v>
      </c>
      <c r="H192" s="25" t="str">
        <f>IFERROR(SUBSTITUTE(MID(C192,G192,G193-G192),":",""),"…")</f>
        <v>ULAT</v>
      </c>
      <c r="I192" s="9" t="str">
        <f ca="1">IFERROR(_xlfn.CONCAT(LEFT(INDEX(DESC!C:C,MATCH(H192,DESC!B:B,0)),10),"…"),"…")</f>
        <v>DLATCH=PIN…</v>
      </c>
    </row>
    <row r="193" spans="3:9" x14ac:dyDescent="0.25">
      <c r="C193" s="24" t="str">
        <f t="shared" si="2"/>
        <v>DEFED(&amp;H43):UADIRM:UIRDAF:UBRM:UDPC:UADIMR:UPCD:ULAT:UWAIT:UBRCLS:UDPCZDL:UADIMR:UPCD:ULAT:UWAIT:UBRCLS:UDWZWDL:UADIM:UWC:USWR:UWZDWW:UBRCLS:UDWZ:UADIM:UWB:USWR:UWAITW:UBRGRCLS:UDPC:UEXIDONE:</v>
      </c>
      <c r="D193" s="24">
        <f>+D192+1</f>
        <v>193</v>
      </c>
      <c r="E193" s="24">
        <f>IF(MATCH(H193,H:H,0)=D193,IF(LEN(H193)&gt;2,1,0),0)</f>
        <v>0</v>
      </c>
      <c r="F193" s="24">
        <f ca="1">IFERROR(MATCH(1,OFFSET(E$1:E$1000,F192,0),0)+F192,"…")</f>
        <v>1631</v>
      </c>
      <c r="G193" s="24">
        <f>IF(LEN(B193),FIND(":",C193),IFERROR(FIND(":",C193,G192+1),"…"))</f>
        <v>91</v>
      </c>
      <c r="H193" s="25" t="str">
        <f>IFERROR(SUBSTITUTE(MID(C193,G193,G194-G193),":",""),"…")</f>
        <v>UWAIT</v>
      </c>
      <c r="I193" s="9" t="str">
        <f ca="1">IFERROR(_xlfn.CONCAT(LEFT(INDEX(DESC!C:C,MATCH(H193,DESC!B:B,0)),10),"…"),"…")</f>
        <v>DO_WAIT…</v>
      </c>
    </row>
    <row r="194" spans="3:9" x14ac:dyDescent="0.25">
      <c r="C194" s="24" t="str">
        <f t="shared" ref="C194:C257" si="3">SUBSTITUTE(SUBSTITUTE(SUBSTITUTE(IF(LEN(B194),_xlfn.CONCAT(B194,":"),C193)," ",""),":AAA:",":"),":BBB:",":")</f>
        <v>DEFED(&amp;H43):UADIRM:UIRDAF:UBRM:UDPC:UADIMR:UPCD:ULAT:UWAIT:UBRCLS:UDPCZDL:UADIMR:UPCD:ULAT:UWAIT:UBRCLS:UDWZWDL:UADIM:UWC:USWR:UWZDWW:UBRCLS:UDWZ:UADIM:UWB:USWR:UWAITW:UBRGRCLS:UDPC:UEXIDONE:</v>
      </c>
      <c r="D194" s="24">
        <f>+D193+1</f>
        <v>194</v>
      </c>
      <c r="E194" s="24">
        <f>IF(MATCH(H194,H:H,0)=D194,IF(LEN(H194)&gt;2,1,0),0)</f>
        <v>0</v>
      </c>
      <c r="F194" s="24">
        <f ca="1">IFERROR(MATCH(1,OFFSET(E$1:E$1000,F193,0),0)+F193,"…")</f>
        <v>1633</v>
      </c>
      <c r="G194" s="24">
        <f>IF(LEN(B194),FIND(":",C194),IFERROR(FIND(":",C194,G193+1),"…"))</f>
        <v>97</v>
      </c>
      <c r="H194" s="25" t="str">
        <f>IFERROR(SUBSTITUTE(MID(C194,G194,G195-G194),":",""),"…")</f>
        <v>UBRCLS</v>
      </c>
      <c r="I194" s="9" t="str">
        <f ca="1">IFERROR(_xlfn.CONCAT(LEFT(INDEX(DESC!C:C,MATCH(H194,DESC!B:B,0)),10),"…"),"…")</f>
        <v>DO_BUSRQ D…</v>
      </c>
    </row>
    <row r="195" spans="3:9" x14ac:dyDescent="0.25">
      <c r="C195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195" s="24">
        <f>+D194+1</f>
        <v>195</v>
      </c>
      <c r="E195" s="24">
        <f>IF(MATCH(H195,H:H,0)=D195,IF(LEN(H195)&gt;2,1,0),0)</f>
        <v>0</v>
      </c>
      <c r="F195" s="24">
        <f ca="1">IFERROR(MATCH(1,OFFSET(E$1:E$1000,F194,0),0)+F194,"…")</f>
        <v>1635</v>
      </c>
      <c r="G195" s="24">
        <f>IF(LEN(B195),FIND(":",C195),IFERROR(FIND(":",C195,G194+1),"…"))</f>
        <v>104</v>
      </c>
      <c r="H195" s="25" t="str">
        <f>IFERROR(SUBSTITUTE(MID(C195,G195,G196-G195),":",""),"…")</f>
        <v>UDWZWDL</v>
      </c>
      <c r="I195" s="9" t="str">
        <f ca="1">IFERROR(_xlfn.CONCAT(LEFT(INDEX(DESC!C:C,MATCH(H195,DESC!B:B,0)),10),"…"),"…")</f>
        <v>ADDER=(W=D…</v>
      </c>
    </row>
    <row r="196" spans="3:9" x14ac:dyDescent="0.25">
      <c r="C196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196" s="24">
        <f>+D195+1</f>
        <v>196</v>
      </c>
      <c r="E196" s="24">
        <f>IF(MATCH(H196,H:H,0)=D196,IF(LEN(H196)&gt;2,1,0),0)</f>
        <v>0</v>
      </c>
      <c r="F196" s="24">
        <f ca="1">IFERROR(MATCH(1,OFFSET(E$1:E$1000,F195,0),0)+F195,"…")</f>
        <v>1637</v>
      </c>
      <c r="G196" s="24">
        <f>IF(LEN(B196),FIND(":",C196),IFERROR(FIND(":",C196,G195+1),"…"))</f>
        <v>112</v>
      </c>
      <c r="H196" s="25" t="str">
        <f>IFERROR(SUBSTITUTE(MID(C196,G196,G197-G196),":",""),"…")</f>
        <v>UADIM</v>
      </c>
      <c r="I196" s="9" t="str">
        <f ca="1">IFERROR(_xlfn.CONCAT(LEFT(INDEX(DESC!C:C,MATCH(H196,DESC!B:B,0)),10),"…"),"…")</f>
        <v>ADDR=ADDER…</v>
      </c>
    </row>
    <row r="197" spans="3:9" x14ac:dyDescent="0.25">
      <c r="C197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197" s="24">
        <f>+D196+1</f>
        <v>197</v>
      </c>
      <c r="E197" s="24">
        <f>IF(MATCH(H197,H:H,0)=D197,IF(LEN(H197)&gt;2,1,0),0)</f>
        <v>1</v>
      </c>
      <c r="F197" s="24">
        <f ca="1">IFERROR(MATCH(1,OFFSET(E$1:E$1000,F196,0),0)+F196,"…")</f>
        <v>1639</v>
      </c>
      <c r="G197" s="24">
        <f>IF(LEN(B197),FIND(":",C197),IFERROR(FIND(":",C197,G196+1),"…"))</f>
        <v>118</v>
      </c>
      <c r="H197" s="25" t="str">
        <f>IFERROR(SUBSTITUTE(MID(C197,G197,G198-G197),":",""),"…")</f>
        <v>UWC</v>
      </c>
      <c r="I197" s="9" t="str">
        <f ca="1">IFERROR(_xlfn.CONCAT(LEFT(INDEX(DESC!C:C,MATCH(H197,DESC!B:B,0)),10),"…"),"…")</f>
        <v>PINDATA=DL…</v>
      </c>
    </row>
    <row r="198" spans="3:9" x14ac:dyDescent="0.25">
      <c r="C198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198" s="24">
        <f>+D197+1</f>
        <v>198</v>
      </c>
      <c r="E198" s="24">
        <f>IF(MATCH(H198,H:H,0)=D198,IF(LEN(H198)&gt;2,1,0),0)</f>
        <v>0</v>
      </c>
      <c r="F198" s="24">
        <f ca="1">IFERROR(MATCH(1,OFFSET(E$1:E$1000,F197,0),0)+F197,"…")</f>
        <v>1641</v>
      </c>
      <c r="G198" s="24">
        <f>IF(LEN(B198),FIND(":",C198),IFERROR(FIND(":",C198,G197+1),"…"))</f>
        <v>122</v>
      </c>
      <c r="H198" s="25" t="str">
        <f>IFERROR(SUBSTITUTE(MID(C198,G198,G199-G198),":",""),"…")</f>
        <v>USWR</v>
      </c>
      <c r="I198" s="9" t="str">
        <f ca="1">IFERROR(_xlfn.CONCAT(LEFT(INDEX(DESC!C:C,MATCH(H198,DESC!B:B,0)),10),"…"),"…")</f>
        <v>SETWR…</v>
      </c>
    </row>
    <row r="199" spans="3:9" x14ac:dyDescent="0.25">
      <c r="C199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199" s="24">
        <f>+D198+1</f>
        <v>199</v>
      </c>
      <c r="E199" s="24">
        <f>IF(MATCH(H199,H:H,0)=D199,IF(LEN(H199)&gt;2,1,0),0)</f>
        <v>0</v>
      </c>
      <c r="F199" s="24">
        <f ca="1">IFERROR(MATCH(1,OFFSET(E$1:E$1000,F198,0),0)+F198,"…")</f>
        <v>1748</v>
      </c>
      <c r="G199" s="24">
        <f>IF(LEN(B199),FIND(":",C199),IFERROR(FIND(":",C199,G198+1),"…"))</f>
        <v>127</v>
      </c>
      <c r="H199" s="25" t="str">
        <f>IFERROR(SUBSTITUTE(MID(C199,G199,G200-G199),":",""),"…")</f>
        <v>UWZDWW</v>
      </c>
      <c r="I199" s="9" t="str">
        <f ca="1">IFERROR(_xlfn.CONCAT(LEFT(INDEX(DESC!C:C,MATCH(H199,DESC!B:B,0)),10),"…"),"…")</f>
        <v>DO_WAIT WZ…</v>
      </c>
    </row>
    <row r="200" spans="3:9" x14ac:dyDescent="0.25">
      <c r="C200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0" s="24">
        <f>+D199+1</f>
        <v>200</v>
      </c>
      <c r="E200" s="24">
        <f>IF(MATCH(H200,H:H,0)=D200,IF(LEN(H200)&gt;2,1,0),0)</f>
        <v>0</v>
      </c>
      <c r="F200" s="24">
        <f ca="1">IFERROR(MATCH(1,OFFSET(E$1:E$1000,F199,0),0)+F199,"…")</f>
        <v>1751</v>
      </c>
      <c r="G200" s="24">
        <f>IF(LEN(B200),FIND(":",C200),IFERROR(FIND(":",C200,G199+1),"…"))</f>
        <v>134</v>
      </c>
      <c r="H200" s="25" t="str">
        <f>IFERROR(SUBSTITUTE(MID(C200,G200,G201-G200),":",""),"…")</f>
        <v>UBRCLS</v>
      </c>
      <c r="I200" s="9" t="str">
        <f ca="1">IFERROR(_xlfn.CONCAT(LEFT(INDEX(DESC!C:C,MATCH(H200,DESC!B:B,0)),10),"…"),"…")</f>
        <v>DO_BUSRQ D…</v>
      </c>
    </row>
    <row r="201" spans="3:9" x14ac:dyDescent="0.25">
      <c r="C201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1" s="24">
        <f>+D200+1</f>
        <v>201</v>
      </c>
      <c r="E201" s="24">
        <f>IF(MATCH(H201,H:H,0)=D201,IF(LEN(H201)&gt;2,1,0),0)</f>
        <v>1</v>
      </c>
      <c r="F201" s="24">
        <f ca="1">IFERROR(MATCH(1,OFFSET(E$1:E$1000,F200,0),0)+F200,"…")</f>
        <v>1752</v>
      </c>
      <c r="G201" s="24">
        <f>IF(LEN(B201),FIND(":",C201),IFERROR(FIND(":",C201,G200+1),"…"))</f>
        <v>141</v>
      </c>
      <c r="H201" s="25" t="str">
        <f>IFERROR(SUBSTITUTE(MID(C201,G201,G202-G201),":",""),"…")</f>
        <v>UDWZ</v>
      </c>
      <c r="I201" s="9" t="str">
        <f ca="1">IFERROR(_xlfn.CONCAT(LEFT(INDEX(DESC!C:C,MATCH(H201,DESC!B:B,0)),10),"…"),"…")</f>
        <v>ADDER=WZ…</v>
      </c>
    </row>
    <row r="202" spans="3:9" x14ac:dyDescent="0.25">
      <c r="C202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2" s="24">
        <f>+D201+1</f>
        <v>202</v>
      </c>
      <c r="E202" s="24">
        <f>IF(MATCH(H202,H:H,0)=D202,IF(LEN(H202)&gt;2,1,0),0)</f>
        <v>0</v>
      </c>
      <c r="F202" s="24">
        <f ca="1">IFERROR(MATCH(1,OFFSET(E$1:E$1000,F201,0),0)+F201,"…")</f>
        <v>1754</v>
      </c>
      <c r="G202" s="24">
        <f>IF(LEN(B202),FIND(":",C202),IFERROR(FIND(":",C202,G201+1),"…"))</f>
        <v>146</v>
      </c>
      <c r="H202" s="25" t="str">
        <f>IFERROR(SUBSTITUTE(MID(C202,G202,G203-G202),":",""),"…")</f>
        <v>UADIM</v>
      </c>
      <c r="I202" s="9" t="str">
        <f ca="1">IFERROR(_xlfn.CONCAT(LEFT(INDEX(DESC!C:C,MATCH(H202,DESC!B:B,0)),10),"…"),"…")</f>
        <v>ADDR=ADDER…</v>
      </c>
    </row>
    <row r="203" spans="3:9" x14ac:dyDescent="0.25">
      <c r="C203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3" s="24">
        <f>+D202+1</f>
        <v>203</v>
      </c>
      <c r="E203" s="24">
        <f>IF(MATCH(H203,H:H,0)=D203,IF(LEN(H203)&gt;2,1,0),0)</f>
        <v>1</v>
      </c>
      <c r="F203" s="24">
        <f ca="1">IFERROR(MATCH(1,OFFSET(E$1:E$1000,F202,0),0)+F202,"…")</f>
        <v>1755</v>
      </c>
      <c r="G203" s="24">
        <f>IF(LEN(B203),FIND(":",C203),IFERROR(FIND(":",C203,G202+1),"…"))</f>
        <v>152</v>
      </c>
      <c r="H203" s="25" t="str">
        <f>IFERROR(SUBSTITUTE(MID(C203,G203,G204-G203),":",""),"…")</f>
        <v>UWB</v>
      </c>
      <c r="I203" s="9" t="str">
        <f ca="1">IFERROR(_xlfn.CONCAT(LEFT(INDEX(DESC!C:C,MATCH(H203,DESC!B:B,0)),10),"…"),"…")</f>
        <v>PINDATA=DL…</v>
      </c>
    </row>
    <row r="204" spans="3:9" x14ac:dyDescent="0.25">
      <c r="C204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4" s="24">
        <f>+D203+1</f>
        <v>204</v>
      </c>
      <c r="E204" s="24">
        <f>IF(MATCH(H204,H:H,0)=D204,IF(LEN(H204)&gt;2,1,0),0)</f>
        <v>0</v>
      </c>
      <c r="F204" s="24">
        <f ca="1">IFERROR(MATCH(1,OFFSET(E$1:E$1000,F203,0),0)+F203,"…")</f>
        <v>1763</v>
      </c>
      <c r="G204" s="24">
        <f>IF(LEN(B204),FIND(":",C204),IFERROR(FIND(":",C204,G203+1),"…"))</f>
        <v>156</v>
      </c>
      <c r="H204" s="25" t="str">
        <f>IFERROR(SUBSTITUTE(MID(C204,G204,G205-G204),":",""),"…")</f>
        <v>USWR</v>
      </c>
      <c r="I204" s="9" t="str">
        <f ca="1">IFERROR(_xlfn.CONCAT(LEFT(INDEX(DESC!C:C,MATCH(H204,DESC!B:B,0)),10),"…"),"…")</f>
        <v>SETWR…</v>
      </c>
    </row>
    <row r="205" spans="3:9" x14ac:dyDescent="0.25">
      <c r="C205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5" s="24">
        <f>+D204+1</f>
        <v>205</v>
      </c>
      <c r="E205" s="24">
        <f>IF(MATCH(H205,H:H,0)=D205,IF(LEN(H205)&gt;2,1,0),0)</f>
        <v>1</v>
      </c>
      <c r="F205" s="24">
        <f ca="1">IFERROR(MATCH(1,OFFSET(E$1:E$1000,F204,0),0)+F204,"…")</f>
        <v>1770</v>
      </c>
      <c r="G205" s="24">
        <f>IF(LEN(B205),FIND(":",C205),IFERROR(FIND(":",C205,G204+1),"…"))</f>
        <v>161</v>
      </c>
      <c r="H205" s="25" t="str">
        <f>IFERROR(SUBSTITUTE(MID(C205,G205,G206-G205),":",""),"…")</f>
        <v>UWAITW</v>
      </c>
      <c r="I205" s="9" t="str">
        <f ca="1">IFERROR(_xlfn.CONCAT(LEFT(INDEX(DESC!C:C,MATCH(H205,DESC!B:B,0)),10),"…"),"…")</f>
        <v>DO_WAIT AC…</v>
      </c>
    </row>
    <row r="206" spans="3:9" x14ac:dyDescent="0.25">
      <c r="C206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6" s="24">
        <f>+D205+1</f>
        <v>206</v>
      </c>
      <c r="E206" s="24">
        <f>IF(MATCH(H206,H:H,0)=D206,IF(LEN(H206)&gt;2,1,0),0)</f>
        <v>0</v>
      </c>
      <c r="F206" s="24">
        <f ca="1">IFERROR(MATCH(1,OFFSET(E$1:E$1000,F205,0),0)+F205,"…")</f>
        <v>1776</v>
      </c>
      <c r="G206" s="24">
        <f>IF(LEN(B206),FIND(":",C206),IFERROR(FIND(":",C206,G205+1),"…"))</f>
        <v>168</v>
      </c>
      <c r="H206" s="25" t="str">
        <f>IFERROR(SUBSTITUTE(MID(C206,G206,G207-G206),":",""),"…")</f>
        <v>UBRGRCLS</v>
      </c>
      <c r="I206" s="9" t="str">
        <f ca="1">IFERROR(_xlfn.CONCAT(LEFT(INDEX(DESC!C:C,MATCH(H206,DESC!B:B,0)),10),"…"),"…")</f>
        <v>DO_GRANT D…</v>
      </c>
    </row>
    <row r="207" spans="3:9" x14ac:dyDescent="0.25">
      <c r="C207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7" s="24">
        <f>+D206+1</f>
        <v>207</v>
      </c>
      <c r="E207" s="24">
        <f>IF(MATCH(H207,H:H,0)=D207,IF(LEN(H207)&gt;2,1,0),0)</f>
        <v>0</v>
      </c>
      <c r="F207" s="24">
        <f ca="1">IFERROR(MATCH(1,OFFSET(E$1:E$1000,F206,0),0)+F206,"…")</f>
        <v>1780</v>
      </c>
      <c r="G207" s="24">
        <f>IF(LEN(B207),FIND(":",C207),IFERROR(FIND(":",C207,G206+1),"…"))</f>
        <v>177</v>
      </c>
      <c r="H207" s="25" t="str">
        <f>IFERROR(SUBSTITUTE(MID(C207,G207,G208-G207),":",""),"…")</f>
        <v>UDPC</v>
      </c>
      <c r="I207" s="9" t="str">
        <f ca="1">IFERROR(_xlfn.CONCAT(LEFT(INDEX(DESC!C:C,MATCH(H207,DESC!B:B,0)),10),"…"),"…")</f>
        <v>ADDER=PC…</v>
      </c>
    </row>
    <row r="208" spans="3:9" x14ac:dyDescent="0.25">
      <c r="C208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8" s="24">
        <f>+D207+1</f>
        <v>208</v>
      </c>
      <c r="E208" s="24">
        <f>IF(MATCH(H208,H:H,0)=D208,IF(LEN(H208)&gt;2,1,0),0)</f>
        <v>0</v>
      </c>
      <c r="F208" s="24">
        <f ca="1">IFERROR(MATCH(1,OFFSET(E$1:E$1000,F207,0),0)+F207,"…")</f>
        <v>1782</v>
      </c>
      <c r="G208" s="24">
        <f>IF(LEN(B208),FIND(":",C208),IFERROR(FIND(":",C208,G207+1),"…"))</f>
        <v>182</v>
      </c>
      <c r="H208" s="25" t="str">
        <f>IFERROR(SUBSTITUTE(MID(C208,G208,G209-G208),":",""),"…")</f>
        <v>UEXIDONE</v>
      </c>
      <c r="I208" s="9" t="str">
        <f ca="1">IFERROR(_xlfn.CONCAT(LEFT(INDEX(DESC!C:C,MATCH(H208,DESC!B:B,0)),10),"…"),"…")</f>
        <v>EX_INT SPR…</v>
      </c>
    </row>
    <row r="209" spans="2:9" x14ac:dyDescent="0.25">
      <c r="C209" s="24" t="str">
        <f t="shared" si="3"/>
        <v>DEFED(&amp;H43):UADIRM:UIRDAF:UBRM:UDPC:UADIMR:UPCD:ULAT:UWAIT:UBRCLS:UDPCZDL:UADIMR:UPCD:ULAT:UWAIT:UBRCLS:UDWZWDL:UADIM:UWC:USWR:UWZDWW:UBRCLS:UDWZ:UADIM:UWB:USWR:UWAITW:UBRGRCLS:UDPC:UEXIDONE:</v>
      </c>
      <c r="D209" s="24">
        <f>+D208+1</f>
        <v>209</v>
      </c>
      <c r="E209" s="24">
        <f>IF(MATCH(H209,H:H,0)=D209,IF(LEN(H209)&gt;2,1,0),0)</f>
        <v>0</v>
      </c>
      <c r="F209" s="24">
        <f ca="1">IFERROR(MATCH(1,OFFSET(E$1:E$1000,F208,0),0)+F208,"…")</f>
        <v>1795</v>
      </c>
      <c r="G209" s="24">
        <f>IF(LEN(B209),FIND(":",C209),IFERROR(FIND(":",C209,G208+1),"…"))</f>
        <v>191</v>
      </c>
      <c r="H209" s="25" t="str">
        <f>IFERROR(SUBSTITUTE(MID(C209,G209,G210-G209),":",""),"…")</f>
        <v>…</v>
      </c>
      <c r="I209" s="9" t="str">
        <f ca="1">IFERROR(_xlfn.CONCAT(LEFT(INDEX(DESC!C:C,MATCH(H209,DESC!B:B,0)),10),"…"),"…")</f>
        <v>…</v>
      </c>
    </row>
    <row r="210" spans="2:9" x14ac:dyDescent="0.25">
      <c r="B210" t="s">
        <v>1989</v>
      </c>
      <c r="C210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0" s="24">
        <f>+D209+1</f>
        <v>210</v>
      </c>
      <c r="E210" s="24">
        <f>IF(MATCH(H210,H:H,0)=D210,IF(LEN(H210)&gt;2,1,0),0)</f>
        <v>0</v>
      </c>
      <c r="F210" s="24">
        <f ca="1">IFERROR(MATCH(1,OFFSET(E$1:E$1000,F209,0),0)+F209,"…")</f>
        <v>1797</v>
      </c>
      <c r="G210" s="24">
        <f>IF(LEN(B210),FIND(":",C210),IFERROR(FIND(":",C210,G209+1),"…"))</f>
        <v>12</v>
      </c>
      <c r="H210" s="25" t="str">
        <f>IFERROR(SUBSTITUTE(MID(C210,G210,G211-G210),":",""),"…")</f>
        <v>UADIRM</v>
      </c>
      <c r="I210" s="9" t="str">
        <f ca="1">IFERROR(_xlfn.CONCAT(LEFT(INDEX(DESC!C:C,MATCH(H210,DESC!B:B,0)),10),"…"),"…")</f>
        <v>ADDR=ADDER…</v>
      </c>
    </row>
    <row r="211" spans="2:9" x14ac:dyDescent="0.25">
      <c r="C211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1" s="24">
        <f>+D210+1</f>
        <v>211</v>
      </c>
      <c r="E211" s="24">
        <f>IF(MATCH(H211,H:H,0)=D211,IF(LEN(H211)&gt;2,1,0),0)</f>
        <v>0</v>
      </c>
      <c r="F211" s="24">
        <f ca="1">IFERROR(MATCH(1,OFFSET(E$1:E$1000,F210,0),0)+F210,"…")</f>
        <v>1800</v>
      </c>
      <c r="G211" s="24">
        <f>IF(LEN(B211),FIND(":",C211),IFERROR(FIND(":",C211,G210+1),"…"))</f>
        <v>19</v>
      </c>
      <c r="H211" s="25" t="str">
        <f>IFERROR(SUBSTITUTE(MID(C211,G211,G212-G211),":",""),"…")</f>
        <v>UIRDAF</v>
      </c>
      <c r="I211" s="9" t="str">
        <f ca="1">IFERROR(_xlfn.CONCAT(LEFT(INDEX(DESC!C:C,MATCH(H211,DESC!B:B,0)),10),"…"),"…")</f>
        <v>IR=ADDES A…</v>
      </c>
    </row>
    <row r="212" spans="2:9" x14ac:dyDescent="0.25">
      <c r="C212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2" s="24">
        <f>+D211+1</f>
        <v>212</v>
      </c>
      <c r="E212" s="24">
        <f>IF(MATCH(H212,H:H,0)=D212,IF(LEN(H212)&gt;2,1,0),0)</f>
        <v>0</v>
      </c>
      <c r="F212" s="24">
        <f ca="1">IFERROR(MATCH(1,OFFSET(E$1:E$1000,F211,0),0)+F211,"…")</f>
        <v>1801</v>
      </c>
      <c r="G212" s="24">
        <f>IF(LEN(B212),FIND(":",C212),IFERROR(FIND(":",C212,G211+1),"…"))</f>
        <v>26</v>
      </c>
      <c r="H212" s="25" t="str">
        <f>IFERROR(SUBSTITUTE(MID(C212,G212,G213-G212),":",""),"…")</f>
        <v>UBRM</v>
      </c>
      <c r="I212" s="9" t="str">
        <f ca="1">IFERROR(_xlfn.CONCAT(LEFT(INDEX(DESC!C:C,MATCH(H212,DESC!B:B,0)),10),"…"),"…")</f>
        <v>DO_BUSRQ U…</v>
      </c>
    </row>
    <row r="213" spans="2:9" x14ac:dyDescent="0.25">
      <c r="C213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3" s="24">
        <f>+D212+1</f>
        <v>213</v>
      </c>
      <c r="E213" s="24">
        <f>IF(MATCH(H213,H:H,0)=D213,IF(LEN(H213)&gt;2,1,0),0)</f>
        <v>0</v>
      </c>
      <c r="F213" s="24">
        <f ca="1">IFERROR(MATCH(1,OFFSET(E$1:E$1000,F212,0),0)+F212,"…")</f>
        <v>1804</v>
      </c>
      <c r="G213" s="24">
        <f>IF(LEN(B213),FIND(":",C213),IFERROR(FIND(":",C213,G212+1),"…"))</f>
        <v>31</v>
      </c>
      <c r="H213" s="25" t="str">
        <f>IFERROR(SUBSTITUTE(MID(C213,G213,G214-G213),":",""),"…")</f>
        <v>UDPC</v>
      </c>
      <c r="I213" s="9" t="str">
        <f ca="1">IFERROR(_xlfn.CONCAT(LEFT(INDEX(DESC!C:C,MATCH(H213,DESC!B:B,0)),10),"…"),"…")</f>
        <v>ADDER=PC…</v>
      </c>
    </row>
    <row r="214" spans="2:9" x14ac:dyDescent="0.25">
      <c r="C214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4" s="24">
        <f>+D213+1</f>
        <v>214</v>
      </c>
      <c r="E214" s="24">
        <f>IF(MATCH(H214,H:H,0)=D214,IF(LEN(H214)&gt;2,1,0),0)</f>
        <v>0</v>
      </c>
      <c r="F214" s="24" t="str">
        <f ca="1">IFERROR(MATCH(1,OFFSET(E$1:E$1000,F213,0),0)+F213,"…")</f>
        <v>…</v>
      </c>
      <c r="G214" s="24">
        <f>IF(LEN(B214),FIND(":",C214),IFERROR(FIND(":",C214,G213+1),"…"))</f>
        <v>36</v>
      </c>
      <c r="H214" s="25" t="str">
        <f>IFERROR(SUBSTITUTE(MID(C214,G214,G215-G214),":",""),"…")</f>
        <v>UADIMR</v>
      </c>
      <c r="I214" s="9" t="str">
        <f ca="1">IFERROR(_xlfn.CONCAT(LEFT(INDEX(DESC!C:C,MATCH(H214,DESC!B:B,0)),10),"…"),"…")</f>
        <v>ADDR=ADDER…</v>
      </c>
    </row>
    <row r="215" spans="2:9" x14ac:dyDescent="0.25">
      <c r="C215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5" s="24">
        <f>+D214+1</f>
        <v>215</v>
      </c>
      <c r="E215" s="24">
        <f>IF(MATCH(H215,H:H,0)=D215,IF(LEN(H215)&gt;2,1,0),0)</f>
        <v>0</v>
      </c>
      <c r="F215" s="24" t="str">
        <f ca="1">IFERROR(MATCH(1,OFFSET(E$1:E$1000,F214,0),0)+F214,"…")</f>
        <v>…</v>
      </c>
      <c r="G215" s="24">
        <f>IF(LEN(B215),FIND(":",C215),IFERROR(FIND(":",C215,G214+1),"…"))</f>
        <v>43</v>
      </c>
      <c r="H215" s="25" t="str">
        <f>IFERROR(SUBSTITUTE(MID(C215,G215,G216-G215),":",""),"…")</f>
        <v>UPCD</v>
      </c>
      <c r="I215" s="9" t="str">
        <f ca="1">IFERROR(_xlfn.CONCAT(LEFT(INDEX(DESC!C:C,MATCH(H215,DESC!B:B,0)),10),"…"),"…")</f>
        <v>PC=ADDES…</v>
      </c>
    </row>
    <row r="216" spans="2:9" x14ac:dyDescent="0.25">
      <c r="C216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6" s="24">
        <f>+D215+1</f>
        <v>216</v>
      </c>
      <c r="E216" s="24">
        <f>IF(MATCH(H216,H:H,0)=D216,IF(LEN(H216)&gt;2,1,0),0)</f>
        <v>0</v>
      </c>
      <c r="F216" s="24" t="str">
        <f ca="1">IFERROR(MATCH(1,OFFSET(E$1:E$1000,F215,0),0)+F215,"…")</f>
        <v>…</v>
      </c>
      <c r="G216" s="24">
        <f>IF(LEN(B216),FIND(":",C216),IFERROR(FIND(":",C216,G215+1),"…"))</f>
        <v>48</v>
      </c>
      <c r="H216" s="25" t="str">
        <f>IFERROR(SUBSTITUTE(MID(C216,G216,G217-G216),":",""),"…")</f>
        <v>ULAT</v>
      </c>
      <c r="I216" s="9" t="str">
        <f ca="1">IFERROR(_xlfn.CONCAT(LEFT(INDEX(DESC!C:C,MATCH(H216,DESC!B:B,0)),10),"…"),"…")</f>
        <v>DLATCH=PIN…</v>
      </c>
    </row>
    <row r="217" spans="2:9" x14ac:dyDescent="0.25">
      <c r="C217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7" s="24">
        <f>+D216+1</f>
        <v>217</v>
      </c>
      <c r="E217" s="24">
        <f>IF(MATCH(H217,H:H,0)=D217,IF(LEN(H217)&gt;2,1,0),0)</f>
        <v>0</v>
      </c>
      <c r="F217" s="24" t="str">
        <f ca="1">IFERROR(MATCH(1,OFFSET(E$1:E$1000,F216,0),0)+F216,"…")</f>
        <v>…</v>
      </c>
      <c r="G217" s="24">
        <f>IF(LEN(B217),FIND(":",C217),IFERROR(FIND(":",C217,G216+1),"…"))</f>
        <v>53</v>
      </c>
      <c r="H217" s="25" t="str">
        <f>IFERROR(SUBSTITUTE(MID(C217,G217,G218-G217),":",""),"…")</f>
        <v>UWAIT</v>
      </c>
      <c r="I217" s="9" t="str">
        <f ca="1">IFERROR(_xlfn.CONCAT(LEFT(INDEX(DESC!C:C,MATCH(H217,DESC!B:B,0)),10),"…"),"…")</f>
        <v>DO_WAIT…</v>
      </c>
    </row>
    <row r="218" spans="2:9" x14ac:dyDescent="0.25">
      <c r="C218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8" s="24">
        <f>+D217+1</f>
        <v>218</v>
      </c>
      <c r="E218" s="24">
        <f>IF(MATCH(H218,H:H,0)=D218,IF(LEN(H218)&gt;2,1,0),0)</f>
        <v>0</v>
      </c>
      <c r="F218" s="24" t="str">
        <f ca="1">IFERROR(MATCH(1,OFFSET(E$1:E$1000,F217,0),0)+F217,"…")</f>
        <v>…</v>
      </c>
      <c r="G218" s="24">
        <f>IF(LEN(B218),FIND(":",C218),IFERROR(FIND(":",C218,G217+1),"…"))</f>
        <v>59</v>
      </c>
      <c r="H218" s="25" t="str">
        <f>IFERROR(SUBSTITUTE(MID(C218,G218,G219-G218),":",""),"…")</f>
        <v>UBRCLS</v>
      </c>
      <c r="I218" s="9" t="str">
        <f ca="1">IFERROR(_xlfn.CONCAT(LEFT(INDEX(DESC!C:C,MATCH(H218,DESC!B:B,0)),10),"…"),"…")</f>
        <v>DO_BUSRQ D…</v>
      </c>
    </row>
    <row r="219" spans="2:9" x14ac:dyDescent="0.25">
      <c r="C219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19" s="24">
        <f>+D218+1</f>
        <v>219</v>
      </c>
      <c r="E219" s="24">
        <f>IF(MATCH(H219,H:H,0)=D219,IF(LEN(H219)&gt;2,1,0),0)</f>
        <v>0</v>
      </c>
      <c r="F219" s="24" t="str">
        <f ca="1">IFERROR(MATCH(1,OFFSET(E$1:E$1000,F218,0),0)+F218,"…")</f>
        <v>…</v>
      </c>
      <c r="G219" s="24">
        <f>IF(LEN(B219),FIND(":",C219),IFERROR(FIND(":",C219,G218+1),"…"))</f>
        <v>66</v>
      </c>
      <c r="H219" s="25" t="str">
        <f>IFERROR(SUBSTITUTE(MID(C219,G219,G220-G219),":",""),"…")</f>
        <v>UDPCZDL</v>
      </c>
      <c r="I219" s="9" t="str">
        <f ca="1">IFERROR(_xlfn.CONCAT(LEFT(INDEX(DESC!C:C,MATCH(H219,DESC!B:B,0)),10),"…"),"…")</f>
        <v>ADDER=PC Z…</v>
      </c>
    </row>
    <row r="220" spans="2:9" x14ac:dyDescent="0.25">
      <c r="C220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0" s="24">
        <f>+D219+1</f>
        <v>220</v>
      </c>
      <c r="E220" s="24">
        <f>IF(MATCH(H220,H:H,0)=D220,IF(LEN(H220)&gt;2,1,0),0)</f>
        <v>0</v>
      </c>
      <c r="F220" s="24" t="str">
        <f ca="1">IFERROR(MATCH(1,OFFSET(E$1:E$1000,F219,0),0)+F219,"…")</f>
        <v>…</v>
      </c>
      <c r="G220" s="24">
        <f>IF(LEN(B220),FIND(":",C220),IFERROR(FIND(":",C220,G219+1),"…"))</f>
        <v>74</v>
      </c>
      <c r="H220" s="25" t="str">
        <f>IFERROR(SUBSTITUTE(MID(C220,G220,G221-G220),":",""),"…")</f>
        <v>UADIMR</v>
      </c>
      <c r="I220" s="9" t="str">
        <f ca="1">IFERROR(_xlfn.CONCAT(LEFT(INDEX(DESC!C:C,MATCH(H220,DESC!B:B,0)),10),"…"),"…")</f>
        <v>ADDR=ADDER…</v>
      </c>
    </row>
    <row r="221" spans="2:9" x14ac:dyDescent="0.25">
      <c r="C221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1" s="24">
        <f>+D220+1</f>
        <v>221</v>
      </c>
      <c r="E221" s="24">
        <f>IF(MATCH(H221,H:H,0)=D221,IF(LEN(H221)&gt;2,1,0),0)</f>
        <v>0</v>
      </c>
      <c r="F221" s="24" t="str">
        <f ca="1">IFERROR(MATCH(1,OFFSET(E$1:E$1000,F220,0),0)+F220,"…")</f>
        <v>…</v>
      </c>
      <c r="G221" s="24">
        <f>IF(LEN(B221),FIND(":",C221),IFERROR(FIND(":",C221,G220+1),"…"))</f>
        <v>81</v>
      </c>
      <c r="H221" s="25" t="str">
        <f>IFERROR(SUBSTITUTE(MID(C221,G221,G222-G221),":",""),"…")</f>
        <v>UPCD</v>
      </c>
      <c r="I221" s="9" t="str">
        <f ca="1">IFERROR(_xlfn.CONCAT(LEFT(INDEX(DESC!C:C,MATCH(H221,DESC!B:B,0)),10),"…"),"…")</f>
        <v>PC=ADDES…</v>
      </c>
    </row>
    <row r="222" spans="2:9" x14ac:dyDescent="0.25">
      <c r="C222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2" s="24">
        <f>+D221+1</f>
        <v>222</v>
      </c>
      <c r="E222" s="24">
        <f>IF(MATCH(H222,H:H,0)=D222,IF(LEN(H222)&gt;2,1,0),0)</f>
        <v>0</v>
      </c>
      <c r="F222" s="24" t="str">
        <f ca="1">IFERROR(MATCH(1,OFFSET(E$1:E$1000,F221,0),0)+F221,"…")</f>
        <v>…</v>
      </c>
      <c r="G222" s="24">
        <f>IF(LEN(B222),FIND(":",C222),IFERROR(FIND(":",C222,G221+1),"…"))</f>
        <v>86</v>
      </c>
      <c r="H222" s="25" t="str">
        <f>IFERROR(SUBSTITUTE(MID(C222,G222,G223-G222),":",""),"…")</f>
        <v>ULAT</v>
      </c>
      <c r="I222" s="9" t="str">
        <f ca="1">IFERROR(_xlfn.CONCAT(LEFT(INDEX(DESC!C:C,MATCH(H222,DESC!B:B,0)),10),"…"),"…")</f>
        <v>DLATCH=PIN…</v>
      </c>
    </row>
    <row r="223" spans="2:9" x14ac:dyDescent="0.25">
      <c r="C223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3" s="24">
        <f>+D222+1</f>
        <v>223</v>
      </c>
      <c r="E223" s="24">
        <f>IF(MATCH(H223,H:H,0)=D223,IF(LEN(H223)&gt;2,1,0),0)</f>
        <v>0</v>
      </c>
      <c r="F223" s="24" t="str">
        <f ca="1">IFERROR(MATCH(1,OFFSET(E$1:E$1000,F222,0),0)+F222,"…")</f>
        <v>…</v>
      </c>
      <c r="G223" s="24">
        <f>IF(LEN(B223),FIND(":",C223),IFERROR(FIND(":",C223,G222+1),"…"))</f>
        <v>91</v>
      </c>
      <c r="H223" s="25" t="str">
        <f>IFERROR(SUBSTITUTE(MID(C223,G223,G224-G223),":",""),"…")</f>
        <v>UWAIT</v>
      </c>
      <c r="I223" s="9" t="str">
        <f ca="1">IFERROR(_xlfn.CONCAT(LEFT(INDEX(DESC!C:C,MATCH(H223,DESC!B:B,0)),10),"…"),"…")</f>
        <v>DO_WAIT…</v>
      </c>
    </row>
    <row r="224" spans="2:9" x14ac:dyDescent="0.25">
      <c r="C224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4" s="24">
        <f>+D223+1</f>
        <v>224</v>
      </c>
      <c r="E224" s="24">
        <f>IF(MATCH(H224,H:H,0)=D224,IF(LEN(H224)&gt;2,1,0),0)</f>
        <v>0</v>
      </c>
      <c r="F224" s="24" t="str">
        <f ca="1">IFERROR(MATCH(1,OFFSET(E$1:E$1000,F223,0),0)+F223,"…")</f>
        <v>…</v>
      </c>
      <c r="G224" s="24">
        <f>IF(LEN(B224),FIND(":",C224),IFERROR(FIND(":",C224,G223+1),"…"))</f>
        <v>97</v>
      </c>
      <c r="H224" s="25" t="str">
        <f>IFERROR(SUBSTITUTE(MID(C224,G224,G225-G224),":",""),"…")</f>
        <v>UBRCLS</v>
      </c>
      <c r="I224" s="9" t="str">
        <f ca="1">IFERROR(_xlfn.CONCAT(LEFT(INDEX(DESC!C:C,MATCH(H224,DESC!B:B,0)),10),"…"),"…")</f>
        <v>DO_BUSRQ D…</v>
      </c>
    </row>
    <row r="225" spans="2:9" x14ac:dyDescent="0.25">
      <c r="C225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5" s="24">
        <f>+D224+1</f>
        <v>225</v>
      </c>
      <c r="E225" s="24">
        <f>IF(MATCH(H225,H:H,0)=D225,IF(LEN(H225)&gt;2,1,0),0)</f>
        <v>0</v>
      </c>
      <c r="F225" s="24" t="str">
        <f ca="1">IFERROR(MATCH(1,OFFSET(E$1:E$1000,F224,0),0)+F224,"…")</f>
        <v>…</v>
      </c>
      <c r="G225" s="24">
        <f>IF(LEN(B225),FIND(":",C225),IFERROR(FIND(":",C225,G224+1),"…"))</f>
        <v>104</v>
      </c>
      <c r="H225" s="25" t="str">
        <f>IFERROR(SUBSTITUTE(MID(C225,G225,G226-G225),":",""),"…")</f>
        <v>UDWZWDL</v>
      </c>
      <c r="I225" s="9" t="str">
        <f ca="1">IFERROR(_xlfn.CONCAT(LEFT(INDEX(DESC!C:C,MATCH(H225,DESC!B:B,0)),10),"…"),"…")</f>
        <v>ADDER=(W=D…</v>
      </c>
    </row>
    <row r="226" spans="2:9" x14ac:dyDescent="0.25">
      <c r="C226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6" s="24">
        <f>+D225+1</f>
        <v>226</v>
      </c>
      <c r="E226" s="24">
        <f>IF(MATCH(H226,H:H,0)=D226,IF(LEN(H226)&gt;2,1,0),0)</f>
        <v>0</v>
      </c>
      <c r="F226" s="24" t="str">
        <f ca="1">IFERROR(MATCH(1,OFFSET(E$1:E$1000,F225,0),0)+F225,"…")</f>
        <v>…</v>
      </c>
      <c r="G226" s="24">
        <f>IF(LEN(B226),FIND(":",C226),IFERROR(FIND(":",C226,G225+1),"…"))</f>
        <v>112</v>
      </c>
      <c r="H226" s="25" t="str">
        <f>IFERROR(SUBSTITUTE(MID(C226,G226,G227-G226),":",""),"…")</f>
        <v>UADIMR</v>
      </c>
      <c r="I226" s="9" t="str">
        <f ca="1">IFERROR(_xlfn.CONCAT(LEFT(INDEX(DESC!C:C,MATCH(H226,DESC!B:B,0)),10),"…"),"…")</f>
        <v>ADDR=ADDER…</v>
      </c>
    </row>
    <row r="227" spans="2:9" x14ac:dyDescent="0.25">
      <c r="C227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7" s="24">
        <f>+D226+1</f>
        <v>227</v>
      </c>
      <c r="E227" s="24">
        <f>IF(MATCH(H227,H:H,0)=D227,IF(LEN(H227)&gt;2,1,0),0)</f>
        <v>0</v>
      </c>
      <c r="F227" s="24" t="str">
        <f ca="1">IFERROR(MATCH(1,OFFSET(E$1:E$1000,F226,0),0)+F226,"…")</f>
        <v>…</v>
      </c>
      <c r="G227" s="24">
        <f>IF(LEN(B227),FIND(":",C227),IFERROR(FIND(":",C227,G226+1),"…"))</f>
        <v>119</v>
      </c>
      <c r="H227" s="25" t="str">
        <f>IFERROR(SUBSTITUTE(MID(C227,G227,G228-G227),":",""),"…")</f>
        <v>UNDEF</v>
      </c>
      <c r="I227" s="9" t="str">
        <f ca="1">IFERROR(_xlfn.CONCAT(LEFT(INDEX(DESC!C:C,MATCH(H227,DESC!B:B,0)),10),"…"),"…")</f>
        <v>UNDEF…</v>
      </c>
    </row>
    <row r="228" spans="2:9" x14ac:dyDescent="0.25">
      <c r="C228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8" s="24">
        <f>+D227+1</f>
        <v>228</v>
      </c>
      <c r="E228" s="24">
        <f>IF(MATCH(H228,H:H,0)=D228,IF(LEN(H228)&gt;2,1,0),0)</f>
        <v>0</v>
      </c>
      <c r="F228" s="24" t="str">
        <f ca="1">IFERROR(MATCH(1,OFFSET(E$1:E$1000,F227,0),0)+F227,"…")</f>
        <v>…</v>
      </c>
      <c r="G228" s="24">
        <f>IF(LEN(B228),FIND(":",C228),IFERROR(FIND(":",C228,G227+1),"…"))</f>
        <v>125</v>
      </c>
      <c r="H228" s="25" t="str">
        <f>IFERROR(SUBSTITUTE(MID(C228,G228,G229-G228),":",""),"…")</f>
        <v>ULAT</v>
      </c>
      <c r="I228" s="9" t="str">
        <f ca="1">IFERROR(_xlfn.CONCAT(LEFT(INDEX(DESC!C:C,MATCH(H228,DESC!B:B,0)),10),"…"),"…")</f>
        <v>DLATCH=PIN…</v>
      </c>
    </row>
    <row r="229" spans="2:9" x14ac:dyDescent="0.25">
      <c r="C229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29" s="24">
        <f>+D228+1</f>
        <v>229</v>
      </c>
      <c r="E229" s="24">
        <f>IF(MATCH(H229,H:H,0)=D229,IF(LEN(H229)&gt;2,1,0),0)</f>
        <v>1</v>
      </c>
      <c r="F229" s="24" t="str">
        <f ca="1">IFERROR(MATCH(1,OFFSET(E$1:E$1000,F228,0),0)+F228,"…")</f>
        <v>…</v>
      </c>
      <c r="G229" s="24">
        <f>IF(LEN(B229),FIND(":",C229),IFERROR(FIND(":",C229,G228+1),"…"))</f>
        <v>130</v>
      </c>
      <c r="H229" s="25" t="str">
        <f>IFERROR(SUBSTITUTE(MID(C229,G229,G230-G229),":",""),"…")</f>
        <v>UWZDD</v>
      </c>
      <c r="I229" s="9" t="str">
        <f ca="1">IFERROR(_xlfn.CONCAT(LEFT(INDEX(DESC!C:C,MATCH(H229,DESC!B:B,0)),10),"…"),"…")</f>
        <v>WZ=ADDES A…</v>
      </c>
    </row>
    <row r="230" spans="2:9" x14ac:dyDescent="0.25">
      <c r="C230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0" s="24">
        <f>+D229+1</f>
        <v>230</v>
      </c>
      <c r="E230" s="24">
        <f>IF(MATCH(H230,H:H,0)=D230,IF(LEN(H230)&gt;2,1,0),0)</f>
        <v>0</v>
      </c>
      <c r="F230" s="24" t="str">
        <f ca="1">IFERROR(MATCH(1,OFFSET(E$1:E$1000,F229,0),0)+F229,"…")</f>
        <v>…</v>
      </c>
      <c r="G230" s="24">
        <f>IF(LEN(B230),FIND(":",C230),IFERROR(FIND(":",C230,G229+1),"…"))</f>
        <v>136</v>
      </c>
      <c r="H230" s="25" t="str">
        <f>IFERROR(SUBSTITUTE(MID(C230,G230,G231-G230),":",""),"…")</f>
        <v>UBRCLS</v>
      </c>
      <c r="I230" s="9" t="str">
        <f ca="1">IFERROR(_xlfn.CONCAT(LEFT(INDEX(DESC!C:C,MATCH(H230,DESC!B:B,0)),10),"…"),"…")</f>
        <v>DO_BUSRQ D…</v>
      </c>
    </row>
    <row r="231" spans="2:9" x14ac:dyDescent="0.25">
      <c r="C231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1" s="24">
        <f>+D230+1</f>
        <v>231</v>
      </c>
      <c r="E231" s="24">
        <f>IF(MATCH(H231,H:H,0)=D231,IF(LEN(H231)&gt;2,1,0),0)</f>
        <v>1</v>
      </c>
      <c r="F231" s="24" t="str">
        <f ca="1">IFERROR(MATCH(1,OFFSET(E$1:E$1000,F230,0),0)+F230,"…")</f>
        <v>…</v>
      </c>
      <c r="G231" s="24">
        <f>IF(LEN(B231),FIND(":",C231),IFERROR(FIND(":",C231,G230+1),"…"))</f>
        <v>143</v>
      </c>
      <c r="H231" s="25" t="str">
        <f>IFERROR(SUBSTITUTE(MID(C231,G231,G232-G231),":",""),"…")</f>
        <v>ULDL</v>
      </c>
      <c r="I231" s="9" t="str">
        <f ca="1">IFERROR(_xlfn.CONCAT(LEFT(INDEX(DESC!C:C,MATCH(H231,DESC!B:B,0)),10),"…"),"…")</f>
        <v>L=DLATCH…</v>
      </c>
    </row>
    <row r="232" spans="2:9" x14ac:dyDescent="0.25">
      <c r="C232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2" s="24">
        <f>+D231+1</f>
        <v>232</v>
      </c>
      <c r="E232" s="24">
        <f>IF(MATCH(H232,H:H,0)=D232,IF(LEN(H232)&gt;2,1,0),0)</f>
        <v>0</v>
      </c>
      <c r="F232" s="24" t="str">
        <f ca="1">IFERROR(MATCH(1,OFFSET(E$1:E$1000,F231,0),0)+F231,"…")</f>
        <v>…</v>
      </c>
      <c r="G232" s="24">
        <f>IF(LEN(B232),FIND(":",C232),IFERROR(FIND(":",C232,G231+1),"…"))</f>
        <v>148</v>
      </c>
      <c r="H232" s="25" t="str">
        <f>IFERROR(SUBSTITUTE(MID(C232,G232,G233-G232),":",""),"…")</f>
        <v>UADIMR</v>
      </c>
      <c r="I232" s="9" t="str">
        <f ca="1">IFERROR(_xlfn.CONCAT(LEFT(INDEX(DESC!C:C,MATCH(H232,DESC!B:B,0)),10),"…"),"…")</f>
        <v>ADDR=ADDER…</v>
      </c>
    </row>
    <row r="233" spans="2:9" x14ac:dyDescent="0.25">
      <c r="C233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3" s="24">
        <f>+D232+1</f>
        <v>233</v>
      </c>
      <c r="E233" s="24">
        <f>IF(MATCH(H233,H:H,0)=D233,IF(LEN(H233)&gt;2,1,0),0)</f>
        <v>0</v>
      </c>
      <c r="F233" s="24" t="str">
        <f ca="1">IFERROR(MATCH(1,OFFSET(E$1:E$1000,F232,0),0)+F232,"…")</f>
        <v>…</v>
      </c>
      <c r="G233" s="24">
        <f>IF(LEN(B233),FIND(":",C233),IFERROR(FIND(":",C233,G232+1),"…"))</f>
        <v>155</v>
      </c>
      <c r="H233" s="25" t="str">
        <f>IFERROR(SUBSTITUTE(MID(C233,G233,G234-G233),":",""),"…")</f>
        <v>UNDEF</v>
      </c>
      <c r="I233" s="9" t="str">
        <f ca="1">IFERROR(_xlfn.CONCAT(LEFT(INDEX(DESC!C:C,MATCH(H233,DESC!B:B,0)),10),"…"),"…")</f>
        <v>UNDEF…</v>
      </c>
    </row>
    <row r="234" spans="2:9" x14ac:dyDescent="0.25">
      <c r="C234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4" s="24">
        <f>+D233+1</f>
        <v>234</v>
      </c>
      <c r="E234" s="24">
        <f>IF(MATCH(H234,H:H,0)=D234,IF(LEN(H234)&gt;2,1,0),0)</f>
        <v>0</v>
      </c>
      <c r="F234" s="24" t="str">
        <f ca="1">IFERROR(MATCH(1,OFFSET(E$1:E$1000,F233,0),0)+F233,"…")</f>
        <v>…</v>
      </c>
      <c r="G234" s="24">
        <f>IF(LEN(B234),FIND(":",C234),IFERROR(FIND(":",C234,G233+1),"…"))</f>
        <v>161</v>
      </c>
      <c r="H234" s="25" t="str">
        <f>IFERROR(SUBSTITUTE(MID(C234,G234,G235-G234),":",""),"…")</f>
        <v>ULAT</v>
      </c>
      <c r="I234" s="9" t="str">
        <f ca="1">IFERROR(_xlfn.CONCAT(LEFT(INDEX(DESC!C:C,MATCH(H234,DESC!B:B,0)),10),"…"),"…")</f>
        <v>DLATCH=PIN…</v>
      </c>
    </row>
    <row r="235" spans="2:9" x14ac:dyDescent="0.25">
      <c r="C235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5" s="24">
        <f>+D234+1</f>
        <v>235</v>
      </c>
      <c r="E235" s="24">
        <f>IF(MATCH(H235,H:H,0)=D235,IF(LEN(H235)&gt;2,1,0),0)</f>
        <v>0</v>
      </c>
      <c r="F235" s="24" t="str">
        <f ca="1">IFERROR(MATCH(1,OFFSET(E$1:E$1000,F234,0),0)+F234,"…")</f>
        <v>…</v>
      </c>
      <c r="G235" s="24">
        <f>IF(LEN(B235),FIND(":",C235),IFERROR(FIND(":",C235,G234+1),"…"))</f>
        <v>166</v>
      </c>
      <c r="H235" s="25" t="str">
        <f>IFERROR(SUBSTITUTE(MID(C235,G235,G236-G235),":",""),"…")</f>
        <v>UWAIT</v>
      </c>
      <c r="I235" s="9" t="str">
        <f ca="1">IFERROR(_xlfn.CONCAT(LEFT(INDEX(DESC!C:C,MATCH(H235,DESC!B:B,0)),10),"…"),"…")</f>
        <v>DO_WAIT…</v>
      </c>
    </row>
    <row r="236" spans="2:9" x14ac:dyDescent="0.25">
      <c r="C236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6" s="24">
        <f>+D235+1</f>
        <v>236</v>
      </c>
      <c r="E236" s="24">
        <f>IF(MATCH(H236,H:H,0)=D236,IF(LEN(H236)&gt;2,1,0),0)</f>
        <v>0</v>
      </c>
      <c r="F236" s="24" t="str">
        <f ca="1">IFERROR(MATCH(1,OFFSET(E$1:E$1000,F235,0),0)+F235,"…")</f>
        <v>…</v>
      </c>
      <c r="G236" s="24">
        <f>IF(LEN(B236),FIND(":",C236),IFERROR(FIND(":",C236,G235+1),"…"))</f>
        <v>172</v>
      </c>
      <c r="H236" s="25" t="str">
        <f>IFERROR(SUBSTITUTE(MID(C236,G236,G237-G236),":",""),"…")</f>
        <v>UBRGRCLS</v>
      </c>
      <c r="I236" s="9" t="str">
        <f ca="1">IFERROR(_xlfn.CONCAT(LEFT(INDEX(DESC!C:C,MATCH(H236,DESC!B:B,0)),10),"…"),"…")</f>
        <v>DO_GRANT D…</v>
      </c>
    </row>
    <row r="237" spans="2:9" x14ac:dyDescent="0.25">
      <c r="C237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7" s="24">
        <f>+D236+1</f>
        <v>237</v>
      </c>
      <c r="E237" s="24">
        <f>IF(MATCH(H237,H:H,0)=D237,IF(LEN(H237)&gt;2,1,0),0)</f>
        <v>1</v>
      </c>
      <c r="F237" s="24" t="str">
        <f ca="1">IFERROR(MATCH(1,OFFSET(E$1:E$1000,F236,0),0)+F236,"…")</f>
        <v>…</v>
      </c>
      <c r="G237" s="24">
        <f>IF(LEN(B237),FIND(":",C237),IFERROR(FIND(":",C237,G236+1),"…"))</f>
        <v>181</v>
      </c>
      <c r="H237" s="25" t="str">
        <f>IFERROR(SUBSTITUTE(MID(C237,G237,G238-G237),":",""),"…")</f>
        <v>UHDL</v>
      </c>
      <c r="I237" s="9" t="str">
        <f ca="1">IFERROR(_xlfn.CONCAT(LEFT(INDEX(DESC!C:C,MATCH(H237,DESC!B:B,0)),10),"…"),"…")</f>
        <v>H=DLATCH…</v>
      </c>
    </row>
    <row r="238" spans="2:9" x14ac:dyDescent="0.25">
      <c r="C238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8" s="24">
        <f>+D237+1</f>
        <v>238</v>
      </c>
      <c r="E238" s="24">
        <f>IF(MATCH(H238,H:H,0)=D238,IF(LEN(H238)&gt;2,1,0),0)</f>
        <v>0</v>
      </c>
      <c r="F238" s="24" t="str">
        <f ca="1">IFERROR(MATCH(1,OFFSET(E$1:E$1000,F237,0),0)+F237,"…")</f>
        <v>…</v>
      </c>
      <c r="G238" s="24">
        <f>IF(LEN(B238),FIND(":",C238),IFERROR(FIND(":",C238,G237+1),"…"))</f>
        <v>186</v>
      </c>
      <c r="H238" s="25" t="str">
        <f>IFERROR(SUBSTITUTE(MID(C238,G238,G239-G238),":",""),"…")</f>
        <v>UEXIPCDONE</v>
      </c>
      <c r="I238" s="9" t="str">
        <f ca="1">IFERROR(_xlfn.CONCAT(LEFT(INDEX(DESC!C:C,MATCH(H238,DESC!B:B,0)),10),"…"),"…")</f>
        <v>ADDER=PC E…</v>
      </c>
    </row>
    <row r="239" spans="2:9" x14ac:dyDescent="0.25">
      <c r="C239" s="24" t="str">
        <f t="shared" si="3"/>
        <v>DEFED(&amp;H6B):UADIRM:UIRDAF:UBRM:UDPC:UADIMR:UPCD:ULAT:UWAIT:UBRCLS:UDPCZDL:UADIMR:UPCD:ULAT:UWAIT:UBRCLS:UDWZWDL:UADIMR:UNDEF:ULAT:UWZDD:UBRCLS:ULDL:UADIMR:UNDEF:ULAT:UWAIT:UBRGRCLS:UHDL:UEXIPCDONE:</v>
      </c>
      <c r="D239" s="24">
        <f>+D238+1</f>
        <v>239</v>
      </c>
      <c r="E239" s="24">
        <f>IF(MATCH(H239,H:H,0)=D239,IF(LEN(H239)&gt;2,1,0),0)</f>
        <v>0</v>
      </c>
      <c r="F239" s="24" t="str">
        <f ca="1">IFERROR(MATCH(1,OFFSET(E$1:E$1000,F238,0),0)+F238,"…")</f>
        <v>…</v>
      </c>
      <c r="G239" s="24">
        <f>IF(LEN(B239),FIND(":",C239),IFERROR(FIND(":",C239,G238+1),"…"))</f>
        <v>197</v>
      </c>
      <c r="H239" s="25" t="str">
        <f>IFERROR(SUBSTITUTE(MID(C239,G239,G240-G239),":",""),"…")</f>
        <v>…</v>
      </c>
      <c r="I239" s="9" t="str">
        <f ca="1">IFERROR(_xlfn.CONCAT(LEFT(INDEX(DESC!C:C,MATCH(H239,DESC!B:B,0)),10),"…"),"…")</f>
        <v>…</v>
      </c>
    </row>
    <row r="240" spans="2:9" x14ac:dyDescent="0.25">
      <c r="B240" t="s">
        <v>1990</v>
      </c>
      <c r="C240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0" s="24">
        <f>+D239+1</f>
        <v>240</v>
      </c>
      <c r="E240" s="24">
        <f>IF(MATCH(H240,H:H,0)=D240,IF(LEN(H240)&gt;2,1,0),0)</f>
        <v>0</v>
      </c>
      <c r="F240" s="24" t="str">
        <f ca="1">IFERROR(MATCH(1,OFFSET(E$1:E$1000,F239,0),0)+F239,"…")</f>
        <v>…</v>
      </c>
      <c r="G240" s="24">
        <f>IF(LEN(B240),FIND(":",C240),IFERROR(FIND(":",C240,G239+1),"…"))</f>
        <v>14</v>
      </c>
      <c r="H240" s="25" t="str">
        <f>IFERROR(SUBSTITUTE(MID(C240,G240,G241-G240),":",""),"…")</f>
        <v>UADIRM</v>
      </c>
      <c r="I240" s="9" t="str">
        <f ca="1">IFERROR(_xlfn.CONCAT(LEFT(INDEX(DESC!C:C,MATCH(H240,DESC!B:B,0)),10),"…"),"…")</f>
        <v>ADDR=ADDER…</v>
      </c>
    </row>
    <row r="241" spans="3:9" x14ac:dyDescent="0.25">
      <c r="C241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1" s="24">
        <f>+D240+1</f>
        <v>241</v>
      </c>
      <c r="E241" s="24">
        <f>IF(MATCH(H241,H:H,0)=D241,IF(LEN(H241)&gt;2,1,0),0)</f>
        <v>0</v>
      </c>
      <c r="F241" s="24" t="str">
        <f ca="1">IFERROR(MATCH(1,OFFSET(E$1:E$1000,F240,0),0)+F240,"…")</f>
        <v>…</v>
      </c>
      <c r="G241" s="24">
        <f>IF(LEN(B241),FIND(":",C241),IFERROR(FIND(":",C241,G240+1),"…"))</f>
        <v>21</v>
      </c>
      <c r="H241" s="25" t="str">
        <f>IFERROR(SUBSTITUTE(MID(C241,G241,G242-G241),":",""),"…")</f>
        <v>UIRDAF</v>
      </c>
      <c r="I241" s="9" t="str">
        <f ca="1">IFERROR(_xlfn.CONCAT(LEFT(INDEX(DESC!C:C,MATCH(H241,DESC!B:B,0)),10),"…"),"…")</f>
        <v>IR=ADDES A…</v>
      </c>
    </row>
    <row r="242" spans="3:9" x14ac:dyDescent="0.25">
      <c r="C242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2" s="24">
        <f>+D241+1</f>
        <v>242</v>
      </c>
      <c r="E242" s="24">
        <f>IF(MATCH(H242,H:H,0)=D242,IF(LEN(H242)&gt;2,1,0),0)</f>
        <v>0</v>
      </c>
      <c r="F242" s="24" t="str">
        <f ca="1">IFERROR(MATCH(1,OFFSET(E$1:E$1000,F241,0),0)+F241,"…")</f>
        <v>…</v>
      </c>
      <c r="G242" s="24">
        <f>IF(LEN(B242),FIND(":",C242),IFERROR(FIND(":",C242,G241+1),"…"))</f>
        <v>28</v>
      </c>
      <c r="H242" s="25" t="str">
        <f>IFERROR(SUBSTITUTE(MID(C242,G242,G243-G242),":",""),"…")</f>
        <v>UBRM</v>
      </c>
      <c r="I242" s="9" t="str">
        <f ca="1">IFERROR(_xlfn.CONCAT(LEFT(INDEX(DESC!C:C,MATCH(H242,DESC!B:B,0)),10),"…"),"…")</f>
        <v>DO_BUSRQ U…</v>
      </c>
    </row>
    <row r="243" spans="3:9" x14ac:dyDescent="0.25">
      <c r="C243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3" s="24">
        <f>+D242+1</f>
        <v>243</v>
      </c>
      <c r="E243" s="24">
        <f>IF(MATCH(H243,H:H,0)=D243,IF(LEN(H243)&gt;2,1,0),0)</f>
        <v>1</v>
      </c>
      <c r="F243" s="24" t="str">
        <f ca="1">IFERROR(MATCH(1,OFFSET(E$1:E$1000,F242,0),0)+F242,"…")</f>
        <v>…</v>
      </c>
      <c r="G243" s="24">
        <f>IF(LEN(B243),FIND(":",C243),IFERROR(FIND(":",C243,G242+1),"…"))</f>
        <v>33</v>
      </c>
      <c r="H243" s="25" t="str">
        <f>IFERROR(SUBSTITUTE(MID(C243,G243,G244-G243),":",""),"…")</f>
        <v>UDSP</v>
      </c>
      <c r="I243" s="9" t="str">
        <f ca="1">IFERROR(_xlfn.CONCAT(LEFT(INDEX(DESC!C:C,MATCH(H243,DESC!B:B,0)),10),"…"),"…")</f>
        <v>ADDER=SP…</v>
      </c>
    </row>
    <row r="244" spans="3:9" x14ac:dyDescent="0.25">
      <c r="C244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4" s="24">
        <f>+D243+1</f>
        <v>244</v>
      </c>
      <c r="E244" s="24">
        <f>IF(MATCH(H244,H:H,0)=D244,IF(LEN(H244)&gt;2,1,0),0)</f>
        <v>0</v>
      </c>
      <c r="F244" s="24" t="str">
        <f ca="1">IFERROR(MATCH(1,OFFSET(E$1:E$1000,F243,0),0)+F243,"…")</f>
        <v>…</v>
      </c>
      <c r="G244" s="24">
        <f>IF(LEN(B244),FIND(":",C244),IFERROR(FIND(":",C244,G243+1),"…"))</f>
        <v>38</v>
      </c>
      <c r="H244" s="25" t="str">
        <f>IFERROR(SUBSTITUTE(MID(C244,G244,G245-G244),":",""),"…")</f>
        <v>UADIMR</v>
      </c>
      <c r="I244" s="9" t="str">
        <f ca="1">IFERROR(_xlfn.CONCAT(LEFT(INDEX(DESC!C:C,MATCH(H244,DESC!B:B,0)),10),"…"),"…")</f>
        <v>ADDR=ADDER…</v>
      </c>
    </row>
    <row r="245" spans="3:9" x14ac:dyDescent="0.25">
      <c r="C245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5" s="24">
        <f>+D244+1</f>
        <v>245</v>
      </c>
      <c r="E245" s="24">
        <f>IF(MATCH(H245,H:H,0)=D245,IF(LEN(H245)&gt;2,1,0),0)</f>
        <v>0</v>
      </c>
      <c r="F245" s="24" t="str">
        <f ca="1">IFERROR(MATCH(1,OFFSET(E$1:E$1000,F244,0),0)+F244,"…")</f>
        <v>…</v>
      </c>
      <c r="G245" s="24">
        <f>IF(LEN(B245),FIND(":",C245),IFERROR(FIND(":",C245,G244+1),"…"))</f>
        <v>45</v>
      </c>
      <c r="H245" s="25" t="str">
        <f>IFERROR(SUBSTITUTE(MID(C245,G245,G246-G245),":",""),"…")</f>
        <v>UNDEF</v>
      </c>
      <c r="I245" s="9" t="str">
        <f ca="1">IFERROR(_xlfn.CONCAT(LEFT(INDEX(DESC!C:C,MATCH(H245,DESC!B:B,0)),10),"…"),"…")</f>
        <v>UNDEF…</v>
      </c>
    </row>
    <row r="246" spans="3:9" x14ac:dyDescent="0.25">
      <c r="C246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6" s="24">
        <f>+D245+1</f>
        <v>246</v>
      </c>
      <c r="E246" s="24">
        <f>IF(MATCH(H246,H:H,0)=D246,IF(LEN(H246)&gt;2,1,0),0)</f>
        <v>0</v>
      </c>
      <c r="F246" s="24" t="str">
        <f ca="1">IFERROR(MATCH(1,OFFSET(E$1:E$1000,F245,0),0)+F245,"…")</f>
        <v>…</v>
      </c>
      <c r="G246" s="24">
        <f>IF(LEN(B246),FIND(":",C246),IFERROR(FIND(":",C246,G245+1),"…"))</f>
        <v>51</v>
      </c>
      <c r="H246" s="25" t="str">
        <f>IFERROR(SUBSTITUTE(MID(C246,G246,G247-G246),":",""),"…")</f>
        <v>ULAT</v>
      </c>
      <c r="I246" s="9" t="str">
        <f ca="1">IFERROR(_xlfn.CONCAT(LEFT(INDEX(DESC!C:C,MATCH(H246,DESC!B:B,0)),10),"…"),"…")</f>
        <v>DLATCH=PIN…</v>
      </c>
    </row>
    <row r="247" spans="3:9" x14ac:dyDescent="0.25">
      <c r="C247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7" s="24">
        <f>+D246+1</f>
        <v>247</v>
      </c>
      <c r="E247" s="24">
        <f>IF(MATCH(H247,H:H,0)=D247,IF(LEN(H247)&gt;2,1,0),0)</f>
        <v>0</v>
      </c>
      <c r="F247" s="24" t="str">
        <f ca="1">IFERROR(MATCH(1,OFFSET(E$1:E$1000,F246,0),0)+F246,"…")</f>
        <v>…</v>
      </c>
      <c r="G247" s="24">
        <f>IF(LEN(B247),FIND(":",C247),IFERROR(FIND(":",C247,G246+1),"…"))</f>
        <v>56</v>
      </c>
      <c r="H247" s="25" t="str">
        <f>IFERROR(SUBSTITUTE(MID(C247,G247,G248-G247),":",""),"…")</f>
        <v>UWZDD</v>
      </c>
      <c r="I247" s="9" t="str">
        <f ca="1">IFERROR(_xlfn.CONCAT(LEFT(INDEX(DESC!C:C,MATCH(H247,DESC!B:B,0)),10),"…"),"…")</f>
        <v>WZ=ADDES A…</v>
      </c>
    </row>
    <row r="248" spans="3:9" x14ac:dyDescent="0.25">
      <c r="C248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8" s="24">
        <f>+D247+1</f>
        <v>248</v>
      </c>
      <c r="E248" s="24">
        <f>IF(MATCH(H248,H:H,0)=D248,IF(LEN(H248)&gt;2,1,0),0)</f>
        <v>0</v>
      </c>
      <c r="F248" s="24" t="str">
        <f ca="1">IFERROR(MATCH(1,OFFSET(E$1:E$1000,F247,0),0)+F247,"…")</f>
        <v>…</v>
      </c>
      <c r="G248" s="24">
        <f>IF(LEN(B248),FIND(":",C248),IFERROR(FIND(":",C248,G247+1),"…"))</f>
        <v>62</v>
      </c>
      <c r="H248" s="25" t="str">
        <f>IFERROR(SUBSTITUTE(MID(C248,G248,G249-G248),":",""),"…")</f>
        <v>UBRCLS</v>
      </c>
      <c r="I248" s="9" t="str">
        <f ca="1">IFERROR(_xlfn.CONCAT(LEFT(INDEX(DESC!C:C,MATCH(H248,DESC!B:B,0)),10),"…"),"…")</f>
        <v>DO_BUSRQ D…</v>
      </c>
    </row>
    <row r="249" spans="3:9" x14ac:dyDescent="0.25">
      <c r="C249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49" s="24">
        <f>+D248+1</f>
        <v>249</v>
      </c>
      <c r="E249" s="24">
        <f>IF(MATCH(H249,H:H,0)=D249,IF(LEN(H249)&gt;2,1,0),0)</f>
        <v>1</v>
      </c>
      <c r="F249" s="24" t="str">
        <f ca="1">IFERROR(MATCH(1,OFFSET(E$1:E$1000,F248,0),0)+F248,"…")</f>
        <v>…</v>
      </c>
      <c r="G249" s="24">
        <f>IF(LEN(B249),FIND(":",C249),IFERROR(FIND(":",C249,G248+1),"…"))</f>
        <v>69</v>
      </c>
      <c r="H249" s="25" t="str">
        <f>IFERROR(SUBSTITUTE(MID(C249,G249,G250-G249),":",""),"…")</f>
        <v>UZDL</v>
      </c>
      <c r="I249" s="9" t="str">
        <f ca="1">IFERROR(_xlfn.CONCAT(LEFT(INDEX(DESC!C:C,MATCH(H249,DESC!B:B,0)),10),"…"),"…")</f>
        <v>Z=DLATCH…</v>
      </c>
    </row>
    <row r="250" spans="3:9" x14ac:dyDescent="0.25">
      <c r="C250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0" s="24">
        <f>+D249+1</f>
        <v>250</v>
      </c>
      <c r="E250" s="24">
        <f>IF(MATCH(H250,H:H,0)=D250,IF(LEN(H250)&gt;2,1,0),0)</f>
        <v>0</v>
      </c>
      <c r="F250" s="24" t="str">
        <f ca="1">IFERROR(MATCH(1,OFFSET(E$1:E$1000,F249,0),0)+F249,"…")</f>
        <v>…</v>
      </c>
      <c r="G250" s="24">
        <f>IF(LEN(B250),FIND(":",C250),IFERROR(FIND(":",C250,G249+1),"…"))</f>
        <v>74</v>
      </c>
      <c r="H250" s="25" t="str">
        <f>IFERROR(SUBSTITUTE(MID(C250,G250,G251-G250),":",""),"…")</f>
        <v>UADIMR</v>
      </c>
      <c r="I250" s="9" t="str">
        <f ca="1">IFERROR(_xlfn.CONCAT(LEFT(INDEX(DESC!C:C,MATCH(H250,DESC!B:B,0)),10),"…"),"…")</f>
        <v>ADDR=ADDER…</v>
      </c>
    </row>
    <row r="251" spans="3:9" x14ac:dyDescent="0.25">
      <c r="C251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1" s="24">
        <f>+D250+1</f>
        <v>251</v>
      </c>
      <c r="E251" s="24">
        <f>IF(MATCH(H251,H:H,0)=D251,IF(LEN(H251)&gt;2,1,0),0)</f>
        <v>0</v>
      </c>
      <c r="F251" s="24" t="str">
        <f ca="1">IFERROR(MATCH(1,OFFSET(E$1:E$1000,F250,0),0)+F250,"…")</f>
        <v>…</v>
      </c>
      <c r="G251" s="24">
        <f>IF(LEN(B251),FIND(":",C251),IFERROR(FIND(":",C251,G250+1),"…"))</f>
        <v>81</v>
      </c>
      <c r="H251" s="25" t="str">
        <f>IFERROR(SUBSTITUTE(MID(C251,G251,G252-G251),":",""),"…")</f>
        <v>UNDEF</v>
      </c>
      <c r="I251" s="9" t="str">
        <f ca="1">IFERROR(_xlfn.CONCAT(LEFT(INDEX(DESC!C:C,MATCH(H251,DESC!B:B,0)),10),"…"),"…")</f>
        <v>UNDEF…</v>
      </c>
    </row>
    <row r="252" spans="3:9" x14ac:dyDescent="0.25">
      <c r="C252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2" s="24">
        <f>+D251+1</f>
        <v>252</v>
      </c>
      <c r="E252" s="24">
        <f>IF(MATCH(H252,H:H,0)=D252,IF(LEN(H252)&gt;2,1,0),0)</f>
        <v>0</v>
      </c>
      <c r="F252" s="24" t="str">
        <f ca="1">IFERROR(MATCH(1,OFFSET(E$1:E$1000,F251,0),0)+F251,"…")</f>
        <v>…</v>
      </c>
      <c r="G252" s="24">
        <f>IF(LEN(B252),FIND(":",C252),IFERROR(FIND(":",C252,G251+1),"…"))</f>
        <v>87</v>
      </c>
      <c r="H252" s="25" t="str">
        <f>IFERROR(SUBSTITUTE(MID(C252,G252,G253-G252),":",""),"…")</f>
        <v>ULAT</v>
      </c>
      <c r="I252" s="9" t="str">
        <f ca="1">IFERROR(_xlfn.CONCAT(LEFT(INDEX(DESC!C:C,MATCH(H252,DESC!B:B,0)),10),"…"),"…")</f>
        <v>DLATCH=PIN…</v>
      </c>
    </row>
    <row r="253" spans="3:9" x14ac:dyDescent="0.25">
      <c r="C253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3" s="24">
        <f>+D252+1</f>
        <v>253</v>
      </c>
      <c r="E253" s="24">
        <f>IF(MATCH(H253,H:H,0)=D253,IF(LEN(H253)&gt;2,1,0),0)</f>
        <v>0</v>
      </c>
      <c r="F253" s="24" t="str">
        <f ca="1">IFERROR(MATCH(1,OFFSET(E$1:E$1000,F252,0),0)+F252,"…")</f>
        <v>…</v>
      </c>
      <c r="G253" s="24">
        <f>IF(LEN(B253),FIND(":",C253),IFERROR(FIND(":",C253,G252+1),"…"))</f>
        <v>92</v>
      </c>
      <c r="H253" s="25" t="str">
        <f>IFERROR(SUBSTITUTE(MID(C253,G253,G254-G253),":",""),"…")</f>
        <v>UWAIT</v>
      </c>
      <c r="I253" s="9" t="str">
        <f ca="1">IFERROR(_xlfn.CONCAT(LEFT(INDEX(DESC!C:C,MATCH(H253,DESC!B:B,0)),10),"…"),"…")</f>
        <v>DO_WAIT…</v>
      </c>
    </row>
    <row r="254" spans="3:9" x14ac:dyDescent="0.25">
      <c r="C254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4" s="24">
        <f>+D253+1</f>
        <v>254</v>
      </c>
      <c r="E254" s="24">
        <f>IF(MATCH(H254,H:H,0)=D254,IF(LEN(H254)&gt;2,1,0),0)</f>
        <v>0</v>
      </c>
      <c r="F254" s="24" t="str">
        <f ca="1">IFERROR(MATCH(1,OFFSET(E$1:E$1000,F253,0),0)+F253,"…")</f>
        <v>…</v>
      </c>
      <c r="G254" s="24">
        <f>IF(LEN(B254),FIND(":",C254),IFERROR(FIND(":",C254,G253+1),"…"))</f>
        <v>98</v>
      </c>
      <c r="H254" s="25" t="str">
        <f>IFERROR(SUBSTITUTE(MID(C254,G254,G255-G254),":",""),"…")</f>
        <v>UBRCLS</v>
      </c>
      <c r="I254" s="9" t="str">
        <f ca="1">IFERROR(_xlfn.CONCAT(LEFT(INDEX(DESC!C:C,MATCH(H254,DESC!B:B,0)),10),"…"),"…")</f>
        <v>DO_BUSRQ D…</v>
      </c>
    </row>
    <row r="255" spans="3:9" x14ac:dyDescent="0.25">
      <c r="C255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5" s="24">
        <f>+D254+1</f>
        <v>255</v>
      </c>
      <c r="E255" s="24">
        <f>IF(MATCH(H255,H:H,0)=D255,IF(LEN(H255)&gt;2,1,0),0)</f>
        <v>0</v>
      </c>
      <c r="F255" s="24" t="str">
        <f ca="1">IFERROR(MATCH(1,OFFSET(E$1:E$1000,F254,0),0)+F254,"…")</f>
        <v>…</v>
      </c>
      <c r="G255" s="24">
        <f>IF(LEN(B255),FIND(":",C255),IFERROR(FIND(":",C255,G254+1),"…"))</f>
        <v>105</v>
      </c>
      <c r="H255" s="25" t="str">
        <f>IFERROR(SUBSTITUTE(MID(C255,G255,G256-G255),":",""),"…")</f>
        <v>UWDL</v>
      </c>
      <c r="I255" s="9" t="str">
        <f ca="1">IFERROR(_xlfn.CONCAT(LEFT(INDEX(DESC!C:C,MATCH(H255,DESC!B:B,0)),10),"…"),"…")</f>
        <v>W=DLATCH…</v>
      </c>
    </row>
    <row r="256" spans="3:9" x14ac:dyDescent="0.25">
      <c r="C256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6" s="24">
        <f>+D255+1</f>
        <v>256</v>
      </c>
      <c r="E256" s="24">
        <f>IF(MATCH(H256,H:H,0)=D256,IF(LEN(H256)&gt;2,1,0),0)</f>
        <v>0</v>
      </c>
      <c r="F256" s="24" t="str">
        <f ca="1">IFERROR(MATCH(1,OFFSET(E$1:E$1000,F255,0),0)+F255,"…")</f>
        <v>…</v>
      </c>
      <c r="G256" s="24">
        <f>IF(LEN(B256),FIND(":",C256),IFERROR(FIND(":",C256,G255+1),"…"))</f>
        <v>110</v>
      </c>
      <c r="H256" s="25" t="str">
        <f>IFERROR(SUBSTITUTE(MID(C256,G256,G257-G256),":",""),"…")</f>
        <v>UNDEF</v>
      </c>
      <c r="I256" s="9" t="str">
        <f ca="1">IFERROR(_xlfn.CONCAT(LEFT(INDEX(DESC!C:C,MATCH(H256,DESC!B:B,0)),10),"…"),"…")</f>
        <v>UNDEF…</v>
      </c>
    </row>
    <row r="257" spans="3:9" x14ac:dyDescent="0.25">
      <c r="C257" s="24" t="str">
        <f t="shared" si="3"/>
        <v>DEFMAIN(&amp;HE3):UADIRM:UIRDAF:UBRM:UDSP:UADIMR:UNDEF:ULAT:UWZDD:UBRCLS:UZDL:UADIMR:UNDEF:ULAT:UWAIT:UBRCLS:UWDL:UNDEF:USPD:UADDM:UWH:USWR:USPDDWW:UBRCLS:UDSP:UADIM:UWL:USWR:UWAITW:UBRCLS:UDWZ:UDL:UHLD:UGR:UDPC:UEXIDONE:</v>
      </c>
      <c r="D257" s="24">
        <f>+D256+1</f>
        <v>257</v>
      </c>
      <c r="E257" s="24">
        <f>IF(MATCH(H257,H:H,0)=D257,IF(LEN(H257)&gt;2,1,0),0)</f>
        <v>0</v>
      </c>
      <c r="F257" s="24" t="str">
        <f ca="1">IFERROR(MATCH(1,OFFSET(E$1:E$1000,F256,0),0)+F256,"…")</f>
        <v>…</v>
      </c>
      <c r="G257" s="24">
        <f>IF(LEN(B257),FIND(":",C257),IFERROR(FIND(":",C257,G256+1),"…"))</f>
        <v>116</v>
      </c>
      <c r="H257" s="25" t="str">
        <f>IFERROR(SUBSTITUTE(MID(C257,G257,G258-G257),":",""),"…")</f>
        <v>USPD</v>
      </c>
      <c r="I257" s="9" t="str">
        <f ca="1">IFERROR(_xlfn.CONCAT(LEFT(INDEX(DESC!C:C,MATCH(H257,DESC!B:B,0)),10),"…"),"…")</f>
        <v>SP=ADDES…</v>
      </c>
    </row>
    <row r="258" spans="3:9" x14ac:dyDescent="0.25">
      <c r="C258" s="24" t="str">
        <f t="shared" ref="C258:C321" si="4">SUBSTITUTE(SUBSTITUTE(SUBSTITUTE(IF(LEN(B258),_xlfn.CONCAT(B258,":"),C257)," ",""),":AAA:",":"),":BBB:",":")</f>
        <v>DEFMAIN(&amp;HE3):UADIRM:UIRDAF:UBRM:UDSP:UADIMR:UNDEF:ULAT:UWZDD:UBRCLS:UZDL:UADIMR:UNDEF:ULAT:UWAIT:UBRCLS:UWDL:UNDEF:USPD:UADDM:UWH:USWR:USPDDWW:UBRCLS:UDSP:UADIM:UWL:USWR:UWAITW:UBRCLS:UDWZ:UDL:UHLD:UGR:UDPC:UEXIDONE:</v>
      </c>
      <c r="D258" s="24">
        <f>+D257+1</f>
        <v>258</v>
      </c>
      <c r="E258" s="24">
        <f>IF(MATCH(H258,H:H,0)=D258,IF(LEN(H258)&gt;2,1,0),0)</f>
        <v>1</v>
      </c>
      <c r="F258" s="24" t="str">
        <f ca="1">IFERROR(MATCH(1,OFFSET(E$1:E$1000,F257,0),0)+F257,"…")</f>
        <v>…</v>
      </c>
      <c r="G258" s="24">
        <f>IF(LEN(B258),FIND(":",C258),IFERROR(FIND(":",C258,G257+1),"…"))</f>
        <v>121</v>
      </c>
      <c r="H258" s="25" t="str">
        <f>IFERROR(SUBSTITUTE(MID(C258,G258,G259-G258),":",""),"…")</f>
        <v>UADDM</v>
      </c>
      <c r="I258" s="9" t="str">
        <f ca="1">IFERROR(_xlfn.CONCAT(LEFT(INDEX(DESC!C:C,MATCH(H258,DESC!B:B,0)),10),"…"),"…")</f>
        <v>ADDR=ADDER…</v>
      </c>
    </row>
    <row r="259" spans="3:9" x14ac:dyDescent="0.25">
      <c r="C259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59" s="24">
        <f>+D258+1</f>
        <v>259</v>
      </c>
      <c r="E259" s="24">
        <f>IF(MATCH(H259,H:H,0)=D259,IF(LEN(H259)&gt;2,1,0),0)</f>
        <v>1</v>
      </c>
      <c r="F259" s="24" t="str">
        <f ca="1">IFERROR(MATCH(1,OFFSET(E$1:E$1000,F258,0),0)+F258,"…")</f>
        <v>…</v>
      </c>
      <c r="G259" s="24">
        <f>IF(LEN(B259),FIND(":",C259),IFERROR(FIND(":",C259,G258+1),"…"))</f>
        <v>127</v>
      </c>
      <c r="H259" s="25" t="str">
        <f>IFERROR(SUBSTITUTE(MID(C259,G259,G260-G259),":",""),"…")</f>
        <v>UWH</v>
      </c>
      <c r="I259" s="9" t="str">
        <f ca="1">IFERROR(_xlfn.CONCAT(LEFT(INDEX(DESC!C:C,MATCH(H259,DESC!B:B,0)),10),"…"),"…")</f>
        <v>PINDATA=DL…</v>
      </c>
    </row>
    <row r="260" spans="3:9" x14ac:dyDescent="0.25">
      <c r="C260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0" s="24">
        <f>+D259+1</f>
        <v>260</v>
      </c>
      <c r="E260" s="24">
        <f>IF(MATCH(H260,H:H,0)=D260,IF(LEN(H260)&gt;2,1,0),0)</f>
        <v>0</v>
      </c>
      <c r="F260" s="24" t="str">
        <f ca="1">IFERROR(MATCH(1,OFFSET(E$1:E$1000,F259,0),0)+F259,"…")</f>
        <v>…</v>
      </c>
      <c r="G260" s="24">
        <f>IF(LEN(B260),FIND(":",C260),IFERROR(FIND(":",C260,G259+1),"…"))</f>
        <v>131</v>
      </c>
      <c r="H260" s="25" t="str">
        <f>IFERROR(SUBSTITUTE(MID(C260,G260,G261-G260),":",""),"…")</f>
        <v>USWR</v>
      </c>
      <c r="I260" s="9" t="str">
        <f ca="1">IFERROR(_xlfn.CONCAT(LEFT(INDEX(DESC!C:C,MATCH(H260,DESC!B:B,0)),10),"…"),"…")</f>
        <v>SETWR…</v>
      </c>
    </row>
    <row r="261" spans="3:9" x14ac:dyDescent="0.25">
      <c r="C261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1" s="24">
        <f>+D260+1</f>
        <v>261</v>
      </c>
      <c r="E261" s="24">
        <f>IF(MATCH(H261,H:H,0)=D261,IF(LEN(H261)&gt;2,1,0),0)</f>
        <v>1</v>
      </c>
      <c r="F261" s="24" t="str">
        <f ca="1">IFERROR(MATCH(1,OFFSET(E$1:E$1000,F260,0),0)+F260,"…")</f>
        <v>…</v>
      </c>
      <c r="G261" s="24">
        <f>IF(LEN(B261),FIND(":",C261),IFERROR(FIND(":",C261,G260+1),"…"))</f>
        <v>136</v>
      </c>
      <c r="H261" s="25" t="str">
        <f>IFERROR(SUBSTITUTE(MID(C261,G261,G262-G261),":",""),"…")</f>
        <v>USPDDWW</v>
      </c>
      <c r="I261" s="9" t="str">
        <f ca="1">IFERROR(_xlfn.CONCAT(LEFT(INDEX(DESC!C:C,MATCH(H261,DESC!B:B,0)),10),"…"),"…")</f>
        <v>SP=ADDES A…</v>
      </c>
    </row>
    <row r="262" spans="3:9" x14ac:dyDescent="0.25">
      <c r="C262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2" s="24">
        <f>+D261+1</f>
        <v>262</v>
      </c>
      <c r="E262" s="24">
        <f>IF(MATCH(H262,H:H,0)=D262,IF(LEN(H262)&gt;2,1,0),0)</f>
        <v>0</v>
      </c>
      <c r="F262" s="24" t="str">
        <f ca="1">IFERROR(MATCH(1,OFFSET(E$1:E$1000,F261,0),0)+F261,"…")</f>
        <v>…</v>
      </c>
      <c r="G262" s="24">
        <f>IF(LEN(B262),FIND(":",C262),IFERROR(FIND(":",C262,G261+1),"…"))</f>
        <v>144</v>
      </c>
      <c r="H262" s="25" t="str">
        <f>IFERROR(SUBSTITUTE(MID(C262,G262,G263-G262),":",""),"…")</f>
        <v>UBRCLS</v>
      </c>
      <c r="I262" s="9" t="str">
        <f ca="1">IFERROR(_xlfn.CONCAT(LEFT(INDEX(DESC!C:C,MATCH(H262,DESC!B:B,0)),10),"…"),"…")</f>
        <v>DO_BUSRQ D…</v>
      </c>
    </row>
    <row r="263" spans="3:9" x14ac:dyDescent="0.25">
      <c r="C263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3" s="24">
        <f>+D262+1</f>
        <v>263</v>
      </c>
      <c r="E263" s="24">
        <f>IF(MATCH(H263,H:H,0)=D263,IF(LEN(H263)&gt;2,1,0),0)</f>
        <v>0</v>
      </c>
      <c r="F263" s="24" t="str">
        <f ca="1">IFERROR(MATCH(1,OFFSET(E$1:E$1000,F262,0),0)+F262,"…")</f>
        <v>…</v>
      </c>
      <c r="G263" s="24">
        <f>IF(LEN(B263),FIND(":",C263),IFERROR(FIND(":",C263,G262+1),"…"))</f>
        <v>151</v>
      </c>
      <c r="H263" s="25" t="str">
        <f>IFERROR(SUBSTITUTE(MID(C263,G263,G264-G263),":",""),"…")</f>
        <v>UDSP</v>
      </c>
      <c r="I263" s="9" t="str">
        <f ca="1">IFERROR(_xlfn.CONCAT(LEFT(INDEX(DESC!C:C,MATCH(H263,DESC!B:B,0)),10),"…"),"…")</f>
        <v>ADDER=SP…</v>
      </c>
    </row>
    <row r="264" spans="3:9" x14ac:dyDescent="0.25">
      <c r="C264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4" s="24">
        <f>+D263+1</f>
        <v>264</v>
      </c>
      <c r="E264" s="24">
        <f>IF(MATCH(H264,H:H,0)=D264,IF(LEN(H264)&gt;2,1,0),0)</f>
        <v>0</v>
      </c>
      <c r="F264" s="24" t="str">
        <f ca="1">IFERROR(MATCH(1,OFFSET(E$1:E$1000,F263,0),0)+F263,"…")</f>
        <v>…</v>
      </c>
      <c r="G264" s="24">
        <f>IF(LEN(B264),FIND(":",C264),IFERROR(FIND(":",C264,G263+1),"…"))</f>
        <v>156</v>
      </c>
      <c r="H264" s="25" t="str">
        <f>IFERROR(SUBSTITUTE(MID(C264,G264,G265-G264),":",""),"…")</f>
        <v>UADIM</v>
      </c>
      <c r="I264" s="9" t="str">
        <f ca="1">IFERROR(_xlfn.CONCAT(LEFT(INDEX(DESC!C:C,MATCH(H264,DESC!B:B,0)),10),"…"),"…")</f>
        <v>ADDR=ADDER…</v>
      </c>
    </row>
    <row r="265" spans="3:9" x14ac:dyDescent="0.25">
      <c r="C265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5" s="24">
        <f>+D264+1</f>
        <v>265</v>
      </c>
      <c r="E265" s="24">
        <f>IF(MATCH(H265,H:H,0)=D265,IF(LEN(H265)&gt;2,1,0),0)</f>
        <v>1</v>
      </c>
      <c r="F265" s="24" t="str">
        <f ca="1">IFERROR(MATCH(1,OFFSET(E$1:E$1000,F264,0),0)+F264,"…")</f>
        <v>…</v>
      </c>
      <c r="G265" s="24">
        <f>IF(LEN(B265),FIND(":",C265),IFERROR(FIND(":",C265,G264+1),"…"))</f>
        <v>162</v>
      </c>
      <c r="H265" s="25" t="str">
        <f>IFERROR(SUBSTITUTE(MID(C265,G265,G266-G265),":",""),"…")</f>
        <v>UWL</v>
      </c>
      <c r="I265" s="9" t="str">
        <f ca="1">IFERROR(_xlfn.CONCAT(LEFT(INDEX(DESC!C:C,MATCH(H265,DESC!B:B,0)),10),"…"),"…")</f>
        <v>PINDATA=DL…</v>
      </c>
    </row>
    <row r="266" spans="3:9" x14ac:dyDescent="0.25">
      <c r="C266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6" s="24">
        <f>+D265+1</f>
        <v>266</v>
      </c>
      <c r="E266" s="24">
        <f>IF(MATCH(H266,H:H,0)=D266,IF(LEN(H266)&gt;2,1,0),0)</f>
        <v>0</v>
      </c>
      <c r="F266" s="24" t="str">
        <f ca="1">IFERROR(MATCH(1,OFFSET(E$1:E$1000,F265,0),0)+F265,"…")</f>
        <v>…</v>
      </c>
      <c r="G266" s="24">
        <f>IF(LEN(B266),FIND(":",C266),IFERROR(FIND(":",C266,G265+1),"…"))</f>
        <v>166</v>
      </c>
      <c r="H266" s="25" t="str">
        <f>IFERROR(SUBSTITUTE(MID(C266,G266,G267-G266),":",""),"…")</f>
        <v>USWR</v>
      </c>
      <c r="I266" s="9" t="str">
        <f ca="1">IFERROR(_xlfn.CONCAT(LEFT(INDEX(DESC!C:C,MATCH(H266,DESC!B:B,0)),10),"…"),"…")</f>
        <v>SETWR…</v>
      </c>
    </row>
    <row r="267" spans="3:9" x14ac:dyDescent="0.25">
      <c r="C267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7" s="24">
        <f>+D266+1</f>
        <v>267</v>
      </c>
      <c r="E267" s="24">
        <f>IF(MATCH(H267,H:H,0)=D267,IF(LEN(H267)&gt;2,1,0),0)</f>
        <v>0</v>
      </c>
      <c r="F267" s="24" t="str">
        <f ca="1">IFERROR(MATCH(1,OFFSET(E$1:E$1000,F266,0),0)+F266,"…")</f>
        <v>…</v>
      </c>
      <c r="G267" s="24">
        <f>IF(LEN(B267),FIND(":",C267),IFERROR(FIND(":",C267,G266+1),"…"))</f>
        <v>171</v>
      </c>
      <c r="H267" s="25" t="str">
        <f>IFERROR(SUBSTITUTE(MID(C267,G267,G268-G267),":",""),"…")</f>
        <v>UWAITW</v>
      </c>
      <c r="I267" s="9" t="str">
        <f ca="1">IFERROR(_xlfn.CONCAT(LEFT(INDEX(DESC!C:C,MATCH(H267,DESC!B:B,0)),10),"…"),"…")</f>
        <v>DO_WAIT AC…</v>
      </c>
    </row>
    <row r="268" spans="3:9" x14ac:dyDescent="0.25">
      <c r="C268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8" s="24">
        <f>+D267+1</f>
        <v>268</v>
      </c>
      <c r="E268" s="24">
        <f>IF(MATCH(H268,H:H,0)=D268,IF(LEN(H268)&gt;2,1,0),0)</f>
        <v>0</v>
      </c>
      <c r="F268" s="24" t="str">
        <f ca="1">IFERROR(MATCH(1,OFFSET(E$1:E$1000,F267,0),0)+F267,"…")</f>
        <v>…</v>
      </c>
      <c r="G268" s="24">
        <f>IF(LEN(B268),FIND(":",C268),IFERROR(FIND(":",C268,G267+1),"…"))</f>
        <v>178</v>
      </c>
      <c r="H268" s="25" t="str">
        <f>IFERROR(SUBSTITUTE(MID(C268,G268,G269-G268),":",""),"…")</f>
        <v>UBRCLS</v>
      </c>
      <c r="I268" s="9" t="str">
        <f ca="1">IFERROR(_xlfn.CONCAT(LEFT(INDEX(DESC!C:C,MATCH(H268,DESC!B:B,0)),10),"…"),"…")</f>
        <v>DO_BUSRQ D…</v>
      </c>
    </row>
    <row r="269" spans="3:9" x14ac:dyDescent="0.25">
      <c r="C269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69" s="24">
        <f>+D268+1</f>
        <v>269</v>
      </c>
      <c r="E269" s="24">
        <f>IF(MATCH(H269,H:H,0)=D269,IF(LEN(H269)&gt;2,1,0),0)</f>
        <v>0</v>
      </c>
      <c r="F269" s="24" t="str">
        <f ca="1">IFERROR(MATCH(1,OFFSET(E$1:E$1000,F268,0),0)+F268,"…")</f>
        <v>…</v>
      </c>
      <c r="G269" s="24">
        <f>IF(LEN(B269),FIND(":",C269),IFERROR(FIND(":",C269,G268+1),"…"))</f>
        <v>185</v>
      </c>
      <c r="H269" s="25" t="str">
        <f>IFERROR(SUBSTITUTE(MID(C269,G269,G270-G269),":",""),"…")</f>
        <v>UDWZ</v>
      </c>
      <c r="I269" s="9" t="str">
        <f ca="1">IFERROR(_xlfn.CONCAT(LEFT(INDEX(DESC!C:C,MATCH(H269,DESC!B:B,0)),10),"…"),"…")</f>
        <v>ADDER=WZ…</v>
      </c>
    </row>
    <row r="270" spans="3:9" x14ac:dyDescent="0.25">
      <c r="C270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0" s="24">
        <f>+D269+1</f>
        <v>270</v>
      </c>
      <c r="E270" s="24">
        <f>IF(MATCH(H270,H:H,0)=D270,IF(LEN(H270)&gt;2,1,0),0)</f>
        <v>0</v>
      </c>
      <c r="F270" s="24" t="str">
        <f ca="1">IFERROR(MATCH(1,OFFSET(E$1:E$1000,F269,0),0)+F269,"…")</f>
        <v>…</v>
      </c>
      <c r="G270" s="24">
        <f>IF(LEN(B270),FIND(":",C270),IFERROR(FIND(":",C270,G269+1),"…"))</f>
        <v>190</v>
      </c>
      <c r="H270" s="25" t="str">
        <f>IFERROR(SUBSTITUTE(MID(C270,G270,G271-G270),":",""),"…")</f>
        <v>UDL</v>
      </c>
      <c r="I270" s="9" t="str">
        <f ca="1">IFERROR(_xlfn.CONCAT(LEFT(INDEX(DESC!C:C,MATCH(H270,DESC!B:B,0)),10),"…"),"…")</f>
        <v>ADDES=NOPL…</v>
      </c>
    </row>
    <row r="271" spans="3:9" x14ac:dyDescent="0.25">
      <c r="C271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1" s="24">
        <f>+D270+1</f>
        <v>271</v>
      </c>
      <c r="E271" s="24">
        <f>IF(MATCH(H271,H:H,0)=D271,IF(LEN(H271)&gt;2,1,0),0)</f>
        <v>0</v>
      </c>
      <c r="F271" s="24" t="str">
        <f ca="1">IFERROR(MATCH(1,OFFSET(E$1:E$1000,F270,0),0)+F270,"…")</f>
        <v>…</v>
      </c>
      <c r="G271" s="24">
        <f>IF(LEN(B271),FIND(":",C271),IFERROR(FIND(":",C271,G270+1),"…"))</f>
        <v>194</v>
      </c>
      <c r="H271" s="25" t="str">
        <f>IFERROR(SUBSTITUTE(MID(C271,G271,G272-G271),":",""),"…")</f>
        <v>UHLD</v>
      </c>
      <c r="I271" s="9" t="str">
        <f ca="1">IFERROR(_xlfn.CONCAT(LEFT(INDEX(DESC!C:C,MATCH(H271,DESC!B:B,0)),10),"…"),"…")</f>
        <v>HL=ADDES…</v>
      </c>
    </row>
    <row r="272" spans="3:9" x14ac:dyDescent="0.25">
      <c r="C272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2" s="24">
        <f>+D271+1</f>
        <v>272</v>
      </c>
      <c r="E272" s="24">
        <f>IF(MATCH(H272,H:H,0)=D272,IF(LEN(H272)&gt;2,1,0),0)</f>
        <v>1</v>
      </c>
      <c r="F272" s="24" t="str">
        <f ca="1">IFERROR(MATCH(1,OFFSET(E$1:E$1000,F271,0),0)+F271,"…")</f>
        <v>…</v>
      </c>
      <c r="G272" s="24">
        <f>IF(LEN(B272),FIND(":",C272),IFERROR(FIND(":",C272,G271+1),"…"))</f>
        <v>199</v>
      </c>
      <c r="H272" s="25" t="str">
        <f>IFERROR(SUBSTITUTE(MID(C272,G272,G273-G272),":",""),"…")</f>
        <v>UGR</v>
      </c>
      <c r="I272" s="9" t="str">
        <f ca="1">IFERROR(_xlfn.CONCAT(LEFT(INDEX(DESC!C:C,MATCH(H272,DESC!B:B,0)),10),"…"),"…")</f>
        <v>DO_GRANT…</v>
      </c>
    </row>
    <row r="273" spans="2:9" x14ac:dyDescent="0.25">
      <c r="C273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3" s="24">
        <f>+D272+1</f>
        <v>273</v>
      </c>
      <c r="E273" s="24">
        <f>IF(MATCH(H273,H:H,0)=D273,IF(LEN(H273)&gt;2,1,0),0)</f>
        <v>0</v>
      </c>
      <c r="F273" s="24" t="str">
        <f ca="1">IFERROR(MATCH(1,OFFSET(E$1:E$1000,F272,0),0)+F272,"…")</f>
        <v>…</v>
      </c>
      <c r="G273" s="24">
        <f>IF(LEN(B273),FIND(":",C273),IFERROR(FIND(":",C273,G272+1),"…"))</f>
        <v>203</v>
      </c>
      <c r="H273" s="25" t="str">
        <f>IFERROR(SUBSTITUTE(MID(C273,G273,G274-G273),":",""),"…")</f>
        <v>UDPC</v>
      </c>
      <c r="I273" s="9" t="str">
        <f ca="1">IFERROR(_xlfn.CONCAT(LEFT(INDEX(DESC!C:C,MATCH(H273,DESC!B:B,0)),10),"…"),"…")</f>
        <v>ADDER=PC…</v>
      </c>
    </row>
    <row r="274" spans="2:9" x14ac:dyDescent="0.25">
      <c r="C274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4" s="24">
        <f>+D273+1</f>
        <v>274</v>
      </c>
      <c r="E274" s="24">
        <f>IF(MATCH(H274,H:H,0)=D274,IF(LEN(H274)&gt;2,1,0),0)</f>
        <v>0</v>
      </c>
      <c r="F274" s="24" t="str">
        <f ca="1">IFERROR(MATCH(1,OFFSET(E$1:E$1000,F273,0),0)+F273,"…")</f>
        <v>…</v>
      </c>
      <c r="G274" s="24">
        <f>IF(LEN(B274),FIND(":",C274),IFERROR(FIND(":",C274,G273+1),"…"))</f>
        <v>208</v>
      </c>
      <c r="H274" s="25" t="str">
        <f>IFERROR(SUBSTITUTE(MID(C274,G274,G275-G274),":",""),"…")</f>
        <v>UEXIDONE</v>
      </c>
      <c r="I274" s="9" t="str">
        <f ca="1">IFERROR(_xlfn.CONCAT(LEFT(INDEX(DESC!C:C,MATCH(H274,DESC!B:B,0)),10),"…"),"…")</f>
        <v>EX_INT SPR…</v>
      </c>
    </row>
    <row r="275" spans="2:9" x14ac:dyDescent="0.25">
      <c r="C275" s="24" t="str">
        <f t="shared" si="4"/>
        <v>DEFMAIN(&amp;HE3):UADIRM:UIRDAF:UBRM:UDSP:UADIMR:UNDEF:ULAT:UWZDD:UBRCLS:UZDL:UADIMR:UNDEF:ULAT:UWAIT:UBRCLS:UWDL:UNDEF:USPD:UADDM:UWH:USWR:USPDDWW:UBRCLS:UDSP:UADIM:UWL:USWR:UWAITW:UBRCLS:UDWZ:UDL:UHLD:UGR:UDPC:UEXIDONE:</v>
      </c>
      <c r="D275" s="24">
        <f>+D274+1</f>
        <v>275</v>
      </c>
      <c r="E275" s="24">
        <f>IF(MATCH(H275,H:H,0)=D275,IF(LEN(H275)&gt;2,1,0),0)</f>
        <v>0</v>
      </c>
      <c r="F275" s="24" t="str">
        <f ca="1">IFERROR(MATCH(1,OFFSET(E$1:E$1000,F274,0),0)+F274,"…")</f>
        <v>…</v>
      </c>
      <c r="G275" s="24">
        <f>IF(LEN(B275),FIND(":",C275),IFERROR(FIND(":",C275,G274+1),"…"))</f>
        <v>217</v>
      </c>
      <c r="H275" s="25" t="str">
        <f>IFERROR(SUBSTITUTE(MID(C275,G275,G276-G275),":",""),"…")</f>
        <v>…</v>
      </c>
      <c r="I275" s="9" t="str">
        <f ca="1">IFERROR(_xlfn.CONCAT(LEFT(INDEX(DESC!C:C,MATCH(H275,DESC!B:B,0)),10),"…"),"…")</f>
        <v>…</v>
      </c>
    </row>
    <row r="276" spans="2:9" x14ac:dyDescent="0.25">
      <c r="B276" t="s">
        <v>1991</v>
      </c>
      <c r="C276" s="24" t="str">
        <f t="shared" si="4"/>
        <v>DEFMAIN(&amp;HF5):UADIRM:UIRDAF:UBRM:UDSP:UDDC:USPDD:UADDM:UWA:USWR:USPDDWW:UBRCLS:UDSP:UADDM:UWF:USWR:UWAITW:UBRGRCLS:UDPC:UEXIDONE:</v>
      </c>
      <c r="D276" s="24">
        <f>+D275+1</f>
        <v>276</v>
      </c>
      <c r="E276" s="24">
        <f>IF(MATCH(H276,H:H,0)=D276,IF(LEN(H276)&gt;2,1,0),0)</f>
        <v>0</v>
      </c>
      <c r="F276" s="24" t="str">
        <f ca="1">IFERROR(MATCH(1,OFFSET(E$1:E$1000,F275,0),0)+F275,"…")</f>
        <v>…</v>
      </c>
      <c r="G276" s="24">
        <f>IF(LEN(B276),FIND(":",C276),IFERROR(FIND(":",C276,G275+1),"…"))</f>
        <v>14</v>
      </c>
      <c r="H276" s="25" t="str">
        <f>IFERROR(SUBSTITUTE(MID(C276,G276,G277-G276),":",""),"…")</f>
        <v>UADIRM</v>
      </c>
      <c r="I276" s="9" t="str">
        <f ca="1">IFERROR(_xlfn.CONCAT(LEFT(INDEX(DESC!C:C,MATCH(H276,DESC!B:B,0)),10),"…"),"…")</f>
        <v>ADDR=ADDER…</v>
      </c>
    </row>
    <row r="277" spans="2:9" x14ac:dyDescent="0.25">
      <c r="C277" s="24" t="str">
        <f t="shared" si="4"/>
        <v>DEFMAIN(&amp;HF5):UADIRM:UIRDAF:UBRM:UDSP:UDDC:USPDD:UADDM:UWA:USWR:USPDDWW:UBRCLS:UDSP:UADDM:UWF:USWR:UWAITW:UBRGRCLS:UDPC:UEXIDONE:</v>
      </c>
      <c r="D277" s="24">
        <f>+D276+1</f>
        <v>277</v>
      </c>
      <c r="E277" s="24">
        <f>IF(MATCH(H277,H:H,0)=D277,IF(LEN(H277)&gt;2,1,0),0)</f>
        <v>0</v>
      </c>
      <c r="F277" s="24" t="str">
        <f ca="1">IFERROR(MATCH(1,OFFSET(E$1:E$1000,F276,0),0)+F276,"…")</f>
        <v>…</v>
      </c>
      <c r="G277" s="24">
        <f>IF(LEN(B277),FIND(":",C277),IFERROR(FIND(":",C277,G276+1),"…"))</f>
        <v>21</v>
      </c>
      <c r="H277" s="25" t="str">
        <f>IFERROR(SUBSTITUTE(MID(C277,G277,G278-G277),":",""),"…")</f>
        <v>UIRDAF</v>
      </c>
      <c r="I277" s="9" t="str">
        <f ca="1">IFERROR(_xlfn.CONCAT(LEFT(INDEX(DESC!C:C,MATCH(H277,DESC!B:B,0)),10),"…"),"…")</f>
        <v>IR=ADDES A…</v>
      </c>
    </row>
    <row r="278" spans="2:9" x14ac:dyDescent="0.25">
      <c r="C278" s="24" t="str">
        <f t="shared" si="4"/>
        <v>DEFMAIN(&amp;HF5):UADIRM:UIRDAF:UBRM:UDSP:UDDC:USPDD:UADDM:UWA:USWR:USPDDWW:UBRCLS:UDSP:UADDM:UWF:USWR:UWAITW:UBRGRCLS:UDPC:UEXIDONE:</v>
      </c>
      <c r="D278" s="24">
        <f>+D277+1</f>
        <v>278</v>
      </c>
      <c r="E278" s="24">
        <f>IF(MATCH(H278,H:H,0)=D278,IF(LEN(H278)&gt;2,1,0),0)</f>
        <v>0</v>
      </c>
      <c r="F278" s="24" t="str">
        <f ca="1">IFERROR(MATCH(1,OFFSET(E$1:E$1000,F277,0),0)+F277,"…")</f>
        <v>…</v>
      </c>
      <c r="G278" s="24">
        <f>IF(LEN(B278),FIND(":",C278),IFERROR(FIND(":",C278,G277+1),"…"))</f>
        <v>28</v>
      </c>
      <c r="H278" s="25" t="str">
        <f>IFERROR(SUBSTITUTE(MID(C278,G278,G279-G278),":",""),"…")</f>
        <v>UBRM</v>
      </c>
      <c r="I278" s="9" t="str">
        <f ca="1">IFERROR(_xlfn.CONCAT(LEFT(INDEX(DESC!C:C,MATCH(H278,DESC!B:B,0)),10),"…"),"…")</f>
        <v>DO_BUSRQ U…</v>
      </c>
    </row>
    <row r="279" spans="2:9" x14ac:dyDescent="0.25">
      <c r="C279" s="24" t="str">
        <f t="shared" si="4"/>
        <v>DEFMAIN(&amp;HF5):UADIRM:UIRDAF:UBRM:UDSP:UDDC:USPDD:UADDM:UWA:USWR:USPDDWW:UBRCLS:UDSP:UADDM:UWF:USWR:UWAITW:UBRGRCLS:UDPC:UEXIDONE:</v>
      </c>
      <c r="D279" s="24">
        <f>+D278+1</f>
        <v>279</v>
      </c>
      <c r="E279" s="24">
        <f>IF(MATCH(H279,H:H,0)=D279,IF(LEN(H279)&gt;2,1,0),0)</f>
        <v>0</v>
      </c>
      <c r="F279" s="24" t="str">
        <f ca="1">IFERROR(MATCH(1,OFFSET(E$1:E$1000,F278,0),0)+F278,"…")</f>
        <v>…</v>
      </c>
      <c r="G279" s="24">
        <f>IF(LEN(B279),FIND(":",C279),IFERROR(FIND(":",C279,G278+1),"…"))</f>
        <v>33</v>
      </c>
      <c r="H279" s="25" t="str">
        <f>IFERROR(SUBSTITUTE(MID(C279,G279,G280-G279),":",""),"…")</f>
        <v>UDSP</v>
      </c>
      <c r="I279" s="9" t="str">
        <f ca="1">IFERROR(_xlfn.CONCAT(LEFT(INDEX(DESC!C:C,MATCH(H279,DESC!B:B,0)),10),"…"),"…")</f>
        <v>ADDER=SP…</v>
      </c>
    </row>
    <row r="280" spans="2:9" x14ac:dyDescent="0.25">
      <c r="C280" s="24" t="str">
        <f t="shared" si="4"/>
        <v>DEFMAIN(&amp;HF5):UADIRM:UIRDAF:UBRM:UDSP:UDDC:USPDD:UADDM:UWA:USWR:USPDDWW:UBRCLS:UDSP:UADDM:UWF:USWR:UWAITW:UBRGRCLS:UDPC:UEXIDONE:</v>
      </c>
      <c r="D280" s="24">
        <f>+D279+1</f>
        <v>280</v>
      </c>
      <c r="E280" s="24">
        <f>IF(MATCH(H280,H:H,0)=D280,IF(LEN(H280)&gt;2,1,0),0)</f>
        <v>0</v>
      </c>
      <c r="F280" s="24" t="str">
        <f ca="1">IFERROR(MATCH(1,OFFSET(E$1:E$1000,F279,0),0)+F279,"…")</f>
        <v>…</v>
      </c>
      <c r="G280" s="24">
        <f>IF(LEN(B280),FIND(":",C280),IFERROR(FIND(":",C280,G279+1),"…"))</f>
        <v>38</v>
      </c>
      <c r="H280" s="25" t="str">
        <f>IFERROR(SUBSTITUTE(MID(C280,G280,G281-G280),":",""),"…")</f>
        <v>UDDC</v>
      </c>
      <c r="I280" s="9" t="str">
        <f ca="1">IFERROR(_xlfn.CONCAT(LEFT(INDEX(DESC!C:C,MATCH(H280,DESC!B:B,0)),10),"…"),"…")</f>
        <v>ADDES=DECL…</v>
      </c>
    </row>
    <row r="281" spans="2:9" x14ac:dyDescent="0.25">
      <c r="C281" s="24" t="str">
        <f t="shared" si="4"/>
        <v>DEFMAIN(&amp;HF5):UADIRM:UIRDAF:UBRM:UDSP:UDDC:USPDD:UADDM:UWA:USWR:USPDDWW:UBRCLS:UDSP:UADDM:UWF:USWR:UWAITW:UBRGRCLS:UDPC:UEXIDONE:</v>
      </c>
      <c r="D281" s="24">
        <f>+D280+1</f>
        <v>281</v>
      </c>
      <c r="E281" s="24">
        <f>IF(MATCH(H281,H:H,0)=D281,IF(LEN(H281)&gt;2,1,0),0)</f>
        <v>1</v>
      </c>
      <c r="F281" s="24" t="str">
        <f ca="1">IFERROR(MATCH(1,OFFSET(E$1:E$1000,F280,0),0)+F280,"…")</f>
        <v>…</v>
      </c>
      <c r="G281" s="24">
        <f>IF(LEN(B281),FIND(":",C281),IFERROR(FIND(":",C281,G280+1),"…"))</f>
        <v>43</v>
      </c>
      <c r="H281" s="25" t="str">
        <f>IFERROR(SUBSTITUTE(MID(C281,G281,G282-G281),":",""),"…")</f>
        <v>USPDD</v>
      </c>
      <c r="I281" s="9" t="str">
        <f ca="1">IFERROR(_xlfn.CONCAT(LEFT(INDEX(DESC!C:C,MATCH(H281,DESC!B:B,0)),10),"…"),"…")</f>
        <v>SP=ADDES A…</v>
      </c>
    </row>
    <row r="282" spans="2:9" x14ac:dyDescent="0.25">
      <c r="C282" s="24" t="str">
        <f t="shared" si="4"/>
        <v>DEFMAIN(&amp;HF5):UADIRM:UIRDAF:UBRM:UDSP:UDDC:USPDD:UADDM:UWA:USWR:USPDDWW:UBRCLS:UDSP:UADDM:UWF:USWR:UWAITW:UBRGRCLS:UDPC:UEXIDONE:</v>
      </c>
      <c r="D282" s="24">
        <f>+D281+1</f>
        <v>282</v>
      </c>
      <c r="E282" s="24">
        <f>IF(MATCH(H282,H:H,0)=D282,IF(LEN(H282)&gt;2,1,0),0)</f>
        <v>0</v>
      </c>
      <c r="F282" s="24" t="str">
        <f ca="1">IFERROR(MATCH(1,OFFSET(E$1:E$1000,F281,0),0)+F281,"…")</f>
        <v>…</v>
      </c>
      <c r="G282" s="24">
        <f>IF(LEN(B282),FIND(":",C282),IFERROR(FIND(":",C282,G281+1),"…"))</f>
        <v>49</v>
      </c>
      <c r="H282" s="25" t="str">
        <f>IFERROR(SUBSTITUTE(MID(C282,G282,G283-G282),":",""),"…")</f>
        <v>UADDM</v>
      </c>
      <c r="I282" s="9" t="str">
        <f ca="1">IFERROR(_xlfn.CONCAT(LEFT(INDEX(DESC!C:C,MATCH(H282,DESC!B:B,0)),10),"…"),"…")</f>
        <v>ADDR=ADDER…</v>
      </c>
    </row>
    <row r="283" spans="2:9" x14ac:dyDescent="0.25">
      <c r="C283" s="24" t="str">
        <f t="shared" si="4"/>
        <v>DEFMAIN(&amp;HF5):UADIRM:UIRDAF:UBRM:UDSP:UDDC:USPDD:UADDM:UWA:USWR:USPDDWW:UBRCLS:UDSP:UADDM:UWF:USWR:UWAITW:UBRGRCLS:UDPC:UEXIDONE:</v>
      </c>
      <c r="D283" s="24">
        <f>+D282+1</f>
        <v>283</v>
      </c>
      <c r="E283" s="24">
        <f>IF(MATCH(H283,H:H,0)=D283,IF(LEN(H283)&gt;2,1,0),0)</f>
        <v>0</v>
      </c>
      <c r="F283" s="24" t="str">
        <f ca="1">IFERROR(MATCH(1,OFFSET(E$1:E$1000,F282,0),0)+F282,"…")</f>
        <v>…</v>
      </c>
      <c r="G283" s="24">
        <f>IF(LEN(B283),FIND(":",C283),IFERROR(FIND(":",C283,G282+1),"…"))</f>
        <v>55</v>
      </c>
      <c r="H283" s="25" t="str">
        <f>IFERROR(SUBSTITUTE(MID(C283,G283,G284-G283),":",""),"…")</f>
        <v>UWA</v>
      </c>
      <c r="I283" s="9" t="str">
        <f ca="1">IFERROR(_xlfn.CONCAT(LEFT(INDEX(DESC!C:C,MATCH(H283,DESC!B:B,0)),10),"…"),"…")</f>
        <v>PINDATA=DL…</v>
      </c>
    </row>
    <row r="284" spans="2:9" x14ac:dyDescent="0.25">
      <c r="C284" s="24" t="str">
        <f t="shared" si="4"/>
        <v>DEFMAIN(&amp;HF5):UADIRM:UIRDAF:UBRM:UDSP:UDDC:USPDD:UADDM:UWA:USWR:USPDDWW:UBRCLS:UDSP:UADDM:UWF:USWR:UWAITW:UBRGRCLS:UDPC:UEXIDONE:</v>
      </c>
      <c r="D284" s="24">
        <f>+D283+1</f>
        <v>284</v>
      </c>
      <c r="E284" s="24">
        <f>IF(MATCH(H284,H:H,0)=D284,IF(LEN(H284)&gt;2,1,0),0)</f>
        <v>0</v>
      </c>
      <c r="F284" s="24" t="str">
        <f ca="1">IFERROR(MATCH(1,OFFSET(E$1:E$1000,F283,0),0)+F283,"…")</f>
        <v>…</v>
      </c>
      <c r="G284" s="24">
        <f>IF(LEN(B284),FIND(":",C284),IFERROR(FIND(":",C284,G283+1),"…"))</f>
        <v>59</v>
      </c>
      <c r="H284" s="25" t="str">
        <f>IFERROR(SUBSTITUTE(MID(C284,G284,G285-G284),":",""),"…")</f>
        <v>USWR</v>
      </c>
      <c r="I284" s="9" t="str">
        <f ca="1">IFERROR(_xlfn.CONCAT(LEFT(INDEX(DESC!C:C,MATCH(H284,DESC!B:B,0)),10),"…"),"…")</f>
        <v>SETWR…</v>
      </c>
    </row>
    <row r="285" spans="2:9" x14ac:dyDescent="0.25">
      <c r="C285" s="24" t="str">
        <f t="shared" si="4"/>
        <v>DEFMAIN(&amp;HF5):UADIRM:UIRDAF:UBRM:UDSP:UDDC:USPDD:UADDM:UWA:USWR:USPDDWW:UBRCLS:UDSP:UADDM:UWF:USWR:UWAITW:UBRGRCLS:UDPC:UEXIDONE:</v>
      </c>
      <c r="D285" s="24">
        <f>+D284+1</f>
        <v>285</v>
      </c>
      <c r="E285" s="24">
        <f>IF(MATCH(H285,H:H,0)=D285,IF(LEN(H285)&gt;2,1,0),0)</f>
        <v>0</v>
      </c>
      <c r="F285" s="24" t="str">
        <f ca="1">IFERROR(MATCH(1,OFFSET(E$1:E$1000,F284,0),0)+F284,"…")</f>
        <v>…</v>
      </c>
      <c r="G285" s="24">
        <f>IF(LEN(B285),FIND(":",C285),IFERROR(FIND(":",C285,G284+1),"…"))</f>
        <v>64</v>
      </c>
      <c r="H285" s="25" t="str">
        <f>IFERROR(SUBSTITUTE(MID(C285,G285,G286-G285),":",""),"…")</f>
        <v>USPDDWW</v>
      </c>
      <c r="I285" s="9" t="str">
        <f ca="1">IFERROR(_xlfn.CONCAT(LEFT(INDEX(DESC!C:C,MATCH(H285,DESC!B:B,0)),10),"…"),"…")</f>
        <v>SP=ADDES A…</v>
      </c>
    </row>
    <row r="286" spans="2:9" x14ac:dyDescent="0.25">
      <c r="C286" s="24" t="str">
        <f t="shared" si="4"/>
        <v>DEFMAIN(&amp;HF5):UADIRM:UIRDAF:UBRM:UDSP:UDDC:USPDD:UADDM:UWA:USWR:USPDDWW:UBRCLS:UDSP:UADDM:UWF:USWR:UWAITW:UBRGRCLS:UDPC:UEXIDONE:</v>
      </c>
      <c r="D286" s="24">
        <f>+D285+1</f>
        <v>286</v>
      </c>
      <c r="E286" s="24">
        <f>IF(MATCH(H286,H:H,0)=D286,IF(LEN(H286)&gt;2,1,0),0)</f>
        <v>0</v>
      </c>
      <c r="F286" s="24" t="str">
        <f ca="1">IFERROR(MATCH(1,OFFSET(E$1:E$1000,F285,0),0)+F285,"…")</f>
        <v>…</v>
      </c>
      <c r="G286" s="24">
        <f>IF(LEN(B286),FIND(":",C286),IFERROR(FIND(":",C286,G285+1),"…"))</f>
        <v>72</v>
      </c>
      <c r="H286" s="25" t="str">
        <f>IFERROR(SUBSTITUTE(MID(C286,G286,G287-G286),":",""),"…")</f>
        <v>UBRCLS</v>
      </c>
      <c r="I286" s="9" t="str">
        <f ca="1">IFERROR(_xlfn.CONCAT(LEFT(INDEX(DESC!C:C,MATCH(H286,DESC!B:B,0)),10),"…"),"…")</f>
        <v>DO_BUSRQ D…</v>
      </c>
    </row>
    <row r="287" spans="2:9" x14ac:dyDescent="0.25">
      <c r="C287" s="24" t="str">
        <f t="shared" si="4"/>
        <v>DEFMAIN(&amp;HF5):UADIRM:UIRDAF:UBRM:UDSP:UDDC:USPDD:UADDM:UWA:USWR:USPDDWW:UBRCLS:UDSP:UADDM:UWF:USWR:UWAITW:UBRGRCLS:UDPC:UEXIDONE:</v>
      </c>
      <c r="D287" s="24">
        <f>+D286+1</f>
        <v>287</v>
      </c>
      <c r="E287" s="24">
        <f>IF(MATCH(H287,H:H,0)=D287,IF(LEN(H287)&gt;2,1,0),0)</f>
        <v>0</v>
      </c>
      <c r="F287" s="24" t="str">
        <f ca="1">IFERROR(MATCH(1,OFFSET(E$1:E$1000,F286,0),0)+F286,"…")</f>
        <v>…</v>
      </c>
      <c r="G287" s="24">
        <f>IF(LEN(B287),FIND(":",C287),IFERROR(FIND(":",C287,G286+1),"…"))</f>
        <v>79</v>
      </c>
      <c r="H287" s="25" t="str">
        <f>IFERROR(SUBSTITUTE(MID(C287,G287,G288-G287),":",""),"…")</f>
        <v>UDSP</v>
      </c>
      <c r="I287" s="9" t="str">
        <f ca="1">IFERROR(_xlfn.CONCAT(LEFT(INDEX(DESC!C:C,MATCH(H287,DESC!B:B,0)),10),"…"),"…")</f>
        <v>ADDER=SP…</v>
      </c>
    </row>
    <row r="288" spans="2:9" x14ac:dyDescent="0.25">
      <c r="C288" s="24" t="str">
        <f t="shared" si="4"/>
        <v>DEFMAIN(&amp;HF5):UADIRM:UIRDAF:UBRM:UDSP:UDDC:USPDD:UADDM:UWA:USWR:USPDDWW:UBRCLS:UDSP:UADDM:UWF:USWR:UWAITW:UBRGRCLS:UDPC:UEXIDONE:</v>
      </c>
      <c r="D288" s="24">
        <f>+D287+1</f>
        <v>288</v>
      </c>
      <c r="E288" s="24">
        <f>IF(MATCH(H288,H:H,0)=D288,IF(LEN(H288)&gt;2,1,0),0)</f>
        <v>0</v>
      </c>
      <c r="F288" s="24" t="str">
        <f ca="1">IFERROR(MATCH(1,OFFSET(E$1:E$1000,F287,0),0)+F287,"…")</f>
        <v>…</v>
      </c>
      <c r="G288" s="24">
        <f>IF(LEN(B288),FIND(":",C288),IFERROR(FIND(":",C288,G287+1),"…"))</f>
        <v>84</v>
      </c>
      <c r="H288" s="25" t="str">
        <f>IFERROR(SUBSTITUTE(MID(C288,G288,G289-G288),":",""),"…")</f>
        <v>UADDM</v>
      </c>
      <c r="I288" s="9" t="str">
        <f ca="1">IFERROR(_xlfn.CONCAT(LEFT(INDEX(DESC!C:C,MATCH(H288,DESC!B:B,0)),10),"…"),"…")</f>
        <v>ADDR=ADDER…</v>
      </c>
    </row>
    <row r="289" spans="2:9" x14ac:dyDescent="0.25">
      <c r="C289" s="24" t="str">
        <f t="shared" si="4"/>
        <v>DEFMAIN(&amp;HF5):UADIRM:UIRDAF:UBRM:UDSP:UDDC:USPDD:UADDM:UWA:USWR:USPDDWW:UBRCLS:UDSP:UADDM:UWF:USWR:UWAITW:UBRGRCLS:UDPC:UEXIDONE:</v>
      </c>
      <c r="D289" s="24">
        <f>+D288+1</f>
        <v>289</v>
      </c>
      <c r="E289" s="24">
        <f>IF(MATCH(H289,H:H,0)=D289,IF(LEN(H289)&gt;2,1,0),0)</f>
        <v>1</v>
      </c>
      <c r="F289" s="24" t="str">
        <f ca="1">IFERROR(MATCH(1,OFFSET(E$1:E$1000,F288,0),0)+F288,"…")</f>
        <v>…</v>
      </c>
      <c r="G289" s="24">
        <f>IF(LEN(B289),FIND(":",C289),IFERROR(FIND(":",C289,G288+1),"…"))</f>
        <v>90</v>
      </c>
      <c r="H289" s="25" t="str">
        <f>IFERROR(SUBSTITUTE(MID(C289,G289,G290-G289),":",""),"…")</f>
        <v>UWF</v>
      </c>
      <c r="I289" s="9" t="str">
        <f ca="1">IFERROR(_xlfn.CONCAT(LEFT(INDEX(DESC!C:C,MATCH(H289,DESC!B:B,0)),10),"…"),"…")</f>
        <v>PINDATA=DL…</v>
      </c>
    </row>
    <row r="290" spans="2:9" x14ac:dyDescent="0.25">
      <c r="C290" s="24" t="str">
        <f t="shared" si="4"/>
        <v>DEFMAIN(&amp;HF5):UADIRM:UIRDAF:UBRM:UDSP:UDDC:USPDD:UADDM:UWA:USWR:USPDDWW:UBRCLS:UDSP:UADDM:UWF:USWR:UWAITW:UBRGRCLS:UDPC:UEXIDONE:</v>
      </c>
      <c r="D290" s="24">
        <f>+D289+1</f>
        <v>290</v>
      </c>
      <c r="E290" s="24">
        <f>IF(MATCH(H290,H:H,0)=D290,IF(LEN(H290)&gt;2,1,0),0)</f>
        <v>0</v>
      </c>
      <c r="F290" s="24" t="str">
        <f ca="1">IFERROR(MATCH(1,OFFSET(E$1:E$1000,F289,0),0)+F289,"…")</f>
        <v>…</v>
      </c>
      <c r="G290" s="24">
        <f>IF(LEN(B290),FIND(":",C290),IFERROR(FIND(":",C290,G289+1),"…"))</f>
        <v>94</v>
      </c>
      <c r="H290" s="25" t="str">
        <f>IFERROR(SUBSTITUTE(MID(C290,G290,G291-G290),":",""),"…")</f>
        <v>USWR</v>
      </c>
      <c r="I290" s="9" t="str">
        <f ca="1">IFERROR(_xlfn.CONCAT(LEFT(INDEX(DESC!C:C,MATCH(H290,DESC!B:B,0)),10),"…"),"…")</f>
        <v>SETWR…</v>
      </c>
    </row>
    <row r="291" spans="2:9" x14ac:dyDescent="0.25">
      <c r="C291" s="24" t="str">
        <f t="shared" si="4"/>
        <v>DEFMAIN(&amp;HF5):UADIRM:UIRDAF:UBRM:UDSP:UDDC:USPDD:UADDM:UWA:USWR:USPDDWW:UBRCLS:UDSP:UADDM:UWF:USWR:UWAITW:UBRGRCLS:UDPC:UEXIDONE:</v>
      </c>
      <c r="D291" s="24">
        <f>+D290+1</f>
        <v>291</v>
      </c>
      <c r="E291" s="24">
        <f>IF(MATCH(H291,H:H,0)=D291,IF(LEN(H291)&gt;2,1,0),0)</f>
        <v>0</v>
      </c>
      <c r="F291" s="24" t="str">
        <f ca="1">IFERROR(MATCH(1,OFFSET(E$1:E$1000,F290,0),0)+F290,"…")</f>
        <v>…</v>
      </c>
      <c r="G291" s="24">
        <f>IF(LEN(B291),FIND(":",C291),IFERROR(FIND(":",C291,G290+1),"…"))</f>
        <v>99</v>
      </c>
      <c r="H291" s="25" t="str">
        <f>IFERROR(SUBSTITUTE(MID(C291,G291,G292-G291),":",""),"…")</f>
        <v>UWAITW</v>
      </c>
      <c r="I291" s="9" t="str">
        <f ca="1">IFERROR(_xlfn.CONCAT(LEFT(INDEX(DESC!C:C,MATCH(H291,DESC!B:B,0)),10),"…"),"…")</f>
        <v>DO_WAIT AC…</v>
      </c>
    </row>
    <row r="292" spans="2:9" x14ac:dyDescent="0.25">
      <c r="C292" s="24" t="str">
        <f t="shared" si="4"/>
        <v>DEFMAIN(&amp;HF5):UADIRM:UIRDAF:UBRM:UDSP:UDDC:USPDD:UADDM:UWA:USWR:USPDDWW:UBRCLS:UDSP:UADDM:UWF:USWR:UWAITW:UBRGRCLS:UDPC:UEXIDONE:</v>
      </c>
      <c r="D292" s="24">
        <f>+D291+1</f>
        <v>292</v>
      </c>
      <c r="E292" s="24">
        <f>IF(MATCH(H292,H:H,0)=D292,IF(LEN(H292)&gt;2,1,0),0)</f>
        <v>0</v>
      </c>
      <c r="F292" s="24" t="str">
        <f ca="1">IFERROR(MATCH(1,OFFSET(E$1:E$1000,F291,0),0)+F291,"…")</f>
        <v>…</v>
      </c>
      <c r="G292" s="24">
        <f>IF(LEN(B292),FIND(":",C292),IFERROR(FIND(":",C292,G291+1),"…"))</f>
        <v>106</v>
      </c>
      <c r="H292" s="25" t="str">
        <f>IFERROR(SUBSTITUTE(MID(C292,G292,G293-G292),":",""),"…")</f>
        <v>UBRGRCLS</v>
      </c>
      <c r="I292" s="9" t="str">
        <f ca="1">IFERROR(_xlfn.CONCAT(LEFT(INDEX(DESC!C:C,MATCH(H292,DESC!B:B,0)),10),"…"),"…")</f>
        <v>DO_GRANT D…</v>
      </c>
    </row>
    <row r="293" spans="2:9" x14ac:dyDescent="0.25">
      <c r="C293" s="24" t="str">
        <f t="shared" si="4"/>
        <v>DEFMAIN(&amp;HF5):UADIRM:UIRDAF:UBRM:UDSP:UDDC:USPDD:UADDM:UWA:USWR:USPDDWW:UBRCLS:UDSP:UADDM:UWF:USWR:UWAITW:UBRGRCLS:UDPC:UEXIDONE:</v>
      </c>
      <c r="D293" s="24">
        <f>+D292+1</f>
        <v>293</v>
      </c>
      <c r="E293" s="24">
        <f>IF(MATCH(H293,H:H,0)=D293,IF(LEN(H293)&gt;2,1,0),0)</f>
        <v>0</v>
      </c>
      <c r="F293" s="24" t="str">
        <f ca="1">IFERROR(MATCH(1,OFFSET(E$1:E$1000,F292,0),0)+F292,"…")</f>
        <v>…</v>
      </c>
      <c r="G293" s="24">
        <f>IF(LEN(B293),FIND(":",C293),IFERROR(FIND(":",C293,G292+1),"…"))</f>
        <v>115</v>
      </c>
      <c r="H293" s="25" t="str">
        <f>IFERROR(SUBSTITUTE(MID(C293,G293,G294-G293),":",""),"…")</f>
        <v>UDPC</v>
      </c>
      <c r="I293" s="9" t="str">
        <f ca="1">IFERROR(_xlfn.CONCAT(LEFT(INDEX(DESC!C:C,MATCH(H293,DESC!B:B,0)),10),"…"),"…")</f>
        <v>ADDER=PC…</v>
      </c>
    </row>
    <row r="294" spans="2:9" x14ac:dyDescent="0.25">
      <c r="C294" s="24" t="str">
        <f t="shared" si="4"/>
        <v>DEFMAIN(&amp;HF5):UADIRM:UIRDAF:UBRM:UDSP:UDDC:USPDD:UADDM:UWA:USWR:USPDDWW:UBRCLS:UDSP:UADDM:UWF:USWR:UWAITW:UBRGRCLS:UDPC:UEXIDONE:</v>
      </c>
      <c r="D294" s="24">
        <f>+D293+1</f>
        <v>294</v>
      </c>
      <c r="E294" s="24">
        <f>IF(MATCH(H294,H:H,0)=D294,IF(LEN(H294)&gt;2,1,0),0)</f>
        <v>0</v>
      </c>
      <c r="F294" s="24" t="str">
        <f ca="1">IFERROR(MATCH(1,OFFSET(E$1:E$1000,F293,0),0)+F293,"…")</f>
        <v>…</v>
      </c>
      <c r="G294" s="24">
        <f>IF(LEN(B294),FIND(":",C294),IFERROR(FIND(":",C294,G293+1),"…"))</f>
        <v>120</v>
      </c>
      <c r="H294" s="25" t="str">
        <f>IFERROR(SUBSTITUTE(MID(C294,G294,G295-G294),":",""),"…")</f>
        <v>UEXIDONE</v>
      </c>
      <c r="I294" s="9" t="str">
        <f ca="1">IFERROR(_xlfn.CONCAT(LEFT(INDEX(DESC!C:C,MATCH(H294,DESC!B:B,0)),10),"…"),"…")</f>
        <v>EX_INT SPR…</v>
      </c>
    </row>
    <row r="295" spans="2:9" x14ac:dyDescent="0.25">
      <c r="C295" s="24" t="str">
        <f t="shared" si="4"/>
        <v>DEFMAIN(&amp;HF5):UADIRM:UIRDAF:UBRM:UDSP:UDDC:USPDD:UADDM:UWA:USWR:USPDDWW:UBRCLS:UDSP:UADDM:UWF:USWR:UWAITW:UBRGRCLS:UDPC:UEXIDONE:</v>
      </c>
      <c r="D295" s="24">
        <f>+D294+1</f>
        <v>295</v>
      </c>
      <c r="E295" s="24">
        <f>IF(MATCH(H295,H:H,0)=D295,IF(LEN(H295)&gt;2,1,0),0)</f>
        <v>0</v>
      </c>
      <c r="F295" s="24" t="str">
        <f ca="1">IFERROR(MATCH(1,OFFSET(E$1:E$1000,F294,0),0)+F294,"…")</f>
        <v>…</v>
      </c>
      <c r="G295" s="24">
        <f>IF(LEN(B295),FIND(":",C295),IFERROR(FIND(":",C295,G294+1),"…"))</f>
        <v>129</v>
      </c>
      <c r="H295" s="25" t="str">
        <f>IFERROR(SUBSTITUTE(MID(C295,G295,G296-G295),":",""),"…")</f>
        <v>…</v>
      </c>
      <c r="I295" s="9" t="str">
        <f ca="1">IFERROR(_xlfn.CONCAT(LEFT(INDEX(DESC!C:C,MATCH(H295,DESC!B:B,0)),10),"…"),"…")</f>
        <v>…</v>
      </c>
    </row>
    <row r="296" spans="2:9" x14ac:dyDescent="0.25">
      <c r="B296" t="s">
        <v>1992</v>
      </c>
      <c r="C296" s="24" t="str">
        <f t="shared" si="4"/>
        <v>DEFMAIN(&amp;HF1):UADIRM:UIRDAF:UBRM:UDSP:UADIMR:UNDEF:ULAT:USPDDWW:UBRCLS:UFDLD:UADIMR:UNDEF:ULAT:USPDDWW:UBRGRCLS:UADL:UEXIPCDONE:</v>
      </c>
      <c r="D296" s="24">
        <f>+D295+1</f>
        <v>296</v>
      </c>
      <c r="E296" s="24">
        <f>IF(MATCH(H296,H:H,0)=D296,IF(LEN(H296)&gt;2,1,0),0)</f>
        <v>0</v>
      </c>
      <c r="F296" s="24" t="str">
        <f ca="1">IFERROR(MATCH(1,OFFSET(E$1:E$1000,F295,0),0)+F295,"…")</f>
        <v>…</v>
      </c>
      <c r="G296" s="24">
        <f>IF(LEN(B296),FIND(":",C296),IFERROR(FIND(":",C296,G295+1),"…"))</f>
        <v>14</v>
      </c>
      <c r="H296" s="25" t="str">
        <f>IFERROR(SUBSTITUTE(MID(C296,G296,G297-G296),":",""),"…")</f>
        <v>UADIRM</v>
      </c>
      <c r="I296" s="9" t="str">
        <f ca="1">IFERROR(_xlfn.CONCAT(LEFT(INDEX(DESC!C:C,MATCH(H296,DESC!B:B,0)),10),"…"),"…")</f>
        <v>ADDR=ADDER…</v>
      </c>
    </row>
    <row r="297" spans="2:9" x14ac:dyDescent="0.25">
      <c r="C297" s="24" t="str">
        <f t="shared" si="4"/>
        <v>DEFMAIN(&amp;HF1):UADIRM:UIRDAF:UBRM:UDSP:UADIMR:UNDEF:ULAT:USPDDWW:UBRCLS:UFDLD:UADIMR:UNDEF:ULAT:USPDDWW:UBRGRCLS:UADL:UEXIPCDONE:</v>
      </c>
      <c r="D297" s="24">
        <f>+D296+1</f>
        <v>297</v>
      </c>
      <c r="E297" s="24">
        <f>IF(MATCH(H297,H:H,0)=D297,IF(LEN(H297)&gt;2,1,0),0)</f>
        <v>0</v>
      </c>
      <c r="F297" s="24" t="str">
        <f ca="1">IFERROR(MATCH(1,OFFSET(E$1:E$1000,F296,0),0)+F296,"…")</f>
        <v>…</v>
      </c>
      <c r="G297" s="24">
        <f>IF(LEN(B297),FIND(":",C297),IFERROR(FIND(":",C297,G296+1),"…"))</f>
        <v>21</v>
      </c>
      <c r="H297" s="25" t="str">
        <f>IFERROR(SUBSTITUTE(MID(C297,G297,G298-G297),":",""),"…")</f>
        <v>UIRDAF</v>
      </c>
      <c r="I297" s="9" t="str">
        <f ca="1">IFERROR(_xlfn.CONCAT(LEFT(INDEX(DESC!C:C,MATCH(H297,DESC!B:B,0)),10),"…"),"…")</f>
        <v>IR=ADDES A…</v>
      </c>
    </row>
    <row r="298" spans="2:9" x14ac:dyDescent="0.25">
      <c r="C298" s="24" t="str">
        <f t="shared" si="4"/>
        <v>DEFMAIN(&amp;HF1):UADIRM:UIRDAF:UBRM:UDSP:UADIMR:UNDEF:ULAT:USPDDWW:UBRCLS:UFDLD:UADIMR:UNDEF:ULAT:USPDDWW:UBRGRCLS:UADL:UEXIPCDONE:</v>
      </c>
      <c r="D298" s="24">
        <f>+D297+1</f>
        <v>298</v>
      </c>
      <c r="E298" s="24">
        <f>IF(MATCH(H298,H:H,0)=D298,IF(LEN(H298)&gt;2,1,0),0)</f>
        <v>0</v>
      </c>
      <c r="F298" s="24" t="str">
        <f ca="1">IFERROR(MATCH(1,OFFSET(E$1:E$1000,F297,0),0)+F297,"…")</f>
        <v>…</v>
      </c>
      <c r="G298" s="24">
        <f>IF(LEN(B298),FIND(":",C298),IFERROR(FIND(":",C298,G297+1),"…"))</f>
        <v>28</v>
      </c>
      <c r="H298" s="25" t="str">
        <f>IFERROR(SUBSTITUTE(MID(C298,G298,G299-G298),":",""),"…")</f>
        <v>UBRM</v>
      </c>
      <c r="I298" s="9" t="str">
        <f ca="1">IFERROR(_xlfn.CONCAT(LEFT(INDEX(DESC!C:C,MATCH(H298,DESC!B:B,0)),10),"…"),"…")</f>
        <v>DO_BUSRQ U…</v>
      </c>
    </row>
    <row r="299" spans="2:9" x14ac:dyDescent="0.25">
      <c r="C299" s="24" t="str">
        <f t="shared" si="4"/>
        <v>DEFMAIN(&amp;HF1):UADIRM:UIRDAF:UBRM:UDSP:UADIMR:UNDEF:ULAT:USPDDWW:UBRCLS:UFDLD:UADIMR:UNDEF:ULAT:USPDDWW:UBRGRCLS:UADL:UEXIPCDONE:</v>
      </c>
      <c r="D299" s="24">
        <f>+D298+1</f>
        <v>299</v>
      </c>
      <c r="E299" s="24">
        <f>IF(MATCH(H299,H:H,0)=D299,IF(LEN(H299)&gt;2,1,0),0)</f>
        <v>0</v>
      </c>
      <c r="F299" s="24" t="str">
        <f ca="1">IFERROR(MATCH(1,OFFSET(E$1:E$1000,F298,0),0)+F298,"…")</f>
        <v>…</v>
      </c>
      <c r="G299" s="24">
        <f>IF(LEN(B299),FIND(":",C299),IFERROR(FIND(":",C299,G298+1),"…"))</f>
        <v>33</v>
      </c>
      <c r="H299" s="25" t="str">
        <f>IFERROR(SUBSTITUTE(MID(C299,G299,G300-G299),":",""),"…")</f>
        <v>UDSP</v>
      </c>
      <c r="I299" s="9" t="str">
        <f ca="1">IFERROR(_xlfn.CONCAT(LEFT(INDEX(DESC!C:C,MATCH(H299,DESC!B:B,0)),10),"…"),"…")</f>
        <v>ADDER=SP…</v>
      </c>
    </row>
    <row r="300" spans="2:9" x14ac:dyDescent="0.25">
      <c r="C300" s="24" t="str">
        <f t="shared" si="4"/>
        <v>DEFMAIN(&amp;HF1):UADIRM:UIRDAF:UBRM:UDSP:UADIMR:UNDEF:ULAT:USPDDWW:UBRCLS:UFDLD:UADIMR:UNDEF:ULAT:USPDDWW:UBRGRCLS:UADL:UEXIPCDONE:</v>
      </c>
      <c r="D300" s="24">
        <f>+D299+1</f>
        <v>300</v>
      </c>
      <c r="E300" s="24">
        <f>IF(MATCH(H300,H:H,0)=D300,IF(LEN(H300)&gt;2,1,0),0)</f>
        <v>0</v>
      </c>
      <c r="F300" s="24" t="str">
        <f ca="1">IFERROR(MATCH(1,OFFSET(E$1:E$1000,F299,0),0)+F299,"…")</f>
        <v>…</v>
      </c>
      <c r="G300" s="24">
        <f>IF(LEN(B300),FIND(":",C300),IFERROR(FIND(":",C300,G299+1),"…"))</f>
        <v>38</v>
      </c>
      <c r="H300" s="25" t="str">
        <f>IFERROR(SUBSTITUTE(MID(C300,G300,G301-G300),":",""),"…")</f>
        <v>UADIMR</v>
      </c>
      <c r="I300" s="9" t="str">
        <f ca="1">IFERROR(_xlfn.CONCAT(LEFT(INDEX(DESC!C:C,MATCH(H300,DESC!B:B,0)),10),"…"),"…")</f>
        <v>ADDR=ADDER…</v>
      </c>
    </row>
    <row r="301" spans="2:9" x14ac:dyDescent="0.25">
      <c r="C301" s="24" t="str">
        <f t="shared" si="4"/>
        <v>DEFMAIN(&amp;HF1):UADIRM:UIRDAF:UBRM:UDSP:UADIMR:UNDEF:ULAT:USPDDWW:UBRCLS:UFDLD:UADIMR:UNDEF:ULAT:USPDDWW:UBRGRCLS:UADL:UEXIPCDONE:</v>
      </c>
      <c r="D301" s="24">
        <f>+D300+1</f>
        <v>301</v>
      </c>
      <c r="E301" s="24">
        <f>IF(MATCH(H301,H:H,0)=D301,IF(LEN(H301)&gt;2,1,0),0)</f>
        <v>0</v>
      </c>
      <c r="F301" s="24" t="str">
        <f ca="1">IFERROR(MATCH(1,OFFSET(E$1:E$1000,F300,0),0)+F300,"…")</f>
        <v>…</v>
      </c>
      <c r="G301" s="24">
        <f>IF(LEN(B301),FIND(":",C301),IFERROR(FIND(":",C301,G300+1),"…"))</f>
        <v>45</v>
      </c>
      <c r="H301" s="25" t="str">
        <f>IFERROR(SUBSTITUTE(MID(C301,G301,G302-G301),":",""),"…")</f>
        <v>UNDEF</v>
      </c>
      <c r="I301" s="9" t="str">
        <f ca="1">IFERROR(_xlfn.CONCAT(LEFT(INDEX(DESC!C:C,MATCH(H301,DESC!B:B,0)),10),"…"),"…")</f>
        <v>UNDEF…</v>
      </c>
    </row>
    <row r="302" spans="2:9" x14ac:dyDescent="0.25">
      <c r="C302" s="24" t="str">
        <f t="shared" si="4"/>
        <v>DEFMAIN(&amp;HF1):UADIRM:UIRDAF:UBRM:UDSP:UADIMR:UNDEF:ULAT:USPDDWW:UBRCLS:UFDLD:UADIMR:UNDEF:ULAT:USPDDWW:UBRGRCLS:UADL:UEXIPCDONE:</v>
      </c>
      <c r="D302" s="24">
        <f>+D301+1</f>
        <v>302</v>
      </c>
      <c r="E302" s="24">
        <f>IF(MATCH(H302,H:H,0)=D302,IF(LEN(H302)&gt;2,1,0),0)</f>
        <v>0</v>
      </c>
      <c r="F302" s="24" t="str">
        <f ca="1">IFERROR(MATCH(1,OFFSET(E$1:E$1000,F301,0),0)+F301,"…")</f>
        <v>…</v>
      </c>
      <c r="G302" s="24">
        <f>IF(LEN(B302),FIND(":",C302),IFERROR(FIND(":",C302,G301+1),"…"))</f>
        <v>51</v>
      </c>
      <c r="H302" s="25" t="str">
        <f>IFERROR(SUBSTITUTE(MID(C302,G302,G303-G302),":",""),"…")</f>
        <v>ULAT</v>
      </c>
      <c r="I302" s="9" t="str">
        <f ca="1">IFERROR(_xlfn.CONCAT(LEFT(INDEX(DESC!C:C,MATCH(H302,DESC!B:B,0)),10),"…"),"…")</f>
        <v>DLATCH=PIN…</v>
      </c>
    </row>
    <row r="303" spans="2:9" x14ac:dyDescent="0.25">
      <c r="C303" s="24" t="str">
        <f t="shared" si="4"/>
        <v>DEFMAIN(&amp;HF1):UADIRM:UIRDAF:UBRM:UDSP:UADIMR:UNDEF:ULAT:USPDDWW:UBRCLS:UFDLD:UADIMR:UNDEF:ULAT:USPDDWW:UBRGRCLS:UADL:UEXIPCDONE:</v>
      </c>
      <c r="D303" s="24">
        <f>+D302+1</f>
        <v>303</v>
      </c>
      <c r="E303" s="24">
        <f>IF(MATCH(H303,H:H,0)=D303,IF(LEN(H303)&gt;2,1,0),0)</f>
        <v>0</v>
      </c>
      <c r="F303" s="24" t="str">
        <f ca="1">IFERROR(MATCH(1,OFFSET(E$1:E$1000,F302,0),0)+F302,"…")</f>
        <v>…</v>
      </c>
      <c r="G303" s="24">
        <f>IF(LEN(B303),FIND(":",C303),IFERROR(FIND(":",C303,G302+1),"…"))</f>
        <v>56</v>
      </c>
      <c r="H303" s="25" t="str">
        <f>IFERROR(SUBSTITUTE(MID(C303,G303,G304-G303),":",""),"…")</f>
        <v>USPDDWW</v>
      </c>
      <c r="I303" s="9" t="str">
        <f ca="1">IFERROR(_xlfn.CONCAT(LEFT(INDEX(DESC!C:C,MATCH(H303,DESC!B:B,0)),10),"…"),"…")</f>
        <v>SP=ADDES A…</v>
      </c>
    </row>
    <row r="304" spans="2:9" x14ac:dyDescent="0.25">
      <c r="C304" s="24" t="str">
        <f t="shared" si="4"/>
        <v>DEFMAIN(&amp;HF1):UADIRM:UIRDAF:UBRM:UDSP:UADIMR:UNDEF:ULAT:USPDDWW:UBRCLS:UFDLD:UADIMR:UNDEF:ULAT:USPDDWW:UBRGRCLS:UADL:UEXIPCDONE:</v>
      </c>
      <c r="D304" s="24">
        <f>+D303+1</f>
        <v>304</v>
      </c>
      <c r="E304" s="24">
        <f>IF(MATCH(H304,H:H,0)=D304,IF(LEN(H304)&gt;2,1,0),0)</f>
        <v>0</v>
      </c>
      <c r="F304" s="24" t="str">
        <f ca="1">IFERROR(MATCH(1,OFFSET(E$1:E$1000,F303,0),0)+F303,"…")</f>
        <v>…</v>
      </c>
      <c r="G304" s="24">
        <f>IF(LEN(B304),FIND(":",C304),IFERROR(FIND(":",C304,G303+1),"…"))</f>
        <v>64</v>
      </c>
      <c r="H304" s="25" t="str">
        <f>IFERROR(SUBSTITUTE(MID(C304,G304,G305-G304),":",""),"…")</f>
        <v>UBRCLS</v>
      </c>
      <c r="I304" s="9" t="str">
        <f ca="1">IFERROR(_xlfn.CONCAT(LEFT(INDEX(DESC!C:C,MATCH(H304,DESC!B:B,0)),10),"…"),"…")</f>
        <v>DO_BUSRQ D…</v>
      </c>
    </row>
    <row r="305" spans="2:9" x14ac:dyDescent="0.25">
      <c r="C305" s="24" t="str">
        <f t="shared" si="4"/>
        <v>DEFMAIN(&amp;HF1):UADIRM:UIRDAF:UBRM:UDSP:UADIMR:UNDEF:ULAT:USPDDWW:UBRCLS:UFDLD:UADIMR:UNDEF:ULAT:USPDDWW:UBRGRCLS:UADL:UEXIPCDONE:</v>
      </c>
      <c r="D305" s="24">
        <f>+D304+1</f>
        <v>305</v>
      </c>
      <c r="E305" s="24">
        <f>IF(MATCH(H305,H:H,0)=D305,IF(LEN(H305)&gt;2,1,0),0)</f>
        <v>1</v>
      </c>
      <c r="F305" s="24" t="str">
        <f ca="1">IFERROR(MATCH(1,OFFSET(E$1:E$1000,F304,0),0)+F304,"…")</f>
        <v>…</v>
      </c>
      <c r="G305" s="24">
        <f>IF(LEN(B305),FIND(":",C305),IFERROR(FIND(":",C305,G304+1),"…"))</f>
        <v>71</v>
      </c>
      <c r="H305" s="25" t="str">
        <f>IFERROR(SUBSTITUTE(MID(C305,G305,G306-G305),":",""),"…")</f>
        <v>UFDLD</v>
      </c>
      <c r="I305" s="9" t="str">
        <f ca="1">IFERROR(_xlfn.CONCAT(LEFT(INDEX(DESC!C:C,MATCH(H305,DESC!B:B,0)),10),"…"),"…")</f>
        <v>F=DLATCH D…</v>
      </c>
    </row>
    <row r="306" spans="2:9" x14ac:dyDescent="0.25">
      <c r="C306" s="24" t="str">
        <f t="shared" si="4"/>
        <v>DEFMAIN(&amp;HF1):UADIRM:UIRDAF:UBRM:UDSP:UADIMR:UNDEF:ULAT:USPDDWW:UBRCLS:UFDLD:UADIMR:UNDEF:ULAT:USPDDWW:UBRGRCLS:UADL:UEXIPCDONE:</v>
      </c>
      <c r="D306" s="24">
        <f>+D305+1</f>
        <v>306</v>
      </c>
      <c r="E306" s="24">
        <f>IF(MATCH(H306,H:H,0)=D306,IF(LEN(H306)&gt;2,1,0),0)</f>
        <v>0</v>
      </c>
      <c r="F306" s="24" t="str">
        <f ca="1">IFERROR(MATCH(1,OFFSET(E$1:E$1000,F305,0),0)+F305,"…")</f>
        <v>…</v>
      </c>
      <c r="G306" s="24">
        <f>IF(LEN(B306),FIND(":",C306),IFERROR(FIND(":",C306,G305+1),"…"))</f>
        <v>77</v>
      </c>
      <c r="H306" s="25" t="str">
        <f>IFERROR(SUBSTITUTE(MID(C306,G306,G307-G306),":",""),"…")</f>
        <v>UADIMR</v>
      </c>
      <c r="I306" s="9" t="str">
        <f ca="1">IFERROR(_xlfn.CONCAT(LEFT(INDEX(DESC!C:C,MATCH(H306,DESC!B:B,0)),10),"…"),"…")</f>
        <v>ADDR=ADDER…</v>
      </c>
    </row>
    <row r="307" spans="2:9" x14ac:dyDescent="0.25">
      <c r="C307" s="24" t="str">
        <f t="shared" si="4"/>
        <v>DEFMAIN(&amp;HF1):UADIRM:UIRDAF:UBRM:UDSP:UADIMR:UNDEF:ULAT:USPDDWW:UBRCLS:UFDLD:UADIMR:UNDEF:ULAT:USPDDWW:UBRGRCLS:UADL:UEXIPCDONE:</v>
      </c>
      <c r="D307" s="24">
        <f>+D306+1</f>
        <v>307</v>
      </c>
      <c r="E307" s="24">
        <f>IF(MATCH(H307,H:H,0)=D307,IF(LEN(H307)&gt;2,1,0),0)</f>
        <v>0</v>
      </c>
      <c r="F307" s="24" t="str">
        <f ca="1">IFERROR(MATCH(1,OFFSET(E$1:E$1000,F306,0),0)+F306,"…")</f>
        <v>…</v>
      </c>
      <c r="G307" s="24">
        <f>IF(LEN(B307),FIND(":",C307),IFERROR(FIND(":",C307,G306+1),"…"))</f>
        <v>84</v>
      </c>
      <c r="H307" s="25" t="str">
        <f>IFERROR(SUBSTITUTE(MID(C307,G307,G308-G307),":",""),"…")</f>
        <v>UNDEF</v>
      </c>
      <c r="I307" s="9" t="str">
        <f ca="1">IFERROR(_xlfn.CONCAT(LEFT(INDEX(DESC!C:C,MATCH(H307,DESC!B:B,0)),10),"…"),"…")</f>
        <v>UNDEF…</v>
      </c>
    </row>
    <row r="308" spans="2:9" x14ac:dyDescent="0.25">
      <c r="C308" s="24" t="str">
        <f t="shared" si="4"/>
        <v>DEFMAIN(&amp;HF1):UADIRM:UIRDAF:UBRM:UDSP:UADIMR:UNDEF:ULAT:USPDDWW:UBRCLS:UFDLD:UADIMR:UNDEF:ULAT:USPDDWW:UBRGRCLS:UADL:UEXIPCDONE:</v>
      </c>
      <c r="D308" s="24">
        <f>+D307+1</f>
        <v>308</v>
      </c>
      <c r="E308" s="24">
        <f>IF(MATCH(H308,H:H,0)=D308,IF(LEN(H308)&gt;2,1,0),0)</f>
        <v>0</v>
      </c>
      <c r="F308" s="24" t="str">
        <f ca="1">IFERROR(MATCH(1,OFFSET(E$1:E$1000,F307,0),0)+F307,"…")</f>
        <v>…</v>
      </c>
      <c r="G308" s="24">
        <f>IF(LEN(B308),FIND(":",C308),IFERROR(FIND(":",C308,G307+1),"…"))</f>
        <v>90</v>
      </c>
      <c r="H308" s="25" t="str">
        <f>IFERROR(SUBSTITUTE(MID(C308,G308,G309-G308),":",""),"…")</f>
        <v>ULAT</v>
      </c>
      <c r="I308" s="9" t="str">
        <f ca="1">IFERROR(_xlfn.CONCAT(LEFT(INDEX(DESC!C:C,MATCH(H308,DESC!B:B,0)),10),"…"),"…")</f>
        <v>DLATCH=PIN…</v>
      </c>
    </row>
    <row r="309" spans="2:9" x14ac:dyDescent="0.25">
      <c r="C309" s="24" t="str">
        <f t="shared" si="4"/>
        <v>DEFMAIN(&amp;HF1):UADIRM:UIRDAF:UBRM:UDSP:UADIMR:UNDEF:ULAT:USPDDWW:UBRCLS:UFDLD:UADIMR:UNDEF:ULAT:USPDDWW:UBRGRCLS:UADL:UEXIPCDONE:</v>
      </c>
      <c r="D309" s="24">
        <f>+D308+1</f>
        <v>309</v>
      </c>
      <c r="E309" s="24">
        <f>IF(MATCH(H309,H:H,0)=D309,IF(LEN(H309)&gt;2,1,0),0)</f>
        <v>0</v>
      </c>
      <c r="F309" s="24" t="str">
        <f ca="1">IFERROR(MATCH(1,OFFSET(E$1:E$1000,F308,0),0)+F308,"…")</f>
        <v>…</v>
      </c>
      <c r="G309" s="24">
        <f>IF(LEN(B309),FIND(":",C309),IFERROR(FIND(":",C309,G308+1),"…"))</f>
        <v>95</v>
      </c>
      <c r="H309" s="25" t="str">
        <f>IFERROR(SUBSTITUTE(MID(C309,G309,G310-G309),":",""),"…")</f>
        <v>USPDDWW</v>
      </c>
      <c r="I309" s="9" t="str">
        <f ca="1">IFERROR(_xlfn.CONCAT(LEFT(INDEX(DESC!C:C,MATCH(H309,DESC!B:B,0)),10),"…"),"…")</f>
        <v>SP=ADDES A…</v>
      </c>
    </row>
    <row r="310" spans="2:9" x14ac:dyDescent="0.25">
      <c r="C310" s="24" t="str">
        <f t="shared" si="4"/>
        <v>DEFMAIN(&amp;HF1):UADIRM:UIRDAF:UBRM:UDSP:UADIMR:UNDEF:ULAT:USPDDWW:UBRCLS:UFDLD:UADIMR:UNDEF:ULAT:USPDDWW:UBRGRCLS:UADL:UEXIPCDONE:</v>
      </c>
      <c r="D310" s="24">
        <f>+D309+1</f>
        <v>310</v>
      </c>
      <c r="E310" s="24">
        <f>IF(MATCH(H310,H:H,0)=D310,IF(LEN(H310)&gt;2,1,0),0)</f>
        <v>0</v>
      </c>
      <c r="F310" s="24" t="str">
        <f ca="1">IFERROR(MATCH(1,OFFSET(E$1:E$1000,F309,0),0)+F309,"…")</f>
        <v>…</v>
      </c>
      <c r="G310" s="24">
        <f>IF(LEN(B310),FIND(":",C310),IFERROR(FIND(":",C310,G309+1),"…"))</f>
        <v>103</v>
      </c>
      <c r="H310" s="25" t="str">
        <f>IFERROR(SUBSTITUTE(MID(C310,G310,G311-G310),":",""),"…")</f>
        <v>UBRGRCLS</v>
      </c>
      <c r="I310" s="9" t="str">
        <f ca="1">IFERROR(_xlfn.CONCAT(LEFT(INDEX(DESC!C:C,MATCH(H310,DESC!B:B,0)),10),"…"),"…")</f>
        <v>DO_GRANT D…</v>
      </c>
    </row>
    <row r="311" spans="2:9" x14ac:dyDescent="0.25">
      <c r="C311" s="24" t="str">
        <f t="shared" si="4"/>
        <v>DEFMAIN(&amp;HF1):UADIRM:UIRDAF:UBRM:UDSP:UADIMR:UNDEF:ULAT:USPDDWW:UBRCLS:UFDLD:UADIMR:UNDEF:ULAT:USPDDWW:UBRGRCLS:UADL:UEXIPCDONE:</v>
      </c>
      <c r="D311" s="24">
        <f>+D310+1</f>
        <v>311</v>
      </c>
      <c r="E311" s="24">
        <f>IF(MATCH(H311,H:H,0)=D311,IF(LEN(H311)&gt;2,1,0),0)</f>
        <v>0</v>
      </c>
      <c r="F311" s="24" t="str">
        <f ca="1">IFERROR(MATCH(1,OFFSET(E$1:E$1000,F310,0),0)+F310,"…")</f>
        <v>…</v>
      </c>
      <c r="G311" s="24">
        <f>IF(LEN(B311),FIND(":",C311),IFERROR(FIND(":",C311,G310+1),"…"))</f>
        <v>112</v>
      </c>
      <c r="H311" s="25" t="str">
        <f>IFERROR(SUBSTITUTE(MID(C311,G311,G312-G311),":",""),"…")</f>
        <v>UADL</v>
      </c>
      <c r="I311" s="9" t="str">
        <f ca="1">IFERROR(_xlfn.CONCAT(LEFT(INDEX(DESC!C:C,MATCH(H311,DESC!B:B,0)),10),"…"),"…")</f>
        <v>A=DLATCH…</v>
      </c>
    </row>
    <row r="312" spans="2:9" x14ac:dyDescent="0.25">
      <c r="C312" s="24" t="str">
        <f t="shared" si="4"/>
        <v>DEFMAIN(&amp;HF1):UADIRM:UIRDAF:UBRM:UDSP:UADIMR:UNDEF:ULAT:USPDDWW:UBRCLS:UFDLD:UADIMR:UNDEF:ULAT:USPDDWW:UBRGRCLS:UADL:UEXIPCDONE:</v>
      </c>
      <c r="D312" s="24">
        <f>+D311+1</f>
        <v>312</v>
      </c>
      <c r="E312" s="24">
        <f>IF(MATCH(H312,H:H,0)=D312,IF(LEN(H312)&gt;2,1,0),0)</f>
        <v>0</v>
      </c>
      <c r="F312" s="24" t="str">
        <f ca="1">IFERROR(MATCH(1,OFFSET(E$1:E$1000,F311,0),0)+F311,"…")</f>
        <v>…</v>
      </c>
      <c r="G312" s="24">
        <f>IF(LEN(B312),FIND(":",C312),IFERROR(FIND(":",C312,G311+1),"…"))</f>
        <v>117</v>
      </c>
      <c r="H312" s="25" t="str">
        <f>IFERROR(SUBSTITUTE(MID(C312,G312,G313-G312),":",""),"…")</f>
        <v>UEXIPCDONE</v>
      </c>
      <c r="I312" s="9" t="str">
        <f ca="1">IFERROR(_xlfn.CONCAT(LEFT(INDEX(DESC!C:C,MATCH(H312,DESC!B:B,0)),10),"…"),"…")</f>
        <v>ADDER=PC E…</v>
      </c>
    </row>
    <row r="313" spans="2:9" x14ac:dyDescent="0.25">
      <c r="C313" s="24" t="str">
        <f t="shared" si="4"/>
        <v>DEFMAIN(&amp;HF1):UADIRM:UIRDAF:UBRM:UDSP:UADIMR:UNDEF:ULAT:USPDDWW:UBRCLS:UFDLD:UADIMR:UNDEF:ULAT:USPDDWW:UBRGRCLS:UADL:UEXIPCDONE:</v>
      </c>
      <c r="D313" s="24">
        <f>+D312+1</f>
        <v>313</v>
      </c>
      <c r="E313" s="24">
        <f>IF(MATCH(H313,H:H,0)=D313,IF(LEN(H313)&gt;2,1,0),0)</f>
        <v>0</v>
      </c>
      <c r="F313" s="24" t="str">
        <f ca="1">IFERROR(MATCH(1,OFFSET(E$1:E$1000,F312,0),0)+F312,"…")</f>
        <v>…</v>
      </c>
      <c r="G313" s="24">
        <f>IF(LEN(B313),FIND(":",C313),IFERROR(FIND(":",C313,G312+1),"…"))</f>
        <v>128</v>
      </c>
      <c r="H313" s="25" t="str">
        <f>IFERROR(SUBSTITUTE(MID(C313,G313,G314-G313),":",""),"…")</f>
        <v>…</v>
      </c>
      <c r="I313" s="9" t="str">
        <f ca="1">IFERROR(_xlfn.CONCAT(LEFT(INDEX(DESC!C:C,MATCH(H313,DESC!B:B,0)),10),"…"),"…")</f>
        <v>…</v>
      </c>
    </row>
    <row r="314" spans="2:9" x14ac:dyDescent="0.25">
      <c r="B314" t="s">
        <v>1993</v>
      </c>
      <c r="C314" s="24" t="str">
        <f t="shared" si="4"/>
        <v>DEFMAIN(&amp;HC2):UADIRM:UIRDAF:UBRM:UDPC:UADIMR:UPCDD:ULAT:UWAIT:UBRCLS:UZDL:UADIMR:UPCD:ULAT:UWAIT:UBRGRCLS:UDPCWZNZ:UEXIDONE:</v>
      </c>
      <c r="D314" s="24">
        <f>+D313+1</f>
        <v>314</v>
      </c>
      <c r="E314" s="24">
        <f>IF(MATCH(H314,H:H,0)=D314,IF(LEN(H314)&gt;2,1,0),0)</f>
        <v>0</v>
      </c>
      <c r="F314" s="24" t="str">
        <f ca="1">IFERROR(MATCH(1,OFFSET(E$1:E$1000,F313,0),0)+F313,"…")</f>
        <v>…</v>
      </c>
      <c r="G314" s="24">
        <f>IF(LEN(B314),FIND(":",C314),IFERROR(FIND(":",C314,G313+1),"…"))</f>
        <v>14</v>
      </c>
      <c r="H314" s="25" t="str">
        <f>IFERROR(SUBSTITUTE(MID(C314,G314,G315-G314),":",""),"…")</f>
        <v>UADIRM</v>
      </c>
      <c r="I314" s="9" t="str">
        <f ca="1">IFERROR(_xlfn.CONCAT(LEFT(INDEX(DESC!C:C,MATCH(H314,DESC!B:B,0)),10),"…"),"…")</f>
        <v>ADDR=ADDER…</v>
      </c>
    </row>
    <row r="315" spans="2:9" x14ac:dyDescent="0.25">
      <c r="C315" s="24" t="str">
        <f t="shared" si="4"/>
        <v>DEFMAIN(&amp;HC2):UADIRM:UIRDAF:UBRM:UDPC:UADIMR:UPCDD:ULAT:UWAIT:UBRCLS:UZDL:UADIMR:UPCD:ULAT:UWAIT:UBRGRCLS:UDPCWZNZ:UEXIDONE:</v>
      </c>
      <c r="D315" s="24">
        <f>+D314+1</f>
        <v>315</v>
      </c>
      <c r="E315" s="24">
        <f>IF(MATCH(H315,H:H,0)=D315,IF(LEN(H315)&gt;2,1,0),0)</f>
        <v>0</v>
      </c>
      <c r="F315" s="24" t="str">
        <f ca="1">IFERROR(MATCH(1,OFFSET(E$1:E$1000,F314,0),0)+F314,"…")</f>
        <v>…</v>
      </c>
      <c r="G315" s="24">
        <f>IF(LEN(B315),FIND(":",C315),IFERROR(FIND(":",C315,G314+1),"…"))</f>
        <v>21</v>
      </c>
      <c r="H315" s="25" t="str">
        <f>IFERROR(SUBSTITUTE(MID(C315,G315,G316-G315),":",""),"…")</f>
        <v>UIRDAF</v>
      </c>
      <c r="I315" s="9" t="str">
        <f ca="1">IFERROR(_xlfn.CONCAT(LEFT(INDEX(DESC!C:C,MATCH(H315,DESC!B:B,0)),10),"…"),"…")</f>
        <v>IR=ADDES A…</v>
      </c>
    </row>
    <row r="316" spans="2:9" x14ac:dyDescent="0.25">
      <c r="C316" s="24" t="str">
        <f t="shared" si="4"/>
        <v>DEFMAIN(&amp;HC2):UADIRM:UIRDAF:UBRM:UDPC:UADIMR:UPCDD:ULAT:UWAIT:UBRCLS:UZDL:UADIMR:UPCD:ULAT:UWAIT:UBRGRCLS:UDPCWZNZ:UEXIDONE:</v>
      </c>
      <c r="D316" s="24">
        <f>+D315+1</f>
        <v>316</v>
      </c>
      <c r="E316" s="24">
        <f>IF(MATCH(H316,H:H,0)=D316,IF(LEN(H316)&gt;2,1,0),0)</f>
        <v>0</v>
      </c>
      <c r="F316" s="24" t="str">
        <f ca="1">IFERROR(MATCH(1,OFFSET(E$1:E$1000,F315,0),0)+F315,"…")</f>
        <v>…</v>
      </c>
      <c r="G316" s="24">
        <f>IF(LEN(B316),FIND(":",C316),IFERROR(FIND(":",C316,G315+1),"…"))</f>
        <v>28</v>
      </c>
      <c r="H316" s="25" t="str">
        <f>IFERROR(SUBSTITUTE(MID(C316,G316,G317-G316),":",""),"…")</f>
        <v>UBRM</v>
      </c>
      <c r="I316" s="9" t="str">
        <f ca="1">IFERROR(_xlfn.CONCAT(LEFT(INDEX(DESC!C:C,MATCH(H316,DESC!B:B,0)),10),"…"),"…")</f>
        <v>DO_BUSRQ U…</v>
      </c>
    </row>
    <row r="317" spans="2:9" x14ac:dyDescent="0.25">
      <c r="C317" s="24" t="str">
        <f t="shared" si="4"/>
        <v>DEFMAIN(&amp;HC2):UADIRM:UIRDAF:UBRM:UDPC:UADIMR:UPCDD:ULAT:UWAIT:UBRCLS:UZDL:UADIMR:UPCD:ULAT:UWAIT:UBRGRCLS:UDPCWZNZ:UEXIDONE:</v>
      </c>
      <c r="D317" s="24">
        <f>+D316+1</f>
        <v>317</v>
      </c>
      <c r="E317" s="24">
        <f>IF(MATCH(H317,H:H,0)=D317,IF(LEN(H317)&gt;2,1,0),0)</f>
        <v>0</v>
      </c>
      <c r="F317" s="24" t="str">
        <f ca="1">IFERROR(MATCH(1,OFFSET(E$1:E$1000,F316,0),0)+F316,"…")</f>
        <v>…</v>
      </c>
      <c r="G317" s="24">
        <f>IF(LEN(B317),FIND(":",C317),IFERROR(FIND(":",C317,G316+1),"…"))</f>
        <v>33</v>
      </c>
      <c r="H317" s="25" t="str">
        <f>IFERROR(SUBSTITUTE(MID(C317,G317,G318-G317),":",""),"…")</f>
        <v>UDPC</v>
      </c>
      <c r="I317" s="9" t="str">
        <f ca="1">IFERROR(_xlfn.CONCAT(LEFT(INDEX(DESC!C:C,MATCH(H317,DESC!B:B,0)),10),"…"),"…")</f>
        <v>ADDER=PC…</v>
      </c>
    </row>
    <row r="318" spans="2:9" x14ac:dyDescent="0.25">
      <c r="C318" s="24" t="str">
        <f t="shared" si="4"/>
        <v>DEFMAIN(&amp;HC2):UADIRM:UIRDAF:UBRM:UDPC:UADIMR:UPCDD:ULAT:UWAIT:UBRCLS:UZDL:UADIMR:UPCD:ULAT:UWAIT:UBRGRCLS:UDPCWZNZ:UEXIDONE:</v>
      </c>
      <c r="D318" s="24">
        <f>+D317+1</f>
        <v>318</v>
      </c>
      <c r="E318" s="24">
        <f>IF(MATCH(H318,H:H,0)=D318,IF(LEN(H318)&gt;2,1,0),0)</f>
        <v>0</v>
      </c>
      <c r="F318" s="24" t="str">
        <f ca="1">IFERROR(MATCH(1,OFFSET(E$1:E$1000,F317,0),0)+F317,"…")</f>
        <v>…</v>
      </c>
      <c r="G318" s="24">
        <f>IF(LEN(B318),FIND(":",C318),IFERROR(FIND(":",C318,G317+1),"…"))</f>
        <v>38</v>
      </c>
      <c r="H318" s="25" t="str">
        <f>IFERROR(SUBSTITUTE(MID(C318,G318,G319-G318),":",""),"…")</f>
        <v>UADIMR</v>
      </c>
      <c r="I318" s="9" t="str">
        <f ca="1">IFERROR(_xlfn.CONCAT(LEFT(INDEX(DESC!C:C,MATCH(H318,DESC!B:B,0)),10),"…"),"…")</f>
        <v>ADDR=ADDER…</v>
      </c>
    </row>
    <row r="319" spans="2:9" x14ac:dyDescent="0.25">
      <c r="C319" s="24" t="str">
        <f t="shared" si="4"/>
        <v>DEFMAIN(&amp;HC2):UADIRM:UIRDAF:UBRM:UDPC:UADIMR:UPCDD:ULAT:UWAIT:UBRCLS:UZDL:UADIMR:UPCD:ULAT:UWAIT:UBRGRCLS:UDPCWZNZ:UEXIDONE:</v>
      </c>
      <c r="D319" s="24">
        <f>+D318+1</f>
        <v>319</v>
      </c>
      <c r="E319" s="24">
        <f>IF(MATCH(H319,H:H,0)=D319,IF(LEN(H319)&gt;2,1,0),0)</f>
        <v>1</v>
      </c>
      <c r="F319" s="24" t="str">
        <f ca="1">IFERROR(MATCH(1,OFFSET(E$1:E$1000,F318,0),0)+F318,"…")</f>
        <v>…</v>
      </c>
      <c r="G319" s="24">
        <f>IF(LEN(B319),FIND(":",C319),IFERROR(FIND(":",C319,G318+1),"…"))</f>
        <v>45</v>
      </c>
      <c r="H319" s="25" t="str">
        <f>IFERROR(SUBSTITUTE(MID(C319,G319,G320-G319),":",""),"…")</f>
        <v>UPCDD</v>
      </c>
      <c r="I319" s="9" t="str">
        <f ca="1">IFERROR(_xlfn.CONCAT(LEFT(INDEX(DESC!C:C,MATCH(H319,DESC!B:B,0)),10),"…"),"…")</f>
        <v>PC=ADDES A…</v>
      </c>
    </row>
    <row r="320" spans="2:9" x14ac:dyDescent="0.25">
      <c r="C320" s="24" t="str">
        <f t="shared" si="4"/>
        <v>DEFMAIN(&amp;HC2):UADIRM:UIRDAF:UBRM:UDPC:UADIMR:UPCDD:ULAT:UWAIT:UBRCLS:UZDL:UADIMR:UPCD:ULAT:UWAIT:UBRGRCLS:UDPCWZNZ:UEXIDONE:</v>
      </c>
      <c r="D320" s="24">
        <f>+D319+1</f>
        <v>320</v>
      </c>
      <c r="E320" s="24">
        <f>IF(MATCH(H320,H:H,0)=D320,IF(LEN(H320)&gt;2,1,0),0)</f>
        <v>0</v>
      </c>
      <c r="F320" s="24" t="str">
        <f ca="1">IFERROR(MATCH(1,OFFSET(E$1:E$1000,F319,0),0)+F319,"…")</f>
        <v>…</v>
      </c>
      <c r="G320" s="24">
        <f>IF(LEN(B320),FIND(":",C320),IFERROR(FIND(":",C320,G319+1),"…"))</f>
        <v>51</v>
      </c>
      <c r="H320" s="25" t="str">
        <f>IFERROR(SUBSTITUTE(MID(C320,G320,G321-G320),":",""),"…")</f>
        <v>ULAT</v>
      </c>
      <c r="I320" s="9" t="str">
        <f ca="1">IFERROR(_xlfn.CONCAT(LEFT(INDEX(DESC!C:C,MATCH(H320,DESC!B:B,0)),10),"…"),"…")</f>
        <v>DLATCH=PIN…</v>
      </c>
    </row>
    <row r="321" spans="2:9" x14ac:dyDescent="0.25">
      <c r="C321" s="24" t="str">
        <f t="shared" si="4"/>
        <v>DEFMAIN(&amp;HC2):UADIRM:UIRDAF:UBRM:UDPC:UADIMR:UPCDD:ULAT:UWAIT:UBRCLS:UZDL:UADIMR:UPCD:ULAT:UWAIT:UBRGRCLS:UDPCWZNZ:UEXIDONE:</v>
      </c>
      <c r="D321" s="24">
        <f>+D320+1</f>
        <v>321</v>
      </c>
      <c r="E321" s="24">
        <f>IF(MATCH(H321,H:H,0)=D321,IF(LEN(H321)&gt;2,1,0),0)</f>
        <v>0</v>
      </c>
      <c r="F321" s="24" t="str">
        <f ca="1">IFERROR(MATCH(1,OFFSET(E$1:E$1000,F320,0),0)+F320,"…")</f>
        <v>…</v>
      </c>
      <c r="G321" s="24">
        <f>IF(LEN(B321),FIND(":",C321),IFERROR(FIND(":",C321,G320+1),"…"))</f>
        <v>56</v>
      </c>
      <c r="H321" s="25" t="str">
        <f>IFERROR(SUBSTITUTE(MID(C321,G321,G322-G321),":",""),"…")</f>
        <v>UWAIT</v>
      </c>
      <c r="I321" s="9" t="str">
        <f ca="1">IFERROR(_xlfn.CONCAT(LEFT(INDEX(DESC!C:C,MATCH(H321,DESC!B:B,0)),10),"…"),"…")</f>
        <v>DO_WAIT…</v>
      </c>
    </row>
    <row r="322" spans="2:9" x14ac:dyDescent="0.25">
      <c r="C322" s="24" t="str">
        <f t="shared" ref="C322:C385" si="5">SUBSTITUTE(SUBSTITUTE(SUBSTITUTE(IF(LEN(B322),_xlfn.CONCAT(B322,":"),C321)," ",""),":AAA:",":"),":BBB:",":")</f>
        <v>DEFMAIN(&amp;HC2):UADIRM:UIRDAF:UBRM:UDPC:UADIMR:UPCDD:ULAT:UWAIT:UBRCLS:UZDL:UADIMR:UPCD:ULAT:UWAIT:UBRGRCLS:UDPCWZNZ:UEXIDONE:</v>
      </c>
      <c r="D322" s="24">
        <f>+D321+1</f>
        <v>322</v>
      </c>
      <c r="E322" s="24">
        <f>IF(MATCH(H322,H:H,0)=D322,IF(LEN(H322)&gt;2,1,0),0)</f>
        <v>0</v>
      </c>
      <c r="F322" s="24" t="str">
        <f ca="1">IFERROR(MATCH(1,OFFSET(E$1:E$1000,F321,0),0)+F321,"…")</f>
        <v>…</v>
      </c>
      <c r="G322" s="24">
        <f>IF(LEN(B322),FIND(":",C322),IFERROR(FIND(":",C322,G321+1),"…"))</f>
        <v>62</v>
      </c>
      <c r="H322" s="25" t="str">
        <f>IFERROR(SUBSTITUTE(MID(C322,G322,G323-G322),":",""),"…")</f>
        <v>UBRCLS</v>
      </c>
      <c r="I322" s="9" t="str">
        <f ca="1">IFERROR(_xlfn.CONCAT(LEFT(INDEX(DESC!C:C,MATCH(H322,DESC!B:B,0)),10),"…"),"…")</f>
        <v>DO_BUSRQ D…</v>
      </c>
    </row>
    <row r="323" spans="2:9" x14ac:dyDescent="0.25">
      <c r="C323" s="24" t="str">
        <f t="shared" si="5"/>
        <v>DEFMAIN(&amp;HC2):UADIRM:UIRDAF:UBRM:UDPC:UADIMR:UPCDD:ULAT:UWAIT:UBRCLS:UZDL:UADIMR:UPCD:ULAT:UWAIT:UBRGRCLS:UDPCWZNZ:UEXIDONE:</v>
      </c>
      <c r="D323" s="24">
        <f>+D322+1</f>
        <v>323</v>
      </c>
      <c r="E323" s="24">
        <f>IF(MATCH(H323,H:H,0)=D323,IF(LEN(H323)&gt;2,1,0),0)</f>
        <v>0</v>
      </c>
      <c r="F323" s="24" t="str">
        <f ca="1">IFERROR(MATCH(1,OFFSET(E$1:E$1000,F322,0),0)+F322,"…")</f>
        <v>…</v>
      </c>
      <c r="G323" s="24">
        <f>IF(LEN(B323),FIND(":",C323),IFERROR(FIND(":",C323,G322+1),"…"))</f>
        <v>69</v>
      </c>
      <c r="H323" s="25" t="str">
        <f>IFERROR(SUBSTITUTE(MID(C323,G323,G324-G323),":",""),"…")</f>
        <v>UZDL</v>
      </c>
      <c r="I323" s="9" t="str">
        <f ca="1">IFERROR(_xlfn.CONCAT(LEFT(INDEX(DESC!C:C,MATCH(H323,DESC!B:B,0)),10),"…"),"…")</f>
        <v>Z=DLATCH…</v>
      </c>
    </row>
    <row r="324" spans="2:9" x14ac:dyDescent="0.25">
      <c r="C324" s="24" t="str">
        <f t="shared" si="5"/>
        <v>DEFMAIN(&amp;HC2):UADIRM:UIRDAF:UBRM:UDPC:UADIMR:UPCDD:ULAT:UWAIT:UBRCLS:UZDL:UADIMR:UPCD:ULAT:UWAIT:UBRGRCLS:UDPCWZNZ:UEXIDONE:</v>
      </c>
      <c r="D324" s="24">
        <f>+D323+1</f>
        <v>324</v>
      </c>
      <c r="E324" s="24">
        <f>IF(MATCH(H324,H:H,0)=D324,IF(LEN(H324)&gt;2,1,0),0)</f>
        <v>0</v>
      </c>
      <c r="F324" s="24" t="str">
        <f ca="1">IFERROR(MATCH(1,OFFSET(E$1:E$1000,F323,0),0)+F323,"…")</f>
        <v>…</v>
      </c>
      <c r="G324" s="24">
        <f>IF(LEN(B324),FIND(":",C324),IFERROR(FIND(":",C324,G323+1),"…"))</f>
        <v>74</v>
      </c>
      <c r="H324" s="25" t="str">
        <f>IFERROR(SUBSTITUTE(MID(C324,G324,G325-G324),":",""),"…")</f>
        <v>UADIMR</v>
      </c>
      <c r="I324" s="9" t="str">
        <f ca="1">IFERROR(_xlfn.CONCAT(LEFT(INDEX(DESC!C:C,MATCH(H324,DESC!B:B,0)),10),"…"),"…")</f>
        <v>ADDR=ADDER…</v>
      </c>
    </row>
    <row r="325" spans="2:9" x14ac:dyDescent="0.25">
      <c r="C325" s="24" t="str">
        <f t="shared" si="5"/>
        <v>DEFMAIN(&amp;HC2):UADIRM:UIRDAF:UBRM:UDPC:UADIMR:UPCDD:ULAT:UWAIT:UBRCLS:UZDL:UADIMR:UPCD:ULAT:UWAIT:UBRGRCLS:UDPCWZNZ:UEXIDONE:</v>
      </c>
      <c r="D325" s="24">
        <f>+D324+1</f>
        <v>325</v>
      </c>
      <c r="E325" s="24">
        <f>IF(MATCH(H325,H:H,0)=D325,IF(LEN(H325)&gt;2,1,0),0)</f>
        <v>0</v>
      </c>
      <c r="F325" s="24" t="str">
        <f ca="1">IFERROR(MATCH(1,OFFSET(E$1:E$1000,F324,0),0)+F324,"…")</f>
        <v>…</v>
      </c>
      <c r="G325" s="24">
        <f>IF(LEN(B325),FIND(":",C325),IFERROR(FIND(":",C325,G324+1),"…"))</f>
        <v>81</v>
      </c>
      <c r="H325" s="25" t="str">
        <f>IFERROR(SUBSTITUTE(MID(C325,G325,G326-G325),":",""),"…")</f>
        <v>UPCD</v>
      </c>
      <c r="I325" s="9" t="str">
        <f ca="1">IFERROR(_xlfn.CONCAT(LEFT(INDEX(DESC!C:C,MATCH(H325,DESC!B:B,0)),10),"…"),"…")</f>
        <v>PC=ADDES…</v>
      </c>
    </row>
    <row r="326" spans="2:9" x14ac:dyDescent="0.25">
      <c r="C326" s="24" t="str">
        <f t="shared" si="5"/>
        <v>DEFMAIN(&amp;HC2):UADIRM:UIRDAF:UBRM:UDPC:UADIMR:UPCDD:ULAT:UWAIT:UBRCLS:UZDL:UADIMR:UPCD:ULAT:UWAIT:UBRGRCLS:UDPCWZNZ:UEXIDONE:</v>
      </c>
      <c r="D326" s="24">
        <f>+D325+1</f>
        <v>326</v>
      </c>
      <c r="E326" s="24">
        <f>IF(MATCH(H326,H:H,0)=D326,IF(LEN(H326)&gt;2,1,0),0)</f>
        <v>0</v>
      </c>
      <c r="F326" s="24" t="str">
        <f ca="1">IFERROR(MATCH(1,OFFSET(E$1:E$1000,F325,0),0)+F325,"…")</f>
        <v>…</v>
      </c>
      <c r="G326" s="24">
        <f>IF(LEN(B326),FIND(":",C326),IFERROR(FIND(":",C326,G325+1),"…"))</f>
        <v>86</v>
      </c>
      <c r="H326" s="25" t="str">
        <f>IFERROR(SUBSTITUTE(MID(C326,G326,G327-G326),":",""),"…")</f>
        <v>ULAT</v>
      </c>
      <c r="I326" s="9" t="str">
        <f ca="1">IFERROR(_xlfn.CONCAT(LEFT(INDEX(DESC!C:C,MATCH(H326,DESC!B:B,0)),10),"…"),"…")</f>
        <v>DLATCH=PIN…</v>
      </c>
    </row>
    <row r="327" spans="2:9" x14ac:dyDescent="0.25">
      <c r="C327" s="24" t="str">
        <f t="shared" si="5"/>
        <v>DEFMAIN(&amp;HC2):UADIRM:UIRDAF:UBRM:UDPC:UADIMR:UPCDD:ULAT:UWAIT:UBRCLS:UZDL:UADIMR:UPCD:ULAT:UWAIT:UBRGRCLS:UDPCWZNZ:UEXIDONE:</v>
      </c>
      <c r="D327" s="24">
        <f>+D326+1</f>
        <v>327</v>
      </c>
      <c r="E327" s="24">
        <f>IF(MATCH(H327,H:H,0)=D327,IF(LEN(H327)&gt;2,1,0),0)</f>
        <v>0</v>
      </c>
      <c r="F327" s="24" t="str">
        <f ca="1">IFERROR(MATCH(1,OFFSET(E$1:E$1000,F326,0),0)+F326,"…")</f>
        <v>…</v>
      </c>
      <c r="G327" s="24">
        <f>IF(LEN(B327),FIND(":",C327),IFERROR(FIND(":",C327,G326+1),"…"))</f>
        <v>91</v>
      </c>
      <c r="H327" s="25" t="str">
        <f>IFERROR(SUBSTITUTE(MID(C327,G327,G328-G327),":",""),"…")</f>
        <v>UWAIT</v>
      </c>
      <c r="I327" s="9" t="str">
        <f ca="1">IFERROR(_xlfn.CONCAT(LEFT(INDEX(DESC!C:C,MATCH(H327,DESC!B:B,0)),10),"…"),"…")</f>
        <v>DO_WAIT…</v>
      </c>
    </row>
    <row r="328" spans="2:9" x14ac:dyDescent="0.25">
      <c r="C328" s="24" t="str">
        <f t="shared" si="5"/>
        <v>DEFMAIN(&amp;HC2):UADIRM:UIRDAF:UBRM:UDPC:UADIMR:UPCDD:ULAT:UWAIT:UBRCLS:UZDL:UADIMR:UPCD:ULAT:UWAIT:UBRGRCLS:UDPCWZNZ:UEXIDONE:</v>
      </c>
      <c r="D328" s="24">
        <f>+D327+1</f>
        <v>328</v>
      </c>
      <c r="E328" s="24">
        <f>IF(MATCH(H328,H:H,0)=D328,IF(LEN(H328)&gt;2,1,0),0)</f>
        <v>0</v>
      </c>
      <c r="F328" s="24" t="str">
        <f ca="1">IFERROR(MATCH(1,OFFSET(E$1:E$1000,F327,0),0)+F327,"…")</f>
        <v>…</v>
      </c>
      <c r="G328" s="24">
        <f>IF(LEN(B328),FIND(":",C328),IFERROR(FIND(":",C328,G327+1),"…"))</f>
        <v>97</v>
      </c>
      <c r="H328" s="25" t="str">
        <f>IFERROR(SUBSTITUTE(MID(C328,G328,G329-G328),":",""),"…")</f>
        <v>UBRGRCLS</v>
      </c>
      <c r="I328" s="9" t="str">
        <f ca="1">IFERROR(_xlfn.CONCAT(LEFT(INDEX(DESC!C:C,MATCH(H328,DESC!B:B,0)),10),"…"),"…")</f>
        <v>DO_GRANT D…</v>
      </c>
    </row>
    <row r="329" spans="2:9" x14ac:dyDescent="0.25">
      <c r="C329" s="24" t="str">
        <f t="shared" si="5"/>
        <v>DEFMAIN(&amp;HC2):UADIRM:UIRDAF:UBRM:UDPC:UADIMR:UPCDD:ULAT:UWAIT:UBRCLS:UZDL:UADIMR:UPCD:ULAT:UWAIT:UBRGRCLS:UDPCWZNZ:UEXIDONE:</v>
      </c>
      <c r="D329" s="24">
        <f>+D328+1</f>
        <v>329</v>
      </c>
      <c r="E329" s="24">
        <f>IF(MATCH(H329,H:H,0)=D329,IF(LEN(H329)&gt;2,1,0),0)</f>
        <v>1</v>
      </c>
      <c r="F329" s="24" t="str">
        <f ca="1">IFERROR(MATCH(1,OFFSET(E$1:E$1000,F328,0),0)+F328,"…")</f>
        <v>…</v>
      </c>
      <c r="G329" s="24">
        <f>IF(LEN(B329),FIND(":",C329),IFERROR(FIND(":",C329,G328+1),"…"))</f>
        <v>106</v>
      </c>
      <c r="H329" s="25" t="str">
        <f>IFERROR(SUBSTITUTE(MID(C329,G329,G330-G329),":",""),"…")</f>
        <v>UDPCWZNZ</v>
      </c>
      <c r="I329" s="9" t="str">
        <f ca="1">IFERROR(_xlfn.CONCAT(LEFT(INDEX(DESC!C:C,MATCH(H329,DESC!B:B,0)),10),"…"),"…")</f>
        <v>ADDER=PC I…</v>
      </c>
    </row>
    <row r="330" spans="2:9" x14ac:dyDescent="0.25">
      <c r="C330" s="24" t="str">
        <f t="shared" si="5"/>
        <v>DEFMAIN(&amp;HC2):UADIRM:UIRDAF:UBRM:UDPC:UADIMR:UPCDD:ULAT:UWAIT:UBRCLS:UZDL:UADIMR:UPCD:ULAT:UWAIT:UBRGRCLS:UDPCWZNZ:UEXIDONE:</v>
      </c>
      <c r="D330" s="24">
        <f>+D329+1</f>
        <v>330</v>
      </c>
      <c r="E330" s="24">
        <f>IF(MATCH(H330,H:H,0)=D330,IF(LEN(H330)&gt;2,1,0),0)</f>
        <v>0</v>
      </c>
      <c r="F330" s="24" t="str">
        <f ca="1">IFERROR(MATCH(1,OFFSET(E$1:E$1000,F329,0),0)+F329,"…")</f>
        <v>…</v>
      </c>
      <c r="G330" s="24">
        <f>IF(LEN(B330),FIND(":",C330),IFERROR(FIND(":",C330,G329+1),"…"))</f>
        <v>115</v>
      </c>
      <c r="H330" s="25" t="str">
        <f>IFERROR(SUBSTITUTE(MID(C330,G330,G331-G330),":",""),"…")</f>
        <v>UEXIDONE</v>
      </c>
      <c r="I330" s="9" t="str">
        <f ca="1">IFERROR(_xlfn.CONCAT(LEFT(INDEX(DESC!C:C,MATCH(H330,DESC!B:B,0)),10),"…"),"…")</f>
        <v>EX_INT SPR…</v>
      </c>
    </row>
    <row r="331" spans="2:9" x14ac:dyDescent="0.25">
      <c r="C331" s="24" t="str">
        <f t="shared" si="5"/>
        <v>DEFMAIN(&amp;HC2):UADIRM:UIRDAF:UBRM:UDPC:UADIMR:UPCDD:ULAT:UWAIT:UBRCLS:UZDL:UADIMR:UPCD:ULAT:UWAIT:UBRGRCLS:UDPCWZNZ:UEXIDONE:</v>
      </c>
      <c r="D331" s="24">
        <f>+D330+1</f>
        <v>331</v>
      </c>
      <c r="E331" s="24">
        <f>IF(MATCH(H331,H:H,0)=D331,IF(LEN(H331)&gt;2,1,0),0)</f>
        <v>0</v>
      </c>
      <c r="F331" s="24" t="str">
        <f ca="1">IFERROR(MATCH(1,OFFSET(E$1:E$1000,F330,0),0)+F330,"…")</f>
        <v>…</v>
      </c>
      <c r="G331" s="24">
        <f>IF(LEN(B331),FIND(":",C331),IFERROR(FIND(":",C331,G330+1),"…"))</f>
        <v>124</v>
      </c>
      <c r="H331" s="25" t="str">
        <f>IFERROR(SUBSTITUTE(MID(C331,G331,G332-G331),":",""),"…")</f>
        <v>…</v>
      </c>
      <c r="I331" s="9" t="str">
        <f ca="1">IFERROR(_xlfn.CONCAT(LEFT(INDEX(DESC!C:C,MATCH(H331,DESC!B:B,0)),10),"…"),"…")</f>
        <v>…</v>
      </c>
    </row>
    <row r="332" spans="2:9" x14ac:dyDescent="0.25">
      <c r="B332" t="s">
        <v>1994</v>
      </c>
      <c r="C332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2" s="24">
        <f>+D331+1</f>
        <v>332</v>
      </c>
      <c r="E332" s="24">
        <f>IF(MATCH(H332,H:H,0)=D332,IF(LEN(H332)&gt;2,1,0),0)</f>
        <v>0</v>
      </c>
      <c r="F332" s="24" t="str">
        <f ca="1">IFERROR(MATCH(1,OFFSET(E$1:E$1000,F331,0),0)+F331,"…")</f>
        <v>…</v>
      </c>
      <c r="G332" s="24">
        <f>IF(LEN(B332),FIND(":",C332),IFERROR(FIND(":",C332,G331+1),"…"))</f>
        <v>14</v>
      </c>
      <c r="H332" s="25" t="str">
        <f>IFERROR(SUBSTITUTE(MID(C332,G332,G333-G332),":",""),"…")</f>
        <v>UADIRM</v>
      </c>
      <c r="I332" s="9" t="str">
        <f ca="1">IFERROR(_xlfn.CONCAT(LEFT(INDEX(DESC!C:C,MATCH(H332,DESC!B:B,0)),10),"…"),"…")</f>
        <v>ADDR=ADDER…</v>
      </c>
    </row>
    <row r="333" spans="2:9" x14ac:dyDescent="0.25">
      <c r="C333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3" s="24">
        <f>+D332+1</f>
        <v>333</v>
      </c>
      <c r="E333" s="24">
        <f>IF(MATCH(H333,H:H,0)=D333,IF(LEN(H333)&gt;2,1,0),0)</f>
        <v>0</v>
      </c>
      <c r="F333" s="24" t="str">
        <f ca="1">IFERROR(MATCH(1,OFFSET(E$1:E$1000,F332,0),0)+F332,"…")</f>
        <v>…</v>
      </c>
      <c r="G333" s="24">
        <f>IF(LEN(B333),FIND(":",C333),IFERROR(FIND(":",C333,G332+1),"…"))</f>
        <v>21</v>
      </c>
      <c r="H333" s="25" t="str">
        <f>IFERROR(SUBSTITUTE(MID(C333,G333,G334-G333),":",""),"…")</f>
        <v>UIRDAF</v>
      </c>
      <c r="I333" s="9" t="str">
        <f ca="1">IFERROR(_xlfn.CONCAT(LEFT(INDEX(DESC!C:C,MATCH(H333,DESC!B:B,0)),10),"…"),"…")</f>
        <v>IR=ADDES A…</v>
      </c>
    </row>
    <row r="334" spans="2:9" x14ac:dyDescent="0.25">
      <c r="C334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4" s="24">
        <f>+D333+1</f>
        <v>334</v>
      </c>
      <c r="E334" s="24">
        <f>IF(MATCH(H334,H:H,0)=D334,IF(LEN(H334)&gt;2,1,0),0)</f>
        <v>0</v>
      </c>
      <c r="F334" s="24" t="str">
        <f ca="1">IFERROR(MATCH(1,OFFSET(E$1:E$1000,F333,0),0)+F333,"…")</f>
        <v>…</v>
      </c>
      <c r="G334" s="24">
        <f>IF(LEN(B334),FIND(":",C334),IFERROR(FIND(":",C334,G333+1),"…"))</f>
        <v>28</v>
      </c>
      <c r="H334" s="25" t="str">
        <f>IFERROR(SUBSTITUTE(MID(C334,G334,G335-G334),":",""),"…")</f>
        <v>UBRM</v>
      </c>
      <c r="I334" s="9" t="str">
        <f ca="1">IFERROR(_xlfn.CONCAT(LEFT(INDEX(DESC!C:C,MATCH(H334,DESC!B:B,0)),10),"…"),"…")</f>
        <v>DO_BUSRQ U…</v>
      </c>
    </row>
    <row r="335" spans="2:9" x14ac:dyDescent="0.25">
      <c r="C335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5" s="24">
        <f>+D334+1</f>
        <v>335</v>
      </c>
      <c r="E335" s="24">
        <f>IF(MATCH(H335,H:H,0)=D335,IF(LEN(H335)&gt;2,1,0),0)</f>
        <v>0</v>
      </c>
      <c r="F335" s="24" t="str">
        <f ca="1">IFERROR(MATCH(1,OFFSET(E$1:E$1000,F334,0),0)+F334,"…")</f>
        <v>…</v>
      </c>
      <c r="G335" s="24">
        <f>IF(LEN(B335),FIND(":",C335),IFERROR(FIND(":",C335,G334+1),"…"))</f>
        <v>33</v>
      </c>
      <c r="H335" s="25" t="str">
        <f>IFERROR(SUBSTITUTE(MID(C335,G335,G336-G335),":",""),"…")</f>
        <v>UDPC</v>
      </c>
      <c r="I335" s="9" t="str">
        <f ca="1">IFERROR(_xlfn.CONCAT(LEFT(INDEX(DESC!C:C,MATCH(H335,DESC!B:B,0)),10),"…"),"…")</f>
        <v>ADDER=PC…</v>
      </c>
    </row>
    <row r="336" spans="2:9" x14ac:dyDescent="0.25">
      <c r="C336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6" s="24">
        <f>+D335+1</f>
        <v>336</v>
      </c>
      <c r="E336" s="24">
        <f>IF(MATCH(H336,H:H,0)=D336,IF(LEN(H336)&gt;2,1,0),0)</f>
        <v>0</v>
      </c>
      <c r="F336" s="24" t="str">
        <f ca="1">IFERROR(MATCH(1,OFFSET(E$1:E$1000,F335,0),0)+F335,"…")</f>
        <v>…</v>
      </c>
      <c r="G336" s="24">
        <f>IF(LEN(B336),FIND(":",C336),IFERROR(FIND(":",C336,G335+1),"…"))</f>
        <v>38</v>
      </c>
      <c r="H336" s="25" t="str">
        <f>IFERROR(SUBSTITUTE(MID(C336,G336,G337-G336),":",""),"…")</f>
        <v>UADIMR</v>
      </c>
      <c r="I336" s="9" t="str">
        <f ca="1">IFERROR(_xlfn.CONCAT(LEFT(INDEX(DESC!C:C,MATCH(H336,DESC!B:B,0)),10),"…"),"…")</f>
        <v>ADDR=ADDER…</v>
      </c>
    </row>
    <row r="337" spans="3:9" x14ac:dyDescent="0.25">
      <c r="C337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7" s="24">
        <f>+D336+1</f>
        <v>337</v>
      </c>
      <c r="E337" s="24">
        <f>IF(MATCH(H337,H:H,0)=D337,IF(LEN(H337)&gt;2,1,0),0)</f>
        <v>0</v>
      </c>
      <c r="F337" s="24" t="str">
        <f ca="1">IFERROR(MATCH(1,OFFSET(E$1:E$1000,F336,0),0)+F336,"…")</f>
        <v>…</v>
      </c>
      <c r="G337" s="24">
        <f>IF(LEN(B337),FIND(":",C337),IFERROR(FIND(":",C337,G336+1),"…"))</f>
        <v>45</v>
      </c>
      <c r="H337" s="25" t="str">
        <f>IFERROR(SUBSTITUTE(MID(C337,G337,G338-G337),":",""),"…")</f>
        <v>UPCDD</v>
      </c>
      <c r="I337" s="9" t="str">
        <f ca="1">IFERROR(_xlfn.CONCAT(LEFT(INDEX(DESC!C:C,MATCH(H337,DESC!B:B,0)),10),"…"),"…")</f>
        <v>PC=ADDES A…</v>
      </c>
    </row>
    <row r="338" spans="3:9" x14ac:dyDescent="0.25">
      <c r="C338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8" s="24">
        <f>+D337+1</f>
        <v>338</v>
      </c>
      <c r="E338" s="24">
        <f>IF(MATCH(H338,H:H,0)=D338,IF(LEN(H338)&gt;2,1,0),0)</f>
        <v>0</v>
      </c>
      <c r="F338" s="24" t="str">
        <f ca="1">IFERROR(MATCH(1,OFFSET(E$1:E$1000,F337,0),0)+F337,"…")</f>
        <v>…</v>
      </c>
      <c r="G338" s="24">
        <f>IF(LEN(B338),FIND(":",C338),IFERROR(FIND(":",C338,G337+1),"…"))</f>
        <v>51</v>
      </c>
      <c r="H338" s="25" t="str">
        <f>IFERROR(SUBSTITUTE(MID(C338,G338,G339-G338),":",""),"…")</f>
        <v>ULAT</v>
      </c>
      <c r="I338" s="9" t="str">
        <f ca="1">IFERROR(_xlfn.CONCAT(LEFT(INDEX(DESC!C:C,MATCH(H338,DESC!B:B,0)),10),"…"),"…")</f>
        <v>DLATCH=PIN…</v>
      </c>
    </row>
    <row r="339" spans="3:9" x14ac:dyDescent="0.25">
      <c r="C339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39" s="24">
        <f>+D338+1</f>
        <v>339</v>
      </c>
      <c r="E339" s="24">
        <f>IF(MATCH(H339,H:H,0)=D339,IF(LEN(H339)&gt;2,1,0),0)</f>
        <v>0</v>
      </c>
      <c r="F339" s="24" t="str">
        <f ca="1">IFERROR(MATCH(1,OFFSET(E$1:E$1000,F338,0),0)+F338,"…")</f>
        <v>…</v>
      </c>
      <c r="G339" s="24">
        <f>IF(LEN(B339),FIND(":",C339),IFERROR(FIND(":",C339,G338+1),"…"))</f>
        <v>56</v>
      </c>
      <c r="H339" s="25" t="str">
        <f>IFERROR(SUBSTITUTE(MID(C339,G339,G340-G339),":",""),"…")</f>
        <v>UWAIT</v>
      </c>
      <c r="I339" s="9" t="str">
        <f ca="1">IFERROR(_xlfn.CONCAT(LEFT(INDEX(DESC!C:C,MATCH(H339,DESC!B:B,0)),10),"…"),"…")</f>
        <v>DO_WAIT…</v>
      </c>
    </row>
    <row r="340" spans="3:9" x14ac:dyDescent="0.25">
      <c r="C340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0" s="24">
        <f>+D339+1</f>
        <v>340</v>
      </c>
      <c r="E340" s="24">
        <f>IF(MATCH(H340,H:H,0)=D340,IF(LEN(H340)&gt;2,1,0),0)</f>
        <v>0</v>
      </c>
      <c r="F340" s="24" t="str">
        <f ca="1">IFERROR(MATCH(1,OFFSET(E$1:E$1000,F339,0),0)+F339,"…")</f>
        <v>…</v>
      </c>
      <c r="G340" s="24">
        <f>IF(LEN(B340),FIND(":",C340),IFERROR(FIND(":",C340,G339+1),"…"))</f>
        <v>62</v>
      </c>
      <c r="H340" s="25" t="str">
        <f>IFERROR(SUBSTITUTE(MID(C340,G340,G341-G340),":",""),"…")</f>
        <v>UBRCLS</v>
      </c>
      <c r="I340" s="9" t="str">
        <f ca="1">IFERROR(_xlfn.CONCAT(LEFT(INDEX(DESC!C:C,MATCH(H340,DESC!B:B,0)),10),"…"),"…")</f>
        <v>DO_BUSRQ D…</v>
      </c>
    </row>
    <row r="341" spans="3:9" x14ac:dyDescent="0.25">
      <c r="C341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1" s="24">
        <f>+D340+1</f>
        <v>341</v>
      </c>
      <c r="E341" s="24">
        <f>IF(MATCH(H341,H:H,0)=D341,IF(LEN(H341)&gt;2,1,0),0)</f>
        <v>0</v>
      </c>
      <c r="F341" s="24" t="str">
        <f ca="1">IFERROR(MATCH(1,OFFSET(E$1:E$1000,F340,0),0)+F340,"…")</f>
        <v>…</v>
      </c>
      <c r="G341" s="24">
        <f>IF(LEN(B341),FIND(":",C341),IFERROR(FIND(":",C341,G340+1),"…"))</f>
        <v>69</v>
      </c>
      <c r="H341" s="25" t="str">
        <f>IFERROR(SUBSTITUTE(MID(C341,G341,G342-G341),":",""),"…")</f>
        <v>UZDL</v>
      </c>
      <c r="I341" s="9" t="str">
        <f ca="1">IFERROR(_xlfn.CONCAT(LEFT(INDEX(DESC!C:C,MATCH(H341,DESC!B:B,0)),10),"…"),"…")</f>
        <v>Z=DLATCH…</v>
      </c>
    </row>
    <row r="342" spans="3:9" x14ac:dyDescent="0.25">
      <c r="C342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2" s="24">
        <f>+D341+1</f>
        <v>342</v>
      </c>
      <c r="E342" s="24">
        <f>IF(MATCH(H342,H:H,0)=D342,IF(LEN(H342)&gt;2,1,0),0)</f>
        <v>0</v>
      </c>
      <c r="F342" s="24" t="str">
        <f ca="1">IFERROR(MATCH(1,OFFSET(E$1:E$1000,F341,0),0)+F341,"…")</f>
        <v>…</v>
      </c>
      <c r="G342" s="24">
        <f>IF(LEN(B342),FIND(":",C342),IFERROR(FIND(":",C342,G341+1),"…"))</f>
        <v>74</v>
      </c>
      <c r="H342" s="25" t="str">
        <f>IFERROR(SUBSTITUTE(MID(C342,G342,G343-G342),":",""),"…")</f>
        <v>UADIMR</v>
      </c>
      <c r="I342" s="9" t="str">
        <f ca="1">IFERROR(_xlfn.CONCAT(LEFT(INDEX(DESC!C:C,MATCH(H342,DESC!B:B,0)),10),"…"),"…")</f>
        <v>ADDR=ADDER…</v>
      </c>
    </row>
    <row r="343" spans="3:9" x14ac:dyDescent="0.25">
      <c r="C343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3" s="24">
        <f>+D342+1</f>
        <v>343</v>
      </c>
      <c r="E343" s="24">
        <f>IF(MATCH(H343,H:H,0)=D343,IF(LEN(H343)&gt;2,1,0),0)</f>
        <v>1</v>
      </c>
      <c r="F343" s="24" t="str">
        <f ca="1">IFERROR(MATCH(1,OFFSET(E$1:E$1000,F342,0),0)+F342,"…")</f>
        <v>…</v>
      </c>
      <c r="G343" s="24">
        <f>IF(LEN(B343),FIND(":",C343),IFERROR(FIND(":",C343,G342+1),"…"))</f>
        <v>81</v>
      </c>
      <c r="H343" s="25" t="str">
        <f>IFERROR(SUBSTITUTE(MID(C343,G343,G344-G343),":",""),"…")</f>
        <v>UPCDJNC</v>
      </c>
      <c r="I343" s="9" t="str">
        <f ca="1">IFERROR(_xlfn.CONCAT(LEFT(INDEX(DESC!C:C,MATCH(H343,DESC!B:B,0)),10),"…"),"…")</f>
        <v>PC=ADDES J…</v>
      </c>
    </row>
    <row r="344" spans="3:9" x14ac:dyDescent="0.25">
      <c r="C344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4" s="24">
        <f>+D343+1</f>
        <v>344</v>
      </c>
      <c r="E344" s="24">
        <f>IF(MATCH(H344,H:H,0)=D344,IF(LEN(H344)&gt;2,1,0),0)</f>
        <v>0</v>
      </c>
      <c r="F344" s="24" t="str">
        <f ca="1">IFERROR(MATCH(1,OFFSET(E$1:E$1000,F343,0),0)+F343,"…")</f>
        <v>…</v>
      </c>
      <c r="G344" s="24">
        <f>IF(LEN(B344),FIND(":",C344),IFERROR(FIND(":",C344,G343+1),"…"))</f>
        <v>89</v>
      </c>
      <c r="H344" s="25" t="str">
        <f>IFERROR(SUBSTITUTE(MID(C344,G344,G345-G344),":",""),"…")</f>
        <v>ULAT</v>
      </c>
      <c r="I344" s="9" t="str">
        <f ca="1">IFERROR(_xlfn.CONCAT(LEFT(INDEX(DESC!C:C,MATCH(H344,DESC!B:B,0)),10),"…"),"…")</f>
        <v>DLATCH=PIN…</v>
      </c>
    </row>
    <row r="345" spans="3:9" x14ac:dyDescent="0.25">
      <c r="C345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5" s="24">
        <f>+D344+1</f>
        <v>345</v>
      </c>
      <c r="E345" s="24">
        <f>IF(MATCH(H345,H:H,0)=D345,IF(LEN(H345)&gt;2,1,0),0)</f>
        <v>1</v>
      </c>
      <c r="F345" s="24" t="str">
        <f ca="1">IFERROR(MATCH(1,OFFSET(E$1:E$1000,F344,0),0)+F344,"…")</f>
        <v>…</v>
      </c>
      <c r="G345" s="24">
        <f>IF(LEN(B345),FIND(":",C345),IFERROR(FIND(":",C345,G344+1),"…"))</f>
        <v>94</v>
      </c>
      <c r="H345" s="25" t="str">
        <f>IFERROR(SUBSTITUTE(MID(C345,G345,G346-G345),":",""),"…")</f>
        <v>UDSPW</v>
      </c>
      <c r="I345" s="9" t="str">
        <f ca="1">IFERROR(_xlfn.CONCAT(LEFT(INDEX(DESC!C:C,MATCH(H345,DESC!B:B,0)),10),"…"),"…")</f>
        <v>ADDER=SP D…</v>
      </c>
    </row>
    <row r="346" spans="3:9" x14ac:dyDescent="0.25">
      <c r="C346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6" s="24">
        <f>+D345+1</f>
        <v>346</v>
      </c>
      <c r="E346" s="24">
        <f>IF(MATCH(H346,H:H,0)=D346,IF(LEN(H346)&gt;2,1,0),0)</f>
        <v>0</v>
      </c>
      <c r="F346" s="24" t="str">
        <f ca="1">IFERROR(MATCH(1,OFFSET(E$1:E$1000,F345,0),0)+F345,"…")</f>
        <v>…</v>
      </c>
      <c r="G346" s="24">
        <f>IF(LEN(B346),FIND(":",C346),IFERROR(FIND(":",C346,G345+1),"…"))</f>
        <v>100</v>
      </c>
      <c r="H346" s="25" t="str">
        <f>IFERROR(SUBSTITUTE(MID(C346,G346,G347-G346),":",""),"…")</f>
        <v>UBRCLS</v>
      </c>
      <c r="I346" s="9" t="str">
        <f ca="1">IFERROR(_xlfn.CONCAT(LEFT(INDEX(DESC!C:C,MATCH(H346,DESC!B:B,0)),10),"…"),"…")</f>
        <v>DO_BUSRQ D…</v>
      </c>
    </row>
    <row r="347" spans="3:9" x14ac:dyDescent="0.25">
      <c r="C347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7" s="24">
        <f>+D346+1</f>
        <v>347</v>
      </c>
      <c r="E347" s="24">
        <f>IF(MATCH(H347,H:H,0)=D347,IF(LEN(H347)&gt;2,1,0),0)</f>
        <v>0</v>
      </c>
      <c r="F347" s="24" t="str">
        <f ca="1">IFERROR(MATCH(1,OFFSET(E$1:E$1000,F346,0),0)+F346,"…")</f>
        <v>…</v>
      </c>
      <c r="G347" s="24">
        <f>IF(LEN(B347),FIND(":",C347),IFERROR(FIND(":",C347,G346+1),"…"))</f>
        <v>107</v>
      </c>
      <c r="H347" s="25" t="str">
        <f>IFERROR(SUBSTITUTE(MID(C347,G347,G348-G347),":",""),"…")</f>
        <v>UWDL</v>
      </c>
      <c r="I347" s="9" t="str">
        <f ca="1">IFERROR(_xlfn.CONCAT(LEFT(INDEX(DESC!C:C,MATCH(H347,DESC!B:B,0)),10),"…"),"…")</f>
        <v>W=DLATCH…</v>
      </c>
    </row>
    <row r="348" spans="3:9" x14ac:dyDescent="0.25">
      <c r="C348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8" s="24">
        <f>+D347+1</f>
        <v>348</v>
      </c>
      <c r="E348" s="24">
        <f>IF(MATCH(H348,H:H,0)=D348,IF(LEN(H348)&gt;2,1,0),0)</f>
        <v>0</v>
      </c>
      <c r="F348" s="24" t="str">
        <f ca="1">IFERROR(MATCH(1,OFFSET(E$1:E$1000,F347,0),0)+F347,"…")</f>
        <v>…</v>
      </c>
      <c r="G348" s="24">
        <f>IF(LEN(B348),FIND(":",C348),IFERROR(FIND(":",C348,G347+1),"…"))</f>
        <v>112</v>
      </c>
      <c r="H348" s="25" t="str">
        <f>IFERROR(SUBSTITUTE(MID(C348,G348,G349-G348),":",""),"…")</f>
        <v>UDD</v>
      </c>
      <c r="I348" s="9" t="str">
        <f ca="1">IFERROR(_xlfn.CONCAT(LEFT(INDEX(DESC!C:C,MATCH(H348,DESC!B:B,0)),10),"…"),"…")</f>
        <v>ADDES=DECL…</v>
      </c>
    </row>
    <row r="349" spans="3:9" x14ac:dyDescent="0.25">
      <c r="C349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49" s="24">
        <f>+D348+1</f>
        <v>349</v>
      </c>
      <c r="E349" s="24">
        <f>IF(MATCH(H349,H:H,0)=D349,IF(LEN(H349)&gt;2,1,0),0)</f>
        <v>0</v>
      </c>
      <c r="F349" s="24" t="str">
        <f ca="1">IFERROR(MATCH(1,OFFSET(E$1:E$1000,F348,0),0)+F348,"…")</f>
        <v>…</v>
      </c>
      <c r="G349" s="24">
        <f>IF(LEN(B349),FIND(":",C349),IFERROR(FIND(":",C349,G348+1),"…"))</f>
        <v>116</v>
      </c>
      <c r="H349" s="25" t="str">
        <f>IFERROR(SUBSTITUTE(MID(C349,G349,G350-G349),":",""),"…")</f>
        <v>USPDD</v>
      </c>
      <c r="I349" s="9" t="str">
        <f ca="1">IFERROR(_xlfn.CONCAT(LEFT(INDEX(DESC!C:C,MATCH(H349,DESC!B:B,0)),10),"…"),"…")</f>
        <v>SP=ADDES A…</v>
      </c>
    </row>
    <row r="350" spans="3:9" x14ac:dyDescent="0.25">
      <c r="C350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0" s="24">
        <f>+D349+1</f>
        <v>350</v>
      </c>
      <c r="E350" s="24">
        <f>IF(MATCH(H350,H:H,0)=D350,IF(LEN(H350)&gt;2,1,0),0)</f>
        <v>0</v>
      </c>
      <c r="F350" s="24" t="str">
        <f ca="1">IFERROR(MATCH(1,OFFSET(E$1:E$1000,F349,0),0)+F349,"…")</f>
        <v>…</v>
      </c>
      <c r="G350" s="24">
        <f>IF(LEN(B350),FIND(":",C350),IFERROR(FIND(":",C350,G349+1),"…"))</f>
        <v>122</v>
      </c>
      <c r="H350" s="25" t="str">
        <f>IFERROR(SUBSTITUTE(MID(C350,G350,G351-G350),":",""),"…")</f>
        <v>UADDM</v>
      </c>
      <c r="I350" s="9" t="str">
        <f ca="1">IFERROR(_xlfn.CONCAT(LEFT(INDEX(DESC!C:C,MATCH(H350,DESC!B:B,0)),10),"…"),"…")</f>
        <v>ADDR=ADDER…</v>
      </c>
    </row>
    <row r="351" spans="3:9" x14ac:dyDescent="0.25">
      <c r="C351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1" s="24">
        <f>+D350+1</f>
        <v>351</v>
      </c>
      <c r="E351" s="24">
        <f>IF(MATCH(H351,H:H,0)=D351,IF(LEN(H351)&gt;2,1,0),0)</f>
        <v>1</v>
      </c>
      <c r="F351" s="24" t="str">
        <f ca="1">IFERROR(MATCH(1,OFFSET(E$1:E$1000,F350,0),0)+F350,"…")</f>
        <v>…</v>
      </c>
      <c r="G351" s="24">
        <f>IF(LEN(B351),FIND(":",C351),IFERROR(FIND(":",C351,G350+1),"…"))</f>
        <v>128</v>
      </c>
      <c r="H351" s="25" t="str">
        <f>IFERROR(SUBSTITUTE(MID(C351,G351,G352-G351),":",""),"…")</f>
        <v>UWPH</v>
      </c>
      <c r="I351" s="9" t="str">
        <f ca="1">IFERROR(_xlfn.CONCAT(LEFT(INDEX(DESC!C:C,MATCH(H351,DESC!B:B,0)),10),"…"),"…")</f>
        <v>PINDATA=DL…</v>
      </c>
    </row>
    <row r="352" spans="3:9" x14ac:dyDescent="0.25">
      <c r="C352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2" s="24">
        <f>+D351+1</f>
        <v>352</v>
      </c>
      <c r="E352" s="24">
        <f>IF(MATCH(H352,H:H,0)=D352,IF(LEN(H352)&gt;2,1,0),0)</f>
        <v>0</v>
      </c>
      <c r="F352" s="24" t="str">
        <f ca="1">IFERROR(MATCH(1,OFFSET(E$1:E$1000,F351,0),0)+F351,"…")</f>
        <v>…</v>
      </c>
      <c r="G352" s="24">
        <f>IF(LEN(B352),FIND(":",C352),IFERROR(FIND(":",C352,G351+1),"…"))</f>
        <v>133</v>
      </c>
      <c r="H352" s="25" t="str">
        <f>IFERROR(SUBSTITUTE(MID(C352,G352,G353-G352),":",""),"…")</f>
        <v>USWR</v>
      </c>
      <c r="I352" s="9" t="str">
        <f ca="1">IFERROR(_xlfn.CONCAT(LEFT(INDEX(DESC!C:C,MATCH(H352,DESC!B:B,0)),10),"…"),"…")</f>
        <v>SETWR…</v>
      </c>
    </row>
    <row r="353" spans="3:9" x14ac:dyDescent="0.25">
      <c r="C353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3" s="24">
        <f>+D352+1</f>
        <v>353</v>
      </c>
      <c r="E353" s="24">
        <f>IF(MATCH(H353,H:H,0)=D353,IF(LEN(H353)&gt;2,1,0),0)</f>
        <v>0</v>
      </c>
      <c r="F353" s="24" t="str">
        <f ca="1">IFERROR(MATCH(1,OFFSET(E$1:E$1000,F352,0),0)+F352,"…")</f>
        <v>…</v>
      </c>
      <c r="G353" s="24">
        <f>IF(LEN(B353),FIND(":",C353),IFERROR(FIND(":",C353,G352+1),"…"))</f>
        <v>138</v>
      </c>
      <c r="H353" s="25" t="str">
        <f>IFERROR(SUBSTITUTE(MID(C353,G353,G354-G353),":",""),"…")</f>
        <v>USPDDWW</v>
      </c>
      <c r="I353" s="9" t="str">
        <f ca="1">IFERROR(_xlfn.CONCAT(LEFT(INDEX(DESC!C:C,MATCH(H353,DESC!B:B,0)),10),"…"),"…")</f>
        <v>SP=ADDES A…</v>
      </c>
    </row>
    <row r="354" spans="3:9" x14ac:dyDescent="0.25">
      <c r="C354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4" s="24">
        <f>+D353+1</f>
        <v>354</v>
      </c>
      <c r="E354" s="24">
        <f>IF(MATCH(H354,H:H,0)=D354,IF(LEN(H354)&gt;2,1,0),0)</f>
        <v>0</v>
      </c>
      <c r="F354" s="24" t="str">
        <f ca="1">IFERROR(MATCH(1,OFFSET(E$1:E$1000,F353,0),0)+F353,"…")</f>
        <v>…</v>
      </c>
      <c r="G354" s="24">
        <f>IF(LEN(B354),FIND(":",C354),IFERROR(FIND(":",C354,G353+1),"…"))</f>
        <v>146</v>
      </c>
      <c r="H354" s="25" t="str">
        <f>IFERROR(SUBSTITUTE(MID(C354,G354,G355-G354),":",""),"…")</f>
        <v>UBRCLS</v>
      </c>
      <c r="I354" s="9" t="str">
        <f ca="1">IFERROR(_xlfn.CONCAT(LEFT(INDEX(DESC!C:C,MATCH(H354,DESC!B:B,0)),10),"…"),"…")</f>
        <v>DO_BUSRQ D…</v>
      </c>
    </row>
    <row r="355" spans="3:9" x14ac:dyDescent="0.25">
      <c r="C355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5" s="24">
        <f>+D354+1</f>
        <v>355</v>
      </c>
      <c r="E355" s="24">
        <f>IF(MATCH(H355,H:H,0)=D355,IF(LEN(H355)&gt;2,1,0),0)</f>
        <v>0</v>
      </c>
      <c r="F355" s="24" t="str">
        <f ca="1">IFERROR(MATCH(1,OFFSET(E$1:E$1000,F354,0),0)+F354,"…")</f>
        <v>…</v>
      </c>
      <c r="G355" s="24">
        <f>IF(LEN(B355),FIND(":",C355),IFERROR(FIND(":",C355,G354+1),"…"))</f>
        <v>153</v>
      </c>
      <c r="H355" s="25" t="str">
        <f>IFERROR(SUBSTITUTE(MID(C355,G355,G356-G355),":",""),"…")</f>
        <v>UDSP</v>
      </c>
      <c r="I355" s="9" t="str">
        <f ca="1">IFERROR(_xlfn.CONCAT(LEFT(INDEX(DESC!C:C,MATCH(H355,DESC!B:B,0)),10),"…"),"…")</f>
        <v>ADDER=SP…</v>
      </c>
    </row>
    <row r="356" spans="3:9" x14ac:dyDescent="0.25">
      <c r="C356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6" s="24">
        <f>+D355+1</f>
        <v>356</v>
      </c>
      <c r="E356" s="24">
        <f>IF(MATCH(H356,H:H,0)=D356,IF(LEN(H356)&gt;2,1,0),0)</f>
        <v>0</v>
      </c>
      <c r="F356" s="24" t="str">
        <f ca="1">IFERROR(MATCH(1,OFFSET(E$1:E$1000,F355,0),0)+F355,"…")</f>
        <v>…</v>
      </c>
      <c r="G356" s="24">
        <f>IF(LEN(B356),FIND(":",C356),IFERROR(FIND(":",C356,G355+1),"…"))</f>
        <v>158</v>
      </c>
      <c r="H356" s="25" t="str">
        <f>IFERROR(SUBSTITUTE(MID(C356,G356,G357-G356),":",""),"…")</f>
        <v>UADIM</v>
      </c>
      <c r="I356" s="9" t="str">
        <f ca="1">IFERROR(_xlfn.CONCAT(LEFT(INDEX(DESC!C:C,MATCH(H356,DESC!B:B,0)),10),"…"),"…")</f>
        <v>ADDR=ADDER…</v>
      </c>
    </row>
    <row r="357" spans="3:9" x14ac:dyDescent="0.25">
      <c r="C357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7" s="24">
        <f>+D356+1</f>
        <v>357</v>
      </c>
      <c r="E357" s="24">
        <f>IF(MATCH(H357,H:H,0)=D357,IF(LEN(H357)&gt;2,1,0),0)</f>
        <v>1</v>
      </c>
      <c r="F357" s="24" t="str">
        <f ca="1">IFERROR(MATCH(1,OFFSET(E$1:E$1000,F356,0),0)+F356,"…")</f>
        <v>…</v>
      </c>
      <c r="G357" s="24">
        <f>IF(LEN(B357),FIND(":",C357),IFERROR(FIND(":",C357,G356+1),"…"))</f>
        <v>164</v>
      </c>
      <c r="H357" s="25" t="str">
        <f>IFERROR(SUBSTITUTE(MID(C357,G357,G358-G357),":",""),"…")</f>
        <v>UWPL</v>
      </c>
      <c r="I357" s="9" t="str">
        <f ca="1">IFERROR(_xlfn.CONCAT(LEFT(INDEX(DESC!C:C,MATCH(H357,DESC!B:B,0)),10),"…"),"…")</f>
        <v>PINDATA=DL…</v>
      </c>
    </row>
    <row r="358" spans="3:9" x14ac:dyDescent="0.25">
      <c r="C358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8" s="24">
        <f>+D357+1</f>
        <v>358</v>
      </c>
      <c r="E358" s="24">
        <f>IF(MATCH(H358,H:H,0)=D358,IF(LEN(H358)&gt;2,1,0),0)</f>
        <v>0</v>
      </c>
      <c r="F358" s="24" t="str">
        <f ca="1">IFERROR(MATCH(1,OFFSET(E$1:E$1000,F357,0),0)+F357,"…")</f>
        <v>…</v>
      </c>
      <c r="G358" s="24">
        <f>IF(LEN(B358),FIND(":",C358),IFERROR(FIND(":",C358,G357+1),"…"))</f>
        <v>169</v>
      </c>
      <c r="H358" s="25" t="str">
        <f>IFERROR(SUBSTITUTE(MID(C358,G358,G359-G358),":",""),"…")</f>
        <v>USWR</v>
      </c>
      <c r="I358" s="9" t="str">
        <f ca="1">IFERROR(_xlfn.CONCAT(LEFT(INDEX(DESC!C:C,MATCH(H358,DESC!B:B,0)),10),"…"),"…")</f>
        <v>SETWR…</v>
      </c>
    </row>
    <row r="359" spans="3:9" x14ac:dyDescent="0.25">
      <c r="C359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59" s="24">
        <f>+D358+1</f>
        <v>359</v>
      </c>
      <c r="E359" s="24">
        <f>IF(MATCH(H359,H:H,0)=D359,IF(LEN(H359)&gt;2,1,0),0)</f>
        <v>0</v>
      </c>
      <c r="F359" s="24" t="str">
        <f ca="1">IFERROR(MATCH(1,OFFSET(E$1:E$1000,F358,0),0)+F358,"…")</f>
        <v>…</v>
      </c>
      <c r="G359" s="24">
        <f>IF(LEN(B359),FIND(":",C359),IFERROR(FIND(":",C359,G358+1),"…"))</f>
        <v>174</v>
      </c>
      <c r="H359" s="25" t="str">
        <f>IFERROR(SUBSTITUTE(MID(C359,G359,G360-G359),":",""),"…")</f>
        <v>UWAITW</v>
      </c>
      <c r="I359" s="9" t="str">
        <f ca="1">IFERROR(_xlfn.CONCAT(LEFT(INDEX(DESC!C:C,MATCH(H359,DESC!B:B,0)),10),"…"),"…")</f>
        <v>DO_WAIT AC…</v>
      </c>
    </row>
    <row r="360" spans="3:9" x14ac:dyDescent="0.25">
      <c r="C360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0" s="24">
        <f>+D359+1</f>
        <v>360</v>
      </c>
      <c r="E360" s="24">
        <f>IF(MATCH(H360,H:H,0)=D360,IF(LEN(H360)&gt;2,1,0),0)</f>
        <v>0</v>
      </c>
      <c r="F360" s="24" t="str">
        <f ca="1">IFERROR(MATCH(1,OFFSET(E$1:E$1000,F359,0),0)+F359,"…")</f>
        <v>…</v>
      </c>
      <c r="G360" s="24">
        <f>IF(LEN(B360),FIND(":",C360),IFERROR(FIND(":",C360,G359+1),"…"))</f>
        <v>181</v>
      </c>
      <c r="H360" s="25" t="str">
        <f>IFERROR(SUBSTITUTE(MID(C360,G360,G361-G360),":",""),"…")</f>
        <v>UBRGRCLS</v>
      </c>
      <c r="I360" s="9" t="str">
        <f ca="1">IFERROR(_xlfn.CONCAT(LEFT(INDEX(DESC!C:C,MATCH(H360,DESC!B:B,0)),10),"…"),"…")</f>
        <v>DO_GRANT D…</v>
      </c>
    </row>
    <row r="361" spans="3:9" x14ac:dyDescent="0.25">
      <c r="C361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1" s="24">
        <f>+D360+1</f>
        <v>361</v>
      </c>
      <c r="E361" s="24">
        <f>IF(MATCH(H361,H:H,0)=D361,IF(LEN(H361)&gt;2,1,0),0)</f>
        <v>0</v>
      </c>
      <c r="F361" s="24" t="str">
        <f ca="1">IFERROR(MATCH(1,OFFSET(E$1:E$1000,F360,0),0)+F360,"…")</f>
        <v>…</v>
      </c>
      <c r="G361" s="24">
        <f>IF(LEN(B361),FIND(":",C361),IFERROR(FIND(":",C361,G360+1),"…"))</f>
        <v>190</v>
      </c>
      <c r="H361" s="25" t="str">
        <f>IFERROR(SUBSTITUTE(MID(C361,G361,G362-G361),":",""),"…")</f>
        <v>UDWZ</v>
      </c>
      <c r="I361" s="9" t="str">
        <f ca="1">IFERROR(_xlfn.CONCAT(LEFT(INDEX(DESC!C:C,MATCH(H361,DESC!B:B,0)),10),"…"),"…")</f>
        <v>ADDER=WZ…</v>
      </c>
    </row>
    <row r="362" spans="3:9" x14ac:dyDescent="0.25">
      <c r="C362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2" s="24">
        <f>+D361+1</f>
        <v>362</v>
      </c>
      <c r="E362" s="24">
        <f>IF(MATCH(H362,H:H,0)=D362,IF(LEN(H362)&gt;2,1,0),0)</f>
        <v>0</v>
      </c>
      <c r="F362" s="24" t="str">
        <f ca="1">IFERROR(MATCH(1,OFFSET(E$1:E$1000,F361,0),0)+F361,"…")</f>
        <v>…</v>
      </c>
      <c r="G362" s="24">
        <f>IF(LEN(B362),FIND(":",C362),IFERROR(FIND(":",C362,G361+1),"…"))</f>
        <v>195</v>
      </c>
      <c r="H362" s="25" t="str">
        <f>IFERROR(SUBSTITUTE(MID(C362,G362,G363-G362),":",""),"…")</f>
        <v>UEXIDONE</v>
      </c>
      <c r="I362" s="9" t="str">
        <f ca="1">IFERROR(_xlfn.CONCAT(LEFT(INDEX(DESC!C:C,MATCH(H362,DESC!B:B,0)),10),"…"),"…")</f>
        <v>EX_INT SPR…</v>
      </c>
    </row>
    <row r="363" spans="3:9" x14ac:dyDescent="0.25">
      <c r="C363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3" s="24">
        <f>+D362+1</f>
        <v>363</v>
      </c>
      <c r="E363" s="24">
        <f>IF(MATCH(H363,H:H,0)=D363,IF(LEN(H363)&gt;2,1,0),0)</f>
        <v>0</v>
      </c>
      <c r="F363" s="24" t="str">
        <f ca="1">IFERROR(MATCH(1,OFFSET(E$1:E$1000,F362,0),0)+F362,"…")</f>
        <v>…</v>
      </c>
      <c r="G363" s="24">
        <f>IF(LEN(B363),FIND(":",C363),IFERROR(FIND(":",C363,G362+1),"…"))</f>
        <v>204</v>
      </c>
      <c r="H363" s="25" t="str">
        <f>IFERROR(SUBSTITUTE(MID(C363,G363,G364-G363),":",""),"…")</f>
        <v>ULAT</v>
      </c>
      <c r="I363" s="9" t="str">
        <f ca="1">IFERROR(_xlfn.CONCAT(LEFT(INDEX(DESC!C:C,MATCH(H363,DESC!B:B,0)),10),"…"),"…")</f>
        <v>DLATCH=PIN…</v>
      </c>
    </row>
    <row r="364" spans="3:9" x14ac:dyDescent="0.25">
      <c r="C364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4" s="24">
        <f>+D363+1</f>
        <v>364</v>
      </c>
      <c r="E364" s="24">
        <f>IF(MATCH(H364,H:H,0)=D364,IF(LEN(H364)&gt;2,1,0),0)</f>
        <v>0</v>
      </c>
      <c r="F364" s="24" t="str">
        <f ca="1">IFERROR(MATCH(1,OFFSET(E$1:E$1000,F363,0),0)+F363,"…")</f>
        <v>…</v>
      </c>
      <c r="G364" s="24">
        <f>IF(LEN(B364),FIND(":",C364),IFERROR(FIND(":",C364,G363+1),"…"))</f>
        <v>209</v>
      </c>
      <c r="H364" s="25" t="str">
        <f>IFERROR(SUBSTITUTE(MID(C364,G364,G365-G364),":",""),"…")</f>
        <v>UWAIT</v>
      </c>
      <c r="I364" s="9" t="str">
        <f ca="1">IFERROR(_xlfn.CONCAT(LEFT(INDEX(DESC!C:C,MATCH(H364,DESC!B:B,0)),10),"…"),"…")</f>
        <v>DO_WAIT…</v>
      </c>
    </row>
    <row r="365" spans="3:9" x14ac:dyDescent="0.25">
      <c r="C365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5" s="24">
        <f>+D364+1</f>
        <v>365</v>
      </c>
      <c r="E365" s="24">
        <f>IF(MATCH(H365,H:H,0)=D365,IF(LEN(H365)&gt;2,1,0),0)</f>
        <v>0</v>
      </c>
      <c r="F365" s="24" t="str">
        <f ca="1">IFERROR(MATCH(1,OFFSET(E$1:E$1000,F364,0),0)+F364,"…")</f>
        <v>…</v>
      </c>
      <c r="G365" s="24">
        <f>IF(LEN(B365),FIND(":",C365),IFERROR(FIND(":",C365,G364+1),"…"))</f>
        <v>215</v>
      </c>
      <c r="H365" s="25" t="str">
        <f>IFERROR(SUBSTITUTE(MID(C365,G365,G366-G365),":",""),"…")</f>
        <v>UBRGRCLS</v>
      </c>
      <c r="I365" s="9" t="str">
        <f ca="1">IFERROR(_xlfn.CONCAT(LEFT(INDEX(DESC!C:C,MATCH(H365,DESC!B:B,0)),10),"…"),"…")</f>
        <v>DO_GRANT D…</v>
      </c>
    </row>
    <row r="366" spans="3:9" x14ac:dyDescent="0.25">
      <c r="C366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6" s="24">
        <f>+D365+1</f>
        <v>366</v>
      </c>
      <c r="E366" s="24">
        <f>IF(MATCH(H366,H:H,0)=D366,IF(LEN(H366)&gt;2,1,0),0)</f>
        <v>0</v>
      </c>
      <c r="F366" s="24" t="str">
        <f ca="1">IFERROR(MATCH(1,OFFSET(E$1:E$1000,F365,0),0)+F365,"…")</f>
        <v>…</v>
      </c>
      <c r="G366" s="24">
        <f>IF(LEN(B366),FIND(":",C366),IFERROR(FIND(":",C366,G365+1),"…"))</f>
        <v>224</v>
      </c>
      <c r="H366" s="25" t="str">
        <f>IFERROR(SUBSTITUTE(MID(C366,G366,G367-G366),":",""),"…")</f>
        <v>UWDL</v>
      </c>
      <c r="I366" s="9" t="str">
        <f ca="1">IFERROR(_xlfn.CONCAT(LEFT(INDEX(DESC!C:C,MATCH(H366,DESC!B:B,0)),10),"…"),"…")</f>
        <v>W=DLATCH…</v>
      </c>
    </row>
    <row r="367" spans="3:9" x14ac:dyDescent="0.25">
      <c r="C367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7" s="24">
        <f>+D366+1</f>
        <v>367</v>
      </c>
      <c r="E367" s="24">
        <f>IF(MATCH(H367,H:H,0)=D367,IF(LEN(H367)&gt;2,1,0),0)</f>
        <v>0</v>
      </c>
      <c r="F367" s="24" t="str">
        <f ca="1">IFERROR(MATCH(1,OFFSET(E$1:E$1000,F366,0),0)+F366,"…")</f>
        <v>…</v>
      </c>
      <c r="G367" s="24">
        <f>IF(LEN(B367),FIND(":",C367),IFERROR(FIND(":",C367,G366+1),"…"))</f>
        <v>229</v>
      </c>
      <c r="H367" s="25" t="str">
        <f>IFERROR(SUBSTITUTE(MID(C367,G367,G368-G367),":",""),"…")</f>
        <v>UEXIPCDONE</v>
      </c>
      <c r="I367" s="9" t="str">
        <f ca="1">IFERROR(_xlfn.CONCAT(LEFT(INDEX(DESC!C:C,MATCH(H367,DESC!B:B,0)),10),"…"),"…")</f>
        <v>ADDER=PC E…</v>
      </c>
    </row>
    <row r="368" spans="3:9" x14ac:dyDescent="0.25">
      <c r="C368" s="24" t="str">
        <f t="shared" si="5"/>
        <v>DEFMAIN(&amp;HD4):UADIRM:UIRDAF:UBRM:UDPC:UADIMR:UPCDD:ULAT:UWAIT:UBRCLS:UZDL:UADIMR:UPCDJNC:ULAT:UDSPW:UBRCLS:UWDL:UDD:USPDD:UADDM:UWPH:USWR:USPDDWW:UBRCLS:UDSP:UADIM:UWPL:USWR:UWAITW:UBRGRCLS:UDWZ:UEXIDONE:ULAT:UWAIT:UBRGRCLS:UWDL:UEXIPCDONE:</v>
      </c>
      <c r="D368" s="24">
        <f>+D367+1</f>
        <v>368</v>
      </c>
      <c r="E368" s="24">
        <f>IF(MATCH(H368,H:H,0)=D368,IF(LEN(H368)&gt;2,1,0),0)</f>
        <v>0</v>
      </c>
      <c r="F368" s="24" t="str">
        <f ca="1">IFERROR(MATCH(1,OFFSET(E$1:E$1000,F367,0),0)+F367,"…")</f>
        <v>…</v>
      </c>
      <c r="G368" s="24">
        <f>IF(LEN(B368),FIND(":",C368),IFERROR(FIND(":",C368,G367+1),"…"))</f>
        <v>240</v>
      </c>
      <c r="H368" s="25" t="str">
        <f>IFERROR(SUBSTITUTE(MID(C368,G368,G369-G368),":",""),"…")</f>
        <v>…</v>
      </c>
      <c r="I368" s="9" t="str">
        <f ca="1">IFERROR(_xlfn.CONCAT(LEFT(INDEX(DESC!C:C,MATCH(H368,DESC!B:B,0)),10),"…"),"…")</f>
        <v>…</v>
      </c>
    </row>
    <row r="369" spans="2:9" x14ac:dyDescent="0.25">
      <c r="B369" t="s">
        <v>1995</v>
      </c>
      <c r="C369" s="24" t="str">
        <f t="shared" si="5"/>
        <v>DEFMAIN(&amp;HD0):UADIRM:UIRDAF:UBRMJNC:UCLS:UNDEF:UDSP:UADIMR:UNDEF:ULAT:USPDDWW:UBRCLS:UZDL:UADIMR:UNDEF:ULAT:USPDDWW:UBRGRCLS:UDWZWDL:UEXIDONE:UCLS:UGR:UDPC:UEXIDONE:</v>
      </c>
      <c r="D369" s="24">
        <f>+D368+1</f>
        <v>369</v>
      </c>
      <c r="E369" s="24">
        <f>IF(MATCH(H369,H:H,0)=D369,IF(LEN(H369)&gt;2,1,0),0)</f>
        <v>0</v>
      </c>
      <c r="F369" s="24" t="str">
        <f ca="1">IFERROR(MATCH(1,OFFSET(E$1:E$1000,F368,0),0)+F368,"…")</f>
        <v>…</v>
      </c>
      <c r="G369" s="24">
        <f>IF(LEN(B369),FIND(":",C369),IFERROR(FIND(":",C369,G368+1),"…"))</f>
        <v>14</v>
      </c>
      <c r="H369" s="25" t="str">
        <f>IFERROR(SUBSTITUTE(MID(C369,G369,G370-G369),":",""),"…")</f>
        <v>UADIRM</v>
      </c>
      <c r="I369" s="9" t="str">
        <f ca="1">IFERROR(_xlfn.CONCAT(LEFT(INDEX(DESC!C:C,MATCH(H369,DESC!B:B,0)),10),"…"),"…")</f>
        <v>ADDR=ADDER…</v>
      </c>
    </row>
    <row r="370" spans="2:9" x14ac:dyDescent="0.25">
      <c r="C370" s="24" t="str">
        <f t="shared" si="5"/>
        <v>DEFMAIN(&amp;HD0):UADIRM:UIRDAF:UBRMJNC:UCLS:UNDEF:UDSP:UADIMR:UNDEF:ULAT:USPDDWW:UBRCLS:UZDL:UADIMR:UNDEF:ULAT:USPDDWW:UBRGRCLS:UDWZWDL:UEXIDONE:UCLS:UGR:UDPC:UEXIDONE:</v>
      </c>
      <c r="D370" s="24">
        <f>+D369+1</f>
        <v>370</v>
      </c>
      <c r="E370" s="24">
        <f>IF(MATCH(H370,H:H,0)=D370,IF(LEN(H370)&gt;2,1,0),0)</f>
        <v>0</v>
      </c>
      <c r="F370" s="24" t="str">
        <f ca="1">IFERROR(MATCH(1,OFFSET(E$1:E$1000,F369,0),0)+F369,"…")</f>
        <v>…</v>
      </c>
      <c r="G370" s="24">
        <f>IF(LEN(B370),FIND(":",C370),IFERROR(FIND(":",C370,G369+1),"…"))</f>
        <v>21</v>
      </c>
      <c r="H370" s="25" t="str">
        <f>IFERROR(SUBSTITUTE(MID(C370,G370,G371-G370),":",""),"…")</f>
        <v>UIRDAF</v>
      </c>
      <c r="I370" s="9" t="str">
        <f ca="1">IFERROR(_xlfn.CONCAT(LEFT(INDEX(DESC!C:C,MATCH(H370,DESC!B:B,0)),10),"…"),"…")</f>
        <v>IR=ADDES A…</v>
      </c>
    </row>
    <row r="371" spans="2:9" x14ac:dyDescent="0.25">
      <c r="C371" s="24" t="str">
        <f t="shared" si="5"/>
        <v>DEFMAIN(&amp;HD0):UADIRM:UIRDAF:UBRMJNC:UCLS:UNDEF:UDSP:UADIMR:UNDEF:ULAT:USPDDWW:UBRCLS:UZDL:UADIMR:UNDEF:ULAT:USPDDWW:UBRGRCLS:UDWZWDL:UEXIDONE:UCLS:UGR:UDPC:UEXIDONE:</v>
      </c>
      <c r="D371" s="24">
        <f>+D370+1</f>
        <v>371</v>
      </c>
      <c r="E371" s="24">
        <f>IF(MATCH(H371,H:H,0)=D371,IF(LEN(H371)&gt;2,1,0),0)</f>
        <v>1</v>
      </c>
      <c r="F371" s="24" t="str">
        <f ca="1">IFERROR(MATCH(1,OFFSET(E$1:E$1000,F370,0),0)+F370,"…")</f>
        <v>…</v>
      </c>
      <c r="G371" s="24">
        <f>IF(LEN(B371),FIND(":",C371),IFERROR(FIND(":",C371,G370+1),"…"))</f>
        <v>28</v>
      </c>
      <c r="H371" s="25" t="str">
        <f>IFERROR(SUBSTITUTE(MID(C371,G371,G372-G371),":",""),"…")</f>
        <v>UBRMJNC</v>
      </c>
      <c r="I371" s="9" t="str">
        <f ca="1">IFERROR(_xlfn.CONCAT(LEFT(INDEX(DESC!C:C,MATCH(H371,DESC!B:B,0)),10),"…"),"…")</f>
        <v>DO_BUSRQ U…</v>
      </c>
    </row>
    <row r="372" spans="2:9" x14ac:dyDescent="0.25">
      <c r="C372" s="24" t="str">
        <f t="shared" si="5"/>
        <v>DEFMAIN(&amp;HD0):UADIRM:UIRDAF:UBRMJNC:UCLS:UNDEF:UDSP:UADIMR:UNDEF:ULAT:USPDDWW:UBRCLS:UZDL:UADIMR:UNDEF:ULAT:USPDDWW:UBRGRCLS:UDWZWDL:UEXIDONE:UCLS:UGR:UDPC:UEXIDONE:</v>
      </c>
      <c r="D372" s="24">
        <f>+D371+1</f>
        <v>372</v>
      </c>
      <c r="E372" s="24">
        <f>IF(MATCH(H372,H:H,0)=D372,IF(LEN(H372)&gt;2,1,0),0)</f>
        <v>0</v>
      </c>
      <c r="F372" s="24" t="str">
        <f ca="1">IFERROR(MATCH(1,OFFSET(E$1:E$1000,F371,0),0)+F371,"…")</f>
        <v>…</v>
      </c>
      <c r="G372" s="24">
        <f>IF(LEN(B372),FIND(":",C372),IFERROR(FIND(":",C372,G371+1),"…"))</f>
        <v>36</v>
      </c>
      <c r="H372" s="25" t="str">
        <f>IFERROR(SUBSTITUTE(MID(C372,G372,G373-G372),":",""),"…")</f>
        <v>UCLS</v>
      </c>
      <c r="I372" s="9" t="str">
        <f ca="1">IFERROR(_xlfn.CONCAT(LEFT(INDEX(DESC!C:C,MATCH(H372,DESC!B:B,0)),10),"…"),"…")</f>
        <v>DO_CLEAR…</v>
      </c>
    </row>
    <row r="373" spans="2:9" x14ac:dyDescent="0.25">
      <c r="C373" s="24" t="str">
        <f t="shared" si="5"/>
        <v>DEFMAIN(&amp;HD0):UADIRM:UIRDAF:UBRMJNC:UCLS:UNDEF:UDSP:UADIMR:UNDEF:ULAT:USPDDWW:UBRCLS:UZDL:UADIMR:UNDEF:ULAT:USPDDWW:UBRGRCLS:UDWZWDL:UEXIDONE:UCLS:UGR:UDPC:UEXIDONE:</v>
      </c>
      <c r="D373" s="24">
        <f>+D372+1</f>
        <v>373</v>
      </c>
      <c r="E373" s="24">
        <f>IF(MATCH(H373,H:H,0)=D373,IF(LEN(H373)&gt;2,1,0),0)</f>
        <v>0</v>
      </c>
      <c r="F373" s="24" t="str">
        <f ca="1">IFERROR(MATCH(1,OFFSET(E$1:E$1000,F372,0),0)+F372,"…")</f>
        <v>…</v>
      </c>
      <c r="G373" s="24">
        <f>IF(LEN(B373),FIND(":",C373),IFERROR(FIND(":",C373,G372+1),"…"))</f>
        <v>41</v>
      </c>
      <c r="H373" s="25" t="str">
        <f>IFERROR(SUBSTITUTE(MID(C373,G373,G374-G373),":",""),"…")</f>
        <v>UNDEF</v>
      </c>
      <c r="I373" s="9" t="str">
        <f ca="1">IFERROR(_xlfn.CONCAT(LEFT(INDEX(DESC!C:C,MATCH(H373,DESC!B:B,0)),10),"…"),"…")</f>
        <v>UNDEF…</v>
      </c>
    </row>
    <row r="374" spans="2:9" x14ac:dyDescent="0.25">
      <c r="C374" s="24" t="str">
        <f t="shared" si="5"/>
        <v>DEFMAIN(&amp;HD0):UADIRM:UIRDAF:UBRMJNC:UCLS:UNDEF:UDSP:UADIMR:UNDEF:ULAT:USPDDWW:UBRCLS:UZDL:UADIMR:UNDEF:ULAT:USPDDWW:UBRGRCLS:UDWZWDL:UEXIDONE:UCLS:UGR:UDPC:UEXIDONE:</v>
      </c>
      <c r="D374" s="24">
        <f>+D373+1</f>
        <v>374</v>
      </c>
      <c r="E374" s="24">
        <f>IF(MATCH(H374,H:H,0)=D374,IF(LEN(H374)&gt;2,1,0),0)</f>
        <v>0</v>
      </c>
      <c r="F374" s="24" t="str">
        <f ca="1">IFERROR(MATCH(1,OFFSET(E$1:E$1000,F373,0),0)+F373,"…")</f>
        <v>…</v>
      </c>
      <c r="G374" s="24">
        <f>IF(LEN(B374),FIND(":",C374),IFERROR(FIND(":",C374,G373+1),"…"))</f>
        <v>47</v>
      </c>
      <c r="H374" s="25" t="str">
        <f>IFERROR(SUBSTITUTE(MID(C374,G374,G375-G374),":",""),"…")</f>
        <v>UDSP</v>
      </c>
      <c r="I374" s="9" t="str">
        <f ca="1">IFERROR(_xlfn.CONCAT(LEFT(INDEX(DESC!C:C,MATCH(H374,DESC!B:B,0)),10),"…"),"…")</f>
        <v>ADDER=SP…</v>
      </c>
    </row>
    <row r="375" spans="2:9" x14ac:dyDescent="0.25">
      <c r="C375" s="24" t="str">
        <f t="shared" si="5"/>
        <v>DEFMAIN(&amp;HD0):UADIRM:UIRDAF:UBRMJNC:UCLS:UNDEF:UDSP:UADIMR:UNDEF:ULAT:USPDDWW:UBRCLS:UZDL:UADIMR:UNDEF:ULAT:USPDDWW:UBRGRCLS:UDWZWDL:UEXIDONE:UCLS:UGR:UDPC:UEXIDONE:</v>
      </c>
      <c r="D375" s="24">
        <f>+D374+1</f>
        <v>375</v>
      </c>
      <c r="E375" s="24">
        <f>IF(MATCH(H375,H:H,0)=D375,IF(LEN(H375)&gt;2,1,0),0)</f>
        <v>0</v>
      </c>
      <c r="F375" s="24" t="str">
        <f ca="1">IFERROR(MATCH(1,OFFSET(E$1:E$1000,F374,0),0)+F374,"…")</f>
        <v>…</v>
      </c>
      <c r="G375" s="24">
        <f>IF(LEN(B375),FIND(":",C375),IFERROR(FIND(":",C375,G374+1),"…"))</f>
        <v>52</v>
      </c>
      <c r="H375" s="25" t="str">
        <f>IFERROR(SUBSTITUTE(MID(C375,G375,G376-G375),":",""),"…")</f>
        <v>UADIMR</v>
      </c>
      <c r="I375" s="9" t="str">
        <f ca="1">IFERROR(_xlfn.CONCAT(LEFT(INDEX(DESC!C:C,MATCH(H375,DESC!B:B,0)),10),"…"),"…")</f>
        <v>ADDR=ADDER…</v>
      </c>
    </row>
    <row r="376" spans="2:9" x14ac:dyDescent="0.25">
      <c r="C376" s="24" t="str">
        <f t="shared" si="5"/>
        <v>DEFMAIN(&amp;HD0):UADIRM:UIRDAF:UBRMJNC:UCLS:UNDEF:UDSP:UADIMR:UNDEF:ULAT:USPDDWW:UBRCLS:UZDL:UADIMR:UNDEF:ULAT:USPDDWW:UBRGRCLS:UDWZWDL:UEXIDONE:UCLS:UGR:UDPC:UEXIDONE:</v>
      </c>
      <c r="D376" s="24">
        <f>+D375+1</f>
        <v>376</v>
      </c>
      <c r="E376" s="24">
        <f>IF(MATCH(H376,H:H,0)=D376,IF(LEN(H376)&gt;2,1,0),0)</f>
        <v>0</v>
      </c>
      <c r="F376" s="24" t="str">
        <f ca="1">IFERROR(MATCH(1,OFFSET(E$1:E$1000,F375,0),0)+F375,"…")</f>
        <v>…</v>
      </c>
      <c r="G376" s="24">
        <f>IF(LEN(B376),FIND(":",C376),IFERROR(FIND(":",C376,G375+1),"…"))</f>
        <v>59</v>
      </c>
      <c r="H376" s="25" t="str">
        <f>IFERROR(SUBSTITUTE(MID(C376,G376,G377-G376),":",""),"…")</f>
        <v>UNDEF</v>
      </c>
      <c r="I376" s="9" t="str">
        <f ca="1">IFERROR(_xlfn.CONCAT(LEFT(INDEX(DESC!C:C,MATCH(H376,DESC!B:B,0)),10),"…"),"…")</f>
        <v>UNDEF…</v>
      </c>
    </row>
    <row r="377" spans="2:9" x14ac:dyDescent="0.25">
      <c r="C377" s="24" t="str">
        <f t="shared" si="5"/>
        <v>DEFMAIN(&amp;HD0):UADIRM:UIRDAF:UBRMJNC:UCLS:UNDEF:UDSP:UADIMR:UNDEF:ULAT:USPDDWW:UBRCLS:UZDL:UADIMR:UNDEF:ULAT:USPDDWW:UBRGRCLS:UDWZWDL:UEXIDONE:UCLS:UGR:UDPC:UEXIDONE:</v>
      </c>
      <c r="D377" s="24">
        <f>+D376+1</f>
        <v>377</v>
      </c>
      <c r="E377" s="24">
        <f>IF(MATCH(H377,H:H,0)=D377,IF(LEN(H377)&gt;2,1,0),0)</f>
        <v>0</v>
      </c>
      <c r="F377" s="24" t="str">
        <f ca="1">IFERROR(MATCH(1,OFFSET(E$1:E$1000,F376,0),0)+F376,"…")</f>
        <v>…</v>
      </c>
      <c r="G377" s="24">
        <f>IF(LEN(B377),FIND(":",C377),IFERROR(FIND(":",C377,G376+1),"…"))</f>
        <v>65</v>
      </c>
      <c r="H377" s="25" t="str">
        <f>IFERROR(SUBSTITUTE(MID(C377,G377,G378-G377),":",""),"…")</f>
        <v>ULAT</v>
      </c>
      <c r="I377" s="9" t="str">
        <f ca="1">IFERROR(_xlfn.CONCAT(LEFT(INDEX(DESC!C:C,MATCH(H377,DESC!B:B,0)),10),"…"),"…")</f>
        <v>DLATCH=PIN…</v>
      </c>
    </row>
    <row r="378" spans="2:9" x14ac:dyDescent="0.25">
      <c r="C378" s="24" t="str">
        <f t="shared" si="5"/>
        <v>DEFMAIN(&amp;HD0):UADIRM:UIRDAF:UBRMJNC:UCLS:UNDEF:UDSP:UADIMR:UNDEF:ULAT:USPDDWW:UBRCLS:UZDL:UADIMR:UNDEF:ULAT:USPDDWW:UBRGRCLS:UDWZWDL:UEXIDONE:UCLS:UGR:UDPC:UEXIDONE:</v>
      </c>
      <c r="D378" s="24">
        <f>+D377+1</f>
        <v>378</v>
      </c>
      <c r="E378" s="24">
        <f>IF(MATCH(H378,H:H,0)=D378,IF(LEN(H378)&gt;2,1,0),0)</f>
        <v>0</v>
      </c>
      <c r="F378" s="24" t="str">
        <f ca="1">IFERROR(MATCH(1,OFFSET(E$1:E$1000,F377,0),0)+F377,"…")</f>
        <v>…</v>
      </c>
      <c r="G378" s="24">
        <f>IF(LEN(B378),FIND(":",C378),IFERROR(FIND(":",C378,G377+1),"…"))</f>
        <v>70</v>
      </c>
      <c r="H378" s="25" t="str">
        <f>IFERROR(SUBSTITUTE(MID(C378,G378,G379-G378),":",""),"…")</f>
        <v>USPDDWW</v>
      </c>
      <c r="I378" s="9" t="str">
        <f ca="1">IFERROR(_xlfn.CONCAT(LEFT(INDEX(DESC!C:C,MATCH(H378,DESC!B:B,0)),10),"…"),"…")</f>
        <v>SP=ADDES A…</v>
      </c>
    </row>
    <row r="379" spans="2:9" x14ac:dyDescent="0.25">
      <c r="C379" s="24" t="str">
        <f t="shared" si="5"/>
        <v>DEFMAIN(&amp;HD0):UADIRM:UIRDAF:UBRMJNC:UCLS:UNDEF:UDSP:UADIMR:UNDEF:ULAT:USPDDWW:UBRCLS:UZDL:UADIMR:UNDEF:ULAT:USPDDWW:UBRGRCLS:UDWZWDL:UEXIDONE:UCLS:UGR:UDPC:UEXIDONE:</v>
      </c>
      <c r="D379" s="24">
        <f>+D378+1</f>
        <v>379</v>
      </c>
      <c r="E379" s="24">
        <f>IF(MATCH(H379,H:H,0)=D379,IF(LEN(H379)&gt;2,1,0),0)</f>
        <v>0</v>
      </c>
      <c r="F379" s="24" t="str">
        <f ca="1">IFERROR(MATCH(1,OFFSET(E$1:E$1000,F378,0),0)+F378,"…")</f>
        <v>…</v>
      </c>
      <c r="G379" s="24">
        <f>IF(LEN(B379),FIND(":",C379),IFERROR(FIND(":",C379,G378+1),"…"))</f>
        <v>78</v>
      </c>
      <c r="H379" s="25" t="str">
        <f>IFERROR(SUBSTITUTE(MID(C379,G379,G380-G379),":",""),"…")</f>
        <v>UBRCLS</v>
      </c>
      <c r="I379" s="9" t="str">
        <f ca="1">IFERROR(_xlfn.CONCAT(LEFT(INDEX(DESC!C:C,MATCH(H379,DESC!B:B,0)),10),"…"),"…")</f>
        <v>DO_BUSRQ D…</v>
      </c>
    </row>
    <row r="380" spans="2:9" x14ac:dyDescent="0.25">
      <c r="C380" s="24" t="str">
        <f t="shared" si="5"/>
        <v>DEFMAIN(&amp;HD0):UADIRM:UIRDAF:UBRMJNC:UCLS:UNDEF:UDSP:UADIMR:UNDEF:ULAT:USPDDWW:UBRCLS:UZDL:UADIMR:UNDEF:ULAT:USPDDWW:UBRGRCLS:UDWZWDL:UEXIDONE:UCLS:UGR:UDPC:UEXIDONE:</v>
      </c>
      <c r="D380" s="24">
        <f>+D379+1</f>
        <v>380</v>
      </c>
      <c r="E380" s="24">
        <f>IF(MATCH(H380,H:H,0)=D380,IF(LEN(H380)&gt;2,1,0),0)</f>
        <v>0</v>
      </c>
      <c r="F380" s="24" t="str">
        <f ca="1">IFERROR(MATCH(1,OFFSET(E$1:E$1000,F379,0),0)+F379,"…")</f>
        <v>…</v>
      </c>
      <c r="G380" s="24">
        <f>IF(LEN(B380),FIND(":",C380),IFERROR(FIND(":",C380,G379+1),"…"))</f>
        <v>85</v>
      </c>
      <c r="H380" s="25" t="str">
        <f>IFERROR(SUBSTITUTE(MID(C380,G380,G381-G380),":",""),"…")</f>
        <v>UZDL</v>
      </c>
      <c r="I380" s="9" t="str">
        <f ca="1">IFERROR(_xlfn.CONCAT(LEFT(INDEX(DESC!C:C,MATCH(H380,DESC!B:B,0)),10),"…"),"…")</f>
        <v>Z=DLATCH…</v>
      </c>
    </row>
    <row r="381" spans="2:9" x14ac:dyDescent="0.25">
      <c r="C381" s="24" t="str">
        <f t="shared" si="5"/>
        <v>DEFMAIN(&amp;HD0):UADIRM:UIRDAF:UBRMJNC:UCLS:UNDEF:UDSP:UADIMR:UNDEF:ULAT:USPDDWW:UBRCLS:UZDL:UADIMR:UNDEF:ULAT:USPDDWW:UBRGRCLS:UDWZWDL:UEXIDONE:UCLS:UGR:UDPC:UEXIDONE:</v>
      </c>
      <c r="D381" s="24">
        <f>+D380+1</f>
        <v>381</v>
      </c>
      <c r="E381" s="24">
        <f>IF(MATCH(H381,H:H,0)=D381,IF(LEN(H381)&gt;2,1,0),0)</f>
        <v>0</v>
      </c>
      <c r="F381" s="24" t="str">
        <f ca="1">IFERROR(MATCH(1,OFFSET(E$1:E$1000,F380,0),0)+F380,"…")</f>
        <v>…</v>
      </c>
      <c r="G381" s="24">
        <f>IF(LEN(B381),FIND(":",C381),IFERROR(FIND(":",C381,G380+1),"…"))</f>
        <v>90</v>
      </c>
      <c r="H381" s="25" t="str">
        <f>IFERROR(SUBSTITUTE(MID(C381,G381,G382-G381),":",""),"…")</f>
        <v>UADIMR</v>
      </c>
      <c r="I381" s="9" t="str">
        <f ca="1">IFERROR(_xlfn.CONCAT(LEFT(INDEX(DESC!C:C,MATCH(H381,DESC!B:B,0)),10),"…"),"…")</f>
        <v>ADDR=ADDER…</v>
      </c>
    </row>
    <row r="382" spans="2:9" x14ac:dyDescent="0.25">
      <c r="C382" s="24" t="str">
        <f t="shared" si="5"/>
        <v>DEFMAIN(&amp;HD0):UADIRM:UIRDAF:UBRMJNC:UCLS:UNDEF:UDSP:UADIMR:UNDEF:ULAT:USPDDWW:UBRCLS:UZDL:UADIMR:UNDEF:ULAT:USPDDWW:UBRGRCLS:UDWZWDL:UEXIDONE:UCLS:UGR:UDPC:UEXIDONE:</v>
      </c>
      <c r="D382" s="24">
        <f>+D381+1</f>
        <v>382</v>
      </c>
      <c r="E382" s="24">
        <f>IF(MATCH(H382,H:H,0)=D382,IF(LEN(H382)&gt;2,1,0),0)</f>
        <v>0</v>
      </c>
      <c r="F382" s="24" t="str">
        <f ca="1">IFERROR(MATCH(1,OFFSET(E$1:E$1000,F381,0),0)+F381,"…")</f>
        <v>…</v>
      </c>
      <c r="G382" s="24">
        <f>IF(LEN(B382),FIND(":",C382),IFERROR(FIND(":",C382,G381+1),"…"))</f>
        <v>97</v>
      </c>
      <c r="H382" s="25" t="str">
        <f>IFERROR(SUBSTITUTE(MID(C382,G382,G383-G382),":",""),"…")</f>
        <v>UNDEF</v>
      </c>
      <c r="I382" s="9" t="str">
        <f ca="1">IFERROR(_xlfn.CONCAT(LEFT(INDEX(DESC!C:C,MATCH(H382,DESC!B:B,0)),10),"…"),"…")</f>
        <v>UNDEF…</v>
      </c>
    </row>
    <row r="383" spans="2:9" x14ac:dyDescent="0.25">
      <c r="C383" s="24" t="str">
        <f t="shared" si="5"/>
        <v>DEFMAIN(&amp;HD0):UADIRM:UIRDAF:UBRMJNC:UCLS:UNDEF:UDSP:UADIMR:UNDEF:ULAT:USPDDWW:UBRCLS:UZDL:UADIMR:UNDEF:ULAT:USPDDWW:UBRGRCLS:UDWZWDL:UEXIDONE:UCLS:UGR:UDPC:UEXIDONE:</v>
      </c>
      <c r="D383" s="24">
        <f>+D382+1</f>
        <v>383</v>
      </c>
      <c r="E383" s="24">
        <f>IF(MATCH(H383,H:H,0)=D383,IF(LEN(H383)&gt;2,1,0),0)</f>
        <v>0</v>
      </c>
      <c r="F383" s="24" t="str">
        <f ca="1">IFERROR(MATCH(1,OFFSET(E$1:E$1000,F382,0),0)+F382,"…")</f>
        <v>…</v>
      </c>
      <c r="G383" s="24">
        <f>IF(LEN(B383),FIND(":",C383),IFERROR(FIND(":",C383,G382+1),"…"))</f>
        <v>103</v>
      </c>
      <c r="H383" s="25" t="str">
        <f>IFERROR(SUBSTITUTE(MID(C383,G383,G384-G383),":",""),"…")</f>
        <v>ULAT</v>
      </c>
      <c r="I383" s="9" t="str">
        <f ca="1">IFERROR(_xlfn.CONCAT(LEFT(INDEX(DESC!C:C,MATCH(H383,DESC!B:B,0)),10),"…"),"…")</f>
        <v>DLATCH=PIN…</v>
      </c>
    </row>
    <row r="384" spans="2:9" x14ac:dyDescent="0.25">
      <c r="C384" s="24" t="str">
        <f t="shared" si="5"/>
        <v>DEFMAIN(&amp;HD0):UADIRM:UIRDAF:UBRMJNC:UCLS:UNDEF:UDSP:UADIMR:UNDEF:ULAT:USPDDWW:UBRCLS:UZDL:UADIMR:UNDEF:ULAT:USPDDWW:UBRGRCLS:UDWZWDL:UEXIDONE:UCLS:UGR:UDPC:UEXIDONE:</v>
      </c>
      <c r="D384" s="24">
        <f>+D383+1</f>
        <v>384</v>
      </c>
      <c r="E384" s="24">
        <f>IF(MATCH(H384,H:H,0)=D384,IF(LEN(H384)&gt;2,1,0),0)</f>
        <v>0</v>
      </c>
      <c r="F384" s="24" t="str">
        <f ca="1">IFERROR(MATCH(1,OFFSET(E$1:E$1000,F383,0),0)+F383,"…")</f>
        <v>…</v>
      </c>
      <c r="G384" s="24">
        <f>IF(LEN(B384),FIND(":",C384),IFERROR(FIND(":",C384,G383+1),"…"))</f>
        <v>108</v>
      </c>
      <c r="H384" s="25" t="str">
        <f>IFERROR(SUBSTITUTE(MID(C384,G384,G385-G384),":",""),"…")</f>
        <v>USPDDWW</v>
      </c>
      <c r="I384" s="9" t="str">
        <f ca="1">IFERROR(_xlfn.CONCAT(LEFT(INDEX(DESC!C:C,MATCH(H384,DESC!B:B,0)),10),"…"),"…")</f>
        <v>SP=ADDES A…</v>
      </c>
    </row>
    <row r="385" spans="2:9" x14ac:dyDescent="0.25">
      <c r="C385" s="24" t="str">
        <f t="shared" si="5"/>
        <v>DEFMAIN(&amp;HD0):UADIRM:UIRDAF:UBRMJNC:UCLS:UNDEF:UDSP:UADIMR:UNDEF:ULAT:USPDDWW:UBRCLS:UZDL:UADIMR:UNDEF:ULAT:USPDDWW:UBRGRCLS:UDWZWDL:UEXIDONE:UCLS:UGR:UDPC:UEXIDONE:</v>
      </c>
      <c r="D385" s="24">
        <f>+D384+1</f>
        <v>385</v>
      </c>
      <c r="E385" s="24">
        <f>IF(MATCH(H385,H:H,0)=D385,IF(LEN(H385)&gt;2,1,0),0)</f>
        <v>0</v>
      </c>
      <c r="F385" s="24" t="str">
        <f ca="1">IFERROR(MATCH(1,OFFSET(E$1:E$1000,F384,0),0)+F384,"…")</f>
        <v>…</v>
      </c>
      <c r="G385" s="24">
        <f>IF(LEN(B385),FIND(":",C385),IFERROR(FIND(":",C385,G384+1),"…"))</f>
        <v>116</v>
      </c>
      <c r="H385" s="25" t="str">
        <f>IFERROR(SUBSTITUTE(MID(C385,G385,G386-G385),":",""),"…")</f>
        <v>UBRGRCLS</v>
      </c>
      <c r="I385" s="9" t="str">
        <f ca="1">IFERROR(_xlfn.CONCAT(LEFT(INDEX(DESC!C:C,MATCH(H385,DESC!B:B,0)),10),"…"),"…")</f>
        <v>DO_GRANT D…</v>
      </c>
    </row>
    <row r="386" spans="2:9" x14ac:dyDescent="0.25">
      <c r="C386" s="24" t="str">
        <f t="shared" ref="C386:C449" si="6">SUBSTITUTE(SUBSTITUTE(SUBSTITUTE(IF(LEN(B386),_xlfn.CONCAT(B386,":"),C385)," ",""),":AAA:",":"),":BBB:",":")</f>
        <v>DEFMAIN(&amp;HD0):UADIRM:UIRDAF:UBRMJNC:UCLS:UNDEF:UDSP:UADIMR:UNDEF:ULAT:USPDDWW:UBRCLS:UZDL:UADIMR:UNDEF:ULAT:USPDDWW:UBRGRCLS:UDWZWDL:UEXIDONE:UCLS:UGR:UDPC:UEXIDONE:</v>
      </c>
      <c r="D386" s="24">
        <f>+D385+1</f>
        <v>386</v>
      </c>
      <c r="E386" s="24">
        <f>IF(MATCH(H386,H:H,0)=D386,IF(LEN(H386)&gt;2,1,0),0)</f>
        <v>0</v>
      </c>
      <c r="F386" s="24" t="str">
        <f ca="1">IFERROR(MATCH(1,OFFSET(E$1:E$1000,F385,0),0)+F385,"…")</f>
        <v>…</v>
      </c>
      <c r="G386" s="24">
        <f>IF(LEN(B386),FIND(":",C386),IFERROR(FIND(":",C386,G385+1),"…"))</f>
        <v>125</v>
      </c>
      <c r="H386" s="25" t="str">
        <f>IFERROR(SUBSTITUTE(MID(C386,G386,G387-G386),":",""),"…")</f>
        <v>UDWZWDL</v>
      </c>
      <c r="I386" s="9" t="str">
        <f ca="1">IFERROR(_xlfn.CONCAT(LEFT(INDEX(DESC!C:C,MATCH(H386,DESC!B:B,0)),10),"…"),"…")</f>
        <v>ADDER=(W=D…</v>
      </c>
    </row>
    <row r="387" spans="2:9" x14ac:dyDescent="0.25">
      <c r="C387" s="24" t="str">
        <f t="shared" si="6"/>
        <v>DEFMAIN(&amp;HD0):UADIRM:UIRDAF:UBRMJNC:UCLS:UNDEF:UDSP:UADIMR:UNDEF:ULAT:USPDDWW:UBRCLS:UZDL:UADIMR:UNDEF:ULAT:USPDDWW:UBRGRCLS:UDWZWDL:UEXIDONE:UCLS:UGR:UDPC:UEXIDONE:</v>
      </c>
      <c r="D387" s="24">
        <f>+D386+1</f>
        <v>387</v>
      </c>
      <c r="E387" s="24">
        <f>IF(MATCH(H387,H:H,0)=D387,IF(LEN(H387)&gt;2,1,0),0)</f>
        <v>0</v>
      </c>
      <c r="F387" s="24" t="str">
        <f ca="1">IFERROR(MATCH(1,OFFSET(E$1:E$1000,F386,0),0)+F386,"…")</f>
        <v>…</v>
      </c>
      <c r="G387" s="24">
        <f>IF(LEN(B387),FIND(":",C387),IFERROR(FIND(":",C387,G386+1),"…"))</f>
        <v>133</v>
      </c>
      <c r="H387" s="25" t="str">
        <f>IFERROR(SUBSTITUTE(MID(C387,G387,G388-G387),":",""),"…")</f>
        <v>UEXIDONE</v>
      </c>
      <c r="I387" s="9" t="str">
        <f ca="1">IFERROR(_xlfn.CONCAT(LEFT(INDEX(DESC!C:C,MATCH(H387,DESC!B:B,0)),10),"…"),"…")</f>
        <v>EX_INT SPR…</v>
      </c>
    </row>
    <row r="388" spans="2:9" x14ac:dyDescent="0.25">
      <c r="C388" s="24" t="str">
        <f t="shared" si="6"/>
        <v>DEFMAIN(&amp;HD0):UADIRM:UIRDAF:UBRMJNC:UCLS:UNDEF:UDSP:UADIMR:UNDEF:ULAT:USPDDWW:UBRCLS:UZDL:UADIMR:UNDEF:ULAT:USPDDWW:UBRGRCLS:UDWZWDL:UEXIDONE:UCLS:UGR:UDPC:UEXIDONE:</v>
      </c>
      <c r="D388" s="24">
        <f>+D387+1</f>
        <v>388</v>
      </c>
      <c r="E388" s="24">
        <f>IF(MATCH(H388,H:H,0)=D388,IF(LEN(H388)&gt;2,1,0),0)</f>
        <v>0</v>
      </c>
      <c r="F388" s="24" t="str">
        <f ca="1">IFERROR(MATCH(1,OFFSET(E$1:E$1000,F387,0),0)+F387,"…")</f>
        <v>…</v>
      </c>
      <c r="G388" s="24">
        <f>IF(LEN(B388),FIND(":",C388),IFERROR(FIND(":",C388,G387+1),"…"))</f>
        <v>142</v>
      </c>
      <c r="H388" s="25" t="str">
        <f>IFERROR(SUBSTITUTE(MID(C388,G388,G389-G388),":",""),"…")</f>
        <v>UCLS</v>
      </c>
      <c r="I388" s="9" t="str">
        <f ca="1">IFERROR(_xlfn.CONCAT(LEFT(INDEX(DESC!C:C,MATCH(H388,DESC!B:B,0)),10),"…"),"…")</f>
        <v>DO_CLEAR…</v>
      </c>
    </row>
    <row r="389" spans="2:9" x14ac:dyDescent="0.25">
      <c r="C389" s="24" t="str">
        <f t="shared" si="6"/>
        <v>DEFMAIN(&amp;HD0):UADIRM:UIRDAF:UBRMJNC:UCLS:UNDEF:UDSP:UADIMR:UNDEF:ULAT:USPDDWW:UBRCLS:UZDL:UADIMR:UNDEF:ULAT:USPDDWW:UBRGRCLS:UDWZWDL:UEXIDONE:UCLS:UGR:UDPC:UEXIDONE:</v>
      </c>
      <c r="D389" s="24">
        <f>+D388+1</f>
        <v>389</v>
      </c>
      <c r="E389" s="24">
        <f>IF(MATCH(H389,H:H,0)=D389,IF(LEN(H389)&gt;2,1,0),0)</f>
        <v>0</v>
      </c>
      <c r="F389" s="24" t="str">
        <f ca="1">IFERROR(MATCH(1,OFFSET(E$1:E$1000,F388,0),0)+F388,"…")</f>
        <v>…</v>
      </c>
      <c r="G389" s="24">
        <f>IF(LEN(B389),FIND(":",C389),IFERROR(FIND(":",C389,G388+1),"…"))</f>
        <v>147</v>
      </c>
      <c r="H389" s="25" t="str">
        <f>IFERROR(SUBSTITUTE(MID(C389,G389,G390-G389),":",""),"…")</f>
        <v>UGR</v>
      </c>
      <c r="I389" s="9" t="str">
        <f ca="1">IFERROR(_xlfn.CONCAT(LEFT(INDEX(DESC!C:C,MATCH(H389,DESC!B:B,0)),10),"…"),"…")</f>
        <v>DO_GRANT…</v>
      </c>
    </row>
    <row r="390" spans="2:9" x14ac:dyDescent="0.25">
      <c r="C390" s="24" t="str">
        <f t="shared" si="6"/>
        <v>DEFMAIN(&amp;HD0):UADIRM:UIRDAF:UBRMJNC:UCLS:UNDEF:UDSP:UADIMR:UNDEF:ULAT:USPDDWW:UBRCLS:UZDL:UADIMR:UNDEF:ULAT:USPDDWW:UBRGRCLS:UDWZWDL:UEXIDONE:UCLS:UGR:UDPC:UEXIDONE:</v>
      </c>
      <c r="D390" s="24">
        <f>+D389+1</f>
        <v>390</v>
      </c>
      <c r="E390" s="24">
        <f>IF(MATCH(H390,H:H,0)=D390,IF(LEN(H390)&gt;2,1,0),0)</f>
        <v>0</v>
      </c>
      <c r="F390" s="24" t="str">
        <f ca="1">IFERROR(MATCH(1,OFFSET(E$1:E$1000,F389,0),0)+F389,"…")</f>
        <v>…</v>
      </c>
      <c r="G390" s="24">
        <f>IF(LEN(B390),FIND(":",C390),IFERROR(FIND(":",C390,G389+1),"…"))</f>
        <v>151</v>
      </c>
      <c r="H390" s="25" t="str">
        <f>IFERROR(SUBSTITUTE(MID(C390,G390,G391-G390),":",""),"…")</f>
        <v>UDPC</v>
      </c>
      <c r="I390" s="9" t="str">
        <f ca="1">IFERROR(_xlfn.CONCAT(LEFT(INDEX(DESC!C:C,MATCH(H390,DESC!B:B,0)),10),"…"),"…")</f>
        <v>ADDER=PC…</v>
      </c>
    </row>
    <row r="391" spans="2:9" x14ac:dyDescent="0.25">
      <c r="C391" s="24" t="str">
        <f t="shared" si="6"/>
        <v>DEFMAIN(&amp;HD0):UADIRM:UIRDAF:UBRMJNC:UCLS:UNDEF:UDSP:UADIMR:UNDEF:ULAT:USPDDWW:UBRCLS:UZDL:UADIMR:UNDEF:ULAT:USPDDWW:UBRGRCLS:UDWZWDL:UEXIDONE:UCLS:UGR:UDPC:UEXIDONE:</v>
      </c>
      <c r="D391" s="24">
        <f>+D390+1</f>
        <v>391</v>
      </c>
      <c r="E391" s="24">
        <f>IF(MATCH(H391,H:H,0)=D391,IF(LEN(H391)&gt;2,1,0),0)</f>
        <v>0</v>
      </c>
      <c r="F391" s="24" t="str">
        <f ca="1">IFERROR(MATCH(1,OFFSET(E$1:E$1000,F390,0),0)+F390,"…")</f>
        <v>…</v>
      </c>
      <c r="G391" s="24">
        <f>IF(LEN(B391),FIND(":",C391),IFERROR(FIND(":",C391,G390+1),"…"))</f>
        <v>156</v>
      </c>
      <c r="H391" s="25" t="str">
        <f>IFERROR(SUBSTITUTE(MID(C391,G391,G392-G391),":",""),"…")</f>
        <v>UEXIDONE</v>
      </c>
      <c r="I391" s="9" t="str">
        <f ca="1">IFERROR(_xlfn.CONCAT(LEFT(INDEX(DESC!C:C,MATCH(H391,DESC!B:B,0)),10),"…"),"…")</f>
        <v>EX_INT SPR…</v>
      </c>
    </row>
    <row r="392" spans="2:9" x14ac:dyDescent="0.25">
      <c r="C392" s="24" t="str">
        <f t="shared" si="6"/>
        <v>DEFMAIN(&amp;HD0):UADIRM:UIRDAF:UBRMJNC:UCLS:UNDEF:UDSP:UADIMR:UNDEF:ULAT:USPDDWW:UBRCLS:UZDL:UADIMR:UNDEF:ULAT:USPDDWW:UBRGRCLS:UDWZWDL:UEXIDONE:UCLS:UGR:UDPC:UEXIDONE:</v>
      </c>
      <c r="D392" s="24">
        <f>+D391+1</f>
        <v>392</v>
      </c>
      <c r="E392" s="24">
        <f>IF(MATCH(H392,H:H,0)=D392,IF(LEN(H392)&gt;2,1,0),0)</f>
        <v>0</v>
      </c>
      <c r="F392" s="24" t="str">
        <f ca="1">IFERROR(MATCH(1,OFFSET(E$1:E$1000,F391,0),0)+F391,"…")</f>
        <v>…</v>
      </c>
      <c r="G392" s="24">
        <f>IF(LEN(B392),FIND(":",C392),IFERROR(FIND(":",C392,G391+1),"…"))</f>
        <v>165</v>
      </c>
      <c r="H392" s="25" t="str">
        <f>IFERROR(SUBSTITUTE(MID(C392,G392,G393-G392),":",""),"…")</f>
        <v>…</v>
      </c>
      <c r="I392" s="9" t="str">
        <f ca="1">IFERROR(_xlfn.CONCAT(LEFT(INDEX(DESC!C:C,MATCH(H392,DESC!B:B,0)),10),"…"),"…")</f>
        <v>…</v>
      </c>
    </row>
    <row r="393" spans="2:9" x14ac:dyDescent="0.25">
      <c r="B393" t="s">
        <v>1996</v>
      </c>
      <c r="C393" s="24" t="str">
        <f t="shared" si="6"/>
        <v>DEFED(&amp;H455565754D5D6D7D):UADIRM:UIRDAF:UBRM:UDSP:UADIMR:UNDEF:ULAT:USPDDWW:UBRCLS:UZDL:UADIMR:UNDEF:ULAT:USPDDWW:UBRGRCLS:UDWZWDL:UEXIEXT:UNDEF:UNDEF:UNDEF:UCFF:XEND::</v>
      </c>
      <c r="D393" s="24">
        <f>+D392+1</f>
        <v>393</v>
      </c>
      <c r="E393" s="24">
        <f>IF(MATCH(H393,H:H,0)=D393,IF(LEN(H393)&gt;2,1,0),0)</f>
        <v>0</v>
      </c>
      <c r="F393" s="24" t="str">
        <f ca="1">IFERROR(MATCH(1,OFFSET(E$1:E$1000,F392,0),0)+F392,"…")</f>
        <v>…</v>
      </c>
      <c r="G393" s="24">
        <f>IF(LEN(B393),FIND(":",C393),IFERROR(FIND(":",C393,G392+1),"…"))</f>
        <v>26</v>
      </c>
      <c r="H393" s="25" t="str">
        <f>IFERROR(SUBSTITUTE(MID(C393,G393,G394-G393),":",""),"…")</f>
        <v>UADIRM</v>
      </c>
      <c r="I393" s="9" t="str">
        <f ca="1">IFERROR(_xlfn.CONCAT(LEFT(INDEX(DESC!C:C,MATCH(H393,DESC!B:B,0)),10),"…"),"…")</f>
        <v>ADDR=ADDER…</v>
      </c>
    </row>
    <row r="394" spans="2:9" x14ac:dyDescent="0.25">
      <c r="C394" s="24" t="str">
        <f t="shared" si="6"/>
        <v>DEFED(&amp;H455565754D5D6D7D):UADIRM:UIRDAF:UBRM:UDSP:UADIMR:UNDEF:ULAT:USPDDWW:UBRCLS:UZDL:UADIMR:UNDEF:ULAT:USPDDWW:UBRGRCLS:UDWZWDL:UEXIEXT:UNDEF:UNDEF:UNDEF:UCFF:XEND::</v>
      </c>
      <c r="D394" s="24">
        <f>+D393+1</f>
        <v>394</v>
      </c>
      <c r="E394" s="24">
        <f>IF(MATCH(H394,H:H,0)=D394,IF(LEN(H394)&gt;2,1,0),0)</f>
        <v>0</v>
      </c>
      <c r="F394" s="24" t="str">
        <f ca="1">IFERROR(MATCH(1,OFFSET(E$1:E$1000,F393,0),0)+F393,"…")</f>
        <v>…</v>
      </c>
      <c r="G394" s="24">
        <f>IF(LEN(B394),FIND(":",C394),IFERROR(FIND(":",C394,G393+1),"…"))</f>
        <v>33</v>
      </c>
      <c r="H394" s="25" t="str">
        <f>IFERROR(SUBSTITUTE(MID(C394,G394,G395-G394),":",""),"…")</f>
        <v>UIRDAF</v>
      </c>
      <c r="I394" s="9" t="str">
        <f ca="1">IFERROR(_xlfn.CONCAT(LEFT(INDEX(DESC!C:C,MATCH(H394,DESC!B:B,0)),10),"…"),"…")</f>
        <v>IR=ADDES A…</v>
      </c>
    </row>
    <row r="395" spans="2:9" x14ac:dyDescent="0.25">
      <c r="C395" s="24" t="str">
        <f t="shared" si="6"/>
        <v>DEFED(&amp;H455565754D5D6D7D):UADIRM:UIRDAF:UBRM:UDSP:UADIMR:UNDEF:ULAT:USPDDWW:UBRCLS:UZDL:UADIMR:UNDEF:ULAT:USPDDWW:UBRGRCLS:UDWZWDL:UEXIEXT:UNDEF:UNDEF:UNDEF:UCFF:XEND::</v>
      </c>
      <c r="D395" s="24">
        <f>+D394+1</f>
        <v>395</v>
      </c>
      <c r="E395" s="24">
        <f>IF(MATCH(H395,H:H,0)=D395,IF(LEN(H395)&gt;2,1,0),0)</f>
        <v>0</v>
      </c>
      <c r="F395" s="24" t="str">
        <f ca="1">IFERROR(MATCH(1,OFFSET(E$1:E$1000,F394,0),0)+F394,"…")</f>
        <v>…</v>
      </c>
      <c r="G395" s="24">
        <f>IF(LEN(B395),FIND(":",C395),IFERROR(FIND(":",C395,G394+1),"…"))</f>
        <v>40</v>
      </c>
      <c r="H395" s="25" t="str">
        <f>IFERROR(SUBSTITUTE(MID(C395,G395,G396-G395),":",""),"…")</f>
        <v>UBRM</v>
      </c>
      <c r="I395" s="9" t="str">
        <f ca="1">IFERROR(_xlfn.CONCAT(LEFT(INDEX(DESC!C:C,MATCH(H395,DESC!B:B,0)),10),"…"),"…")</f>
        <v>DO_BUSRQ U…</v>
      </c>
    </row>
    <row r="396" spans="2:9" x14ac:dyDescent="0.25">
      <c r="C396" s="24" t="str">
        <f t="shared" si="6"/>
        <v>DEFED(&amp;H455565754D5D6D7D):UADIRM:UIRDAF:UBRM:UDSP:UADIMR:UNDEF:ULAT:USPDDWW:UBRCLS:UZDL:UADIMR:UNDEF:ULAT:USPDDWW:UBRGRCLS:UDWZWDL:UEXIEXT:UNDEF:UNDEF:UNDEF:UCFF:XEND::</v>
      </c>
      <c r="D396" s="24">
        <f>+D395+1</f>
        <v>396</v>
      </c>
      <c r="E396" s="24">
        <f>IF(MATCH(H396,H:H,0)=D396,IF(LEN(H396)&gt;2,1,0),0)</f>
        <v>0</v>
      </c>
      <c r="F396" s="24" t="str">
        <f ca="1">IFERROR(MATCH(1,OFFSET(E$1:E$1000,F395,0),0)+F395,"…")</f>
        <v>…</v>
      </c>
      <c r="G396" s="24">
        <f>IF(LEN(B396),FIND(":",C396),IFERROR(FIND(":",C396,G395+1),"…"))</f>
        <v>45</v>
      </c>
      <c r="H396" s="25" t="str">
        <f>IFERROR(SUBSTITUTE(MID(C396,G396,G397-G396),":",""),"…")</f>
        <v>UDSP</v>
      </c>
      <c r="I396" s="9" t="str">
        <f ca="1">IFERROR(_xlfn.CONCAT(LEFT(INDEX(DESC!C:C,MATCH(H396,DESC!B:B,0)),10),"…"),"…")</f>
        <v>ADDER=SP…</v>
      </c>
    </row>
    <row r="397" spans="2:9" x14ac:dyDescent="0.25">
      <c r="C397" s="24" t="str">
        <f t="shared" si="6"/>
        <v>DEFED(&amp;H455565754D5D6D7D):UADIRM:UIRDAF:UBRM:UDSP:UADIMR:UNDEF:ULAT:USPDDWW:UBRCLS:UZDL:UADIMR:UNDEF:ULAT:USPDDWW:UBRGRCLS:UDWZWDL:UEXIEXT:UNDEF:UNDEF:UNDEF:UCFF:XEND::</v>
      </c>
      <c r="D397" s="24">
        <f>+D396+1</f>
        <v>397</v>
      </c>
      <c r="E397" s="24">
        <f>IF(MATCH(H397,H:H,0)=D397,IF(LEN(H397)&gt;2,1,0),0)</f>
        <v>0</v>
      </c>
      <c r="F397" s="24" t="str">
        <f ca="1">IFERROR(MATCH(1,OFFSET(E$1:E$1000,F396,0),0)+F396,"…")</f>
        <v>…</v>
      </c>
      <c r="G397" s="24">
        <f>IF(LEN(B397),FIND(":",C397),IFERROR(FIND(":",C397,G396+1),"…"))</f>
        <v>50</v>
      </c>
      <c r="H397" s="25" t="str">
        <f>IFERROR(SUBSTITUTE(MID(C397,G397,G398-G397),":",""),"…")</f>
        <v>UADIMR</v>
      </c>
      <c r="I397" s="9" t="str">
        <f ca="1">IFERROR(_xlfn.CONCAT(LEFT(INDEX(DESC!C:C,MATCH(H397,DESC!B:B,0)),10),"…"),"…")</f>
        <v>ADDR=ADDER…</v>
      </c>
    </row>
    <row r="398" spans="2:9" x14ac:dyDescent="0.25">
      <c r="C398" s="24" t="str">
        <f t="shared" si="6"/>
        <v>DEFED(&amp;H455565754D5D6D7D):UADIRM:UIRDAF:UBRM:UDSP:UADIMR:UNDEF:ULAT:USPDDWW:UBRCLS:UZDL:UADIMR:UNDEF:ULAT:USPDDWW:UBRGRCLS:UDWZWDL:UEXIEXT:UNDEF:UNDEF:UNDEF:UCFF:XEND::</v>
      </c>
      <c r="D398" s="24">
        <f>+D397+1</f>
        <v>398</v>
      </c>
      <c r="E398" s="24">
        <f>IF(MATCH(H398,H:H,0)=D398,IF(LEN(H398)&gt;2,1,0),0)</f>
        <v>0</v>
      </c>
      <c r="F398" s="24" t="str">
        <f ca="1">IFERROR(MATCH(1,OFFSET(E$1:E$1000,F397,0),0)+F397,"…")</f>
        <v>…</v>
      </c>
      <c r="G398" s="24">
        <f>IF(LEN(B398),FIND(":",C398),IFERROR(FIND(":",C398,G397+1),"…"))</f>
        <v>57</v>
      </c>
      <c r="H398" s="25" t="str">
        <f>IFERROR(SUBSTITUTE(MID(C398,G398,G399-G398),":",""),"…")</f>
        <v>UNDEF</v>
      </c>
      <c r="I398" s="9" t="str">
        <f ca="1">IFERROR(_xlfn.CONCAT(LEFT(INDEX(DESC!C:C,MATCH(H398,DESC!B:B,0)),10),"…"),"…")</f>
        <v>UNDEF…</v>
      </c>
    </row>
    <row r="399" spans="2:9" x14ac:dyDescent="0.25">
      <c r="C399" s="24" t="str">
        <f t="shared" si="6"/>
        <v>DEFED(&amp;H455565754D5D6D7D):UADIRM:UIRDAF:UBRM:UDSP:UADIMR:UNDEF:ULAT:USPDDWW:UBRCLS:UZDL:UADIMR:UNDEF:ULAT:USPDDWW:UBRGRCLS:UDWZWDL:UEXIEXT:UNDEF:UNDEF:UNDEF:UCFF:XEND::</v>
      </c>
      <c r="D399" s="24">
        <f>+D398+1</f>
        <v>399</v>
      </c>
      <c r="E399" s="24">
        <f>IF(MATCH(H399,H:H,0)=D399,IF(LEN(H399)&gt;2,1,0),0)</f>
        <v>0</v>
      </c>
      <c r="F399" s="24" t="str">
        <f ca="1">IFERROR(MATCH(1,OFFSET(E$1:E$1000,F398,0),0)+F398,"…")</f>
        <v>…</v>
      </c>
      <c r="G399" s="24">
        <f>IF(LEN(B399),FIND(":",C399),IFERROR(FIND(":",C399,G398+1),"…"))</f>
        <v>63</v>
      </c>
      <c r="H399" s="25" t="str">
        <f>IFERROR(SUBSTITUTE(MID(C399,G399,G400-G399),":",""),"…")</f>
        <v>ULAT</v>
      </c>
      <c r="I399" s="9" t="str">
        <f ca="1">IFERROR(_xlfn.CONCAT(LEFT(INDEX(DESC!C:C,MATCH(H399,DESC!B:B,0)),10),"…"),"…")</f>
        <v>DLATCH=PIN…</v>
      </c>
    </row>
    <row r="400" spans="2:9" x14ac:dyDescent="0.25">
      <c r="C400" s="24" t="str">
        <f t="shared" si="6"/>
        <v>DEFED(&amp;H455565754D5D6D7D):UADIRM:UIRDAF:UBRM:UDSP:UADIMR:UNDEF:ULAT:USPDDWW:UBRCLS:UZDL:UADIMR:UNDEF:ULAT:USPDDWW:UBRGRCLS:UDWZWDL:UEXIEXT:UNDEF:UNDEF:UNDEF:UCFF:XEND::</v>
      </c>
      <c r="D400" s="24">
        <f>+D399+1</f>
        <v>400</v>
      </c>
      <c r="E400" s="24">
        <f>IF(MATCH(H400,H:H,0)=D400,IF(LEN(H400)&gt;2,1,0),0)</f>
        <v>0</v>
      </c>
      <c r="F400" s="24" t="str">
        <f ca="1">IFERROR(MATCH(1,OFFSET(E$1:E$1000,F399,0),0)+F399,"…")</f>
        <v>…</v>
      </c>
      <c r="G400" s="24">
        <f>IF(LEN(B400),FIND(":",C400),IFERROR(FIND(":",C400,G399+1),"…"))</f>
        <v>68</v>
      </c>
      <c r="H400" s="25" t="str">
        <f>IFERROR(SUBSTITUTE(MID(C400,G400,G401-G400),":",""),"…")</f>
        <v>USPDDWW</v>
      </c>
      <c r="I400" s="9" t="str">
        <f ca="1">IFERROR(_xlfn.CONCAT(LEFT(INDEX(DESC!C:C,MATCH(H400,DESC!B:B,0)),10),"…"),"…")</f>
        <v>SP=ADDES A…</v>
      </c>
    </row>
    <row r="401" spans="2:9" x14ac:dyDescent="0.25">
      <c r="C401" s="24" t="str">
        <f t="shared" si="6"/>
        <v>DEFED(&amp;H455565754D5D6D7D):UADIRM:UIRDAF:UBRM:UDSP:UADIMR:UNDEF:ULAT:USPDDWW:UBRCLS:UZDL:UADIMR:UNDEF:ULAT:USPDDWW:UBRGRCLS:UDWZWDL:UEXIEXT:UNDEF:UNDEF:UNDEF:UCFF:XEND::</v>
      </c>
      <c r="D401" s="24">
        <f>+D400+1</f>
        <v>401</v>
      </c>
      <c r="E401" s="24">
        <f>IF(MATCH(H401,H:H,0)=D401,IF(LEN(H401)&gt;2,1,0),0)</f>
        <v>0</v>
      </c>
      <c r="F401" s="24" t="str">
        <f ca="1">IFERROR(MATCH(1,OFFSET(E$1:E$1000,F400,0),0)+F400,"…")</f>
        <v>…</v>
      </c>
      <c r="G401" s="24">
        <f>IF(LEN(B401),FIND(":",C401),IFERROR(FIND(":",C401,G400+1),"…"))</f>
        <v>76</v>
      </c>
      <c r="H401" s="25" t="str">
        <f>IFERROR(SUBSTITUTE(MID(C401,G401,G402-G401),":",""),"…")</f>
        <v>UBRCLS</v>
      </c>
      <c r="I401" s="9" t="str">
        <f ca="1">IFERROR(_xlfn.CONCAT(LEFT(INDEX(DESC!C:C,MATCH(H401,DESC!B:B,0)),10),"…"),"…")</f>
        <v>DO_BUSRQ D…</v>
      </c>
    </row>
    <row r="402" spans="2:9" x14ac:dyDescent="0.25">
      <c r="C402" s="24" t="str">
        <f t="shared" si="6"/>
        <v>DEFED(&amp;H455565754D5D6D7D):UADIRM:UIRDAF:UBRM:UDSP:UADIMR:UNDEF:ULAT:USPDDWW:UBRCLS:UZDL:UADIMR:UNDEF:ULAT:USPDDWW:UBRGRCLS:UDWZWDL:UEXIEXT:UNDEF:UNDEF:UNDEF:UCFF:XEND::</v>
      </c>
      <c r="D402" s="24">
        <f>+D401+1</f>
        <v>402</v>
      </c>
      <c r="E402" s="24">
        <f>IF(MATCH(H402,H:H,0)=D402,IF(LEN(H402)&gt;2,1,0),0)</f>
        <v>0</v>
      </c>
      <c r="F402" s="24" t="str">
        <f ca="1">IFERROR(MATCH(1,OFFSET(E$1:E$1000,F401,0),0)+F401,"…")</f>
        <v>…</v>
      </c>
      <c r="G402" s="24">
        <f>IF(LEN(B402),FIND(":",C402),IFERROR(FIND(":",C402,G401+1),"…"))</f>
        <v>83</v>
      </c>
      <c r="H402" s="25" t="str">
        <f>IFERROR(SUBSTITUTE(MID(C402,G402,G403-G402),":",""),"…")</f>
        <v>UZDL</v>
      </c>
      <c r="I402" s="9" t="str">
        <f ca="1">IFERROR(_xlfn.CONCAT(LEFT(INDEX(DESC!C:C,MATCH(H402,DESC!B:B,0)),10),"…"),"…")</f>
        <v>Z=DLATCH…</v>
      </c>
    </row>
    <row r="403" spans="2:9" x14ac:dyDescent="0.25">
      <c r="C403" s="24" t="str">
        <f t="shared" si="6"/>
        <v>DEFED(&amp;H455565754D5D6D7D):UADIRM:UIRDAF:UBRM:UDSP:UADIMR:UNDEF:ULAT:USPDDWW:UBRCLS:UZDL:UADIMR:UNDEF:ULAT:USPDDWW:UBRGRCLS:UDWZWDL:UEXIEXT:UNDEF:UNDEF:UNDEF:UCFF:XEND::</v>
      </c>
      <c r="D403" s="24">
        <f>+D402+1</f>
        <v>403</v>
      </c>
      <c r="E403" s="24">
        <f>IF(MATCH(H403,H:H,0)=D403,IF(LEN(H403)&gt;2,1,0),0)</f>
        <v>0</v>
      </c>
      <c r="F403" s="24" t="str">
        <f ca="1">IFERROR(MATCH(1,OFFSET(E$1:E$1000,F402,0),0)+F402,"…")</f>
        <v>…</v>
      </c>
      <c r="G403" s="24">
        <f>IF(LEN(B403),FIND(":",C403),IFERROR(FIND(":",C403,G402+1),"…"))</f>
        <v>88</v>
      </c>
      <c r="H403" s="25" t="str">
        <f>IFERROR(SUBSTITUTE(MID(C403,G403,G404-G403),":",""),"…")</f>
        <v>UADIMR</v>
      </c>
      <c r="I403" s="9" t="str">
        <f ca="1">IFERROR(_xlfn.CONCAT(LEFT(INDEX(DESC!C:C,MATCH(H403,DESC!B:B,0)),10),"…"),"…")</f>
        <v>ADDR=ADDER…</v>
      </c>
    </row>
    <row r="404" spans="2:9" x14ac:dyDescent="0.25">
      <c r="C404" s="24" t="str">
        <f t="shared" si="6"/>
        <v>DEFED(&amp;H455565754D5D6D7D):UADIRM:UIRDAF:UBRM:UDSP:UADIMR:UNDEF:ULAT:USPDDWW:UBRCLS:UZDL:UADIMR:UNDEF:ULAT:USPDDWW:UBRGRCLS:UDWZWDL:UEXIEXT:UNDEF:UNDEF:UNDEF:UCFF:XEND::</v>
      </c>
      <c r="D404" s="24">
        <f>+D403+1</f>
        <v>404</v>
      </c>
      <c r="E404" s="24">
        <f>IF(MATCH(H404,H:H,0)=D404,IF(LEN(H404)&gt;2,1,0),0)</f>
        <v>0</v>
      </c>
      <c r="F404" s="24" t="str">
        <f ca="1">IFERROR(MATCH(1,OFFSET(E$1:E$1000,F403,0),0)+F403,"…")</f>
        <v>…</v>
      </c>
      <c r="G404" s="24">
        <f>IF(LEN(B404),FIND(":",C404),IFERROR(FIND(":",C404,G403+1),"…"))</f>
        <v>95</v>
      </c>
      <c r="H404" s="25" t="str">
        <f>IFERROR(SUBSTITUTE(MID(C404,G404,G405-G404),":",""),"…")</f>
        <v>UNDEF</v>
      </c>
      <c r="I404" s="9" t="str">
        <f ca="1">IFERROR(_xlfn.CONCAT(LEFT(INDEX(DESC!C:C,MATCH(H404,DESC!B:B,0)),10),"…"),"…")</f>
        <v>UNDEF…</v>
      </c>
    </row>
    <row r="405" spans="2:9" x14ac:dyDescent="0.25">
      <c r="C405" s="24" t="str">
        <f t="shared" si="6"/>
        <v>DEFED(&amp;H455565754D5D6D7D):UADIRM:UIRDAF:UBRM:UDSP:UADIMR:UNDEF:ULAT:USPDDWW:UBRCLS:UZDL:UADIMR:UNDEF:ULAT:USPDDWW:UBRGRCLS:UDWZWDL:UEXIEXT:UNDEF:UNDEF:UNDEF:UCFF:XEND::</v>
      </c>
      <c r="D405" s="24">
        <f>+D404+1</f>
        <v>405</v>
      </c>
      <c r="E405" s="24">
        <f>IF(MATCH(H405,H:H,0)=D405,IF(LEN(H405)&gt;2,1,0),0)</f>
        <v>0</v>
      </c>
      <c r="F405" s="24" t="str">
        <f ca="1">IFERROR(MATCH(1,OFFSET(E$1:E$1000,F404,0),0)+F404,"…")</f>
        <v>…</v>
      </c>
      <c r="G405" s="24">
        <f>IF(LEN(B405),FIND(":",C405),IFERROR(FIND(":",C405,G404+1),"…"))</f>
        <v>101</v>
      </c>
      <c r="H405" s="25" t="str">
        <f>IFERROR(SUBSTITUTE(MID(C405,G405,G406-G405),":",""),"…")</f>
        <v>ULAT</v>
      </c>
      <c r="I405" s="9" t="str">
        <f ca="1">IFERROR(_xlfn.CONCAT(LEFT(INDEX(DESC!C:C,MATCH(H405,DESC!B:B,0)),10),"…"),"…")</f>
        <v>DLATCH=PIN…</v>
      </c>
    </row>
    <row r="406" spans="2:9" x14ac:dyDescent="0.25">
      <c r="C406" s="24" t="str">
        <f t="shared" si="6"/>
        <v>DEFED(&amp;H455565754D5D6D7D):UADIRM:UIRDAF:UBRM:UDSP:UADIMR:UNDEF:ULAT:USPDDWW:UBRCLS:UZDL:UADIMR:UNDEF:ULAT:USPDDWW:UBRGRCLS:UDWZWDL:UEXIEXT:UNDEF:UNDEF:UNDEF:UCFF:XEND::</v>
      </c>
      <c r="D406" s="24">
        <f>+D405+1</f>
        <v>406</v>
      </c>
      <c r="E406" s="24">
        <f>IF(MATCH(H406,H:H,0)=D406,IF(LEN(H406)&gt;2,1,0),0)</f>
        <v>0</v>
      </c>
      <c r="F406" s="24" t="str">
        <f ca="1">IFERROR(MATCH(1,OFFSET(E$1:E$1000,F405,0),0)+F405,"…")</f>
        <v>…</v>
      </c>
      <c r="G406" s="24">
        <f>IF(LEN(B406),FIND(":",C406),IFERROR(FIND(":",C406,G405+1),"…"))</f>
        <v>106</v>
      </c>
      <c r="H406" s="25" t="str">
        <f>IFERROR(SUBSTITUTE(MID(C406,G406,G407-G406),":",""),"…")</f>
        <v>USPDDWW</v>
      </c>
      <c r="I406" s="9" t="str">
        <f ca="1">IFERROR(_xlfn.CONCAT(LEFT(INDEX(DESC!C:C,MATCH(H406,DESC!B:B,0)),10),"…"),"…")</f>
        <v>SP=ADDES A…</v>
      </c>
    </row>
    <row r="407" spans="2:9" x14ac:dyDescent="0.25">
      <c r="C407" s="24" t="str">
        <f t="shared" si="6"/>
        <v>DEFED(&amp;H455565754D5D6D7D):UADIRM:UIRDAF:UBRM:UDSP:UADIMR:UNDEF:ULAT:USPDDWW:UBRCLS:UZDL:UADIMR:UNDEF:ULAT:USPDDWW:UBRGRCLS:UDWZWDL:UEXIEXT:UNDEF:UNDEF:UNDEF:UCFF:XEND::</v>
      </c>
      <c r="D407" s="24">
        <f>+D406+1</f>
        <v>407</v>
      </c>
      <c r="E407" s="24">
        <f>IF(MATCH(H407,H:H,0)=D407,IF(LEN(H407)&gt;2,1,0),0)</f>
        <v>0</v>
      </c>
      <c r="F407" s="24" t="str">
        <f ca="1">IFERROR(MATCH(1,OFFSET(E$1:E$1000,F406,0),0)+F406,"…")</f>
        <v>…</v>
      </c>
      <c r="G407" s="24">
        <f>IF(LEN(B407),FIND(":",C407),IFERROR(FIND(":",C407,G406+1),"…"))</f>
        <v>114</v>
      </c>
      <c r="H407" s="25" t="str">
        <f>IFERROR(SUBSTITUTE(MID(C407,G407,G408-G407),":",""),"…")</f>
        <v>UBRGRCLS</v>
      </c>
      <c r="I407" s="9" t="str">
        <f ca="1">IFERROR(_xlfn.CONCAT(LEFT(INDEX(DESC!C:C,MATCH(H407,DESC!B:B,0)),10),"…"),"…")</f>
        <v>DO_GRANT D…</v>
      </c>
    </row>
    <row r="408" spans="2:9" x14ac:dyDescent="0.25">
      <c r="C408" s="24" t="str">
        <f t="shared" si="6"/>
        <v>DEFED(&amp;H455565754D5D6D7D):UADIRM:UIRDAF:UBRM:UDSP:UADIMR:UNDEF:ULAT:USPDDWW:UBRCLS:UZDL:UADIMR:UNDEF:ULAT:USPDDWW:UBRGRCLS:UDWZWDL:UEXIEXT:UNDEF:UNDEF:UNDEF:UCFF:XEND::</v>
      </c>
      <c r="D408" s="24">
        <f>+D407+1</f>
        <v>408</v>
      </c>
      <c r="E408" s="24">
        <f>IF(MATCH(H408,H:H,0)=D408,IF(LEN(H408)&gt;2,1,0),0)</f>
        <v>0</v>
      </c>
      <c r="F408" s="24" t="str">
        <f ca="1">IFERROR(MATCH(1,OFFSET(E$1:E$1000,F407,0),0)+F407,"…")</f>
        <v>…</v>
      </c>
      <c r="G408" s="24">
        <f>IF(LEN(B408),FIND(":",C408),IFERROR(FIND(":",C408,G407+1),"…"))</f>
        <v>123</v>
      </c>
      <c r="H408" s="25" t="str">
        <f>IFERROR(SUBSTITUTE(MID(C408,G408,G409-G408),":",""),"…")</f>
        <v>UDWZWDL</v>
      </c>
      <c r="I408" s="9" t="str">
        <f ca="1">IFERROR(_xlfn.CONCAT(LEFT(INDEX(DESC!C:C,MATCH(H408,DESC!B:B,0)),10),"…"),"…")</f>
        <v>ADDER=(W=D…</v>
      </c>
    </row>
    <row r="409" spans="2:9" x14ac:dyDescent="0.25">
      <c r="C409" s="24" t="str">
        <f t="shared" si="6"/>
        <v>DEFED(&amp;H455565754D5D6D7D):UADIRM:UIRDAF:UBRM:UDSP:UADIMR:UNDEF:ULAT:USPDDWW:UBRCLS:UZDL:UADIMR:UNDEF:ULAT:USPDDWW:UBRGRCLS:UDWZWDL:UEXIEXT:UNDEF:UNDEF:UNDEF:UCFF:XEND::</v>
      </c>
      <c r="D409" s="24">
        <f>+D408+1</f>
        <v>409</v>
      </c>
      <c r="E409" s="24">
        <f>IF(MATCH(H409,H:H,0)=D409,IF(LEN(H409)&gt;2,1,0),0)</f>
        <v>0</v>
      </c>
      <c r="F409" s="24" t="str">
        <f ca="1">IFERROR(MATCH(1,OFFSET(E$1:E$1000,F408,0),0)+F408,"…")</f>
        <v>…</v>
      </c>
      <c r="G409" s="24">
        <f>IF(LEN(B409),FIND(":",C409),IFERROR(FIND(":",C409,G408+1),"…"))</f>
        <v>131</v>
      </c>
      <c r="H409" s="25" t="str">
        <f>IFERROR(SUBSTITUTE(MID(C409,G409,G410-G409),":",""),"…")</f>
        <v>UEXIEXT</v>
      </c>
      <c r="I409" s="9" t="str">
        <f ca="1">IFERROR(_xlfn.CONCAT(LEFT(INDEX(DESC!C:C,MATCH(H409,DESC!B:B,0)),10),"…"),"…")</f>
        <v>INTER EX_I…</v>
      </c>
    </row>
    <row r="410" spans="2:9" x14ac:dyDescent="0.25">
      <c r="C410" s="24" t="str">
        <f t="shared" si="6"/>
        <v>DEFED(&amp;H455565754D5D6D7D):UADIRM:UIRDAF:UBRM:UDSP:UADIMR:UNDEF:ULAT:USPDDWW:UBRCLS:UZDL:UADIMR:UNDEF:ULAT:USPDDWW:UBRGRCLS:UDWZWDL:UEXIEXT:UNDEF:UNDEF:UNDEF:UCFF:XEND::</v>
      </c>
      <c r="D410" s="24">
        <f>+D409+1</f>
        <v>410</v>
      </c>
      <c r="E410" s="24">
        <f>IF(MATCH(H410,H:H,0)=D410,IF(LEN(H410)&gt;2,1,0),0)</f>
        <v>0</v>
      </c>
      <c r="F410" s="24" t="str">
        <f ca="1">IFERROR(MATCH(1,OFFSET(E$1:E$1000,F409,0),0)+F409,"…")</f>
        <v>…</v>
      </c>
      <c r="G410" s="24">
        <f>IF(LEN(B410),FIND(":",C410),IFERROR(FIND(":",C410,G409+1),"…"))</f>
        <v>139</v>
      </c>
      <c r="H410" s="25" t="str">
        <f>IFERROR(SUBSTITUTE(MID(C410,G410,G411-G410),":",""),"…")</f>
        <v>UNDEF</v>
      </c>
      <c r="I410" s="9" t="str">
        <f ca="1">IFERROR(_xlfn.CONCAT(LEFT(INDEX(DESC!C:C,MATCH(H410,DESC!B:B,0)),10),"…"),"…")</f>
        <v>UNDEF…</v>
      </c>
    </row>
    <row r="411" spans="2:9" x14ac:dyDescent="0.25">
      <c r="C411" s="24" t="str">
        <f t="shared" si="6"/>
        <v>DEFED(&amp;H455565754D5D6D7D):UADIRM:UIRDAF:UBRM:UDSP:UADIMR:UNDEF:ULAT:USPDDWW:UBRCLS:UZDL:UADIMR:UNDEF:ULAT:USPDDWW:UBRGRCLS:UDWZWDL:UEXIEXT:UNDEF:UNDEF:UNDEF:UCFF:XEND::</v>
      </c>
      <c r="D411" s="24">
        <f>+D410+1</f>
        <v>411</v>
      </c>
      <c r="E411" s="24">
        <f>IF(MATCH(H411,H:H,0)=D411,IF(LEN(H411)&gt;2,1,0),0)</f>
        <v>0</v>
      </c>
      <c r="F411" s="24" t="str">
        <f ca="1">IFERROR(MATCH(1,OFFSET(E$1:E$1000,F410,0),0)+F410,"…")</f>
        <v>…</v>
      </c>
      <c r="G411" s="24">
        <f>IF(LEN(B411),FIND(":",C411),IFERROR(FIND(":",C411,G410+1),"…"))</f>
        <v>145</v>
      </c>
      <c r="H411" s="25" t="str">
        <f>IFERROR(SUBSTITUTE(MID(C411,G411,G412-G411),":",""),"…")</f>
        <v>UNDEF</v>
      </c>
      <c r="I411" s="9" t="str">
        <f ca="1">IFERROR(_xlfn.CONCAT(LEFT(INDEX(DESC!C:C,MATCH(H411,DESC!B:B,0)),10),"…"),"…")</f>
        <v>UNDEF…</v>
      </c>
    </row>
    <row r="412" spans="2:9" x14ac:dyDescent="0.25">
      <c r="C412" s="24" t="str">
        <f t="shared" si="6"/>
        <v>DEFED(&amp;H455565754D5D6D7D):UADIRM:UIRDAF:UBRM:UDSP:UADIMR:UNDEF:ULAT:USPDDWW:UBRCLS:UZDL:UADIMR:UNDEF:ULAT:USPDDWW:UBRGRCLS:UDWZWDL:UEXIEXT:UNDEF:UNDEF:UNDEF:UCFF:XEND::</v>
      </c>
      <c r="D412" s="24">
        <f>+D411+1</f>
        <v>412</v>
      </c>
      <c r="E412" s="24">
        <f>IF(MATCH(H412,H:H,0)=D412,IF(LEN(H412)&gt;2,1,0),0)</f>
        <v>0</v>
      </c>
      <c r="F412" s="24" t="str">
        <f ca="1">IFERROR(MATCH(1,OFFSET(E$1:E$1000,F411,0),0)+F411,"…")</f>
        <v>…</v>
      </c>
      <c r="G412" s="24">
        <f>IF(LEN(B412),FIND(":",C412),IFERROR(FIND(":",C412,G411+1),"…"))</f>
        <v>151</v>
      </c>
      <c r="H412" s="25" t="str">
        <f>IFERROR(SUBSTITUTE(MID(C412,G412,G413-G412),":",""),"…")</f>
        <v>UNDEF</v>
      </c>
      <c r="I412" s="9" t="str">
        <f ca="1">IFERROR(_xlfn.CONCAT(LEFT(INDEX(DESC!C:C,MATCH(H412,DESC!B:B,0)),10),"…"),"…")</f>
        <v>UNDEF…</v>
      </c>
    </row>
    <row r="413" spans="2:9" x14ac:dyDescent="0.25">
      <c r="C413" s="24" t="str">
        <f t="shared" si="6"/>
        <v>DEFED(&amp;H455565754D5D6D7D):UADIRM:UIRDAF:UBRM:UDSP:UADIMR:UNDEF:ULAT:USPDDWW:UBRCLS:UZDL:UADIMR:UNDEF:ULAT:USPDDWW:UBRGRCLS:UDWZWDL:UEXIEXT:UNDEF:UNDEF:UNDEF:UCFF:XEND::</v>
      </c>
      <c r="D413" s="24">
        <f>+D412+1</f>
        <v>413</v>
      </c>
      <c r="E413" s="24">
        <f>IF(MATCH(H413,H:H,0)=D413,IF(LEN(H413)&gt;2,1,0),0)</f>
        <v>0</v>
      </c>
      <c r="F413" s="24" t="str">
        <f ca="1">IFERROR(MATCH(1,OFFSET(E$1:E$1000,F412,0),0)+F412,"…")</f>
        <v>…</v>
      </c>
      <c r="G413" s="24">
        <f>IF(LEN(B413),FIND(":",C413),IFERROR(FIND(":",C413,G412+1),"…"))</f>
        <v>157</v>
      </c>
      <c r="H413" s="25" t="str">
        <f>IFERROR(SUBSTITUTE(MID(C413,G413,G414-G413),":",""),"…")</f>
        <v>UCFF</v>
      </c>
      <c r="I413" s="9" t="str">
        <f ca="1">IFERROR(_xlfn.CONCAT(LEFT(INDEX(DESC!C:C,MATCH(H413,DESC!B:B,0)),10),"…"),"…")</f>
        <v>IFF1=IFF2 …</v>
      </c>
    </row>
    <row r="414" spans="2:9" x14ac:dyDescent="0.25">
      <c r="C414" s="24" t="str">
        <f t="shared" si="6"/>
        <v>DEFED(&amp;H455565754D5D6D7D):UADIRM:UIRDAF:UBRM:UDSP:UADIMR:UNDEF:ULAT:USPDDWW:UBRCLS:UZDL:UADIMR:UNDEF:ULAT:USPDDWW:UBRGRCLS:UDWZWDL:UEXIEXT:UNDEF:UNDEF:UNDEF:UCFF:XEND::</v>
      </c>
      <c r="D414" s="24">
        <f>+D413+1</f>
        <v>414</v>
      </c>
      <c r="E414" s="24">
        <f>IF(MATCH(H414,H:H,0)=D414,IF(LEN(H414)&gt;2,1,0),0)</f>
        <v>0</v>
      </c>
      <c r="F414" s="24" t="str">
        <f ca="1">IFERROR(MATCH(1,OFFSET(E$1:E$1000,F413,0),0)+F413,"…")</f>
        <v>…</v>
      </c>
      <c r="G414" s="24">
        <f>IF(LEN(B414),FIND(":",C414),IFERROR(FIND(":",C414,G413+1),"…"))</f>
        <v>162</v>
      </c>
      <c r="H414" s="25" t="str">
        <f>IFERROR(SUBSTITUTE(MID(C414,G414,G415-G414),":",""),"…")</f>
        <v>XEND</v>
      </c>
      <c r="I414" s="9" t="str">
        <f ca="1">IFERROR(_xlfn.CONCAT(LEFT(INDEX(DESC!C:C,MATCH(H414,DESC!B:B,0)),10),"…"),"…")</f>
        <v>INTER END…</v>
      </c>
    </row>
    <row r="415" spans="2:9" x14ac:dyDescent="0.25">
      <c r="C415" s="24" t="str">
        <f t="shared" si="6"/>
        <v>DEFED(&amp;H455565754D5D6D7D):UADIRM:UIRDAF:UBRM:UDSP:UADIMR:UNDEF:ULAT:USPDDWW:UBRCLS:UZDL:UADIMR:UNDEF:ULAT:USPDDWW:UBRGRCLS:UDWZWDL:UEXIEXT:UNDEF:UNDEF:UNDEF:UCFF:XEND::</v>
      </c>
      <c r="D415" s="24">
        <f>+D414+1</f>
        <v>415</v>
      </c>
      <c r="E415" s="24">
        <f>IF(MATCH(H415,H:H,0)=D415,IF(LEN(H415)&gt;2,1,0),0)</f>
        <v>0</v>
      </c>
      <c r="F415" s="24" t="str">
        <f ca="1">IFERROR(MATCH(1,OFFSET(E$1:E$1000,F414,0),0)+F414,"…")</f>
        <v>…</v>
      </c>
      <c r="G415" s="24">
        <f>IF(LEN(B415),FIND(":",C415),IFERROR(FIND(":",C415,G414+1),"…"))</f>
        <v>167</v>
      </c>
      <c r="H415" s="25" t="str">
        <f>IFERROR(SUBSTITUTE(MID(C415,G415,G416-G415),":",""),"…")</f>
        <v>…</v>
      </c>
      <c r="I415" s="9" t="str">
        <f ca="1">IFERROR(_xlfn.CONCAT(LEFT(INDEX(DESC!C:C,MATCH(H415,DESC!B:B,0)),10),"…"),"…")</f>
        <v>…</v>
      </c>
    </row>
    <row r="416" spans="2:9" x14ac:dyDescent="0.25">
      <c r="B416" t="s">
        <v>1997</v>
      </c>
      <c r="C416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16" s="24">
        <f>+D415+1</f>
        <v>416</v>
      </c>
      <c r="E416" s="24">
        <f>IF(MATCH(H416,H:H,0)=D416,IF(LEN(H416)&gt;2,1,0),0)</f>
        <v>0</v>
      </c>
      <c r="F416" s="24" t="str">
        <f ca="1">IFERROR(MATCH(1,OFFSET(E$1:E$1000,F415,0),0)+F415,"…")</f>
        <v>…</v>
      </c>
      <c r="G416" s="24">
        <f>IF(LEN(B416),FIND(":",C416),IFERROR(FIND(":",C416,G415+1),"…"))</f>
        <v>14</v>
      </c>
      <c r="H416" s="25" t="str">
        <f>IFERROR(SUBSTITUTE(MID(C416,G416,G417-G416),":",""),"…")</f>
        <v>UADIRM</v>
      </c>
      <c r="I416" s="9" t="str">
        <f ca="1">IFERROR(_xlfn.CONCAT(LEFT(INDEX(DESC!C:C,MATCH(H416,DESC!B:B,0)),10),"…"),"…")</f>
        <v>ADDR=ADDER…</v>
      </c>
    </row>
    <row r="417" spans="3:9" x14ac:dyDescent="0.25">
      <c r="C417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17" s="24">
        <f>+D416+1</f>
        <v>417</v>
      </c>
      <c r="E417" s="24">
        <f>IF(MATCH(H417,H:H,0)=D417,IF(LEN(H417)&gt;2,1,0),0)</f>
        <v>0</v>
      </c>
      <c r="F417" s="24" t="str">
        <f ca="1">IFERROR(MATCH(1,OFFSET(E$1:E$1000,F416,0),0)+F416,"…")</f>
        <v>…</v>
      </c>
      <c r="G417" s="24">
        <f>IF(LEN(B417),FIND(":",C417),IFERROR(FIND(":",C417,G416+1),"…"))</f>
        <v>21</v>
      </c>
      <c r="H417" s="25" t="str">
        <f>IFERROR(SUBSTITUTE(MID(C417,G417,G418-G417),":",""),"…")</f>
        <v>UIRDAF</v>
      </c>
      <c r="I417" s="9" t="str">
        <f ca="1">IFERROR(_xlfn.CONCAT(LEFT(INDEX(DESC!C:C,MATCH(H417,DESC!B:B,0)),10),"…"),"…")</f>
        <v>IR=ADDES A…</v>
      </c>
    </row>
    <row r="418" spans="3:9" x14ac:dyDescent="0.25">
      <c r="C418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18" s="24">
        <f>+D417+1</f>
        <v>418</v>
      </c>
      <c r="E418" s="24">
        <f>IF(MATCH(H418,H:H,0)=D418,IF(LEN(H418)&gt;2,1,0),0)</f>
        <v>0</v>
      </c>
      <c r="F418" s="24" t="str">
        <f ca="1">IFERROR(MATCH(1,OFFSET(E$1:E$1000,F417,0),0)+F417,"…")</f>
        <v>…</v>
      </c>
      <c r="G418" s="24">
        <f>IF(LEN(B418),FIND(":",C418),IFERROR(FIND(":",C418,G417+1),"…"))</f>
        <v>28</v>
      </c>
      <c r="H418" s="25" t="str">
        <f>IFERROR(SUBSTITUTE(MID(C418,G418,G419-G418),":",""),"…")</f>
        <v>UBRM</v>
      </c>
      <c r="I418" s="9" t="str">
        <f ca="1">IFERROR(_xlfn.CONCAT(LEFT(INDEX(DESC!C:C,MATCH(H418,DESC!B:B,0)),10),"…"),"…")</f>
        <v>DO_BUSRQ U…</v>
      </c>
    </row>
    <row r="419" spans="3:9" x14ac:dyDescent="0.25">
      <c r="C419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19" s="24">
        <f>+D418+1</f>
        <v>419</v>
      </c>
      <c r="E419" s="24">
        <f>IF(MATCH(H419,H:H,0)=D419,IF(LEN(H419)&gt;2,1,0),0)</f>
        <v>1</v>
      </c>
      <c r="F419" s="24" t="str">
        <f ca="1">IFERROR(MATCH(1,OFFSET(E$1:E$1000,F418,0),0)+F418,"…")</f>
        <v>…</v>
      </c>
      <c r="G419" s="24">
        <f>IF(LEN(B419),FIND(":",C419),IFERROR(FIND(":",C419,G418+1),"…"))</f>
        <v>33</v>
      </c>
      <c r="H419" s="25" t="str">
        <f>IFERROR(SUBSTITUTE(MID(C419,G419,G420-G419),":",""),"…")</f>
        <v>UCLSAAB</v>
      </c>
      <c r="I419" s="9" t="str">
        <f ca="1">IFERROR(_xlfn.CONCAT(LEFT(INDEX(DESC!C:C,MATCH(H419,DESC!B:B,0)),10),"…"),"…")</f>
        <v>DO_CLEAR A…</v>
      </c>
    </row>
    <row r="420" spans="3:9" x14ac:dyDescent="0.25">
      <c r="C420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0" s="24">
        <f>+D419+1</f>
        <v>420</v>
      </c>
      <c r="E420" s="24">
        <f>IF(MATCH(H420,H:H,0)=D420,IF(LEN(H420)&gt;2,1,0),0)</f>
        <v>0</v>
      </c>
      <c r="F420" s="24" t="str">
        <f ca="1">IFERROR(MATCH(1,OFFSET(E$1:E$1000,F419,0),0)+F419,"…")</f>
        <v>…</v>
      </c>
      <c r="G420" s="24">
        <f>IF(LEN(B420),FIND(":",C420),IFERROR(FIND(":",C420,G419+1),"…"))</f>
        <v>41</v>
      </c>
      <c r="H420" s="25" t="str">
        <f>IFERROR(SUBSTITUTE(MID(C420,G420,G421-G420),":",""),"…")</f>
        <v>UNDEF</v>
      </c>
      <c r="I420" s="9" t="str">
        <f ca="1">IFERROR(_xlfn.CONCAT(LEFT(INDEX(DESC!C:C,MATCH(H420,DESC!B:B,0)),10),"…"),"…")</f>
        <v>UNDEF…</v>
      </c>
    </row>
    <row r="421" spans="3:9" x14ac:dyDescent="0.25">
      <c r="C421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1" s="24">
        <f>+D420+1</f>
        <v>421</v>
      </c>
      <c r="E421" s="24">
        <f>IF(MATCH(H421,H:H,0)=D421,IF(LEN(H421)&gt;2,1,0),0)</f>
        <v>1</v>
      </c>
      <c r="F421" s="24" t="str">
        <f ca="1">IFERROR(MATCH(1,OFFSET(E$1:E$1000,F420,0),0)+F420,"…")</f>
        <v>…</v>
      </c>
      <c r="G421" s="24">
        <f>IF(LEN(B421),FIND(":",C421),IFERROR(FIND(":",C421,G420+1),"…"))</f>
        <v>47</v>
      </c>
      <c r="H421" s="25" t="str">
        <f>IFERROR(SUBSTITUTE(MID(C421,G421,G422-G421),":",""),"…")</f>
        <v>UDPCODD</v>
      </c>
      <c r="I421" s="9" t="str">
        <f ca="1">IFERROR(_xlfn.CONCAT(LEFT(INDEX(DESC!C:C,MATCH(H421,DESC!B:B,0)),10),"…"),"…")</f>
        <v>ADDER=PC H…</v>
      </c>
    </row>
    <row r="422" spans="3:9" x14ac:dyDescent="0.25">
      <c r="C422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2" s="24">
        <f>+D421+1</f>
        <v>422</v>
      </c>
      <c r="E422" s="24">
        <f>IF(MATCH(H422,H:H,0)=D422,IF(LEN(H422)&gt;2,1,0),0)</f>
        <v>0</v>
      </c>
      <c r="F422" s="24" t="str">
        <f ca="1">IFERROR(MATCH(1,OFFSET(E$1:E$1000,F421,0),0)+F421,"…")</f>
        <v>…</v>
      </c>
      <c r="G422" s="24">
        <f>IF(LEN(B422),FIND(":",C422),IFERROR(FIND(":",C422,G421+1),"…"))</f>
        <v>55</v>
      </c>
      <c r="H422" s="25" t="str">
        <f>IFERROR(SUBSTITUTE(MID(C422,G422,G423-G422),":",""),"…")</f>
        <v>UADIMR</v>
      </c>
      <c r="I422" s="9" t="str">
        <f ca="1">IFERROR(_xlfn.CONCAT(LEFT(INDEX(DESC!C:C,MATCH(H422,DESC!B:B,0)),10),"…"),"…")</f>
        <v>ADDR=ADDER…</v>
      </c>
    </row>
    <row r="423" spans="3:9" x14ac:dyDescent="0.25">
      <c r="C423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3" s="24">
        <f>+D422+1</f>
        <v>423</v>
      </c>
      <c r="E423" s="24">
        <f>IF(MATCH(H423,H:H,0)=D423,IF(LEN(H423)&gt;2,1,0),0)</f>
        <v>1</v>
      </c>
      <c r="F423" s="24" t="str">
        <f ca="1">IFERROR(MATCH(1,OFFSET(E$1:E$1000,F422,0),0)+F422,"…")</f>
        <v>…</v>
      </c>
      <c r="G423" s="24">
        <f>IF(LEN(B423),FIND(":",C423),IFERROR(FIND(":",C423,G422+1),"…"))</f>
        <v>62</v>
      </c>
      <c r="H423" s="25" t="str">
        <f>IFERROR(SUBSTITUTE(MID(C423,G423,G424-G423),":",""),"…")</f>
        <v>UPCDBHJZ</v>
      </c>
      <c r="I423" s="9" t="str">
        <f ca="1">IFERROR(_xlfn.CONCAT(LEFT(INDEX(DESC!C:C,MATCH(H423,DESC!B:B,0)),10),"…"),"…")</f>
        <v>PC=ADDES B…</v>
      </c>
    </row>
    <row r="424" spans="3:9" x14ac:dyDescent="0.25">
      <c r="C424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4" s="24">
        <f>+D423+1</f>
        <v>424</v>
      </c>
      <c r="E424" s="24">
        <f>IF(MATCH(H424,H:H,0)=D424,IF(LEN(H424)&gt;2,1,0),0)</f>
        <v>0</v>
      </c>
      <c r="F424" s="24" t="str">
        <f ca="1">IFERROR(MATCH(1,OFFSET(E$1:E$1000,F423,0),0)+F423,"…")</f>
        <v>…</v>
      </c>
      <c r="G424" s="24">
        <f>IF(LEN(B424),FIND(":",C424),IFERROR(FIND(":",C424,G423+1),"…"))</f>
        <v>71</v>
      </c>
      <c r="H424" s="25" t="str">
        <f>IFERROR(SUBSTITUTE(MID(C424,G424,G425-G424),":",""),"…")</f>
        <v>ULAT</v>
      </c>
      <c r="I424" s="9" t="str">
        <f ca="1">IFERROR(_xlfn.CONCAT(LEFT(INDEX(DESC!C:C,MATCH(H424,DESC!B:B,0)),10),"…"),"…")</f>
        <v>DLATCH=PIN…</v>
      </c>
    </row>
    <row r="425" spans="3:9" x14ac:dyDescent="0.25">
      <c r="C425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5" s="24">
        <f>+D424+1</f>
        <v>425</v>
      </c>
      <c r="E425" s="24">
        <f>IF(MATCH(H425,H:H,0)=D425,IF(LEN(H425)&gt;2,1,0),0)</f>
        <v>1</v>
      </c>
      <c r="F425" s="24" t="str">
        <f ca="1">IFERROR(MATCH(1,OFFSET(E$1:E$1000,F424,0),0)+F424,"…")</f>
        <v>…</v>
      </c>
      <c r="G425" s="24">
        <f>IF(LEN(B425),FIND(":",C425),IFERROR(FIND(":",C425,G424+1),"…"))</f>
        <v>76</v>
      </c>
      <c r="H425" s="25" t="str">
        <f>IFERROR(SUBSTITUTE(MID(C425,G425,G426-G425),":",""),"…")</f>
        <v>UWAITAAPL</v>
      </c>
      <c r="I425" s="9" t="str">
        <f ca="1">IFERROR(_xlfn.CONCAT(LEFT(INDEX(DESC!C:C,MATCH(H425,DESC!B:B,0)),10),"…"),"…")</f>
        <v>DO_WAIT AL…</v>
      </c>
    </row>
    <row r="426" spans="3:9" x14ac:dyDescent="0.25">
      <c r="C426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6" s="24">
        <f>+D425+1</f>
        <v>426</v>
      </c>
      <c r="E426" s="24">
        <f>IF(MATCH(H426,H:H,0)=D426,IF(LEN(H426)&gt;2,1,0),0)</f>
        <v>0</v>
      </c>
      <c r="F426" s="24" t="str">
        <f ca="1">IFERROR(MATCH(1,OFFSET(E$1:E$1000,F425,0),0)+F425,"…")</f>
        <v>…</v>
      </c>
      <c r="G426" s="24">
        <f>IF(LEN(B426),FIND(":",C426),IFERROR(FIND(":",C426,G425+1),"…"))</f>
        <v>86</v>
      </c>
      <c r="H426" s="25" t="str">
        <f>IFERROR(SUBSTITUTE(MID(C426,G426,G427-G426),":",""),"…")</f>
        <v>UBRCLS</v>
      </c>
      <c r="I426" s="9" t="str">
        <f ca="1">IFERROR(_xlfn.CONCAT(LEFT(INDEX(DESC!C:C,MATCH(H426,DESC!B:B,0)),10),"…"),"…")</f>
        <v>DO_BUSRQ D…</v>
      </c>
    </row>
    <row r="427" spans="3:9" x14ac:dyDescent="0.25">
      <c r="C427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7" s="24">
        <f>+D426+1</f>
        <v>427</v>
      </c>
      <c r="E427" s="24">
        <f>IF(MATCH(H427,H:H,0)=D427,IF(LEN(H427)&gt;2,1,0),0)</f>
        <v>1</v>
      </c>
      <c r="F427" s="24" t="str">
        <f ca="1">IFERROR(MATCH(1,OFFSET(E$1:E$1000,F426,0),0)+F426,"…")</f>
        <v>…</v>
      </c>
      <c r="G427" s="24">
        <f>IF(LEN(B427),FIND(":",C427),IFERROR(FIND(":",C427,G426+1),"…"))</f>
        <v>93</v>
      </c>
      <c r="H427" s="25" t="str">
        <f>IFERROR(SUBSTITUTE(MID(C427,G427,G428-G427),":",""),"…")</f>
        <v>UABDL</v>
      </c>
      <c r="I427" s="9" t="str">
        <f ca="1">IFERROR(_xlfn.CONCAT(LEFT(INDEX(DESC!C:C,MATCH(H427,DESC!B:B,0)),10),"…"),"…")</f>
        <v>ALUB=DLATC…</v>
      </c>
    </row>
    <row r="428" spans="3:9" x14ac:dyDescent="0.25">
      <c r="C428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8" s="24">
        <f>+D427+1</f>
        <v>428</v>
      </c>
      <c r="E428" s="24">
        <f>IF(MATCH(H428,H:H,0)=D428,IF(LEN(H428)&gt;2,1,0),0)</f>
        <v>0</v>
      </c>
      <c r="F428" s="24" t="str">
        <f ca="1">IFERROR(MATCH(1,OFFSET(E$1:E$1000,F427,0),0)+F427,"…")</f>
        <v>…</v>
      </c>
      <c r="G428" s="24">
        <f>IF(LEN(B428),FIND(":",C428),IFERROR(FIND(":",C428,G427+1),"…"))</f>
        <v>99</v>
      </c>
      <c r="H428" s="25" t="str">
        <f>IFERROR(SUBSTITUTE(MID(C428,G428,G429-G428),":",""),"…")</f>
        <v>UNDEF</v>
      </c>
      <c r="I428" s="9" t="str">
        <f ca="1">IFERROR(_xlfn.CONCAT(LEFT(INDEX(DESC!C:C,MATCH(H428,DESC!B:B,0)),10),"…"),"…")</f>
        <v>UNDEF…</v>
      </c>
    </row>
    <row r="429" spans="3:9" x14ac:dyDescent="0.25">
      <c r="C429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29" s="24">
        <f>+D428+1</f>
        <v>429</v>
      </c>
      <c r="E429" s="24">
        <f>IF(MATCH(H429,H:H,0)=D429,IF(LEN(H429)&gt;2,1,0),0)</f>
        <v>1</v>
      </c>
      <c r="F429" s="24" t="str">
        <f ca="1">IFERROR(MATCH(1,OFFSET(E$1:E$1000,F428,0),0)+F428,"…")</f>
        <v>…</v>
      </c>
      <c r="G429" s="24">
        <f>IF(LEN(B429),FIND(":",C429),IFERROR(FIND(":",C429,G428+1),"…"))</f>
        <v>105</v>
      </c>
      <c r="H429" s="25" t="str">
        <f>IFERROR(SUBSTITUTE(MID(C429,G429,G430-G429),":",""),"…")</f>
        <v>UOSADD</v>
      </c>
      <c r="I429" s="9" t="str">
        <f ca="1">IFERROR(_xlfn.CONCAT(LEFT(INDEX(DESC!C:C,MATCH(H429,DESC!B:B,0)),10),"…"),"…")</f>
        <v>HBUS=SADD…</v>
      </c>
    </row>
    <row r="430" spans="3:9" x14ac:dyDescent="0.25">
      <c r="C430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0" s="24">
        <f>+D429+1</f>
        <v>430</v>
      </c>
      <c r="E430" s="24">
        <f>IF(MATCH(H430,H:H,0)=D430,IF(LEN(H430)&gt;2,1,0),0)</f>
        <v>0</v>
      </c>
      <c r="F430" s="24" t="str">
        <f ca="1">IFERROR(MATCH(1,OFFSET(E$1:E$1000,F429,0),0)+F429,"…")</f>
        <v>…</v>
      </c>
      <c r="G430" s="24">
        <f>IF(LEN(B430),FIND(":",C430),IFERROR(FIND(":",C430,G429+1),"…"))</f>
        <v>112</v>
      </c>
      <c r="H430" s="25" t="str">
        <f>IFERROR(SUBSTITUTE(MID(C430,G430,G431-G430),":",""),"…")</f>
        <v>UNDEF</v>
      </c>
      <c r="I430" s="9" t="str">
        <f ca="1">IFERROR(_xlfn.CONCAT(LEFT(INDEX(DESC!C:C,MATCH(H430,DESC!B:B,0)),10),"…"),"…")</f>
        <v>UNDEF…</v>
      </c>
    </row>
    <row r="431" spans="3:9" x14ac:dyDescent="0.25">
      <c r="C431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1" s="24">
        <f>+D430+1</f>
        <v>431</v>
      </c>
      <c r="E431" s="24">
        <f>IF(MATCH(H431,H:H,0)=D431,IF(LEN(H431)&gt;2,1,0),0)</f>
        <v>1</v>
      </c>
      <c r="F431" s="24" t="str">
        <f ca="1">IFERROR(MATCH(1,OFFSET(E$1:E$1000,F430,0),0)+F430,"…")</f>
        <v>…</v>
      </c>
      <c r="G431" s="24">
        <f>IF(LEN(B431),FIND(":",C431),IFERROR(FIND(":",C431,G430+1),"…"))</f>
        <v>118</v>
      </c>
      <c r="H431" s="25" t="str">
        <f>IFERROR(SUBSTITUTE(MID(C431,G431,G432-G431),":",""),"…")</f>
        <v>UZHB</v>
      </c>
      <c r="I431" s="9" t="str">
        <f ca="1">IFERROR(_xlfn.CONCAT(LEFT(INDEX(DESC!C:C,MATCH(H431,DESC!B:B,0)),10),"…"),"…")</f>
        <v>Z=HBUS…</v>
      </c>
    </row>
    <row r="432" spans="3:9" x14ac:dyDescent="0.25">
      <c r="C432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2" s="24">
        <f>+D431+1</f>
        <v>432</v>
      </c>
      <c r="E432" s="24">
        <f>IF(MATCH(H432,H:H,0)=D432,IF(LEN(H432)&gt;2,1,0),0)</f>
        <v>0</v>
      </c>
      <c r="F432" s="24" t="str">
        <f ca="1">IFERROR(MATCH(1,OFFSET(E$1:E$1000,F431,0),0)+F431,"…")</f>
        <v>…</v>
      </c>
      <c r="G432" s="24">
        <f>IF(LEN(B432),FIND(":",C432),IFERROR(FIND(":",C432,G431+1),"…"))</f>
        <v>123</v>
      </c>
      <c r="H432" s="25" t="str">
        <f>IFERROR(SUBSTITUTE(MID(C432,G432,G433-G432),":",""),"…")</f>
        <v>UNDEF</v>
      </c>
      <c r="I432" s="9" t="str">
        <f ca="1">IFERROR(_xlfn.CONCAT(LEFT(INDEX(DESC!C:C,MATCH(H432,DESC!B:B,0)),10),"…"),"…")</f>
        <v>UNDEF…</v>
      </c>
    </row>
    <row r="433" spans="2:9" x14ac:dyDescent="0.25">
      <c r="C433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3" s="24">
        <f>+D432+1</f>
        <v>433</v>
      </c>
      <c r="E433" s="24">
        <f>IF(MATCH(H433,H:H,0)=D433,IF(LEN(H433)&gt;2,1,0),0)</f>
        <v>1</v>
      </c>
      <c r="F433" s="24" t="str">
        <f ca="1">IFERROR(MATCH(1,OFFSET(E$1:E$1000,F432,0),0)+F432,"…")</f>
        <v>…</v>
      </c>
      <c r="G433" s="24">
        <f>IF(LEN(B433),FIND(":",C433),IFERROR(FIND(":",C433,G432+1),"…"))</f>
        <v>129</v>
      </c>
      <c r="H433" s="25" t="str">
        <f>IFERROR(SUBSTITUTE(MID(C433,G433,G434-G433),":",""),"…")</f>
        <v>UAAPH</v>
      </c>
      <c r="I433" s="9" t="str">
        <f ca="1">IFERROR(_xlfn.CONCAT(LEFT(INDEX(DESC!C:C,MATCH(H433,DESC!B:B,0)),10),"…"),"…")</f>
        <v>ALUA=PCH…</v>
      </c>
    </row>
    <row r="434" spans="2:9" x14ac:dyDescent="0.25">
      <c r="C434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4" s="24">
        <f>+D433+1</f>
        <v>434</v>
      </c>
      <c r="E434" s="24">
        <f>IF(MATCH(H434,H:H,0)=D434,IF(LEN(H434)&gt;2,1,0),0)</f>
        <v>0</v>
      </c>
      <c r="F434" s="24" t="str">
        <f ca="1">IFERROR(MATCH(1,OFFSET(E$1:E$1000,F433,0),0)+F433,"…")</f>
        <v>…</v>
      </c>
      <c r="G434" s="24">
        <f>IF(LEN(B434),FIND(":",C434),IFERROR(FIND(":",C434,G433+1),"…"))</f>
        <v>135</v>
      </c>
      <c r="H434" s="25" t="str">
        <f>IFERROR(SUBSTITUTE(MID(C434,G434,G435-G434),":",""),"…")</f>
        <v>UNDEF</v>
      </c>
      <c r="I434" s="9" t="str">
        <f ca="1">IFERROR(_xlfn.CONCAT(LEFT(INDEX(DESC!C:C,MATCH(H434,DESC!B:B,0)),10),"…"),"…")</f>
        <v>UNDEF…</v>
      </c>
    </row>
    <row r="435" spans="2:9" x14ac:dyDescent="0.25">
      <c r="C435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5" s="24">
        <f>+D434+1</f>
        <v>435</v>
      </c>
      <c r="E435" s="24">
        <f>IF(MATCH(H435,H:H,0)=D435,IF(LEN(H435)&gt;2,1,0),0)</f>
        <v>1</v>
      </c>
      <c r="F435" s="24" t="str">
        <f ca="1">IFERROR(MATCH(1,OFFSET(E$1:E$1000,F434,0),0)+F434,"…")</f>
        <v>…</v>
      </c>
      <c r="G435" s="24">
        <f>IF(LEN(B435),FIND(":",C435),IFERROR(FIND(":",C435,G434+1),"…"))</f>
        <v>141</v>
      </c>
      <c r="H435" s="25" t="str">
        <f>IFERROR(SUBSTITUTE(MID(C435,G435,G436-G435),":",""),"…")</f>
        <v>UOSADCD</v>
      </c>
      <c r="I435" s="9" t="str">
        <f ca="1">IFERROR(_xlfn.CONCAT(LEFT(INDEX(DESC!C:C,MATCH(H435,DESC!B:B,0)),10),"…"),"…")</f>
        <v>HBUS=SADC …</v>
      </c>
    </row>
    <row r="436" spans="2:9" x14ac:dyDescent="0.25">
      <c r="C436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6" s="24">
        <f>+D435+1</f>
        <v>436</v>
      </c>
      <c r="E436" s="24">
        <f>IF(MATCH(H436,H:H,0)=D436,IF(LEN(H436)&gt;2,1,0),0)</f>
        <v>0</v>
      </c>
      <c r="F436" s="24" t="str">
        <f ca="1">IFERROR(MATCH(1,OFFSET(E$1:E$1000,F435,0),0)+F435,"…")</f>
        <v>…</v>
      </c>
      <c r="G436" s="24">
        <f>IF(LEN(B436),FIND(":",C436),IFERROR(FIND(":",C436,G435+1),"…"))</f>
        <v>149</v>
      </c>
      <c r="H436" s="25" t="str">
        <f>IFERROR(SUBSTITUTE(MID(C436,G436,G437-G436),":",""),"…")</f>
        <v>UBRGR</v>
      </c>
      <c r="I436" s="9" t="str">
        <f ca="1">IFERROR(_xlfn.CONCAT(LEFT(INDEX(DESC!C:C,MATCH(H436,DESC!B:B,0)),10),"…"),"…")</f>
        <v>DO_GRANT D…</v>
      </c>
    </row>
    <row r="437" spans="2:9" x14ac:dyDescent="0.25">
      <c r="C437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7" s="24">
        <f>+D436+1</f>
        <v>437</v>
      </c>
      <c r="E437" s="24">
        <f>IF(MATCH(H437,H:H,0)=D437,IF(LEN(H437)&gt;2,1,0),0)</f>
        <v>1</v>
      </c>
      <c r="F437" s="24" t="str">
        <f ca="1">IFERROR(MATCH(1,OFFSET(E$1:E$1000,F436,0),0)+F436,"…")</f>
        <v>…</v>
      </c>
      <c r="G437" s="24">
        <f>IF(LEN(B437),FIND(":",C437),IFERROR(FIND(":",C437,G436+1),"…"))</f>
        <v>155</v>
      </c>
      <c r="H437" s="25" t="str">
        <f>IFERROR(SUBSTITUTE(MID(C437,G437,G438-G437),":",""),"…")</f>
        <v>UDWZWH</v>
      </c>
      <c r="I437" s="9" t="str">
        <f ca="1">IFERROR(_xlfn.CONCAT(LEFT(INDEX(DESC!C:C,MATCH(H437,DESC!B:B,0)),10),"…"),"…")</f>
        <v>ADDER=(W=H…</v>
      </c>
    </row>
    <row r="438" spans="2:9" x14ac:dyDescent="0.25">
      <c r="C438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8" s="24">
        <f>+D437+1</f>
        <v>438</v>
      </c>
      <c r="E438" s="24">
        <f>IF(MATCH(H438,H:H,0)=D438,IF(LEN(H438)&gt;2,1,0),0)</f>
        <v>0</v>
      </c>
      <c r="F438" s="24" t="str">
        <f ca="1">IFERROR(MATCH(1,OFFSET(E$1:E$1000,F437,0),0)+F437,"…")</f>
        <v>…</v>
      </c>
      <c r="G438" s="24">
        <f>IF(LEN(B438),FIND(":",C438),IFERROR(FIND(":",C438,G437+1),"…"))</f>
        <v>162</v>
      </c>
      <c r="H438" s="25" t="str">
        <f>IFERROR(SUBSTITUTE(MID(C438,G438,G439-G438),":",""),"…")</f>
        <v>UEXIDONE</v>
      </c>
      <c r="I438" s="9" t="str">
        <f ca="1">IFERROR(_xlfn.CONCAT(LEFT(INDEX(DESC!C:C,MATCH(H438,DESC!B:B,0)),10),"…"),"…")</f>
        <v>EX_INT SPR…</v>
      </c>
    </row>
    <row r="439" spans="2:9" x14ac:dyDescent="0.25">
      <c r="C439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39" s="24">
        <f>+D438+1</f>
        <v>439</v>
      </c>
      <c r="E439" s="24">
        <f>IF(MATCH(H439,H:H,0)=D439,IF(LEN(H439)&gt;2,1,0),0)</f>
        <v>0</v>
      </c>
      <c r="F439" s="24" t="str">
        <f ca="1">IFERROR(MATCH(1,OFFSET(E$1:E$1000,F438,0),0)+F438,"…")</f>
        <v>…</v>
      </c>
      <c r="G439" s="24">
        <f>IF(LEN(B439),FIND(":",C439),IFERROR(FIND(":",C439,G438+1),"…"))</f>
        <v>171</v>
      </c>
      <c r="H439" s="25" t="str">
        <f>IFERROR(SUBSTITUTE(MID(C439,G439,G440-G439),":",""),"…")</f>
        <v>ULAT</v>
      </c>
      <c r="I439" s="9" t="str">
        <f ca="1">IFERROR(_xlfn.CONCAT(LEFT(INDEX(DESC!C:C,MATCH(H439,DESC!B:B,0)),10),"…"),"…")</f>
        <v>DLATCH=PIN…</v>
      </c>
    </row>
    <row r="440" spans="2:9" x14ac:dyDescent="0.25">
      <c r="C440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40" s="24">
        <f>+D439+1</f>
        <v>440</v>
      </c>
      <c r="E440" s="24">
        <f>IF(MATCH(H440,H:H,0)=D440,IF(LEN(H440)&gt;2,1,0),0)</f>
        <v>0</v>
      </c>
      <c r="F440" s="24" t="str">
        <f ca="1">IFERROR(MATCH(1,OFFSET(E$1:E$1000,F439,0),0)+F439,"…")</f>
        <v>…</v>
      </c>
      <c r="G440" s="24">
        <f>IF(LEN(B440),FIND(":",C440),IFERROR(FIND(":",C440,G439+1),"…"))</f>
        <v>176</v>
      </c>
      <c r="H440" s="25" t="str">
        <f>IFERROR(SUBSTITUTE(MID(C440,G440,G441-G440),":",""),"…")</f>
        <v>UWAIT</v>
      </c>
      <c r="I440" s="9" t="str">
        <f ca="1">IFERROR(_xlfn.CONCAT(LEFT(INDEX(DESC!C:C,MATCH(H440,DESC!B:B,0)),10),"…"),"…")</f>
        <v>DO_WAIT…</v>
      </c>
    </row>
    <row r="441" spans="2:9" x14ac:dyDescent="0.25">
      <c r="C441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41" s="24">
        <f>+D440+1</f>
        <v>441</v>
      </c>
      <c r="E441" s="24">
        <f>IF(MATCH(H441,H:H,0)=D441,IF(LEN(H441)&gt;2,1,0),0)</f>
        <v>0</v>
      </c>
      <c r="F441" s="24" t="str">
        <f ca="1">IFERROR(MATCH(1,OFFSET(E$1:E$1000,F440,0),0)+F440,"…")</f>
        <v>…</v>
      </c>
      <c r="G441" s="24">
        <f>IF(LEN(B441),FIND(":",C441),IFERROR(FIND(":",C441,G440+1),"…"))</f>
        <v>182</v>
      </c>
      <c r="H441" s="25" t="str">
        <f>IFERROR(SUBSTITUTE(MID(C441,G441,G442-G441),":",""),"…")</f>
        <v>UBRGRCLS</v>
      </c>
      <c r="I441" s="9" t="str">
        <f ca="1">IFERROR(_xlfn.CONCAT(LEFT(INDEX(DESC!C:C,MATCH(H441,DESC!B:B,0)),10),"…"),"…")</f>
        <v>DO_GRANT D…</v>
      </c>
    </row>
    <row r="442" spans="2:9" x14ac:dyDescent="0.25">
      <c r="C442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42" s="24">
        <f>+D441+1</f>
        <v>442</v>
      </c>
      <c r="E442" s="24">
        <f>IF(MATCH(H442,H:H,0)=D442,IF(LEN(H442)&gt;2,1,0),0)</f>
        <v>0</v>
      </c>
      <c r="F442" s="24" t="str">
        <f ca="1">IFERROR(MATCH(1,OFFSET(E$1:E$1000,F441,0),0)+F441,"…")</f>
        <v>…</v>
      </c>
      <c r="G442" s="24">
        <f>IF(LEN(B442),FIND(":",C442),IFERROR(FIND(":",C442,G441+1),"…"))</f>
        <v>191</v>
      </c>
      <c r="H442" s="25" t="str">
        <f>IFERROR(SUBSTITUTE(MID(C442,G442,G443-G442),":",""),"…")</f>
        <v>UDPC</v>
      </c>
      <c r="I442" s="9" t="str">
        <f ca="1">IFERROR(_xlfn.CONCAT(LEFT(INDEX(DESC!C:C,MATCH(H442,DESC!B:B,0)),10),"…"),"…")</f>
        <v>ADDER=PC…</v>
      </c>
    </row>
    <row r="443" spans="2:9" x14ac:dyDescent="0.25">
      <c r="C443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43" s="24">
        <f>+D442+1</f>
        <v>443</v>
      </c>
      <c r="E443" s="24">
        <f>IF(MATCH(H443,H:H,0)=D443,IF(LEN(H443)&gt;2,1,0),0)</f>
        <v>0</v>
      </c>
      <c r="F443" s="24" t="str">
        <f ca="1">IFERROR(MATCH(1,OFFSET(E$1:E$1000,F442,0),0)+F442,"…")</f>
        <v>…</v>
      </c>
      <c r="G443" s="24">
        <f>IF(LEN(B443),FIND(":",C443),IFERROR(FIND(":",C443,G442+1),"…"))</f>
        <v>196</v>
      </c>
      <c r="H443" s="25" t="str">
        <f>IFERROR(SUBSTITUTE(MID(C443,G443,G444-G443),":",""),"…")</f>
        <v>UEXIDONE</v>
      </c>
      <c r="I443" s="9" t="str">
        <f ca="1">IFERROR(_xlfn.CONCAT(LEFT(INDEX(DESC!C:C,MATCH(H443,DESC!B:B,0)),10),"…"),"…")</f>
        <v>EX_INT SPR…</v>
      </c>
    </row>
    <row r="444" spans="2:9" x14ac:dyDescent="0.25">
      <c r="C444" s="24" t="str">
        <f t="shared" si="6"/>
        <v>DEFMAIN(&amp;H10):UADIRM:UIRDAF:UBRM:UCLSAAB:UNDEF:UDPCODD:UADIMR:UPCDBHJZ:ULAT:UWAITAAPL:UBRCLS:UABDL:UNDEF:UOSADD:UNDEF:UZHB:UNDEF:UAAPH:UNDEF:UOSADCD:UBRGR:UDWZWH:UEXIDONE:ULAT:UWAIT:UBRGRCLS:UDPC:UEXIDONE:</v>
      </c>
      <c r="D444" s="24">
        <f>+D443+1</f>
        <v>444</v>
      </c>
      <c r="E444" s="24">
        <f>IF(MATCH(H444,H:H,0)=D444,IF(LEN(H444)&gt;2,1,0),0)</f>
        <v>0</v>
      </c>
      <c r="F444" s="24" t="str">
        <f ca="1">IFERROR(MATCH(1,OFFSET(E$1:E$1000,F443,0),0)+F443,"…")</f>
        <v>…</v>
      </c>
      <c r="G444" s="24">
        <f>IF(LEN(B444),FIND(":",C444),IFERROR(FIND(":",C444,G443+1),"…"))</f>
        <v>205</v>
      </c>
      <c r="H444" s="25" t="str">
        <f>IFERROR(SUBSTITUTE(MID(C444,G444,G445-G444),":",""),"…")</f>
        <v>…</v>
      </c>
      <c r="I444" s="9" t="str">
        <f ca="1">IFERROR(_xlfn.CONCAT(LEFT(INDEX(DESC!C:C,MATCH(H444,DESC!B:B,0)),10),"…"),"…")</f>
        <v>…</v>
      </c>
    </row>
    <row r="445" spans="2:9" x14ac:dyDescent="0.25">
      <c r="B445" t="s">
        <v>1998</v>
      </c>
      <c r="C445" s="24" t="str">
        <f t="shared" si="6"/>
        <v>DEFMAIN(&amp;H30):UADIRM:UIRDAF:UBRM:UDPC:UADIMR:UPCDJRNC:ULAT:UWAITAAPL:UBRCLS:UABDL:UNDEF:UOSADD:UNDEF:UZHB:UNDEF:UAAPH:UNDEF:UOSADCD:UBRGR:UDWZWH:UEXIDONE:ULAT:UWAIT:UBRGRCLS:UDPC:UEXIDONE:</v>
      </c>
      <c r="D445" s="24">
        <f>+D444+1</f>
        <v>445</v>
      </c>
      <c r="E445" s="24">
        <f>IF(MATCH(H445,H:H,0)=D445,IF(LEN(H445)&gt;2,1,0),0)</f>
        <v>0</v>
      </c>
      <c r="F445" s="24" t="str">
        <f ca="1">IFERROR(MATCH(1,OFFSET(E$1:E$1000,F444,0),0)+F444,"…")</f>
        <v>…</v>
      </c>
      <c r="G445" s="24">
        <f>IF(LEN(B445),FIND(":",C445),IFERROR(FIND(":",C445,G444+1),"…"))</f>
        <v>14</v>
      </c>
      <c r="H445" s="25" t="str">
        <f>IFERROR(SUBSTITUTE(MID(C445,G445,G446-G445),":",""),"…")</f>
        <v>UADIRM</v>
      </c>
      <c r="I445" s="9" t="str">
        <f ca="1">IFERROR(_xlfn.CONCAT(LEFT(INDEX(DESC!C:C,MATCH(H445,DESC!B:B,0)),10),"…"),"…")</f>
        <v>ADDR=ADDER…</v>
      </c>
    </row>
    <row r="446" spans="2:9" x14ac:dyDescent="0.25">
      <c r="C446" s="24" t="str">
        <f t="shared" si="6"/>
        <v>DEFMAIN(&amp;H30):UADIRM:UIRDAF:UBRM:UDPC:UADIMR:UPCDJRNC:ULAT:UWAITAAPL:UBRCLS:UABDL:UNDEF:UOSADD:UNDEF:UZHB:UNDEF:UAAPH:UNDEF:UOSADCD:UBRGR:UDWZWH:UEXIDONE:ULAT:UWAIT:UBRGRCLS:UDPC:UEXIDONE:</v>
      </c>
      <c r="D446" s="24">
        <f>+D445+1</f>
        <v>446</v>
      </c>
      <c r="E446" s="24">
        <f>IF(MATCH(H446,H:H,0)=D446,IF(LEN(H446)&gt;2,1,0),0)</f>
        <v>0</v>
      </c>
      <c r="F446" s="24" t="str">
        <f ca="1">IFERROR(MATCH(1,OFFSET(E$1:E$1000,F445,0),0)+F445,"…")</f>
        <v>…</v>
      </c>
      <c r="G446" s="24">
        <f>IF(LEN(B446),FIND(":",C446),IFERROR(FIND(":",C446,G445+1),"…"))</f>
        <v>21</v>
      </c>
      <c r="H446" s="25" t="str">
        <f>IFERROR(SUBSTITUTE(MID(C446,G446,G447-G446),":",""),"…")</f>
        <v>UIRDAF</v>
      </c>
      <c r="I446" s="9" t="str">
        <f ca="1">IFERROR(_xlfn.CONCAT(LEFT(INDEX(DESC!C:C,MATCH(H446,DESC!B:B,0)),10),"…"),"…")</f>
        <v>IR=ADDES A…</v>
      </c>
    </row>
    <row r="447" spans="2:9" x14ac:dyDescent="0.25">
      <c r="C447" s="24" t="str">
        <f t="shared" si="6"/>
        <v>DEFMAIN(&amp;H30):UADIRM:UIRDAF:UBRM:UDPC:UADIMR:UPCDJRNC:ULAT:UWAITAAPL:UBRCLS:UABDL:UNDEF:UOSADD:UNDEF:UZHB:UNDEF:UAAPH:UNDEF:UOSADCD:UBRGR:UDWZWH:UEXIDONE:ULAT:UWAIT:UBRGRCLS:UDPC:UEXIDONE:</v>
      </c>
      <c r="D447" s="24">
        <f>+D446+1</f>
        <v>447</v>
      </c>
      <c r="E447" s="24">
        <f>IF(MATCH(H447,H:H,0)=D447,IF(LEN(H447)&gt;2,1,0),0)</f>
        <v>0</v>
      </c>
      <c r="F447" s="24" t="str">
        <f ca="1">IFERROR(MATCH(1,OFFSET(E$1:E$1000,F446,0),0)+F446,"…")</f>
        <v>…</v>
      </c>
      <c r="G447" s="24">
        <f>IF(LEN(B447),FIND(":",C447),IFERROR(FIND(":",C447,G446+1),"…"))</f>
        <v>28</v>
      </c>
      <c r="H447" s="25" t="str">
        <f>IFERROR(SUBSTITUTE(MID(C447,G447,G448-G447),":",""),"…")</f>
        <v>UBRM</v>
      </c>
      <c r="I447" s="9" t="str">
        <f ca="1">IFERROR(_xlfn.CONCAT(LEFT(INDEX(DESC!C:C,MATCH(H447,DESC!B:B,0)),10),"…"),"…")</f>
        <v>DO_BUSRQ U…</v>
      </c>
    </row>
    <row r="448" spans="2:9" x14ac:dyDescent="0.25">
      <c r="C448" s="24" t="str">
        <f t="shared" si="6"/>
        <v>DEFMAIN(&amp;H30):UADIRM:UIRDAF:UBRM:UDPC:UADIMR:UPCDJRNC:ULAT:UWAITAAPL:UBRCLS:UABDL:UNDEF:UOSADD:UNDEF:UZHB:UNDEF:UAAPH:UNDEF:UOSADCD:UBRGR:UDWZWH:UEXIDONE:ULAT:UWAIT:UBRGRCLS:UDPC:UEXIDONE:</v>
      </c>
      <c r="D448" s="24">
        <f>+D447+1</f>
        <v>448</v>
      </c>
      <c r="E448" s="24">
        <f>IF(MATCH(H448,H:H,0)=D448,IF(LEN(H448)&gt;2,1,0),0)</f>
        <v>0</v>
      </c>
      <c r="F448" s="24" t="str">
        <f ca="1">IFERROR(MATCH(1,OFFSET(E$1:E$1000,F447,0),0)+F447,"…")</f>
        <v>…</v>
      </c>
      <c r="G448" s="24">
        <f>IF(LEN(B448),FIND(":",C448),IFERROR(FIND(":",C448,G447+1),"…"))</f>
        <v>33</v>
      </c>
      <c r="H448" s="25" t="str">
        <f>IFERROR(SUBSTITUTE(MID(C448,G448,G449-G448),":",""),"…")</f>
        <v>UDPC</v>
      </c>
      <c r="I448" s="9" t="str">
        <f ca="1">IFERROR(_xlfn.CONCAT(LEFT(INDEX(DESC!C:C,MATCH(H448,DESC!B:B,0)),10),"…"),"…")</f>
        <v>ADDER=PC…</v>
      </c>
    </row>
    <row r="449" spans="3:9" x14ac:dyDescent="0.25">
      <c r="C449" s="24" t="str">
        <f t="shared" si="6"/>
        <v>DEFMAIN(&amp;H30):UADIRM:UIRDAF:UBRM:UDPC:UADIMR:UPCDJRNC:ULAT:UWAITAAPL:UBRCLS:UABDL:UNDEF:UOSADD:UNDEF:UZHB:UNDEF:UAAPH:UNDEF:UOSADCD:UBRGR:UDWZWH:UEXIDONE:ULAT:UWAIT:UBRGRCLS:UDPC:UEXIDONE:</v>
      </c>
      <c r="D449" s="24">
        <f>+D448+1</f>
        <v>449</v>
      </c>
      <c r="E449" s="24">
        <f>IF(MATCH(H449,H:H,0)=D449,IF(LEN(H449)&gt;2,1,0),0)</f>
        <v>0</v>
      </c>
      <c r="F449" s="24" t="str">
        <f ca="1">IFERROR(MATCH(1,OFFSET(E$1:E$1000,F448,0),0)+F448,"…")</f>
        <v>…</v>
      </c>
      <c r="G449" s="24">
        <f>IF(LEN(B449),FIND(":",C449),IFERROR(FIND(":",C449,G448+1),"…"))</f>
        <v>38</v>
      </c>
      <c r="H449" s="25" t="str">
        <f>IFERROR(SUBSTITUTE(MID(C449,G449,G450-G449),":",""),"…")</f>
        <v>UADIMR</v>
      </c>
      <c r="I449" s="9" t="str">
        <f ca="1">IFERROR(_xlfn.CONCAT(LEFT(INDEX(DESC!C:C,MATCH(H449,DESC!B:B,0)),10),"…"),"…")</f>
        <v>ADDR=ADDER…</v>
      </c>
    </row>
    <row r="450" spans="3:9" x14ac:dyDescent="0.25">
      <c r="C450" s="24" t="str">
        <f t="shared" ref="C450:C479" si="7">SUBSTITUTE(SUBSTITUTE(SUBSTITUTE(IF(LEN(B450),_xlfn.CONCAT(B450,":"),C449)," ",""),":AAA:",":"),":BBB:",":")</f>
        <v>DEFMAIN(&amp;H30):UADIRM:UIRDAF:UBRM:UDPC:UADIMR:UPCDJRNC:ULAT:UWAITAAPL:UBRCLS:UABDL:UNDEF:UOSADD:UNDEF:UZHB:UNDEF:UAAPH:UNDEF:UOSADCD:UBRGR:UDWZWH:UEXIDONE:ULAT:UWAIT:UBRGRCLS:UDPC:UEXIDONE:</v>
      </c>
      <c r="D450" s="24">
        <f>+D449+1</f>
        <v>450</v>
      </c>
      <c r="E450" s="24">
        <f>IF(MATCH(H450,H:H,0)=D450,IF(LEN(H450)&gt;2,1,0),0)</f>
        <v>1</v>
      </c>
      <c r="F450" s="24" t="str">
        <f ca="1">IFERROR(MATCH(1,OFFSET(E$1:E$1000,F449,0),0)+F449,"…")</f>
        <v>…</v>
      </c>
      <c r="G450" s="24">
        <f>IF(LEN(B450),FIND(":",C450),IFERROR(FIND(":",C450,G449+1),"…"))</f>
        <v>45</v>
      </c>
      <c r="H450" s="25" t="str">
        <f>IFERROR(SUBSTITUTE(MID(C450,G450,G451-G450),":",""),"…")</f>
        <v>UPCDJRNC</v>
      </c>
      <c r="I450" s="9" t="str">
        <f ca="1">IFERROR(_xlfn.CONCAT(LEFT(INDEX(DESC!C:C,MATCH(H450,DESC!B:B,0)),10),"…"),"…")</f>
        <v>PC=ADDES J…</v>
      </c>
    </row>
    <row r="451" spans="3:9" x14ac:dyDescent="0.25">
      <c r="C451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1" s="24">
        <f>+D450+1</f>
        <v>451</v>
      </c>
      <c r="E451" s="24">
        <f>IF(MATCH(H451,H:H,0)=D451,IF(LEN(H451)&gt;2,1,0),0)</f>
        <v>0</v>
      </c>
      <c r="F451" s="24" t="str">
        <f ca="1">IFERROR(MATCH(1,OFFSET(E$1:E$1000,F450,0),0)+F450,"…")</f>
        <v>…</v>
      </c>
      <c r="G451" s="24">
        <f>IF(LEN(B451),FIND(":",C451),IFERROR(FIND(":",C451,G450+1),"…"))</f>
        <v>54</v>
      </c>
      <c r="H451" s="25" t="str">
        <f>IFERROR(SUBSTITUTE(MID(C451,G451,G452-G451),":",""),"…")</f>
        <v>ULAT</v>
      </c>
      <c r="I451" s="9" t="str">
        <f ca="1">IFERROR(_xlfn.CONCAT(LEFT(INDEX(DESC!C:C,MATCH(H451,DESC!B:B,0)),10),"…"),"…")</f>
        <v>DLATCH=PIN…</v>
      </c>
    </row>
    <row r="452" spans="3:9" x14ac:dyDescent="0.25">
      <c r="C452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2" s="24">
        <f>+D451+1</f>
        <v>452</v>
      </c>
      <c r="E452" s="24">
        <f>IF(MATCH(H452,H:H,0)=D452,IF(LEN(H452)&gt;2,1,0),0)</f>
        <v>0</v>
      </c>
      <c r="F452" s="24" t="str">
        <f ca="1">IFERROR(MATCH(1,OFFSET(E$1:E$1000,F451,0),0)+F451,"…")</f>
        <v>…</v>
      </c>
      <c r="G452" s="24">
        <f>IF(LEN(B452),FIND(":",C452),IFERROR(FIND(":",C452,G451+1),"…"))</f>
        <v>59</v>
      </c>
      <c r="H452" s="25" t="str">
        <f>IFERROR(SUBSTITUTE(MID(C452,G452,G453-G452),":",""),"…")</f>
        <v>UWAITAAPL</v>
      </c>
      <c r="I452" s="9" t="str">
        <f ca="1">IFERROR(_xlfn.CONCAT(LEFT(INDEX(DESC!C:C,MATCH(H452,DESC!B:B,0)),10),"…"),"…")</f>
        <v>DO_WAIT AL…</v>
      </c>
    </row>
    <row r="453" spans="3:9" x14ac:dyDescent="0.25">
      <c r="C453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3" s="24">
        <f>+D452+1</f>
        <v>453</v>
      </c>
      <c r="E453" s="24">
        <f>IF(MATCH(H453,H:H,0)=D453,IF(LEN(H453)&gt;2,1,0),0)</f>
        <v>0</v>
      </c>
      <c r="F453" s="24" t="str">
        <f ca="1">IFERROR(MATCH(1,OFFSET(E$1:E$1000,F452,0),0)+F452,"…")</f>
        <v>…</v>
      </c>
      <c r="G453" s="24">
        <f>IF(LEN(B453),FIND(":",C453),IFERROR(FIND(":",C453,G452+1),"…"))</f>
        <v>69</v>
      </c>
      <c r="H453" s="25" t="str">
        <f>IFERROR(SUBSTITUTE(MID(C453,G453,G454-G453),":",""),"…")</f>
        <v>UBRCLS</v>
      </c>
      <c r="I453" s="9" t="str">
        <f ca="1">IFERROR(_xlfn.CONCAT(LEFT(INDEX(DESC!C:C,MATCH(H453,DESC!B:B,0)),10),"…"),"…")</f>
        <v>DO_BUSRQ D…</v>
      </c>
    </row>
    <row r="454" spans="3:9" x14ac:dyDescent="0.25">
      <c r="C454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4" s="24">
        <f>+D453+1</f>
        <v>454</v>
      </c>
      <c r="E454" s="24">
        <f>IF(MATCH(H454,H:H,0)=D454,IF(LEN(H454)&gt;2,1,0),0)</f>
        <v>0</v>
      </c>
      <c r="F454" s="24" t="str">
        <f ca="1">IFERROR(MATCH(1,OFFSET(E$1:E$1000,F453,0),0)+F453,"…")</f>
        <v>…</v>
      </c>
      <c r="G454" s="24">
        <f>IF(LEN(B454),FIND(":",C454),IFERROR(FIND(":",C454,G453+1),"…"))</f>
        <v>76</v>
      </c>
      <c r="H454" s="25" t="str">
        <f>IFERROR(SUBSTITUTE(MID(C454,G454,G455-G454),":",""),"…")</f>
        <v>UABDL</v>
      </c>
      <c r="I454" s="9" t="str">
        <f ca="1">IFERROR(_xlfn.CONCAT(LEFT(INDEX(DESC!C:C,MATCH(H454,DESC!B:B,0)),10),"…"),"…")</f>
        <v>ALUB=DLATC…</v>
      </c>
    </row>
    <row r="455" spans="3:9" x14ac:dyDescent="0.25">
      <c r="C455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5" s="24">
        <f>+D454+1</f>
        <v>455</v>
      </c>
      <c r="E455" s="24">
        <f>IF(MATCH(H455,H:H,0)=D455,IF(LEN(H455)&gt;2,1,0),0)</f>
        <v>0</v>
      </c>
      <c r="F455" s="24" t="str">
        <f ca="1">IFERROR(MATCH(1,OFFSET(E$1:E$1000,F454,0),0)+F454,"…")</f>
        <v>…</v>
      </c>
      <c r="G455" s="24">
        <f>IF(LEN(B455),FIND(":",C455),IFERROR(FIND(":",C455,G454+1),"…"))</f>
        <v>82</v>
      </c>
      <c r="H455" s="25" t="str">
        <f>IFERROR(SUBSTITUTE(MID(C455,G455,G456-G455),":",""),"…")</f>
        <v>UNDEF</v>
      </c>
      <c r="I455" s="9" t="str">
        <f ca="1">IFERROR(_xlfn.CONCAT(LEFT(INDEX(DESC!C:C,MATCH(H455,DESC!B:B,0)),10),"…"),"…")</f>
        <v>UNDEF…</v>
      </c>
    </row>
    <row r="456" spans="3:9" x14ac:dyDescent="0.25">
      <c r="C456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6" s="24">
        <f>+D455+1</f>
        <v>456</v>
      </c>
      <c r="E456" s="24">
        <f>IF(MATCH(H456,H:H,0)=D456,IF(LEN(H456)&gt;2,1,0),0)</f>
        <v>0</v>
      </c>
      <c r="F456" s="24" t="str">
        <f ca="1">IFERROR(MATCH(1,OFFSET(E$1:E$1000,F455,0),0)+F455,"…")</f>
        <v>…</v>
      </c>
      <c r="G456" s="24">
        <f>IF(LEN(B456),FIND(":",C456),IFERROR(FIND(":",C456,G455+1),"…"))</f>
        <v>88</v>
      </c>
      <c r="H456" s="25" t="str">
        <f>IFERROR(SUBSTITUTE(MID(C456,G456,G457-G456),":",""),"…")</f>
        <v>UOSADD</v>
      </c>
      <c r="I456" s="9" t="str">
        <f ca="1">IFERROR(_xlfn.CONCAT(LEFT(INDEX(DESC!C:C,MATCH(H456,DESC!B:B,0)),10),"…"),"…")</f>
        <v>HBUS=SADD…</v>
      </c>
    </row>
    <row r="457" spans="3:9" x14ac:dyDescent="0.25">
      <c r="C457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7" s="24">
        <f>+D456+1</f>
        <v>457</v>
      </c>
      <c r="E457" s="24">
        <f>IF(MATCH(H457,H:H,0)=D457,IF(LEN(H457)&gt;2,1,0),0)</f>
        <v>0</v>
      </c>
      <c r="F457" s="24" t="str">
        <f ca="1">IFERROR(MATCH(1,OFFSET(E$1:E$1000,F456,0),0)+F456,"…")</f>
        <v>…</v>
      </c>
      <c r="G457" s="24">
        <f>IF(LEN(B457),FIND(":",C457),IFERROR(FIND(":",C457,G456+1),"…"))</f>
        <v>95</v>
      </c>
      <c r="H457" s="25" t="str">
        <f>IFERROR(SUBSTITUTE(MID(C457,G457,G458-G457),":",""),"…")</f>
        <v>UNDEF</v>
      </c>
      <c r="I457" s="9" t="str">
        <f ca="1">IFERROR(_xlfn.CONCAT(LEFT(INDEX(DESC!C:C,MATCH(H457,DESC!B:B,0)),10),"…"),"…")</f>
        <v>UNDEF…</v>
      </c>
    </row>
    <row r="458" spans="3:9" x14ac:dyDescent="0.25">
      <c r="C458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8" s="24">
        <f>+D457+1</f>
        <v>458</v>
      </c>
      <c r="E458" s="24">
        <f>IF(MATCH(H458,H:H,0)=D458,IF(LEN(H458)&gt;2,1,0),0)</f>
        <v>0</v>
      </c>
      <c r="F458" s="24" t="str">
        <f ca="1">IFERROR(MATCH(1,OFFSET(E$1:E$1000,F457,0),0)+F457,"…")</f>
        <v>…</v>
      </c>
      <c r="G458" s="24">
        <f>IF(LEN(B458),FIND(":",C458),IFERROR(FIND(":",C458,G457+1),"…"))</f>
        <v>101</v>
      </c>
      <c r="H458" s="25" t="str">
        <f>IFERROR(SUBSTITUTE(MID(C458,G458,G459-G458),":",""),"…")</f>
        <v>UZHB</v>
      </c>
      <c r="I458" s="9" t="str">
        <f ca="1">IFERROR(_xlfn.CONCAT(LEFT(INDEX(DESC!C:C,MATCH(H458,DESC!B:B,0)),10),"…"),"…")</f>
        <v>Z=HBUS…</v>
      </c>
    </row>
    <row r="459" spans="3:9" x14ac:dyDescent="0.25">
      <c r="C459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59" s="24">
        <f>+D458+1</f>
        <v>459</v>
      </c>
      <c r="E459" s="24">
        <f>IF(MATCH(H459,H:H,0)=D459,IF(LEN(H459)&gt;2,1,0),0)</f>
        <v>0</v>
      </c>
      <c r="F459" s="24" t="str">
        <f ca="1">IFERROR(MATCH(1,OFFSET(E$1:E$1000,F458,0),0)+F458,"…")</f>
        <v>…</v>
      </c>
      <c r="G459" s="24">
        <f>IF(LEN(B459),FIND(":",C459),IFERROR(FIND(":",C459,G458+1),"…"))</f>
        <v>106</v>
      </c>
      <c r="H459" s="25" t="str">
        <f>IFERROR(SUBSTITUTE(MID(C459,G459,G460-G459),":",""),"…")</f>
        <v>UNDEF</v>
      </c>
      <c r="I459" s="9" t="str">
        <f ca="1">IFERROR(_xlfn.CONCAT(LEFT(INDEX(DESC!C:C,MATCH(H459,DESC!B:B,0)),10),"…"),"…")</f>
        <v>UNDEF…</v>
      </c>
    </row>
    <row r="460" spans="3:9" x14ac:dyDescent="0.25">
      <c r="C460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0" s="24">
        <f>+D459+1</f>
        <v>460</v>
      </c>
      <c r="E460" s="24">
        <f>IF(MATCH(H460,H:H,0)=D460,IF(LEN(H460)&gt;2,1,0),0)</f>
        <v>0</v>
      </c>
      <c r="F460" s="24" t="str">
        <f ca="1">IFERROR(MATCH(1,OFFSET(E$1:E$1000,F459,0),0)+F459,"…")</f>
        <v>…</v>
      </c>
      <c r="G460" s="24">
        <f>IF(LEN(B460),FIND(":",C460),IFERROR(FIND(":",C460,G459+1),"…"))</f>
        <v>112</v>
      </c>
      <c r="H460" s="25" t="str">
        <f>IFERROR(SUBSTITUTE(MID(C460,G460,G461-G460),":",""),"…")</f>
        <v>UAAPH</v>
      </c>
      <c r="I460" s="9" t="str">
        <f ca="1">IFERROR(_xlfn.CONCAT(LEFT(INDEX(DESC!C:C,MATCH(H460,DESC!B:B,0)),10),"…"),"…")</f>
        <v>ALUA=PCH…</v>
      </c>
    </row>
    <row r="461" spans="3:9" x14ac:dyDescent="0.25">
      <c r="C461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1" s="24">
        <f>+D460+1</f>
        <v>461</v>
      </c>
      <c r="E461" s="24">
        <f>IF(MATCH(H461,H:H,0)=D461,IF(LEN(H461)&gt;2,1,0),0)</f>
        <v>0</v>
      </c>
      <c r="F461" s="24" t="str">
        <f ca="1">IFERROR(MATCH(1,OFFSET(E$1:E$1000,F460,0),0)+F460,"…")</f>
        <v>…</v>
      </c>
      <c r="G461" s="24">
        <f>IF(LEN(B461),FIND(":",C461),IFERROR(FIND(":",C461,G460+1),"…"))</f>
        <v>118</v>
      </c>
      <c r="H461" s="25" t="str">
        <f>IFERROR(SUBSTITUTE(MID(C461,G461,G462-G461),":",""),"…")</f>
        <v>UNDEF</v>
      </c>
      <c r="I461" s="9" t="str">
        <f ca="1">IFERROR(_xlfn.CONCAT(LEFT(INDEX(DESC!C:C,MATCH(H461,DESC!B:B,0)),10),"…"),"…")</f>
        <v>UNDEF…</v>
      </c>
    </row>
    <row r="462" spans="3:9" x14ac:dyDescent="0.25">
      <c r="C462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2" s="24">
        <f>+D461+1</f>
        <v>462</v>
      </c>
      <c r="E462" s="24">
        <f>IF(MATCH(H462,H:H,0)=D462,IF(LEN(H462)&gt;2,1,0),0)</f>
        <v>0</v>
      </c>
      <c r="F462" s="24" t="str">
        <f ca="1">IFERROR(MATCH(1,OFFSET(E$1:E$1000,F461,0),0)+F461,"…")</f>
        <v>…</v>
      </c>
      <c r="G462" s="24">
        <f>IF(LEN(B462),FIND(":",C462),IFERROR(FIND(":",C462,G461+1),"…"))</f>
        <v>124</v>
      </c>
      <c r="H462" s="25" t="str">
        <f>IFERROR(SUBSTITUTE(MID(C462,G462,G463-G462),":",""),"…")</f>
        <v>UOSADCD</v>
      </c>
      <c r="I462" s="9" t="str">
        <f ca="1">IFERROR(_xlfn.CONCAT(LEFT(INDEX(DESC!C:C,MATCH(H462,DESC!B:B,0)),10),"…"),"…")</f>
        <v>HBUS=SADC …</v>
      </c>
    </row>
    <row r="463" spans="3:9" x14ac:dyDescent="0.25">
      <c r="C463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3" s="24">
        <f>+D462+1</f>
        <v>463</v>
      </c>
      <c r="E463" s="24">
        <f>IF(MATCH(H463,H:H,0)=D463,IF(LEN(H463)&gt;2,1,0),0)</f>
        <v>0</v>
      </c>
      <c r="F463" s="24" t="str">
        <f ca="1">IFERROR(MATCH(1,OFFSET(E$1:E$1000,F462,0),0)+F462,"…")</f>
        <v>…</v>
      </c>
      <c r="G463" s="24">
        <f>IF(LEN(B463),FIND(":",C463),IFERROR(FIND(":",C463,G462+1),"…"))</f>
        <v>132</v>
      </c>
      <c r="H463" s="25" t="str">
        <f>IFERROR(SUBSTITUTE(MID(C463,G463,G464-G463),":",""),"…")</f>
        <v>UBRGR</v>
      </c>
      <c r="I463" s="9" t="str">
        <f ca="1">IFERROR(_xlfn.CONCAT(LEFT(INDEX(DESC!C:C,MATCH(H463,DESC!B:B,0)),10),"…"),"…")</f>
        <v>DO_GRANT D…</v>
      </c>
    </row>
    <row r="464" spans="3:9" x14ac:dyDescent="0.25">
      <c r="C464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4" s="24">
        <f>+D463+1</f>
        <v>464</v>
      </c>
      <c r="E464" s="24">
        <f>IF(MATCH(H464,H:H,0)=D464,IF(LEN(H464)&gt;2,1,0),0)</f>
        <v>0</v>
      </c>
      <c r="F464" s="24" t="str">
        <f ca="1">IFERROR(MATCH(1,OFFSET(E$1:E$1000,F463,0),0)+F463,"…")</f>
        <v>…</v>
      </c>
      <c r="G464" s="24">
        <f>IF(LEN(B464),FIND(":",C464),IFERROR(FIND(":",C464,G463+1),"…"))</f>
        <v>138</v>
      </c>
      <c r="H464" s="25" t="str">
        <f>IFERROR(SUBSTITUTE(MID(C464,G464,G465-G464),":",""),"…")</f>
        <v>UDWZWH</v>
      </c>
      <c r="I464" s="9" t="str">
        <f ca="1">IFERROR(_xlfn.CONCAT(LEFT(INDEX(DESC!C:C,MATCH(H464,DESC!B:B,0)),10),"…"),"…")</f>
        <v>ADDER=(W=H…</v>
      </c>
    </row>
    <row r="465" spans="2:9" x14ac:dyDescent="0.25">
      <c r="C465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5" s="24">
        <f>+D464+1</f>
        <v>465</v>
      </c>
      <c r="E465" s="24">
        <f>IF(MATCH(H465,H:H,0)=D465,IF(LEN(H465)&gt;2,1,0),0)</f>
        <v>0</v>
      </c>
      <c r="F465" s="24" t="str">
        <f ca="1">IFERROR(MATCH(1,OFFSET(E$1:E$1000,F464,0),0)+F464,"…")</f>
        <v>…</v>
      </c>
      <c r="G465" s="24">
        <f>IF(LEN(B465),FIND(":",C465),IFERROR(FIND(":",C465,G464+1),"…"))</f>
        <v>145</v>
      </c>
      <c r="H465" s="25" t="str">
        <f>IFERROR(SUBSTITUTE(MID(C465,G465,G466-G465),":",""),"…")</f>
        <v>UEXIDONE</v>
      </c>
      <c r="I465" s="9" t="str">
        <f ca="1">IFERROR(_xlfn.CONCAT(LEFT(INDEX(DESC!C:C,MATCH(H465,DESC!B:B,0)),10),"…"),"…")</f>
        <v>EX_INT SPR…</v>
      </c>
    </row>
    <row r="466" spans="2:9" x14ac:dyDescent="0.25">
      <c r="C466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6" s="24">
        <f>+D465+1</f>
        <v>466</v>
      </c>
      <c r="E466" s="24">
        <f>IF(MATCH(H466,H:H,0)=D466,IF(LEN(H466)&gt;2,1,0),0)</f>
        <v>0</v>
      </c>
      <c r="F466" s="24" t="str">
        <f ca="1">IFERROR(MATCH(1,OFFSET(E$1:E$1000,F465,0),0)+F465,"…")</f>
        <v>…</v>
      </c>
      <c r="G466" s="24">
        <f>IF(LEN(B466),FIND(":",C466),IFERROR(FIND(":",C466,G465+1),"…"))</f>
        <v>154</v>
      </c>
      <c r="H466" s="25" t="str">
        <f>IFERROR(SUBSTITUTE(MID(C466,G466,G467-G466),":",""),"…")</f>
        <v>ULAT</v>
      </c>
      <c r="I466" s="9" t="str">
        <f ca="1">IFERROR(_xlfn.CONCAT(LEFT(INDEX(DESC!C:C,MATCH(H466,DESC!B:B,0)),10),"…"),"…")</f>
        <v>DLATCH=PIN…</v>
      </c>
    </row>
    <row r="467" spans="2:9" x14ac:dyDescent="0.25">
      <c r="C467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7" s="24">
        <f>+D466+1</f>
        <v>467</v>
      </c>
      <c r="E467" s="24">
        <f>IF(MATCH(H467,H:H,0)=D467,IF(LEN(H467)&gt;2,1,0),0)</f>
        <v>0</v>
      </c>
      <c r="F467" s="24" t="str">
        <f ca="1">IFERROR(MATCH(1,OFFSET(E$1:E$1000,F466,0),0)+F466,"…")</f>
        <v>…</v>
      </c>
      <c r="G467" s="24">
        <f>IF(LEN(B467),FIND(":",C467),IFERROR(FIND(":",C467,G466+1),"…"))</f>
        <v>159</v>
      </c>
      <c r="H467" s="25" t="str">
        <f>IFERROR(SUBSTITUTE(MID(C467,G467,G468-G467),":",""),"…")</f>
        <v>UWAIT</v>
      </c>
      <c r="I467" s="9" t="str">
        <f ca="1">IFERROR(_xlfn.CONCAT(LEFT(INDEX(DESC!C:C,MATCH(H467,DESC!B:B,0)),10),"…"),"…")</f>
        <v>DO_WAIT…</v>
      </c>
    </row>
    <row r="468" spans="2:9" x14ac:dyDescent="0.25">
      <c r="C468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8" s="24">
        <f>+D467+1</f>
        <v>468</v>
      </c>
      <c r="E468" s="24">
        <f>IF(MATCH(H468,H:H,0)=D468,IF(LEN(H468)&gt;2,1,0),0)</f>
        <v>0</v>
      </c>
      <c r="F468" s="24" t="str">
        <f ca="1">IFERROR(MATCH(1,OFFSET(E$1:E$1000,F467,0),0)+F467,"…")</f>
        <v>…</v>
      </c>
      <c r="G468" s="24">
        <f>IF(LEN(B468),FIND(":",C468),IFERROR(FIND(":",C468,G467+1),"…"))</f>
        <v>165</v>
      </c>
      <c r="H468" s="25" t="str">
        <f>IFERROR(SUBSTITUTE(MID(C468,G468,G469-G468),":",""),"…")</f>
        <v>UBRGRCLS</v>
      </c>
      <c r="I468" s="9" t="str">
        <f ca="1">IFERROR(_xlfn.CONCAT(LEFT(INDEX(DESC!C:C,MATCH(H468,DESC!B:B,0)),10),"…"),"…")</f>
        <v>DO_GRANT D…</v>
      </c>
    </row>
    <row r="469" spans="2:9" x14ac:dyDescent="0.25">
      <c r="C469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69" s="24">
        <f>+D468+1</f>
        <v>469</v>
      </c>
      <c r="E469" s="24">
        <f>IF(MATCH(H469,H:H,0)=D469,IF(LEN(H469)&gt;2,1,0),0)</f>
        <v>0</v>
      </c>
      <c r="F469" s="24" t="str">
        <f ca="1">IFERROR(MATCH(1,OFFSET(E$1:E$1000,F468,0),0)+F468,"…")</f>
        <v>…</v>
      </c>
      <c r="G469" s="24">
        <f>IF(LEN(B469),FIND(":",C469),IFERROR(FIND(":",C469,G468+1),"…"))</f>
        <v>174</v>
      </c>
      <c r="H469" s="25" t="str">
        <f>IFERROR(SUBSTITUTE(MID(C469,G469,G470-G469),":",""),"…")</f>
        <v>UDPC</v>
      </c>
      <c r="I469" s="9" t="str">
        <f ca="1">IFERROR(_xlfn.CONCAT(LEFT(INDEX(DESC!C:C,MATCH(H469,DESC!B:B,0)),10),"…"),"…")</f>
        <v>ADDER=PC…</v>
      </c>
    </row>
    <row r="470" spans="2:9" x14ac:dyDescent="0.25">
      <c r="C470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70" s="24">
        <f>+D469+1</f>
        <v>470</v>
      </c>
      <c r="E470" s="24">
        <f>IF(MATCH(H470,H:H,0)=D470,IF(LEN(H470)&gt;2,1,0),0)</f>
        <v>0</v>
      </c>
      <c r="F470" s="24" t="str">
        <f ca="1">IFERROR(MATCH(1,OFFSET(E$1:E$1000,F469,0),0)+F469,"…")</f>
        <v>…</v>
      </c>
      <c r="G470" s="24">
        <f>IF(LEN(B470),FIND(":",C470),IFERROR(FIND(":",C470,G469+1),"…"))</f>
        <v>179</v>
      </c>
      <c r="H470" s="25" t="str">
        <f>IFERROR(SUBSTITUTE(MID(C470,G470,G471-G470),":",""),"…")</f>
        <v>UEXIDONE</v>
      </c>
      <c r="I470" s="9" t="str">
        <f ca="1">IFERROR(_xlfn.CONCAT(LEFT(INDEX(DESC!C:C,MATCH(H470,DESC!B:B,0)),10),"…"),"…")</f>
        <v>EX_INT SPR…</v>
      </c>
    </row>
    <row r="471" spans="2:9" x14ac:dyDescent="0.25">
      <c r="C471" s="24" t="str">
        <f t="shared" si="7"/>
        <v>DEFMAIN(&amp;H30):UADIRM:UIRDAF:UBRM:UDPC:UADIMR:UPCDJRNC:ULAT:UWAITAAPL:UBRCLS:UABDL:UNDEF:UOSADD:UNDEF:UZHB:UNDEF:UAAPH:UNDEF:UOSADCD:UBRGR:UDWZWH:UEXIDONE:ULAT:UWAIT:UBRGRCLS:UDPC:UEXIDONE:</v>
      </c>
      <c r="D471" s="24">
        <f>+D470+1</f>
        <v>471</v>
      </c>
      <c r="E471" s="24">
        <f>IF(MATCH(H471,H:H,0)=D471,IF(LEN(H471)&gt;2,1,0),0)</f>
        <v>0</v>
      </c>
      <c r="F471" s="24" t="str">
        <f ca="1">IFERROR(MATCH(1,OFFSET(E$1:E$1000,F470,0),0)+F470,"…")</f>
        <v>…</v>
      </c>
      <c r="G471" s="24">
        <f>IF(LEN(B471),FIND(":",C471),IFERROR(FIND(":",C471,G470+1),"…"))</f>
        <v>188</v>
      </c>
      <c r="H471" s="25" t="str">
        <f>IFERROR(SUBSTITUTE(MID(C471,G471,G472-G471),":",""),"…")</f>
        <v>…</v>
      </c>
      <c r="I471" s="9" t="str">
        <f ca="1">IFERROR(_xlfn.CONCAT(LEFT(INDEX(DESC!C:C,MATCH(H471,DESC!B:B,0)),10),"…"),"…")</f>
        <v>…</v>
      </c>
    </row>
    <row r="472" spans="2:9" x14ac:dyDescent="0.25">
      <c r="B472" t="s">
        <v>1999</v>
      </c>
      <c r="C472" s="24" t="str">
        <f t="shared" si="7"/>
        <v>DEFED(&amp;H47):UADIRM:UIRDAF:UBRM:UIHBR:UGR:UDPC:UEXIDONE:</v>
      </c>
      <c r="D472" s="24">
        <f>+D471+1</f>
        <v>472</v>
      </c>
      <c r="E472" s="24">
        <f>IF(MATCH(H472,H:H,0)=D472,IF(LEN(H472)&gt;2,1,0),0)</f>
        <v>0</v>
      </c>
      <c r="F472" s="24" t="str">
        <f ca="1">IFERROR(MATCH(1,OFFSET(E$1:E$1000,F471,0),0)+F471,"…")</f>
        <v>…</v>
      </c>
      <c r="G472" s="24">
        <f>IF(LEN(B472),FIND(":",C472),IFERROR(FIND(":",C472,G471+1),"…"))</f>
        <v>12</v>
      </c>
      <c r="H472" s="25" t="str">
        <f>IFERROR(SUBSTITUTE(MID(C472,G472,G473-G472),":",""),"…")</f>
        <v>UADIRM</v>
      </c>
      <c r="I472" s="9" t="str">
        <f ca="1">IFERROR(_xlfn.CONCAT(LEFT(INDEX(DESC!C:C,MATCH(H472,DESC!B:B,0)),10),"…"),"…")</f>
        <v>ADDR=ADDER…</v>
      </c>
    </row>
    <row r="473" spans="2:9" x14ac:dyDescent="0.25">
      <c r="C473" s="24" t="str">
        <f t="shared" si="7"/>
        <v>DEFED(&amp;H47):UADIRM:UIRDAF:UBRM:UIHBR:UGR:UDPC:UEXIDONE:</v>
      </c>
      <c r="D473" s="24">
        <f>+D472+1</f>
        <v>473</v>
      </c>
      <c r="E473" s="24">
        <f>IF(MATCH(H473,H:H,0)=D473,IF(LEN(H473)&gt;2,1,0),0)</f>
        <v>0</v>
      </c>
      <c r="F473" s="24" t="str">
        <f ca="1">IFERROR(MATCH(1,OFFSET(E$1:E$1000,F472,0),0)+F472,"…")</f>
        <v>…</v>
      </c>
      <c r="G473" s="24">
        <f>IF(LEN(B473),FIND(":",C473),IFERROR(FIND(":",C473,G472+1),"…"))</f>
        <v>19</v>
      </c>
      <c r="H473" s="25" t="str">
        <f>IFERROR(SUBSTITUTE(MID(C473,G473,G474-G473),":",""),"…")</f>
        <v>UIRDAF</v>
      </c>
      <c r="I473" s="9" t="str">
        <f ca="1">IFERROR(_xlfn.CONCAT(LEFT(INDEX(DESC!C:C,MATCH(H473,DESC!B:B,0)),10),"…"),"…")</f>
        <v>IR=ADDES A…</v>
      </c>
    </row>
    <row r="474" spans="2:9" x14ac:dyDescent="0.25">
      <c r="C474" s="24" t="str">
        <f t="shared" si="7"/>
        <v>DEFED(&amp;H47):UADIRM:UIRDAF:UBRM:UIHBR:UGR:UDPC:UEXIDONE:</v>
      </c>
      <c r="D474" s="24">
        <f>+D473+1</f>
        <v>474</v>
      </c>
      <c r="E474" s="24">
        <f>IF(MATCH(H474,H:H,0)=D474,IF(LEN(H474)&gt;2,1,0),0)</f>
        <v>0</v>
      </c>
      <c r="F474" s="24" t="str">
        <f ca="1">IFERROR(MATCH(1,OFFSET(E$1:E$1000,F473,0),0)+F473,"…")</f>
        <v>…</v>
      </c>
      <c r="G474" s="24">
        <f>IF(LEN(B474),FIND(":",C474),IFERROR(FIND(":",C474,G473+1),"…"))</f>
        <v>26</v>
      </c>
      <c r="H474" s="25" t="str">
        <f>IFERROR(SUBSTITUTE(MID(C474,G474,G475-G474),":",""),"…")</f>
        <v>UBRM</v>
      </c>
      <c r="I474" s="9" t="str">
        <f ca="1">IFERROR(_xlfn.CONCAT(LEFT(INDEX(DESC!C:C,MATCH(H474,DESC!B:B,0)),10),"…"),"…")</f>
        <v>DO_BUSRQ U…</v>
      </c>
    </row>
    <row r="475" spans="2:9" x14ac:dyDescent="0.25">
      <c r="C475" s="24" t="str">
        <f t="shared" si="7"/>
        <v>DEFED(&amp;H47):UADIRM:UIRDAF:UBRM:UIHBR:UGR:UDPC:UEXIDONE:</v>
      </c>
      <c r="D475" s="24">
        <f t="shared" ref="D475:D538" si="8">+D474+1</f>
        <v>475</v>
      </c>
      <c r="E475" s="24">
        <f t="shared" ref="E475:E538" si="9">IF(MATCH(H475,H:H,0)=D475,IF(LEN(H475)&gt;2,1,0),0)</f>
        <v>1</v>
      </c>
      <c r="F475" s="24" t="str">
        <f t="shared" ref="F475:F538" ca="1" si="10">IFERROR(MATCH(1,OFFSET(E$1:E$1000,F474,0),0)+F474,"…")</f>
        <v>…</v>
      </c>
      <c r="G475" s="24">
        <f t="shared" ref="G475:G538" si="11">IF(LEN(B475),FIND(":",C475),IFERROR(FIND(":",C475,G474+1),"…"))</f>
        <v>31</v>
      </c>
      <c r="H475" s="25" t="str">
        <f t="shared" ref="H475:H538" si="12">IFERROR(SUBSTITUTE(MID(C475,G475,G476-G475),":",""),"…")</f>
        <v>UIHBR</v>
      </c>
      <c r="I475" s="9" t="str">
        <f ca="1">IFERROR(_xlfn.CONCAT(LEFT(INDEX(DESC!C:C,MATCH(H475,DESC!B:B,0)),10),"…"),"…")</f>
        <v>I=HBUS DO_…</v>
      </c>
    </row>
    <row r="476" spans="2:9" x14ac:dyDescent="0.25">
      <c r="C476" s="24" t="str">
        <f t="shared" si="7"/>
        <v>DEFED(&amp;H47):UADIRM:UIRDAF:UBRM:UIHBR:UGR:UDPC:UEXIDONE:</v>
      </c>
      <c r="D476" s="24">
        <f t="shared" si="8"/>
        <v>476</v>
      </c>
      <c r="E476" s="24">
        <f t="shared" si="9"/>
        <v>0</v>
      </c>
      <c r="F476" s="24" t="str">
        <f t="shared" ca="1" si="10"/>
        <v>…</v>
      </c>
      <c r="G476" s="24">
        <f t="shared" si="11"/>
        <v>37</v>
      </c>
      <c r="H476" s="25" t="str">
        <f t="shared" si="12"/>
        <v>UGR</v>
      </c>
      <c r="I476" s="9" t="str">
        <f ca="1">IFERROR(_xlfn.CONCAT(LEFT(INDEX(DESC!C:C,MATCH(H476,DESC!B:B,0)),10),"…"),"…")</f>
        <v>DO_GRANT…</v>
      </c>
    </row>
    <row r="477" spans="2:9" x14ac:dyDescent="0.25">
      <c r="C477" s="24" t="str">
        <f t="shared" si="7"/>
        <v>DEFED(&amp;H47):UADIRM:UIRDAF:UBRM:UIHBR:UGR:UDPC:UEXIDONE:</v>
      </c>
      <c r="D477" s="24">
        <f t="shared" si="8"/>
        <v>477</v>
      </c>
      <c r="E477" s="24">
        <f t="shared" si="9"/>
        <v>0</v>
      </c>
      <c r="F477" s="24" t="str">
        <f t="shared" ca="1" si="10"/>
        <v>…</v>
      </c>
      <c r="G477" s="24">
        <f t="shared" si="11"/>
        <v>41</v>
      </c>
      <c r="H477" s="25" t="str">
        <f t="shared" si="12"/>
        <v>UDPC</v>
      </c>
      <c r="I477" s="9" t="str">
        <f ca="1">IFERROR(_xlfn.CONCAT(LEFT(INDEX(DESC!C:C,MATCH(H477,DESC!B:B,0)),10),"…"),"…")</f>
        <v>ADDER=PC…</v>
      </c>
    </row>
    <row r="478" spans="2:9" x14ac:dyDescent="0.25">
      <c r="C478" s="24" t="str">
        <f t="shared" si="7"/>
        <v>DEFED(&amp;H47):UADIRM:UIRDAF:UBRM:UIHBR:UGR:UDPC:UEXIDONE:</v>
      </c>
      <c r="D478" s="24">
        <f t="shared" si="8"/>
        <v>478</v>
      </c>
      <c r="E478" s="24">
        <f t="shared" si="9"/>
        <v>0</v>
      </c>
      <c r="F478" s="24" t="str">
        <f t="shared" ca="1" si="10"/>
        <v>…</v>
      </c>
      <c r="G478" s="24">
        <f t="shared" si="11"/>
        <v>46</v>
      </c>
      <c r="H478" s="25" t="str">
        <f t="shared" si="12"/>
        <v>UEXIDONE</v>
      </c>
      <c r="I478" s="9" t="str">
        <f ca="1">IFERROR(_xlfn.CONCAT(LEFT(INDEX(DESC!C:C,MATCH(H478,DESC!B:B,0)),10),"…"),"…")</f>
        <v>EX_INT SPR…</v>
      </c>
    </row>
    <row r="479" spans="2:9" x14ac:dyDescent="0.25">
      <c r="C479" s="24" t="str">
        <f t="shared" si="7"/>
        <v>DEFED(&amp;H47):UADIRM:UIRDAF:UBRM:UIHBR:UGR:UDPC:UEXIDONE:</v>
      </c>
      <c r="D479" s="24">
        <f t="shared" si="8"/>
        <v>479</v>
      </c>
      <c r="E479" s="24">
        <f t="shared" si="9"/>
        <v>0</v>
      </c>
      <c r="F479" s="24" t="str">
        <f t="shared" ca="1" si="10"/>
        <v>…</v>
      </c>
      <c r="G479" s="24">
        <f t="shared" si="11"/>
        <v>55</v>
      </c>
      <c r="H479" s="25" t="str">
        <f t="shared" si="12"/>
        <v>…</v>
      </c>
      <c r="I479" s="9" t="str">
        <f ca="1">IFERROR(_xlfn.CONCAT(LEFT(INDEX(DESC!C:C,MATCH(H479,DESC!B:B,0)),10),"…"),"…")</f>
        <v>…</v>
      </c>
    </row>
    <row r="480" spans="2:9" x14ac:dyDescent="0.25">
      <c r="B480" t="s">
        <v>2000</v>
      </c>
      <c r="C480" s="24" t="str">
        <f>SUBSTITUTE(SUBSTITUTE(SUBSTITUTE(IF(LEN(B480),_xlfn.CONCAT(B480,":"),C479)," ",""),":AAA:",":"),":BBB:",":")</f>
        <v>DEFED(&amp;H57):UADIRM:UIRDAF:UBRM:UAAIR:UBRGRCLS:UDPC:UEXIEXT:UNDEF:UOORI:UNDEF:UAHB:XEND:</v>
      </c>
      <c r="D480" s="24">
        <f t="shared" si="8"/>
        <v>480</v>
      </c>
      <c r="E480" s="24">
        <f t="shared" si="9"/>
        <v>0</v>
      </c>
      <c r="F480" s="24" t="str">
        <f t="shared" ca="1" si="10"/>
        <v>…</v>
      </c>
      <c r="G480" s="24">
        <f t="shared" si="11"/>
        <v>12</v>
      </c>
      <c r="H480" s="25" t="str">
        <f t="shared" si="12"/>
        <v>UADIRM</v>
      </c>
      <c r="I480" s="9" t="str">
        <f ca="1">IFERROR(_xlfn.CONCAT(LEFT(INDEX(DESC!C:C,MATCH(H480,DESC!B:B,0)),10),"…"),"…")</f>
        <v>ADDR=ADDER…</v>
      </c>
    </row>
    <row r="481" spans="2:9" x14ac:dyDescent="0.25">
      <c r="C481" s="24" t="str">
        <f t="shared" ref="C481:C544" si="13">SUBSTITUTE(SUBSTITUTE(SUBSTITUTE(IF(LEN(B481),_xlfn.CONCAT(B481,":"),C480)," ",""),":AAA:",":"),":BBB:",":")</f>
        <v>DEFED(&amp;H57):UADIRM:UIRDAF:UBRM:UAAIR:UBRGRCLS:UDPC:UEXIEXT:UNDEF:UOORI:UNDEF:UAHB:XEND:</v>
      </c>
      <c r="D481" s="24">
        <f t="shared" si="8"/>
        <v>481</v>
      </c>
      <c r="E481" s="24">
        <f t="shared" si="9"/>
        <v>0</v>
      </c>
      <c r="F481" s="24" t="str">
        <f t="shared" ca="1" si="10"/>
        <v>…</v>
      </c>
      <c r="G481" s="24">
        <f t="shared" si="11"/>
        <v>19</v>
      </c>
      <c r="H481" s="25" t="str">
        <f t="shared" si="12"/>
        <v>UIRDAF</v>
      </c>
      <c r="I481" s="9" t="str">
        <f ca="1">IFERROR(_xlfn.CONCAT(LEFT(INDEX(DESC!C:C,MATCH(H481,DESC!B:B,0)),10),"…"),"…")</f>
        <v>IR=ADDES A…</v>
      </c>
    </row>
    <row r="482" spans="2:9" x14ac:dyDescent="0.25">
      <c r="C482" s="24" t="str">
        <f t="shared" si="13"/>
        <v>DEFED(&amp;H57):UADIRM:UIRDAF:UBRM:UAAIR:UBRGRCLS:UDPC:UEXIEXT:UNDEF:UOORI:UNDEF:UAHB:XEND:</v>
      </c>
      <c r="D482" s="24">
        <f t="shared" si="8"/>
        <v>482</v>
      </c>
      <c r="E482" s="24">
        <f t="shared" si="9"/>
        <v>0</v>
      </c>
      <c r="F482" s="24" t="str">
        <f t="shared" ca="1" si="10"/>
        <v>…</v>
      </c>
      <c r="G482" s="24">
        <f t="shared" si="11"/>
        <v>26</v>
      </c>
      <c r="H482" s="25" t="str">
        <f t="shared" si="12"/>
        <v>UBRM</v>
      </c>
      <c r="I482" s="9" t="str">
        <f ca="1">IFERROR(_xlfn.CONCAT(LEFT(INDEX(DESC!C:C,MATCH(H482,DESC!B:B,0)),10),"…"),"…")</f>
        <v>DO_BUSRQ U…</v>
      </c>
    </row>
    <row r="483" spans="2:9" x14ac:dyDescent="0.25">
      <c r="C483" s="24" t="str">
        <f t="shared" si="13"/>
        <v>DEFED(&amp;H57):UADIRM:UIRDAF:UBRM:UAAIR:UBRGRCLS:UDPC:UEXIEXT:UNDEF:UOORI:UNDEF:UAHB:XEND:</v>
      </c>
      <c r="D483" s="24">
        <f t="shared" si="8"/>
        <v>483</v>
      </c>
      <c r="E483" s="24">
        <f t="shared" si="9"/>
        <v>1</v>
      </c>
      <c r="F483" s="24" t="str">
        <f t="shared" ca="1" si="10"/>
        <v>…</v>
      </c>
      <c r="G483" s="24">
        <f t="shared" si="11"/>
        <v>31</v>
      </c>
      <c r="H483" s="25" t="str">
        <f t="shared" si="12"/>
        <v>UAAIR</v>
      </c>
      <c r="I483" s="9" t="str">
        <f ca="1">IFERROR(_xlfn.CONCAT(LEFT(INDEX(DESC!C:C,MATCH(H483,DESC!B:B,0)),10),"…"),"…")</f>
        <v>ALUA=I DO_…</v>
      </c>
    </row>
    <row r="484" spans="2:9" x14ac:dyDescent="0.25">
      <c r="C484" s="24" t="str">
        <f t="shared" si="13"/>
        <v>DEFED(&amp;H57):UADIRM:UIRDAF:UBRM:UAAIR:UBRGRCLS:UDPC:UEXIEXT:UNDEF:UOORI:UNDEF:UAHB:XEND:</v>
      </c>
      <c r="D484" s="24">
        <f t="shared" si="8"/>
        <v>484</v>
      </c>
      <c r="E484" s="24">
        <f t="shared" si="9"/>
        <v>0</v>
      </c>
      <c r="F484" s="24" t="str">
        <f t="shared" ca="1" si="10"/>
        <v>…</v>
      </c>
      <c r="G484" s="24">
        <f t="shared" si="11"/>
        <v>37</v>
      </c>
      <c r="H484" s="25" t="str">
        <f t="shared" si="12"/>
        <v>UBRGRCLS</v>
      </c>
      <c r="I484" s="9" t="str">
        <f ca="1">IFERROR(_xlfn.CONCAT(LEFT(INDEX(DESC!C:C,MATCH(H484,DESC!B:B,0)),10),"…"),"…")</f>
        <v>DO_GRANT D…</v>
      </c>
    </row>
    <row r="485" spans="2:9" x14ac:dyDescent="0.25">
      <c r="C485" s="24" t="str">
        <f t="shared" si="13"/>
        <v>DEFED(&amp;H57):UADIRM:UIRDAF:UBRM:UAAIR:UBRGRCLS:UDPC:UEXIEXT:UNDEF:UOORI:UNDEF:UAHB:XEND:</v>
      </c>
      <c r="D485" s="24">
        <f t="shared" si="8"/>
        <v>485</v>
      </c>
      <c r="E485" s="24">
        <f t="shared" si="9"/>
        <v>0</v>
      </c>
      <c r="F485" s="24" t="str">
        <f t="shared" ca="1" si="10"/>
        <v>…</v>
      </c>
      <c r="G485" s="24">
        <f t="shared" si="11"/>
        <v>46</v>
      </c>
      <c r="H485" s="25" t="str">
        <f t="shared" si="12"/>
        <v>UDPC</v>
      </c>
      <c r="I485" s="9" t="str">
        <f ca="1">IFERROR(_xlfn.CONCAT(LEFT(INDEX(DESC!C:C,MATCH(H485,DESC!B:B,0)),10),"…"),"…")</f>
        <v>ADDER=PC…</v>
      </c>
    </row>
    <row r="486" spans="2:9" x14ac:dyDescent="0.25">
      <c r="C486" s="24" t="str">
        <f t="shared" si="13"/>
        <v>DEFED(&amp;H57):UADIRM:UIRDAF:UBRM:UAAIR:UBRGRCLS:UDPC:UEXIEXT:UNDEF:UOORI:UNDEF:UAHB:XEND:</v>
      </c>
      <c r="D486" s="24">
        <f t="shared" si="8"/>
        <v>486</v>
      </c>
      <c r="E486" s="24">
        <f t="shared" si="9"/>
        <v>0</v>
      </c>
      <c r="F486" s="24" t="str">
        <f t="shared" ca="1" si="10"/>
        <v>…</v>
      </c>
      <c r="G486" s="24">
        <f t="shared" si="11"/>
        <v>51</v>
      </c>
      <c r="H486" s="25" t="str">
        <f t="shared" si="12"/>
        <v>UEXIEXT</v>
      </c>
      <c r="I486" s="9" t="str">
        <f ca="1">IFERROR(_xlfn.CONCAT(LEFT(INDEX(DESC!C:C,MATCH(H486,DESC!B:B,0)),10),"…"),"…")</f>
        <v>INTER EX_I…</v>
      </c>
    </row>
    <row r="487" spans="2:9" x14ac:dyDescent="0.25">
      <c r="C487" s="24" t="str">
        <f t="shared" si="13"/>
        <v>DEFED(&amp;H57):UADIRM:UIRDAF:UBRM:UAAIR:UBRGRCLS:UDPC:UEXIEXT:UNDEF:UOORI:UNDEF:UAHB:XEND:</v>
      </c>
      <c r="D487" s="24">
        <f t="shared" si="8"/>
        <v>487</v>
      </c>
      <c r="E487" s="24">
        <f t="shared" si="9"/>
        <v>0</v>
      </c>
      <c r="F487" s="24" t="str">
        <f t="shared" ca="1" si="10"/>
        <v>…</v>
      </c>
      <c r="G487" s="24">
        <f t="shared" si="11"/>
        <v>59</v>
      </c>
      <c r="H487" s="25" t="str">
        <f t="shared" si="12"/>
        <v>UNDEF</v>
      </c>
      <c r="I487" s="9" t="str">
        <f ca="1">IFERROR(_xlfn.CONCAT(LEFT(INDEX(DESC!C:C,MATCH(H487,DESC!B:B,0)),10),"…"),"…")</f>
        <v>UNDEF…</v>
      </c>
    </row>
    <row r="488" spans="2:9" x14ac:dyDescent="0.25">
      <c r="C488" s="24" t="str">
        <f t="shared" si="13"/>
        <v>DEFED(&amp;H57):UADIRM:UIRDAF:UBRM:UAAIR:UBRGRCLS:UDPC:UEXIEXT:UNDEF:UOORI:UNDEF:UAHB:XEND:</v>
      </c>
      <c r="D488" s="24">
        <f t="shared" si="8"/>
        <v>488</v>
      </c>
      <c r="E488" s="24">
        <f t="shared" si="9"/>
        <v>1</v>
      </c>
      <c r="F488" s="24" t="str">
        <f t="shared" ca="1" si="10"/>
        <v>…</v>
      </c>
      <c r="G488" s="24">
        <f t="shared" si="11"/>
        <v>65</v>
      </c>
      <c r="H488" s="25" t="str">
        <f t="shared" si="12"/>
        <v>UOORI</v>
      </c>
      <c r="I488" s="9" t="str">
        <f ca="1">IFERROR(_xlfn.CONCAT(LEFT(INDEX(DESC!C:C,MATCH(H488,DESC!B:B,0)),10),"…"),"…")</f>
        <v>HBUS=ALUA …</v>
      </c>
    </row>
    <row r="489" spans="2:9" x14ac:dyDescent="0.25">
      <c r="C489" s="24" t="str">
        <f t="shared" si="13"/>
        <v>DEFED(&amp;H57):UADIRM:UIRDAF:UBRM:UAAIR:UBRGRCLS:UDPC:UEXIEXT:UNDEF:UOORI:UNDEF:UAHB:XEND:</v>
      </c>
      <c r="D489" s="24">
        <f t="shared" si="8"/>
        <v>489</v>
      </c>
      <c r="E489" s="24">
        <f t="shared" si="9"/>
        <v>0</v>
      </c>
      <c r="F489" s="24" t="str">
        <f t="shared" ca="1" si="10"/>
        <v>…</v>
      </c>
      <c r="G489" s="24">
        <f t="shared" si="11"/>
        <v>71</v>
      </c>
      <c r="H489" s="25" t="str">
        <f t="shared" si="12"/>
        <v>UNDEF</v>
      </c>
      <c r="I489" s="9" t="str">
        <f ca="1">IFERROR(_xlfn.CONCAT(LEFT(INDEX(DESC!C:C,MATCH(H489,DESC!B:B,0)),10),"…"),"…")</f>
        <v>UNDEF…</v>
      </c>
    </row>
    <row r="490" spans="2:9" x14ac:dyDescent="0.25">
      <c r="C490" s="24" t="str">
        <f t="shared" si="13"/>
        <v>DEFED(&amp;H57):UADIRM:UIRDAF:UBRM:UAAIR:UBRGRCLS:UDPC:UEXIEXT:UNDEF:UOORI:UNDEF:UAHB:XEND:</v>
      </c>
      <c r="D490" s="24">
        <f t="shared" si="8"/>
        <v>490</v>
      </c>
      <c r="E490" s="24">
        <f t="shared" si="9"/>
        <v>1</v>
      </c>
      <c r="F490" s="24" t="str">
        <f t="shared" ca="1" si="10"/>
        <v>…</v>
      </c>
      <c r="G490" s="24">
        <f t="shared" si="11"/>
        <v>77</v>
      </c>
      <c r="H490" s="25" t="str">
        <f t="shared" si="12"/>
        <v>UAHB</v>
      </c>
      <c r="I490" s="9" t="str">
        <f ca="1">IFERROR(_xlfn.CONCAT(LEFT(INDEX(DESC!C:C,MATCH(H490,DESC!B:B,0)),10),"…"),"…")</f>
        <v>A=HBUS…</v>
      </c>
    </row>
    <row r="491" spans="2:9" x14ac:dyDescent="0.25">
      <c r="C491" s="24" t="str">
        <f t="shared" si="13"/>
        <v>DEFED(&amp;H57):UADIRM:UIRDAF:UBRM:UAAIR:UBRGRCLS:UDPC:UEXIEXT:UNDEF:UOORI:UNDEF:UAHB:XEND:</v>
      </c>
      <c r="D491" s="24">
        <f t="shared" si="8"/>
        <v>491</v>
      </c>
      <c r="E491" s="24">
        <f t="shared" si="9"/>
        <v>0</v>
      </c>
      <c r="F491" s="24" t="str">
        <f t="shared" ca="1" si="10"/>
        <v>…</v>
      </c>
      <c r="G491" s="24">
        <f t="shared" si="11"/>
        <v>82</v>
      </c>
      <c r="H491" s="25" t="str">
        <f t="shared" si="12"/>
        <v>XEND</v>
      </c>
      <c r="I491" s="9" t="str">
        <f ca="1">IFERROR(_xlfn.CONCAT(LEFT(INDEX(DESC!C:C,MATCH(H491,DESC!B:B,0)),10),"…"),"…")</f>
        <v>INTER END…</v>
      </c>
    </row>
    <row r="492" spans="2:9" x14ac:dyDescent="0.25">
      <c r="C492" s="24" t="str">
        <f t="shared" si="13"/>
        <v>DEFED(&amp;H57):UADIRM:UIRDAF:UBRM:UAAIR:UBRGRCLS:UDPC:UEXIEXT:UNDEF:UOORI:UNDEF:UAHB:XEND:</v>
      </c>
      <c r="D492" s="24">
        <f t="shared" si="8"/>
        <v>492</v>
      </c>
      <c r="E492" s="24">
        <f t="shared" si="9"/>
        <v>0</v>
      </c>
      <c r="F492" s="24" t="str">
        <f t="shared" ca="1" si="10"/>
        <v>…</v>
      </c>
      <c r="G492" s="24">
        <f t="shared" si="11"/>
        <v>87</v>
      </c>
      <c r="H492" s="25" t="str">
        <f t="shared" si="12"/>
        <v>…</v>
      </c>
      <c r="I492" s="9" t="str">
        <f ca="1">IFERROR(_xlfn.CONCAT(LEFT(INDEX(DESC!C:C,MATCH(H492,DESC!B:B,0)),10),"…"),"…")</f>
        <v>…</v>
      </c>
    </row>
    <row r="493" spans="2:9" x14ac:dyDescent="0.25">
      <c r="B493" t="s">
        <v>2001</v>
      </c>
      <c r="C493" s="24" t="str">
        <f t="shared" si="13"/>
        <v>DEFMAIN(&amp;H27):UADIRM:UIRDAF:UBRGRM:UDPC:UEXIEXT:UNDEF:UODAA:UNDEF:UAHB:XEND:</v>
      </c>
      <c r="D493" s="24">
        <f t="shared" si="8"/>
        <v>493</v>
      </c>
      <c r="E493" s="24">
        <f t="shared" si="9"/>
        <v>0</v>
      </c>
      <c r="F493" s="24" t="str">
        <f t="shared" ca="1" si="10"/>
        <v>…</v>
      </c>
      <c r="G493" s="24">
        <f t="shared" si="11"/>
        <v>14</v>
      </c>
      <c r="H493" s="25" t="str">
        <f t="shared" si="12"/>
        <v>UADIRM</v>
      </c>
      <c r="I493" s="9" t="str">
        <f ca="1">IFERROR(_xlfn.CONCAT(LEFT(INDEX(DESC!C:C,MATCH(H493,DESC!B:B,0)),10),"…"),"…")</f>
        <v>ADDR=ADDER…</v>
      </c>
    </row>
    <row r="494" spans="2:9" x14ac:dyDescent="0.25">
      <c r="C494" s="24" t="str">
        <f t="shared" si="13"/>
        <v>DEFMAIN(&amp;H27):UADIRM:UIRDAF:UBRGRM:UDPC:UEXIEXT:UNDEF:UODAA:UNDEF:UAHB:XEND:</v>
      </c>
      <c r="D494" s="24">
        <f t="shared" si="8"/>
        <v>494</v>
      </c>
      <c r="E494" s="24">
        <f t="shared" si="9"/>
        <v>0</v>
      </c>
      <c r="F494" s="24" t="str">
        <f t="shared" ca="1" si="10"/>
        <v>…</v>
      </c>
      <c r="G494" s="24">
        <f t="shared" si="11"/>
        <v>21</v>
      </c>
      <c r="H494" s="25" t="str">
        <f t="shared" si="12"/>
        <v>UIRDAF</v>
      </c>
      <c r="I494" s="9" t="str">
        <f ca="1">IFERROR(_xlfn.CONCAT(LEFT(INDEX(DESC!C:C,MATCH(H494,DESC!B:B,0)),10),"…"),"…")</f>
        <v>IR=ADDES A…</v>
      </c>
    </row>
    <row r="495" spans="2:9" x14ac:dyDescent="0.25">
      <c r="C495" s="24" t="str">
        <f t="shared" si="13"/>
        <v>DEFMAIN(&amp;H27):UADIRM:UIRDAF:UBRGRM:UDPC:UEXIEXT:UNDEF:UODAA:UNDEF:UAHB:XEND:</v>
      </c>
      <c r="D495" s="24">
        <f t="shared" si="8"/>
        <v>495</v>
      </c>
      <c r="E495" s="24">
        <f t="shared" si="9"/>
        <v>0</v>
      </c>
      <c r="F495" s="24" t="str">
        <f t="shared" ca="1" si="10"/>
        <v>…</v>
      </c>
      <c r="G495" s="24">
        <f t="shared" si="11"/>
        <v>28</v>
      </c>
      <c r="H495" s="25" t="str">
        <f t="shared" si="12"/>
        <v>UBRGRM</v>
      </c>
      <c r="I495" s="9" t="str">
        <f ca="1">IFERROR(_xlfn.CONCAT(LEFT(INDEX(DESC!C:C,MATCH(H495,DESC!B:B,0)),10),"…"),"…")</f>
        <v>DO_GRANT D…</v>
      </c>
    </row>
    <row r="496" spans="2:9" x14ac:dyDescent="0.25">
      <c r="C496" s="24" t="str">
        <f t="shared" si="13"/>
        <v>DEFMAIN(&amp;H27):UADIRM:UIRDAF:UBRGRM:UDPC:UEXIEXT:UNDEF:UODAA:UNDEF:UAHB:XEND:</v>
      </c>
      <c r="D496" s="24">
        <f t="shared" si="8"/>
        <v>496</v>
      </c>
      <c r="E496" s="24">
        <f t="shared" si="9"/>
        <v>0</v>
      </c>
      <c r="F496" s="24" t="str">
        <f t="shared" ca="1" si="10"/>
        <v>…</v>
      </c>
      <c r="G496" s="24">
        <f t="shared" si="11"/>
        <v>35</v>
      </c>
      <c r="H496" s="25" t="str">
        <f t="shared" si="12"/>
        <v>UDPC</v>
      </c>
      <c r="I496" s="9" t="str">
        <f ca="1">IFERROR(_xlfn.CONCAT(LEFT(INDEX(DESC!C:C,MATCH(H496,DESC!B:B,0)),10),"…"),"…")</f>
        <v>ADDER=PC…</v>
      </c>
    </row>
    <row r="497" spans="2:9" x14ac:dyDescent="0.25">
      <c r="C497" s="24" t="str">
        <f t="shared" si="13"/>
        <v>DEFMAIN(&amp;H27):UADIRM:UIRDAF:UBRGRM:UDPC:UEXIEXT:UNDEF:UODAA:UNDEF:UAHB:XEND:</v>
      </c>
      <c r="D497" s="24">
        <f t="shared" si="8"/>
        <v>497</v>
      </c>
      <c r="E497" s="24">
        <f t="shared" si="9"/>
        <v>0</v>
      </c>
      <c r="F497" s="24" t="str">
        <f t="shared" ca="1" si="10"/>
        <v>…</v>
      </c>
      <c r="G497" s="24">
        <f t="shared" si="11"/>
        <v>40</v>
      </c>
      <c r="H497" s="25" t="str">
        <f t="shared" si="12"/>
        <v>UEXIEXT</v>
      </c>
      <c r="I497" s="9" t="str">
        <f ca="1">IFERROR(_xlfn.CONCAT(LEFT(INDEX(DESC!C:C,MATCH(H497,DESC!B:B,0)),10),"…"),"…")</f>
        <v>INTER EX_I…</v>
      </c>
    </row>
    <row r="498" spans="2:9" x14ac:dyDescent="0.25">
      <c r="C498" s="24" t="str">
        <f t="shared" si="13"/>
        <v>DEFMAIN(&amp;H27):UADIRM:UIRDAF:UBRGRM:UDPC:UEXIEXT:UNDEF:UODAA:UNDEF:UAHB:XEND:</v>
      </c>
      <c r="D498" s="24">
        <f t="shared" si="8"/>
        <v>498</v>
      </c>
      <c r="E498" s="24">
        <f t="shared" si="9"/>
        <v>0</v>
      </c>
      <c r="F498" s="24" t="str">
        <f t="shared" ca="1" si="10"/>
        <v>…</v>
      </c>
      <c r="G498" s="24">
        <f t="shared" si="11"/>
        <v>48</v>
      </c>
      <c r="H498" s="25" t="str">
        <f t="shared" si="12"/>
        <v>UNDEF</v>
      </c>
      <c r="I498" s="9" t="str">
        <f ca="1">IFERROR(_xlfn.CONCAT(LEFT(INDEX(DESC!C:C,MATCH(H498,DESC!B:B,0)),10),"…"),"…")</f>
        <v>UNDEF…</v>
      </c>
    </row>
    <row r="499" spans="2:9" x14ac:dyDescent="0.25">
      <c r="C499" s="24" t="str">
        <f t="shared" si="13"/>
        <v>DEFMAIN(&amp;H27):UADIRM:UIRDAF:UBRGRM:UDPC:UEXIEXT:UNDEF:UODAA:UNDEF:UAHB:XEND:</v>
      </c>
      <c r="D499" s="24">
        <f t="shared" si="8"/>
        <v>499</v>
      </c>
      <c r="E499" s="24">
        <f t="shared" si="9"/>
        <v>1</v>
      </c>
      <c r="F499" s="24" t="str">
        <f t="shared" ca="1" si="10"/>
        <v>…</v>
      </c>
      <c r="G499" s="24">
        <f t="shared" si="11"/>
        <v>54</v>
      </c>
      <c r="H499" s="25" t="str">
        <f t="shared" si="12"/>
        <v>UODAA</v>
      </c>
      <c r="I499" s="9" t="str">
        <f ca="1">IFERROR(_xlfn.CONCAT(LEFT(INDEX(DESC!C:C,MATCH(H499,DESC!B:B,0)),10),"…"),"…")</f>
        <v>HBUS=UODAA…</v>
      </c>
    </row>
    <row r="500" spans="2:9" x14ac:dyDescent="0.25">
      <c r="C500" s="24" t="str">
        <f t="shared" si="13"/>
        <v>DEFMAIN(&amp;H27):UADIRM:UIRDAF:UBRGRM:UDPC:UEXIEXT:UNDEF:UODAA:UNDEF:UAHB:XEND:</v>
      </c>
      <c r="D500" s="24">
        <f t="shared" si="8"/>
        <v>500</v>
      </c>
      <c r="E500" s="24">
        <f t="shared" si="9"/>
        <v>0</v>
      </c>
      <c r="F500" s="24" t="str">
        <f t="shared" ca="1" si="10"/>
        <v>…</v>
      </c>
      <c r="G500" s="24">
        <f t="shared" si="11"/>
        <v>60</v>
      </c>
      <c r="H500" s="25" t="str">
        <f t="shared" si="12"/>
        <v>UNDEF</v>
      </c>
      <c r="I500" s="9" t="str">
        <f ca="1">IFERROR(_xlfn.CONCAT(LEFT(INDEX(DESC!C:C,MATCH(H500,DESC!B:B,0)),10),"…"),"…")</f>
        <v>UNDEF…</v>
      </c>
    </row>
    <row r="501" spans="2:9" x14ac:dyDescent="0.25">
      <c r="C501" s="24" t="str">
        <f t="shared" si="13"/>
        <v>DEFMAIN(&amp;H27):UADIRM:UIRDAF:UBRGRM:UDPC:UEXIEXT:UNDEF:UODAA:UNDEF:UAHB:XEND:</v>
      </c>
      <c r="D501" s="24">
        <f t="shared" si="8"/>
        <v>501</v>
      </c>
      <c r="E501" s="24">
        <f t="shared" si="9"/>
        <v>0</v>
      </c>
      <c r="F501" s="24" t="str">
        <f t="shared" ca="1" si="10"/>
        <v>…</v>
      </c>
      <c r="G501" s="24">
        <f t="shared" si="11"/>
        <v>66</v>
      </c>
      <c r="H501" s="25" t="str">
        <f t="shared" si="12"/>
        <v>UAHB</v>
      </c>
      <c r="I501" s="9" t="str">
        <f ca="1">IFERROR(_xlfn.CONCAT(LEFT(INDEX(DESC!C:C,MATCH(H501,DESC!B:B,0)),10),"…"),"…")</f>
        <v>A=HBUS…</v>
      </c>
    </row>
    <row r="502" spans="2:9" x14ac:dyDescent="0.25">
      <c r="C502" s="24" t="str">
        <f t="shared" si="13"/>
        <v>DEFMAIN(&amp;H27):UADIRM:UIRDAF:UBRGRM:UDPC:UEXIEXT:UNDEF:UODAA:UNDEF:UAHB:XEND:</v>
      </c>
      <c r="D502" s="24">
        <f t="shared" si="8"/>
        <v>502</v>
      </c>
      <c r="E502" s="24">
        <f t="shared" si="9"/>
        <v>0</v>
      </c>
      <c r="F502" s="24" t="str">
        <f t="shared" ca="1" si="10"/>
        <v>…</v>
      </c>
      <c r="G502" s="24">
        <f t="shared" si="11"/>
        <v>71</v>
      </c>
      <c r="H502" s="25" t="str">
        <f t="shared" si="12"/>
        <v>XEND</v>
      </c>
      <c r="I502" s="9" t="str">
        <f ca="1">IFERROR(_xlfn.CONCAT(LEFT(INDEX(DESC!C:C,MATCH(H502,DESC!B:B,0)),10),"…"),"…")</f>
        <v>INTER END…</v>
      </c>
    </row>
    <row r="503" spans="2:9" x14ac:dyDescent="0.25">
      <c r="C503" s="24" t="str">
        <f t="shared" si="13"/>
        <v>DEFMAIN(&amp;H27):UADIRM:UIRDAF:UBRGRM:UDPC:UEXIEXT:UNDEF:UODAA:UNDEF:UAHB:XEND:</v>
      </c>
      <c r="D503" s="24">
        <f t="shared" si="8"/>
        <v>503</v>
      </c>
      <c r="E503" s="24">
        <f t="shared" si="9"/>
        <v>0</v>
      </c>
      <c r="F503" s="24" t="str">
        <f t="shared" ca="1" si="10"/>
        <v>…</v>
      </c>
      <c r="G503" s="24">
        <f t="shared" si="11"/>
        <v>76</v>
      </c>
      <c r="H503" s="25" t="str">
        <f t="shared" si="12"/>
        <v>…</v>
      </c>
      <c r="I503" s="9" t="str">
        <f ca="1">IFERROR(_xlfn.CONCAT(LEFT(INDEX(DESC!C:C,MATCH(H503,DESC!B:B,0)),10),"…"),"…")</f>
        <v>…</v>
      </c>
    </row>
    <row r="504" spans="2:9" x14ac:dyDescent="0.25">
      <c r="B504" t="s">
        <v>2001</v>
      </c>
      <c r="C504" s="24" t="str">
        <f t="shared" si="13"/>
        <v>DEFMAIN(&amp;H27):UADIRM:UIRDAF:UBRGRM:UDPC:UEXIEXT:UNDEF:UODAA:UNDEF:UAHB:XEND:</v>
      </c>
      <c r="D504" s="24">
        <f t="shared" si="8"/>
        <v>504</v>
      </c>
      <c r="E504" s="24">
        <f t="shared" si="9"/>
        <v>0</v>
      </c>
      <c r="F504" s="24" t="str">
        <f t="shared" ca="1" si="10"/>
        <v>…</v>
      </c>
      <c r="G504" s="24">
        <f t="shared" si="11"/>
        <v>14</v>
      </c>
      <c r="H504" s="25" t="str">
        <f t="shared" si="12"/>
        <v>UADIRM</v>
      </c>
      <c r="I504" s="9" t="str">
        <f ca="1">IFERROR(_xlfn.CONCAT(LEFT(INDEX(DESC!C:C,MATCH(H504,DESC!B:B,0)),10),"…"),"…")</f>
        <v>ADDR=ADDER…</v>
      </c>
    </row>
    <row r="505" spans="2:9" x14ac:dyDescent="0.25">
      <c r="C505" s="24" t="str">
        <f t="shared" si="13"/>
        <v>DEFMAIN(&amp;H27):UADIRM:UIRDAF:UBRGRM:UDPC:UEXIEXT:UNDEF:UODAA:UNDEF:UAHB:XEND:</v>
      </c>
      <c r="D505" s="24">
        <f t="shared" si="8"/>
        <v>505</v>
      </c>
      <c r="E505" s="24">
        <f t="shared" si="9"/>
        <v>0</v>
      </c>
      <c r="F505" s="24" t="str">
        <f t="shared" ca="1" si="10"/>
        <v>…</v>
      </c>
      <c r="G505" s="24">
        <f t="shared" si="11"/>
        <v>21</v>
      </c>
      <c r="H505" s="25" t="str">
        <f t="shared" si="12"/>
        <v>UIRDAF</v>
      </c>
      <c r="I505" s="9" t="str">
        <f ca="1">IFERROR(_xlfn.CONCAT(LEFT(INDEX(DESC!C:C,MATCH(H505,DESC!B:B,0)),10),"…"),"…")</f>
        <v>IR=ADDES A…</v>
      </c>
    </row>
    <row r="506" spans="2:9" x14ac:dyDescent="0.25">
      <c r="C506" s="24" t="str">
        <f t="shared" si="13"/>
        <v>DEFMAIN(&amp;H27):UADIRM:UIRDAF:UBRGRM:UDPC:UEXIEXT:UNDEF:UODAA:UNDEF:UAHB:XEND:</v>
      </c>
      <c r="D506" s="24">
        <f t="shared" si="8"/>
        <v>506</v>
      </c>
      <c r="E506" s="24">
        <f t="shared" si="9"/>
        <v>0</v>
      </c>
      <c r="F506" s="24" t="str">
        <f t="shared" ca="1" si="10"/>
        <v>…</v>
      </c>
      <c r="G506" s="24">
        <f t="shared" si="11"/>
        <v>28</v>
      </c>
      <c r="H506" s="25" t="str">
        <f t="shared" si="12"/>
        <v>UBRGRM</v>
      </c>
      <c r="I506" s="9" t="str">
        <f ca="1">IFERROR(_xlfn.CONCAT(LEFT(INDEX(DESC!C:C,MATCH(H506,DESC!B:B,0)),10),"…"),"…")</f>
        <v>DO_GRANT D…</v>
      </c>
    </row>
    <row r="507" spans="2:9" x14ac:dyDescent="0.25">
      <c r="C507" s="24" t="str">
        <f t="shared" si="13"/>
        <v>DEFMAIN(&amp;H27):UADIRM:UIRDAF:UBRGRM:UDPC:UEXIEXT:UNDEF:UODAA:UNDEF:UAHB:XEND:</v>
      </c>
      <c r="D507" s="24">
        <f t="shared" si="8"/>
        <v>507</v>
      </c>
      <c r="E507" s="24">
        <f t="shared" si="9"/>
        <v>0</v>
      </c>
      <c r="F507" s="24" t="str">
        <f t="shared" ca="1" si="10"/>
        <v>…</v>
      </c>
      <c r="G507" s="24">
        <f t="shared" si="11"/>
        <v>35</v>
      </c>
      <c r="H507" s="25" t="str">
        <f t="shared" si="12"/>
        <v>UDPC</v>
      </c>
      <c r="I507" s="9" t="str">
        <f ca="1">IFERROR(_xlfn.CONCAT(LEFT(INDEX(DESC!C:C,MATCH(H507,DESC!B:B,0)),10),"…"),"…")</f>
        <v>ADDER=PC…</v>
      </c>
    </row>
    <row r="508" spans="2:9" x14ac:dyDescent="0.25">
      <c r="C508" s="24" t="str">
        <f t="shared" si="13"/>
        <v>DEFMAIN(&amp;H27):UADIRM:UIRDAF:UBRGRM:UDPC:UEXIEXT:UNDEF:UODAA:UNDEF:UAHB:XEND:</v>
      </c>
      <c r="D508" s="24">
        <f t="shared" si="8"/>
        <v>508</v>
      </c>
      <c r="E508" s="24">
        <f t="shared" si="9"/>
        <v>0</v>
      </c>
      <c r="F508" s="24" t="str">
        <f t="shared" ca="1" si="10"/>
        <v>…</v>
      </c>
      <c r="G508" s="24">
        <f t="shared" si="11"/>
        <v>40</v>
      </c>
      <c r="H508" s="25" t="str">
        <f t="shared" si="12"/>
        <v>UEXIEXT</v>
      </c>
      <c r="I508" s="9" t="str">
        <f ca="1">IFERROR(_xlfn.CONCAT(LEFT(INDEX(DESC!C:C,MATCH(H508,DESC!B:B,0)),10),"…"),"…")</f>
        <v>INTER EX_I…</v>
      </c>
    </row>
    <row r="509" spans="2:9" x14ac:dyDescent="0.25">
      <c r="C509" s="24" t="str">
        <f t="shared" si="13"/>
        <v>DEFMAIN(&amp;H27):UADIRM:UIRDAF:UBRGRM:UDPC:UEXIEXT:UNDEF:UODAA:UNDEF:UAHB:XEND:</v>
      </c>
      <c r="D509" s="24">
        <f t="shared" si="8"/>
        <v>509</v>
      </c>
      <c r="E509" s="24">
        <f t="shared" si="9"/>
        <v>0</v>
      </c>
      <c r="F509" s="24" t="str">
        <f t="shared" ca="1" si="10"/>
        <v>…</v>
      </c>
      <c r="G509" s="24">
        <f t="shared" si="11"/>
        <v>48</v>
      </c>
      <c r="H509" s="25" t="str">
        <f t="shared" si="12"/>
        <v>UNDEF</v>
      </c>
      <c r="I509" s="9" t="str">
        <f ca="1">IFERROR(_xlfn.CONCAT(LEFT(INDEX(DESC!C:C,MATCH(H509,DESC!B:B,0)),10),"…"),"…")</f>
        <v>UNDEF…</v>
      </c>
    </row>
    <row r="510" spans="2:9" x14ac:dyDescent="0.25">
      <c r="C510" s="24" t="str">
        <f t="shared" si="13"/>
        <v>DEFMAIN(&amp;H27):UADIRM:UIRDAF:UBRGRM:UDPC:UEXIEXT:UNDEF:UODAA:UNDEF:UAHB:XEND:</v>
      </c>
      <c r="D510" s="24">
        <f t="shared" si="8"/>
        <v>510</v>
      </c>
      <c r="E510" s="24">
        <f t="shared" si="9"/>
        <v>0</v>
      </c>
      <c r="F510" s="24" t="str">
        <f t="shared" ca="1" si="10"/>
        <v>…</v>
      </c>
      <c r="G510" s="24">
        <f t="shared" si="11"/>
        <v>54</v>
      </c>
      <c r="H510" s="25" t="str">
        <f t="shared" si="12"/>
        <v>UODAA</v>
      </c>
      <c r="I510" s="9" t="str">
        <f ca="1">IFERROR(_xlfn.CONCAT(LEFT(INDEX(DESC!C:C,MATCH(H510,DESC!B:B,0)),10),"…"),"…")</f>
        <v>HBUS=UODAA…</v>
      </c>
    </row>
    <row r="511" spans="2:9" x14ac:dyDescent="0.25">
      <c r="C511" s="24" t="str">
        <f t="shared" si="13"/>
        <v>DEFMAIN(&amp;H27):UADIRM:UIRDAF:UBRGRM:UDPC:UEXIEXT:UNDEF:UODAA:UNDEF:UAHB:XEND:</v>
      </c>
      <c r="D511" s="24">
        <f t="shared" si="8"/>
        <v>511</v>
      </c>
      <c r="E511" s="24">
        <f t="shared" si="9"/>
        <v>0</v>
      </c>
      <c r="F511" s="24" t="str">
        <f t="shared" ca="1" si="10"/>
        <v>…</v>
      </c>
      <c r="G511" s="24">
        <f t="shared" si="11"/>
        <v>60</v>
      </c>
      <c r="H511" s="25" t="str">
        <f t="shared" si="12"/>
        <v>UNDEF</v>
      </c>
      <c r="I511" s="9" t="str">
        <f ca="1">IFERROR(_xlfn.CONCAT(LEFT(INDEX(DESC!C:C,MATCH(H511,DESC!B:B,0)),10),"…"),"…")</f>
        <v>UNDEF…</v>
      </c>
    </row>
    <row r="512" spans="2:9" x14ac:dyDescent="0.25">
      <c r="C512" s="24" t="str">
        <f t="shared" si="13"/>
        <v>DEFMAIN(&amp;H27):UADIRM:UIRDAF:UBRGRM:UDPC:UEXIEXT:UNDEF:UODAA:UNDEF:UAHB:XEND:</v>
      </c>
      <c r="D512" s="24">
        <f t="shared" si="8"/>
        <v>512</v>
      </c>
      <c r="E512" s="24">
        <f t="shared" si="9"/>
        <v>0</v>
      </c>
      <c r="F512" s="24" t="str">
        <f t="shared" ca="1" si="10"/>
        <v>…</v>
      </c>
      <c r="G512" s="24">
        <f t="shared" si="11"/>
        <v>66</v>
      </c>
      <c r="H512" s="25" t="str">
        <f t="shared" si="12"/>
        <v>UAHB</v>
      </c>
      <c r="I512" s="9" t="str">
        <f ca="1">IFERROR(_xlfn.CONCAT(LEFT(INDEX(DESC!C:C,MATCH(H512,DESC!B:B,0)),10),"…"),"…")</f>
        <v>A=HBUS…</v>
      </c>
    </row>
    <row r="513" spans="2:9" x14ac:dyDescent="0.25">
      <c r="C513" s="24" t="str">
        <f t="shared" si="13"/>
        <v>DEFMAIN(&amp;H27):UADIRM:UIRDAF:UBRGRM:UDPC:UEXIEXT:UNDEF:UODAA:UNDEF:UAHB:XEND:</v>
      </c>
      <c r="D513" s="24">
        <f t="shared" si="8"/>
        <v>513</v>
      </c>
      <c r="E513" s="24">
        <f t="shared" si="9"/>
        <v>0</v>
      </c>
      <c r="F513" s="24" t="str">
        <f t="shared" ca="1" si="10"/>
        <v>…</v>
      </c>
      <c r="G513" s="24">
        <f t="shared" si="11"/>
        <v>71</v>
      </c>
      <c r="H513" s="25" t="str">
        <f t="shared" si="12"/>
        <v>XEND</v>
      </c>
      <c r="I513" s="9" t="str">
        <f ca="1">IFERROR(_xlfn.CONCAT(LEFT(INDEX(DESC!C:C,MATCH(H513,DESC!B:B,0)),10),"…"),"…")</f>
        <v>INTER END…</v>
      </c>
    </row>
    <row r="514" spans="2:9" x14ac:dyDescent="0.25">
      <c r="C514" s="24" t="str">
        <f t="shared" si="13"/>
        <v>DEFMAIN(&amp;H27):UADIRM:UIRDAF:UBRGRM:UDPC:UEXIEXT:UNDEF:UODAA:UNDEF:UAHB:XEND:</v>
      </c>
      <c r="D514" s="24">
        <f t="shared" si="8"/>
        <v>514</v>
      </c>
      <c r="E514" s="24">
        <f t="shared" si="9"/>
        <v>0</v>
      </c>
      <c r="F514" s="24" t="str">
        <f t="shared" ca="1" si="10"/>
        <v>…</v>
      </c>
      <c r="G514" s="24">
        <f t="shared" si="11"/>
        <v>76</v>
      </c>
      <c r="H514" s="25" t="str">
        <f t="shared" si="12"/>
        <v>…</v>
      </c>
      <c r="I514" s="9" t="str">
        <f ca="1">IFERROR(_xlfn.CONCAT(LEFT(INDEX(DESC!C:C,MATCH(H514,DESC!B:B,0)),10),"…"),"…")</f>
        <v>…</v>
      </c>
    </row>
    <row r="515" spans="2:9" x14ac:dyDescent="0.25">
      <c r="B515" t="s">
        <v>2002</v>
      </c>
      <c r="C515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15" s="24">
        <f t="shared" si="8"/>
        <v>515</v>
      </c>
      <c r="E515" s="24">
        <f t="shared" si="9"/>
        <v>0</v>
      </c>
      <c r="F515" s="24" t="str">
        <f t="shared" ca="1" si="10"/>
        <v>…</v>
      </c>
      <c r="G515" s="24">
        <f t="shared" si="11"/>
        <v>12</v>
      </c>
      <c r="H515" s="25" t="str">
        <f t="shared" si="12"/>
        <v>UADIRM</v>
      </c>
      <c r="I515" s="9" t="str">
        <f ca="1">IFERROR(_xlfn.CONCAT(LEFT(INDEX(DESC!C:C,MATCH(H515,DESC!B:B,0)),10),"…"),"…")</f>
        <v>ADDR=ADDER…</v>
      </c>
    </row>
    <row r="516" spans="2:9" x14ac:dyDescent="0.25">
      <c r="C516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16" s="24">
        <f t="shared" si="8"/>
        <v>516</v>
      </c>
      <c r="E516" s="24">
        <f t="shared" si="9"/>
        <v>0</v>
      </c>
      <c r="F516" s="24" t="str">
        <f t="shared" ca="1" si="10"/>
        <v>…</v>
      </c>
      <c r="G516" s="24">
        <f t="shared" si="11"/>
        <v>19</v>
      </c>
      <c r="H516" s="25" t="str">
        <f t="shared" si="12"/>
        <v>UIRDAF</v>
      </c>
      <c r="I516" s="9" t="str">
        <f ca="1">IFERROR(_xlfn.CONCAT(LEFT(INDEX(DESC!C:C,MATCH(H516,DESC!B:B,0)),10),"…"),"…")</f>
        <v>IR=ADDES A…</v>
      </c>
    </row>
    <row r="517" spans="2:9" x14ac:dyDescent="0.25">
      <c r="C517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17" s="24">
        <f t="shared" si="8"/>
        <v>517</v>
      </c>
      <c r="E517" s="24">
        <f t="shared" si="9"/>
        <v>0</v>
      </c>
      <c r="F517" s="24" t="str">
        <f t="shared" ca="1" si="10"/>
        <v>…</v>
      </c>
      <c r="G517" s="24">
        <f t="shared" si="11"/>
        <v>26</v>
      </c>
      <c r="H517" s="25" t="str">
        <f t="shared" si="12"/>
        <v>UBRM</v>
      </c>
      <c r="I517" s="9" t="str">
        <f ca="1">IFERROR(_xlfn.CONCAT(LEFT(INDEX(DESC!C:C,MATCH(H517,DESC!B:B,0)),10),"…"),"…")</f>
        <v>DO_BUSRQ U…</v>
      </c>
    </row>
    <row r="518" spans="2:9" x14ac:dyDescent="0.25">
      <c r="C518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18" s="24">
        <f t="shared" si="8"/>
        <v>518</v>
      </c>
      <c r="E518" s="24">
        <f t="shared" si="9"/>
        <v>0</v>
      </c>
      <c r="F518" s="24" t="str">
        <f t="shared" ca="1" si="10"/>
        <v>…</v>
      </c>
      <c r="G518" s="24">
        <f t="shared" si="11"/>
        <v>31</v>
      </c>
      <c r="H518" s="25" t="str">
        <f t="shared" si="12"/>
        <v>UDHL</v>
      </c>
      <c r="I518" s="9" t="str">
        <f ca="1">IFERROR(_xlfn.CONCAT(LEFT(INDEX(DESC!C:C,MATCH(H518,DESC!B:B,0)),10),"…"),"…")</f>
        <v>ADDER=HL…</v>
      </c>
    </row>
    <row r="519" spans="2:9" x14ac:dyDescent="0.25">
      <c r="C519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19" s="24">
        <f t="shared" si="8"/>
        <v>519</v>
      </c>
      <c r="E519" s="24">
        <f t="shared" si="9"/>
        <v>0</v>
      </c>
      <c r="F519" s="24" t="str">
        <f t="shared" ca="1" si="10"/>
        <v>…</v>
      </c>
      <c r="G519" s="24">
        <f t="shared" si="11"/>
        <v>36</v>
      </c>
      <c r="H519" s="25" t="str">
        <f t="shared" si="12"/>
        <v>UADIMR</v>
      </c>
      <c r="I519" s="9" t="str">
        <f ca="1">IFERROR(_xlfn.CONCAT(LEFT(INDEX(DESC!C:C,MATCH(H519,DESC!B:B,0)),10),"…"),"…")</f>
        <v>ADDR=ADDER…</v>
      </c>
    </row>
    <row r="520" spans="2:9" x14ac:dyDescent="0.25">
      <c r="C520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0" s="24">
        <f t="shared" si="8"/>
        <v>520</v>
      </c>
      <c r="E520" s="24">
        <f t="shared" si="9"/>
        <v>0</v>
      </c>
      <c r="F520" s="24" t="str">
        <f t="shared" ca="1" si="10"/>
        <v>…</v>
      </c>
      <c r="G520" s="24">
        <f t="shared" si="11"/>
        <v>43</v>
      </c>
      <c r="H520" s="25" t="str">
        <f t="shared" si="12"/>
        <v>UNDEF</v>
      </c>
      <c r="I520" s="9" t="str">
        <f ca="1">IFERROR(_xlfn.CONCAT(LEFT(INDEX(DESC!C:C,MATCH(H520,DESC!B:B,0)),10),"…"),"…")</f>
        <v>UNDEF…</v>
      </c>
    </row>
    <row r="521" spans="2:9" x14ac:dyDescent="0.25">
      <c r="C521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1" s="24">
        <f t="shared" si="8"/>
        <v>521</v>
      </c>
      <c r="E521" s="24">
        <f t="shared" si="9"/>
        <v>0</v>
      </c>
      <c r="F521" s="24" t="str">
        <f t="shared" ca="1" si="10"/>
        <v>…</v>
      </c>
      <c r="G521" s="24">
        <f t="shared" si="11"/>
        <v>49</v>
      </c>
      <c r="H521" s="25" t="str">
        <f t="shared" si="12"/>
        <v>ULAT</v>
      </c>
      <c r="I521" s="9" t="str">
        <f ca="1">IFERROR(_xlfn.CONCAT(LEFT(INDEX(DESC!C:C,MATCH(H521,DESC!B:B,0)),10),"…"),"…")</f>
        <v>DLATCH=PIN…</v>
      </c>
    </row>
    <row r="522" spans="2:9" x14ac:dyDescent="0.25">
      <c r="C522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2" s="24">
        <f t="shared" si="8"/>
        <v>522</v>
      </c>
      <c r="E522" s="24">
        <f t="shared" si="9"/>
        <v>0</v>
      </c>
      <c r="F522" s="24" t="str">
        <f t="shared" ca="1" si="10"/>
        <v>…</v>
      </c>
      <c r="G522" s="24">
        <f t="shared" si="11"/>
        <v>54</v>
      </c>
      <c r="H522" s="25" t="str">
        <f t="shared" si="12"/>
        <v>UWAIT</v>
      </c>
      <c r="I522" s="9" t="str">
        <f ca="1">IFERROR(_xlfn.CONCAT(LEFT(INDEX(DESC!C:C,MATCH(H522,DESC!B:B,0)),10),"…"),"…")</f>
        <v>DO_WAIT…</v>
      </c>
    </row>
    <row r="523" spans="2:9" x14ac:dyDescent="0.25">
      <c r="C523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3" s="24">
        <f t="shared" si="8"/>
        <v>523</v>
      </c>
      <c r="E523" s="24">
        <f t="shared" si="9"/>
        <v>0</v>
      </c>
      <c r="F523" s="24" t="str">
        <f t="shared" ca="1" si="10"/>
        <v>…</v>
      </c>
      <c r="G523" s="24">
        <f t="shared" si="11"/>
        <v>60</v>
      </c>
      <c r="H523" s="25" t="str">
        <f t="shared" si="12"/>
        <v>UBRCLS</v>
      </c>
      <c r="I523" s="9" t="str">
        <f ca="1">IFERROR(_xlfn.CONCAT(LEFT(INDEX(DESC!C:C,MATCH(H523,DESC!B:B,0)),10),"…"),"…")</f>
        <v>DO_BUSRQ D…</v>
      </c>
    </row>
    <row r="524" spans="2:9" x14ac:dyDescent="0.25">
      <c r="C524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4" s="24">
        <f t="shared" si="8"/>
        <v>524</v>
      </c>
      <c r="E524" s="24">
        <f t="shared" si="9"/>
        <v>1</v>
      </c>
      <c r="F524" s="24" t="str">
        <f t="shared" ca="1" si="10"/>
        <v>…</v>
      </c>
      <c r="G524" s="24">
        <f t="shared" si="11"/>
        <v>67</v>
      </c>
      <c r="H524" s="25" t="str">
        <f t="shared" si="12"/>
        <v>UAADLR</v>
      </c>
      <c r="I524" s="9" t="str">
        <f ca="1">IFERROR(_xlfn.CONCAT(LEFT(INDEX(DESC!C:C,MATCH(H524,DESC!B:B,0)),10),"…"),"…")</f>
        <v>ALUA=DLATC…</v>
      </c>
    </row>
    <row r="525" spans="2:9" x14ac:dyDescent="0.25">
      <c r="C525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5" s="24">
        <f t="shared" si="8"/>
        <v>525</v>
      </c>
      <c r="E525" s="24">
        <f t="shared" si="9"/>
        <v>0</v>
      </c>
      <c r="F525" s="24" t="str">
        <f t="shared" ca="1" si="10"/>
        <v>…</v>
      </c>
      <c r="G525" s="24">
        <f t="shared" si="11"/>
        <v>74</v>
      </c>
      <c r="H525" s="25" t="str">
        <f t="shared" si="12"/>
        <v>UNDEF</v>
      </c>
      <c r="I525" s="9" t="str">
        <f ca="1">IFERROR(_xlfn.CONCAT(LEFT(INDEX(DESC!C:C,MATCH(H525,DESC!B:B,0)),10),"…"),"…")</f>
        <v>UNDEF…</v>
      </c>
    </row>
    <row r="526" spans="2:9" x14ac:dyDescent="0.25">
      <c r="C526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6" s="24">
        <f t="shared" si="8"/>
        <v>526</v>
      </c>
      <c r="E526" s="24">
        <f t="shared" si="9"/>
        <v>1</v>
      </c>
      <c r="F526" s="24" t="str">
        <f t="shared" ca="1" si="10"/>
        <v>…</v>
      </c>
      <c r="G526" s="24">
        <f t="shared" si="11"/>
        <v>80</v>
      </c>
      <c r="H526" s="25" t="str">
        <f t="shared" si="12"/>
        <v>UABA</v>
      </c>
      <c r="I526" s="9" t="str">
        <f ca="1">IFERROR(_xlfn.CONCAT(LEFT(INDEX(DESC!C:C,MATCH(H526,DESC!B:B,0)),10),"…"),"…")</f>
        <v>ALUB=A…</v>
      </c>
    </row>
    <row r="527" spans="2:9" x14ac:dyDescent="0.25">
      <c r="C527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7" s="24">
        <f t="shared" si="8"/>
        <v>527</v>
      </c>
      <c r="E527" s="24">
        <f t="shared" si="9"/>
        <v>0</v>
      </c>
      <c r="F527" s="24" t="str">
        <f t="shared" ca="1" si="10"/>
        <v>…</v>
      </c>
      <c r="G527" s="24">
        <f t="shared" si="11"/>
        <v>85</v>
      </c>
      <c r="H527" s="25" t="str">
        <f t="shared" si="12"/>
        <v>UNDEF</v>
      </c>
      <c r="I527" s="9" t="str">
        <f ca="1">IFERROR(_xlfn.CONCAT(LEFT(INDEX(DESC!C:C,MATCH(H527,DESC!B:B,0)),10),"…"),"…")</f>
        <v>UNDEF…</v>
      </c>
    </row>
    <row r="528" spans="2:9" x14ac:dyDescent="0.25">
      <c r="C528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8" s="24">
        <f t="shared" si="8"/>
        <v>528</v>
      </c>
      <c r="E528" s="24">
        <f t="shared" si="9"/>
        <v>1</v>
      </c>
      <c r="F528" s="24" t="str">
        <f t="shared" ca="1" si="10"/>
        <v>…</v>
      </c>
      <c r="G528" s="24">
        <f t="shared" si="11"/>
        <v>91</v>
      </c>
      <c r="H528" s="25" t="str">
        <f t="shared" si="12"/>
        <v>UNHAB</v>
      </c>
      <c r="I528" s="9" t="str">
        <f ca="1">IFERROR(_xlfn.CONCAT(LEFT(INDEX(DESC!C:C,MATCH(H528,DESC!B:B,0)),10),"…"),"…")</f>
        <v>HBUS=NIBB(…</v>
      </c>
    </row>
    <row r="529" spans="3:9" x14ac:dyDescent="0.25">
      <c r="C529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29" s="24">
        <f t="shared" si="8"/>
        <v>529</v>
      </c>
      <c r="E529" s="24">
        <f t="shared" si="9"/>
        <v>0</v>
      </c>
      <c r="F529" s="24" t="str">
        <f t="shared" ca="1" si="10"/>
        <v>…</v>
      </c>
      <c r="G529" s="24">
        <f t="shared" si="11"/>
        <v>97</v>
      </c>
      <c r="H529" s="25" t="str">
        <f t="shared" si="12"/>
        <v>UNDEF</v>
      </c>
      <c r="I529" s="9" t="str">
        <f ca="1">IFERROR(_xlfn.CONCAT(LEFT(INDEX(DESC!C:C,MATCH(H529,DESC!B:B,0)),10),"…"),"…")</f>
        <v>UNDEF…</v>
      </c>
    </row>
    <row r="530" spans="3:9" x14ac:dyDescent="0.25">
      <c r="C530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0" s="24">
        <f t="shared" si="8"/>
        <v>530</v>
      </c>
      <c r="E530" s="24">
        <f t="shared" si="9"/>
        <v>1</v>
      </c>
      <c r="F530" s="24" t="str">
        <f t="shared" ca="1" si="10"/>
        <v>…</v>
      </c>
      <c r="G530" s="24">
        <f t="shared" si="11"/>
        <v>103</v>
      </c>
      <c r="H530" s="25" t="str">
        <f t="shared" si="12"/>
        <v>UDLHB</v>
      </c>
      <c r="I530" s="9" t="str">
        <f ca="1">IFERROR(_xlfn.CONCAT(LEFT(INDEX(DESC!C:C,MATCH(H530,DESC!B:B,0)),10),"…"),"…")</f>
        <v>DLATCH=HBU…</v>
      </c>
    </row>
    <row r="531" spans="3:9" x14ac:dyDescent="0.25">
      <c r="C531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1" s="24">
        <f t="shared" si="8"/>
        <v>531</v>
      </c>
      <c r="E531" s="24">
        <f t="shared" si="9"/>
        <v>0</v>
      </c>
      <c r="F531" s="24" t="str">
        <f t="shared" ca="1" si="10"/>
        <v>…</v>
      </c>
      <c r="G531" s="24">
        <f t="shared" si="11"/>
        <v>109</v>
      </c>
      <c r="H531" s="25" t="str">
        <f t="shared" si="12"/>
        <v>UNDEF</v>
      </c>
      <c r="I531" s="9" t="str">
        <f ca="1">IFERROR(_xlfn.CONCAT(LEFT(INDEX(DESC!C:C,MATCH(H531,DESC!B:B,0)),10),"…"),"…")</f>
        <v>UNDEF…</v>
      </c>
    </row>
    <row r="532" spans="3:9" x14ac:dyDescent="0.25">
      <c r="C532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2" s="24">
        <f t="shared" si="8"/>
        <v>532</v>
      </c>
      <c r="E532" s="24">
        <f t="shared" si="9"/>
        <v>0</v>
      </c>
      <c r="F532" s="24" t="str">
        <f t="shared" ca="1" si="10"/>
        <v>…</v>
      </c>
      <c r="G532" s="24">
        <f t="shared" si="11"/>
        <v>115</v>
      </c>
      <c r="H532" s="25" t="str">
        <f t="shared" si="12"/>
        <v>UDHL</v>
      </c>
      <c r="I532" s="9" t="str">
        <f ca="1">IFERROR(_xlfn.CONCAT(LEFT(INDEX(DESC!C:C,MATCH(H532,DESC!B:B,0)),10),"…"),"…")</f>
        <v>ADDER=HL…</v>
      </c>
    </row>
    <row r="533" spans="3:9" x14ac:dyDescent="0.25">
      <c r="C533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3" s="24">
        <f t="shared" si="8"/>
        <v>533</v>
      </c>
      <c r="E533" s="24">
        <f t="shared" si="9"/>
        <v>0</v>
      </c>
      <c r="F533" s="24" t="str">
        <f t="shared" ca="1" si="10"/>
        <v>…</v>
      </c>
      <c r="G533" s="24">
        <f t="shared" si="11"/>
        <v>120</v>
      </c>
      <c r="H533" s="25" t="str">
        <f t="shared" si="12"/>
        <v>UADIM</v>
      </c>
      <c r="I533" s="9" t="str">
        <f ca="1">IFERROR(_xlfn.CONCAT(LEFT(INDEX(DESC!C:C,MATCH(H533,DESC!B:B,0)),10),"…"),"…")</f>
        <v>ADDR=ADDER…</v>
      </c>
    </row>
    <row r="534" spans="3:9" x14ac:dyDescent="0.25">
      <c r="C534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4" s="24">
        <f t="shared" si="8"/>
        <v>534</v>
      </c>
      <c r="E534" s="24">
        <f t="shared" si="9"/>
        <v>1</v>
      </c>
      <c r="F534" s="24" t="str">
        <f t="shared" ca="1" si="10"/>
        <v>…</v>
      </c>
      <c r="G534" s="24">
        <f t="shared" si="11"/>
        <v>126</v>
      </c>
      <c r="H534" s="25" t="str">
        <f t="shared" si="12"/>
        <v>UPDDL</v>
      </c>
      <c r="I534" s="9" t="str">
        <f ca="1">IFERROR(_xlfn.CONCAT(LEFT(INDEX(DESC!C:C,MATCH(H534,DESC!B:B,0)),10),"…"),"…")</f>
        <v>PINDATA=DL…</v>
      </c>
    </row>
    <row r="535" spans="3:9" x14ac:dyDescent="0.25">
      <c r="C535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5" s="24">
        <f t="shared" si="8"/>
        <v>535</v>
      </c>
      <c r="E535" s="24">
        <f t="shared" si="9"/>
        <v>0</v>
      </c>
      <c r="F535" s="24" t="str">
        <f t="shared" ca="1" si="10"/>
        <v>…</v>
      </c>
      <c r="G535" s="24">
        <f t="shared" si="11"/>
        <v>132</v>
      </c>
      <c r="H535" s="25" t="str">
        <f t="shared" si="12"/>
        <v>USWR</v>
      </c>
      <c r="I535" s="9" t="str">
        <f ca="1">IFERROR(_xlfn.CONCAT(LEFT(INDEX(DESC!C:C,MATCH(H535,DESC!B:B,0)),10),"…"),"…")</f>
        <v>SETWR…</v>
      </c>
    </row>
    <row r="536" spans="3:9" x14ac:dyDescent="0.25">
      <c r="C536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6" s="24">
        <f t="shared" si="8"/>
        <v>536</v>
      </c>
      <c r="E536" s="24">
        <f t="shared" si="9"/>
        <v>0</v>
      </c>
      <c r="F536" s="24" t="str">
        <f t="shared" ca="1" si="10"/>
        <v>…</v>
      </c>
      <c r="G536" s="24">
        <f t="shared" si="11"/>
        <v>137</v>
      </c>
      <c r="H536" s="25" t="str">
        <f t="shared" si="12"/>
        <v>UWZDWW</v>
      </c>
      <c r="I536" s="9" t="str">
        <f ca="1">IFERROR(_xlfn.CONCAT(LEFT(INDEX(DESC!C:C,MATCH(H536,DESC!B:B,0)),10),"…"),"…")</f>
        <v>DO_WAIT WZ…</v>
      </c>
    </row>
    <row r="537" spans="3:9" x14ac:dyDescent="0.25">
      <c r="C537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7" s="24">
        <f t="shared" si="8"/>
        <v>537</v>
      </c>
      <c r="E537" s="24">
        <f t="shared" si="9"/>
        <v>0</v>
      </c>
      <c r="F537" s="24" t="str">
        <f t="shared" ca="1" si="10"/>
        <v>…</v>
      </c>
      <c r="G537" s="24">
        <f t="shared" si="11"/>
        <v>144</v>
      </c>
      <c r="H537" s="25" t="str">
        <f t="shared" si="12"/>
        <v>UBRGRCLS</v>
      </c>
      <c r="I537" s="9" t="str">
        <f ca="1">IFERROR(_xlfn.CONCAT(LEFT(INDEX(DESC!C:C,MATCH(H537,DESC!B:B,0)),10),"…"),"…")</f>
        <v>DO_GRANT D…</v>
      </c>
    </row>
    <row r="538" spans="3:9" x14ac:dyDescent="0.25">
      <c r="C538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8" s="24">
        <f t="shared" si="8"/>
        <v>538</v>
      </c>
      <c r="E538" s="24">
        <f t="shared" si="9"/>
        <v>0</v>
      </c>
      <c r="F538" s="24" t="str">
        <f t="shared" ca="1" si="10"/>
        <v>…</v>
      </c>
      <c r="G538" s="24">
        <f t="shared" si="11"/>
        <v>153</v>
      </c>
      <c r="H538" s="25" t="str">
        <f t="shared" si="12"/>
        <v>UDPC</v>
      </c>
      <c r="I538" s="9" t="str">
        <f ca="1">IFERROR(_xlfn.CONCAT(LEFT(INDEX(DESC!C:C,MATCH(H538,DESC!B:B,0)),10),"…"),"…")</f>
        <v>ADDER=PC…</v>
      </c>
    </row>
    <row r="539" spans="3:9" x14ac:dyDescent="0.25">
      <c r="C539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39" s="24">
        <f t="shared" ref="D539:D602" si="14">+D538+1</f>
        <v>539</v>
      </c>
      <c r="E539" s="24">
        <f t="shared" ref="E539:E602" si="15">IF(MATCH(H539,H:H,0)=D539,IF(LEN(H539)&gt;2,1,0),0)</f>
        <v>0</v>
      </c>
      <c r="F539" s="24" t="str">
        <f t="shared" ref="F539:F602" ca="1" si="16">IFERROR(MATCH(1,OFFSET(E$1:E$1000,F538,0),0)+F538,"…")</f>
        <v>…</v>
      </c>
      <c r="G539" s="24">
        <f t="shared" ref="G539:G602" si="17">IF(LEN(B539),FIND(":",C539),IFERROR(FIND(":",C539,G538+1),"…"))</f>
        <v>158</v>
      </c>
      <c r="H539" s="25" t="str">
        <f t="shared" ref="H539:H602" si="18">IFERROR(SUBSTITUTE(MID(C539,G539,G540-G539),":",""),"…")</f>
        <v>UEXIEXT</v>
      </c>
      <c r="I539" s="9" t="str">
        <f ca="1">IFERROR(_xlfn.CONCAT(LEFT(INDEX(DESC!C:C,MATCH(H539,DESC!B:B,0)),10),"…"),"…")</f>
        <v>INTER EX_I…</v>
      </c>
    </row>
    <row r="540" spans="3:9" x14ac:dyDescent="0.25">
      <c r="C540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40" s="24">
        <f t="shared" si="14"/>
        <v>540</v>
      </c>
      <c r="E540" s="24">
        <f t="shared" si="15"/>
        <v>0</v>
      </c>
      <c r="F540" s="24" t="str">
        <f t="shared" ca="1" si="16"/>
        <v>…</v>
      </c>
      <c r="G540" s="24">
        <f t="shared" si="17"/>
        <v>166</v>
      </c>
      <c r="H540" s="25" t="str">
        <f t="shared" si="18"/>
        <v>UNDEF</v>
      </c>
      <c r="I540" s="9" t="str">
        <f ca="1">IFERROR(_xlfn.CONCAT(LEFT(INDEX(DESC!C:C,MATCH(H540,DESC!B:B,0)),10),"…"),"…")</f>
        <v>UNDEF…</v>
      </c>
    </row>
    <row r="541" spans="3:9" x14ac:dyDescent="0.25">
      <c r="C541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41" s="24">
        <f t="shared" si="14"/>
        <v>541</v>
      </c>
      <c r="E541" s="24">
        <f t="shared" si="15"/>
        <v>1</v>
      </c>
      <c r="F541" s="24" t="str">
        <f t="shared" ca="1" si="16"/>
        <v>…</v>
      </c>
      <c r="G541" s="24">
        <f t="shared" si="17"/>
        <v>172</v>
      </c>
      <c r="H541" s="25" t="str">
        <f t="shared" si="18"/>
        <v>UNHBAF</v>
      </c>
      <c r="I541" s="9" t="str">
        <f ca="1">IFERROR(_xlfn.CONCAT(LEFT(INDEX(DESC!C:C,MATCH(H541,DESC!B:B,0)),10),"…"),"…")</f>
        <v>HBUS=NIBB(…</v>
      </c>
    </row>
    <row r="542" spans="3:9" x14ac:dyDescent="0.25">
      <c r="C542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42" s="24">
        <f t="shared" si="14"/>
        <v>542</v>
      </c>
      <c r="E542" s="24">
        <f t="shared" si="15"/>
        <v>0</v>
      </c>
      <c r="F542" s="24" t="str">
        <f t="shared" ca="1" si="16"/>
        <v>…</v>
      </c>
      <c r="G542" s="24">
        <f t="shared" si="17"/>
        <v>179</v>
      </c>
      <c r="H542" s="25" t="str">
        <f t="shared" si="18"/>
        <v>UNDEF</v>
      </c>
      <c r="I542" s="9" t="str">
        <f ca="1">IFERROR(_xlfn.CONCAT(LEFT(INDEX(DESC!C:C,MATCH(H542,DESC!B:B,0)),10),"…"),"…")</f>
        <v>UNDEF…</v>
      </c>
    </row>
    <row r="543" spans="3:9" x14ac:dyDescent="0.25">
      <c r="C543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43" s="24">
        <f t="shared" si="14"/>
        <v>543</v>
      </c>
      <c r="E543" s="24">
        <f t="shared" si="15"/>
        <v>0</v>
      </c>
      <c r="F543" s="24" t="str">
        <f t="shared" ca="1" si="16"/>
        <v>…</v>
      </c>
      <c r="G543" s="24">
        <f t="shared" si="17"/>
        <v>185</v>
      </c>
      <c r="H543" s="25" t="str">
        <f t="shared" si="18"/>
        <v>UAHB</v>
      </c>
      <c r="I543" s="9" t="str">
        <f ca="1">IFERROR(_xlfn.CONCAT(LEFT(INDEX(DESC!C:C,MATCH(H543,DESC!B:B,0)),10),"…"),"…")</f>
        <v>A=HBUS…</v>
      </c>
    </row>
    <row r="544" spans="3:9" x14ac:dyDescent="0.25">
      <c r="C544" s="24" t="str">
        <f t="shared" si="13"/>
        <v>DEFED(&amp;H6F):UADIRM:UIRDAF:UBRM:UDHL:UADIMR:UNDEF:ULAT:UWAIT:UBRCLS:UAADLR:UNDEF:UABA:UNDEF:UNHAB:UNDEF:UDLHB:UNDEF:UDHL:UADIM:UPDDL:USWR:UWZDWW:UBRGRCLS:UDPC:UEXIEXT:UNDEF:UNHBAF:UNDEF:UAHB:XEND:</v>
      </c>
      <c r="D544" s="24">
        <f t="shared" si="14"/>
        <v>544</v>
      </c>
      <c r="E544" s="24">
        <f t="shared" si="15"/>
        <v>0</v>
      </c>
      <c r="F544" s="24" t="str">
        <f t="shared" ca="1" si="16"/>
        <v>…</v>
      </c>
      <c r="G544" s="24">
        <f t="shared" si="17"/>
        <v>190</v>
      </c>
      <c r="H544" s="25" t="str">
        <f t="shared" si="18"/>
        <v>XEND</v>
      </c>
      <c r="I544" s="9" t="str">
        <f ca="1">IFERROR(_xlfn.CONCAT(LEFT(INDEX(DESC!C:C,MATCH(H544,DESC!B:B,0)),10),"…"),"…")</f>
        <v>INTER END…</v>
      </c>
    </row>
    <row r="545" spans="2:9" x14ac:dyDescent="0.25">
      <c r="C545" s="24" t="str">
        <f t="shared" ref="C545:C608" si="19">SUBSTITUTE(SUBSTITUTE(SUBSTITUTE(IF(LEN(B545),_xlfn.CONCAT(B545,":"),C544)," ",""),":AAA:",":"),":BBB:",":")</f>
        <v>DEFED(&amp;H6F):UADIRM:UIRDAF:UBRM:UDHL:UADIMR:UNDEF:ULAT:UWAIT:UBRCLS:UAADLR:UNDEF:UABA:UNDEF:UNHAB:UNDEF:UDLHB:UNDEF:UDHL:UADIM:UPDDL:USWR:UWZDWW:UBRGRCLS:UDPC:UEXIEXT:UNDEF:UNHBAF:UNDEF:UAHB:XEND:</v>
      </c>
      <c r="D545" s="24">
        <f t="shared" si="14"/>
        <v>545</v>
      </c>
      <c r="E545" s="24">
        <f t="shared" si="15"/>
        <v>0</v>
      </c>
      <c r="F545" s="24" t="str">
        <f t="shared" ca="1" si="16"/>
        <v>…</v>
      </c>
      <c r="G545" s="24">
        <f t="shared" si="17"/>
        <v>195</v>
      </c>
      <c r="H545" s="25" t="str">
        <f t="shared" si="18"/>
        <v>…</v>
      </c>
      <c r="I545" s="9" t="str">
        <f ca="1">IFERROR(_xlfn.CONCAT(LEFT(INDEX(DESC!C:C,MATCH(H545,DESC!B:B,0)),10),"…"),"…")</f>
        <v>…</v>
      </c>
    </row>
    <row r="546" spans="2:9" x14ac:dyDescent="0.25">
      <c r="B546" t="s">
        <v>2003</v>
      </c>
      <c r="C546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46" s="24">
        <f t="shared" si="14"/>
        <v>546</v>
      </c>
      <c r="E546" s="24">
        <f t="shared" si="15"/>
        <v>0</v>
      </c>
      <c r="F546" s="24" t="str">
        <f t="shared" ca="1" si="16"/>
        <v>…</v>
      </c>
      <c r="G546" s="24">
        <f t="shared" si="17"/>
        <v>12</v>
      </c>
      <c r="H546" s="25" t="str">
        <f t="shared" si="18"/>
        <v>UADIRM</v>
      </c>
      <c r="I546" s="9" t="str">
        <f ca="1">IFERROR(_xlfn.CONCAT(LEFT(INDEX(DESC!C:C,MATCH(H546,DESC!B:B,0)),10),"…"),"…")</f>
        <v>ADDR=ADDER…</v>
      </c>
    </row>
    <row r="547" spans="2:9" x14ac:dyDescent="0.25">
      <c r="C547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47" s="24">
        <f t="shared" si="14"/>
        <v>547</v>
      </c>
      <c r="E547" s="24">
        <f t="shared" si="15"/>
        <v>0</v>
      </c>
      <c r="F547" s="24" t="str">
        <f t="shared" ca="1" si="16"/>
        <v>…</v>
      </c>
      <c r="G547" s="24">
        <f t="shared" si="17"/>
        <v>19</v>
      </c>
      <c r="H547" s="25" t="str">
        <f t="shared" si="18"/>
        <v>UIRDAF</v>
      </c>
      <c r="I547" s="9" t="str">
        <f ca="1">IFERROR(_xlfn.CONCAT(LEFT(INDEX(DESC!C:C,MATCH(H547,DESC!B:B,0)),10),"…"),"…")</f>
        <v>IR=ADDES A…</v>
      </c>
    </row>
    <row r="548" spans="2:9" x14ac:dyDescent="0.25">
      <c r="C548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48" s="24">
        <f t="shared" si="14"/>
        <v>548</v>
      </c>
      <c r="E548" s="24">
        <f t="shared" si="15"/>
        <v>0</v>
      </c>
      <c r="F548" s="24" t="str">
        <f t="shared" ca="1" si="16"/>
        <v>…</v>
      </c>
      <c r="G548" s="24">
        <f t="shared" si="17"/>
        <v>26</v>
      </c>
      <c r="H548" s="25" t="str">
        <f t="shared" si="18"/>
        <v>UBRM</v>
      </c>
      <c r="I548" s="9" t="str">
        <f ca="1">IFERROR(_xlfn.CONCAT(LEFT(INDEX(DESC!C:C,MATCH(H548,DESC!B:B,0)),10),"…"),"…")</f>
        <v>DO_BUSRQ U…</v>
      </c>
    </row>
    <row r="549" spans="2:9" x14ac:dyDescent="0.25">
      <c r="C549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49" s="24">
        <f t="shared" si="14"/>
        <v>549</v>
      </c>
      <c r="E549" s="24">
        <f t="shared" si="15"/>
        <v>0</v>
      </c>
      <c r="F549" s="24" t="str">
        <f t="shared" ca="1" si="16"/>
        <v>…</v>
      </c>
      <c r="G549" s="24">
        <f t="shared" si="17"/>
        <v>31</v>
      </c>
      <c r="H549" s="25" t="str">
        <f t="shared" si="18"/>
        <v>UDHL</v>
      </c>
      <c r="I549" s="9" t="str">
        <f ca="1">IFERROR(_xlfn.CONCAT(LEFT(INDEX(DESC!C:C,MATCH(H549,DESC!B:B,0)),10),"…"),"…")</f>
        <v>ADDER=HL…</v>
      </c>
    </row>
    <row r="550" spans="2:9" x14ac:dyDescent="0.25">
      <c r="C550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0" s="24">
        <f t="shared" si="14"/>
        <v>550</v>
      </c>
      <c r="E550" s="24">
        <f t="shared" si="15"/>
        <v>0</v>
      </c>
      <c r="F550" s="24" t="str">
        <f t="shared" ca="1" si="16"/>
        <v>…</v>
      </c>
      <c r="G550" s="24">
        <f t="shared" si="17"/>
        <v>36</v>
      </c>
      <c r="H550" s="25" t="str">
        <f t="shared" si="18"/>
        <v>UADIMR</v>
      </c>
      <c r="I550" s="9" t="str">
        <f ca="1">IFERROR(_xlfn.CONCAT(LEFT(INDEX(DESC!C:C,MATCH(H550,DESC!B:B,0)),10),"…"),"…")</f>
        <v>ADDR=ADDER…</v>
      </c>
    </row>
    <row r="551" spans="2:9" x14ac:dyDescent="0.25">
      <c r="C551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1" s="24">
        <f t="shared" si="14"/>
        <v>551</v>
      </c>
      <c r="E551" s="24">
        <f t="shared" si="15"/>
        <v>0</v>
      </c>
      <c r="F551" s="24" t="str">
        <f t="shared" ca="1" si="16"/>
        <v>…</v>
      </c>
      <c r="G551" s="24">
        <f t="shared" si="17"/>
        <v>43</v>
      </c>
      <c r="H551" s="25" t="str">
        <f t="shared" si="18"/>
        <v>UNDEF</v>
      </c>
      <c r="I551" s="9" t="str">
        <f ca="1">IFERROR(_xlfn.CONCAT(LEFT(INDEX(DESC!C:C,MATCH(H551,DESC!B:B,0)),10),"…"),"…")</f>
        <v>UNDEF…</v>
      </c>
    </row>
    <row r="552" spans="2:9" x14ac:dyDescent="0.25">
      <c r="C552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2" s="24">
        <f t="shared" si="14"/>
        <v>552</v>
      </c>
      <c r="E552" s="24">
        <f t="shared" si="15"/>
        <v>0</v>
      </c>
      <c r="F552" s="24" t="str">
        <f t="shared" ca="1" si="16"/>
        <v>…</v>
      </c>
      <c r="G552" s="24">
        <f t="shared" si="17"/>
        <v>49</v>
      </c>
      <c r="H552" s="25" t="str">
        <f t="shared" si="18"/>
        <v>ULAT</v>
      </c>
      <c r="I552" s="9" t="str">
        <f ca="1">IFERROR(_xlfn.CONCAT(LEFT(INDEX(DESC!C:C,MATCH(H552,DESC!B:B,0)),10),"…"),"…")</f>
        <v>DLATCH=PIN…</v>
      </c>
    </row>
    <row r="553" spans="2:9" x14ac:dyDescent="0.25">
      <c r="C553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3" s="24">
        <f t="shared" si="14"/>
        <v>553</v>
      </c>
      <c r="E553" s="24">
        <f t="shared" si="15"/>
        <v>0</v>
      </c>
      <c r="F553" s="24" t="str">
        <f t="shared" ca="1" si="16"/>
        <v>…</v>
      </c>
      <c r="G553" s="24">
        <f t="shared" si="17"/>
        <v>54</v>
      </c>
      <c r="H553" s="25" t="str">
        <f t="shared" si="18"/>
        <v>UWAIT</v>
      </c>
      <c r="I553" s="9" t="str">
        <f ca="1">IFERROR(_xlfn.CONCAT(LEFT(INDEX(DESC!C:C,MATCH(H553,DESC!B:B,0)),10),"…"),"…")</f>
        <v>DO_WAIT…</v>
      </c>
    </row>
    <row r="554" spans="2:9" x14ac:dyDescent="0.25">
      <c r="C554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4" s="24">
        <f t="shared" si="14"/>
        <v>554</v>
      </c>
      <c r="E554" s="24">
        <f t="shared" si="15"/>
        <v>0</v>
      </c>
      <c r="F554" s="24" t="str">
        <f t="shared" ca="1" si="16"/>
        <v>…</v>
      </c>
      <c r="G554" s="24">
        <f t="shared" si="17"/>
        <v>60</v>
      </c>
      <c r="H554" s="25" t="str">
        <f t="shared" si="18"/>
        <v>UBRCLS</v>
      </c>
      <c r="I554" s="9" t="str">
        <f ca="1">IFERROR(_xlfn.CONCAT(LEFT(INDEX(DESC!C:C,MATCH(H554,DESC!B:B,0)),10),"…"),"…")</f>
        <v>DO_BUSRQ D…</v>
      </c>
    </row>
    <row r="555" spans="2:9" x14ac:dyDescent="0.25">
      <c r="C555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5" s="24">
        <f t="shared" si="14"/>
        <v>555</v>
      </c>
      <c r="E555" s="24">
        <f t="shared" si="15"/>
        <v>1</v>
      </c>
      <c r="F555" s="24" t="str">
        <f t="shared" ca="1" si="16"/>
        <v>…</v>
      </c>
      <c r="G555" s="24">
        <f t="shared" si="17"/>
        <v>67</v>
      </c>
      <c r="H555" s="25" t="str">
        <f t="shared" si="18"/>
        <v>UAADL</v>
      </c>
      <c r="I555" s="9" t="str">
        <f ca="1">IFERROR(_xlfn.CONCAT(LEFT(INDEX(DESC!C:C,MATCH(H555,DESC!B:B,0)),10),"…"),"…")</f>
        <v>ALUA=DLATC…</v>
      </c>
    </row>
    <row r="556" spans="2:9" x14ac:dyDescent="0.25">
      <c r="C556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6" s="24">
        <f t="shared" si="14"/>
        <v>556</v>
      </c>
      <c r="E556" s="24">
        <f t="shared" si="15"/>
        <v>0</v>
      </c>
      <c r="F556" s="24" t="str">
        <f t="shared" ca="1" si="16"/>
        <v>…</v>
      </c>
      <c r="G556" s="24">
        <f t="shared" si="17"/>
        <v>73</v>
      </c>
      <c r="H556" s="25" t="str">
        <f t="shared" si="18"/>
        <v>UNDEF</v>
      </c>
      <c r="I556" s="9" t="str">
        <f ca="1">IFERROR(_xlfn.CONCAT(LEFT(INDEX(DESC!C:C,MATCH(H556,DESC!B:B,0)),10),"…"),"…")</f>
        <v>UNDEF…</v>
      </c>
    </row>
    <row r="557" spans="2:9" x14ac:dyDescent="0.25">
      <c r="C557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7" s="24">
        <f t="shared" si="14"/>
        <v>557</v>
      </c>
      <c r="E557" s="24">
        <f t="shared" si="15"/>
        <v>0</v>
      </c>
      <c r="F557" s="24" t="str">
        <f t="shared" ca="1" si="16"/>
        <v>…</v>
      </c>
      <c r="G557" s="24">
        <f t="shared" si="17"/>
        <v>79</v>
      </c>
      <c r="H557" s="25" t="str">
        <f t="shared" si="18"/>
        <v>UABA</v>
      </c>
      <c r="I557" s="9" t="str">
        <f ca="1">IFERROR(_xlfn.CONCAT(LEFT(INDEX(DESC!C:C,MATCH(H557,DESC!B:B,0)),10),"…"),"…")</f>
        <v>ALUB=A…</v>
      </c>
    </row>
    <row r="558" spans="2:9" x14ac:dyDescent="0.25">
      <c r="C558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8" s="24">
        <f t="shared" si="14"/>
        <v>558</v>
      </c>
      <c r="E558" s="24">
        <f t="shared" si="15"/>
        <v>0</v>
      </c>
      <c r="F558" s="24" t="str">
        <f t="shared" ca="1" si="16"/>
        <v>…</v>
      </c>
      <c r="G558" s="24">
        <f t="shared" si="17"/>
        <v>84</v>
      </c>
      <c r="H558" s="25" t="str">
        <f t="shared" si="18"/>
        <v>UNDEF</v>
      </c>
      <c r="I558" s="9" t="str">
        <f ca="1">IFERROR(_xlfn.CONCAT(LEFT(INDEX(DESC!C:C,MATCH(H558,DESC!B:B,0)),10),"…"),"…")</f>
        <v>UNDEF…</v>
      </c>
    </row>
    <row r="559" spans="2:9" x14ac:dyDescent="0.25">
      <c r="C559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59" s="24">
        <f t="shared" si="14"/>
        <v>559</v>
      </c>
      <c r="E559" s="24">
        <f t="shared" si="15"/>
        <v>0</v>
      </c>
      <c r="F559" s="24" t="str">
        <f t="shared" ca="1" si="16"/>
        <v>…</v>
      </c>
      <c r="G559" s="24">
        <f t="shared" si="17"/>
        <v>90</v>
      </c>
      <c r="H559" s="25" t="str">
        <f t="shared" si="18"/>
        <v>UNHAB</v>
      </c>
      <c r="I559" s="9" t="str">
        <f ca="1">IFERROR(_xlfn.CONCAT(LEFT(INDEX(DESC!C:C,MATCH(H559,DESC!B:B,0)),10),"…"),"…")</f>
        <v>HBUS=NIBB(…</v>
      </c>
    </row>
    <row r="560" spans="2:9" x14ac:dyDescent="0.25">
      <c r="C560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0" s="24">
        <f t="shared" si="14"/>
        <v>560</v>
      </c>
      <c r="E560" s="24">
        <f t="shared" si="15"/>
        <v>0</v>
      </c>
      <c r="F560" s="24" t="str">
        <f t="shared" ca="1" si="16"/>
        <v>…</v>
      </c>
      <c r="G560" s="24">
        <f t="shared" si="17"/>
        <v>96</v>
      </c>
      <c r="H560" s="25" t="str">
        <f t="shared" si="18"/>
        <v>UNDEF</v>
      </c>
      <c r="I560" s="9" t="str">
        <f ca="1">IFERROR(_xlfn.CONCAT(LEFT(INDEX(DESC!C:C,MATCH(H560,DESC!B:B,0)),10),"…"),"…")</f>
        <v>UNDEF…</v>
      </c>
    </row>
    <row r="561" spans="3:9" x14ac:dyDescent="0.25">
      <c r="C561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1" s="24">
        <f t="shared" si="14"/>
        <v>561</v>
      </c>
      <c r="E561" s="24">
        <f t="shared" si="15"/>
        <v>1</v>
      </c>
      <c r="F561" s="24" t="str">
        <f t="shared" ca="1" si="16"/>
        <v>…</v>
      </c>
      <c r="G561" s="24">
        <f t="shared" si="17"/>
        <v>102</v>
      </c>
      <c r="H561" s="25" t="str">
        <f t="shared" si="18"/>
        <v>UDLHBR</v>
      </c>
      <c r="I561" s="9" t="str">
        <f ca="1">IFERROR(_xlfn.CONCAT(LEFT(INDEX(DESC!C:C,MATCH(H561,DESC!B:B,0)),10),"…"),"…")</f>
        <v>DLATCH=HBU…</v>
      </c>
    </row>
    <row r="562" spans="3:9" x14ac:dyDescent="0.25">
      <c r="C562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2" s="24">
        <f t="shared" si="14"/>
        <v>562</v>
      </c>
      <c r="E562" s="24">
        <f t="shared" si="15"/>
        <v>0</v>
      </c>
      <c r="F562" s="24" t="str">
        <f t="shared" ca="1" si="16"/>
        <v>…</v>
      </c>
      <c r="G562" s="24">
        <f t="shared" si="17"/>
        <v>109</v>
      </c>
      <c r="H562" s="25" t="str">
        <f t="shared" si="18"/>
        <v>UNDEF</v>
      </c>
      <c r="I562" s="9" t="str">
        <f ca="1">IFERROR(_xlfn.CONCAT(LEFT(INDEX(DESC!C:C,MATCH(H562,DESC!B:B,0)),10),"…"),"…")</f>
        <v>UNDEF…</v>
      </c>
    </row>
    <row r="563" spans="3:9" x14ac:dyDescent="0.25">
      <c r="C563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3" s="24">
        <f t="shared" si="14"/>
        <v>563</v>
      </c>
      <c r="E563" s="24">
        <f t="shared" si="15"/>
        <v>0</v>
      </c>
      <c r="F563" s="24" t="str">
        <f t="shared" ca="1" si="16"/>
        <v>…</v>
      </c>
      <c r="G563" s="24">
        <f t="shared" si="17"/>
        <v>115</v>
      </c>
      <c r="H563" s="25" t="str">
        <f t="shared" si="18"/>
        <v>UDHL</v>
      </c>
      <c r="I563" s="9" t="str">
        <f ca="1">IFERROR(_xlfn.CONCAT(LEFT(INDEX(DESC!C:C,MATCH(H563,DESC!B:B,0)),10),"…"),"…")</f>
        <v>ADDER=HL…</v>
      </c>
    </row>
    <row r="564" spans="3:9" x14ac:dyDescent="0.25">
      <c r="C564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4" s="24">
        <f t="shared" si="14"/>
        <v>564</v>
      </c>
      <c r="E564" s="24">
        <f t="shared" si="15"/>
        <v>0</v>
      </c>
      <c r="F564" s="24" t="str">
        <f t="shared" ca="1" si="16"/>
        <v>…</v>
      </c>
      <c r="G564" s="24">
        <f t="shared" si="17"/>
        <v>120</v>
      </c>
      <c r="H564" s="25" t="str">
        <f t="shared" si="18"/>
        <v>UADIM</v>
      </c>
      <c r="I564" s="9" t="str">
        <f ca="1">IFERROR(_xlfn.CONCAT(LEFT(INDEX(DESC!C:C,MATCH(H564,DESC!B:B,0)),10),"…"),"…")</f>
        <v>ADDR=ADDER…</v>
      </c>
    </row>
    <row r="565" spans="3:9" x14ac:dyDescent="0.25">
      <c r="C565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5" s="24">
        <f t="shared" si="14"/>
        <v>565</v>
      </c>
      <c r="E565" s="24">
        <f t="shared" si="15"/>
        <v>0</v>
      </c>
      <c r="F565" s="24" t="str">
        <f t="shared" ca="1" si="16"/>
        <v>…</v>
      </c>
      <c r="G565" s="24">
        <f t="shared" si="17"/>
        <v>126</v>
      </c>
      <c r="H565" s="25" t="str">
        <f t="shared" si="18"/>
        <v>UPDDL</v>
      </c>
      <c r="I565" s="9" t="str">
        <f ca="1">IFERROR(_xlfn.CONCAT(LEFT(INDEX(DESC!C:C,MATCH(H565,DESC!B:B,0)),10),"…"),"…")</f>
        <v>PINDATA=DL…</v>
      </c>
    </row>
    <row r="566" spans="3:9" x14ac:dyDescent="0.25">
      <c r="C566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6" s="24">
        <f t="shared" si="14"/>
        <v>566</v>
      </c>
      <c r="E566" s="24">
        <f t="shared" si="15"/>
        <v>0</v>
      </c>
      <c r="F566" s="24" t="str">
        <f t="shared" ca="1" si="16"/>
        <v>…</v>
      </c>
      <c r="G566" s="24">
        <f t="shared" si="17"/>
        <v>132</v>
      </c>
      <c r="H566" s="25" t="str">
        <f t="shared" si="18"/>
        <v>USWR</v>
      </c>
      <c r="I566" s="9" t="str">
        <f ca="1">IFERROR(_xlfn.CONCAT(LEFT(INDEX(DESC!C:C,MATCH(H566,DESC!B:B,0)),10),"…"),"…")</f>
        <v>SETWR…</v>
      </c>
    </row>
    <row r="567" spans="3:9" x14ac:dyDescent="0.25">
      <c r="C567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7" s="24">
        <f t="shared" si="14"/>
        <v>567</v>
      </c>
      <c r="E567" s="24">
        <f t="shared" si="15"/>
        <v>0</v>
      </c>
      <c r="F567" s="24" t="str">
        <f t="shared" ca="1" si="16"/>
        <v>…</v>
      </c>
      <c r="G567" s="24">
        <f t="shared" si="17"/>
        <v>137</v>
      </c>
      <c r="H567" s="25" t="str">
        <f t="shared" si="18"/>
        <v>UWZDWW</v>
      </c>
      <c r="I567" s="9" t="str">
        <f ca="1">IFERROR(_xlfn.CONCAT(LEFT(INDEX(DESC!C:C,MATCH(H567,DESC!B:B,0)),10),"…"),"…")</f>
        <v>DO_WAIT WZ…</v>
      </c>
    </row>
    <row r="568" spans="3:9" x14ac:dyDescent="0.25">
      <c r="C568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8" s="24">
        <f t="shared" si="14"/>
        <v>568</v>
      </c>
      <c r="E568" s="24">
        <f t="shared" si="15"/>
        <v>0</v>
      </c>
      <c r="F568" s="24" t="str">
        <f t="shared" ca="1" si="16"/>
        <v>…</v>
      </c>
      <c r="G568" s="24">
        <f t="shared" si="17"/>
        <v>144</v>
      </c>
      <c r="H568" s="25" t="str">
        <f t="shared" si="18"/>
        <v>UBRGRCLS</v>
      </c>
      <c r="I568" s="9" t="str">
        <f ca="1">IFERROR(_xlfn.CONCAT(LEFT(INDEX(DESC!C:C,MATCH(H568,DESC!B:B,0)),10),"…"),"…")</f>
        <v>DO_GRANT D…</v>
      </c>
    </row>
    <row r="569" spans="3:9" x14ac:dyDescent="0.25">
      <c r="C569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69" s="24">
        <f t="shared" si="14"/>
        <v>569</v>
      </c>
      <c r="E569" s="24">
        <f t="shared" si="15"/>
        <v>0</v>
      </c>
      <c r="F569" s="24" t="str">
        <f t="shared" ca="1" si="16"/>
        <v>…</v>
      </c>
      <c r="G569" s="24">
        <f t="shared" si="17"/>
        <v>153</v>
      </c>
      <c r="H569" s="25" t="str">
        <f t="shared" si="18"/>
        <v>UDPC</v>
      </c>
      <c r="I569" s="9" t="str">
        <f ca="1">IFERROR(_xlfn.CONCAT(LEFT(INDEX(DESC!C:C,MATCH(H569,DESC!B:B,0)),10),"…"),"…")</f>
        <v>ADDER=PC…</v>
      </c>
    </row>
    <row r="570" spans="3:9" x14ac:dyDescent="0.25">
      <c r="C570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0" s="24">
        <f t="shared" si="14"/>
        <v>570</v>
      </c>
      <c r="E570" s="24">
        <f t="shared" si="15"/>
        <v>0</v>
      </c>
      <c r="F570" s="24" t="str">
        <f t="shared" ca="1" si="16"/>
        <v>…</v>
      </c>
      <c r="G570" s="24">
        <f t="shared" si="17"/>
        <v>158</v>
      </c>
      <c r="H570" s="25" t="str">
        <f t="shared" si="18"/>
        <v>UEXIEXT</v>
      </c>
      <c r="I570" s="9" t="str">
        <f ca="1">IFERROR(_xlfn.CONCAT(LEFT(INDEX(DESC!C:C,MATCH(H570,DESC!B:B,0)),10),"…"),"…")</f>
        <v>INTER EX_I…</v>
      </c>
    </row>
    <row r="571" spans="3:9" x14ac:dyDescent="0.25">
      <c r="C571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1" s="24">
        <f t="shared" si="14"/>
        <v>571</v>
      </c>
      <c r="E571" s="24">
        <f t="shared" si="15"/>
        <v>0</v>
      </c>
      <c r="F571" s="24" t="str">
        <f t="shared" ca="1" si="16"/>
        <v>…</v>
      </c>
      <c r="G571" s="24">
        <f t="shared" si="17"/>
        <v>166</v>
      </c>
      <c r="H571" s="25" t="str">
        <f t="shared" si="18"/>
        <v>UNDEF</v>
      </c>
      <c r="I571" s="9" t="str">
        <f ca="1">IFERROR(_xlfn.CONCAT(LEFT(INDEX(DESC!C:C,MATCH(H571,DESC!B:B,0)),10),"…"),"…")</f>
        <v>UNDEF…</v>
      </c>
    </row>
    <row r="572" spans="3:9" x14ac:dyDescent="0.25">
      <c r="C572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2" s="24">
        <f t="shared" si="14"/>
        <v>572</v>
      </c>
      <c r="E572" s="24">
        <f t="shared" si="15"/>
        <v>0</v>
      </c>
      <c r="F572" s="24" t="str">
        <f t="shared" ca="1" si="16"/>
        <v>…</v>
      </c>
      <c r="G572" s="24">
        <f t="shared" si="17"/>
        <v>172</v>
      </c>
      <c r="H572" s="25" t="str">
        <f t="shared" si="18"/>
        <v>UNHBAF</v>
      </c>
      <c r="I572" s="9" t="str">
        <f ca="1">IFERROR(_xlfn.CONCAT(LEFT(INDEX(DESC!C:C,MATCH(H572,DESC!B:B,0)),10),"…"),"…")</f>
        <v>HBUS=NIBB(…</v>
      </c>
    </row>
    <row r="573" spans="3:9" x14ac:dyDescent="0.25">
      <c r="C573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3" s="24">
        <f t="shared" si="14"/>
        <v>573</v>
      </c>
      <c r="E573" s="24">
        <f t="shared" si="15"/>
        <v>0</v>
      </c>
      <c r="F573" s="24" t="str">
        <f t="shared" ca="1" si="16"/>
        <v>…</v>
      </c>
      <c r="G573" s="24">
        <f t="shared" si="17"/>
        <v>179</v>
      </c>
      <c r="H573" s="25" t="str">
        <f t="shared" si="18"/>
        <v>UNDEF</v>
      </c>
      <c r="I573" s="9" t="str">
        <f ca="1">IFERROR(_xlfn.CONCAT(LEFT(INDEX(DESC!C:C,MATCH(H573,DESC!B:B,0)),10),"…"),"…")</f>
        <v>UNDEF…</v>
      </c>
    </row>
    <row r="574" spans="3:9" x14ac:dyDescent="0.25">
      <c r="C574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4" s="24">
        <f t="shared" si="14"/>
        <v>574</v>
      </c>
      <c r="E574" s="24">
        <f t="shared" si="15"/>
        <v>0</v>
      </c>
      <c r="F574" s="24" t="str">
        <f t="shared" ca="1" si="16"/>
        <v>…</v>
      </c>
      <c r="G574" s="24">
        <f t="shared" si="17"/>
        <v>185</v>
      </c>
      <c r="H574" s="25" t="str">
        <f t="shared" si="18"/>
        <v>UAHB</v>
      </c>
      <c r="I574" s="9" t="str">
        <f ca="1">IFERROR(_xlfn.CONCAT(LEFT(INDEX(DESC!C:C,MATCH(H574,DESC!B:B,0)),10),"…"),"…")</f>
        <v>A=HBUS…</v>
      </c>
    </row>
    <row r="575" spans="3:9" x14ac:dyDescent="0.25">
      <c r="C575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5" s="24">
        <f t="shared" si="14"/>
        <v>575</v>
      </c>
      <c r="E575" s="24">
        <f t="shared" si="15"/>
        <v>0</v>
      </c>
      <c r="F575" s="24" t="str">
        <f t="shared" ca="1" si="16"/>
        <v>…</v>
      </c>
      <c r="G575" s="24">
        <f t="shared" si="17"/>
        <v>190</v>
      </c>
      <c r="H575" s="25" t="str">
        <f t="shared" si="18"/>
        <v>XEND</v>
      </c>
      <c r="I575" s="9" t="str">
        <f ca="1">IFERROR(_xlfn.CONCAT(LEFT(INDEX(DESC!C:C,MATCH(H575,DESC!B:B,0)),10),"…"),"…")</f>
        <v>INTER END…</v>
      </c>
    </row>
    <row r="576" spans="3:9" x14ac:dyDescent="0.25">
      <c r="C576" s="24" t="str">
        <f t="shared" si="19"/>
        <v>DEFED(&amp;H67):UADIRM:UIRDAF:UBRM:UDHL:UADIMR:UNDEF:ULAT:UWAIT:UBRCLS:UAADL:UNDEF:UABA:UNDEF:UNHAB:UNDEF:UDLHBR:UNDEF:UDHL:UADIM:UPDDL:USWR:UWZDWW:UBRGRCLS:UDPC:UEXIEXT:UNDEF:UNHBAF:UNDEF:UAHB:XEND:</v>
      </c>
      <c r="D576" s="24">
        <f t="shared" si="14"/>
        <v>576</v>
      </c>
      <c r="E576" s="24">
        <f t="shared" si="15"/>
        <v>0</v>
      </c>
      <c r="F576" s="24" t="str">
        <f t="shared" ca="1" si="16"/>
        <v>…</v>
      </c>
      <c r="G576" s="24">
        <f t="shared" si="17"/>
        <v>195</v>
      </c>
      <c r="H576" s="25" t="str">
        <f t="shared" si="18"/>
        <v>…</v>
      </c>
      <c r="I576" s="9" t="str">
        <f ca="1">IFERROR(_xlfn.CONCAT(LEFT(INDEX(DESC!C:C,MATCH(H576,DESC!B:B,0)),10),"…"),"…")</f>
        <v>…</v>
      </c>
    </row>
    <row r="577" spans="2:9" x14ac:dyDescent="0.25">
      <c r="B577" t="s">
        <v>2004</v>
      </c>
      <c r="C577" s="24" t="str">
        <f t="shared" si="19"/>
        <v>DEFMAIN(&amp;HDB):UADIRM:UIRDAF:UBRM:UDPC:UADIMR:UPCDWAA:ULAT:UWAIT:UBRCLS:UDWZZDL:UADI:URIO:UNDEF:UWZD:ULATIO:UWAIT:UBRGRCLS:UADL:UEXIPCDONE:</v>
      </c>
      <c r="D577" s="24">
        <f t="shared" si="14"/>
        <v>577</v>
      </c>
      <c r="E577" s="24">
        <f t="shared" si="15"/>
        <v>0</v>
      </c>
      <c r="F577" s="24" t="str">
        <f t="shared" ca="1" si="16"/>
        <v>…</v>
      </c>
      <c r="G577" s="24">
        <f t="shared" si="17"/>
        <v>14</v>
      </c>
      <c r="H577" s="25" t="str">
        <f t="shared" si="18"/>
        <v>UADIRM</v>
      </c>
      <c r="I577" s="9" t="str">
        <f ca="1">IFERROR(_xlfn.CONCAT(LEFT(INDEX(DESC!C:C,MATCH(H577,DESC!B:B,0)),10),"…"),"…")</f>
        <v>ADDR=ADDER…</v>
      </c>
    </row>
    <row r="578" spans="2:9" x14ac:dyDescent="0.25">
      <c r="C578" s="24" t="str">
        <f t="shared" si="19"/>
        <v>DEFMAIN(&amp;HDB):UADIRM:UIRDAF:UBRM:UDPC:UADIMR:UPCDWAA:ULAT:UWAIT:UBRCLS:UDWZZDL:UADI:URIO:UNDEF:UWZD:ULATIO:UWAIT:UBRGRCLS:UADL:UEXIPCDONE:</v>
      </c>
      <c r="D578" s="24">
        <f t="shared" si="14"/>
        <v>578</v>
      </c>
      <c r="E578" s="24">
        <f t="shared" si="15"/>
        <v>0</v>
      </c>
      <c r="F578" s="24" t="str">
        <f t="shared" ca="1" si="16"/>
        <v>…</v>
      </c>
      <c r="G578" s="24">
        <f t="shared" si="17"/>
        <v>21</v>
      </c>
      <c r="H578" s="25" t="str">
        <f t="shared" si="18"/>
        <v>UIRDAF</v>
      </c>
      <c r="I578" s="9" t="str">
        <f ca="1">IFERROR(_xlfn.CONCAT(LEFT(INDEX(DESC!C:C,MATCH(H578,DESC!B:B,0)),10),"…"),"…")</f>
        <v>IR=ADDES A…</v>
      </c>
    </row>
    <row r="579" spans="2:9" x14ac:dyDescent="0.25">
      <c r="C579" s="24" t="str">
        <f t="shared" si="19"/>
        <v>DEFMAIN(&amp;HDB):UADIRM:UIRDAF:UBRM:UDPC:UADIMR:UPCDWAA:ULAT:UWAIT:UBRCLS:UDWZZDL:UADI:URIO:UNDEF:UWZD:ULATIO:UWAIT:UBRGRCLS:UADL:UEXIPCDONE:</v>
      </c>
      <c r="D579" s="24">
        <f t="shared" si="14"/>
        <v>579</v>
      </c>
      <c r="E579" s="24">
        <f t="shared" si="15"/>
        <v>0</v>
      </c>
      <c r="F579" s="24" t="str">
        <f t="shared" ca="1" si="16"/>
        <v>…</v>
      </c>
      <c r="G579" s="24">
        <f t="shared" si="17"/>
        <v>28</v>
      </c>
      <c r="H579" s="25" t="str">
        <f t="shared" si="18"/>
        <v>UBRM</v>
      </c>
      <c r="I579" s="9" t="str">
        <f ca="1">IFERROR(_xlfn.CONCAT(LEFT(INDEX(DESC!C:C,MATCH(H579,DESC!B:B,0)),10),"…"),"…")</f>
        <v>DO_BUSRQ U…</v>
      </c>
    </row>
    <row r="580" spans="2:9" x14ac:dyDescent="0.25">
      <c r="C580" s="24" t="str">
        <f t="shared" si="19"/>
        <v>DEFMAIN(&amp;HDB):UADIRM:UIRDAF:UBRM:UDPC:UADIMR:UPCDWAA:ULAT:UWAIT:UBRCLS:UDWZZDL:UADI:URIO:UNDEF:UWZD:ULATIO:UWAIT:UBRGRCLS:UADL:UEXIPCDONE:</v>
      </c>
      <c r="D580" s="24">
        <f t="shared" si="14"/>
        <v>580</v>
      </c>
      <c r="E580" s="24">
        <f t="shared" si="15"/>
        <v>0</v>
      </c>
      <c r="F580" s="24" t="str">
        <f t="shared" ca="1" si="16"/>
        <v>…</v>
      </c>
      <c r="G580" s="24">
        <f t="shared" si="17"/>
        <v>33</v>
      </c>
      <c r="H580" s="25" t="str">
        <f t="shared" si="18"/>
        <v>UDPC</v>
      </c>
      <c r="I580" s="9" t="str">
        <f ca="1">IFERROR(_xlfn.CONCAT(LEFT(INDEX(DESC!C:C,MATCH(H580,DESC!B:B,0)),10),"…"),"…")</f>
        <v>ADDER=PC…</v>
      </c>
    </row>
    <row r="581" spans="2:9" x14ac:dyDescent="0.25">
      <c r="C581" s="24" t="str">
        <f t="shared" si="19"/>
        <v>DEFMAIN(&amp;HDB):UADIRM:UIRDAF:UBRM:UDPC:UADIMR:UPCDWAA:ULAT:UWAIT:UBRCLS:UDWZZDL:UADI:URIO:UNDEF:UWZD:ULATIO:UWAIT:UBRGRCLS:UADL:UEXIPCDONE:</v>
      </c>
      <c r="D581" s="24">
        <f t="shared" si="14"/>
        <v>581</v>
      </c>
      <c r="E581" s="24">
        <f t="shared" si="15"/>
        <v>0</v>
      </c>
      <c r="F581" s="24" t="str">
        <f t="shared" ca="1" si="16"/>
        <v>…</v>
      </c>
      <c r="G581" s="24">
        <f t="shared" si="17"/>
        <v>38</v>
      </c>
      <c r="H581" s="25" t="str">
        <f t="shared" si="18"/>
        <v>UADIMR</v>
      </c>
      <c r="I581" s="9" t="str">
        <f ca="1">IFERROR(_xlfn.CONCAT(LEFT(INDEX(DESC!C:C,MATCH(H581,DESC!B:B,0)),10),"…"),"…")</f>
        <v>ADDR=ADDER…</v>
      </c>
    </row>
    <row r="582" spans="2:9" x14ac:dyDescent="0.25">
      <c r="C582" s="24" t="str">
        <f t="shared" si="19"/>
        <v>DEFMAIN(&amp;HDB):UADIRM:UIRDAF:UBRM:UDPC:UADIMR:UPCDWAA:ULAT:UWAIT:UBRCLS:UDWZZDL:UADI:URIO:UNDEF:UWZD:ULATIO:UWAIT:UBRGRCLS:UADL:UEXIPCDONE:</v>
      </c>
      <c r="D582" s="24">
        <f t="shared" si="14"/>
        <v>582</v>
      </c>
      <c r="E582" s="24">
        <f t="shared" si="15"/>
        <v>1</v>
      </c>
      <c r="F582" s="24" t="str">
        <f t="shared" ca="1" si="16"/>
        <v>…</v>
      </c>
      <c r="G582" s="24">
        <f t="shared" si="17"/>
        <v>45</v>
      </c>
      <c r="H582" s="25" t="str">
        <f t="shared" si="18"/>
        <v>UPCDWAA</v>
      </c>
      <c r="I582" s="9" t="str">
        <f ca="1">IFERROR(_xlfn.CONCAT(LEFT(INDEX(DESC!C:C,MATCH(H582,DESC!B:B,0)),10),"…"),"…")</f>
        <v>PC=ADDES W…</v>
      </c>
    </row>
    <row r="583" spans="2:9" x14ac:dyDescent="0.25">
      <c r="C583" s="24" t="str">
        <f t="shared" si="19"/>
        <v>DEFMAIN(&amp;HDB):UADIRM:UIRDAF:UBRM:UDPC:UADIMR:UPCDWAA:ULAT:UWAIT:UBRCLS:UDWZZDL:UADI:URIO:UNDEF:UWZD:ULATIO:UWAIT:UBRGRCLS:UADL:UEXIPCDONE:</v>
      </c>
      <c r="D583" s="24">
        <f t="shared" si="14"/>
        <v>583</v>
      </c>
      <c r="E583" s="24">
        <f t="shared" si="15"/>
        <v>0</v>
      </c>
      <c r="F583" s="24" t="str">
        <f t="shared" ca="1" si="16"/>
        <v>…</v>
      </c>
      <c r="G583" s="24">
        <f t="shared" si="17"/>
        <v>53</v>
      </c>
      <c r="H583" s="25" t="str">
        <f t="shared" si="18"/>
        <v>ULAT</v>
      </c>
      <c r="I583" s="9" t="str">
        <f ca="1">IFERROR(_xlfn.CONCAT(LEFT(INDEX(DESC!C:C,MATCH(H583,DESC!B:B,0)),10),"…"),"…")</f>
        <v>DLATCH=PIN…</v>
      </c>
    </row>
    <row r="584" spans="2:9" x14ac:dyDescent="0.25">
      <c r="C584" s="24" t="str">
        <f t="shared" si="19"/>
        <v>DEFMAIN(&amp;HDB):UADIRM:UIRDAF:UBRM:UDPC:UADIMR:UPCDWAA:ULAT:UWAIT:UBRCLS:UDWZZDL:UADI:URIO:UNDEF:UWZD:ULATIO:UWAIT:UBRGRCLS:UADL:UEXIPCDONE:</v>
      </c>
      <c r="D584" s="24">
        <f t="shared" si="14"/>
        <v>584</v>
      </c>
      <c r="E584" s="24">
        <f t="shared" si="15"/>
        <v>0</v>
      </c>
      <c r="F584" s="24" t="str">
        <f t="shared" ca="1" si="16"/>
        <v>…</v>
      </c>
      <c r="G584" s="24">
        <f t="shared" si="17"/>
        <v>58</v>
      </c>
      <c r="H584" s="25" t="str">
        <f t="shared" si="18"/>
        <v>UWAIT</v>
      </c>
      <c r="I584" s="9" t="str">
        <f ca="1">IFERROR(_xlfn.CONCAT(LEFT(INDEX(DESC!C:C,MATCH(H584,DESC!B:B,0)),10),"…"),"…")</f>
        <v>DO_WAIT…</v>
      </c>
    </row>
    <row r="585" spans="2:9" x14ac:dyDescent="0.25">
      <c r="C585" s="24" t="str">
        <f t="shared" si="19"/>
        <v>DEFMAIN(&amp;HDB):UADIRM:UIRDAF:UBRM:UDPC:UADIMR:UPCDWAA:ULAT:UWAIT:UBRCLS:UDWZZDL:UADI:URIO:UNDEF:UWZD:ULATIO:UWAIT:UBRGRCLS:UADL:UEXIPCDONE:</v>
      </c>
      <c r="D585" s="24">
        <f t="shared" si="14"/>
        <v>585</v>
      </c>
      <c r="E585" s="24">
        <f t="shared" si="15"/>
        <v>0</v>
      </c>
      <c r="F585" s="24" t="str">
        <f t="shared" ca="1" si="16"/>
        <v>…</v>
      </c>
      <c r="G585" s="24">
        <f t="shared" si="17"/>
        <v>64</v>
      </c>
      <c r="H585" s="25" t="str">
        <f t="shared" si="18"/>
        <v>UBRCLS</v>
      </c>
      <c r="I585" s="9" t="str">
        <f ca="1">IFERROR(_xlfn.CONCAT(LEFT(INDEX(DESC!C:C,MATCH(H585,DESC!B:B,0)),10),"…"),"…")</f>
        <v>DO_BUSRQ D…</v>
      </c>
    </row>
    <row r="586" spans="2:9" x14ac:dyDescent="0.25">
      <c r="C586" s="24" t="str">
        <f t="shared" si="19"/>
        <v>DEFMAIN(&amp;HDB):UADIRM:UIRDAF:UBRM:UDPC:UADIMR:UPCDWAA:ULAT:UWAIT:UBRCLS:UDWZZDL:UADI:URIO:UNDEF:UWZD:ULATIO:UWAIT:UBRGRCLS:UADL:UEXIPCDONE:</v>
      </c>
      <c r="D586" s="24">
        <f t="shared" si="14"/>
        <v>586</v>
      </c>
      <c r="E586" s="24">
        <f t="shared" si="15"/>
        <v>1</v>
      </c>
      <c r="F586" s="24" t="str">
        <f t="shared" ca="1" si="16"/>
        <v>…</v>
      </c>
      <c r="G586" s="24">
        <f t="shared" si="17"/>
        <v>71</v>
      </c>
      <c r="H586" s="25" t="str">
        <f t="shared" si="18"/>
        <v>UDWZZDL</v>
      </c>
      <c r="I586" s="9" t="str">
        <f ca="1">IFERROR(_xlfn.CONCAT(LEFT(INDEX(DESC!C:C,MATCH(H586,DESC!B:B,0)),10),"…"),"…")</f>
        <v>ADDER=W(Z=…</v>
      </c>
    </row>
    <row r="587" spans="2:9" x14ac:dyDescent="0.25">
      <c r="C587" s="24" t="str">
        <f t="shared" si="19"/>
        <v>DEFMAIN(&amp;HDB):UADIRM:UIRDAF:UBRM:UDPC:UADIMR:UPCDWAA:ULAT:UWAIT:UBRCLS:UDWZZDL:UADI:URIO:UNDEF:UWZD:ULATIO:UWAIT:UBRGRCLS:UADL:UEXIPCDONE:</v>
      </c>
      <c r="D587" s="24">
        <f t="shared" si="14"/>
        <v>587</v>
      </c>
      <c r="E587" s="24">
        <f t="shared" si="15"/>
        <v>1</v>
      </c>
      <c r="F587" s="24" t="str">
        <f t="shared" ca="1" si="16"/>
        <v>…</v>
      </c>
      <c r="G587" s="24">
        <f t="shared" si="17"/>
        <v>79</v>
      </c>
      <c r="H587" s="25" t="str">
        <f t="shared" si="18"/>
        <v>UADI</v>
      </c>
      <c r="I587" s="9" t="str">
        <f ca="1">IFERROR(_xlfn.CONCAT(LEFT(INDEX(DESC!C:C,MATCH(H587,DESC!B:B,0)),10),"…"),"…")</f>
        <v>ADDR=ADDER…</v>
      </c>
    </row>
    <row r="588" spans="2:9" x14ac:dyDescent="0.25">
      <c r="C588" s="24" t="str">
        <f t="shared" si="19"/>
        <v>DEFMAIN(&amp;HDB):UADIRM:UIRDAF:UBRM:UDPC:UADIMR:UPCDWAA:ULAT:UWAIT:UBRCLS:UDWZZDL:UADI:URIO:UNDEF:UWZD:ULATIO:UWAIT:UBRGRCLS:UADL:UEXIPCDONE:</v>
      </c>
      <c r="D588" s="24">
        <f t="shared" si="14"/>
        <v>588</v>
      </c>
      <c r="E588" s="24">
        <f t="shared" si="15"/>
        <v>1</v>
      </c>
      <c r="F588" s="24" t="str">
        <f t="shared" ca="1" si="16"/>
        <v>…</v>
      </c>
      <c r="G588" s="24">
        <f t="shared" si="17"/>
        <v>84</v>
      </c>
      <c r="H588" s="25" t="str">
        <f t="shared" si="18"/>
        <v>URIO</v>
      </c>
      <c r="I588" s="9" t="str">
        <f ca="1">IFERROR(_xlfn.CONCAT(LEFT(INDEX(DESC!C:C,MATCH(H588,DESC!B:B,0)),10),"…"),"…")</f>
        <v>SETIORQ SE…</v>
      </c>
    </row>
    <row r="589" spans="2:9" x14ac:dyDescent="0.25">
      <c r="C589" s="24" t="str">
        <f t="shared" si="19"/>
        <v>DEFMAIN(&amp;HDB):UADIRM:UIRDAF:UBRM:UDPC:UADIMR:UPCDWAA:ULAT:UWAIT:UBRCLS:UDWZZDL:UADI:URIO:UNDEF:UWZD:ULATIO:UWAIT:UBRGRCLS:UADL:UEXIPCDONE:</v>
      </c>
      <c r="D589" s="24">
        <f t="shared" si="14"/>
        <v>589</v>
      </c>
      <c r="E589" s="24">
        <f t="shared" si="15"/>
        <v>0</v>
      </c>
      <c r="F589" s="24" t="str">
        <f t="shared" ca="1" si="16"/>
        <v>…</v>
      </c>
      <c r="G589" s="24">
        <f t="shared" si="17"/>
        <v>89</v>
      </c>
      <c r="H589" s="25" t="str">
        <f t="shared" si="18"/>
        <v>UNDEF</v>
      </c>
      <c r="I589" s="9" t="str">
        <f ca="1">IFERROR(_xlfn.CONCAT(LEFT(INDEX(DESC!C:C,MATCH(H589,DESC!B:B,0)),10),"…"),"…")</f>
        <v>UNDEF…</v>
      </c>
    </row>
    <row r="590" spans="2:9" x14ac:dyDescent="0.25">
      <c r="C590" s="24" t="str">
        <f t="shared" si="19"/>
        <v>DEFMAIN(&amp;HDB):UADIRM:UIRDAF:UBRM:UDPC:UADIMR:UPCDWAA:ULAT:UWAIT:UBRCLS:UDWZZDL:UADI:URIO:UNDEF:UWZD:ULATIO:UWAIT:UBRGRCLS:UADL:UEXIPCDONE:</v>
      </c>
      <c r="D590" s="24">
        <f t="shared" si="14"/>
        <v>590</v>
      </c>
      <c r="E590" s="24">
        <f t="shared" si="15"/>
        <v>1</v>
      </c>
      <c r="F590" s="24" t="str">
        <f t="shared" ca="1" si="16"/>
        <v>…</v>
      </c>
      <c r="G590" s="24">
        <f t="shared" si="17"/>
        <v>95</v>
      </c>
      <c r="H590" s="25" t="str">
        <f t="shared" si="18"/>
        <v>UWZD</v>
      </c>
      <c r="I590" s="9" t="str">
        <f ca="1">IFERROR(_xlfn.CONCAT(LEFT(INDEX(DESC!C:C,MATCH(H590,DESC!B:B,0)),10),"…"),"…")</f>
        <v>WZ=ADDES…</v>
      </c>
    </row>
    <row r="591" spans="2:9" x14ac:dyDescent="0.25">
      <c r="C591" s="24" t="str">
        <f t="shared" si="19"/>
        <v>DEFMAIN(&amp;HDB):UADIRM:UIRDAF:UBRM:UDPC:UADIMR:UPCDWAA:ULAT:UWAIT:UBRCLS:UDWZZDL:UADI:URIO:UNDEF:UWZD:ULATIO:UWAIT:UBRGRCLS:UADL:UEXIPCDONE:</v>
      </c>
      <c r="D591" s="24">
        <f t="shared" si="14"/>
        <v>591</v>
      </c>
      <c r="E591" s="24">
        <f t="shared" si="15"/>
        <v>1</v>
      </c>
      <c r="F591" s="24" t="str">
        <f t="shared" ca="1" si="16"/>
        <v>…</v>
      </c>
      <c r="G591" s="24">
        <f t="shared" si="17"/>
        <v>100</v>
      </c>
      <c r="H591" s="25" t="str">
        <f t="shared" si="18"/>
        <v>ULATIO</v>
      </c>
      <c r="I591" s="9" t="str">
        <f ca="1">IFERROR(_xlfn.CONCAT(LEFT(INDEX(DESC!C:C,MATCH(H591,DESC!B:B,0)),10),"…"),"…")</f>
        <v>DLATCH=PIN…</v>
      </c>
    </row>
    <row r="592" spans="2:9" x14ac:dyDescent="0.25">
      <c r="C592" s="24" t="str">
        <f t="shared" si="19"/>
        <v>DEFMAIN(&amp;HDB):UADIRM:UIRDAF:UBRM:UDPC:UADIMR:UPCDWAA:ULAT:UWAIT:UBRCLS:UDWZZDL:UADI:URIO:UNDEF:UWZD:ULATIO:UWAIT:UBRGRCLS:UADL:UEXIPCDONE:</v>
      </c>
      <c r="D592" s="24">
        <f t="shared" si="14"/>
        <v>592</v>
      </c>
      <c r="E592" s="24">
        <f t="shared" si="15"/>
        <v>0</v>
      </c>
      <c r="F592" s="24" t="str">
        <f t="shared" ca="1" si="16"/>
        <v>…</v>
      </c>
      <c r="G592" s="24">
        <f t="shared" si="17"/>
        <v>107</v>
      </c>
      <c r="H592" s="25" t="str">
        <f t="shared" si="18"/>
        <v>UWAIT</v>
      </c>
      <c r="I592" s="9" t="str">
        <f ca="1">IFERROR(_xlfn.CONCAT(LEFT(INDEX(DESC!C:C,MATCH(H592,DESC!B:B,0)),10),"…"),"…")</f>
        <v>DO_WAIT…</v>
      </c>
    </row>
    <row r="593" spans="2:9" x14ac:dyDescent="0.25">
      <c r="C593" s="24" t="str">
        <f t="shared" si="19"/>
        <v>DEFMAIN(&amp;HDB):UADIRM:UIRDAF:UBRM:UDPC:UADIMR:UPCDWAA:ULAT:UWAIT:UBRCLS:UDWZZDL:UADI:URIO:UNDEF:UWZD:ULATIO:UWAIT:UBRGRCLS:UADL:UEXIPCDONE:</v>
      </c>
      <c r="D593" s="24">
        <f t="shared" si="14"/>
        <v>593</v>
      </c>
      <c r="E593" s="24">
        <f t="shared" si="15"/>
        <v>0</v>
      </c>
      <c r="F593" s="24" t="str">
        <f t="shared" ca="1" si="16"/>
        <v>…</v>
      </c>
      <c r="G593" s="24">
        <f t="shared" si="17"/>
        <v>113</v>
      </c>
      <c r="H593" s="25" t="str">
        <f t="shared" si="18"/>
        <v>UBRGRCLS</v>
      </c>
      <c r="I593" s="9" t="str">
        <f ca="1">IFERROR(_xlfn.CONCAT(LEFT(INDEX(DESC!C:C,MATCH(H593,DESC!B:B,0)),10),"…"),"…")</f>
        <v>DO_GRANT D…</v>
      </c>
    </row>
    <row r="594" spans="2:9" x14ac:dyDescent="0.25">
      <c r="C594" s="24" t="str">
        <f t="shared" si="19"/>
        <v>DEFMAIN(&amp;HDB):UADIRM:UIRDAF:UBRM:UDPC:UADIMR:UPCDWAA:ULAT:UWAIT:UBRCLS:UDWZZDL:UADI:URIO:UNDEF:UWZD:ULATIO:UWAIT:UBRGRCLS:UADL:UEXIPCDONE:</v>
      </c>
      <c r="D594" s="24">
        <f t="shared" si="14"/>
        <v>594</v>
      </c>
      <c r="E594" s="24">
        <f t="shared" si="15"/>
        <v>0</v>
      </c>
      <c r="F594" s="24" t="str">
        <f t="shared" ca="1" si="16"/>
        <v>…</v>
      </c>
      <c r="G594" s="24">
        <f t="shared" si="17"/>
        <v>122</v>
      </c>
      <c r="H594" s="25" t="str">
        <f t="shared" si="18"/>
        <v>UADL</v>
      </c>
      <c r="I594" s="9" t="str">
        <f ca="1">IFERROR(_xlfn.CONCAT(LEFT(INDEX(DESC!C:C,MATCH(H594,DESC!B:B,0)),10),"…"),"…")</f>
        <v>A=DLATCH…</v>
      </c>
    </row>
    <row r="595" spans="2:9" x14ac:dyDescent="0.25">
      <c r="C595" s="24" t="str">
        <f t="shared" si="19"/>
        <v>DEFMAIN(&amp;HDB):UADIRM:UIRDAF:UBRM:UDPC:UADIMR:UPCDWAA:ULAT:UWAIT:UBRCLS:UDWZZDL:UADI:URIO:UNDEF:UWZD:ULATIO:UWAIT:UBRGRCLS:UADL:UEXIPCDONE:</v>
      </c>
      <c r="D595" s="24">
        <f t="shared" si="14"/>
        <v>595</v>
      </c>
      <c r="E595" s="24">
        <f t="shared" si="15"/>
        <v>0</v>
      </c>
      <c r="F595" s="24" t="str">
        <f t="shared" ca="1" si="16"/>
        <v>…</v>
      </c>
      <c r="G595" s="24">
        <f t="shared" si="17"/>
        <v>127</v>
      </c>
      <c r="H595" s="25" t="str">
        <f t="shared" si="18"/>
        <v>UEXIPCDONE</v>
      </c>
      <c r="I595" s="9" t="str">
        <f ca="1">IFERROR(_xlfn.CONCAT(LEFT(INDEX(DESC!C:C,MATCH(H595,DESC!B:B,0)),10),"…"),"…")</f>
        <v>ADDER=PC E…</v>
      </c>
    </row>
    <row r="596" spans="2:9" x14ac:dyDescent="0.25">
      <c r="C596" s="24" t="str">
        <f t="shared" si="19"/>
        <v>DEFMAIN(&amp;HDB):UADIRM:UIRDAF:UBRM:UDPC:UADIMR:UPCDWAA:ULAT:UWAIT:UBRCLS:UDWZZDL:UADI:URIO:UNDEF:UWZD:ULATIO:UWAIT:UBRGRCLS:UADL:UEXIPCDONE:</v>
      </c>
      <c r="D596" s="24">
        <f t="shared" si="14"/>
        <v>596</v>
      </c>
      <c r="E596" s="24">
        <f t="shared" si="15"/>
        <v>0</v>
      </c>
      <c r="F596" s="24" t="str">
        <f t="shared" ca="1" si="16"/>
        <v>…</v>
      </c>
      <c r="G596" s="24">
        <f t="shared" si="17"/>
        <v>138</v>
      </c>
      <c r="H596" s="25" t="str">
        <f t="shared" si="18"/>
        <v>…</v>
      </c>
      <c r="I596" s="9" t="str">
        <f ca="1">IFERROR(_xlfn.CONCAT(LEFT(INDEX(DESC!C:C,MATCH(H596,DESC!B:B,0)),10),"…"),"…")</f>
        <v>…</v>
      </c>
    </row>
    <row r="597" spans="2:9" x14ac:dyDescent="0.25">
      <c r="B597" t="s">
        <v>2005</v>
      </c>
      <c r="C597" s="24" t="str">
        <f t="shared" si="19"/>
        <v>DEFMAIN(&amp;HD3):UADIRM:UIRDAF:UBRM:UDPC:UADIMR:UPCDWAA:ULAT:UWAIT:UBRCLS:UDWZZDL:UADI:UWIOA:UNDEF:UWZD:UNDEF:UWAITWI:UBRGRCLS:UDPC:UEXIDONE:</v>
      </c>
      <c r="D597" s="24">
        <f t="shared" si="14"/>
        <v>597</v>
      </c>
      <c r="E597" s="24">
        <f t="shared" si="15"/>
        <v>0</v>
      </c>
      <c r="F597" s="24" t="str">
        <f t="shared" ca="1" si="16"/>
        <v>…</v>
      </c>
      <c r="G597" s="24">
        <f t="shared" si="17"/>
        <v>14</v>
      </c>
      <c r="H597" s="25" t="str">
        <f t="shared" si="18"/>
        <v>UADIRM</v>
      </c>
      <c r="I597" s="9" t="str">
        <f ca="1">IFERROR(_xlfn.CONCAT(LEFT(INDEX(DESC!C:C,MATCH(H597,DESC!B:B,0)),10),"…"),"…")</f>
        <v>ADDR=ADDER…</v>
      </c>
    </row>
    <row r="598" spans="2:9" x14ac:dyDescent="0.25">
      <c r="C598" s="24" t="str">
        <f t="shared" si="19"/>
        <v>DEFMAIN(&amp;HD3):UADIRM:UIRDAF:UBRM:UDPC:UADIMR:UPCDWAA:ULAT:UWAIT:UBRCLS:UDWZZDL:UADI:UWIOA:UNDEF:UWZD:UNDEF:UWAITWI:UBRGRCLS:UDPC:UEXIDONE:</v>
      </c>
      <c r="D598" s="24">
        <f t="shared" si="14"/>
        <v>598</v>
      </c>
      <c r="E598" s="24">
        <f t="shared" si="15"/>
        <v>0</v>
      </c>
      <c r="F598" s="24" t="str">
        <f t="shared" ca="1" si="16"/>
        <v>…</v>
      </c>
      <c r="G598" s="24">
        <f t="shared" si="17"/>
        <v>21</v>
      </c>
      <c r="H598" s="25" t="str">
        <f t="shared" si="18"/>
        <v>UIRDAF</v>
      </c>
      <c r="I598" s="9" t="str">
        <f ca="1">IFERROR(_xlfn.CONCAT(LEFT(INDEX(DESC!C:C,MATCH(H598,DESC!B:B,0)),10),"…"),"…")</f>
        <v>IR=ADDES A…</v>
      </c>
    </row>
    <row r="599" spans="2:9" x14ac:dyDescent="0.25">
      <c r="C599" s="24" t="str">
        <f t="shared" si="19"/>
        <v>DEFMAIN(&amp;HD3):UADIRM:UIRDAF:UBRM:UDPC:UADIMR:UPCDWAA:ULAT:UWAIT:UBRCLS:UDWZZDL:UADI:UWIOA:UNDEF:UWZD:UNDEF:UWAITWI:UBRGRCLS:UDPC:UEXIDONE:</v>
      </c>
      <c r="D599" s="24">
        <f t="shared" si="14"/>
        <v>599</v>
      </c>
      <c r="E599" s="24">
        <f t="shared" si="15"/>
        <v>0</v>
      </c>
      <c r="F599" s="24" t="str">
        <f t="shared" ca="1" si="16"/>
        <v>…</v>
      </c>
      <c r="G599" s="24">
        <f t="shared" si="17"/>
        <v>28</v>
      </c>
      <c r="H599" s="25" t="str">
        <f t="shared" si="18"/>
        <v>UBRM</v>
      </c>
      <c r="I599" s="9" t="str">
        <f ca="1">IFERROR(_xlfn.CONCAT(LEFT(INDEX(DESC!C:C,MATCH(H599,DESC!B:B,0)),10),"…"),"…")</f>
        <v>DO_BUSRQ U…</v>
      </c>
    </row>
    <row r="600" spans="2:9" x14ac:dyDescent="0.25">
      <c r="C600" s="24" t="str">
        <f t="shared" si="19"/>
        <v>DEFMAIN(&amp;HD3):UADIRM:UIRDAF:UBRM:UDPC:UADIMR:UPCDWAA:ULAT:UWAIT:UBRCLS:UDWZZDL:UADI:UWIOA:UNDEF:UWZD:UNDEF:UWAITWI:UBRGRCLS:UDPC:UEXIDONE:</v>
      </c>
      <c r="D600" s="24">
        <f t="shared" si="14"/>
        <v>600</v>
      </c>
      <c r="E600" s="24">
        <f t="shared" si="15"/>
        <v>0</v>
      </c>
      <c r="F600" s="24" t="str">
        <f t="shared" ca="1" si="16"/>
        <v>…</v>
      </c>
      <c r="G600" s="24">
        <f t="shared" si="17"/>
        <v>33</v>
      </c>
      <c r="H600" s="25" t="str">
        <f t="shared" si="18"/>
        <v>UDPC</v>
      </c>
      <c r="I600" s="9" t="str">
        <f ca="1">IFERROR(_xlfn.CONCAT(LEFT(INDEX(DESC!C:C,MATCH(H600,DESC!B:B,0)),10),"…"),"…")</f>
        <v>ADDER=PC…</v>
      </c>
    </row>
    <row r="601" spans="2:9" x14ac:dyDescent="0.25">
      <c r="C601" s="24" t="str">
        <f t="shared" si="19"/>
        <v>DEFMAIN(&amp;HD3):UADIRM:UIRDAF:UBRM:UDPC:UADIMR:UPCDWAA:ULAT:UWAIT:UBRCLS:UDWZZDL:UADI:UWIOA:UNDEF:UWZD:UNDEF:UWAITWI:UBRGRCLS:UDPC:UEXIDONE:</v>
      </c>
      <c r="D601" s="24">
        <f t="shared" si="14"/>
        <v>601</v>
      </c>
      <c r="E601" s="24">
        <f t="shared" si="15"/>
        <v>0</v>
      </c>
      <c r="F601" s="24" t="str">
        <f t="shared" ca="1" si="16"/>
        <v>…</v>
      </c>
      <c r="G601" s="24">
        <f t="shared" si="17"/>
        <v>38</v>
      </c>
      <c r="H601" s="25" t="str">
        <f t="shared" si="18"/>
        <v>UADIMR</v>
      </c>
      <c r="I601" s="9" t="str">
        <f ca="1">IFERROR(_xlfn.CONCAT(LEFT(INDEX(DESC!C:C,MATCH(H601,DESC!B:B,0)),10),"…"),"…")</f>
        <v>ADDR=ADDER…</v>
      </c>
    </row>
    <row r="602" spans="2:9" x14ac:dyDescent="0.25">
      <c r="C602" s="24" t="str">
        <f t="shared" si="19"/>
        <v>DEFMAIN(&amp;HD3):UADIRM:UIRDAF:UBRM:UDPC:UADIMR:UPCDWAA:ULAT:UWAIT:UBRCLS:UDWZZDL:UADI:UWIOA:UNDEF:UWZD:UNDEF:UWAITWI:UBRGRCLS:UDPC:UEXIDONE:</v>
      </c>
      <c r="D602" s="24">
        <f t="shared" si="14"/>
        <v>602</v>
      </c>
      <c r="E602" s="24">
        <f t="shared" si="15"/>
        <v>0</v>
      </c>
      <c r="F602" s="24" t="str">
        <f t="shared" ca="1" si="16"/>
        <v>…</v>
      </c>
      <c r="G602" s="24">
        <f t="shared" si="17"/>
        <v>45</v>
      </c>
      <c r="H602" s="25" t="str">
        <f t="shared" si="18"/>
        <v>UPCDWAA</v>
      </c>
      <c r="I602" s="9" t="str">
        <f ca="1">IFERROR(_xlfn.CONCAT(LEFT(INDEX(DESC!C:C,MATCH(H602,DESC!B:B,0)),10),"…"),"…")</f>
        <v>PC=ADDES W…</v>
      </c>
    </row>
    <row r="603" spans="2:9" x14ac:dyDescent="0.25">
      <c r="C603" s="24" t="str">
        <f t="shared" si="19"/>
        <v>DEFMAIN(&amp;HD3):UADIRM:UIRDAF:UBRM:UDPC:UADIMR:UPCDWAA:ULAT:UWAIT:UBRCLS:UDWZZDL:UADI:UWIOA:UNDEF:UWZD:UNDEF:UWAITWI:UBRGRCLS:UDPC:UEXIDONE:</v>
      </c>
      <c r="D603" s="24">
        <f t="shared" ref="D603:D666" si="20">+D602+1</f>
        <v>603</v>
      </c>
      <c r="E603" s="24">
        <f t="shared" ref="E603:E666" si="21">IF(MATCH(H603,H:H,0)=D603,IF(LEN(H603)&gt;2,1,0),0)</f>
        <v>0</v>
      </c>
      <c r="F603" s="24" t="str">
        <f t="shared" ref="F603:F666" ca="1" si="22">IFERROR(MATCH(1,OFFSET(E$1:E$1000,F602,0),0)+F602,"…")</f>
        <v>…</v>
      </c>
      <c r="G603" s="24">
        <f t="shared" ref="G603:G666" si="23">IF(LEN(B603),FIND(":",C603),IFERROR(FIND(":",C603,G602+1),"…"))</f>
        <v>53</v>
      </c>
      <c r="H603" s="25" t="str">
        <f t="shared" ref="H603:H666" si="24">IFERROR(SUBSTITUTE(MID(C603,G603,G604-G603),":",""),"…")</f>
        <v>ULAT</v>
      </c>
      <c r="I603" s="9" t="str">
        <f ca="1">IFERROR(_xlfn.CONCAT(LEFT(INDEX(DESC!C:C,MATCH(H603,DESC!B:B,0)),10),"…"),"…")</f>
        <v>DLATCH=PIN…</v>
      </c>
    </row>
    <row r="604" spans="2:9" x14ac:dyDescent="0.25">
      <c r="C604" s="24" t="str">
        <f t="shared" si="19"/>
        <v>DEFMAIN(&amp;HD3):UADIRM:UIRDAF:UBRM:UDPC:UADIMR:UPCDWAA:ULAT:UWAIT:UBRCLS:UDWZZDL:UADI:UWIOA:UNDEF:UWZD:UNDEF:UWAITWI:UBRGRCLS:UDPC:UEXIDONE:</v>
      </c>
      <c r="D604" s="24">
        <f t="shared" si="20"/>
        <v>604</v>
      </c>
      <c r="E604" s="24">
        <f t="shared" si="21"/>
        <v>0</v>
      </c>
      <c r="F604" s="24" t="str">
        <f t="shared" ca="1" si="22"/>
        <v>…</v>
      </c>
      <c r="G604" s="24">
        <f t="shared" si="23"/>
        <v>58</v>
      </c>
      <c r="H604" s="25" t="str">
        <f t="shared" si="24"/>
        <v>UWAIT</v>
      </c>
      <c r="I604" s="9" t="str">
        <f ca="1">IFERROR(_xlfn.CONCAT(LEFT(INDEX(DESC!C:C,MATCH(H604,DESC!B:B,0)),10),"…"),"…")</f>
        <v>DO_WAIT…</v>
      </c>
    </row>
    <row r="605" spans="2:9" x14ac:dyDescent="0.25">
      <c r="C605" s="24" t="str">
        <f t="shared" si="19"/>
        <v>DEFMAIN(&amp;HD3):UADIRM:UIRDAF:UBRM:UDPC:UADIMR:UPCDWAA:ULAT:UWAIT:UBRCLS:UDWZZDL:UADI:UWIOA:UNDEF:UWZD:UNDEF:UWAITWI:UBRGRCLS:UDPC:UEXIDONE:</v>
      </c>
      <c r="D605" s="24">
        <f t="shared" si="20"/>
        <v>605</v>
      </c>
      <c r="E605" s="24">
        <f t="shared" si="21"/>
        <v>0</v>
      </c>
      <c r="F605" s="24" t="str">
        <f t="shared" ca="1" si="22"/>
        <v>…</v>
      </c>
      <c r="G605" s="24">
        <f t="shared" si="23"/>
        <v>64</v>
      </c>
      <c r="H605" s="25" t="str">
        <f t="shared" si="24"/>
        <v>UBRCLS</v>
      </c>
      <c r="I605" s="9" t="str">
        <f ca="1">IFERROR(_xlfn.CONCAT(LEFT(INDEX(DESC!C:C,MATCH(H605,DESC!B:B,0)),10),"…"),"…")</f>
        <v>DO_BUSRQ D…</v>
      </c>
    </row>
    <row r="606" spans="2:9" x14ac:dyDescent="0.25">
      <c r="C606" s="24" t="str">
        <f t="shared" si="19"/>
        <v>DEFMAIN(&amp;HD3):UADIRM:UIRDAF:UBRM:UDPC:UADIMR:UPCDWAA:ULAT:UWAIT:UBRCLS:UDWZZDL:UADI:UWIOA:UNDEF:UWZD:UNDEF:UWAITWI:UBRGRCLS:UDPC:UEXIDONE:</v>
      </c>
      <c r="D606" s="24">
        <f t="shared" si="20"/>
        <v>606</v>
      </c>
      <c r="E606" s="24">
        <f t="shared" si="21"/>
        <v>0</v>
      </c>
      <c r="F606" s="24" t="str">
        <f t="shared" ca="1" si="22"/>
        <v>…</v>
      </c>
      <c r="G606" s="24">
        <f t="shared" si="23"/>
        <v>71</v>
      </c>
      <c r="H606" s="25" t="str">
        <f t="shared" si="24"/>
        <v>UDWZZDL</v>
      </c>
      <c r="I606" s="9" t="str">
        <f ca="1">IFERROR(_xlfn.CONCAT(LEFT(INDEX(DESC!C:C,MATCH(H606,DESC!B:B,0)),10),"…"),"…")</f>
        <v>ADDER=W(Z=…</v>
      </c>
    </row>
    <row r="607" spans="2:9" x14ac:dyDescent="0.25">
      <c r="C607" s="24" t="str">
        <f t="shared" si="19"/>
        <v>DEFMAIN(&amp;HD3):UADIRM:UIRDAF:UBRM:UDPC:UADIMR:UPCDWAA:ULAT:UWAIT:UBRCLS:UDWZZDL:UADI:UWIOA:UNDEF:UWZD:UNDEF:UWAITWI:UBRGRCLS:UDPC:UEXIDONE:</v>
      </c>
      <c r="D607" s="24">
        <f t="shared" si="20"/>
        <v>607</v>
      </c>
      <c r="E607" s="24">
        <f t="shared" si="21"/>
        <v>0</v>
      </c>
      <c r="F607" s="24" t="str">
        <f t="shared" ca="1" si="22"/>
        <v>…</v>
      </c>
      <c r="G607" s="24">
        <f t="shared" si="23"/>
        <v>79</v>
      </c>
      <c r="H607" s="25" t="str">
        <f t="shared" si="24"/>
        <v>UADI</v>
      </c>
      <c r="I607" s="9" t="str">
        <f ca="1">IFERROR(_xlfn.CONCAT(LEFT(INDEX(DESC!C:C,MATCH(H607,DESC!B:B,0)),10),"…"),"…")</f>
        <v>ADDR=ADDER…</v>
      </c>
    </row>
    <row r="608" spans="2:9" x14ac:dyDescent="0.25">
      <c r="C608" s="24" t="str">
        <f t="shared" si="19"/>
        <v>DEFMAIN(&amp;HD3):UADIRM:UIRDAF:UBRM:UDPC:UADIMR:UPCDWAA:ULAT:UWAIT:UBRCLS:UDWZZDL:UADI:UWIOA:UNDEF:UWZD:UNDEF:UWAITWI:UBRGRCLS:UDPC:UEXIDONE:</v>
      </c>
      <c r="D608" s="24">
        <f t="shared" si="20"/>
        <v>608</v>
      </c>
      <c r="E608" s="24">
        <f t="shared" si="21"/>
        <v>1</v>
      </c>
      <c r="F608" s="24" t="str">
        <f t="shared" ca="1" si="22"/>
        <v>…</v>
      </c>
      <c r="G608" s="24">
        <f t="shared" si="23"/>
        <v>84</v>
      </c>
      <c r="H608" s="25" t="str">
        <f t="shared" si="24"/>
        <v>UWIOA</v>
      </c>
      <c r="I608" s="9" t="str">
        <f ca="1">IFERROR(_xlfn.CONCAT(LEFT(INDEX(DESC!C:C,MATCH(H608,DESC!B:B,0)),10),"…"),"…")</f>
        <v>SETIORQWR …</v>
      </c>
    </row>
    <row r="609" spans="2:9" x14ac:dyDescent="0.25">
      <c r="C609" s="24" t="str">
        <f t="shared" ref="C609:C672" si="25">SUBSTITUTE(SUBSTITUTE(SUBSTITUTE(IF(LEN(B609),_xlfn.CONCAT(B609,":"),C608)," ",""),":AAA:",":"),":BBB:",":")</f>
        <v>DEFMAIN(&amp;HD3):UADIRM:UIRDAF:UBRM:UDPC:UADIMR:UPCDWAA:ULAT:UWAIT:UBRCLS:UDWZZDL:UADI:UWIOA:UNDEF:UWZD:UNDEF:UWAITWI:UBRGRCLS:UDPC:UEXIDONE:</v>
      </c>
      <c r="D609" s="24">
        <f t="shared" si="20"/>
        <v>609</v>
      </c>
      <c r="E609" s="24">
        <f t="shared" si="21"/>
        <v>0</v>
      </c>
      <c r="F609" s="24" t="str">
        <f t="shared" ca="1" si="22"/>
        <v>…</v>
      </c>
      <c r="G609" s="24">
        <f t="shared" si="23"/>
        <v>90</v>
      </c>
      <c r="H609" s="25" t="str">
        <f t="shared" si="24"/>
        <v>UNDEF</v>
      </c>
      <c r="I609" s="9" t="str">
        <f ca="1">IFERROR(_xlfn.CONCAT(LEFT(INDEX(DESC!C:C,MATCH(H609,DESC!B:B,0)),10),"…"),"…")</f>
        <v>UNDEF…</v>
      </c>
    </row>
    <row r="610" spans="2:9" x14ac:dyDescent="0.25">
      <c r="C610" s="24" t="str">
        <f t="shared" si="25"/>
        <v>DEFMAIN(&amp;HD3):UADIRM:UIRDAF:UBRM:UDPC:UADIMR:UPCDWAA:ULAT:UWAIT:UBRCLS:UDWZZDL:UADI:UWIOA:UNDEF:UWZD:UNDEF:UWAITWI:UBRGRCLS:UDPC:UEXIDONE:</v>
      </c>
      <c r="D610" s="24">
        <f t="shared" si="20"/>
        <v>610</v>
      </c>
      <c r="E610" s="24">
        <f t="shared" si="21"/>
        <v>0</v>
      </c>
      <c r="F610" s="24" t="str">
        <f t="shared" ca="1" si="22"/>
        <v>…</v>
      </c>
      <c r="G610" s="24">
        <f t="shared" si="23"/>
        <v>96</v>
      </c>
      <c r="H610" s="25" t="str">
        <f t="shared" si="24"/>
        <v>UWZD</v>
      </c>
      <c r="I610" s="9" t="str">
        <f ca="1">IFERROR(_xlfn.CONCAT(LEFT(INDEX(DESC!C:C,MATCH(H610,DESC!B:B,0)),10),"…"),"…")</f>
        <v>WZ=ADDES…</v>
      </c>
    </row>
    <row r="611" spans="2:9" x14ac:dyDescent="0.25">
      <c r="C611" s="24" t="str">
        <f t="shared" si="25"/>
        <v>DEFMAIN(&amp;HD3):UADIRM:UIRDAF:UBRM:UDPC:UADIMR:UPCDWAA:ULAT:UWAIT:UBRCLS:UDWZZDL:UADI:UWIOA:UNDEF:UWZD:UNDEF:UWAITWI:UBRGRCLS:UDPC:UEXIDONE:</v>
      </c>
      <c r="D611" s="24">
        <f t="shared" si="20"/>
        <v>611</v>
      </c>
      <c r="E611" s="24">
        <f t="shared" si="21"/>
        <v>0</v>
      </c>
      <c r="F611" s="24" t="str">
        <f t="shared" ca="1" si="22"/>
        <v>…</v>
      </c>
      <c r="G611" s="24">
        <f t="shared" si="23"/>
        <v>101</v>
      </c>
      <c r="H611" s="25" t="str">
        <f t="shared" si="24"/>
        <v>UNDEF</v>
      </c>
      <c r="I611" s="9" t="str">
        <f ca="1">IFERROR(_xlfn.CONCAT(LEFT(INDEX(DESC!C:C,MATCH(H611,DESC!B:B,0)),10),"…"),"…")</f>
        <v>UNDEF…</v>
      </c>
    </row>
    <row r="612" spans="2:9" x14ac:dyDescent="0.25">
      <c r="C612" s="24" t="str">
        <f t="shared" si="25"/>
        <v>DEFMAIN(&amp;HD3):UADIRM:UIRDAF:UBRM:UDPC:UADIMR:UPCDWAA:ULAT:UWAIT:UBRCLS:UDWZZDL:UADI:UWIOA:UNDEF:UWZD:UNDEF:UWAITWI:UBRGRCLS:UDPC:UEXIDONE:</v>
      </c>
      <c r="D612" s="24">
        <f t="shared" si="20"/>
        <v>612</v>
      </c>
      <c r="E612" s="24">
        <f t="shared" si="21"/>
        <v>1</v>
      </c>
      <c r="F612" s="24" t="str">
        <f t="shared" ca="1" si="22"/>
        <v>…</v>
      </c>
      <c r="G612" s="24">
        <f t="shared" si="23"/>
        <v>107</v>
      </c>
      <c r="H612" s="25" t="str">
        <f t="shared" si="24"/>
        <v>UWAITWI</v>
      </c>
      <c r="I612" s="9" t="str">
        <f ca="1">IFERROR(_xlfn.CONCAT(LEFT(INDEX(DESC!C:C,MATCH(H612,DESC!B:B,0)),10),"…"),"…")</f>
        <v>DO_WAIT AC…</v>
      </c>
    </row>
    <row r="613" spans="2:9" x14ac:dyDescent="0.25">
      <c r="C613" s="24" t="str">
        <f t="shared" si="25"/>
        <v>DEFMAIN(&amp;HD3):UADIRM:UIRDAF:UBRM:UDPC:UADIMR:UPCDWAA:ULAT:UWAIT:UBRCLS:UDWZZDL:UADI:UWIOA:UNDEF:UWZD:UNDEF:UWAITWI:UBRGRCLS:UDPC:UEXIDONE:</v>
      </c>
      <c r="D613" s="24">
        <f t="shared" si="20"/>
        <v>613</v>
      </c>
      <c r="E613" s="24">
        <f t="shared" si="21"/>
        <v>0</v>
      </c>
      <c r="F613" s="24" t="str">
        <f t="shared" ca="1" si="22"/>
        <v>…</v>
      </c>
      <c r="G613" s="24">
        <f t="shared" si="23"/>
        <v>115</v>
      </c>
      <c r="H613" s="25" t="str">
        <f t="shared" si="24"/>
        <v>UBRGRCLS</v>
      </c>
      <c r="I613" s="9" t="str">
        <f ca="1">IFERROR(_xlfn.CONCAT(LEFT(INDEX(DESC!C:C,MATCH(H613,DESC!B:B,0)),10),"…"),"…")</f>
        <v>DO_GRANT D…</v>
      </c>
    </row>
    <row r="614" spans="2:9" x14ac:dyDescent="0.25">
      <c r="C614" s="24" t="str">
        <f t="shared" si="25"/>
        <v>DEFMAIN(&amp;HD3):UADIRM:UIRDAF:UBRM:UDPC:UADIMR:UPCDWAA:ULAT:UWAIT:UBRCLS:UDWZZDL:UADI:UWIOA:UNDEF:UWZD:UNDEF:UWAITWI:UBRGRCLS:UDPC:UEXIDONE:</v>
      </c>
      <c r="D614" s="24">
        <f t="shared" si="20"/>
        <v>614</v>
      </c>
      <c r="E614" s="24">
        <f t="shared" si="21"/>
        <v>0</v>
      </c>
      <c r="F614" s="24" t="str">
        <f t="shared" ca="1" si="22"/>
        <v>…</v>
      </c>
      <c r="G614" s="24">
        <f t="shared" si="23"/>
        <v>124</v>
      </c>
      <c r="H614" s="25" t="str">
        <f t="shared" si="24"/>
        <v>UDPC</v>
      </c>
      <c r="I614" s="9" t="str">
        <f ca="1">IFERROR(_xlfn.CONCAT(LEFT(INDEX(DESC!C:C,MATCH(H614,DESC!B:B,0)),10),"…"),"…")</f>
        <v>ADDER=PC…</v>
      </c>
    </row>
    <row r="615" spans="2:9" x14ac:dyDescent="0.25">
      <c r="C615" s="24" t="str">
        <f t="shared" si="25"/>
        <v>DEFMAIN(&amp;HD3):UADIRM:UIRDAF:UBRM:UDPC:UADIMR:UPCDWAA:ULAT:UWAIT:UBRCLS:UDWZZDL:UADI:UWIOA:UNDEF:UWZD:UNDEF:UWAITWI:UBRGRCLS:UDPC:UEXIDONE:</v>
      </c>
      <c r="D615" s="24">
        <f t="shared" si="20"/>
        <v>615</v>
      </c>
      <c r="E615" s="24">
        <f t="shared" si="21"/>
        <v>0</v>
      </c>
      <c r="F615" s="24" t="str">
        <f t="shared" ca="1" si="22"/>
        <v>…</v>
      </c>
      <c r="G615" s="24">
        <f t="shared" si="23"/>
        <v>129</v>
      </c>
      <c r="H615" s="25" t="str">
        <f t="shared" si="24"/>
        <v>UEXIDONE</v>
      </c>
      <c r="I615" s="9" t="str">
        <f ca="1">IFERROR(_xlfn.CONCAT(LEFT(INDEX(DESC!C:C,MATCH(H615,DESC!B:B,0)),10),"…"),"…")</f>
        <v>EX_INT SPR…</v>
      </c>
    </row>
    <row r="616" spans="2:9" x14ac:dyDescent="0.25">
      <c r="C616" s="24" t="str">
        <f t="shared" si="25"/>
        <v>DEFMAIN(&amp;HD3):UADIRM:UIRDAF:UBRM:UDPC:UADIMR:UPCDWAA:ULAT:UWAIT:UBRCLS:UDWZZDL:UADI:UWIOA:UNDEF:UWZD:UNDEF:UWAITWI:UBRGRCLS:UDPC:UEXIDONE:</v>
      </c>
      <c r="D616" s="24">
        <f t="shared" si="20"/>
        <v>616</v>
      </c>
      <c r="E616" s="24">
        <f t="shared" si="21"/>
        <v>0</v>
      </c>
      <c r="F616" s="24" t="str">
        <f t="shared" ca="1" si="22"/>
        <v>…</v>
      </c>
      <c r="G616" s="24">
        <f t="shared" si="23"/>
        <v>138</v>
      </c>
      <c r="H616" s="25" t="str">
        <f t="shared" si="24"/>
        <v>…</v>
      </c>
      <c r="I616" s="9" t="str">
        <f ca="1">IFERROR(_xlfn.CONCAT(LEFT(INDEX(DESC!C:C,MATCH(H616,DESC!B:B,0)),10),"…"),"…")</f>
        <v>…</v>
      </c>
    </row>
    <row r="617" spans="2:9" x14ac:dyDescent="0.25">
      <c r="B617" t="s">
        <v>2006</v>
      </c>
      <c r="C617" s="24" t="str">
        <f t="shared" si="25"/>
        <v>DEFED(&amp;H40+REGL3):UADIRM:UIRDAF:UBRM:UDBC:UADI:URIO:UNDEF:UWZD:ULATIO:UWAIT:UBRGRCLS:UAADL:UEXIPCEXT:UNDEF:UOORQ:UNDEF:UOPL(UMHB):XEND:</v>
      </c>
      <c r="D617" s="24">
        <f t="shared" si="20"/>
        <v>617</v>
      </c>
      <c r="E617" s="24">
        <f t="shared" si="21"/>
        <v>0</v>
      </c>
      <c r="F617" s="24" t="str">
        <f t="shared" ca="1" si="22"/>
        <v>…</v>
      </c>
      <c r="G617" s="24">
        <f t="shared" si="23"/>
        <v>18</v>
      </c>
      <c r="H617" s="25" t="str">
        <f t="shared" si="24"/>
        <v>UADIRM</v>
      </c>
      <c r="I617" s="9" t="str">
        <f ca="1">IFERROR(_xlfn.CONCAT(LEFT(INDEX(DESC!C:C,MATCH(H617,DESC!B:B,0)),10),"…"),"…")</f>
        <v>ADDR=ADDER…</v>
      </c>
    </row>
    <row r="618" spans="2:9" x14ac:dyDescent="0.25">
      <c r="C618" s="24" t="str">
        <f t="shared" si="25"/>
        <v>DEFED(&amp;H40+REGL3):UADIRM:UIRDAF:UBRM:UDBC:UADI:URIO:UNDEF:UWZD:ULATIO:UWAIT:UBRGRCLS:UAADL:UEXIPCEXT:UNDEF:UOORQ:UNDEF:UOPL(UMHB):XEND:</v>
      </c>
      <c r="D618" s="24">
        <f t="shared" si="20"/>
        <v>618</v>
      </c>
      <c r="E618" s="24">
        <f t="shared" si="21"/>
        <v>0</v>
      </c>
      <c r="F618" s="24" t="str">
        <f t="shared" ca="1" si="22"/>
        <v>…</v>
      </c>
      <c r="G618" s="24">
        <f t="shared" si="23"/>
        <v>25</v>
      </c>
      <c r="H618" s="25" t="str">
        <f t="shared" si="24"/>
        <v>UIRDAF</v>
      </c>
      <c r="I618" s="9" t="str">
        <f ca="1">IFERROR(_xlfn.CONCAT(LEFT(INDEX(DESC!C:C,MATCH(H618,DESC!B:B,0)),10),"…"),"…")</f>
        <v>IR=ADDES A…</v>
      </c>
    </row>
    <row r="619" spans="2:9" x14ac:dyDescent="0.25">
      <c r="C619" s="24" t="str">
        <f t="shared" si="25"/>
        <v>DEFED(&amp;H40+REGL3):UADIRM:UIRDAF:UBRM:UDBC:UADI:URIO:UNDEF:UWZD:ULATIO:UWAIT:UBRGRCLS:UAADL:UEXIPCEXT:UNDEF:UOORQ:UNDEF:UOPL(UMHB):XEND:</v>
      </c>
      <c r="D619" s="24">
        <f t="shared" si="20"/>
        <v>619</v>
      </c>
      <c r="E619" s="24">
        <f t="shared" si="21"/>
        <v>0</v>
      </c>
      <c r="F619" s="24" t="str">
        <f t="shared" ca="1" si="22"/>
        <v>…</v>
      </c>
      <c r="G619" s="24">
        <f t="shared" si="23"/>
        <v>32</v>
      </c>
      <c r="H619" s="25" t="str">
        <f t="shared" si="24"/>
        <v>UBRM</v>
      </c>
      <c r="I619" s="9" t="str">
        <f ca="1">IFERROR(_xlfn.CONCAT(LEFT(INDEX(DESC!C:C,MATCH(H619,DESC!B:B,0)),10),"…"),"…")</f>
        <v>DO_BUSRQ U…</v>
      </c>
    </row>
    <row r="620" spans="2:9" x14ac:dyDescent="0.25">
      <c r="C620" s="24" t="str">
        <f t="shared" si="25"/>
        <v>DEFED(&amp;H40+REGL3):UADIRM:UIRDAF:UBRM:UDBC:UADI:URIO:UNDEF:UWZD:ULATIO:UWAIT:UBRGRCLS:UAADL:UEXIPCEXT:UNDEF:UOORQ:UNDEF:UOPL(UMHB):XEND:</v>
      </c>
      <c r="D620" s="24">
        <f t="shared" si="20"/>
        <v>620</v>
      </c>
      <c r="E620" s="24">
        <f t="shared" si="21"/>
        <v>0</v>
      </c>
      <c r="F620" s="24" t="str">
        <f t="shared" ca="1" si="22"/>
        <v>…</v>
      </c>
      <c r="G620" s="24">
        <f t="shared" si="23"/>
        <v>37</v>
      </c>
      <c r="H620" s="25" t="str">
        <f t="shared" si="24"/>
        <v>UDBC</v>
      </c>
      <c r="I620" s="9" t="str">
        <f ca="1">IFERROR(_xlfn.CONCAT(LEFT(INDEX(DESC!C:C,MATCH(H620,DESC!B:B,0)),10),"…"),"…")</f>
        <v>ADDER=BC…</v>
      </c>
    </row>
    <row r="621" spans="2:9" x14ac:dyDescent="0.25">
      <c r="C621" s="24" t="str">
        <f t="shared" si="25"/>
        <v>DEFED(&amp;H40+REGL3):UADIRM:UIRDAF:UBRM:UDBC:UADI:URIO:UNDEF:UWZD:ULATIO:UWAIT:UBRGRCLS:UAADL:UEXIPCEXT:UNDEF:UOORQ:UNDEF:UOPL(UMHB):XEND:</v>
      </c>
      <c r="D621" s="24">
        <f t="shared" si="20"/>
        <v>621</v>
      </c>
      <c r="E621" s="24">
        <f t="shared" si="21"/>
        <v>0</v>
      </c>
      <c r="F621" s="24" t="str">
        <f t="shared" ca="1" si="22"/>
        <v>…</v>
      </c>
      <c r="G621" s="24">
        <f t="shared" si="23"/>
        <v>42</v>
      </c>
      <c r="H621" s="25" t="str">
        <f t="shared" si="24"/>
        <v>UADI</v>
      </c>
      <c r="I621" s="9" t="str">
        <f ca="1">IFERROR(_xlfn.CONCAT(LEFT(INDEX(DESC!C:C,MATCH(H621,DESC!B:B,0)),10),"…"),"…")</f>
        <v>ADDR=ADDER…</v>
      </c>
    </row>
    <row r="622" spans="2:9" x14ac:dyDescent="0.25">
      <c r="C622" s="24" t="str">
        <f t="shared" si="25"/>
        <v>DEFED(&amp;H40+REGL3):UADIRM:UIRDAF:UBRM:UDBC:UADI:URIO:UNDEF:UWZD:ULATIO:UWAIT:UBRGRCLS:UAADL:UEXIPCEXT:UNDEF:UOORQ:UNDEF:UOPL(UMHB):XEND:</v>
      </c>
      <c r="D622" s="24">
        <f t="shared" si="20"/>
        <v>622</v>
      </c>
      <c r="E622" s="24">
        <f t="shared" si="21"/>
        <v>0</v>
      </c>
      <c r="F622" s="24" t="str">
        <f t="shared" ca="1" si="22"/>
        <v>…</v>
      </c>
      <c r="G622" s="24">
        <f t="shared" si="23"/>
        <v>47</v>
      </c>
      <c r="H622" s="25" t="str">
        <f t="shared" si="24"/>
        <v>URIO</v>
      </c>
      <c r="I622" s="9" t="str">
        <f ca="1">IFERROR(_xlfn.CONCAT(LEFT(INDEX(DESC!C:C,MATCH(H622,DESC!B:B,0)),10),"…"),"…")</f>
        <v>SETIORQ SE…</v>
      </c>
    </row>
    <row r="623" spans="2:9" x14ac:dyDescent="0.25">
      <c r="C623" s="24" t="str">
        <f t="shared" si="25"/>
        <v>DEFED(&amp;H40+REGL3):UADIRM:UIRDAF:UBRM:UDBC:UADI:URIO:UNDEF:UWZD:ULATIO:UWAIT:UBRGRCLS:UAADL:UEXIPCEXT:UNDEF:UOORQ:UNDEF:UOPL(UMHB):XEND:</v>
      </c>
      <c r="D623" s="24">
        <f t="shared" si="20"/>
        <v>623</v>
      </c>
      <c r="E623" s="24">
        <f t="shared" si="21"/>
        <v>0</v>
      </c>
      <c r="F623" s="24" t="str">
        <f t="shared" ca="1" si="22"/>
        <v>…</v>
      </c>
      <c r="G623" s="24">
        <f t="shared" si="23"/>
        <v>52</v>
      </c>
      <c r="H623" s="25" t="str">
        <f t="shared" si="24"/>
        <v>UNDEF</v>
      </c>
      <c r="I623" s="9" t="str">
        <f ca="1">IFERROR(_xlfn.CONCAT(LEFT(INDEX(DESC!C:C,MATCH(H623,DESC!B:B,0)),10),"…"),"…")</f>
        <v>UNDEF…</v>
      </c>
    </row>
    <row r="624" spans="2:9" x14ac:dyDescent="0.25">
      <c r="C624" s="24" t="str">
        <f t="shared" si="25"/>
        <v>DEFED(&amp;H40+REGL3):UADIRM:UIRDAF:UBRM:UDBC:UADI:URIO:UNDEF:UWZD:ULATIO:UWAIT:UBRGRCLS:UAADL:UEXIPCEXT:UNDEF:UOORQ:UNDEF:UOPL(UMHB):XEND:</v>
      </c>
      <c r="D624" s="24">
        <f t="shared" si="20"/>
        <v>624</v>
      </c>
      <c r="E624" s="24">
        <f t="shared" si="21"/>
        <v>0</v>
      </c>
      <c r="F624" s="24" t="str">
        <f t="shared" ca="1" si="22"/>
        <v>…</v>
      </c>
      <c r="G624" s="24">
        <f t="shared" si="23"/>
        <v>58</v>
      </c>
      <c r="H624" s="25" t="str">
        <f t="shared" si="24"/>
        <v>UWZD</v>
      </c>
      <c r="I624" s="9" t="str">
        <f ca="1">IFERROR(_xlfn.CONCAT(LEFT(INDEX(DESC!C:C,MATCH(H624,DESC!B:B,0)),10),"…"),"…")</f>
        <v>WZ=ADDES…</v>
      </c>
    </row>
    <row r="625" spans="2:9" x14ac:dyDescent="0.25">
      <c r="C625" s="24" t="str">
        <f t="shared" si="25"/>
        <v>DEFED(&amp;H40+REGL3):UADIRM:UIRDAF:UBRM:UDBC:UADI:URIO:UNDEF:UWZD:ULATIO:UWAIT:UBRGRCLS:UAADL:UEXIPCEXT:UNDEF:UOORQ:UNDEF:UOPL(UMHB):XEND:</v>
      </c>
      <c r="D625" s="24">
        <f t="shared" si="20"/>
        <v>625</v>
      </c>
      <c r="E625" s="24">
        <f t="shared" si="21"/>
        <v>0</v>
      </c>
      <c r="F625" s="24" t="str">
        <f t="shared" ca="1" si="22"/>
        <v>…</v>
      </c>
      <c r="G625" s="24">
        <f t="shared" si="23"/>
        <v>63</v>
      </c>
      <c r="H625" s="25" t="str">
        <f t="shared" si="24"/>
        <v>ULATIO</v>
      </c>
      <c r="I625" s="9" t="str">
        <f ca="1">IFERROR(_xlfn.CONCAT(LEFT(INDEX(DESC!C:C,MATCH(H625,DESC!B:B,0)),10),"…"),"…")</f>
        <v>DLATCH=PIN…</v>
      </c>
    </row>
    <row r="626" spans="2:9" x14ac:dyDescent="0.25">
      <c r="C626" s="24" t="str">
        <f t="shared" si="25"/>
        <v>DEFED(&amp;H40+REGL3):UADIRM:UIRDAF:UBRM:UDBC:UADI:URIO:UNDEF:UWZD:ULATIO:UWAIT:UBRGRCLS:UAADL:UEXIPCEXT:UNDEF:UOORQ:UNDEF:UOPL(UMHB):XEND:</v>
      </c>
      <c r="D626" s="24">
        <f t="shared" si="20"/>
        <v>626</v>
      </c>
      <c r="E626" s="24">
        <f t="shared" si="21"/>
        <v>0</v>
      </c>
      <c r="F626" s="24" t="str">
        <f t="shared" ca="1" si="22"/>
        <v>…</v>
      </c>
      <c r="G626" s="24">
        <f t="shared" si="23"/>
        <v>70</v>
      </c>
      <c r="H626" s="25" t="str">
        <f t="shared" si="24"/>
        <v>UWAIT</v>
      </c>
      <c r="I626" s="9" t="str">
        <f ca="1">IFERROR(_xlfn.CONCAT(LEFT(INDEX(DESC!C:C,MATCH(H626,DESC!B:B,0)),10),"…"),"…")</f>
        <v>DO_WAIT…</v>
      </c>
    </row>
    <row r="627" spans="2:9" x14ac:dyDescent="0.25">
      <c r="C627" s="24" t="str">
        <f t="shared" si="25"/>
        <v>DEFED(&amp;H40+REGL3):UADIRM:UIRDAF:UBRM:UDBC:UADI:URIO:UNDEF:UWZD:ULATIO:UWAIT:UBRGRCLS:UAADL:UEXIPCEXT:UNDEF:UOORQ:UNDEF:UOPL(UMHB):XEND:</v>
      </c>
      <c r="D627" s="24">
        <f t="shared" si="20"/>
        <v>627</v>
      </c>
      <c r="E627" s="24">
        <f t="shared" si="21"/>
        <v>0</v>
      </c>
      <c r="F627" s="24" t="str">
        <f t="shared" ca="1" si="22"/>
        <v>…</v>
      </c>
      <c r="G627" s="24">
        <f t="shared" si="23"/>
        <v>76</v>
      </c>
      <c r="H627" s="25" t="str">
        <f t="shared" si="24"/>
        <v>UBRGRCLS</v>
      </c>
      <c r="I627" s="9" t="str">
        <f ca="1">IFERROR(_xlfn.CONCAT(LEFT(INDEX(DESC!C:C,MATCH(H627,DESC!B:B,0)),10),"…"),"…")</f>
        <v>DO_GRANT D…</v>
      </c>
    </row>
    <row r="628" spans="2:9" x14ac:dyDescent="0.25">
      <c r="C628" s="24" t="str">
        <f t="shared" si="25"/>
        <v>DEFED(&amp;H40+REGL3):UADIRM:UIRDAF:UBRM:UDBC:UADI:URIO:UNDEF:UWZD:ULATIO:UWAIT:UBRGRCLS:UAADL:UEXIPCEXT:UNDEF:UOORQ:UNDEF:UOPL(UMHB):XEND:</v>
      </c>
      <c r="D628" s="24">
        <f t="shared" si="20"/>
        <v>628</v>
      </c>
      <c r="E628" s="24">
        <f t="shared" si="21"/>
        <v>0</v>
      </c>
      <c r="F628" s="24" t="str">
        <f t="shared" ca="1" si="22"/>
        <v>…</v>
      </c>
      <c r="G628" s="24">
        <f t="shared" si="23"/>
        <v>85</v>
      </c>
      <c r="H628" s="25" t="str">
        <f t="shared" si="24"/>
        <v>UAADL</v>
      </c>
      <c r="I628" s="9" t="str">
        <f ca="1">IFERROR(_xlfn.CONCAT(LEFT(INDEX(DESC!C:C,MATCH(H628,DESC!B:B,0)),10),"…"),"…")</f>
        <v>ALUA=DLATC…</v>
      </c>
    </row>
    <row r="629" spans="2:9" x14ac:dyDescent="0.25">
      <c r="C629" s="24" t="str">
        <f t="shared" si="25"/>
        <v>DEFED(&amp;H40+REGL3):UADIRM:UIRDAF:UBRM:UDBC:UADI:URIO:UNDEF:UWZD:ULATIO:UWAIT:UBRGRCLS:UAADL:UEXIPCEXT:UNDEF:UOORQ:UNDEF:UOPL(UMHB):XEND:</v>
      </c>
      <c r="D629" s="24">
        <f t="shared" si="20"/>
        <v>629</v>
      </c>
      <c r="E629" s="24">
        <f t="shared" si="21"/>
        <v>0</v>
      </c>
      <c r="F629" s="24" t="str">
        <f t="shared" ca="1" si="22"/>
        <v>…</v>
      </c>
      <c r="G629" s="24">
        <f t="shared" si="23"/>
        <v>91</v>
      </c>
      <c r="H629" s="25" t="str">
        <f t="shared" si="24"/>
        <v>UEXIPCEXT</v>
      </c>
      <c r="I629" s="9" t="str">
        <f ca="1">IFERROR(_xlfn.CONCAT(LEFT(INDEX(DESC!C:C,MATCH(H629,DESC!B:B,0)),10),"…"),"…")</f>
        <v>INTER ADDE…</v>
      </c>
    </row>
    <row r="630" spans="2:9" x14ac:dyDescent="0.25">
      <c r="C630" s="24" t="str">
        <f t="shared" si="25"/>
        <v>DEFED(&amp;H40+REGL3):UADIRM:UIRDAF:UBRM:UDBC:UADI:URIO:UNDEF:UWZD:ULATIO:UWAIT:UBRGRCLS:UAADL:UEXIPCEXT:UNDEF:UOORQ:UNDEF:UOPL(UMHB):XEND:</v>
      </c>
      <c r="D630" s="24">
        <f t="shared" si="20"/>
        <v>630</v>
      </c>
      <c r="E630" s="24">
        <f t="shared" si="21"/>
        <v>0</v>
      </c>
      <c r="F630" s="24" t="str">
        <f t="shared" ca="1" si="22"/>
        <v>…</v>
      </c>
      <c r="G630" s="24">
        <f t="shared" si="23"/>
        <v>101</v>
      </c>
      <c r="H630" s="25" t="str">
        <f t="shared" si="24"/>
        <v>UNDEF</v>
      </c>
      <c r="I630" s="9" t="str">
        <f ca="1">IFERROR(_xlfn.CONCAT(LEFT(INDEX(DESC!C:C,MATCH(H630,DESC!B:B,0)),10),"…"),"…")</f>
        <v>UNDEF…</v>
      </c>
    </row>
    <row r="631" spans="2:9" x14ac:dyDescent="0.25">
      <c r="C631" s="24" t="str">
        <f t="shared" si="25"/>
        <v>DEFED(&amp;H40+REGL3):UADIRM:UIRDAF:UBRM:UDBC:UADI:URIO:UNDEF:UWZD:ULATIO:UWAIT:UBRGRCLS:UAADL:UEXIPCEXT:UNDEF:UOORQ:UNDEF:UOPL(UMHB):XEND:</v>
      </c>
      <c r="D631" s="24">
        <f t="shared" si="20"/>
        <v>631</v>
      </c>
      <c r="E631" s="24">
        <f t="shared" si="21"/>
        <v>1</v>
      </c>
      <c r="F631" s="24" t="str">
        <f t="shared" ca="1" si="22"/>
        <v>…</v>
      </c>
      <c r="G631" s="24">
        <f t="shared" si="23"/>
        <v>107</v>
      </c>
      <c r="H631" s="25" t="str">
        <f t="shared" si="24"/>
        <v>UOORQ</v>
      </c>
      <c r="I631" s="9" t="str">
        <f ca="1">IFERROR(_xlfn.CONCAT(LEFT(INDEX(DESC!C:C,MATCH(H631,DESC!B:B,0)),10),"…"),"…")</f>
        <v>HBUS=ALUA …</v>
      </c>
    </row>
    <row r="632" spans="2:9" x14ac:dyDescent="0.25">
      <c r="C632" s="24" t="str">
        <f t="shared" si="25"/>
        <v>DEFED(&amp;H40+REGL3):UADIRM:UIRDAF:UBRM:UDBC:UADI:URIO:UNDEF:UWZD:ULATIO:UWAIT:UBRGRCLS:UAADL:UEXIPCEXT:UNDEF:UOORQ:UNDEF:UOPL(UMHB):XEND:</v>
      </c>
      <c r="D632" s="24">
        <f t="shared" si="20"/>
        <v>632</v>
      </c>
      <c r="E632" s="24">
        <f t="shared" si="21"/>
        <v>0</v>
      </c>
      <c r="F632" s="24" t="str">
        <f t="shared" ca="1" si="22"/>
        <v>…</v>
      </c>
      <c r="G632" s="24">
        <f t="shared" si="23"/>
        <v>113</v>
      </c>
      <c r="H632" s="25" t="str">
        <f t="shared" si="24"/>
        <v>UNDEF</v>
      </c>
      <c r="I632" s="9" t="str">
        <f ca="1">IFERROR(_xlfn.CONCAT(LEFT(INDEX(DESC!C:C,MATCH(H632,DESC!B:B,0)),10),"…"),"…")</f>
        <v>UNDEF…</v>
      </c>
    </row>
    <row r="633" spans="2:9" x14ac:dyDescent="0.25">
      <c r="C633" s="24" t="str">
        <f t="shared" si="25"/>
        <v>DEFED(&amp;H40+REGL3):UADIRM:UIRDAF:UBRM:UDBC:UADI:URIO:UNDEF:UWZD:ULATIO:UWAIT:UBRGRCLS:UAADL:UEXIPCEXT:UNDEF:UOORQ:UNDEF:UOPL(UMHB):XEND:</v>
      </c>
      <c r="D633" s="24">
        <f t="shared" si="20"/>
        <v>633</v>
      </c>
      <c r="E633" s="24">
        <f t="shared" si="21"/>
        <v>1</v>
      </c>
      <c r="F633" s="24" t="str">
        <f t="shared" ca="1" si="22"/>
        <v>…</v>
      </c>
      <c r="G633" s="24">
        <f t="shared" si="23"/>
        <v>119</v>
      </c>
      <c r="H633" s="25" t="str">
        <f t="shared" si="24"/>
        <v>UOPL(UMHB)</v>
      </c>
      <c r="I633" s="9" t="str">
        <f ca="1">IFERROR(_xlfn.CONCAT(LEFT(INDEX(DESC!C:C,MATCH(H633,DESC!B:B,0)),10),"…"),"…")</f>
        <v>R*=HBUS…</v>
      </c>
    </row>
    <row r="634" spans="2:9" x14ac:dyDescent="0.25">
      <c r="C634" s="24" t="str">
        <f t="shared" si="25"/>
        <v>DEFED(&amp;H40+REGL3):UADIRM:UIRDAF:UBRM:UDBC:UADI:URIO:UNDEF:UWZD:ULATIO:UWAIT:UBRGRCLS:UAADL:UEXIPCEXT:UNDEF:UOORQ:UNDEF:UOPL(UMHB):XEND:</v>
      </c>
      <c r="D634" s="24">
        <f t="shared" si="20"/>
        <v>634</v>
      </c>
      <c r="E634" s="24">
        <f t="shared" si="21"/>
        <v>0</v>
      </c>
      <c r="F634" s="24" t="str">
        <f t="shared" ca="1" si="22"/>
        <v>…</v>
      </c>
      <c r="G634" s="24">
        <f t="shared" si="23"/>
        <v>130</v>
      </c>
      <c r="H634" s="25" t="str">
        <f t="shared" si="24"/>
        <v>XEND</v>
      </c>
      <c r="I634" s="9" t="str">
        <f ca="1">IFERROR(_xlfn.CONCAT(LEFT(INDEX(DESC!C:C,MATCH(H634,DESC!B:B,0)),10),"…"),"…")</f>
        <v>INTER END…</v>
      </c>
    </row>
    <row r="635" spans="2:9" x14ac:dyDescent="0.25">
      <c r="C635" s="24" t="str">
        <f t="shared" si="25"/>
        <v>DEFED(&amp;H40+REGL3):UADIRM:UIRDAF:UBRM:UDBC:UADI:URIO:UNDEF:UWZD:ULATIO:UWAIT:UBRGRCLS:UAADL:UEXIPCEXT:UNDEF:UOORQ:UNDEF:UOPL(UMHB):XEND:</v>
      </c>
      <c r="D635" s="24">
        <f t="shared" si="20"/>
        <v>635</v>
      </c>
      <c r="E635" s="24">
        <f t="shared" si="21"/>
        <v>0</v>
      </c>
      <c r="F635" s="24" t="str">
        <f t="shared" ca="1" si="22"/>
        <v>…</v>
      </c>
      <c r="G635" s="24">
        <f t="shared" si="23"/>
        <v>135</v>
      </c>
      <c r="H635" s="25" t="str">
        <f t="shared" si="24"/>
        <v>…</v>
      </c>
      <c r="I635" s="9" t="str">
        <f ca="1">IFERROR(_xlfn.CONCAT(LEFT(INDEX(DESC!C:C,MATCH(H635,DESC!B:B,0)),10),"…"),"…")</f>
        <v>…</v>
      </c>
    </row>
    <row r="636" spans="2:9" x14ac:dyDescent="0.25">
      <c r="B636" t="s">
        <v>2007</v>
      </c>
      <c r="C636" s="24" t="str">
        <f t="shared" si="25"/>
        <v>DEFED(&amp;H41+REGL3):UADIRM:UIRDAF:UBRM:UDBC:UADI:UWIOX:UNDEF:UWZD:UNDEF:UWAITWI:UBRGRCLS:UDPC:UEXIDONE::</v>
      </c>
      <c r="D636" s="24">
        <f t="shared" si="20"/>
        <v>636</v>
      </c>
      <c r="E636" s="24">
        <f t="shared" si="21"/>
        <v>0</v>
      </c>
      <c r="F636" s="24" t="str">
        <f t="shared" ca="1" si="22"/>
        <v>…</v>
      </c>
      <c r="G636" s="24">
        <f t="shared" si="23"/>
        <v>18</v>
      </c>
      <c r="H636" s="25" t="str">
        <f t="shared" si="24"/>
        <v>UADIRM</v>
      </c>
      <c r="I636" s="9" t="str">
        <f ca="1">IFERROR(_xlfn.CONCAT(LEFT(INDEX(DESC!C:C,MATCH(H636,DESC!B:B,0)),10),"…"),"…")</f>
        <v>ADDR=ADDER…</v>
      </c>
    </row>
    <row r="637" spans="2:9" x14ac:dyDescent="0.25">
      <c r="C637" s="24" t="str">
        <f t="shared" si="25"/>
        <v>DEFED(&amp;H41+REGL3):UADIRM:UIRDAF:UBRM:UDBC:UADI:UWIOX:UNDEF:UWZD:UNDEF:UWAITWI:UBRGRCLS:UDPC:UEXIDONE::</v>
      </c>
      <c r="D637" s="24">
        <f t="shared" si="20"/>
        <v>637</v>
      </c>
      <c r="E637" s="24">
        <f t="shared" si="21"/>
        <v>0</v>
      </c>
      <c r="F637" s="24" t="str">
        <f t="shared" ca="1" si="22"/>
        <v>…</v>
      </c>
      <c r="G637" s="24">
        <f t="shared" si="23"/>
        <v>25</v>
      </c>
      <c r="H637" s="25" t="str">
        <f t="shared" si="24"/>
        <v>UIRDAF</v>
      </c>
      <c r="I637" s="9" t="str">
        <f ca="1">IFERROR(_xlfn.CONCAT(LEFT(INDEX(DESC!C:C,MATCH(H637,DESC!B:B,0)),10),"…"),"…")</f>
        <v>IR=ADDES A…</v>
      </c>
    </row>
    <row r="638" spans="2:9" x14ac:dyDescent="0.25">
      <c r="C638" s="24" t="str">
        <f t="shared" si="25"/>
        <v>DEFED(&amp;H41+REGL3):UADIRM:UIRDAF:UBRM:UDBC:UADI:UWIOX:UNDEF:UWZD:UNDEF:UWAITWI:UBRGRCLS:UDPC:UEXIDONE::</v>
      </c>
      <c r="D638" s="24">
        <f t="shared" si="20"/>
        <v>638</v>
      </c>
      <c r="E638" s="24">
        <f t="shared" si="21"/>
        <v>0</v>
      </c>
      <c r="F638" s="24" t="str">
        <f t="shared" ca="1" si="22"/>
        <v>…</v>
      </c>
      <c r="G638" s="24">
        <f t="shared" si="23"/>
        <v>32</v>
      </c>
      <c r="H638" s="25" t="str">
        <f t="shared" si="24"/>
        <v>UBRM</v>
      </c>
      <c r="I638" s="9" t="str">
        <f ca="1">IFERROR(_xlfn.CONCAT(LEFT(INDEX(DESC!C:C,MATCH(H638,DESC!B:B,0)),10),"…"),"…")</f>
        <v>DO_BUSRQ U…</v>
      </c>
    </row>
    <row r="639" spans="2:9" x14ac:dyDescent="0.25">
      <c r="C639" s="24" t="str">
        <f t="shared" si="25"/>
        <v>DEFED(&amp;H41+REGL3):UADIRM:UIRDAF:UBRM:UDBC:UADI:UWIOX:UNDEF:UWZD:UNDEF:UWAITWI:UBRGRCLS:UDPC:UEXIDONE::</v>
      </c>
      <c r="D639" s="24">
        <f t="shared" si="20"/>
        <v>639</v>
      </c>
      <c r="E639" s="24">
        <f t="shared" si="21"/>
        <v>0</v>
      </c>
      <c r="F639" s="24" t="str">
        <f t="shared" ca="1" si="22"/>
        <v>…</v>
      </c>
      <c r="G639" s="24">
        <f t="shared" si="23"/>
        <v>37</v>
      </c>
      <c r="H639" s="25" t="str">
        <f t="shared" si="24"/>
        <v>UDBC</v>
      </c>
      <c r="I639" s="9" t="str">
        <f ca="1">IFERROR(_xlfn.CONCAT(LEFT(INDEX(DESC!C:C,MATCH(H639,DESC!B:B,0)),10),"…"),"…")</f>
        <v>ADDER=BC…</v>
      </c>
    </row>
    <row r="640" spans="2:9" x14ac:dyDescent="0.25">
      <c r="C640" s="24" t="str">
        <f t="shared" si="25"/>
        <v>DEFED(&amp;H41+REGL3):UADIRM:UIRDAF:UBRM:UDBC:UADI:UWIOX:UNDEF:UWZD:UNDEF:UWAITWI:UBRGRCLS:UDPC:UEXIDONE::</v>
      </c>
      <c r="D640" s="24">
        <f t="shared" si="20"/>
        <v>640</v>
      </c>
      <c r="E640" s="24">
        <f t="shared" si="21"/>
        <v>0</v>
      </c>
      <c r="F640" s="24" t="str">
        <f t="shared" ca="1" si="22"/>
        <v>…</v>
      </c>
      <c r="G640" s="24">
        <f t="shared" si="23"/>
        <v>42</v>
      </c>
      <c r="H640" s="25" t="str">
        <f t="shared" si="24"/>
        <v>UADI</v>
      </c>
      <c r="I640" s="9" t="str">
        <f ca="1">IFERROR(_xlfn.CONCAT(LEFT(INDEX(DESC!C:C,MATCH(H640,DESC!B:B,0)),10),"…"),"…")</f>
        <v>ADDR=ADDER…</v>
      </c>
    </row>
    <row r="641" spans="2:9" x14ac:dyDescent="0.25">
      <c r="C641" s="24" t="str">
        <f t="shared" si="25"/>
        <v>DEFED(&amp;H41+REGL3):UADIRM:UIRDAF:UBRM:UDBC:UADI:UWIOX:UNDEF:UWZD:UNDEF:UWAITWI:UBRGRCLS:UDPC:UEXIDONE::</v>
      </c>
      <c r="D641" s="24">
        <f t="shared" si="20"/>
        <v>641</v>
      </c>
      <c r="E641" s="24">
        <f t="shared" si="21"/>
        <v>1</v>
      </c>
      <c r="F641" s="24" t="str">
        <f t="shared" ca="1" si="22"/>
        <v>…</v>
      </c>
      <c r="G641" s="24">
        <f t="shared" si="23"/>
        <v>47</v>
      </c>
      <c r="H641" s="25" t="str">
        <f t="shared" si="24"/>
        <v>UWIOX</v>
      </c>
      <c r="I641" s="9" t="str">
        <f ca="1">IFERROR(_xlfn.CONCAT(LEFT(INDEX(DESC!C:C,MATCH(H641,DESC!B:B,0)),10),"…"),"…")</f>
        <v>SETIORQWR …</v>
      </c>
    </row>
    <row r="642" spans="2:9" x14ac:dyDescent="0.25">
      <c r="C642" s="24" t="str">
        <f t="shared" si="25"/>
        <v>DEFED(&amp;H41+REGL3):UADIRM:UIRDAF:UBRM:UDBC:UADI:UWIOX:UNDEF:UWZD:UNDEF:UWAITWI:UBRGRCLS:UDPC:UEXIDONE::</v>
      </c>
      <c r="D642" s="24">
        <f t="shared" si="20"/>
        <v>642</v>
      </c>
      <c r="E642" s="24">
        <f t="shared" si="21"/>
        <v>0</v>
      </c>
      <c r="F642" s="24" t="str">
        <f t="shared" ca="1" si="22"/>
        <v>…</v>
      </c>
      <c r="G642" s="24">
        <f t="shared" si="23"/>
        <v>53</v>
      </c>
      <c r="H642" s="25" t="str">
        <f t="shared" si="24"/>
        <v>UNDEF</v>
      </c>
      <c r="I642" s="9" t="str">
        <f ca="1">IFERROR(_xlfn.CONCAT(LEFT(INDEX(DESC!C:C,MATCH(H642,DESC!B:B,0)),10),"…"),"…")</f>
        <v>UNDEF…</v>
      </c>
    </row>
    <row r="643" spans="2:9" x14ac:dyDescent="0.25">
      <c r="C643" s="24" t="str">
        <f t="shared" si="25"/>
        <v>DEFED(&amp;H41+REGL3):UADIRM:UIRDAF:UBRM:UDBC:UADI:UWIOX:UNDEF:UWZD:UNDEF:UWAITWI:UBRGRCLS:UDPC:UEXIDONE::</v>
      </c>
      <c r="D643" s="24">
        <f t="shared" si="20"/>
        <v>643</v>
      </c>
      <c r="E643" s="24">
        <f t="shared" si="21"/>
        <v>0</v>
      </c>
      <c r="F643" s="24" t="str">
        <f t="shared" ca="1" si="22"/>
        <v>…</v>
      </c>
      <c r="G643" s="24">
        <f t="shared" si="23"/>
        <v>59</v>
      </c>
      <c r="H643" s="25" t="str">
        <f t="shared" si="24"/>
        <v>UWZD</v>
      </c>
      <c r="I643" s="9" t="str">
        <f ca="1">IFERROR(_xlfn.CONCAT(LEFT(INDEX(DESC!C:C,MATCH(H643,DESC!B:B,0)),10),"…"),"…")</f>
        <v>WZ=ADDES…</v>
      </c>
    </row>
    <row r="644" spans="2:9" x14ac:dyDescent="0.25">
      <c r="C644" s="24" t="str">
        <f t="shared" si="25"/>
        <v>DEFED(&amp;H41+REGL3):UADIRM:UIRDAF:UBRM:UDBC:UADI:UWIOX:UNDEF:UWZD:UNDEF:UWAITWI:UBRGRCLS:UDPC:UEXIDONE::</v>
      </c>
      <c r="D644" s="24">
        <f t="shared" si="20"/>
        <v>644</v>
      </c>
      <c r="E644" s="24">
        <f t="shared" si="21"/>
        <v>0</v>
      </c>
      <c r="F644" s="24" t="str">
        <f t="shared" ca="1" si="22"/>
        <v>…</v>
      </c>
      <c r="G644" s="24">
        <f t="shared" si="23"/>
        <v>64</v>
      </c>
      <c r="H644" s="25" t="str">
        <f t="shared" si="24"/>
        <v>UNDEF</v>
      </c>
      <c r="I644" s="9" t="str">
        <f ca="1">IFERROR(_xlfn.CONCAT(LEFT(INDEX(DESC!C:C,MATCH(H644,DESC!B:B,0)),10),"…"),"…")</f>
        <v>UNDEF…</v>
      </c>
    </row>
    <row r="645" spans="2:9" x14ac:dyDescent="0.25">
      <c r="C645" s="24" t="str">
        <f t="shared" si="25"/>
        <v>DEFED(&amp;H41+REGL3):UADIRM:UIRDAF:UBRM:UDBC:UADI:UWIOX:UNDEF:UWZD:UNDEF:UWAITWI:UBRGRCLS:UDPC:UEXIDONE::</v>
      </c>
      <c r="D645" s="24">
        <f t="shared" si="20"/>
        <v>645</v>
      </c>
      <c r="E645" s="24">
        <f t="shared" si="21"/>
        <v>0</v>
      </c>
      <c r="F645" s="24" t="str">
        <f t="shared" ca="1" si="22"/>
        <v>…</v>
      </c>
      <c r="G645" s="24">
        <f t="shared" si="23"/>
        <v>70</v>
      </c>
      <c r="H645" s="25" t="str">
        <f t="shared" si="24"/>
        <v>UWAITWI</v>
      </c>
      <c r="I645" s="9" t="str">
        <f ca="1">IFERROR(_xlfn.CONCAT(LEFT(INDEX(DESC!C:C,MATCH(H645,DESC!B:B,0)),10),"…"),"…")</f>
        <v>DO_WAIT AC…</v>
      </c>
    </row>
    <row r="646" spans="2:9" x14ac:dyDescent="0.25">
      <c r="C646" s="24" t="str">
        <f t="shared" si="25"/>
        <v>DEFED(&amp;H41+REGL3):UADIRM:UIRDAF:UBRM:UDBC:UADI:UWIOX:UNDEF:UWZD:UNDEF:UWAITWI:UBRGRCLS:UDPC:UEXIDONE::</v>
      </c>
      <c r="D646" s="24">
        <f t="shared" si="20"/>
        <v>646</v>
      </c>
      <c r="E646" s="24">
        <f t="shared" si="21"/>
        <v>0</v>
      </c>
      <c r="F646" s="24" t="str">
        <f t="shared" ca="1" si="22"/>
        <v>…</v>
      </c>
      <c r="G646" s="24">
        <f t="shared" si="23"/>
        <v>78</v>
      </c>
      <c r="H646" s="25" t="str">
        <f t="shared" si="24"/>
        <v>UBRGRCLS</v>
      </c>
      <c r="I646" s="9" t="str">
        <f ca="1">IFERROR(_xlfn.CONCAT(LEFT(INDEX(DESC!C:C,MATCH(H646,DESC!B:B,0)),10),"…"),"…")</f>
        <v>DO_GRANT D…</v>
      </c>
    </row>
    <row r="647" spans="2:9" x14ac:dyDescent="0.25">
      <c r="C647" s="24" t="str">
        <f t="shared" si="25"/>
        <v>DEFED(&amp;H41+REGL3):UADIRM:UIRDAF:UBRM:UDBC:UADI:UWIOX:UNDEF:UWZD:UNDEF:UWAITWI:UBRGRCLS:UDPC:UEXIDONE::</v>
      </c>
      <c r="D647" s="24">
        <f t="shared" si="20"/>
        <v>647</v>
      </c>
      <c r="E647" s="24">
        <f t="shared" si="21"/>
        <v>0</v>
      </c>
      <c r="F647" s="24" t="str">
        <f t="shared" ca="1" si="22"/>
        <v>…</v>
      </c>
      <c r="G647" s="24">
        <f t="shared" si="23"/>
        <v>87</v>
      </c>
      <c r="H647" s="25" t="str">
        <f t="shared" si="24"/>
        <v>UDPC</v>
      </c>
      <c r="I647" s="9" t="str">
        <f ca="1">IFERROR(_xlfn.CONCAT(LEFT(INDEX(DESC!C:C,MATCH(H647,DESC!B:B,0)),10),"…"),"…")</f>
        <v>ADDER=PC…</v>
      </c>
    </row>
    <row r="648" spans="2:9" x14ac:dyDescent="0.25">
      <c r="C648" s="24" t="str">
        <f t="shared" si="25"/>
        <v>DEFED(&amp;H41+REGL3):UADIRM:UIRDAF:UBRM:UDBC:UADI:UWIOX:UNDEF:UWZD:UNDEF:UWAITWI:UBRGRCLS:UDPC:UEXIDONE::</v>
      </c>
      <c r="D648" s="24">
        <f t="shared" si="20"/>
        <v>648</v>
      </c>
      <c r="E648" s="24">
        <f t="shared" si="21"/>
        <v>0</v>
      </c>
      <c r="F648" s="24" t="str">
        <f t="shared" ca="1" si="22"/>
        <v>…</v>
      </c>
      <c r="G648" s="24">
        <f t="shared" si="23"/>
        <v>92</v>
      </c>
      <c r="H648" s="25" t="str">
        <f t="shared" si="24"/>
        <v>UEXIDONE</v>
      </c>
      <c r="I648" s="9" t="str">
        <f ca="1">IFERROR(_xlfn.CONCAT(LEFT(INDEX(DESC!C:C,MATCH(H648,DESC!B:B,0)),10),"…"),"…")</f>
        <v>EX_INT SPR…</v>
      </c>
    </row>
    <row r="649" spans="2:9" x14ac:dyDescent="0.25">
      <c r="C649" s="24" t="str">
        <f t="shared" si="25"/>
        <v>DEFED(&amp;H41+REGL3):UADIRM:UIRDAF:UBRM:UDBC:UADI:UWIOX:UNDEF:UWZD:UNDEF:UWAITWI:UBRGRCLS:UDPC:UEXIDONE::</v>
      </c>
      <c r="D649" s="24">
        <f t="shared" si="20"/>
        <v>649</v>
      </c>
      <c r="E649" s="24">
        <f t="shared" si="21"/>
        <v>0</v>
      </c>
      <c r="F649" s="24" t="str">
        <f t="shared" ca="1" si="22"/>
        <v>…</v>
      </c>
      <c r="G649" s="24">
        <f t="shared" si="23"/>
        <v>101</v>
      </c>
      <c r="H649" s="25" t="str">
        <f t="shared" si="24"/>
        <v>…</v>
      </c>
      <c r="I649" s="9" t="str">
        <f ca="1">IFERROR(_xlfn.CONCAT(LEFT(INDEX(DESC!C:C,MATCH(H649,DESC!B:B,0)),10),"…"),"…")</f>
        <v>…</v>
      </c>
    </row>
    <row r="650" spans="2:9" x14ac:dyDescent="0.25">
      <c r="B650" t="s">
        <v>2008</v>
      </c>
      <c r="C650" s="24" t="str">
        <f t="shared" si="25"/>
        <v>DEFMAIN(&amp;H09):UADIRM:UIRDAF:UBRM:UDHLAAL:USPR:UABC:UNDEF:UOADDWZD:UNDEF:ULHB:UNDEF:UAAH:UNDEF:UABB:UNDEF:UOADCF:UNDEF:UHHB:UEXIPCDONE:</v>
      </c>
      <c r="D650" s="24">
        <f t="shared" si="20"/>
        <v>650</v>
      </c>
      <c r="E650" s="24">
        <f t="shared" si="21"/>
        <v>0</v>
      </c>
      <c r="F650" s="24" t="str">
        <f t="shared" ca="1" si="22"/>
        <v>…</v>
      </c>
      <c r="G650" s="24">
        <f t="shared" si="23"/>
        <v>14</v>
      </c>
      <c r="H650" s="25" t="str">
        <f t="shared" si="24"/>
        <v>UADIRM</v>
      </c>
      <c r="I650" s="9" t="str">
        <f ca="1">IFERROR(_xlfn.CONCAT(LEFT(INDEX(DESC!C:C,MATCH(H650,DESC!B:B,0)),10),"…"),"…")</f>
        <v>ADDR=ADDER…</v>
      </c>
    </row>
    <row r="651" spans="2:9" x14ac:dyDescent="0.25">
      <c r="C651" s="24" t="str">
        <f t="shared" si="25"/>
        <v>DEFMAIN(&amp;H09):UADIRM:UIRDAF:UBRM:UDHLAAL:USPR:UABC:UNDEF:UOADDWZD:UNDEF:ULHB:UNDEF:UAAH:UNDEF:UABB:UNDEF:UOADCF:UNDEF:UHHB:UEXIPCDONE:</v>
      </c>
      <c r="D651" s="24">
        <f t="shared" si="20"/>
        <v>651</v>
      </c>
      <c r="E651" s="24">
        <f t="shared" si="21"/>
        <v>0</v>
      </c>
      <c r="F651" s="24" t="str">
        <f t="shared" ca="1" si="22"/>
        <v>…</v>
      </c>
      <c r="G651" s="24">
        <f t="shared" si="23"/>
        <v>21</v>
      </c>
      <c r="H651" s="25" t="str">
        <f t="shared" si="24"/>
        <v>UIRDAF</v>
      </c>
      <c r="I651" s="9" t="str">
        <f ca="1">IFERROR(_xlfn.CONCAT(LEFT(INDEX(DESC!C:C,MATCH(H651,DESC!B:B,0)),10),"…"),"…")</f>
        <v>IR=ADDES A…</v>
      </c>
    </row>
    <row r="652" spans="2:9" x14ac:dyDescent="0.25">
      <c r="C652" s="24" t="str">
        <f t="shared" si="25"/>
        <v>DEFMAIN(&amp;H09):UADIRM:UIRDAF:UBRM:UDHLAAL:USPR:UABC:UNDEF:UOADDWZD:UNDEF:ULHB:UNDEF:UAAH:UNDEF:UABB:UNDEF:UOADCF:UNDEF:UHHB:UEXIPCDONE:</v>
      </c>
      <c r="D652" s="24">
        <f t="shared" si="20"/>
        <v>652</v>
      </c>
      <c r="E652" s="24">
        <f t="shared" si="21"/>
        <v>0</v>
      </c>
      <c r="F652" s="24" t="str">
        <f t="shared" ca="1" si="22"/>
        <v>…</v>
      </c>
      <c r="G652" s="24">
        <f t="shared" si="23"/>
        <v>28</v>
      </c>
      <c r="H652" s="25" t="str">
        <f t="shared" si="24"/>
        <v>UBRM</v>
      </c>
      <c r="I652" s="9" t="str">
        <f ca="1">IFERROR(_xlfn.CONCAT(LEFT(INDEX(DESC!C:C,MATCH(H652,DESC!B:B,0)),10),"…"),"…")</f>
        <v>DO_BUSRQ U…</v>
      </c>
    </row>
    <row r="653" spans="2:9" x14ac:dyDescent="0.25">
      <c r="C653" s="24" t="str">
        <f t="shared" si="25"/>
        <v>DEFMAIN(&amp;H09):UADIRM:UIRDAF:UBRM:UDHLAAL:USPR:UABC:UNDEF:UOADDWZD:UNDEF:ULHB:UNDEF:UAAH:UNDEF:UABB:UNDEF:UOADCF:UNDEF:UHHB:UEXIPCDONE:</v>
      </c>
      <c r="D653" s="24">
        <f t="shared" si="20"/>
        <v>653</v>
      </c>
      <c r="E653" s="24">
        <f t="shared" si="21"/>
        <v>1</v>
      </c>
      <c r="F653" s="24" t="str">
        <f t="shared" ca="1" si="22"/>
        <v>…</v>
      </c>
      <c r="G653" s="24">
        <f t="shared" si="23"/>
        <v>33</v>
      </c>
      <c r="H653" s="25" t="str">
        <f t="shared" si="24"/>
        <v>UDHLAAL</v>
      </c>
      <c r="I653" s="9" t="str">
        <f ca="1">IFERROR(_xlfn.CONCAT(LEFT(INDEX(DESC!C:C,MATCH(H653,DESC!B:B,0)),10),"…"),"…")</f>
        <v>ADDER=HL A…</v>
      </c>
    </row>
    <row r="654" spans="2:9" x14ac:dyDescent="0.25">
      <c r="C654" s="24" t="str">
        <f t="shared" si="25"/>
        <v>DEFMAIN(&amp;H09):UADIRM:UIRDAF:UBRM:UDHLAAL:USPR:UABC:UNDEF:UOADDWZD:UNDEF:ULHB:UNDEF:UAAH:UNDEF:UABB:UNDEF:UOADCF:UNDEF:UHHB:UEXIPCDONE:</v>
      </c>
      <c r="D654" s="24">
        <f t="shared" si="20"/>
        <v>654</v>
      </c>
      <c r="E654" s="24">
        <f t="shared" si="21"/>
        <v>1</v>
      </c>
      <c r="F654" s="24" t="str">
        <f t="shared" ca="1" si="22"/>
        <v>…</v>
      </c>
      <c r="G654" s="24">
        <f t="shared" si="23"/>
        <v>41</v>
      </c>
      <c r="H654" s="25" t="str">
        <f t="shared" si="24"/>
        <v>USPR</v>
      </c>
      <c r="I654" s="9" t="str">
        <f ca="1">IFERROR(_xlfn.CONCAT(LEFT(INDEX(DESC!C:C,MATCH(H654,DESC!B:B,0)),10),"…"),"…")</f>
        <v>DO_SPREF…</v>
      </c>
    </row>
    <row r="655" spans="2:9" x14ac:dyDescent="0.25">
      <c r="C655" s="24" t="str">
        <f t="shared" si="25"/>
        <v>DEFMAIN(&amp;H09):UADIRM:UIRDAF:UBRM:UDHLAAL:USPR:UABC:UNDEF:UOADDWZD:UNDEF:ULHB:UNDEF:UAAH:UNDEF:UABB:UNDEF:UOADCF:UNDEF:UHHB:UEXIPCDONE:</v>
      </c>
      <c r="D655" s="24">
        <f t="shared" si="20"/>
        <v>655</v>
      </c>
      <c r="E655" s="24">
        <f t="shared" si="21"/>
        <v>1</v>
      </c>
      <c r="F655" s="24" t="str">
        <f t="shared" ca="1" si="22"/>
        <v>…</v>
      </c>
      <c r="G655" s="24">
        <f t="shared" si="23"/>
        <v>46</v>
      </c>
      <c r="H655" s="25" t="str">
        <f t="shared" si="24"/>
        <v>UABC</v>
      </c>
      <c r="I655" s="9" t="str">
        <f ca="1">IFERROR(_xlfn.CONCAT(LEFT(INDEX(DESC!C:C,MATCH(H655,DESC!B:B,0)),10),"…"),"…")</f>
        <v>ALUB=C…</v>
      </c>
    </row>
    <row r="656" spans="2:9" x14ac:dyDescent="0.25">
      <c r="C656" s="24" t="str">
        <f t="shared" si="25"/>
        <v>DEFMAIN(&amp;H09):UADIRM:UIRDAF:UBRM:UDHLAAL:USPR:UABC:UNDEF:UOADDWZD:UNDEF:ULHB:UNDEF:UAAH:UNDEF:UABB:UNDEF:UOADCF:UNDEF:UHHB:UEXIPCDONE:</v>
      </c>
      <c r="D656" s="24">
        <f t="shared" si="20"/>
        <v>656</v>
      </c>
      <c r="E656" s="24">
        <f t="shared" si="21"/>
        <v>0</v>
      </c>
      <c r="F656" s="24" t="str">
        <f t="shared" ca="1" si="22"/>
        <v>…</v>
      </c>
      <c r="G656" s="24">
        <f t="shared" si="23"/>
        <v>51</v>
      </c>
      <c r="H656" s="25" t="str">
        <f t="shared" si="24"/>
        <v>UNDEF</v>
      </c>
      <c r="I656" s="9" t="str">
        <f ca="1">IFERROR(_xlfn.CONCAT(LEFT(INDEX(DESC!C:C,MATCH(H656,DESC!B:B,0)),10),"…"),"…")</f>
        <v>UNDEF…</v>
      </c>
    </row>
    <row r="657" spans="2:9" x14ac:dyDescent="0.25">
      <c r="C657" s="24" t="str">
        <f t="shared" si="25"/>
        <v>DEFMAIN(&amp;H09):UADIRM:UIRDAF:UBRM:UDHLAAL:USPR:UABC:UNDEF:UOADDWZD:UNDEF:ULHB:UNDEF:UAAH:UNDEF:UABB:UNDEF:UOADCF:UNDEF:UHHB:UEXIPCDONE:</v>
      </c>
      <c r="D657" s="24">
        <f t="shared" si="20"/>
        <v>657</v>
      </c>
      <c r="E657" s="24">
        <f t="shared" si="21"/>
        <v>1</v>
      </c>
      <c r="F657" s="24" t="str">
        <f t="shared" ca="1" si="22"/>
        <v>…</v>
      </c>
      <c r="G657" s="24">
        <f t="shared" si="23"/>
        <v>57</v>
      </c>
      <c r="H657" s="25" t="str">
        <f t="shared" si="24"/>
        <v>UOADDWZD</v>
      </c>
      <c r="I657" s="9" t="str">
        <f ca="1">IFERROR(_xlfn.CONCAT(LEFT(INDEX(DESC!C:C,MATCH(H657,DESC!B:B,0)),10),"…"),"…")</f>
        <v>WZ=ADDES H…</v>
      </c>
    </row>
    <row r="658" spans="2:9" x14ac:dyDescent="0.25">
      <c r="C658" s="24" t="str">
        <f t="shared" si="25"/>
        <v>DEFMAIN(&amp;H09):UADIRM:UIRDAF:UBRM:UDHLAAL:USPR:UABC:UNDEF:UOADDWZD:UNDEF:ULHB:UNDEF:UAAH:UNDEF:UABB:UNDEF:UOADCF:UNDEF:UHHB:UEXIPCDONE:</v>
      </c>
      <c r="D658" s="24">
        <f t="shared" si="20"/>
        <v>658</v>
      </c>
      <c r="E658" s="24">
        <f t="shared" si="21"/>
        <v>0</v>
      </c>
      <c r="F658" s="24" t="str">
        <f t="shared" ca="1" si="22"/>
        <v>…</v>
      </c>
      <c r="G658" s="24">
        <f t="shared" si="23"/>
        <v>66</v>
      </c>
      <c r="H658" s="25" t="str">
        <f t="shared" si="24"/>
        <v>UNDEF</v>
      </c>
      <c r="I658" s="9" t="str">
        <f ca="1">IFERROR(_xlfn.CONCAT(LEFT(INDEX(DESC!C:C,MATCH(H658,DESC!B:B,0)),10),"…"),"…")</f>
        <v>UNDEF…</v>
      </c>
    </row>
    <row r="659" spans="2:9" x14ac:dyDescent="0.25">
      <c r="C659" s="24" t="str">
        <f t="shared" si="25"/>
        <v>DEFMAIN(&amp;H09):UADIRM:UIRDAF:UBRM:UDHLAAL:USPR:UABC:UNDEF:UOADDWZD:UNDEF:ULHB:UNDEF:UAAH:UNDEF:UABB:UNDEF:UOADCF:UNDEF:UHHB:UEXIPCDONE:</v>
      </c>
      <c r="D659" s="24">
        <f t="shared" si="20"/>
        <v>659</v>
      </c>
      <c r="E659" s="24">
        <f t="shared" si="21"/>
        <v>1</v>
      </c>
      <c r="F659" s="24" t="str">
        <f t="shared" ca="1" si="22"/>
        <v>…</v>
      </c>
      <c r="G659" s="24">
        <f t="shared" si="23"/>
        <v>72</v>
      </c>
      <c r="H659" s="25" t="str">
        <f t="shared" si="24"/>
        <v>ULHB</v>
      </c>
      <c r="I659" s="9" t="str">
        <f ca="1">IFERROR(_xlfn.CONCAT(LEFT(INDEX(DESC!C:C,MATCH(H659,DESC!B:B,0)),10),"…"),"…")</f>
        <v>L-HBUS…</v>
      </c>
    </row>
    <row r="660" spans="2:9" x14ac:dyDescent="0.25">
      <c r="C660" s="24" t="str">
        <f t="shared" si="25"/>
        <v>DEFMAIN(&amp;H09):UADIRM:UIRDAF:UBRM:UDHLAAL:USPR:UABC:UNDEF:UOADDWZD:UNDEF:ULHB:UNDEF:UAAH:UNDEF:UABB:UNDEF:UOADCF:UNDEF:UHHB:UEXIPCDONE:</v>
      </c>
      <c r="D660" s="24">
        <f t="shared" si="20"/>
        <v>660</v>
      </c>
      <c r="E660" s="24">
        <f t="shared" si="21"/>
        <v>0</v>
      </c>
      <c r="F660" s="24" t="str">
        <f t="shared" ca="1" si="22"/>
        <v>…</v>
      </c>
      <c r="G660" s="24">
        <f t="shared" si="23"/>
        <v>77</v>
      </c>
      <c r="H660" s="25" t="str">
        <f t="shared" si="24"/>
        <v>UNDEF</v>
      </c>
      <c r="I660" s="9" t="str">
        <f ca="1">IFERROR(_xlfn.CONCAT(LEFT(INDEX(DESC!C:C,MATCH(H660,DESC!B:B,0)),10),"…"),"…")</f>
        <v>UNDEF…</v>
      </c>
    </row>
    <row r="661" spans="2:9" x14ac:dyDescent="0.25">
      <c r="C661" s="24" t="str">
        <f t="shared" si="25"/>
        <v>DEFMAIN(&amp;H09):UADIRM:UIRDAF:UBRM:UDHLAAL:USPR:UABC:UNDEF:UOADDWZD:UNDEF:ULHB:UNDEF:UAAH:UNDEF:UABB:UNDEF:UOADCF:UNDEF:UHHB:UEXIPCDONE:</v>
      </c>
      <c r="D661" s="24">
        <f t="shared" si="20"/>
        <v>661</v>
      </c>
      <c r="E661" s="24">
        <f t="shared" si="21"/>
        <v>1</v>
      </c>
      <c r="F661" s="24" t="str">
        <f t="shared" ca="1" si="22"/>
        <v>…</v>
      </c>
      <c r="G661" s="24">
        <f t="shared" si="23"/>
        <v>83</v>
      </c>
      <c r="H661" s="25" t="str">
        <f t="shared" si="24"/>
        <v>UAAH</v>
      </c>
      <c r="I661" s="9" t="str">
        <f ca="1">IFERROR(_xlfn.CONCAT(LEFT(INDEX(DESC!C:C,MATCH(H661,DESC!B:B,0)),10),"…"),"…")</f>
        <v>ALUA=H…</v>
      </c>
    </row>
    <row r="662" spans="2:9" x14ac:dyDescent="0.25">
      <c r="C662" s="24" t="str">
        <f t="shared" si="25"/>
        <v>DEFMAIN(&amp;H09):UADIRM:UIRDAF:UBRM:UDHLAAL:USPR:UABC:UNDEF:UOADDWZD:UNDEF:ULHB:UNDEF:UAAH:UNDEF:UABB:UNDEF:UOADCF:UNDEF:UHHB:UEXIPCDONE:</v>
      </c>
      <c r="D662" s="24">
        <f t="shared" si="20"/>
        <v>662</v>
      </c>
      <c r="E662" s="24">
        <f t="shared" si="21"/>
        <v>0</v>
      </c>
      <c r="F662" s="24" t="str">
        <f t="shared" ca="1" si="22"/>
        <v>…</v>
      </c>
      <c r="G662" s="24">
        <f t="shared" si="23"/>
        <v>88</v>
      </c>
      <c r="H662" s="25" t="str">
        <f t="shared" si="24"/>
        <v>UNDEF</v>
      </c>
      <c r="I662" s="9" t="str">
        <f ca="1">IFERROR(_xlfn.CONCAT(LEFT(INDEX(DESC!C:C,MATCH(H662,DESC!B:B,0)),10),"…"),"…")</f>
        <v>UNDEF…</v>
      </c>
    </row>
    <row r="663" spans="2:9" x14ac:dyDescent="0.25">
      <c r="C663" s="24" t="str">
        <f t="shared" si="25"/>
        <v>DEFMAIN(&amp;H09):UADIRM:UIRDAF:UBRM:UDHLAAL:USPR:UABC:UNDEF:UOADDWZD:UNDEF:ULHB:UNDEF:UAAH:UNDEF:UABB:UNDEF:UOADCF:UNDEF:UHHB:UEXIPCDONE:</v>
      </c>
      <c r="D663" s="24">
        <f t="shared" si="20"/>
        <v>663</v>
      </c>
      <c r="E663" s="24">
        <f t="shared" si="21"/>
        <v>1</v>
      </c>
      <c r="F663" s="24" t="str">
        <f t="shared" ca="1" si="22"/>
        <v>…</v>
      </c>
      <c r="G663" s="24">
        <f t="shared" si="23"/>
        <v>94</v>
      </c>
      <c r="H663" s="25" t="str">
        <f t="shared" si="24"/>
        <v>UABB</v>
      </c>
      <c r="I663" s="9" t="str">
        <f ca="1">IFERROR(_xlfn.CONCAT(LEFT(INDEX(DESC!C:C,MATCH(H663,DESC!B:B,0)),10),"…"),"…")</f>
        <v>ALUB=B…</v>
      </c>
    </row>
    <row r="664" spans="2:9" x14ac:dyDescent="0.25">
      <c r="C664" s="24" t="str">
        <f t="shared" si="25"/>
        <v>DEFMAIN(&amp;H09):UADIRM:UIRDAF:UBRM:UDHLAAL:USPR:UABC:UNDEF:UOADDWZD:UNDEF:ULHB:UNDEF:UAAH:UNDEF:UABB:UNDEF:UOADCF:UNDEF:UHHB:UEXIPCDONE:</v>
      </c>
      <c r="D664" s="24">
        <f t="shared" si="20"/>
        <v>664</v>
      </c>
      <c r="E664" s="24">
        <f t="shared" si="21"/>
        <v>0</v>
      </c>
      <c r="F664" s="24" t="str">
        <f t="shared" ca="1" si="22"/>
        <v>…</v>
      </c>
      <c r="G664" s="24">
        <f t="shared" si="23"/>
        <v>99</v>
      </c>
      <c r="H664" s="25" t="str">
        <f t="shared" si="24"/>
        <v>UNDEF</v>
      </c>
      <c r="I664" s="9" t="str">
        <f ca="1">IFERROR(_xlfn.CONCAT(LEFT(INDEX(DESC!C:C,MATCH(H664,DESC!B:B,0)),10),"…"),"…")</f>
        <v>UNDEF…</v>
      </c>
    </row>
    <row r="665" spans="2:9" x14ac:dyDescent="0.25">
      <c r="C665" s="24" t="str">
        <f t="shared" si="25"/>
        <v>DEFMAIN(&amp;H09):UADIRM:UIRDAF:UBRM:UDHLAAL:USPR:UABC:UNDEF:UOADDWZD:UNDEF:ULHB:UNDEF:UAAH:UNDEF:UABB:UNDEF:UOADCF:UNDEF:UHHB:UEXIPCDONE:</v>
      </c>
      <c r="D665" s="24">
        <f t="shared" si="20"/>
        <v>665</v>
      </c>
      <c r="E665" s="24">
        <f t="shared" si="21"/>
        <v>1</v>
      </c>
      <c r="F665" s="24" t="str">
        <f t="shared" ca="1" si="22"/>
        <v>…</v>
      </c>
      <c r="G665" s="24">
        <f t="shared" si="23"/>
        <v>105</v>
      </c>
      <c r="H665" s="25" t="str">
        <f t="shared" si="24"/>
        <v>UOADCF</v>
      </c>
      <c r="I665" s="9" t="str">
        <f ca="1">IFERROR(_xlfn.CONCAT(LEFT(INDEX(DESC!C:C,MATCH(H665,DESC!B:B,0)),10),"…"),"…")</f>
        <v>HBUS=UOADC…</v>
      </c>
    </row>
    <row r="666" spans="2:9" x14ac:dyDescent="0.25">
      <c r="C666" s="24" t="str">
        <f t="shared" si="25"/>
        <v>DEFMAIN(&amp;H09):UADIRM:UIRDAF:UBRM:UDHLAAL:USPR:UABC:UNDEF:UOADDWZD:UNDEF:ULHB:UNDEF:UAAH:UNDEF:UABB:UNDEF:UOADCF:UNDEF:UHHB:UEXIPCDONE:</v>
      </c>
      <c r="D666" s="24">
        <f t="shared" si="20"/>
        <v>666</v>
      </c>
      <c r="E666" s="24">
        <f t="shared" si="21"/>
        <v>0</v>
      </c>
      <c r="F666" s="24" t="str">
        <f t="shared" ca="1" si="22"/>
        <v>…</v>
      </c>
      <c r="G666" s="24">
        <f t="shared" si="23"/>
        <v>112</v>
      </c>
      <c r="H666" s="25" t="str">
        <f t="shared" si="24"/>
        <v>UNDEF</v>
      </c>
      <c r="I666" s="9" t="str">
        <f ca="1">IFERROR(_xlfn.CONCAT(LEFT(INDEX(DESC!C:C,MATCH(H666,DESC!B:B,0)),10),"…"),"…")</f>
        <v>UNDEF…</v>
      </c>
    </row>
    <row r="667" spans="2:9" x14ac:dyDescent="0.25">
      <c r="C667" s="24" t="str">
        <f t="shared" si="25"/>
        <v>DEFMAIN(&amp;H09):UADIRM:UIRDAF:UBRM:UDHLAAL:USPR:UABC:UNDEF:UOADDWZD:UNDEF:ULHB:UNDEF:UAAH:UNDEF:UABB:UNDEF:UOADCF:UNDEF:UHHB:UEXIPCDONE:</v>
      </c>
      <c r="D667" s="24">
        <f t="shared" ref="D667:D730" si="26">+D666+1</f>
        <v>667</v>
      </c>
      <c r="E667" s="24">
        <f t="shared" ref="E667:E730" si="27">IF(MATCH(H667,H:H,0)=D667,IF(LEN(H667)&gt;2,1,0),0)</f>
        <v>1</v>
      </c>
      <c r="F667" s="24" t="str">
        <f t="shared" ref="F667:F730" ca="1" si="28">IFERROR(MATCH(1,OFFSET(E$1:E$1000,F666,0),0)+F666,"…")</f>
        <v>…</v>
      </c>
      <c r="G667" s="24">
        <f t="shared" ref="G667:G730" si="29">IF(LEN(B667),FIND(":",C667),IFERROR(FIND(":",C667,G666+1),"…"))</f>
        <v>118</v>
      </c>
      <c r="H667" s="25" t="str">
        <f t="shared" ref="H667:H730" si="30">IFERROR(SUBSTITUTE(MID(C667,G667,G668-G667),":",""),"…")</f>
        <v>UHHB</v>
      </c>
      <c r="I667" s="9" t="str">
        <f ca="1">IFERROR(_xlfn.CONCAT(LEFT(INDEX(DESC!C:C,MATCH(H667,DESC!B:B,0)),10),"…"),"…")</f>
        <v>H=HBUS…</v>
      </c>
    </row>
    <row r="668" spans="2:9" x14ac:dyDescent="0.25">
      <c r="C668" s="24" t="str">
        <f t="shared" si="25"/>
        <v>DEFMAIN(&amp;H09):UADIRM:UIRDAF:UBRM:UDHLAAL:USPR:UABC:UNDEF:UOADDWZD:UNDEF:ULHB:UNDEF:UAAH:UNDEF:UABB:UNDEF:UOADCF:UNDEF:UHHB:UEXIPCDONE:</v>
      </c>
      <c r="D668" s="24">
        <f t="shared" si="26"/>
        <v>668</v>
      </c>
      <c r="E668" s="24">
        <f t="shared" si="27"/>
        <v>0</v>
      </c>
      <c r="F668" s="24" t="str">
        <f t="shared" ca="1" si="28"/>
        <v>…</v>
      </c>
      <c r="G668" s="24">
        <f t="shared" si="29"/>
        <v>123</v>
      </c>
      <c r="H668" s="25" t="str">
        <f t="shared" si="30"/>
        <v>UEXIPCDONE</v>
      </c>
      <c r="I668" s="9" t="str">
        <f ca="1">IFERROR(_xlfn.CONCAT(LEFT(INDEX(DESC!C:C,MATCH(H668,DESC!B:B,0)),10),"…"),"…")</f>
        <v>ADDER=PC E…</v>
      </c>
    </row>
    <row r="669" spans="2:9" x14ac:dyDescent="0.25">
      <c r="C669" s="24" t="str">
        <f t="shared" si="25"/>
        <v>DEFMAIN(&amp;H09):UADIRM:UIRDAF:UBRM:UDHLAAL:USPR:UABC:UNDEF:UOADDWZD:UNDEF:ULHB:UNDEF:UAAH:UNDEF:UABB:UNDEF:UOADCF:UNDEF:UHHB:UEXIPCDONE:</v>
      </c>
      <c r="D669" s="24">
        <f t="shared" si="26"/>
        <v>669</v>
      </c>
      <c r="E669" s="24">
        <f t="shared" si="27"/>
        <v>0</v>
      </c>
      <c r="F669" s="24" t="str">
        <f t="shared" ca="1" si="28"/>
        <v>…</v>
      </c>
      <c r="G669" s="24">
        <f t="shared" si="29"/>
        <v>134</v>
      </c>
      <c r="H669" s="25" t="str">
        <f t="shared" si="30"/>
        <v>…</v>
      </c>
      <c r="I669" s="9" t="str">
        <f ca="1">IFERROR(_xlfn.CONCAT(LEFT(INDEX(DESC!C:C,MATCH(H669,DESC!B:B,0)),10),"…"),"…")</f>
        <v>…</v>
      </c>
    </row>
    <row r="670" spans="2:9" x14ac:dyDescent="0.25">
      <c r="B670" t="s">
        <v>2009</v>
      </c>
      <c r="C670" s="24" t="str">
        <f t="shared" si="25"/>
        <v>DEFED(&amp;H4A):UADIRM:UIRDAF:UBRM:UDHLAAL:USPR:UABC:UNDEF:UOADCWZD:UNDEF:ULHB:UNDEF:UAAH:UNDEF:UABB:UNDEF:UOADCZ:UNDEF:UHHB:UEXIPCDONE:</v>
      </c>
      <c r="D670" s="24">
        <f t="shared" si="26"/>
        <v>670</v>
      </c>
      <c r="E670" s="24">
        <f t="shared" si="27"/>
        <v>0</v>
      </c>
      <c r="F670" s="24" t="str">
        <f t="shared" ca="1" si="28"/>
        <v>…</v>
      </c>
      <c r="G670" s="24">
        <f t="shared" si="29"/>
        <v>12</v>
      </c>
      <c r="H670" s="25" t="str">
        <f t="shared" si="30"/>
        <v>UADIRM</v>
      </c>
      <c r="I670" s="9" t="str">
        <f ca="1">IFERROR(_xlfn.CONCAT(LEFT(INDEX(DESC!C:C,MATCH(H670,DESC!B:B,0)),10),"…"),"…")</f>
        <v>ADDR=ADDER…</v>
      </c>
    </row>
    <row r="671" spans="2:9" x14ac:dyDescent="0.25">
      <c r="C671" s="24" t="str">
        <f t="shared" si="25"/>
        <v>DEFED(&amp;H4A):UADIRM:UIRDAF:UBRM:UDHLAAL:USPR:UABC:UNDEF:UOADCWZD:UNDEF:ULHB:UNDEF:UAAH:UNDEF:UABB:UNDEF:UOADCZ:UNDEF:UHHB:UEXIPCDONE:</v>
      </c>
      <c r="D671" s="24">
        <f t="shared" si="26"/>
        <v>671</v>
      </c>
      <c r="E671" s="24">
        <f t="shared" si="27"/>
        <v>0</v>
      </c>
      <c r="F671" s="24" t="str">
        <f t="shared" ca="1" si="28"/>
        <v>…</v>
      </c>
      <c r="G671" s="24">
        <f t="shared" si="29"/>
        <v>19</v>
      </c>
      <c r="H671" s="25" t="str">
        <f t="shared" si="30"/>
        <v>UIRDAF</v>
      </c>
      <c r="I671" s="9" t="str">
        <f ca="1">IFERROR(_xlfn.CONCAT(LEFT(INDEX(DESC!C:C,MATCH(H671,DESC!B:B,0)),10),"…"),"…")</f>
        <v>IR=ADDES A…</v>
      </c>
    </row>
    <row r="672" spans="2:9" x14ac:dyDescent="0.25">
      <c r="C672" s="24" t="str">
        <f t="shared" si="25"/>
        <v>DEFED(&amp;H4A):UADIRM:UIRDAF:UBRM:UDHLAAL:USPR:UABC:UNDEF:UOADCWZD:UNDEF:ULHB:UNDEF:UAAH:UNDEF:UABB:UNDEF:UOADCZ:UNDEF:UHHB:UEXIPCDONE:</v>
      </c>
      <c r="D672" s="24">
        <f t="shared" si="26"/>
        <v>672</v>
      </c>
      <c r="E672" s="24">
        <f t="shared" si="27"/>
        <v>0</v>
      </c>
      <c r="F672" s="24" t="str">
        <f t="shared" ca="1" si="28"/>
        <v>…</v>
      </c>
      <c r="G672" s="24">
        <f t="shared" si="29"/>
        <v>26</v>
      </c>
      <c r="H672" s="25" t="str">
        <f t="shared" si="30"/>
        <v>UBRM</v>
      </c>
      <c r="I672" s="9" t="str">
        <f ca="1">IFERROR(_xlfn.CONCAT(LEFT(INDEX(DESC!C:C,MATCH(H672,DESC!B:B,0)),10),"…"),"…")</f>
        <v>DO_BUSRQ U…</v>
      </c>
    </row>
    <row r="673" spans="3:9" x14ac:dyDescent="0.25">
      <c r="C673" s="24" t="str">
        <f t="shared" ref="C673:C736" si="31">SUBSTITUTE(SUBSTITUTE(SUBSTITUTE(IF(LEN(B673),_xlfn.CONCAT(B673,":"),C672)," ",""),":AAA:",":"),":BBB:",":")</f>
        <v>DEFED(&amp;H4A):UADIRM:UIRDAF:UBRM:UDHLAAL:USPR:UABC:UNDEF:UOADCWZD:UNDEF:ULHB:UNDEF:UAAH:UNDEF:UABB:UNDEF:UOADCZ:UNDEF:UHHB:UEXIPCDONE:</v>
      </c>
      <c r="D673" s="24">
        <f t="shared" si="26"/>
        <v>673</v>
      </c>
      <c r="E673" s="24">
        <f t="shared" si="27"/>
        <v>0</v>
      </c>
      <c r="F673" s="24" t="str">
        <f t="shared" ca="1" si="28"/>
        <v>…</v>
      </c>
      <c r="G673" s="24">
        <f t="shared" si="29"/>
        <v>31</v>
      </c>
      <c r="H673" s="25" t="str">
        <f t="shared" si="30"/>
        <v>UDHLAAL</v>
      </c>
      <c r="I673" s="9" t="str">
        <f ca="1">IFERROR(_xlfn.CONCAT(LEFT(INDEX(DESC!C:C,MATCH(H673,DESC!B:B,0)),10),"…"),"…")</f>
        <v>ADDER=HL A…</v>
      </c>
    </row>
    <row r="674" spans="3:9" x14ac:dyDescent="0.25">
      <c r="C674" s="24" t="str">
        <f t="shared" si="31"/>
        <v>DEFED(&amp;H4A):UADIRM:UIRDAF:UBRM:UDHLAAL:USPR:UABC:UNDEF:UOADCWZD:UNDEF:ULHB:UNDEF:UAAH:UNDEF:UABB:UNDEF:UOADCZ:UNDEF:UHHB:UEXIPCDONE:</v>
      </c>
      <c r="D674" s="24">
        <f t="shared" si="26"/>
        <v>674</v>
      </c>
      <c r="E674" s="24">
        <f t="shared" si="27"/>
        <v>0</v>
      </c>
      <c r="F674" s="24" t="str">
        <f t="shared" ca="1" si="28"/>
        <v>…</v>
      </c>
      <c r="G674" s="24">
        <f t="shared" si="29"/>
        <v>39</v>
      </c>
      <c r="H674" s="25" t="str">
        <f t="shared" si="30"/>
        <v>USPR</v>
      </c>
      <c r="I674" s="9" t="str">
        <f ca="1">IFERROR(_xlfn.CONCAT(LEFT(INDEX(DESC!C:C,MATCH(H674,DESC!B:B,0)),10),"…"),"…")</f>
        <v>DO_SPREF…</v>
      </c>
    </row>
    <row r="675" spans="3:9" x14ac:dyDescent="0.25">
      <c r="C675" s="24" t="str">
        <f t="shared" si="31"/>
        <v>DEFED(&amp;H4A):UADIRM:UIRDAF:UBRM:UDHLAAL:USPR:UABC:UNDEF:UOADCWZD:UNDEF:ULHB:UNDEF:UAAH:UNDEF:UABB:UNDEF:UOADCZ:UNDEF:UHHB:UEXIPCDONE:</v>
      </c>
      <c r="D675" s="24">
        <f t="shared" si="26"/>
        <v>675</v>
      </c>
      <c r="E675" s="24">
        <f t="shared" si="27"/>
        <v>0</v>
      </c>
      <c r="F675" s="24" t="str">
        <f t="shared" ca="1" si="28"/>
        <v>…</v>
      </c>
      <c r="G675" s="24">
        <f t="shared" si="29"/>
        <v>44</v>
      </c>
      <c r="H675" s="25" t="str">
        <f t="shared" si="30"/>
        <v>UABC</v>
      </c>
      <c r="I675" s="9" t="str">
        <f ca="1">IFERROR(_xlfn.CONCAT(LEFT(INDEX(DESC!C:C,MATCH(H675,DESC!B:B,0)),10),"…"),"…")</f>
        <v>ALUB=C…</v>
      </c>
    </row>
    <row r="676" spans="3:9" x14ac:dyDescent="0.25">
      <c r="C676" s="24" t="str">
        <f t="shared" si="31"/>
        <v>DEFED(&amp;H4A):UADIRM:UIRDAF:UBRM:UDHLAAL:USPR:UABC:UNDEF:UOADCWZD:UNDEF:ULHB:UNDEF:UAAH:UNDEF:UABB:UNDEF:UOADCZ:UNDEF:UHHB:UEXIPCDONE:</v>
      </c>
      <c r="D676" s="24">
        <f t="shared" si="26"/>
        <v>676</v>
      </c>
      <c r="E676" s="24">
        <f t="shared" si="27"/>
        <v>0</v>
      </c>
      <c r="F676" s="24" t="str">
        <f t="shared" ca="1" si="28"/>
        <v>…</v>
      </c>
      <c r="G676" s="24">
        <f t="shared" si="29"/>
        <v>49</v>
      </c>
      <c r="H676" s="25" t="str">
        <f t="shared" si="30"/>
        <v>UNDEF</v>
      </c>
      <c r="I676" s="9" t="str">
        <f ca="1">IFERROR(_xlfn.CONCAT(LEFT(INDEX(DESC!C:C,MATCH(H676,DESC!B:B,0)),10),"…"),"…")</f>
        <v>UNDEF…</v>
      </c>
    </row>
    <row r="677" spans="3:9" x14ac:dyDescent="0.25">
      <c r="C677" s="24" t="str">
        <f t="shared" si="31"/>
        <v>DEFED(&amp;H4A):UADIRM:UIRDAF:UBRM:UDHLAAL:USPR:UABC:UNDEF:UOADCWZD:UNDEF:ULHB:UNDEF:UAAH:UNDEF:UABB:UNDEF:UOADCZ:UNDEF:UHHB:UEXIPCDONE:</v>
      </c>
      <c r="D677" s="24">
        <f t="shared" si="26"/>
        <v>677</v>
      </c>
      <c r="E677" s="24">
        <f t="shared" si="27"/>
        <v>1</v>
      </c>
      <c r="F677" s="24" t="str">
        <f t="shared" ca="1" si="28"/>
        <v>…</v>
      </c>
      <c r="G677" s="24">
        <f t="shared" si="29"/>
        <v>55</v>
      </c>
      <c r="H677" s="25" t="str">
        <f t="shared" si="30"/>
        <v>UOADCWZD</v>
      </c>
      <c r="I677" s="9" t="str">
        <f ca="1">IFERROR(_xlfn.CONCAT(LEFT(INDEX(DESC!C:C,MATCH(H677,DESC!B:B,0)),10),"…"),"…")</f>
        <v>WZ=ADDES H…</v>
      </c>
    </row>
    <row r="678" spans="3:9" x14ac:dyDescent="0.25">
      <c r="C678" s="24" t="str">
        <f t="shared" si="31"/>
        <v>DEFED(&amp;H4A):UADIRM:UIRDAF:UBRM:UDHLAAL:USPR:UABC:UNDEF:UOADCWZD:UNDEF:ULHB:UNDEF:UAAH:UNDEF:UABB:UNDEF:UOADCZ:UNDEF:UHHB:UEXIPCDONE:</v>
      </c>
      <c r="D678" s="24">
        <f t="shared" si="26"/>
        <v>678</v>
      </c>
      <c r="E678" s="24">
        <f t="shared" si="27"/>
        <v>0</v>
      </c>
      <c r="F678" s="24" t="str">
        <f t="shared" ca="1" si="28"/>
        <v>…</v>
      </c>
      <c r="G678" s="24">
        <f t="shared" si="29"/>
        <v>64</v>
      </c>
      <c r="H678" s="25" t="str">
        <f t="shared" si="30"/>
        <v>UNDEF</v>
      </c>
      <c r="I678" s="9" t="str">
        <f ca="1">IFERROR(_xlfn.CONCAT(LEFT(INDEX(DESC!C:C,MATCH(H678,DESC!B:B,0)),10),"…"),"…")</f>
        <v>UNDEF…</v>
      </c>
    </row>
    <row r="679" spans="3:9" x14ac:dyDescent="0.25">
      <c r="C679" s="24" t="str">
        <f t="shared" si="31"/>
        <v>DEFED(&amp;H4A):UADIRM:UIRDAF:UBRM:UDHLAAL:USPR:UABC:UNDEF:UOADCWZD:UNDEF:ULHB:UNDEF:UAAH:UNDEF:UABB:UNDEF:UOADCZ:UNDEF:UHHB:UEXIPCDONE:</v>
      </c>
      <c r="D679" s="24">
        <f t="shared" si="26"/>
        <v>679</v>
      </c>
      <c r="E679" s="24">
        <f t="shared" si="27"/>
        <v>0</v>
      </c>
      <c r="F679" s="24" t="str">
        <f t="shared" ca="1" si="28"/>
        <v>…</v>
      </c>
      <c r="G679" s="24">
        <f t="shared" si="29"/>
        <v>70</v>
      </c>
      <c r="H679" s="25" t="str">
        <f t="shared" si="30"/>
        <v>ULHB</v>
      </c>
      <c r="I679" s="9" t="str">
        <f ca="1">IFERROR(_xlfn.CONCAT(LEFT(INDEX(DESC!C:C,MATCH(H679,DESC!B:B,0)),10),"…"),"…")</f>
        <v>L-HBUS…</v>
      </c>
    </row>
    <row r="680" spans="3:9" x14ac:dyDescent="0.25">
      <c r="C680" s="24" t="str">
        <f t="shared" si="31"/>
        <v>DEFED(&amp;H4A):UADIRM:UIRDAF:UBRM:UDHLAAL:USPR:UABC:UNDEF:UOADCWZD:UNDEF:ULHB:UNDEF:UAAH:UNDEF:UABB:UNDEF:UOADCZ:UNDEF:UHHB:UEXIPCDONE:</v>
      </c>
      <c r="D680" s="24">
        <f t="shared" si="26"/>
        <v>680</v>
      </c>
      <c r="E680" s="24">
        <f t="shared" si="27"/>
        <v>0</v>
      </c>
      <c r="F680" s="24" t="str">
        <f t="shared" ca="1" si="28"/>
        <v>…</v>
      </c>
      <c r="G680" s="24">
        <f t="shared" si="29"/>
        <v>75</v>
      </c>
      <c r="H680" s="25" t="str">
        <f t="shared" si="30"/>
        <v>UNDEF</v>
      </c>
      <c r="I680" s="9" t="str">
        <f ca="1">IFERROR(_xlfn.CONCAT(LEFT(INDEX(DESC!C:C,MATCH(H680,DESC!B:B,0)),10),"…"),"…")</f>
        <v>UNDEF…</v>
      </c>
    </row>
    <row r="681" spans="3:9" x14ac:dyDescent="0.25">
      <c r="C681" s="24" t="str">
        <f t="shared" si="31"/>
        <v>DEFED(&amp;H4A):UADIRM:UIRDAF:UBRM:UDHLAAL:USPR:UABC:UNDEF:UOADCWZD:UNDEF:ULHB:UNDEF:UAAH:UNDEF:UABB:UNDEF:UOADCZ:UNDEF:UHHB:UEXIPCDONE:</v>
      </c>
      <c r="D681" s="24">
        <f t="shared" si="26"/>
        <v>681</v>
      </c>
      <c r="E681" s="24">
        <f t="shared" si="27"/>
        <v>0</v>
      </c>
      <c r="F681" s="24" t="str">
        <f t="shared" ca="1" si="28"/>
        <v>…</v>
      </c>
      <c r="G681" s="24">
        <f t="shared" si="29"/>
        <v>81</v>
      </c>
      <c r="H681" s="25" t="str">
        <f t="shared" si="30"/>
        <v>UAAH</v>
      </c>
      <c r="I681" s="9" t="str">
        <f ca="1">IFERROR(_xlfn.CONCAT(LEFT(INDEX(DESC!C:C,MATCH(H681,DESC!B:B,0)),10),"…"),"…")</f>
        <v>ALUA=H…</v>
      </c>
    </row>
    <row r="682" spans="3:9" x14ac:dyDescent="0.25">
      <c r="C682" s="24" t="str">
        <f t="shared" si="31"/>
        <v>DEFED(&amp;H4A):UADIRM:UIRDAF:UBRM:UDHLAAL:USPR:UABC:UNDEF:UOADCWZD:UNDEF:ULHB:UNDEF:UAAH:UNDEF:UABB:UNDEF:UOADCZ:UNDEF:UHHB:UEXIPCDONE:</v>
      </c>
      <c r="D682" s="24">
        <f t="shared" si="26"/>
        <v>682</v>
      </c>
      <c r="E682" s="24">
        <f t="shared" si="27"/>
        <v>0</v>
      </c>
      <c r="F682" s="24" t="str">
        <f t="shared" ca="1" si="28"/>
        <v>…</v>
      </c>
      <c r="G682" s="24">
        <f t="shared" si="29"/>
        <v>86</v>
      </c>
      <c r="H682" s="25" t="str">
        <f t="shared" si="30"/>
        <v>UNDEF</v>
      </c>
      <c r="I682" s="9" t="str">
        <f ca="1">IFERROR(_xlfn.CONCAT(LEFT(INDEX(DESC!C:C,MATCH(H682,DESC!B:B,0)),10),"…"),"…")</f>
        <v>UNDEF…</v>
      </c>
    </row>
    <row r="683" spans="3:9" x14ac:dyDescent="0.25">
      <c r="C683" s="24" t="str">
        <f t="shared" si="31"/>
        <v>DEFED(&amp;H4A):UADIRM:UIRDAF:UBRM:UDHLAAL:USPR:UABC:UNDEF:UOADCWZD:UNDEF:ULHB:UNDEF:UAAH:UNDEF:UABB:UNDEF:UOADCZ:UNDEF:UHHB:UEXIPCDONE:</v>
      </c>
      <c r="D683" s="24">
        <f t="shared" si="26"/>
        <v>683</v>
      </c>
      <c r="E683" s="24">
        <f t="shared" si="27"/>
        <v>0</v>
      </c>
      <c r="F683" s="24" t="str">
        <f t="shared" ca="1" si="28"/>
        <v>…</v>
      </c>
      <c r="G683" s="24">
        <f t="shared" si="29"/>
        <v>92</v>
      </c>
      <c r="H683" s="25" t="str">
        <f t="shared" si="30"/>
        <v>UABB</v>
      </c>
      <c r="I683" s="9" t="str">
        <f ca="1">IFERROR(_xlfn.CONCAT(LEFT(INDEX(DESC!C:C,MATCH(H683,DESC!B:B,0)),10),"…"),"…")</f>
        <v>ALUB=B…</v>
      </c>
    </row>
    <row r="684" spans="3:9" x14ac:dyDescent="0.25">
      <c r="C684" s="24" t="str">
        <f t="shared" si="31"/>
        <v>DEFED(&amp;H4A):UADIRM:UIRDAF:UBRM:UDHLAAL:USPR:UABC:UNDEF:UOADCWZD:UNDEF:ULHB:UNDEF:UAAH:UNDEF:UABB:UNDEF:UOADCZ:UNDEF:UHHB:UEXIPCDONE:</v>
      </c>
      <c r="D684" s="24">
        <f t="shared" si="26"/>
        <v>684</v>
      </c>
      <c r="E684" s="24">
        <f t="shared" si="27"/>
        <v>0</v>
      </c>
      <c r="F684" s="24" t="str">
        <f t="shared" ca="1" si="28"/>
        <v>…</v>
      </c>
      <c r="G684" s="24">
        <f t="shared" si="29"/>
        <v>97</v>
      </c>
      <c r="H684" s="25" t="str">
        <f t="shared" si="30"/>
        <v>UNDEF</v>
      </c>
      <c r="I684" s="9" t="str">
        <f ca="1">IFERROR(_xlfn.CONCAT(LEFT(INDEX(DESC!C:C,MATCH(H684,DESC!B:B,0)),10),"…"),"…")</f>
        <v>UNDEF…</v>
      </c>
    </row>
    <row r="685" spans="3:9" x14ac:dyDescent="0.25">
      <c r="C685" s="24" t="str">
        <f t="shared" si="31"/>
        <v>DEFED(&amp;H4A):UADIRM:UIRDAF:UBRM:UDHLAAL:USPR:UABC:UNDEF:UOADCWZD:UNDEF:ULHB:UNDEF:UAAH:UNDEF:UABB:UNDEF:UOADCZ:UNDEF:UHHB:UEXIPCDONE:</v>
      </c>
      <c r="D685" s="24">
        <f t="shared" si="26"/>
        <v>685</v>
      </c>
      <c r="E685" s="24">
        <f t="shared" si="27"/>
        <v>1</v>
      </c>
      <c r="F685" s="24" t="str">
        <f t="shared" ca="1" si="28"/>
        <v>…</v>
      </c>
      <c r="G685" s="24">
        <f t="shared" si="29"/>
        <v>103</v>
      </c>
      <c r="H685" s="25" t="str">
        <f t="shared" si="30"/>
        <v>UOADCZ</v>
      </c>
      <c r="I685" s="9" t="str">
        <f ca="1">IFERROR(_xlfn.CONCAT(LEFT(INDEX(DESC!C:C,MATCH(H685,DESC!B:B,0)),10),"…"),"…")</f>
        <v>HBUS/FLG=U…</v>
      </c>
    </row>
    <row r="686" spans="3:9" x14ac:dyDescent="0.25">
      <c r="C686" s="24" t="str">
        <f t="shared" si="31"/>
        <v>DEFED(&amp;H4A):UADIRM:UIRDAF:UBRM:UDHLAAL:USPR:UABC:UNDEF:UOADCWZD:UNDEF:ULHB:UNDEF:UAAH:UNDEF:UABB:UNDEF:UOADCZ:UNDEF:UHHB:UEXIPCDONE:</v>
      </c>
      <c r="D686" s="24">
        <f t="shared" si="26"/>
        <v>686</v>
      </c>
      <c r="E686" s="24">
        <f t="shared" si="27"/>
        <v>0</v>
      </c>
      <c r="F686" s="24" t="str">
        <f t="shared" ca="1" si="28"/>
        <v>…</v>
      </c>
      <c r="G686" s="24">
        <f t="shared" si="29"/>
        <v>110</v>
      </c>
      <c r="H686" s="25" t="str">
        <f t="shared" si="30"/>
        <v>UNDEF</v>
      </c>
      <c r="I686" s="9" t="str">
        <f ca="1">IFERROR(_xlfn.CONCAT(LEFT(INDEX(DESC!C:C,MATCH(H686,DESC!B:B,0)),10),"…"),"…")</f>
        <v>UNDEF…</v>
      </c>
    </row>
    <row r="687" spans="3:9" x14ac:dyDescent="0.25">
      <c r="C687" s="24" t="str">
        <f t="shared" si="31"/>
        <v>DEFED(&amp;H4A):UADIRM:UIRDAF:UBRM:UDHLAAL:USPR:UABC:UNDEF:UOADCWZD:UNDEF:ULHB:UNDEF:UAAH:UNDEF:UABB:UNDEF:UOADCZ:UNDEF:UHHB:UEXIPCDONE:</v>
      </c>
      <c r="D687" s="24">
        <f t="shared" si="26"/>
        <v>687</v>
      </c>
      <c r="E687" s="24">
        <f t="shared" si="27"/>
        <v>0</v>
      </c>
      <c r="F687" s="24" t="str">
        <f t="shared" ca="1" si="28"/>
        <v>…</v>
      </c>
      <c r="G687" s="24">
        <f t="shared" si="29"/>
        <v>116</v>
      </c>
      <c r="H687" s="25" t="str">
        <f t="shared" si="30"/>
        <v>UHHB</v>
      </c>
      <c r="I687" s="9" t="str">
        <f ca="1">IFERROR(_xlfn.CONCAT(LEFT(INDEX(DESC!C:C,MATCH(H687,DESC!B:B,0)),10),"…"),"…")</f>
        <v>H=HBUS…</v>
      </c>
    </row>
    <row r="688" spans="3:9" x14ac:dyDescent="0.25">
      <c r="C688" s="24" t="str">
        <f t="shared" si="31"/>
        <v>DEFED(&amp;H4A):UADIRM:UIRDAF:UBRM:UDHLAAL:USPR:UABC:UNDEF:UOADCWZD:UNDEF:ULHB:UNDEF:UAAH:UNDEF:UABB:UNDEF:UOADCZ:UNDEF:UHHB:UEXIPCDONE:</v>
      </c>
      <c r="D688" s="24">
        <f t="shared" si="26"/>
        <v>688</v>
      </c>
      <c r="E688" s="24">
        <f t="shared" si="27"/>
        <v>0</v>
      </c>
      <c r="F688" s="24" t="str">
        <f t="shared" ca="1" si="28"/>
        <v>…</v>
      </c>
      <c r="G688" s="24">
        <f t="shared" si="29"/>
        <v>121</v>
      </c>
      <c r="H688" s="25" t="str">
        <f t="shared" si="30"/>
        <v>UEXIPCDONE</v>
      </c>
      <c r="I688" s="9" t="str">
        <f ca="1">IFERROR(_xlfn.CONCAT(LEFT(INDEX(DESC!C:C,MATCH(H688,DESC!B:B,0)),10),"…"),"…")</f>
        <v>ADDER=PC E…</v>
      </c>
    </row>
    <row r="689" spans="2:9" x14ac:dyDescent="0.25">
      <c r="C689" s="24" t="str">
        <f t="shared" si="31"/>
        <v>DEFED(&amp;H4A):UADIRM:UIRDAF:UBRM:UDHLAAL:USPR:UABC:UNDEF:UOADCWZD:UNDEF:ULHB:UNDEF:UAAH:UNDEF:UABB:UNDEF:UOADCZ:UNDEF:UHHB:UEXIPCDONE:</v>
      </c>
      <c r="D689" s="24">
        <f t="shared" si="26"/>
        <v>689</v>
      </c>
      <c r="E689" s="24">
        <f t="shared" si="27"/>
        <v>0</v>
      </c>
      <c r="F689" s="24" t="str">
        <f t="shared" ca="1" si="28"/>
        <v>…</v>
      </c>
      <c r="G689" s="24">
        <f t="shared" si="29"/>
        <v>132</v>
      </c>
      <c r="H689" s="25" t="str">
        <f t="shared" si="30"/>
        <v>…</v>
      </c>
      <c r="I689" s="9" t="str">
        <f ca="1">IFERROR(_xlfn.CONCAT(LEFT(INDEX(DESC!C:C,MATCH(H689,DESC!B:B,0)),10),"…"),"…")</f>
        <v>…</v>
      </c>
    </row>
    <row r="690" spans="2:9" x14ac:dyDescent="0.25">
      <c r="B690" t="s">
        <v>2010</v>
      </c>
      <c r="C690" s="24" t="str">
        <f t="shared" si="31"/>
        <v>DEFED(&amp;H42):UADIRM:UIRDAF:UBRM:UDHLAAL:USPR:UABC:UNDEF:UOSBCWZD:UNDEF:ULHB:UNDEF:UAAH:UNDEF:UABB:UNDEF:UOSBCF:UNDEF:UHHB:UEXIPCDONE:</v>
      </c>
      <c r="D690" s="24">
        <f t="shared" si="26"/>
        <v>690</v>
      </c>
      <c r="E690" s="24">
        <f t="shared" si="27"/>
        <v>0</v>
      </c>
      <c r="F690" s="24" t="str">
        <f t="shared" ca="1" si="28"/>
        <v>…</v>
      </c>
      <c r="G690" s="24">
        <f t="shared" si="29"/>
        <v>12</v>
      </c>
      <c r="H690" s="25" t="str">
        <f t="shared" si="30"/>
        <v>UADIRM</v>
      </c>
      <c r="I690" s="9" t="str">
        <f ca="1">IFERROR(_xlfn.CONCAT(LEFT(INDEX(DESC!C:C,MATCH(H690,DESC!B:B,0)),10),"…"),"…")</f>
        <v>ADDR=ADDER…</v>
      </c>
    </row>
    <row r="691" spans="2:9" x14ac:dyDescent="0.25">
      <c r="C691" s="24" t="str">
        <f t="shared" si="31"/>
        <v>DEFED(&amp;H42):UADIRM:UIRDAF:UBRM:UDHLAAL:USPR:UABC:UNDEF:UOSBCWZD:UNDEF:ULHB:UNDEF:UAAH:UNDEF:UABB:UNDEF:UOSBCF:UNDEF:UHHB:UEXIPCDONE:</v>
      </c>
      <c r="D691" s="24">
        <f t="shared" si="26"/>
        <v>691</v>
      </c>
      <c r="E691" s="24">
        <f t="shared" si="27"/>
        <v>0</v>
      </c>
      <c r="F691" s="24" t="str">
        <f t="shared" ca="1" si="28"/>
        <v>…</v>
      </c>
      <c r="G691" s="24">
        <f t="shared" si="29"/>
        <v>19</v>
      </c>
      <c r="H691" s="25" t="str">
        <f t="shared" si="30"/>
        <v>UIRDAF</v>
      </c>
      <c r="I691" s="9" t="str">
        <f ca="1">IFERROR(_xlfn.CONCAT(LEFT(INDEX(DESC!C:C,MATCH(H691,DESC!B:B,0)),10),"…"),"…")</f>
        <v>IR=ADDES A…</v>
      </c>
    </row>
    <row r="692" spans="2:9" x14ac:dyDescent="0.25">
      <c r="C692" s="24" t="str">
        <f t="shared" si="31"/>
        <v>DEFED(&amp;H42):UADIRM:UIRDAF:UBRM:UDHLAAL:USPR:UABC:UNDEF:UOSBCWZD:UNDEF:ULHB:UNDEF:UAAH:UNDEF:UABB:UNDEF:UOSBCF:UNDEF:UHHB:UEXIPCDONE:</v>
      </c>
      <c r="D692" s="24">
        <f t="shared" si="26"/>
        <v>692</v>
      </c>
      <c r="E692" s="24">
        <f t="shared" si="27"/>
        <v>0</v>
      </c>
      <c r="F692" s="24" t="str">
        <f t="shared" ca="1" si="28"/>
        <v>…</v>
      </c>
      <c r="G692" s="24">
        <f t="shared" si="29"/>
        <v>26</v>
      </c>
      <c r="H692" s="25" t="str">
        <f t="shared" si="30"/>
        <v>UBRM</v>
      </c>
      <c r="I692" s="9" t="str">
        <f ca="1">IFERROR(_xlfn.CONCAT(LEFT(INDEX(DESC!C:C,MATCH(H692,DESC!B:B,0)),10),"…"),"…")</f>
        <v>DO_BUSRQ U…</v>
      </c>
    </row>
    <row r="693" spans="2:9" x14ac:dyDescent="0.25">
      <c r="C693" s="24" t="str">
        <f t="shared" si="31"/>
        <v>DEFED(&amp;H42):UADIRM:UIRDAF:UBRM:UDHLAAL:USPR:UABC:UNDEF:UOSBCWZD:UNDEF:ULHB:UNDEF:UAAH:UNDEF:UABB:UNDEF:UOSBCF:UNDEF:UHHB:UEXIPCDONE:</v>
      </c>
      <c r="D693" s="24">
        <f t="shared" si="26"/>
        <v>693</v>
      </c>
      <c r="E693" s="24">
        <f t="shared" si="27"/>
        <v>0</v>
      </c>
      <c r="F693" s="24" t="str">
        <f t="shared" ca="1" si="28"/>
        <v>…</v>
      </c>
      <c r="G693" s="24">
        <f t="shared" si="29"/>
        <v>31</v>
      </c>
      <c r="H693" s="25" t="str">
        <f t="shared" si="30"/>
        <v>UDHLAAL</v>
      </c>
      <c r="I693" s="9" t="str">
        <f ca="1">IFERROR(_xlfn.CONCAT(LEFT(INDEX(DESC!C:C,MATCH(H693,DESC!B:B,0)),10),"…"),"…")</f>
        <v>ADDER=HL A…</v>
      </c>
    </row>
    <row r="694" spans="2:9" x14ac:dyDescent="0.25">
      <c r="C694" s="24" t="str">
        <f t="shared" si="31"/>
        <v>DEFED(&amp;H42):UADIRM:UIRDAF:UBRM:UDHLAAL:USPR:UABC:UNDEF:UOSBCWZD:UNDEF:ULHB:UNDEF:UAAH:UNDEF:UABB:UNDEF:UOSBCF:UNDEF:UHHB:UEXIPCDONE:</v>
      </c>
      <c r="D694" s="24">
        <f t="shared" si="26"/>
        <v>694</v>
      </c>
      <c r="E694" s="24">
        <f t="shared" si="27"/>
        <v>0</v>
      </c>
      <c r="F694" s="24" t="str">
        <f t="shared" ca="1" si="28"/>
        <v>…</v>
      </c>
      <c r="G694" s="24">
        <f t="shared" si="29"/>
        <v>39</v>
      </c>
      <c r="H694" s="25" t="str">
        <f t="shared" si="30"/>
        <v>USPR</v>
      </c>
      <c r="I694" s="9" t="str">
        <f ca="1">IFERROR(_xlfn.CONCAT(LEFT(INDEX(DESC!C:C,MATCH(H694,DESC!B:B,0)),10),"…"),"…")</f>
        <v>DO_SPREF…</v>
      </c>
    </row>
    <row r="695" spans="2:9" x14ac:dyDescent="0.25">
      <c r="C695" s="24" t="str">
        <f t="shared" si="31"/>
        <v>DEFED(&amp;H42):UADIRM:UIRDAF:UBRM:UDHLAAL:USPR:UABC:UNDEF:UOSBCWZD:UNDEF:ULHB:UNDEF:UAAH:UNDEF:UABB:UNDEF:UOSBCF:UNDEF:UHHB:UEXIPCDONE:</v>
      </c>
      <c r="D695" s="24">
        <f t="shared" si="26"/>
        <v>695</v>
      </c>
      <c r="E695" s="24">
        <f t="shared" si="27"/>
        <v>0</v>
      </c>
      <c r="F695" s="24" t="str">
        <f t="shared" ca="1" si="28"/>
        <v>…</v>
      </c>
      <c r="G695" s="24">
        <f t="shared" si="29"/>
        <v>44</v>
      </c>
      <c r="H695" s="25" t="str">
        <f t="shared" si="30"/>
        <v>UABC</v>
      </c>
      <c r="I695" s="9" t="str">
        <f ca="1">IFERROR(_xlfn.CONCAT(LEFT(INDEX(DESC!C:C,MATCH(H695,DESC!B:B,0)),10),"…"),"…")</f>
        <v>ALUB=C…</v>
      </c>
    </row>
    <row r="696" spans="2:9" x14ac:dyDescent="0.25">
      <c r="C696" s="24" t="str">
        <f t="shared" si="31"/>
        <v>DEFED(&amp;H42):UADIRM:UIRDAF:UBRM:UDHLAAL:USPR:UABC:UNDEF:UOSBCWZD:UNDEF:ULHB:UNDEF:UAAH:UNDEF:UABB:UNDEF:UOSBCF:UNDEF:UHHB:UEXIPCDONE:</v>
      </c>
      <c r="D696" s="24">
        <f t="shared" si="26"/>
        <v>696</v>
      </c>
      <c r="E696" s="24">
        <f t="shared" si="27"/>
        <v>0</v>
      </c>
      <c r="F696" s="24" t="str">
        <f t="shared" ca="1" si="28"/>
        <v>…</v>
      </c>
      <c r="G696" s="24">
        <f t="shared" si="29"/>
        <v>49</v>
      </c>
      <c r="H696" s="25" t="str">
        <f t="shared" si="30"/>
        <v>UNDEF</v>
      </c>
      <c r="I696" s="9" t="str">
        <f ca="1">IFERROR(_xlfn.CONCAT(LEFT(INDEX(DESC!C:C,MATCH(H696,DESC!B:B,0)),10),"…"),"…")</f>
        <v>UNDEF…</v>
      </c>
    </row>
    <row r="697" spans="2:9" x14ac:dyDescent="0.25">
      <c r="C697" s="24" t="str">
        <f t="shared" si="31"/>
        <v>DEFED(&amp;H42):UADIRM:UIRDAF:UBRM:UDHLAAL:USPR:UABC:UNDEF:UOSBCWZD:UNDEF:ULHB:UNDEF:UAAH:UNDEF:UABB:UNDEF:UOSBCF:UNDEF:UHHB:UEXIPCDONE:</v>
      </c>
      <c r="D697" s="24">
        <f t="shared" si="26"/>
        <v>697</v>
      </c>
      <c r="E697" s="24">
        <f t="shared" si="27"/>
        <v>1</v>
      </c>
      <c r="F697" s="24" t="str">
        <f t="shared" ca="1" si="28"/>
        <v>…</v>
      </c>
      <c r="G697" s="24">
        <f t="shared" si="29"/>
        <v>55</v>
      </c>
      <c r="H697" s="25" t="str">
        <f t="shared" si="30"/>
        <v>UOSBCWZD</v>
      </c>
      <c r="I697" s="9" t="str">
        <f ca="1">IFERROR(_xlfn.CONCAT(LEFT(INDEX(DESC!C:C,MATCH(H697,DESC!B:B,0)),10),"…"),"…")</f>
        <v>WZ=ADDES H…</v>
      </c>
    </row>
    <row r="698" spans="2:9" x14ac:dyDescent="0.25">
      <c r="C698" s="24" t="str">
        <f t="shared" si="31"/>
        <v>DEFED(&amp;H42):UADIRM:UIRDAF:UBRM:UDHLAAL:USPR:UABC:UNDEF:UOSBCWZD:UNDEF:ULHB:UNDEF:UAAH:UNDEF:UABB:UNDEF:UOSBCF:UNDEF:UHHB:UEXIPCDONE:</v>
      </c>
      <c r="D698" s="24">
        <f t="shared" si="26"/>
        <v>698</v>
      </c>
      <c r="E698" s="24">
        <f t="shared" si="27"/>
        <v>0</v>
      </c>
      <c r="F698" s="24" t="str">
        <f t="shared" ca="1" si="28"/>
        <v>…</v>
      </c>
      <c r="G698" s="24">
        <f t="shared" si="29"/>
        <v>64</v>
      </c>
      <c r="H698" s="25" t="str">
        <f t="shared" si="30"/>
        <v>UNDEF</v>
      </c>
      <c r="I698" s="9" t="str">
        <f ca="1">IFERROR(_xlfn.CONCAT(LEFT(INDEX(DESC!C:C,MATCH(H698,DESC!B:B,0)),10),"…"),"…")</f>
        <v>UNDEF…</v>
      </c>
    </row>
    <row r="699" spans="2:9" x14ac:dyDescent="0.25">
      <c r="C699" s="24" t="str">
        <f t="shared" si="31"/>
        <v>DEFED(&amp;H42):UADIRM:UIRDAF:UBRM:UDHLAAL:USPR:UABC:UNDEF:UOSBCWZD:UNDEF:ULHB:UNDEF:UAAH:UNDEF:UABB:UNDEF:UOSBCF:UNDEF:UHHB:UEXIPCDONE:</v>
      </c>
      <c r="D699" s="24">
        <f t="shared" si="26"/>
        <v>699</v>
      </c>
      <c r="E699" s="24">
        <f t="shared" si="27"/>
        <v>0</v>
      </c>
      <c r="F699" s="24" t="str">
        <f t="shared" ca="1" si="28"/>
        <v>…</v>
      </c>
      <c r="G699" s="24">
        <f t="shared" si="29"/>
        <v>70</v>
      </c>
      <c r="H699" s="25" t="str">
        <f t="shared" si="30"/>
        <v>ULHB</v>
      </c>
      <c r="I699" s="9" t="str">
        <f ca="1">IFERROR(_xlfn.CONCAT(LEFT(INDEX(DESC!C:C,MATCH(H699,DESC!B:B,0)),10),"…"),"…")</f>
        <v>L-HBUS…</v>
      </c>
    </row>
    <row r="700" spans="2:9" x14ac:dyDescent="0.25">
      <c r="C700" s="24" t="str">
        <f t="shared" si="31"/>
        <v>DEFED(&amp;H42):UADIRM:UIRDAF:UBRM:UDHLAAL:USPR:UABC:UNDEF:UOSBCWZD:UNDEF:ULHB:UNDEF:UAAH:UNDEF:UABB:UNDEF:UOSBCF:UNDEF:UHHB:UEXIPCDONE:</v>
      </c>
      <c r="D700" s="24">
        <f t="shared" si="26"/>
        <v>700</v>
      </c>
      <c r="E700" s="24">
        <f t="shared" si="27"/>
        <v>0</v>
      </c>
      <c r="F700" s="24" t="str">
        <f t="shared" ca="1" si="28"/>
        <v>…</v>
      </c>
      <c r="G700" s="24">
        <f t="shared" si="29"/>
        <v>75</v>
      </c>
      <c r="H700" s="25" t="str">
        <f t="shared" si="30"/>
        <v>UNDEF</v>
      </c>
      <c r="I700" s="9" t="str">
        <f ca="1">IFERROR(_xlfn.CONCAT(LEFT(INDEX(DESC!C:C,MATCH(H700,DESC!B:B,0)),10),"…"),"…")</f>
        <v>UNDEF…</v>
      </c>
    </row>
    <row r="701" spans="2:9" x14ac:dyDescent="0.25">
      <c r="C701" s="24" t="str">
        <f t="shared" si="31"/>
        <v>DEFED(&amp;H42):UADIRM:UIRDAF:UBRM:UDHLAAL:USPR:UABC:UNDEF:UOSBCWZD:UNDEF:ULHB:UNDEF:UAAH:UNDEF:UABB:UNDEF:UOSBCF:UNDEF:UHHB:UEXIPCDONE:</v>
      </c>
      <c r="D701" s="24">
        <f t="shared" si="26"/>
        <v>701</v>
      </c>
      <c r="E701" s="24">
        <f t="shared" si="27"/>
        <v>0</v>
      </c>
      <c r="F701" s="24" t="str">
        <f t="shared" ca="1" si="28"/>
        <v>…</v>
      </c>
      <c r="G701" s="24">
        <f t="shared" si="29"/>
        <v>81</v>
      </c>
      <c r="H701" s="25" t="str">
        <f t="shared" si="30"/>
        <v>UAAH</v>
      </c>
      <c r="I701" s="9" t="str">
        <f ca="1">IFERROR(_xlfn.CONCAT(LEFT(INDEX(DESC!C:C,MATCH(H701,DESC!B:B,0)),10),"…"),"…")</f>
        <v>ALUA=H…</v>
      </c>
    </row>
    <row r="702" spans="2:9" x14ac:dyDescent="0.25">
      <c r="C702" s="24" t="str">
        <f t="shared" si="31"/>
        <v>DEFED(&amp;H42):UADIRM:UIRDAF:UBRM:UDHLAAL:USPR:UABC:UNDEF:UOSBCWZD:UNDEF:ULHB:UNDEF:UAAH:UNDEF:UABB:UNDEF:UOSBCF:UNDEF:UHHB:UEXIPCDONE:</v>
      </c>
      <c r="D702" s="24">
        <f t="shared" si="26"/>
        <v>702</v>
      </c>
      <c r="E702" s="24">
        <f t="shared" si="27"/>
        <v>0</v>
      </c>
      <c r="F702" s="24" t="str">
        <f t="shared" ca="1" si="28"/>
        <v>…</v>
      </c>
      <c r="G702" s="24">
        <f t="shared" si="29"/>
        <v>86</v>
      </c>
      <c r="H702" s="25" t="str">
        <f t="shared" si="30"/>
        <v>UNDEF</v>
      </c>
      <c r="I702" s="9" t="str">
        <f ca="1">IFERROR(_xlfn.CONCAT(LEFT(INDEX(DESC!C:C,MATCH(H702,DESC!B:B,0)),10),"…"),"…")</f>
        <v>UNDEF…</v>
      </c>
    </row>
    <row r="703" spans="2:9" x14ac:dyDescent="0.25">
      <c r="C703" s="24" t="str">
        <f t="shared" si="31"/>
        <v>DEFED(&amp;H42):UADIRM:UIRDAF:UBRM:UDHLAAL:USPR:UABC:UNDEF:UOSBCWZD:UNDEF:ULHB:UNDEF:UAAH:UNDEF:UABB:UNDEF:UOSBCF:UNDEF:UHHB:UEXIPCDONE:</v>
      </c>
      <c r="D703" s="24">
        <f t="shared" si="26"/>
        <v>703</v>
      </c>
      <c r="E703" s="24">
        <f t="shared" si="27"/>
        <v>0</v>
      </c>
      <c r="F703" s="24" t="str">
        <f t="shared" ca="1" si="28"/>
        <v>…</v>
      </c>
      <c r="G703" s="24">
        <f t="shared" si="29"/>
        <v>92</v>
      </c>
      <c r="H703" s="25" t="str">
        <f t="shared" si="30"/>
        <v>UABB</v>
      </c>
      <c r="I703" s="9" t="str">
        <f ca="1">IFERROR(_xlfn.CONCAT(LEFT(INDEX(DESC!C:C,MATCH(H703,DESC!B:B,0)),10),"…"),"…")</f>
        <v>ALUB=B…</v>
      </c>
    </row>
    <row r="704" spans="2:9" x14ac:dyDescent="0.25">
      <c r="C704" s="24" t="str">
        <f t="shared" si="31"/>
        <v>DEFED(&amp;H42):UADIRM:UIRDAF:UBRM:UDHLAAL:USPR:UABC:UNDEF:UOSBCWZD:UNDEF:ULHB:UNDEF:UAAH:UNDEF:UABB:UNDEF:UOSBCF:UNDEF:UHHB:UEXIPCDONE:</v>
      </c>
      <c r="D704" s="24">
        <f t="shared" si="26"/>
        <v>704</v>
      </c>
      <c r="E704" s="24">
        <f t="shared" si="27"/>
        <v>0</v>
      </c>
      <c r="F704" s="24" t="str">
        <f t="shared" ca="1" si="28"/>
        <v>…</v>
      </c>
      <c r="G704" s="24">
        <f t="shared" si="29"/>
        <v>97</v>
      </c>
      <c r="H704" s="25" t="str">
        <f t="shared" si="30"/>
        <v>UNDEF</v>
      </c>
      <c r="I704" s="9" t="str">
        <f ca="1">IFERROR(_xlfn.CONCAT(LEFT(INDEX(DESC!C:C,MATCH(H704,DESC!B:B,0)),10),"…"),"…")</f>
        <v>UNDEF…</v>
      </c>
    </row>
    <row r="705" spans="2:9" x14ac:dyDescent="0.25">
      <c r="C705" s="24" t="str">
        <f t="shared" si="31"/>
        <v>DEFED(&amp;H42):UADIRM:UIRDAF:UBRM:UDHLAAL:USPR:UABC:UNDEF:UOSBCWZD:UNDEF:ULHB:UNDEF:UAAH:UNDEF:UABB:UNDEF:UOSBCF:UNDEF:UHHB:UEXIPCDONE:</v>
      </c>
      <c r="D705" s="24">
        <f t="shared" si="26"/>
        <v>705</v>
      </c>
      <c r="E705" s="24">
        <f t="shared" si="27"/>
        <v>1</v>
      </c>
      <c r="F705" s="24" t="str">
        <f t="shared" ca="1" si="28"/>
        <v>…</v>
      </c>
      <c r="G705" s="24">
        <f t="shared" si="29"/>
        <v>103</v>
      </c>
      <c r="H705" s="25" t="str">
        <f t="shared" si="30"/>
        <v>UOSBCF</v>
      </c>
      <c r="I705" s="9" t="str">
        <f ca="1">IFERROR(_xlfn.CONCAT(LEFT(INDEX(DESC!C:C,MATCH(H705,DESC!B:B,0)),10),"…"),"…")</f>
        <v>HBUS/FLG=U…</v>
      </c>
    </row>
    <row r="706" spans="2:9" x14ac:dyDescent="0.25">
      <c r="C706" s="24" t="str">
        <f t="shared" si="31"/>
        <v>DEFED(&amp;H42):UADIRM:UIRDAF:UBRM:UDHLAAL:USPR:UABC:UNDEF:UOSBCWZD:UNDEF:ULHB:UNDEF:UAAH:UNDEF:UABB:UNDEF:UOSBCF:UNDEF:UHHB:UEXIPCDONE:</v>
      </c>
      <c r="D706" s="24">
        <f t="shared" si="26"/>
        <v>706</v>
      </c>
      <c r="E706" s="24">
        <f t="shared" si="27"/>
        <v>0</v>
      </c>
      <c r="F706" s="24" t="str">
        <f t="shared" ca="1" si="28"/>
        <v>…</v>
      </c>
      <c r="G706" s="24">
        <f t="shared" si="29"/>
        <v>110</v>
      </c>
      <c r="H706" s="25" t="str">
        <f t="shared" si="30"/>
        <v>UNDEF</v>
      </c>
      <c r="I706" s="9" t="str">
        <f ca="1">IFERROR(_xlfn.CONCAT(LEFT(INDEX(DESC!C:C,MATCH(H706,DESC!B:B,0)),10),"…"),"…")</f>
        <v>UNDEF…</v>
      </c>
    </row>
    <row r="707" spans="2:9" x14ac:dyDescent="0.25">
      <c r="C707" s="24" t="str">
        <f t="shared" si="31"/>
        <v>DEFED(&amp;H42):UADIRM:UIRDAF:UBRM:UDHLAAL:USPR:UABC:UNDEF:UOSBCWZD:UNDEF:ULHB:UNDEF:UAAH:UNDEF:UABB:UNDEF:UOSBCF:UNDEF:UHHB:UEXIPCDONE:</v>
      </c>
      <c r="D707" s="24">
        <f t="shared" si="26"/>
        <v>707</v>
      </c>
      <c r="E707" s="24">
        <f t="shared" si="27"/>
        <v>0</v>
      </c>
      <c r="F707" s="24" t="str">
        <f t="shared" ca="1" si="28"/>
        <v>…</v>
      </c>
      <c r="G707" s="24">
        <f t="shared" si="29"/>
        <v>116</v>
      </c>
      <c r="H707" s="25" t="str">
        <f t="shared" si="30"/>
        <v>UHHB</v>
      </c>
      <c r="I707" s="9" t="str">
        <f ca="1">IFERROR(_xlfn.CONCAT(LEFT(INDEX(DESC!C:C,MATCH(H707,DESC!B:B,0)),10),"…"),"…")</f>
        <v>H=HBUS…</v>
      </c>
    </row>
    <row r="708" spans="2:9" x14ac:dyDescent="0.25">
      <c r="C708" s="24" t="str">
        <f t="shared" si="31"/>
        <v>DEFED(&amp;H42):UADIRM:UIRDAF:UBRM:UDHLAAL:USPR:UABC:UNDEF:UOSBCWZD:UNDEF:ULHB:UNDEF:UAAH:UNDEF:UABB:UNDEF:UOSBCF:UNDEF:UHHB:UEXIPCDONE:</v>
      </c>
      <c r="D708" s="24">
        <f t="shared" si="26"/>
        <v>708</v>
      </c>
      <c r="E708" s="24">
        <f t="shared" si="27"/>
        <v>0</v>
      </c>
      <c r="F708" s="24" t="str">
        <f t="shared" ca="1" si="28"/>
        <v>…</v>
      </c>
      <c r="G708" s="24">
        <f t="shared" si="29"/>
        <v>121</v>
      </c>
      <c r="H708" s="25" t="str">
        <f t="shared" si="30"/>
        <v>UEXIPCDONE</v>
      </c>
      <c r="I708" s="9" t="str">
        <f ca="1">IFERROR(_xlfn.CONCAT(LEFT(INDEX(DESC!C:C,MATCH(H708,DESC!B:B,0)),10),"…"),"…")</f>
        <v>ADDER=PC E…</v>
      </c>
    </row>
    <row r="709" spans="2:9" x14ac:dyDescent="0.25">
      <c r="C709" s="24" t="str">
        <f t="shared" si="31"/>
        <v>DEFED(&amp;H42):UADIRM:UIRDAF:UBRM:UDHLAAL:USPR:UABC:UNDEF:UOSBCWZD:UNDEF:ULHB:UNDEF:UAAH:UNDEF:UABB:UNDEF:UOSBCF:UNDEF:UHHB:UEXIPCDONE:</v>
      </c>
      <c r="D709" s="24">
        <f t="shared" si="26"/>
        <v>709</v>
      </c>
      <c r="E709" s="24">
        <f t="shared" si="27"/>
        <v>0</v>
      </c>
      <c r="F709" s="24" t="str">
        <f t="shared" ca="1" si="28"/>
        <v>…</v>
      </c>
      <c r="G709" s="24">
        <f t="shared" si="29"/>
        <v>132</v>
      </c>
      <c r="H709" s="25" t="str">
        <f t="shared" si="30"/>
        <v>…</v>
      </c>
      <c r="I709" s="9" t="str">
        <f ca="1">IFERROR(_xlfn.CONCAT(LEFT(INDEX(DESC!C:C,MATCH(H709,DESC!B:B,0)),10),"…"),"…")</f>
        <v>…</v>
      </c>
    </row>
    <row r="710" spans="2:9" x14ac:dyDescent="0.25">
      <c r="B710" t="s">
        <v>2011</v>
      </c>
      <c r="C710" s="24" t="str">
        <f t="shared" si="31"/>
        <v>DEFMAIN(&amp;HC7+REGL3):UADIRM:UIRDAF:UBRM:UDSPCX:UDDC:USPDD:UADDM:UWPH:USWR:USPDDWW:UBRCLS:UZAB:UADIM:UWPL:USWR:UWAITW:UBRGRCLS:UDWZWAA:UEXIDONE:</v>
      </c>
      <c r="D710" s="24">
        <f t="shared" si="26"/>
        <v>710</v>
      </c>
      <c r="E710" s="24">
        <f t="shared" si="27"/>
        <v>0</v>
      </c>
      <c r="F710" s="24" t="str">
        <f t="shared" ca="1" si="28"/>
        <v>…</v>
      </c>
      <c r="G710" s="24">
        <f t="shared" si="29"/>
        <v>20</v>
      </c>
      <c r="H710" s="25" t="str">
        <f t="shared" si="30"/>
        <v>UADIRM</v>
      </c>
      <c r="I710" s="9" t="str">
        <f ca="1">IFERROR(_xlfn.CONCAT(LEFT(INDEX(DESC!C:C,MATCH(H710,DESC!B:B,0)),10),"…"),"…")</f>
        <v>ADDR=ADDER…</v>
      </c>
    </row>
    <row r="711" spans="2:9" x14ac:dyDescent="0.25">
      <c r="C711" s="24" t="str">
        <f t="shared" si="31"/>
        <v>DEFMAIN(&amp;HC7+REGL3):UADIRM:UIRDAF:UBRM:UDSPCX:UDDC:USPDD:UADDM:UWPH:USWR:USPDDWW:UBRCLS:UZAB:UADIM:UWPL:USWR:UWAITW:UBRGRCLS:UDWZWAA:UEXIDONE:</v>
      </c>
      <c r="D711" s="24">
        <f t="shared" si="26"/>
        <v>711</v>
      </c>
      <c r="E711" s="24">
        <f t="shared" si="27"/>
        <v>0</v>
      </c>
      <c r="F711" s="24" t="str">
        <f t="shared" ca="1" si="28"/>
        <v>…</v>
      </c>
      <c r="G711" s="24">
        <f t="shared" si="29"/>
        <v>27</v>
      </c>
      <c r="H711" s="25" t="str">
        <f t="shared" si="30"/>
        <v>UIRDAF</v>
      </c>
      <c r="I711" s="9" t="str">
        <f ca="1">IFERROR(_xlfn.CONCAT(LEFT(INDEX(DESC!C:C,MATCH(H711,DESC!B:B,0)),10),"…"),"…")</f>
        <v>IR=ADDES A…</v>
      </c>
    </row>
    <row r="712" spans="2:9" x14ac:dyDescent="0.25">
      <c r="C712" s="24" t="str">
        <f t="shared" si="31"/>
        <v>DEFMAIN(&amp;HC7+REGL3):UADIRM:UIRDAF:UBRM:UDSPCX:UDDC:USPDD:UADDM:UWPH:USWR:USPDDWW:UBRCLS:UZAB:UADIM:UWPL:USWR:UWAITW:UBRGRCLS:UDWZWAA:UEXIDONE:</v>
      </c>
      <c r="D712" s="24">
        <f t="shared" si="26"/>
        <v>712</v>
      </c>
      <c r="E712" s="24">
        <f t="shared" si="27"/>
        <v>0</v>
      </c>
      <c r="F712" s="24" t="str">
        <f t="shared" ca="1" si="28"/>
        <v>…</v>
      </c>
      <c r="G712" s="24">
        <f t="shared" si="29"/>
        <v>34</v>
      </c>
      <c r="H712" s="25" t="str">
        <f t="shared" si="30"/>
        <v>UBRM</v>
      </c>
      <c r="I712" s="9" t="str">
        <f ca="1">IFERROR(_xlfn.CONCAT(LEFT(INDEX(DESC!C:C,MATCH(H712,DESC!B:B,0)),10),"…"),"…")</f>
        <v>DO_BUSRQ U…</v>
      </c>
    </row>
    <row r="713" spans="2:9" x14ac:dyDescent="0.25">
      <c r="C713" s="24" t="str">
        <f t="shared" si="31"/>
        <v>DEFMAIN(&amp;HC7+REGL3):UADIRM:UIRDAF:UBRM:UDSPCX:UDDC:USPDD:UADDM:UWPH:USWR:USPDDWW:UBRCLS:UZAB:UADIM:UWPL:USWR:UWAITW:UBRGRCLS:UDWZWAA:UEXIDONE:</v>
      </c>
      <c r="D713" s="24">
        <f t="shared" si="26"/>
        <v>713</v>
      </c>
      <c r="E713" s="24">
        <f t="shared" si="27"/>
        <v>1</v>
      </c>
      <c r="F713" s="24" t="str">
        <f t="shared" ca="1" si="28"/>
        <v>…</v>
      </c>
      <c r="G713" s="24">
        <f t="shared" si="29"/>
        <v>39</v>
      </c>
      <c r="H713" s="25" t="str">
        <f t="shared" si="30"/>
        <v>UDSPCX</v>
      </c>
      <c r="I713" s="9" t="str">
        <f ca="1">IFERROR(_xlfn.CONCAT(LEFT(INDEX(DESC!C:C,MATCH(H713,DESC!B:B,0)),10),"…"),"…")</f>
        <v>ADDER=SP  …</v>
      </c>
    </row>
    <row r="714" spans="2:9" x14ac:dyDescent="0.25">
      <c r="C714" s="24" t="str">
        <f t="shared" si="31"/>
        <v>DEFMAIN(&amp;HC7+REGL3):UADIRM:UIRDAF:UBRM:UDSPCX:UDDC:USPDD:UADDM:UWPH:USWR:USPDDWW:UBRCLS:UZAB:UADIM:UWPL:USWR:UWAITW:UBRGRCLS:UDWZWAA:UEXIDONE:</v>
      </c>
      <c r="D714" s="24">
        <f t="shared" si="26"/>
        <v>714</v>
      </c>
      <c r="E714" s="24">
        <f t="shared" si="27"/>
        <v>0</v>
      </c>
      <c r="F714" s="24" t="str">
        <f t="shared" ca="1" si="28"/>
        <v>…</v>
      </c>
      <c r="G714" s="24">
        <f t="shared" si="29"/>
        <v>46</v>
      </c>
      <c r="H714" s="25" t="str">
        <f t="shared" si="30"/>
        <v>UDDC</v>
      </c>
      <c r="I714" s="9" t="str">
        <f ca="1">IFERROR(_xlfn.CONCAT(LEFT(INDEX(DESC!C:C,MATCH(H714,DESC!B:B,0)),10),"…"),"…")</f>
        <v>ADDES=DECL…</v>
      </c>
    </row>
    <row r="715" spans="2:9" x14ac:dyDescent="0.25">
      <c r="C715" s="24" t="str">
        <f t="shared" si="31"/>
        <v>DEFMAIN(&amp;HC7+REGL3):UADIRM:UIRDAF:UBRM:UDSPCX:UDDC:USPDD:UADDM:UWPH:USWR:USPDDWW:UBRCLS:UZAB:UADIM:UWPL:USWR:UWAITW:UBRGRCLS:UDWZWAA:UEXIDONE:</v>
      </c>
      <c r="D715" s="24">
        <f t="shared" si="26"/>
        <v>715</v>
      </c>
      <c r="E715" s="24">
        <f t="shared" si="27"/>
        <v>0</v>
      </c>
      <c r="F715" s="24" t="str">
        <f t="shared" ca="1" si="28"/>
        <v>…</v>
      </c>
      <c r="G715" s="24">
        <f t="shared" si="29"/>
        <v>51</v>
      </c>
      <c r="H715" s="25" t="str">
        <f t="shared" si="30"/>
        <v>USPDD</v>
      </c>
      <c r="I715" s="9" t="str">
        <f ca="1">IFERROR(_xlfn.CONCAT(LEFT(INDEX(DESC!C:C,MATCH(H715,DESC!B:B,0)),10),"…"),"…")</f>
        <v>SP=ADDES A…</v>
      </c>
    </row>
    <row r="716" spans="2:9" x14ac:dyDescent="0.25">
      <c r="C716" s="24" t="str">
        <f t="shared" si="31"/>
        <v>DEFMAIN(&amp;HC7+REGL3):UADIRM:UIRDAF:UBRM:UDSPCX:UDDC:USPDD:UADDM:UWPH:USWR:USPDDWW:UBRCLS:UZAB:UADIM:UWPL:USWR:UWAITW:UBRGRCLS:UDWZWAA:UEXIDONE:</v>
      </c>
      <c r="D716" s="24">
        <f t="shared" si="26"/>
        <v>716</v>
      </c>
      <c r="E716" s="24">
        <f t="shared" si="27"/>
        <v>0</v>
      </c>
      <c r="F716" s="24" t="str">
        <f t="shared" ca="1" si="28"/>
        <v>…</v>
      </c>
      <c r="G716" s="24">
        <f t="shared" si="29"/>
        <v>57</v>
      </c>
      <c r="H716" s="25" t="str">
        <f t="shared" si="30"/>
        <v>UADDM</v>
      </c>
      <c r="I716" s="9" t="str">
        <f ca="1">IFERROR(_xlfn.CONCAT(LEFT(INDEX(DESC!C:C,MATCH(H716,DESC!B:B,0)),10),"…"),"…")</f>
        <v>ADDR=ADDER…</v>
      </c>
    </row>
    <row r="717" spans="2:9" x14ac:dyDescent="0.25">
      <c r="C717" s="24" t="str">
        <f t="shared" si="31"/>
        <v>DEFMAIN(&amp;HC7+REGL3):UADIRM:UIRDAF:UBRM:UDSPCX:UDDC:USPDD:UADDM:UWPH:USWR:USPDDWW:UBRCLS:UZAB:UADIM:UWPL:USWR:UWAITW:UBRGRCLS:UDWZWAA:UEXIDONE:</v>
      </c>
      <c r="D717" s="24">
        <f t="shared" si="26"/>
        <v>717</v>
      </c>
      <c r="E717" s="24">
        <f t="shared" si="27"/>
        <v>0</v>
      </c>
      <c r="F717" s="24" t="str">
        <f t="shared" ca="1" si="28"/>
        <v>…</v>
      </c>
      <c r="G717" s="24">
        <f t="shared" si="29"/>
        <v>63</v>
      </c>
      <c r="H717" s="25" t="str">
        <f t="shared" si="30"/>
        <v>UWPH</v>
      </c>
      <c r="I717" s="9" t="str">
        <f ca="1">IFERROR(_xlfn.CONCAT(LEFT(INDEX(DESC!C:C,MATCH(H717,DESC!B:B,0)),10),"…"),"…")</f>
        <v>PINDATA=DL…</v>
      </c>
    </row>
    <row r="718" spans="2:9" x14ac:dyDescent="0.25">
      <c r="C718" s="24" t="str">
        <f t="shared" si="31"/>
        <v>DEFMAIN(&amp;HC7+REGL3):UADIRM:UIRDAF:UBRM:UDSPCX:UDDC:USPDD:UADDM:UWPH:USWR:USPDDWW:UBRCLS:UZAB:UADIM:UWPL:USWR:UWAITW:UBRGRCLS:UDWZWAA:UEXIDONE:</v>
      </c>
      <c r="D718" s="24">
        <f t="shared" si="26"/>
        <v>718</v>
      </c>
      <c r="E718" s="24">
        <f t="shared" si="27"/>
        <v>0</v>
      </c>
      <c r="F718" s="24" t="str">
        <f t="shared" ca="1" si="28"/>
        <v>…</v>
      </c>
      <c r="G718" s="24">
        <f t="shared" si="29"/>
        <v>68</v>
      </c>
      <c r="H718" s="25" t="str">
        <f t="shared" si="30"/>
        <v>USWR</v>
      </c>
      <c r="I718" s="9" t="str">
        <f ca="1">IFERROR(_xlfn.CONCAT(LEFT(INDEX(DESC!C:C,MATCH(H718,DESC!B:B,0)),10),"…"),"…")</f>
        <v>SETWR…</v>
      </c>
    </row>
    <row r="719" spans="2:9" x14ac:dyDescent="0.25">
      <c r="C719" s="24" t="str">
        <f t="shared" si="31"/>
        <v>DEFMAIN(&amp;HC7+REGL3):UADIRM:UIRDAF:UBRM:UDSPCX:UDDC:USPDD:UADDM:UWPH:USWR:USPDDWW:UBRCLS:UZAB:UADIM:UWPL:USWR:UWAITW:UBRGRCLS:UDWZWAA:UEXIDONE:</v>
      </c>
      <c r="D719" s="24">
        <f t="shared" si="26"/>
        <v>719</v>
      </c>
      <c r="E719" s="24">
        <f t="shared" si="27"/>
        <v>0</v>
      </c>
      <c r="F719" s="24" t="str">
        <f t="shared" ca="1" si="28"/>
        <v>…</v>
      </c>
      <c r="G719" s="24">
        <f t="shared" si="29"/>
        <v>73</v>
      </c>
      <c r="H719" s="25" t="str">
        <f t="shared" si="30"/>
        <v>USPDDWW</v>
      </c>
      <c r="I719" s="9" t="str">
        <f ca="1">IFERROR(_xlfn.CONCAT(LEFT(INDEX(DESC!C:C,MATCH(H719,DESC!B:B,0)),10),"…"),"…")</f>
        <v>SP=ADDES A…</v>
      </c>
    </row>
    <row r="720" spans="2:9" x14ac:dyDescent="0.25">
      <c r="C720" s="24" t="str">
        <f t="shared" si="31"/>
        <v>DEFMAIN(&amp;HC7+REGL3):UADIRM:UIRDAF:UBRM:UDSPCX:UDDC:USPDD:UADDM:UWPH:USWR:USPDDWW:UBRCLS:UZAB:UADIM:UWPL:USWR:UWAITW:UBRGRCLS:UDWZWAA:UEXIDONE:</v>
      </c>
      <c r="D720" s="24">
        <f t="shared" si="26"/>
        <v>720</v>
      </c>
      <c r="E720" s="24">
        <f t="shared" si="27"/>
        <v>0</v>
      </c>
      <c r="F720" s="24" t="str">
        <f t="shared" ca="1" si="28"/>
        <v>…</v>
      </c>
      <c r="G720" s="24">
        <f t="shared" si="29"/>
        <v>81</v>
      </c>
      <c r="H720" s="25" t="str">
        <f t="shared" si="30"/>
        <v>UBRCLS</v>
      </c>
      <c r="I720" s="9" t="str">
        <f ca="1">IFERROR(_xlfn.CONCAT(LEFT(INDEX(DESC!C:C,MATCH(H720,DESC!B:B,0)),10),"…"),"…")</f>
        <v>DO_BUSRQ D…</v>
      </c>
    </row>
    <row r="721" spans="2:9" x14ac:dyDescent="0.25">
      <c r="C721" s="24" t="str">
        <f t="shared" si="31"/>
        <v>DEFMAIN(&amp;HC7+REGL3):UADIRM:UIRDAF:UBRM:UDSPCX:UDDC:USPDD:UADDM:UWPH:USWR:USPDDWW:UBRCLS:UZAB:UADIM:UWPL:USWR:UWAITW:UBRGRCLS:UDWZWAA:UEXIDONE:</v>
      </c>
      <c r="D721" s="24">
        <f t="shared" si="26"/>
        <v>721</v>
      </c>
      <c r="E721" s="24">
        <f t="shared" si="27"/>
        <v>1</v>
      </c>
      <c r="F721" s="24" t="str">
        <f t="shared" ca="1" si="28"/>
        <v>…</v>
      </c>
      <c r="G721" s="24">
        <f t="shared" si="29"/>
        <v>88</v>
      </c>
      <c r="H721" s="25" t="str">
        <f t="shared" si="30"/>
        <v>UZAB</v>
      </c>
      <c r="I721" s="9" t="str">
        <f ca="1">IFERROR(_xlfn.CONCAT(LEFT(INDEX(DESC!C:C,MATCH(H721,DESC!B:B,0)),10),"…"),"…")</f>
        <v>Z=ALUB…</v>
      </c>
    </row>
    <row r="722" spans="2:9" x14ac:dyDescent="0.25">
      <c r="C722" s="24" t="str">
        <f t="shared" si="31"/>
        <v>DEFMAIN(&amp;HC7+REGL3):UADIRM:UIRDAF:UBRM:UDSPCX:UDDC:USPDD:UADDM:UWPH:USWR:USPDDWW:UBRCLS:UZAB:UADIM:UWPL:USWR:UWAITW:UBRGRCLS:UDWZWAA:UEXIDONE:</v>
      </c>
      <c r="D722" s="24">
        <f t="shared" si="26"/>
        <v>722</v>
      </c>
      <c r="E722" s="24">
        <f t="shared" si="27"/>
        <v>0</v>
      </c>
      <c r="F722" s="24" t="str">
        <f t="shared" ca="1" si="28"/>
        <v>…</v>
      </c>
      <c r="G722" s="24">
        <f t="shared" si="29"/>
        <v>93</v>
      </c>
      <c r="H722" s="25" t="str">
        <f t="shared" si="30"/>
        <v>UADIM</v>
      </c>
      <c r="I722" s="9" t="str">
        <f ca="1">IFERROR(_xlfn.CONCAT(LEFT(INDEX(DESC!C:C,MATCH(H722,DESC!B:B,0)),10),"…"),"…")</f>
        <v>ADDR=ADDER…</v>
      </c>
    </row>
    <row r="723" spans="2:9" x14ac:dyDescent="0.25">
      <c r="C723" s="24" t="str">
        <f t="shared" si="31"/>
        <v>DEFMAIN(&amp;HC7+REGL3):UADIRM:UIRDAF:UBRM:UDSPCX:UDDC:USPDD:UADDM:UWPH:USWR:USPDDWW:UBRCLS:UZAB:UADIM:UWPL:USWR:UWAITW:UBRGRCLS:UDWZWAA:UEXIDONE:</v>
      </c>
      <c r="D723" s="24">
        <f t="shared" si="26"/>
        <v>723</v>
      </c>
      <c r="E723" s="24">
        <f t="shared" si="27"/>
        <v>0</v>
      </c>
      <c r="F723" s="24" t="str">
        <f t="shared" ca="1" si="28"/>
        <v>…</v>
      </c>
      <c r="G723" s="24">
        <f t="shared" si="29"/>
        <v>99</v>
      </c>
      <c r="H723" s="25" t="str">
        <f t="shared" si="30"/>
        <v>UWPL</v>
      </c>
      <c r="I723" s="9" t="str">
        <f ca="1">IFERROR(_xlfn.CONCAT(LEFT(INDEX(DESC!C:C,MATCH(H723,DESC!B:B,0)),10),"…"),"…")</f>
        <v>PINDATA=DL…</v>
      </c>
    </row>
    <row r="724" spans="2:9" x14ac:dyDescent="0.25">
      <c r="C724" s="24" t="str">
        <f t="shared" si="31"/>
        <v>DEFMAIN(&amp;HC7+REGL3):UADIRM:UIRDAF:UBRM:UDSPCX:UDDC:USPDD:UADDM:UWPH:USWR:USPDDWW:UBRCLS:UZAB:UADIM:UWPL:USWR:UWAITW:UBRGRCLS:UDWZWAA:UEXIDONE:</v>
      </c>
      <c r="D724" s="24">
        <f t="shared" si="26"/>
        <v>724</v>
      </c>
      <c r="E724" s="24">
        <f t="shared" si="27"/>
        <v>0</v>
      </c>
      <c r="F724" s="24" t="str">
        <f t="shared" ca="1" si="28"/>
        <v>…</v>
      </c>
      <c r="G724" s="24">
        <f t="shared" si="29"/>
        <v>104</v>
      </c>
      <c r="H724" s="25" t="str">
        <f t="shared" si="30"/>
        <v>USWR</v>
      </c>
      <c r="I724" s="9" t="str">
        <f ca="1">IFERROR(_xlfn.CONCAT(LEFT(INDEX(DESC!C:C,MATCH(H724,DESC!B:B,0)),10),"…"),"…")</f>
        <v>SETWR…</v>
      </c>
    </row>
    <row r="725" spans="2:9" x14ac:dyDescent="0.25">
      <c r="C725" s="24" t="str">
        <f t="shared" si="31"/>
        <v>DEFMAIN(&amp;HC7+REGL3):UADIRM:UIRDAF:UBRM:UDSPCX:UDDC:USPDD:UADDM:UWPH:USWR:USPDDWW:UBRCLS:UZAB:UADIM:UWPL:USWR:UWAITW:UBRGRCLS:UDWZWAA:UEXIDONE:</v>
      </c>
      <c r="D725" s="24">
        <f t="shared" si="26"/>
        <v>725</v>
      </c>
      <c r="E725" s="24">
        <f t="shared" si="27"/>
        <v>0</v>
      </c>
      <c r="F725" s="24" t="str">
        <f t="shared" ca="1" si="28"/>
        <v>…</v>
      </c>
      <c r="G725" s="24">
        <f t="shared" si="29"/>
        <v>109</v>
      </c>
      <c r="H725" s="25" t="str">
        <f t="shared" si="30"/>
        <v>UWAITW</v>
      </c>
      <c r="I725" s="9" t="str">
        <f ca="1">IFERROR(_xlfn.CONCAT(LEFT(INDEX(DESC!C:C,MATCH(H725,DESC!B:B,0)),10),"…"),"…")</f>
        <v>DO_WAIT AC…</v>
      </c>
    </row>
    <row r="726" spans="2:9" x14ac:dyDescent="0.25">
      <c r="C726" s="24" t="str">
        <f t="shared" si="31"/>
        <v>DEFMAIN(&amp;HC7+REGL3):UADIRM:UIRDAF:UBRM:UDSPCX:UDDC:USPDD:UADDM:UWPH:USWR:USPDDWW:UBRCLS:UZAB:UADIM:UWPL:USWR:UWAITW:UBRGRCLS:UDWZWAA:UEXIDONE:</v>
      </c>
      <c r="D726" s="24">
        <f t="shared" si="26"/>
        <v>726</v>
      </c>
      <c r="E726" s="24">
        <f t="shared" si="27"/>
        <v>0</v>
      </c>
      <c r="F726" s="24" t="str">
        <f t="shared" ca="1" si="28"/>
        <v>…</v>
      </c>
      <c r="G726" s="24">
        <f t="shared" si="29"/>
        <v>116</v>
      </c>
      <c r="H726" s="25" t="str">
        <f t="shared" si="30"/>
        <v>UBRGRCLS</v>
      </c>
      <c r="I726" s="9" t="str">
        <f ca="1">IFERROR(_xlfn.CONCAT(LEFT(INDEX(DESC!C:C,MATCH(H726,DESC!B:B,0)),10),"…"),"…")</f>
        <v>DO_GRANT D…</v>
      </c>
    </row>
    <row r="727" spans="2:9" x14ac:dyDescent="0.25">
      <c r="C727" s="24" t="str">
        <f t="shared" si="31"/>
        <v>DEFMAIN(&amp;HC7+REGL3):UADIRM:UIRDAF:UBRM:UDSPCX:UDDC:USPDD:UADDM:UWPH:USWR:USPDDWW:UBRCLS:UZAB:UADIM:UWPL:USWR:UWAITW:UBRGRCLS:UDWZWAA:UEXIDONE:</v>
      </c>
      <c r="D727" s="24">
        <f t="shared" si="26"/>
        <v>727</v>
      </c>
      <c r="E727" s="24">
        <f t="shared" si="27"/>
        <v>1</v>
      </c>
      <c r="F727" s="24" t="str">
        <f t="shared" ca="1" si="28"/>
        <v>…</v>
      </c>
      <c r="G727" s="24">
        <f t="shared" si="29"/>
        <v>125</v>
      </c>
      <c r="H727" s="25" t="str">
        <f t="shared" si="30"/>
        <v>UDWZWAA</v>
      </c>
      <c r="I727" s="9" t="str">
        <f ca="1">IFERROR(_xlfn.CONCAT(LEFT(INDEX(DESC!C:C,MATCH(H727,DESC!B:B,0)),10),"…"),"…")</f>
        <v>ADDER=(W=A…</v>
      </c>
    </row>
    <row r="728" spans="2:9" x14ac:dyDescent="0.25">
      <c r="C728" s="24" t="str">
        <f t="shared" si="31"/>
        <v>DEFMAIN(&amp;HC7+REGL3):UADIRM:UIRDAF:UBRM:UDSPCX:UDDC:USPDD:UADDM:UWPH:USWR:USPDDWW:UBRCLS:UZAB:UADIM:UWPL:USWR:UWAITW:UBRGRCLS:UDWZWAA:UEXIDONE:</v>
      </c>
      <c r="D728" s="24">
        <f t="shared" si="26"/>
        <v>728</v>
      </c>
      <c r="E728" s="24">
        <f t="shared" si="27"/>
        <v>0</v>
      </c>
      <c r="F728" s="24" t="str">
        <f t="shared" ca="1" si="28"/>
        <v>…</v>
      </c>
      <c r="G728" s="24">
        <f t="shared" si="29"/>
        <v>133</v>
      </c>
      <c r="H728" s="25" t="str">
        <f t="shared" si="30"/>
        <v>UEXIDONE</v>
      </c>
      <c r="I728" s="9" t="str">
        <f ca="1">IFERROR(_xlfn.CONCAT(LEFT(INDEX(DESC!C:C,MATCH(H728,DESC!B:B,0)),10),"…"),"…")</f>
        <v>EX_INT SPR…</v>
      </c>
    </row>
    <row r="729" spans="2:9" x14ac:dyDescent="0.25">
      <c r="C729" s="24" t="str">
        <f t="shared" si="31"/>
        <v>DEFMAIN(&amp;HC7+REGL3):UADIRM:UIRDAF:UBRM:UDSPCX:UDDC:USPDD:UADDM:UWPH:USWR:USPDDWW:UBRCLS:UZAB:UADIM:UWPL:USWR:UWAITW:UBRGRCLS:UDWZWAA:UEXIDONE:</v>
      </c>
      <c r="D729" s="24">
        <f t="shared" si="26"/>
        <v>729</v>
      </c>
      <c r="E729" s="24">
        <f t="shared" si="27"/>
        <v>0</v>
      </c>
      <c r="F729" s="24" t="str">
        <f t="shared" ca="1" si="28"/>
        <v>…</v>
      </c>
      <c r="G729" s="24">
        <f t="shared" si="29"/>
        <v>142</v>
      </c>
      <c r="H729" s="25" t="str">
        <f t="shared" si="30"/>
        <v>…</v>
      </c>
      <c r="I729" s="9" t="str">
        <f ca="1">IFERROR(_xlfn.CONCAT(LEFT(INDEX(DESC!C:C,MATCH(H729,DESC!B:B,0)),10),"…"),"…")</f>
        <v>…</v>
      </c>
    </row>
    <row r="730" spans="2:9" x14ac:dyDescent="0.25">
      <c r="B730" t="s">
        <v>2012</v>
      </c>
      <c r="C730" s="24" t="str">
        <f t="shared" si="31"/>
        <v>DEFMAIN(&amp;H07):UADIRM:UIRDAF:UBRGRM:UDPC:UEXIEXT:UNDEF:UORLCF:UNDEF:UAHB:XEND::</v>
      </c>
      <c r="D730" s="24">
        <f t="shared" si="26"/>
        <v>730</v>
      </c>
      <c r="E730" s="24">
        <f t="shared" si="27"/>
        <v>0</v>
      </c>
      <c r="F730" s="24" t="str">
        <f t="shared" ca="1" si="28"/>
        <v>…</v>
      </c>
      <c r="G730" s="24">
        <f t="shared" si="29"/>
        <v>14</v>
      </c>
      <c r="H730" s="25" t="str">
        <f t="shared" si="30"/>
        <v>UADIRM</v>
      </c>
      <c r="I730" s="9" t="str">
        <f ca="1">IFERROR(_xlfn.CONCAT(LEFT(INDEX(DESC!C:C,MATCH(H730,DESC!B:B,0)),10),"…"),"…")</f>
        <v>ADDR=ADDER…</v>
      </c>
    </row>
    <row r="731" spans="2:9" x14ac:dyDescent="0.25">
      <c r="C731" s="24" t="str">
        <f t="shared" si="31"/>
        <v>DEFMAIN(&amp;H07):UADIRM:UIRDAF:UBRGRM:UDPC:UEXIEXT:UNDEF:UORLCF:UNDEF:UAHB:XEND::</v>
      </c>
      <c r="D731" s="24">
        <f t="shared" ref="D731:D794" si="32">+D730+1</f>
        <v>731</v>
      </c>
      <c r="E731" s="24">
        <f t="shared" ref="E731:E794" si="33">IF(MATCH(H731,H:H,0)=D731,IF(LEN(H731)&gt;2,1,0),0)</f>
        <v>0</v>
      </c>
      <c r="F731" s="24" t="str">
        <f t="shared" ref="F731:F794" ca="1" si="34">IFERROR(MATCH(1,OFFSET(E$1:E$1000,F730,0),0)+F730,"…")</f>
        <v>…</v>
      </c>
      <c r="G731" s="24">
        <f t="shared" ref="G731:G794" si="35">IF(LEN(B731),FIND(":",C731),IFERROR(FIND(":",C731,G730+1),"…"))</f>
        <v>21</v>
      </c>
      <c r="H731" s="25" t="str">
        <f t="shared" ref="H731:H794" si="36">IFERROR(SUBSTITUTE(MID(C731,G731,G732-G731),":",""),"…")</f>
        <v>UIRDAF</v>
      </c>
      <c r="I731" s="9" t="str">
        <f ca="1">IFERROR(_xlfn.CONCAT(LEFT(INDEX(DESC!C:C,MATCH(H731,DESC!B:B,0)),10),"…"),"…")</f>
        <v>IR=ADDES A…</v>
      </c>
    </row>
    <row r="732" spans="2:9" x14ac:dyDescent="0.25">
      <c r="C732" s="24" t="str">
        <f t="shared" si="31"/>
        <v>DEFMAIN(&amp;H07):UADIRM:UIRDAF:UBRGRM:UDPC:UEXIEXT:UNDEF:UORLCF:UNDEF:UAHB:XEND::</v>
      </c>
      <c r="D732" s="24">
        <f t="shared" si="32"/>
        <v>732</v>
      </c>
      <c r="E732" s="24">
        <f t="shared" si="33"/>
        <v>0</v>
      </c>
      <c r="F732" s="24" t="str">
        <f t="shared" ca="1" si="34"/>
        <v>…</v>
      </c>
      <c r="G732" s="24">
        <f t="shared" si="35"/>
        <v>28</v>
      </c>
      <c r="H732" s="25" t="str">
        <f t="shared" si="36"/>
        <v>UBRGRM</v>
      </c>
      <c r="I732" s="9" t="str">
        <f ca="1">IFERROR(_xlfn.CONCAT(LEFT(INDEX(DESC!C:C,MATCH(H732,DESC!B:B,0)),10),"…"),"…")</f>
        <v>DO_GRANT D…</v>
      </c>
    </row>
    <row r="733" spans="2:9" x14ac:dyDescent="0.25">
      <c r="C733" s="24" t="str">
        <f t="shared" si="31"/>
        <v>DEFMAIN(&amp;H07):UADIRM:UIRDAF:UBRGRM:UDPC:UEXIEXT:UNDEF:UORLCF:UNDEF:UAHB:XEND::</v>
      </c>
      <c r="D733" s="24">
        <f t="shared" si="32"/>
        <v>733</v>
      </c>
      <c r="E733" s="24">
        <f t="shared" si="33"/>
        <v>0</v>
      </c>
      <c r="F733" s="24" t="str">
        <f t="shared" ca="1" si="34"/>
        <v>…</v>
      </c>
      <c r="G733" s="24">
        <f t="shared" si="35"/>
        <v>35</v>
      </c>
      <c r="H733" s="25" t="str">
        <f t="shared" si="36"/>
        <v>UDPC</v>
      </c>
      <c r="I733" s="9" t="str">
        <f ca="1">IFERROR(_xlfn.CONCAT(LEFT(INDEX(DESC!C:C,MATCH(H733,DESC!B:B,0)),10),"…"),"…")</f>
        <v>ADDER=PC…</v>
      </c>
    </row>
    <row r="734" spans="2:9" x14ac:dyDescent="0.25">
      <c r="C734" s="24" t="str">
        <f t="shared" si="31"/>
        <v>DEFMAIN(&amp;H07):UADIRM:UIRDAF:UBRGRM:UDPC:UEXIEXT:UNDEF:UORLCF:UNDEF:UAHB:XEND::</v>
      </c>
      <c r="D734" s="24">
        <f t="shared" si="32"/>
        <v>734</v>
      </c>
      <c r="E734" s="24">
        <f t="shared" si="33"/>
        <v>0</v>
      </c>
      <c r="F734" s="24" t="str">
        <f t="shared" ca="1" si="34"/>
        <v>…</v>
      </c>
      <c r="G734" s="24">
        <f t="shared" si="35"/>
        <v>40</v>
      </c>
      <c r="H734" s="25" t="str">
        <f t="shared" si="36"/>
        <v>UEXIEXT</v>
      </c>
      <c r="I734" s="9" t="str">
        <f ca="1">IFERROR(_xlfn.CONCAT(LEFT(INDEX(DESC!C:C,MATCH(H734,DESC!B:B,0)),10),"…"),"…")</f>
        <v>INTER EX_I…</v>
      </c>
    </row>
    <row r="735" spans="2:9" x14ac:dyDescent="0.25">
      <c r="C735" s="24" t="str">
        <f t="shared" si="31"/>
        <v>DEFMAIN(&amp;H07):UADIRM:UIRDAF:UBRGRM:UDPC:UEXIEXT:UNDEF:UORLCF:UNDEF:UAHB:XEND::</v>
      </c>
      <c r="D735" s="24">
        <f t="shared" si="32"/>
        <v>735</v>
      </c>
      <c r="E735" s="24">
        <f t="shared" si="33"/>
        <v>0</v>
      </c>
      <c r="F735" s="24" t="str">
        <f t="shared" ca="1" si="34"/>
        <v>…</v>
      </c>
      <c r="G735" s="24">
        <f t="shared" si="35"/>
        <v>48</v>
      </c>
      <c r="H735" s="25" t="str">
        <f t="shared" si="36"/>
        <v>UNDEF</v>
      </c>
      <c r="I735" s="9" t="str">
        <f ca="1">IFERROR(_xlfn.CONCAT(LEFT(INDEX(DESC!C:C,MATCH(H735,DESC!B:B,0)),10),"…"),"…")</f>
        <v>UNDEF…</v>
      </c>
    </row>
    <row r="736" spans="2:9" x14ac:dyDescent="0.25">
      <c r="C736" s="24" t="str">
        <f t="shared" si="31"/>
        <v>DEFMAIN(&amp;H07):UADIRM:UIRDAF:UBRGRM:UDPC:UEXIEXT:UNDEF:UORLCF:UNDEF:UAHB:XEND::</v>
      </c>
      <c r="D736" s="24">
        <f t="shared" si="32"/>
        <v>736</v>
      </c>
      <c r="E736" s="24">
        <f t="shared" si="33"/>
        <v>1</v>
      </c>
      <c r="F736" s="24" t="str">
        <f t="shared" ca="1" si="34"/>
        <v>…</v>
      </c>
      <c r="G736" s="24">
        <f t="shared" si="35"/>
        <v>54</v>
      </c>
      <c r="H736" s="25" t="str">
        <f t="shared" si="36"/>
        <v>UORLCF</v>
      </c>
      <c r="I736" s="9" t="str">
        <f ca="1">IFERROR(_xlfn.CONCAT(LEFT(INDEX(DESC!C:C,MATCH(H736,DESC!B:B,0)),10),"…"),"…")</f>
        <v>HBUS/FLG=U…</v>
      </c>
    </row>
    <row r="737" spans="2:9" x14ac:dyDescent="0.25">
      <c r="C737" s="24" t="str">
        <f t="shared" ref="C737:C800" si="37">SUBSTITUTE(SUBSTITUTE(SUBSTITUTE(IF(LEN(B737),_xlfn.CONCAT(B737,":"),C736)," ",""),":AAA:",":"),":BBB:",":")</f>
        <v>DEFMAIN(&amp;H07):UADIRM:UIRDAF:UBRGRM:UDPC:UEXIEXT:UNDEF:UORLCF:UNDEF:UAHB:XEND::</v>
      </c>
      <c r="D737" s="24">
        <f t="shared" si="32"/>
        <v>737</v>
      </c>
      <c r="E737" s="24">
        <f t="shared" si="33"/>
        <v>0</v>
      </c>
      <c r="F737" s="24" t="str">
        <f t="shared" ca="1" si="34"/>
        <v>…</v>
      </c>
      <c r="G737" s="24">
        <f t="shared" si="35"/>
        <v>61</v>
      </c>
      <c r="H737" s="25" t="str">
        <f t="shared" si="36"/>
        <v>UNDEF</v>
      </c>
      <c r="I737" s="9" t="str">
        <f ca="1">IFERROR(_xlfn.CONCAT(LEFT(INDEX(DESC!C:C,MATCH(H737,DESC!B:B,0)),10),"…"),"…")</f>
        <v>UNDEF…</v>
      </c>
    </row>
    <row r="738" spans="2:9" x14ac:dyDescent="0.25">
      <c r="C738" s="24" t="str">
        <f t="shared" si="37"/>
        <v>DEFMAIN(&amp;H07):UADIRM:UIRDAF:UBRGRM:UDPC:UEXIEXT:UNDEF:UORLCF:UNDEF:UAHB:XEND::</v>
      </c>
      <c r="D738" s="24">
        <f t="shared" si="32"/>
        <v>738</v>
      </c>
      <c r="E738" s="24">
        <f t="shared" si="33"/>
        <v>0</v>
      </c>
      <c r="F738" s="24" t="str">
        <f t="shared" ca="1" si="34"/>
        <v>…</v>
      </c>
      <c r="G738" s="24">
        <f t="shared" si="35"/>
        <v>67</v>
      </c>
      <c r="H738" s="25" t="str">
        <f t="shared" si="36"/>
        <v>UAHB</v>
      </c>
      <c r="I738" s="9" t="str">
        <f ca="1">IFERROR(_xlfn.CONCAT(LEFT(INDEX(DESC!C:C,MATCH(H738,DESC!B:B,0)),10),"…"),"…")</f>
        <v>A=HBUS…</v>
      </c>
    </row>
    <row r="739" spans="2:9" x14ac:dyDescent="0.25">
      <c r="C739" s="24" t="str">
        <f t="shared" si="37"/>
        <v>DEFMAIN(&amp;H07):UADIRM:UIRDAF:UBRGRM:UDPC:UEXIEXT:UNDEF:UORLCF:UNDEF:UAHB:XEND::</v>
      </c>
      <c r="D739" s="24">
        <f t="shared" si="32"/>
        <v>739</v>
      </c>
      <c r="E739" s="24">
        <f t="shared" si="33"/>
        <v>0</v>
      </c>
      <c r="F739" s="24" t="str">
        <f t="shared" ca="1" si="34"/>
        <v>…</v>
      </c>
      <c r="G739" s="24">
        <f t="shared" si="35"/>
        <v>72</v>
      </c>
      <c r="H739" s="25" t="str">
        <f t="shared" si="36"/>
        <v>XEND</v>
      </c>
      <c r="I739" s="9" t="str">
        <f ca="1">IFERROR(_xlfn.CONCAT(LEFT(INDEX(DESC!C:C,MATCH(H739,DESC!B:B,0)),10),"…"),"…")</f>
        <v>INTER END…</v>
      </c>
    </row>
    <row r="740" spans="2:9" x14ac:dyDescent="0.25">
      <c r="C740" s="24" t="str">
        <f t="shared" si="37"/>
        <v>DEFMAIN(&amp;H07):UADIRM:UIRDAF:UBRGRM:UDPC:UEXIEXT:UNDEF:UORLCF:UNDEF:UAHB:XEND::</v>
      </c>
      <c r="D740" s="24">
        <f t="shared" si="32"/>
        <v>740</v>
      </c>
      <c r="E740" s="24">
        <f t="shared" si="33"/>
        <v>0</v>
      </c>
      <c r="F740" s="24" t="str">
        <f t="shared" ca="1" si="34"/>
        <v>…</v>
      </c>
      <c r="G740" s="24">
        <f t="shared" si="35"/>
        <v>77</v>
      </c>
      <c r="H740" s="25" t="str">
        <f t="shared" si="36"/>
        <v>…</v>
      </c>
      <c r="I740" s="9" t="str">
        <f ca="1">IFERROR(_xlfn.CONCAT(LEFT(INDEX(DESC!C:C,MATCH(H740,DESC!B:B,0)),10),"…"),"…")</f>
        <v>…</v>
      </c>
    </row>
    <row r="741" spans="2:9" x14ac:dyDescent="0.25">
      <c r="B741" t="s">
        <v>2013</v>
      </c>
      <c r="C741" s="24" t="str">
        <f t="shared" si="37"/>
        <v>DEFMAIN(&amp;H02):UADIRM:UIRDAF:UBRM:UDBC:UADIM:UWA:USWR:UWZDWW:UBRGRCLS:UWHB:UEXIPCDONE:</v>
      </c>
      <c r="D741" s="24">
        <f t="shared" si="32"/>
        <v>741</v>
      </c>
      <c r="E741" s="24">
        <f t="shared" si="33"/>
        <v>0</v>
      </c>
      <c r="F741" s="24" t="str">
        <f t="shared" ca="1" si="34"/>
        <v>…</v>
      </c>
      <c r="G741" s="24">
        <f t="shared" si="35"/>
        <v>14</v>
      </c>
      <c r="H741" s="25" t="str">
        <f t="shared" si="36"/>
        <v>UADIRM</v>
      </c>
      <c r="I741" s="9" t="str">
        <f ca="1">IFERROR(_xlfn.CONCAT(LEFT(INDEX(DESC!C:C,MATCH(H741,DESC!B:B,0)),10),"…"),"…")</f>
        <v>ADDR=ADDER…</v>
      </c>
    </row>
    <row r="742" spans="2:9" x14ac:dyDescent="0.25">
      <c r="C742" s="24" t="str">
        <f t="shared" si="37"/>
        <v>DEFMAIN(&amp;H02):UADIRM:UIRDAF:UBRM:UDBC:UADIM:UWA:USWR:UWZDWW:UBRGRCLS:UWHB:UEXIPCDONE:</v>
      </c>
      <c r="D742" s="24">
        <f t="shared" si="32"/>
        <v>742</v>
      </c>
      <c r="E742" s="24">
        <f t="shared" si="33"/>
        <v>0</v>
      </c>
      <c r="F742" s="24" t="str">
        <f t="shared" ca="1" si="34"/>
        <v>…</v>
      </c>
      <c r="G742" s="24">
        <f t="shared" si="35"/>
        <v>21</v>
      </c>
      <c r="H742" s="25" t="str">
        <f t="shared" si="36"/>
        <v>UIRDAF</v>
      </c>
      <c r="I742" s="9" t="str">
        <f ca="1">IFERROR(_xlfn.CONCAT(LEFT(INDEX(DESC!C:C,MATCH(H742,DESC!B:B,0)),10),"…"),"…")</f>
        <v>IR=ADDES A…</v>
      </c>
    </row>
    <row r="743" spans="2:9" x14ac:dyDescent="0.25">
      <c r="C743" s="24" t="str">
        <f t="shared" si="37"/>
        <v>DEFMAIN(&amp;H02):UADIRM:UIRDAF:UBRM:UDBC:UADIM:UWA:USWR:UWZDWW:UBRGRCLS:UWHB:UEXIPCDONE:</v>
      </c>
      <c r="D743" s="24">
        <f t="shared" si="32"/>
        <v>743</v>
      </c>
      <c r="E743" s="24">
        <f t="shared" si="33"/>
        <v>0</v>
      </c>
      <c r="F743" s="24" t="str">
        <f t="shared" ca="1" si="34"/>
        <v>…</v>
      </c>
      <c r="G743" s="24">
        <f t="shared" si="35"/>
        <v>28</v>
      </c>
      <c r="H743" s="25" t="str">
        <f t="shared" si="36"/>
        <v>UBRM</v>
      </c>
      <c r="I743" s="9" t="str">
        <f ca="1">IFERROR(_xlfn.CONCAT(LEFT(INDEX(DESC!C:C,MATCH(H743,DESC!B:B,0)),10),"…"),"…")</f>
        <v>DO_BUSRQ U…</v>
      </c>
    </row>
    <row r="744" spans="2:9" x14ac:dyDescent="0.25">
      <c r="C744" s="24" t="str">
        <f t="shared" si="37"/>
        <v>DEFMAIN(&amp;H02):UADIRM:UIRDAF:UBRM:UDBC:UADIM:UWA:USWR:UWZDWW:UBRGRCLS:UWHB:UEXIPCDONE:</v>
      </c>
      <c r="D744" s="24">
        <f t="shared" si="32"/>
        <v>744</v>
      </c>
      <c r="E744" s="24">
        <f t="shared" si="33"/>
        <v>0</v>
      </c>
      <c r="F744" s="24" t="str">
        <f t="shared" ca="1" si="34"/>
        <v>…</v>
      </c>
      <c r="G744" s="24">
        <f t="shared" si="35"/>
        <v>33</v>
      </c>
      <c r="H744" s="25" t="str">
        <f t="shared" si="36"/>
        <v>UDBC</v>
      </c>
      <c r="I744" s="9" t="str">
        <f ca="1">IFERROR(_xlfn.CONCAT(LEFT(INDEX(DESC!C:C,MATCH(H744,DESC!B:B,0)),10),"…"),"…")</f>
        <v>ADDER=BC…</v>
      </c>
    </row>
    <row r="745" spans="2:9" x14ac:dyDescent="0.25">
      <c r="C745" s="24" t="str">
        <f t="shared" si="37"/>
        <v>DEFMAIN(&amp;H02):UADIRM:UIRDAF:UBRM:UDBC:UADIM:UWA:USWR:UWZDWW:UBRGRCLS:UWHB:UEXIPCDONE:</v>
      </c>
      <c r="D745" s="24">
        <f t="shared" si="32"/>
        <v>745</v>
      </c>
      <c r="E745" s="24">
        <f t="shared" si="33"/>
        <v>0</v>
      </c>
      <c r="F745" s="24" t="str">
        <f t="shared" ca="1" si="34"/>
        <v>…</v>
      </c>
      <c r="G745" s="24">
        <f t="shared" si="35"/>
        <v>38</v>
      </c>
      <c r="H745" s="25" t="str">
        <f t="shared" si="36"/>
        <v>UADIM</v>
      </c>
      <c r="I745" s="9" t="str">
        <f ca="1">IFERROR(_xlfn.CONCAT(LEFT(INDEX(DESC!C:C,MATCH(H745,DESC!B:B,0)),10),"…"),"…")</f>
        <v>ADDR=ADDER…</v>
      </c>
    </row>
    <row r="746" spans="2:9" x14ac:dyDescent="0.25">
      <c r="C746" s="24" t="str">
        <f t="shared" si="37"/>
        <v>DEFMAIN(&amp;H02):UADIRM:UIRDAF:UBRM:UDBC:UADIM:UWA:USWR:UWZDWW:UBRGRCLS:UWHB:UEXIPCDONE:</v>
      </c>
      <c r="D746" s="24">
        <f t="shared" si="32"/>
        <v>746</v>
      </c>
      <c r="E746" s="24">
        <f t="shared" si="33"/>
        <v>0</v>
      </c>
      <c r="F746" s="24" t="str">
        <f t="shared" ca="1" si="34"/>
        <v>…</v>
      </c>
      <c r="G746" s="24">
        <f t="shared" si="35"/>
        <v>44</v>
      </c>
      <c r="H746" s="25" t="str">
        <f t="shared" si="36"/>
        <v>UWA</v>
      </c>
      <c r="I746" s="9" t="str">
        <f ca="1">IFERROR(_xlfn.CONCAT(LEFT(INDEX(DESC!C:C,MATCH(H746,DESC!B:B,0)),10),"…"),"…")</f>
        <v>PINDATA=DL…</v>
      </c>
    </row>
    <row r="747" spans="2:9" x14ac:dyDescent="0.25">
      <c r="C747" s="24" t="str">
        <f t="shared" si="37"/>
        <v>DEFMAIN(&amp;H02):UADIRM:UIRDAF:UBRM:UDBC:UADIM:UWA:USWR:UWZDWW:UBRGRCLS:UWHB:UEXIPCDONE:</v>
      </c>
      <c r="D747" s="24">
        <f t="shared" si="32"/>
        <v>747</v>
      </c>
      <c r="E747" s="24">
        <f t="shared" si="33"/>
        <v>0</v>
      </c>
      <c r="F747" s="24" t="str">
        <f t="shared" ca="1" si="34"/>
        <v>…</v>
      </c>
      <c r="G747" s="24">
        <f t="shared" si="35"/>
        <v>48</v>
      </c>
      <c r="H747" s="25" t="str">
        <f t="shared" si="36"/>
        <v>USWR</v>
      </c>
      <c r="I747" s="9" t="str">
        <f ca="1">IFERROR(_xlfn.CONCAT(LEFT(INDEX(DESC!C:C,MATCH(H747,DESC!B:B,0)),10),"…"),"…")</f>
        <v>SETWR…</v>
      </c>
    </row>
    <row r="748" spans="2:9" x14ac:dyDescent="0.25">
      <c r="C748" s="24" t="str">
        <f t="shared" si="37"/>
        <v>DEFMAIN(&amp;H02):UADIRM:UIRDAF:UBRM:UDBC:UADIM:UWA:USWR:UWZDWW:UBRGRCLS:UWHB:UEXIPCDONE:</v>
      </c>
      <c r="D748" s="24">
        <f t="shared" si="32"/>
        <v>748</v>
      </c>
      <c r="E748" s="24">
        <f t="shared" si="33"/>
        <v>0</v>
      </c>
      <c r="F748" s="24" t="str">
        <f t="shared" ca="1" si="34"/>
        <v>…</v>
      </c>
      <c r="G748" s="24">
        <f t="shared" si="35"/>
        <v>53</v>
      </c>
      <c r="H748" s="25" t="str">
        <f t="shared" si="36"/>
        <v>UWZDWW</v>
      </c>
      <c r="I748" s="9" t="str">
        <f ca="1">IFERROR(_xlfn.CONCAT(LEFT(INDEX(DESC!C:C,MATCH(H748,DESC!B:B,0)),10),"…"),"…")</f>
        <v>DO_WAIT WZ…</v>
      </c>
    </row>
    <row r="749" spans="2:9" x14ac:dyDescent="0.25">
      <c r="C749" s="24" t="str">
        <f t="shared" si="37"/>
        <v>DEFMAIN(&amp;H02):UADIRM:UIRDAF:UBRM:UDBC:UADIM:UWA:USWR:UWZDWW:UBRGRCLS:UWHB:UEXIPCDONE:</v>
      </c>
      <c r="D749" s="24">
        <f t="shared" si="32"/>
        <v>749</v>
      </c>
      <c r="E749" s="24">
        <f t="shared" si="33"/>
        <v>0</v>
      </c>
      <c r="F749" s="24" t="str">
        <f t="shared" ca="1" si="34"/>
        <v>…</v>
      </c>
      <c r="G749" s="24">
        <f t="shared" si="35"/>
        <v>60</v>
      </c>
      <c r="H749" s="25" t="str">
        <f t="shared" si="36"/>
        <v>UBRGRCLS</v>
      </c>
      <c r="I749" s="9" t="str">
        <f ca="1">IFERROR(_xlfn.CONCAT(LEFT(INDEX(DESC!C:C,MATCH(H749,DESC!B:B,0)),10),"…"),"…")</f>
        <v>DO_GRANT D…</v>
      </c>
    </row>
    <row r="750" spans="2:9" x14ac:dyDescent="0.25">
      <c r="C750" s="24" t="str">
        <f t="shared" si="37"/>
        <v>DEFMAIN(&amp;H02):UADIRM:UIRDAF:UBRM:UDBC:UADIM:UWA:USWR:UWZDWW:UBRGRCLS:UWHB:UEXIPCDONE:</v>
      </c>
      <c r="D750" s="24">
        <f t="shared" si="32"/>
        <v>750</v>
      </c>
      <c r="E750" s="24">
        <f t="shared" si="33"/>
        <v>1</v>
      </c>
      <c r="F750" s="24" t="str">
        <f t="shared" ca="1" si="34"/>
        <v>…</v>
      </c>
      <c r="G750" s="24">
        <f t="shared" si="35"/>
        <v>69</v>
      </c>
      <c r="H750" s="25" t="str">
        <f t="shared" si="36"/>
        <v>UWHB</v>
      </c>
      <c r="I750" s="9" t="str">
        <f ca="1">IFERROR(_xlfn.CONCAT(LEFT(INDEX(DESC!C:C,MATCH(H750,DESC!B:B,0)),10),"…"),"…")</f>
        <v>W=HBUS…</v>
      </c>
    </row>
    <row r="751" spans="2:9" x14ac:dyDescent="0.25">
      <c r="C751" s="24" t="str">
        <f t="shared" si="37"/>
        <v>DEFMAIN(&amp;H02):UADIRM:UIRDAF:UBRM:UDBC:UADIM:UWA:USWR:UWZDWW:UBRGRCLS:UWHB:UEXIPCDONE:</v>
      </c>
      <c r="D751" s="24">
        <f t="shared" si="32"/>
        <v>751</v>
      </c>
      <c r="E751" s="24">
        <f t="shared" si="33"/>
        <v>0</v>
      </c>
      <c r="F751" s="24" t="str">
        <f t="shared" ca="1" si="34"/>
        <v>…</v>
      </c>
      <c r="G751" s="24">
        <f t="shared" si="35"/>
        <v>74</v>
      </c>
      <c r="H751" s="25" t="str">
        <f t="shared" si="36"/>
        <v>UEXIPCDONE</v>
      </c>
      <c r="I751" s="9" t="str">
        <f ca="1">IFERROR(_xlfn.CONCAT(LEFT(INDEX(DESC!C:C,MATCH(H751,DESC!B:B,0)),10),"…"),"…")</f>
        <v>ADDER=PC E…</v>
      </c>
    </row>
    <row r="752" spans="2:9" x14ac:dyDescent="0.25">
      <c r="C752" s="24" t="str">
        <f t="shared" si="37"/>
        <v>DEFMAIN(&amp;H02):UADIRM:UIRDAF:UBRM:UDBC:UADIM:UWA:USWR:UWZDWW:UBRGRCLS:UWHB:UEXIPCDONE:</v>
      </c>
      <c r="D752" s="24">
        <f t="shared" si="32"/>
        <v>752</v>
      </c>
      <c r="E752" s="24">
        <f t="shared" si="33"/>
        <v>0</v>
      </c>
      <c r="F752" s="24" t="str">
        <f t="shared" ca="1" si="34"/>
        <v>…</v>
      </c>
      <c r="G752" s="24">
        <f t="shared" si="35"/>
        <v>85</v>
      </c>
      <c r="H752" s="25" t="str">
        <f t="shared" si="36"/>
        <v>…</v>
      </c>
      <c r="I752" s="9" t="str">
        <f ca="1">IFERROR(_xlfn.CONCAT(LEFT(INDEX(DESC!C:C,MATCH(H752,DESC!B:B,0)),10),"…"),"…")</f>
        <v>…</v>
      </c>
    </row>
    <row r="753" spans="2:9" x14ac:dyDescent="0.25">
      <c r="B753" t="s">
        <v>2014</v>
      </c>
      <c r="C753" s="24" t="str">
        <f t="shared" si="37"/>
        <v>DEFMAIN(&amp;H0A):UADIRM:UIRDAF:UBRM:UDBC:UADIMR:UNDEF:ULAT:UWZDW:UBRGRCLS:UADL:UEXIPCDONE:</v>
      </c>
      <c r="D753" s="24">
        <f t="shared" si="32"/>
        <v>753</v>
      </c>
      <c r="E753" s="24">
        <f t="shared" si="33"/>
        <v>0</v>
      </c>
      <c r="F753" s="24" t="str">
        <f t="shared" ca="1" si="34"/>
        <v>…</v>
      </c>
      <c r="G753" s="24">
        <f t="shared" si="35"/>
        <v>14</v>
      </c>
      <c r="H753" s="25" t="str">
        <f t="shared" si="36"/>
        <v>UADIRM</v>
      </c>
      <c r="I753" s="9" t="str">
        <f ca="1">IFERROR(_xlfn.CONCAT(LEFT(INDEX(DESC!C:C,MATCH(H753,DESC!B:B,0)),10),"…"),"…")</f>
        <v>ADDR=ADDER…</v>
      </c>
    </row>
    <row r="754" spans="2:9" x14ac:dyDescent="0.25">
      <c r="C754" s="24" t="str">
        <f t="shared" si="37"/>
        <v>DEFMAIN(&amp;H0A):UADIRM:UIRDAF:UBRM:UDBC:UADIMR:UNDEF:ULAT:UWZDW:UBRGRCLS:UADL:UEXIPCDONE:</v>
      </c>
      <c r="D754" s="24">
        <f t="shared" si="32"/>
        <v>754</v>
      </c>
      <c r="E754" s="24">
        <f t="shared" si="33"/>
        <v>0</v>
      </c>
      <c r="F754" s="24" t="str">
        <f t="shared" ca="1" si="34"/>
        <v>…</v>
      </c>
      <c r="G754" s="24">
        <f t="shared" si="35"/>
        <v>21</v>
      </c>
      <c r="H754" s="25" t="str">
        <f t="shared" si="36"/>
        <v>UIRDAF</v>
      </c>
      <c r="I754" s="9" t="str">
        <f ca="1">IFERROR(_xlfn.CONCAT(LEFT(INDEX(DESC!C:C,MATCH(H754,DESC!B:B,0)),10),"…"),"…")</f>
        <v>IR=ADDES A…</v>
      </c>
    </row>
    <row r="755" spans="2:9" x14ac:dyDescent="0.25">
      <c r="C755" s="24" t="str">
        <f t="shared" si="37"/>
        <v>DEFMAIN(&amp;H0A):UADIRM:UIRDAF:UBRM:UDBC:UADIMR:UNDEF:ULAT:UWZDW:UBRGRCLS:UADL:UEXIPCDONE:</v>
      </c>
      <c r="D755" s="24">
        <f t="shared" si="32"/>
        <v>755</v>
      </c>
      <c r="E755" s="24">
        <f t="shared" si="33"/>
        <v>0</v>
      </c>
      <c r="F755" s="24" t="str">
        <f t="shared" ca="1" si="34"/>
        <v>…</v>
      </c>
      <c r="G755" s="24">
        <f t="shared" si="35"/>
        <v>28</v>
      </c>
      <c r="H755" s="25" t="str">
        <f t="shared" si="36"/>
        <v>UBRM</v>
      </c>
      <c r="I755" s="9" t="str">
        <f ca="1">IFERROR(_xlfn.CONCAT(LEFT(INDEX(DESC!C:C,MATCH(H755,DESC!B:B,0)),10),"…"),"…")</f>
        <v>DO_BUSRQ U…</v>
      </c>
    </row>
    <row r="756" spans="2:9" x14ac:dyDescent="0.25">
      <c r="C756" s="24" t="str">
        <f t="shared" si="37"/>
        <v>DEFMAIN(&amp;H0A):UADIRM:UIRDAF:UBRM:UDBC:UADIMR:UNDEF:ULAT:UWZDW:UBRGRCLS:UADL:UEXIPCDONE:</v>
      </c>
      <c r="D756" s="24">
        <f t="shared" si="32"/>
        <v>756</v>
      </c>
      <c r="E756" s="24">
        <f t="shared" si="33"/>
        <v>0</v>
      </c>
      <c r="F756" s="24" t="str">
        <f t="shared" ca="1" si="34"/>
        <v>…</v>
      </c>
      <c r="G756" s="24">
        <f t="shared" si="35"/>
        <v>33</v>
      </c>
      <c r="H756" s="25" t="str">
        <f t="shared" si="36"/>
        <v>UDBC</v>
      </c>
      <c r="I756" s="9" t="str">
        <f ca="1">IFERROR(_xlfn.CONCAT(LEFT(INDEX(DESC!C:C,MATCH(H756,DESC!B:B,0)),10),"…"),"…")</f>
        <v>ADDER=BC…</v>
      </c>
    </row>
    <row r="757" spans="2:9" x14ac:dyDescent="0.25">
      <c r="C757" s="24" t="str">
        <f t="shared" si="37"/>
        <v>DEFMAIN(&amp;H0A):UADIRM:UIRDAF:UBRM:UDBC:UADIMR:UNDEF:ULAT:UWZDW:UBRGRCLS:UADL:UEXIPCDONE:</v>
      </c>
      <c r="D757" s="24">
        <f t="shared" si="32"/>
        <v>757</v>
      </c>
      <c r="E757" s="24">
        <f t="shared" si="33"/>
        <v>0</v>
      </c>
      <c r="F757" s="24" t="str">
        <f t="shared" ca="1" si="34"/>
        <v>…</v>
      </c>
      <c r="G757" s="24">
        <f t="shared" si="35"/>
        <v>38</v>
      </c>
      <c r="H757" s="25" t="str">
        <f t="shared" si="36"/>
        <v>UADIMR</v>
      </c>
      <c r="I757" s="9" t="str">
        <f ca="1">IFERROR(_xlfn.CONCAT(LEFT(INDEX(DESC!C:C,MATCH(H757,DESC!B:B,0)),10),"…"),"…")</f>
        <v>ADDR=ADDER…</v>
      </c>
    </row>
    <row r="758" spans="2:9" x14ac:dyDescent="0.25">
      <c r="C758" s="24" t="str">
        <f t="shared" si="37"/>
        <v>DEFMAIN(&amp;H0A):UADIRM:UIRDAF:UBRM:UDBC:UADIMR:UNDEF:ULAT:UWZDW:UBRGRCLS:UADL:UEXIPCDONE:</v>
      </c>
      <c r="D758" s="24">
        <f t="shared" si="32"/>
        <v>758</v>
      </c>
      <c r="E758" s="24">
        <f t="shared" si="33"/>
        <v>0</v>
      </c>
      <c r="F758" s="24" t="str">
        <f t="shared" ca="1" si="34"/>
        <v>…</v>
      </c>
      <c r="G758" s="24">
        <f t="shared" si="35"/>
        <v>45</v>
      </c>
      <c r="H758" s="25" t="str">
        <f t="shared" si="36"/>
        <v>UNDEF</v>
      </c>
      <c r="I758" s="9" t="str">
        <f ca="1">IFERROR(_xlfn.CONCAT(LEFT(INDEX(DESC!C:C,MATCH(H758,DESC!B:B,0)),10),"…"),"…")</f>
        <v>UNDEF…</v>
      </c>
    </row>
    <row r="759" spans="2:9" x14ac:dyDescent="0.25">
      <c r="C759" s="24" t="str">
        <f t="shared" si="37"/>
        <v>DEFMAIN(&amp;H0A):UADIRM:UIRDAF:UBRM:UDBC:UADIMR:UNDEF:ULAT:UWZDW:UBRGRCLS:UADL:UEXIPCDONE:</v>
      </c>
      <c r="D759" s="24">
        <f t="shared" si="32"/>
        <v>759</v>
      </c>
      <c r="E759" s="24">
        <f t="shared" si="33"/>
        <v>0</v>
      </c>
      <c r="F759" s="24" t="str">
        <f t="shared" ca="1" si="34"/>
        <v>…</v>
      </c>
      <c r="G759" s="24">
        <f t="shared" si="35"/>
        <v>51</v>
      </c>
      <c r="H759" s="25" t="str">
        <f t="shared" si="36"/>
        <v>ULAT</v>
      </c>
      <c r="I759" s="9" t="str">
        <f ca="1">IFERROR(_xlfn.CONCAT(LEFT(INDEX(DESC!C:C,MATCH(H759,DESC!B:B,0)),10),"…"),"…")</f>
        <v>DLATCH=PIN…</v>
      </c>
    </row>
    <row r="760" spans="2:9" x14ac:dyDescent="0.25">
      <c r="C760" s="24" t="str">
        <f t="shared" si="37"/>
        <v>DEFMAIN(&amp;H0A):UADIRM:UIRDAF:UBRM:UDBC:UADIMR:UNDEF:ULAT:UWZDW:UBRGRCLS:UADL:UEXIPCDONE:</v>
      </c>
      <c r="D760" s="24">
        <f t="shared" si="32"/>
        <v>760</v>
      </c>
      <c r="E760" s="24">
        <f t="shared" si="33"/>
        <v>1</v>
      </c>
      <c r="F760" s="24" t="str">
        <f t="shared" ca="1" si="34"/>
        <v>…</v>
      </c>
      <c r="G760" s="24">
        <f t="shared" si="35"/>
        <v>56</v>
      </c>
      <c r="H760" s="25" t="str">
        <f t="shared" si="36"/>
        <v>UWZDW</v>
      </c>
      <c r="I760" s="9" t="str">
        <f ca="1">IFERROR(_xlfn.CONCAT(LEFT(INDEX(DESC!C:C,MATCH(H760,DESC!B:B,0)),10),"…"),"…")</f>
        <v>DO_WAIT WZ…</v>
      </c>
    </row>
    <row r="761" spans="2:9" x14ac:dyDescent="0.25">
      <c r="C761" s="24" t="str">
        <f t="shared" si="37"/>
        <v>DEFMAIN(&amp;H0A):UADIRM:UIRDAF:UBRM:UDBC:UADIMR:UNDEF:ULAT:UWZDW:UBRGRCLS:UADL:UEXIPCDONE:</v>
      </c>
      <c r="D761" s="24">
        <f t="shared" si="32"/>
        <v>761</v>
      </c>
      <c r="E761" s="24">
        <f t="shared" si="33"/>
        <v>0</v>
      </c>
      <c r="F761" s="24" t="str">
        <f t="shared" ca="1" si="34"/>
        <v>…</v>
      </c>
      <c r="G761" s="24">
        <f t="shared" si="35"/>
        <v>62</v>
      </c>
      <c r="H761" s="25" t="str">
        <f t="shared" si="36"/>
        <v>UBRGRCLS</v>
      </c>
      <c r="I761" s="9" t="str">
        <f ca="1">IFERROR(_xlfn.CONCAT(LEFT(INDEX(DESC!C:C,MATCH(H761,DESC!B:B,0)),10),"…"),"…")</f>
        <v>DO_GRANT D…</v>
      </c>
    </row>
    <row r="762" spans="2:9" x14ac:dyDescent="0.25">
      <c r="C762" s="24" t="str">
        <f t="shared" si="37"/>
        <v>DEFMAIN(&amp;H0A):UADIRM:UIRDAF:UBRM:UDBC:UADIMR:UNDEF:ULAT:UWZDW:UBRGRCLS:UADL:UEXIPCDONE:</v>
      </c>
      <c r="D762" s="24">
        <f t="shared" si="32"/>
        <v>762</v>
      </c>
      <c r="E762" s="24">
        <f t="shared" si="33"/>
        <v>0</v>
      </c>
      <c r="F762" s="24" t="str">
        <f t="shared" ca="1" si="34"/>
        <v>…</v>
      </c>
      <c r="G762" s="24">
        <f t="shared" si="35"/>
        <v>71</v>
      </c>
      <c r="H762" s="25" t="str">
        <f t="shared" si="36"/>
        <v>UADL</v>
      </c>
      <c r="I762" s="9" t="str">
        <f ca="1">IFERROR(_xlfn.CONCAT(LEFT(INDEX(DESC!C:C,MATCH(H762,DESC!B:B,0)),10),"…"),"…")</f>
        <v>A=DLATCH…</v>
      </c>
    </row>
    <row r="763" spans="2:9" x14ac:dyDescent="0.25">
      <c r="C763" s="24" t="str">
        <f t="shared" si="37"/>
        <v>DEFMAIN(&amp;H0A):UADIRM:UIRDAF:UBRM:UDBC:UADIMR:UNDEF:ULAT:UWZDW:UBRGRCLS:UADL:UEXIPCDONE:</v>
      </c>
      <c r="D763" s="24">
        <f t="shared" si="32"/>
        <v>763</v>
      </c>
      <c r="E763" s="24">
        <f t="shared" si="33"/>
        <v>0</v>
      </c>
      <c r="F763" s="24" t="str">
        <f t="shared" ca="1" si="34"/>
        <v>…</v>
      </c>
      <c r="G763" s="24">
        <f t="shared" si="35"/>
        <v>76</v>
      </c>
      <c r="H763" s="25" t="str">
        <f t="shared" si="36"/>
        <v>UEXIPCDONE</v>
      </c>
      <c r="I763" s="9" t="str">
        <f ca="1">IFERROR(_xlfn.CONCAT(LEFT(INDEX(DESC!C:C,MATCH(H763,DESC!B:B,0)),10),"…"),"…")</f>
        <v>ADDER=PC E…</v>
      </c>
    </row>
    <row r="764" spans="2:9" x14ac:dyDescent="0.25">
      <c r="C764" s="24" t="str">
        <f t="shared" si="37"/>
        <v>DEFMAIN(&amp;H0A):UADIRM:UIRDAF:UBRM:UDBC:UADIMR:UNDEF:ULAT:UWZDW:UBRGRCLS:UADL:UEXIPCDONE:</v>
      </c>
      <c r="D764" s="24">
        <f t="shared" si="32"/>
        <v>764</v>
      </c>
      <c r="E764" s="24">
        <f t="shared" si="33"/>
        <v>0</v>
      </c>
      <c r="F764" s="24" t="str">
        <f t="shared" ca="1" si="34"/>
        <v>…</v>
      </c>
      <c r="G764" s="24">
        <f t="shared" si="35"/>
        <v>87</v>
      </c>
      <c r="H764" s="25" t="str">
        <f t="shared" si="36"/>
        <v>…</v>
      </c>
      <c r="I764" s="9" t="str">
        <f ca="1">IFERROR(_xlfn.CONCAT(LEFT(INDEX(DESC!C:C,MATCH(H764,DESC!B:B,0)),10),"…"),"…")</f>
        <v>…</v>
      </c>
    </row>
    <row r="765" spans="2:9" x14ac:dyDescent="0.25">
      <c r="B765" t="s">
        <v>2015</v>
      </c>
      <c r="C765" s="24" t="str">
        <f t="shared" si="37"/>
        <v>DEFMAIN(&amp;H36):UADIRM:UIRDAF:UBRM:UDPC:UADIMR:UPCD:ULAT:UWAIT:UBRCLS:UDHLAADL:UADIM:UWAA:USWR:UWAITW:UBRGRCLS:UDPC:UEXIDONE:</v>
      </c>
      <c r="D765" s="24">
        <f t="shared" si="32"/>
        <v>765</v>
      </c>
      <c r="E765" s="24">
        <f t="shared" si="33"/>
        <v>0</v>
      </c>
      <c r="F765" s="24" t="str">
        <f t="shared" ca="1" si="34"/>
        <v>…</v>
      </c>
      <c r="G765" s="24">
        <f t="shared" si="35"/>
        <v>14</v>
      </c>
      <c r="H765" s="25" t="str">
        <f t="shared" si="36"/>
        <v>UADIRM</v>
      </c>
      <c r="I765" s="9" t="str">
        <f ca="1">IFERROR(_xlfn.CONCAT(LEFT(INDEX(DESC!C:C,MATCH(H765,DESC!B:B,0)),10),"…"),"…")</f>
        <v>ADDR=ADDER…</v>
      </c>
    </row>
    <row r="766" spans="2:9" x14ac:dyDescent="0.25">
      <c r="C766" s="24" t="str">
        <f t="shared" si="37"/>
        <v>DEFMAIN(&amp;H36):UADIRM:UIRDAF:UBRM:UDPC:UADIMR:UPCD:ULAT:UWAIT:UBRCLS:UDHLAADL:UADIM:UWAA:USWR:UWAITW:UBRGRCLS:UDPC:UEXIDONE:</v>
      </c>
      <c r="D766" s="24">
        <f t="shared" si="32"/>
        <v>766</v>
      </c>
      <c r="E766" s="24">
        <f t="shared" si="33"/>
        <v>0</v>
      </c>
      <c r="F766" s="24" t="str">
        <f t="shared" ca="1" si="34"/>
        <v>…</v>
      </c>
      <c r="G766" s="24">
        <f t="shared" si="35"/>
        <v>21</v>
      </c>
      <c r="H766" s="25" t="str">
        <f t="shared" si="36"/>
        <v>UIRDAF</v>
      </c>
      <c r="I766" s="9" t="str">
        <f ca="1">IFERROR(_xlfn.CONCAT(LEFT(INDEX(DESC!C:C,MATCH(H766,DESC!B:B,0)),10),"…"),"…")</f>
        <v>IR=ADDES A…</v>
      </c>
    </row>
    <row r="767" spans="2:9" x14ac:dyDescent="0.25">
      <c r="C767" s="24" t="str">
        <f t="shared" si="37"/>
        <v>DEFMAIN(&amp;H36):UADIRM:UIRDAF:UBRM:UDPC:UADIMR:UPCD:ULAT:UWAIT:UBRCLS:UDHLAADL:UADIM:UWAA:USWR:UWAITW:UBRGRCLS:UDPC:UEXIDONE:</v>
      </c>
      <c r="D767" s="24">
        <f t="shared" si="32"/>
        <v>767</v>
      </c>
      <c r="E767" s="24">
        <f t="shared" si="33"/>
        <v>0</v>
      </c>
      <c r="F767" s="24" t="str">
        <f t="shared" ca="1" si="34"/>
        <v>…</v>
      </c>
      <c r="G767" s="24">
        <f t="shared" si="35"/>
        <v>28</v>
      </c>
      <c r="H767" s="25" t="str">
        <f t="shared" si="36"/>
        <v>UBRM</v>
      </c>
      <c r="I767" s="9" t="str">
        <f ca="1">IFERROR(_xlfn.CONCAT(LEFT(INDEX(DESC!C:C,MATCH(H767,DESC!B:B,0)),10),"…"),"…")</f>
        <v>DO_BUSRQ U…</v>
      </c>
    </row>
    <row r="768" spans="2:9" x14ac:dyDescent="0.25">
      <c r="C768" s="24" t="str">
        <f t="shared" si="37"/>
        <v>DEFMAIN(&amp;H36):UADIRM:UIRDAF:UBRM:UDPC:UADIMR:UPCD:ULAT:UWAIT:UBRCLS:UDHLAADL:UADIM:UWAA:USWR:UWAITW:UBRGRCLS:UDPC:UEXIDONE:</v>
      </c>
      <c r="D768" s="24">
        <f t="shared" si="32"/>
        <v>768</v>
      </c>
      <c r="E768" s="24">
        <f t="shared" si="33"/>
        <v>0</v>
      </c>
      <c r="F768" s="24" t="str">
        <f t="shared" ca="1" si="34"/>
        <v>…</v>
      </c>
      <c r="G768" s="24">
        <f t="shared" si="35"/>
        <v>33</v>
      </c>
      <c r="H768" s="25" t="str">
        <f t="shared" si="36"/>
        <v>UDPC</v>
      </c>
      <c r="I768" s="9" t="str">
        <f ca="1">IFERROR(_xlfn.CONCAT(LEFT(INDEX(DESC!C:C,MATCH(H768,DESC!B:B,0)),10),"…"),"…")</f>
        <v>ADDER=PC…</v>
      </c>
    </row>
    <row r="769" spans="1:9" x14ac:dyDescent="0.25">
      <c r="C769" s="24" t="str">
        <f t="shared" si="37"/>
        <v>DEFMAIN(&amp;H36):UADIRM:UIRDAF:UBRM:UDPC:UADIMR:UPCD:ULAT:UWAIT:UBRCLS:UDHLAADL:UADIM:UWAA:USWR:UWAITW:UBRGRCLS:UDPC:UEXIDONE:</v>
      </c>
      <c r="D769" s="24">
        <f t="shared" si="32"/>
        <v>769</v>
      </c>
      <c r="E769" s="24">
        <f t="shared" si="33"/>
        <v>0</v>
      </c>
      <c r="F769" s="24" t="str">
        <f t="shared" ca="1" si="34"/>
        <v>…</v>
      </c>
      <c r="G769" s="24">
        <f t="shared" si="35"/>
        <v>38</v>
      </c>
      <c r="H769" s="25" t="str">
        <f t="shared" si="36"/>
        <v>UADIMR</v>
      </c>
      <c r="I769" s="9" t="str">
        <f ca="1">IFERROR(_xlfn.CONCAT(LEFT(INDEX(DESC!C:C,MATCH(H769,DESC!B:B,0)),10),"…"),"…")</f>
        <v>ADDR=ADDER…</v>
      </c>
    </row>
    <row r="770" spans="1:9" x14ac:dyDescent="0.25">
      <c r="C770" s="24" t="str">
        <f t="shared" si="37"/>
        <v>DEFMAIN(&amp;H36):UADIRM:UIRDAF:UBRM:UDPC:UADIMR:UPCD:ULAT:UWAIT:UBRCLS:UDHLAADL:UADIM:UWAA:USWR:UWAITW:UBRGRCLS:UDPC:UEXIDONE:</v>
      </c>
      <c r="D770" s="24">
        <f t="shared" si="32"/>
        <v>770</v>
      </c>
      <c r="E770" s="24">
        <f t="shared" si="33"/>
        <v>0</v>
      </c>
      <c r="F770" s="24" t="str">
        <f t="shared" ca="1" si="34"/>
        <v>…</v>
      </c>
      <c r="G770" s="24">
        <f t="shared" si="35"/>
        <v>45</v>
      </c>
      <c r="H770" s="25" t="str">
        <f t="shared" si="36"/>
        <v>UPCD</v>
      </c>
      <c r="I770" s="9" t="str">
        <f ca="1">IFERROR(_xlfn.CONCAT(LEFT(INDEX(DESC!C:C,MATCH(H770,DESC!B:B,0)),10),"…"),"…")</f>
        <v>PC=ADDES…</v>
      </c>
    </row>
    <row r="771" spans="1:9" x14ac:dyDescent="0.25">
      <c r="C771" s="24" t="str">
        <f t="shared" si="37"/>
        <v>DEFMAIN(&amp;H36):UADIRM:UIRDAF:UBRM:UDPC:UADIMR:UPCD:ULAT:UWAIT:UBRCLS:UDHLAADL:UADIM:UWAA:USWR:UWAITW:UBRGRCLS:UDPC:UEXIDONE:</v>
      </c>
      <c r="D771" s="24">
        <f t="shared" si="32"/>
        <v>771</v>
      </c>
      <c r="E771" s="24">
        <f t="shared" si="33"/>
        <v>0</v>
      </c>
      <c r="F771" s="24" t="str">
        <f t="shared" ca="1" si="34"/>
        <v>…</v>
      </c>
      <c r="G771" s="24">
        <f t="shared" si="35"/>
        <v>50</v>
      </c>
      <c r="H771" s="25" t="str">
        <f t="shared" si="36"/>
        <v>ULAT</v>
      </c>
      <c r="I771" s="9" t="str">
        <f ca="1">IFERROR(_xlfn.CONCAT(LEFT(INDEX(DESC!C:C,MATCH(H771,DESC!B:B,0)),10),"…"),"…")</f>
        <v>DLATCH=PIN…</v>
      </c>
    </row>
    <row r="772" spans="1:9" x14ac:dyDescent="0.25">
      <c r="C772" s="24" t="str">
        <f t="shared" si="37"/>
        <v>DEFMAIN(&amp;H36):UADIRM:UIRDAF:UBRM:UDPC:UADIMR:UPCD:ULAT:UWAIT:UBRCLS:UDHLAADL:UADIM:UWAA:USWR:UWAITW:UBRGRCLS:UDPC:UEXIDONE:</v>
      </c>
      <c r="D772" s="24">
        <f t="shared" si="32"/>
        <v>772</v>
      </c>
      <c r="E772" s="24">
        <f t="shared" si="33"/>
        <v>0</v>
      </c>
      <c r="F772" s="24" t="str">
        <f t="shared" ca="1" si="34"/>
        <v>…</v>
      </c>
      <c r="G772" s="24">
        <f t="shared" si="35"/>
        <v>55</v>
      </c>
      <c r="H772" s="25" t="str">
        <f t="shared" si="36"/>
        <v>UWAIT</v>
      </c>
      <c r="I772" s="9" t="str">
        <f ca="1">IFERROR(_xlfn.CONCAT(LEFT(INDEX(DESC!C:C,MATCH(H772,DESC!B:B,0)),10),"…"),"…")</f>
        <v>DO_WAIT…</v>
      </c>
    </row>
    <row r="773" spans="1:9" x14ac:dyDescent="0.25">
      <c r="C773" s="24" t="str">
        <f t="shared" si="37"/>
        <v>DEFMAIN(&amp;H36):UADIRM:UIRDAF:UBRM:UDPC:UADIMR:UPCD:ULAT:UWAIT:UBRCLS:UDHLAADL:UADIM:UWAA:USWR:UWAITW:UBRGRCLS:UDPC:UEXIDONE:</v>
      </c>
      <c r="D773" s="24">
        <f t="shared" si="32"/>
        <v>773</v>
      </c>
      <c r="E773" s="24">
        <f t="shared" si="33"/>
        <v>0</v>
      </c>
      <c r="F773" s="24" t="str">
        <f t="shared" ca="1" si="34"/>
        <v>…</v>
      </c>
      <c r="G773" s="24">
        <f t="shared" si="35"/>
        <v>61</v>
      </c>
      <c r="H773" s="25" t="str">
        <f t="shared" si="36"/>
        <v>UBRCLS</v>
      </c>
      <c r="I773" s="9" t="str">
        <f ca="1">IFERROR(_xlfn.CONCAT(LEFT(INDEX(DESC!C:C,MATCH(H773,DESC!B:B,0)),10),"…"),"…")</f>
        <v>DO_BUSRQ D…</v>
      </c>
    </row>
    <row r="774" spans="1:9" x14ac:dyDescent="0.25">
      <c r="C774" s="24" t="str">
        <f t="shared" si="37"/>
        <v>DEFMAIN(&amp;H36):UADIRM:UIRDAF:UBRM:UDPC:UADIMR:UPCD:ULAT:UWAIT:UBRCLS:UDHLAADL:UADIM:UWAA:USWR:UWAITW:UBRGRCLS:UDPC:UEXIDONE:</v>
      </c>
      <c r="D774" s="24">
        <f t="shared" si="32"/>
        <v>774</v>
      </c>
      <c r="E774" s="24">
        <f t="shared" si="33"/>
        <v>1</v>
      </c>
      <c r="F774" s="24" t="str">
        <f t="shared" ca="1" si="34"/>
        <v>…</v>
      </c>
      <c r="G774" s="24">
        <f t="shared" si="35"/>
        <v>68</v>
      </c>
      <c r="H774" s="25" t="str">
        <f t="shared" si="36"/>
        <v>UDHLAADL</v>
      </c>
      <c r="I774" s="9" t="str">
        <f ca="1">IFERROR(_xlfn.CONCAT(LEFT(INDEX(DESC!C:C,MATCH(H774,DESC!B:B,0)),10),"…"),"…")</f>
        <v>ADDER=HL A…</v>
      </c>
    </row>
    <row r="775" spans="1:9" x14ac:dyDescent="0.25">
      <c r="C775" s="24" t="str">
        <f t="shared" si="37"/>
        <v>DEFMAIN(&amp;H36):UADIRM:UIRDAF:UBRM:UDPC:UADIMR:UPCD:ULAT:UWAIT:UBRCLS:UDHLAADL:UADIM:UWAA:USWR:UWAITW:UBRGRCLS:UDPC:UEXIDONE:</v>
      </c>
      <c r="D775" s="24">
        <f t="shared" si="32"/>
        <v>775</v>
      </c>
      <c r="E775" s="24">
        <f t="shared" si="33"/>
        <v>0</v>
      </c>
      <c r="F775" s="24" t="str">
        <f t="shared" ca="1" si="34"/>
        <v>…</v>
      </c>
      <c r="G775" s="24">
        <f t="shared" si="35"/>
        <v>77</v>
      </c>
      <c r="H775" s="25" t="str">
        <f t="shared" si="36"/>
        <v>UADIM</v>
      </c>
      <c r="I775" s="9" t="str">
        <f ca="1">IFERROR(_xlfn.CONCAT(LEFT(INDEX(DESC!C:C,MATCH(H775,DESC!B:B,0)),10),"…"),"…")</f>
        <v>ADDR=ADDER…</v>
      </c>
    </row>
    <row r="776" spans="1:9" x14ac:dyDescent="0.25">
      <c r="C776" s="24" t="str">
        <f t="shared" si="37"/>
        <v>DEFMAIN(&amp;H36):UADIRM:UIRDAF:UBRM:UDPC:UADIMR:UPCD:ULAT:UWAIT:UBRCLS:UDHLAADL:UADIM:UWAA:USWR:UWAITW:UBRGRCLS:UDPC:UEXIDONE:</v>
      </c>
      <c r="D776" s="24">
        <f t="shared" si="32"/>
        <v>776</v>
      </c>
      <c r="E776" s="24">
        <f t="shared" si="33"/>
        <v>1</v>
      </c>
      <c r="F776" s="24" t="str">
        <f t="shared" ca="1" si="34"/>
        <v>…</v>
      </c>
      <c r="G776" s="24">
        <f t="shared" si="35"/>
        <v>83</v>
      </c>
      <c r="H776" s="25" t="str">
        <f t="shared" si="36"/>
        <v>UWAA</v>
      </c>
      <c r="I776" s="9" t="str">
        <f ca="1">IFERROR(_xlfn.CONCAT(LEFT(INDEX(DESC!C:C,MATCH(H776,DESC!B:B,0)),10),"…"),"…")</f>
        <v>PINDATA=DL…</v>
      </c>
    </row>
    <row r="777" spans="1:9" x14ac:dyDescent="0.25">
      <c r="C777" s="24" t="str">
        <f t="shared" si="37"/>
        <v>DEFMAIN(&amp;H36):UADIRM:UIRDAF:UBRM:UDPC:UADIMR:UPCD:ULAT:UWAIT:UBRCLS:UDHLAADL:UADIM:UWAA:USWR:UWAITW:UBRGRCLS:UDPC:UEXIDONE:</v>
      </c>
      <c r="D777" s="24">
        <f t="shared" si="32"/>
        <v>777</v>
      </c>
      <c r="E777" s="24">
        <f t="shared" si="33"/>
        <v>0</v>
      </c>
      <c r="F777" s="24" t="str">
        <f t="shared" ca="1" si="34"/>
        <v>…</v>
      </c>
      <c r="G777" s="24">
        <f t="shared" si="35"/>
        <v>88</v>
      </c>
      <c r="H777" s="25" t="str">
        <f t="shared" si="36"/>
        <v>USWR</v>
      </c>
      <c r="I777" s="9" t="str">
        <f ca="1">IFERROR(_xlfn.CONCAT(LEFT(INDEX(DESC!C:C,MATCH(H777,DESC!B:B,0)),10),"…"),"…")</f>
        <v>SETWR…</v>
      </c>
    </row>
    <row r="778" spans="1:9" x14ac:dyDescent="0.25">
      <c r="C778" s="24" t="str">
        <f t="shared" si="37"/>
        <v>DEFMAIN(&amp;H36):UADIRM:UIRDAF:UBRM:UDPC:UADIMR:UPCD:ULAT:UWAIT:UBRCLS:UDHLAADL:UADIM:UWAA:USWR:UWAITW:UBRGRCLS:UDPC:UEXIDONE:</v>
      </c>
      <c r="D778" s="24">
        <f t="shared" si="32"/>
        <v>778</v>
      </c>
      <c r="E778" s="24">
        <f t="shared" si="33"/>
        <v>0</v>
      </c>
      <c r="F778" s="24" t="str">
        <f t="shared" ca="1" si="34"/>
        <v>…</v>
      </c>
      <c r="G778" s="24">
        <f t="shared" si="35"/>
        <v>93</v>
      </c>
      <c r="H778" s="25" t="str">
        <f t="shared" si="36"/>
        <v>UWAITW</v>
      </c>
      <c r="I778" s="9" t="str">
        <f ca="1">IFERROR(_xlfn.CONCAT(LEFT(INDEX(DESC!C:C,MATCH(H778,DESC!B:B,0)),10),"…"),"…")</f>
        <v>DO_WAIT AC…</v>
      </c>
    </row>
    <row r="779" spans="1:9" x14ac:dyDescent="0.25">
      <c r="C779" s="24" t="str">
        <f t="shared" si="37"/>
        <v>DEFMAIN(&amp;H36):UADIRM:UIRDAF:UBRM:UDPC:UADIMR:UPCD:ULAT:UWAIT:UBRCLS:UDHLAADL:UADIM:UWAA:USWR:UWAITW:UBRGRCLS:UDPC:UEXIDONE:</v>
      </c>
      <c r="D779" s="24">
        <f t="shared" si="32"/>
        <v>779</v>
      </c>
      <c r="E779" s="24">
        <f t="shared" si="33"/>
        <v>0</v>
      </c>
      <c r="F779" s="24" t="str">
        <f t="shared" ca="1" si="34"/>
        <v>…</v>
      </c>
      <c r="G779" s="24">
        <f t="shared" si="35"/>
        <v>100</v>
      </c>
      <c r="H779" s="25" t="str">
        <f t="shared" si="36"/>
        <v>UBRGRCLS</v>
      </c>
      <c r="I779" s="9" t="str">
        <f ca="1">IFERROR(_xlfn.CONCAT(LEFT(INDEX(DESC!C:C,MATCH(H779,DESC!B:B,0)),10),"…"),"…")</f>
        <v>DO_GRANT D…</v>
      </c>
    </row>
    <row r="780" spans="1:9" x14ac:dyDescent="0.25">
      <c r="C780" s="24" t="str">
        <f t="shared" si="37"/>
        <v>DEFMAIN(&amp;H36):UADIRM:UIRDAF:UBRM:UDPC:UADIMR:UPCD:ULAT:UWAIT:UBRCLS:UDHLAADL:UADIM:UWAA:USWR:UWAITW:UBRGRCLS:UDPC:UEXIDONE:</v>
      </c>
      <c r="D780" s="24">
        <f t="shared" si="32"/>
        <v>780</v>
      </c>
      <c r="E780" s="24">
        <f t="shared" si="33"/>
        <v>0</v>
      </c>
      <c r="F780" s="24" t="str">
        <f t="shared" ca="1" si="34"/>
        <v>…</v>
      </c>
      <c r="G780" s="24">
        <f t="shared" si="35"/>
        <v>109</v>
      </c>
      <c r="H780" s="25" t="str">
        <f t="shared" si="36"/>
        <v>UDPC</v>
      </c>
      <c r="I780" s="9" t="str">
        <f ca="1">IFERROR(_xlfn.CONCAT(LEFT(INDEX(DESC!C:C,MATCH(H780,DESC!B:B,0)),10),"…"),"…")</f>
        <v>ADDER=PC…</v>
      </c>
    </row>
    <row r="781" spans="1:9" x14ac:dyDescent="0.25">
      <c r="C781" s="24" t="str">
        <f t="shared" si="37"/>
        <v>DEFMAIN(&amp;H36):UADIRM:UIRDAF:UBRM:UDPC:UADIMR:UPCD:ULAT:UWAIT:UBRCLS:UDHLAADL:UADIM:UWAA:USWR:UWAITW:UBRGRCLS:UDPC:UEXIDONE:</v>
      </c>
      <c r="D781" s="24">
        <f t="shared" si="32"/>
        <v>781</v>
      </c>
      <c r="E781" s="24">
        <f t="shared" si="33"/>
        <v>0</v>
      </c>
      <c r="F781" s="24" t="str">
        <f t="shared" ca="1" si="34"/>
        <v>…</v>
      </c>
      <c r="G781" s="24">
        <f t="shared" si="35"/>
        <v>114</v>
      </c>
      <c r="H781" s="25" t="str">
        <f t="shared" si="36"/>
        <v>UEXIDONE</v>
      </c>
      <c r="I781" s="9" t="str">
        <f ca="1">IFERROR(_xlfn.CONCAT(LEFT(INDEX(DESC!C:C,MATCH(H781,DESC!B:B,0)),10),"…"),"…")</f>
        <v>EX_INT SPR…</v>
      </c>
    </row>
    <row r="782" spans="1:9" x14ac:dyDescent="0.25">
      <c r="C782" s="24" t="str">
        <f t="shared" si="37"/>
        <v>DEFMAIN(&amp;H36):UADIRM:UIRDAF:UBRM:UDPC:UADIMR:UPCD:ULAT:UWAIT:UBRCLS:UDHLAADL:UADIM:UWAA:USWR:UWAITW:UBRGRCLS:UDPC:UEXIDONE:</v>
      </c>
      <c r="D782" s="24">
        <f t="shared" si="32"/>
        <v>782</v>
      </c>
      <c r="E782" s="24">
        <f t="shared" si="33"/>
        <v>0</v>
      </c>
      <c r="F782" s="24" t="str">
        <f t="shared" ca="1" si="34"/>
        <v>…</v>
      </c>
      <c r="G782" s="24">
        <f t="shared" si="35"/>
        <v>123</v>
      </c>
      <c r="H782" s="25" t="str">
        <f t="shared" si="36"/>
        <v>…</v>
      </c>
      <c r="I782" s="9" t="str">
        <f ca="1">IFERROR(_xlfn.CONCAT(LEFT(INDEX(DESC!C:C,MATCH(H782,DESC!B:B,0)),10),"…"),"…")</f>
        <v>…</v>
      </c>
    </row>
    <row r="783" spans="1:9" x14ac:dyDescent="0.25">
      <c r="A783" s="26" t="s">
        <v>2016</v>
      </c>
      <c r="B783" t="str">
        <f>A789</f>
        <v>DEFDD(&amp;H36):UADIRM:UIRDAF:UBRM:UDPC:UADIMR:UPCDD:ULAT:UAAXLW:UBRCLS:UABDL:UADIMR:UPCD+UOSADD:ULAT:UWAIT+UZHB:UBRCLS:UAAXH:UNDEF:UOSADCD:UNDEF:UDWZWH:UADIM:UPDDL:USWR:UWAITW:UBRGRCLS:UDPC:UEXIDONE</v>
      </c>
      <c r="C783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3" s="24">
        <f t="shared" si="32"/>
        <v>783</v>
      </c>
      <c r="E783" s="24">
        <f t="shared" si="33"/>
        <v>0</v>
      </c>
      <c r="F783" s="24" t="str">
        <f t="shared" ca="1" si="34"/>
        <v>…</v>
      </c>
      <c r="G783" s="24">
        <f t="shared" si="35"/>
        <v>12</v>
      </c>
      <c r="H783" s="25" t="str">
        <f t="shared" si="36"/>
        <v>UADIRM</v>
      </c>
      <c r="I783" s="9" t="str">
        <f ca="1">IFERROR(_xlfn.CONCAT(LEFT(INDEX(DESC!C:C,MATCH(H783,DESC!B:B,0)),10),"…"),"…")</f>
        <v>ADDR=ADDER…</v>
      </c>
    </row>
    <row r="784" spans="1:9" x14ac:dyDescent="0.25">
      <c r="A784">
        <f>FIND("PAR:",A783)</f>
        <v>82</v>
      </c>
      <c r="C784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4" s="24">
        <f t="shared" si="32"/>
        <v>784</v>
      </c>
      <c r="E784" s="24">
        <f t="shared" si="33"/>
        <v>0</v>
      </c>
      <c r="F784" s="24" t="str">
        <f t="shared" ca="1" si="34"/>
        <v>…</v>
      </c>
      <c r="G784" s="24">
        <f t="shared" si="35"/>
        <v>19</v>
      </c>
      <c r="H784" s="25" t="str">
        <f t="shared" si="36"/>
        <v>UIRDAF</v>
      </c>
      <c r="I784" s="9" t="str">
        <f ca="1">IFERROR(_xlfn.CONCAT(LEFT(INDEX(DESC!C:C,MATCH(H784,DESC!B:B,0)),10),"…"),"…")</f>
        <v>IR=ADDES A…</v>
      </c>
    </row>
    <row r="785" spans="1:9" x14ac:dyDescent="0.25">
      <c r="A785">
        <f>FIND(":",A783,A784+4)</f>
        <v>90</v>
      </c>
      <c r="C785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5" s="24">
        <f t="shared" si="32"/>
        <v>785</v>
      </c>
      <c r="E785" s="24">
        <f t="shared" si="33"/>
        <v>0</v>
      </c>
      <c r="F785" s="24" t="str">
        <f t="shared" ca="1" si="34"/>
        <v>…</v>
      </c>
      <c r="G785" s="24">
        <f t="shared" si="35"/>
        <v>26</v>
      </c>
      <c r="H785" s="25" t="str">
        <f t="shared" si="36"/>
        <v>UBRM</v>
      </c>
      <c r="I785" s="9" t="str">
        <f ca="1">IFERROR(_xlfn.CONCAT(LEFT(INDEX(DESC!C:C,MATCH(H785,DESC!B:B,0)),10),"…"),"…")</f>
        <v>DO_BUSRQ U…</v>
      </c>
    </row>
    <row r="786" spans="1:9" x14ac:dyDescent="0.25">
      <c r="A786" t="str">
        <f>SUBSTITUTE(REPLACE(A783,A785,1,"+"),"PAR:","",1)</f>
        <v>DEFDD(&amp;H36):UADIRM:UIRDAF:UBRM:UDPC:UADIMR:UPCDD:ULAT:UAAXLW:UBRCLS:UABDL:UADIMR:UPCD+UOSADD:ULAT:PAR:UWAIT:UZHB:UBRCLS:UAAXH:UNDEF:UOSADCD:UNDEF:UDWZWH:UADIM:UPDDL:USWR:UWAITW:UBRGRCLS:UDPC:UEXIDONE</v>
      </c>
      <c r="C786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6" s="24">
        <f t="shared" si="32"/>
        <v>786</v>
      </c>
      <c r="E786" s="24">
        <f t="shared" si="33"/>
        <v>0</v>
      </c>
      <c r="F786" s="24" t="str">
        <f t="shared" ca="1" si="34"/>
        <v>…</v>
      </c>
      <c r="G786" s="24">
        <f t="shared" si="35"/>
        <v>31</v>
      </c>
      <c r="H786" s="25" t="str">
        <f t="shared" si="36"/>
        <v>UDPC</v>
      </c>
      <c r="I786" s="9" t="str">
        <f ca="1">IFERROR(_xlfn.CONCAT(LEFT(INDEX(DESC!C:C,MATCH(H786,DESC!B:B,0)),10),"…"),"…")</f>
        <v>ADDER=PC…</v>
      </c>
    </row>
    <row r="787" spans="1:9" x14ac:dyDescent="0.25">
      <c r="A787">
        <f>FIND("PAR:",A786)</f>
        <v>99</v>
      </c>
      <c r="C787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7" s="24">
        <f t="shared" si="32"/>
        <v>787</v>
      </c>
      <c r="E787" s="24">
        <f t="shared" si="33"/>
        <v>0</v>
      </c>
      <c r="F787" s="24" t="str">
        <f t="shared" ca="1" si="34"/>
        <v>…</v>
      </c>
      <c r="G787" s="24">
        <f t="shared" si="35"/>
        <v>36</v>
      </c>
      <c r="H787" s="25" t="str">
        <f t="shared" si="36"/>
        <v>UADIMR</v>
      </c>
      <c r="I787" s="9" t="str">
        <f ca="1">IFERROR(_xlfn.CONCAT(LEFT(INDEX(DESC!C:C,MATCH(H787,DESC!B:B,0)),10),"…"),"…")</f>
        <v>ADDR=ADDER…</v>
      </c>
    </row>
    <row r="788" spans="1:9" x14ac:dyDescent="0.25">
      <c r="A788">
        <f>FIND(":",A786,A787+4)</f>
        <v>108</v>
      </c>
      <c r="C788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8" s="24">
        <f t="shared" si="32"/>
        <v>788</v>
      </c>
      <c r="E788" s="24">
        <f t="shared" si="33"/>
        <v>0</v>
      </c>
      <c r="F788" s="24" t="str">
        <f t="shared" ca="1" si="34"/>
        <v>…</v>
      </c>
      <c r="G788" s="24">
        <f t="shared" si="35"/>
        <v>43</v>
      </c>
      <c r="H788" s="25" t="str">
        <f t="shared" si="36"/>
        <v>UPCDD</v>
      </c>
      <c r="I788" s="9" t="str">
        <f ca="1">IFERROR(_xlfn.CONCAT(LEFT(INDEX(DESC!C:C,MATCH(H788,DESC!B:B,0)),10),"…"),"…")</f>
        <v>PC=ADDES A…</v>
      </c>
    </row>
    <row r="789" spans="1:9" x14ac:dyDescent="0.25">
      <c r="A789" t="str">
        <f>SUBSTITUTE(REPLACE(A786,A788,1,"+"),"PAR:","",1)</f>
        <v>DEFDD(&amp;H36):UADIRM:UIRDAF:UBRM:UDPC:UADIMR:UPCDD:ULAT:UAAXLW:UBRCLS:UABDL:UADIMR:UPCD+UOSADD:ULAT:UWAIT+UZHB:UBRCLS:UAAXH:UNDEF:UOSADCD:UNDEF:UDWZWH:UADIM:UPDDL:USWR:UWAITW:UBRGRCLS:UDPC:UEXIDONE</v>
      </c>
      <c r="C789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89" s="24">
        <f t="shared" si="32"/>
        <v>789</v>
      </c>
      <c r="E789" s="24">
        <f t="shared" si="33"/>
        <v>0</v>
      </c>
      <c r="F789" s="24" t="str">
        <f t="shared" ca="1" si="34"/>
        <v>…</v>
      </c>
      <c r="G789" s="24">
        <f t="shared" si="35"/>
        <v>49</v>
      </c>
      <c r="H789" s="25" t="str">
        <f t="shared" si="36"/>
        <v>ULAT</v>
      </c>
      <c r="I789" s="9" t="str">
        <f ca="1">IFERROR(_xlfn.CONCAT(LEFT(INDEX(DESC!C:C,MATCH(H789,DESC!B:B,0)),10),"…"),"…")</f>
        <v>DLATCH=PIN…</v>
      </c>
    </row>
    <row r="790" spans="1:9" x14ac:dyDescent="0.25">
      <c r="C790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0" s="24">
        <f t="shared" si="32"/>
        <v>790</v>
      </c>
      <c r="E790" s="24">
        <f t="shared" si="33"/>
        <v>1</v>
      </c>
      <c r="F790" s="24" t="str">
        <f t="shared" ca="1" si="34"/>
        <v>…</v>
      </c>
      <c r="G790" s="24">
        <f t="shared" si="35"/>
        <v>54</v>
      </c>
      <c r="H790" s="25" t="str">
        <f t="shared" si="36"/>
        <v>UAAXLW</v>
      </c>
      <c r="I790" s="9" t="str">
        <f ca="1">IFERROR(_xlfn.CONCAT(LEFT(INDEX(DESC!C:C,MATCH(H790,DESC!B:B,0)),10),"…"),"…")</f>
        <v>DO_WAIT AL…</v>
      </c>
    </row>
    <row r="791" spans="1:9" x14ac:dyDescent="0.25">
      <c r="C791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1" s="24">
        <f t="shared" si="32"/>
        <v>791</v>
      </c>
      <c r="E791" s="24">
        <f t="shared" si="33"/>
        <v>0</v>
      </c>
      <c r="F791" s="24" t="str">
        <f t="shared" ca="1" si="34"/>
        <v>…</v>
      </c>
      <c r="G791" s="24">
        <f t="shared" si="35"/>
        <v>61</v>
      </c>
      <c r="H791" s="25" t="str">
        <f t="shared" si="36"/>
        <v>UBRCLS</v>
      </c>
      <c r="I791" s="9" t="str">
        <f ca="1">IFERROR(_xlfn.CONCAT(LEFT(INDEX(DESC!C:C,MATCH(H791,DESC!B:B,0)),10),"…"),"…")</f>
        <v>DO_BUSRQ D…</v>
      </c>
    </row>
    <row r="792" spans="1:9" x14ac:dyDescent="0.25">
      <c r="C792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2" s="24">
        <f t="shared" si="32"/>
        <v>792</v>
      </c>
      <c r="E792" s="24">
        <f t="shared" si="33"/>
        <v>0</v>
      </c>
      <c r="F792" s="24" t="str">
        <f t="shared" ca="1" si="34"/>
        <v>…</v>
      </c>
      <c r="G792" s="24">
        <f t="shared" si="35"/>
        <v>68</v>
      </c>
      <c r="H792" s="25" t="str">
        <f t="shared" si="36"/>
        <v>UABDL</v>
      </c>
      <c r="I792" s="9" t="str">
        <f ca="1">IFERROR(_xlfn.CONCAT(LEFT(INDEX(DESC!C:C,MATCH(H792,DESC!B:B,0)),10),"…"),"…")</f>
        <v>ALUB=DLATC…</v>
      </c>
    </row>
    <row r="793" spans="1:9" x14ac:dyDescent="0.25">
      <c r="C793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3" s="24">
        <f t="shared" si="32"/>
        <v>793</v>
      </c>
      <c r="E793" s="24">
        <f t="shared" si="33"/>
        <v>0</v>
      </c>
      <c r="F793" s="24" t="str">
        <f t="shared" ca="1" si="34"/>
        <v>…</v>
      </c>
      <c r="G793" s="24">
        <f t="shared" si="35"/>
        <v>74</v>
      </c>
      <c r="H793" s="25" t="str">
        <f t="shared" si="36"/>
        <v>UADIMR</v>
      </c>
      <c r="I793" s="9" t="str">
        <f ca="1">IFERROR(_xlfn.CONCAT(LEFT(INDEX(DESC!C:C,MATCH(H793,DESC!B:B,0)),10),"…"),"…")</f>
        <v>ADDR=ADDER…</v>
      </c>
    </row>
    <row r="794" spans="1:9" x14ac:dyDescent="0.25">
      <c r="C794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4" s="24">
        <f t="shared" si="32"/>
        <v>794</v>
      </c>
      <c r="E794" s="24">
        <f t="shared" si="33"/>
        <v>1</v>
      </c>
      <c r="F794" s="24" t="str">
        <f t="shared" ca="1" si="34"/>
        <v>…</v>
      </c>
      <c r="G794" s="24">
        <f t="shared" si="35"/>
        <v>81</v>
      </c>
      <c r="H794" s="25" t="str">
        <f t="shared" si="36"/>
        <v>UPCD+UOSADD</v>
      </c>
      <c r="I794" s="9" t="str">
        <f ca="1">IFERROR(_xlfn.CONCAT(LEFT(INDEX(DESC!C:C,MATCH(H794,DESC!B:B,0)),10),"…"),"…")</f>
        <v>PC=ADDES H…</v>
      </c>
    </row>
    <row r="795" spans="1:9" x14ac:dyDescent="0.25">
      <c r="C795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5" s="24">
        <f t="shared" ref="D795:D858" si="38">+D794+1</f>
        <v>795</v>
      </c>
      <c r="E795" s="24">
        <f t="shared" ref="E795:E858" si="39">IF(MATCH(H795,H:H,0)=D795,IF(LEN(H795)&gt;2,1,0),0)</f>
        <v>0</v>
      </c>
      <c r="F795" s="24" t="str">
        <f t="shared" ref="F795:F858" ca="1" si="40">IFERROR(MATCH(1,OFFSET(E$1:E$1000,F794,0),0)+F794,"…")</f>
        <v>…</v>
      </c>
      <c r="G795" s="24">
        <f t="shared" ref="G795:G858" si="41">IF(LEN(B795),FIND(":",C795),IFERROR(FIND(":",C795,G794+1),"…"))</f>
        <v>93</v>
      </c>
      <c r="H795" s="25" t="str">
        <f t="shared" ref="H795:H858" si="42">IFERROR(SUBSTITUTE(MID(C795,G795,G796-G795),":",""),"…")</f>
        <v>ULAT</v>
      </c>
      <c r="I795" s="9" t="str">
        <f ca="1">IFERROR(_xlfn.CONCAT(LEFT(INDEX(DESC!C:C,MATCH(H795,DESC!B:B,0)),10),"…"),"…")</f>
        <v>DLATCH=PIN…</v>
      </c>
    </row>
    <row r="796" spans="1:9" x14ac:dyDescent="0.25">
      <c r="C796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6" s="24">
        <f t="shared" si="38"/>
        <v>796</v>
      </c>
      <c r="E796" s="24">
        <f t="shared" si="39"/>
        <v>1</v>
      </c>
      <c r="F796" s="24" t="str">
        <f t="shared" ca="1" si="40"/>
        <v>…</v>
      </c>
      <c r="G796" s="24">
        <f t="shared" si="41"/>
        <v>98</v>
      </c>
      <c r="H796" s="25" t="str">
        <f t="shared" si="42"/>
        <v>UWAIT+UZHB</v>
      </c>
      <c r="I796" s="9" t="str">
        <f ca="1">IFERROR(_xlfn.CONCAT(LEFT(INDEX(DESC!C:C,MATCH(H796,DESC!B:B,0)),10),"…"),"…")</f>
        <v>DO_WAIT Z=…</v>
      </c>
    </row>
    <row r="797" spans="1:9" x14ac:dyDescent="0.25">
      <c r="C797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7" s="24">
        <f t="shared" si="38"/>
        <v>797</v>
      </c>
      <c r="E797" s="24">
        <f t="shared" si="39"/>
        <v>0</v>
      </c>
      <c r="F797" s="24" t="str">
        <f t="shared" ca="1" si="40"/>
        <v>…</v>
      </c>
      <c r="G797" s="24">
        <f t="shared" si="41"/>
        <v>109</v>
      </c>
      <c r="H797" s="25" t="str">
        <f t="shared" si="42"/>
        <v>UBRCLS</v>
      </c>
      <c r="I797" s="9" t="str">
        <f ca="1">IFERROR(_xlfn.CONCAT(LEFT(INDEX(DESC!C:C,MATCH(H797,DESC!B:B,0)),10),"…"),"…")</f>
        <v>DO_BUSRQ D…</v>
      </c>
    </row>
    <row r="798" spans="1:9" x14ac:dyDescent="0.25">
      <c r="C798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8" s="24">
        <f t="shared" si="38"/>
        <v>798</v>
      </c>
      <c r="E798" s="24">
        <f t="shared" si="39"/>
        <v>1</v>
      </c>
      <c r="F798" s="24" t="str">
        <f t="shared" ca="1" si="40"/>
        <v>…</v>
      </c>
      <c r="G798" s="24">
        <f t="shared" si="41"/>
        <v>116</v>
      </c>
      <c r="H798" s="25" t="str">
        <f t="shared" si="42"/>
        <v>UAAXH</v>
      </c>
      <c r="I798" s="9" t="str">
        <f ca="1">IFERROR(_xlfn.CONCAT(LEFT(INDEX(DESC!C:C,MATCH(H798,DESC!B:B,0)),10),"…"),"…")</f>
        <v>ALUA=XH…</v>
      </c>
    </row>
    <row r="799" spans="1:9" x14ac:dyDescent="0.25">
      <c r="C799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799" s="24">
        <f t="shared" si="38"/>
        <v>799</v>
      </c>
      <c r="E799" s="24">
        <f t="shared" si="39"/>
        <v>0</v>
      </c>
      <c r="F799" s="24" t="str">
        <f t="shared" ca="1" si="40"/>
        <v>…</v>
      </c>
      <c r="G799" s="24">
        <f t="shared" si="41"/>
        <v>122</v>
      </c>
      <c r="H799" s="25" t="str">
        <f t="shared" si="42"/>
        <v>UNDEF</v>
      </c>
      <c r="I799" s="9" t="str">
        <f ca="1">IFERROR(_xlfn.CONCAT(LEFT(INDEX(DESC!C:C,MATCH(H799,DESC!B:B,0)),10),"…"),"…")</f>
        <v>UNDEF…</v>
      </c>
    </row>
    <row r="800" spans="1:9" x14ac:dyDescent="0.25">
      <c r="C800" s="24" t="str">
        <f t="shared" si="37"/>
        <v>DEFDD(&amp;H36):UADIRM:UIRDAF:UBRM:UDPC:UADIMR:UPCDD:ULAT:UAAXLW:UBRCLS:UABDL:UADIMR:UPCD+UOSADD:ULAT:UWAIT+UZHB:UBRCLS:UAAXH:UNDEF:UOSADCD:UNDEF:UDWZWH:UADIM:UPDDL:USWR:UWAITW:UBRGRCLS:UDPC:UEXIDONE:</v>
      </c>
      <c r="D800" s="24">
        <f t="shared" si="38"/>
        <v>800</v>
      </c>
      <c r="E800" s="24">
        <f t="shared" si="39"/>
        <v>0</v>
      </c>
      <c r="F800" s="24" t="str">
        <f t="shared" ca="1" si="40"/>
        <v>…</v>
      </c>
      <c r="G800" s="24">
        <f t="shared" si="41"/>
        <v>128</v>
      </c>
      <c r="H800" s="25" t="str">
        <f t="shared" si="42"/>
        <v>UOSADCD</v>
      </c>
      <c r="I800" s="9" t="str">
        <f ca="1">IFERROR(_xlfn.CONCAT(LEFT(INDEX(DESC!C:C,MATCH(H800,DESC!B:B,0)),10),"…"),"…")</f>
        <v>HBUS=SADC …</v>
      </c>
    </row>
    <row r="801" spans="2:9" x14ac:dyDescent="0.25">
      <c r="C801" s="24" t="str">
        <f t="shared" ref="C801:C864" si="43">SUBSTITUTE(SUBSTITUTE(SUBSTITUTE(IF(LEN(B801),_xlfn.CONCAT(B801,":"),C800)," ",""),":AAA:",":"),":BBB:",":")</f>
        <v>DEFDD(&amp;H36):UADIRM:UIRDAF:UBRM:UDPC:UADIMR:UPCDD:ULAT:UAAXLW:UBRCLS:UABDL:UADIMR:UPCD+UOSADD:ULAT:UWAIT+UZHB:UBRCLS:UAAXH:UNDEF:UOSADCD:UNDEF:UDWZWH:UADIM:UPDDL:USWR:UWAITW:UBRGRCLS:UDPC:UEXIDONE:</v>
      </c>
      <c r="D801" s="24">
        <f t="shared" si="38"/>
        <v>801</v>
      </c>
      <c r="E801" s="24">
        <f t="shared" si="39"/>
        <v>0</v>
      </c>
      <c r="F801" s="24" t="str">
        <f t="shared" ca="1" si="40"/>
        <v>…</v>
      </c>
      <c r="G801" s="24">
        <f t="shared" si="41"/>
        <v>136</v>
      </c>
      <c r="H801" s="25" t="str">
        <f t="shared" si="42"/>
        <v>UNDEF</v>
      </c>
      <c r="I801" s="9" t="str">
        <f ca="1">IFERROR(_xlfn.CONCAT(LEFT(INDEX(DESC!C:C,MATCH(H801,DESC!B:B,0)),10),"…"),"…")</f>
        <v>UNDEF…</v>
      </c>
    </row>
    <row r="802" spans="2:9" x14ac:dyDescent="0.25">
      <c r="C802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2" s="24">
        <f t="shared" si="38"/>
        <v>802</v>
      </c>
      <c r="E802" s="24">
        <f t="shared" si="39"/>
        <v>0</v>
      </c>
      <c r="F802" s="24" t="str">
        <f t="shared" ca="1" si="40"/>
        <v>…</v>
      </c>
      <c r="G802" s="24">
        <f t="shared" si="41"/>
        <v>142</v>
      </c>
      <c r="H802" s="25" t="str">
        <f t="shared" si="42"/>
        <v>UDWZWH</v>
      </c>
      <c r="I802" s="9" t="str">
        <f ca="1">IFERROR(_xlfn.CONCAT(LEFT(INDEX(DESC!C:C,MATCH(H802,DESC!B:B,0)),10),"…"),"…")</f>
        <v>ADDER=(W=H…</v>
      </c>
    </row>
    <row r="803" spans="2:9" x14ac:dyDescent="0.25">
      <c r="C803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3" s="24">
        <f t="shared" si="38"/>
        <v>803</v>
      </c>
      <c r="E803" s="24">
        <f t="shared" si="39"/>
        <v>0</v>
      </c>
      <c r="F803" s="24" t="str">
        <f t="shared" ca="1" si="40"/>
        <v>…</v>
      </c>
      <c r="G803" s="24">
        <f t="shared" si="41"/>
        <v>149</v>
      </c>
      <c r="H803" s="25" t="str">
        <f t="shared" si="42"/>
        <v>UADIM</v>
      </c>
      <c r="I803" s="9" t="str">
        <f ca="1">IFERROR(_xlfn.CONCAT(LEFT(INDEX(DESC!C:C,MATCH(H803,DESC!B:B,0)),10),"…"),"…")</f>
        <v>ADDR=ADDER…</v>
      </c>
    </row>
    <row r="804" spans="2:9" x14ac:dyDescent="0.25">
      <c r="C804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4" s="24">
        <f t="shared" si="38"/>
        <v>804</v>
      </c>
      <c r="E804" s="24">
        <f t="shared" si="39"/>
        <v>0</v>
      </c>
      <c r="F804" s="24" t="str">
        <f t="shared" ca="1" si="40"/>
        <v>…</v>
      </c>
      <c r="G804" s="24">
        <f t="shared" si="41"/>
        <v>155</v>
      </c>
      <c r="H804" s="25" t="str">
        <f t="shared" si="42"/>
        <v>UPDDL</v>
      </c>
      <c r="I804" s="9" t="str">
        <f ca="1">IFERROR(_xlfn.CONCAT(LEFT(INDEX(DESC!C:C,MATCH(H804,DESC!B:B,0)),10),"…"),"…")</f>
        <v>PINDATA=DL…</v>
      </c>
    </row>
    <row r="805" spans="2:9" x14ac:dyDescent="0.25">
      <c r="C805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5" s="24">
        <f t="shared" si="38"/>
        <v>805</v>
      </c>
      <c r="E805" s="24">
        <f t="shared" si="39"/>
        <v>0</v>
      </c>
      <c r="F805" s="24" t="str">
        <f t="shared" ca="1" si="40"/>
        <v>…</v>
      </c>
      <c r="G805" s="24">
        <f t="shared" si="41"/>
        <v>161</v>
      </c>
      <c r="H805" s="25" t="str">
        <f t="shared" si="42"/>
        <v>USWR</v>
      </c>
      <c r="I805" s="9" t="str">
        <f ca="1">IFERROR(_xlfn.CONCAT(LEFT(INDEX(DESC!C:C,MATCH(H805,DESC!B:B,0)),10),"…"),"…")</f>
        <v>SETWR…</v>
      </c>
    </row>
    <row r="806" spans="2:9" x14ac:dyDescent="0.25">
      <c r="C806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6" s="24">
        <f t="shared" si="38"/>
        <v>806</v>
      </c>
      <c r="E806" s="24">
        <f t="shared" si="39"/>
        <v>0</v>
      </c>
      <c r="F806" s="24" t="str">
        <f t="shared" ca="1" si="40"/>
        <v>…</v>
      </c>
      <c r="G806" s="24">
        <f t="shared" si="41"/>
        <v>166</v>
      </c>
      <c r="H806" s="25" t="str">
        <f t="shared" si="42"/>
        <v>UWAITW</v>
      </c>
      <c r="I806" s="9" t="str">
        <f ca="1">IFERROR(_xlfn.CONCAT(LEFT(INDEX(DESC!C:C,MATCH(H806,DESC!B:B,0)),10),"…"),"…")</f>
        <v>DO_WAIT AC…</v>
      </c>
    </row>
    <row r="807" spans="2:9" x14ac:dyDescent="0.25">
      <c r="C807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7" s="24">
        <f t="shared" si="38"/>
        <v>807</v>
      </c>
      <c r="E807" s="24">
        <f t="shared" si="39"/>
        <v>0</v>
      </c>
      <c r="F807" s="24" t="str">
        <f t="shared" ca="1" si="40"/>
        <v>…</v>
      </c>
      <c r="G807" s="24">
        <f t="shared" si="41"/>
        <v>173</v>
      </c>
      <c r="H807" s="25" t="str">
        <f t="shared" si="42"/>
        <v>UBRGRCLS</v>
      </c>
      <c r="I807" s="9" t="str">
        <f ca="1">IFERROR(_xlfn.CONCAT(LEFT(INDEX(DESC!C:C,MATCH(H807,DESC!B:B,0)),10),"…"),"…")</f>
        <v>DO_GRANT D…</v>
      </c>
    </row>
    <row r="808" spans="2:9" x14ac:dyDescent="0.25">
      <c r="C808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8" s="24">
        <f t="shared" si="38"/>
        <v>808</v>
      </c>
      <c r="E808" s="24">
        <f t="shared" si="39"/>
        <v>0</v>
      </c>
      <c r="F808" s="24" t="str">
        <f t="shared" ca="1" si="40"/>
        <v>…</v>
      </c>
      <c r="G808" s="24">
        <f t="shared" si="41"/>
        <v>182</v>
      </c>
      <c r="H808" s="25" t="str">
        <f t="shared" si="42"/>
        <v>UDPC</v>
      </c>
      <c r="I808" s="9" t="str">
        <f ca="1">IFERROR(_xlfn.CONCAT(LEFT(INDEX(DESC!C:C,MATCH(H808,DESC!B:B,0)),10),"…"),"…")</f>
        <v>ADDER=PC…</v>
      </c>
    </row>
    <row r="809" spans="2:9" x14ac:dyDescent="0.25">
      <c r="C809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09" s="24">
        <f t="shared" si="38"/>
        <v>809</v>
      </c>
      <c r="E809" s="24">
        <f t="shared" si="39"/>
        <v>0</v>
      </c>
      <c r="F809" s="24" t="str">
        <f t="shared" ca="1" si="40"/>
        <v>…</v>
      </c>
      <c r="G809" s="24">
        <f t="shared" si="41"/>
        <v>187</v>
      </c>
      <c r="H809" s="25" t="str">
        <f t="shared" si="42"/>
        <v>UEXIDONE</v>
      </c>
      <c r="I809" s="9" t="str">
        <f ca="1">IFERROR(_xlfn.CONCAT(LEFT(INDEX(DESC!C:C,MATCH(H809,DESC!B:B,0)),10),"…"),"…")</f>
        <v>EX_INT SPR…</v>
      </c>
    </row>
    <row r="810" spans="2:9" x14ac:dyDescent="0.25">
      <c r="C810" s="24" t="str">
        <f t="shared" si="43"/>
        <v>DEFDD(&amp;H36):UADIRM:UIRDAF:UBRM:UDPC:UADIMR:UPCDD:ULAT:UAAXLW:UBRCLS:UABDL:UADIMR:UPCD+UOSADD:ULAT:UWAIT+UZHB:UBRCLS:UAAXH:UNDEF:UOSADCD:UNDEF:UDWZWH:UADIM:UPDDL:USWR:UWAITW:UBRGRCLS:UDPC:UEXIDONE:</v>
      </c>
      <c r="D810" s="24">
        <f t="shared" si="38"/>
        <v>810</v>
      </c>
      <c r="E810" s="24">
        <f t="shared" si="39"/>
        <v>0</v>
      </c>
      <c r="F810" s="24" t="str">
        <f t="shared" ca="1" si="40"/>
        <v>…</v>
      </c>
      <c r="G810" s="24">
        <f t="shared" si="41"/>
        <v>196</v>
      </c>
      <c r="H810" s="25" t="str">
        <f t="shared" si="42"/>
        <v>…</v>
      </c>
      <c r="I810" s="9" t="str">
        <f ca="1">IFERROR(_xlfn.CONCAT(LEFT(INDEX(DESC!C:C,MATCH(H810,DESC!B:B,0)),10),"…"),"…")</f>
        <v>…</v>
      </c>
    </row>
    <row r="811" spans="2:9" x14ac:dyDescent="0.25">
      <c r="B811" t="s">
        <v>2017</v>
      </c>
      <c r="C811" s="24" t="str">
        <f t="shared" si="43"/>
        <v>NOT6DEFMAIN(&amp;B00000110+(REGL3)):UADIRM:UIRDAF:UBRM:UDPC:UADIMR:UPCD:ULAT:UWAIT:UBRGRCLS:UAADL:UEXIPCEXT:UNDEF:UHAA:UNDEF:UOPL(UMHB):XEND:</v>
      </c>
      <c r="D811" s="24">
        <f t="shared" si="38"/>
        <v>811</v>
      </c>
      <c r="E811" s="24">
        <f t="shared" si="39"/>
        <v>0</v>
      </c>
      <c r="F811" s="24" t="str">
        <f t="shared" ca="1" si="40"/>
        <v>…</v>
      </c>
      <c r="G811" s="24">
        <f t="shared" si="41"/>
        <v>32</v>
      </c>
      <c r="H811" s="25" t="str">
        <f t="shared" si="42"/>
        <v>UADIRM</v>
      </c>
      <c r="I811" s="9" t="str">
        <f ca="1">IFERROR(_xlfn.CONCAT(LEFT(INDEX(DESC!C:C,MATCH(H811,DESC!B:B,0)),10),"…"),"…")</f>
        <v>ADDR=ADDER…</v>
      </c>
    </row>
    <row r="812" spans="2:9" x14ac:dyDescent="0.25">
      <c r="C812" s="24" t="str">
        <f t="shared" si="43"/>
        <v>NOT6DEFMAIN(&amp;B00000110+(REGL3)):UADIRM:UIRDAF:UBRM:UDPC:UADIMR:UPCD:ULAT:UWAIT:UBRGRCLS:UAADL:UEXIPCEXT:UNDEF:UHAA:UNDEF:UOPL(UMHB):XEND:</v>
      </c>
      <c r="D812" s="24">
        <f t="shared" si="38"/>
        <v>812</v>
      </c>
      <c r="E812" s="24">
        <f t="shared" si="39"/>
        <v>0</v>
      </c>
      <c r="F812" s="24" t="str">
        <f t="shared" ca="1" si="40"/>
        <v>…</v>
      </c>
      <c r="G812" s="24">
        <f t="shared" si="41"/>
        <v>39</v>
      </c>
      <c r="H812" s="25" t="str">
        <f t="shared" si="42"/>
        <v>UIRDAF</v>
      </c>
      <c r="I812" s="9" t="str">
        <f ca="1">IFERROR(_xlfn.CONCAT(LEFT(INDEX(DESC!C:C,MATCH(H812,DESC!B:B,0)),10),"…"),"…")</f>
        <v>IR=ADDES A…</v>
      </c>
    </row>
    <row r="813" spans="2:9" x14ac:dyDescent="0.25">
      <c r="C813" s="24" t="str">
        <f t="shared" si="43"/>
        <v>NOT6DEFMAIN(&amp;B00000110+(REGL3)):UADIRM:UIRDAF:UBRM:UDPC:UADIMR:UPCD:ULAT:UWAIT:UBRGRCLS:UAADL:UEXIPCEXT:UNDEF:UHAA:UNDEF:UOPL(UMHB):XEND:</v>
      </c>
      <c r="D813" s="24">
        <f t="shared" si="38"/>
        <v>813</v>
      </c>
      <c r="E813" s="24">
        <f t="shared" si="39"/>
        <v>0</v>
      </c>
      <c r="F813" s="24" t="str">
        <f t="shared" ca="1" si="40"/>
        <v>…</v>
      </c>
      <c r="G813" s="24">
        <f t="shared" si="41"/>
        <v>46</v>
      </c>
      <c r="H813" s="25" t="str">
        <f t="shared" si="42"/>
        <v>UBRM</v>
      </c>
      <c r="I813" s="9" t="str">
        <f ca="1">IFERROR(_xlfn.CONCAT(LEFT(INDEX(DESC!C:C,MATCH(H813,DESC!B:B,0)),10),"…"),"…")</f>
        <v>DO_BUSRQ U…</v>
      </c>
    </row>
    <row r="814" spans="2:9" x14ac:dyDescent="0.25">
      <c r="C814" s="24" t="str">
        <f t="shared" si="43"/>
        <v>NOT6DEFMAIN(&amp;B00000110+(REGL3)):UADIRM:UIRDAF:UBRM:UDPC:UADIMR:UPCD:ULAT:UWAIT:UBRGRCLS:UAADL:UEXIPCEXT:UNDEF:UHAA:UNDEF:UOPL(UMHB):XEND:</v>
      </c>
      <c r="D814" s="24">
        <f t="shared" si="38"/>
        <v>814</v>
      </c>
      <c r="E814" s="24">
        <f t="shared" si="39"/>
        <v>0</v>
      </c>
      <c r="F814" s="24" t="str">
        <f t="shared" ca="1" si="40"/>
        <v>…</v>
      </c>
      <c r="G814" s="24">
        <f t="shared" si="41"/>
        <v>51</v>
      </c>
      <c r="H814" s="25" t="str">
        <f t="shared" si="42"/>
        <v>UDPC</v>
      </c>
      <c r="I814" s="9" t="str">
        <f ca="1">IFERROR(_xlfn.CONCAT(LEFT(INDEX(DESC!C:C,MATCH(H814,DESC!B:B,0)),10),"…"),"…")</f>
        <v>ADDER=PC…</v>
      </c>
    </row>
    <row r="815" spans="2:9" x14ac:dyDescent="0.25">
      <c r="C815" s="24" t="str">
        <f t="shared" si="43"/>
        <v>NOT6DEFMAIN(&amp;B00000110+(REGL3)):UADIRM:UIRDAF:UBRM:UDPC:UADIMR:UPCD:ULAT:UWAIT:UBRGRCLS:UAADL:UEXIPCEXT:UNDEF:UHAA:UNDEF:UOPL(UMHB):XEND:</v>
      </c>
      <c r="D815" s="24">
        <f t="shared" si="38"/>
        <v>815</v>
      </c>
      <c r="E815" s="24">
        <f t="shared" si="39"/>
        <v>0</v>
      </c>
      <c r="F815" s="24" t="str">
        <f t="shared" ca="1" si="40"/>
        <v>…</v>
      </c>
      <c r="G815" s="24">
        <f t="shared" si="41"/>
        <v>56</v>
      </c>
      <c r="H815" s="25" t="str">
        <f t="shared" si="42"/>
        <v>UADIMR</v>
      </c>
      <c r="I815" s="9" t="str">
        <f ca="1">IFERROR(_xlfn.CONCAT(LEFT(INDEX(DESC!C:C,MATCH(H815,DESC!B:B,0)),10),"…"),"…")</f>
        <v>ADDR=ADDER…</v>
      </c>
    </row>
    <row r="816" spans="2:9" x14ac:dyDescent="0.25">
      <c r="C816" s="24" t="str">
        <f t="shared" si="43"/>
        <v>NOT6DEFMAIN(&amp;B00000110+(REGL3)):UADIRM:UIRDAF:UBRM:UDPC:UADIMR:UPCD:ULAT:UWAIT:UBRGRCLS:UAADL:UEXIPCEXT:UNDEF:UHAA:UNDEF:UOPL(UMHB):XEND:</v>
      </c>
      <c r="D816" s="24">
        <f t="shared" si="38"/>
        <v>816</v>
      </c>
      <c r="E816" s="24">
        <f t="shared" si="39"/>
        <v>0</v>
      </c>
      <c r="F816" s="24" t="str">
        <f t="shared" ca="1" si="40"/>
        <v>…</v>
      </c>
      <c r="G816" s="24">
        <f t="shared" si="41"/>
        <v>63</v>
      </c>
      <c r="H816" s="25" t="str">
        <f t="shared" si="42"/>
        <v>UPCD</v>
      </c>
      <c r="I816" s="9" t="str">
        <f ca="1">IFERROR(_xlfn.CONCAT(LEFT(INDEX(DESC!C:C,MATCH(H816,DESC!B:B,0)),10),"…"),"…")</f>
        <v>PC=ADDES…</v>
      </c>
    </row>
    <row r="817" spans="2:9" x14ac:dyDescent="0.25">
      <c r="C817" s="24" t="str">
        <f t="shared" si="43"/>
        <v>NOT6DEFMAIN(&amp;B00000110+(REGL3)):UADIRM:UIRDAF:UBRM:UDPC:UADIMR:UPCD:ULAT:UWAIT:UBRGRCLS:UAADL:UEXIPCEXT:UNDEF:UHAA:UNDEF:UOPL(UMHB):XEND:</v>
      </c>
      <c r="D817" s="24">
        <f t="shared" si="38"/>
        <v>817</v>
      </c>
      <c r="E817" s="24">
        <f t="shared" si="39"/>
        <v>0</v>
      </c>
      <c r="F817" s="24" t="str">
        <f t="shared" ca="1" si="40"/>
        <v>…</v>
      </c>
      <c r="G817" s="24">
        <f t="shared" si="41"/>
        <v>68</v>
      </c>
      <c r="H817" s="25" t="str">
        <f t="shared" si="42"/>
        <v>ULAT</v>
      </c>
      <c r="I817" s="9" t="str">
        <f ca="1">IFERROR(_xlfn.CONCAT(LEFT(INDEX(DESC!C:C,MATCH(H817,DESC!B:B,0)),10),"…"),"…")</f>
        <v>DLATCH=PIN…</v>
      </c>
    </row>
    <row r="818" spans="2:9" x14ac:dyDescent="0.25">
      <c r="C818" s="24" t="str">
        <f t="shared" si="43"/>
        <v>NOT6DEFMAIN(&amp;B00000110+(REGL3)):UADIRM:UIRDAF:UBRM:UDPC:UADIMR:UPCD:ULAT:UWAIT:UBRGRCLS:UAADL:UEXIPCEXT:UNDEF:UHAA:UNDEF:UOPL(UMHB):XEND:</v>
      </c>
      <c r="D818" s="24">
        <f t="shared" si="38"/>
        <v>818</v>
      </c>
      <c r="E818" s="24">
        <f t="shared" si="39"/>
        <v>0</v>
      </c>
      <c r="F818" s="24" t="str">
        <f t="shared" ca="1" si="40"/>
        <v>…</v>
      </c>
      <c r="G818" s="24">
        <f t="shared" si="41"/>
        <v>73</v>
      </c>
      <c r="H818" s="25" t="str">
        <f t="shared" si="42"/>
        <v>UWAIT</v>
      </c>
      <c r="I818" s="9" t="str">
        <f ca="1">IFERROR(_xlfn.CONCAT(LEFT(INDEX(DESC!C:C,MATCH(H818,DESC!B:B,0)),10),"…"),"…")</f>
        <v>DO_WAIT…</v>
      </c>
    </row>
    <row r="819" spans="2:9" x14ac:dyDescent="0.25">
      <c r="C819" s="24" t="str">
        <f t="shared" si="43"/>
        <v>NOT6DEFMAIN(&amp;B00000110+(REGL3)):UADIRM:UIRDAF:UBRM:UDPC:UADIMR:UPCD:ULAT:UWAIT:UBRGRCLS:UAADL:UEXIPCEXT:UNDEF:UHAA:UNDEF:UOPL(UMHB):XEND:</v>
      </c>
      <c r="D819" s="24">
        <f t="shared" si="38"/>
        <v>819</v>
      </c>
      <c r="E819" s="24">
        <f t="shared" si="39"/>
        <v>0</v>
      </c>
      <c r="F819" s="24" t="str">
        <f t="shared" ca="1" si="40"/>
        <v>…</v>
      </c>
      <c r="G819" s="24">
        <f t="shared" si="41"/>
        <v>79</v>
      </c>
      <c r="H819" s="25" t="str">
        <f t="shared" si="42"/>
        <v>UBRGRCLS</v>
      </c>
      <c r="I819" s="9" t="str">
        <f ca="1">IFERROR(_xlfn.CONCAT(LEFT(INDEX(DESC!C:C,MATCH(H819,DESC!B:B,0)),10),"…"),"…")</f>
        <v>DO_GRANT D…</v>
      </c>
    </row>
    <row r="820" spans="2:9" x14ac:dyDescent="0.25">
      <c r="C820" s="24" t="str">
        <f t="shared" si="43"/>
        <v>NOT6DEFMAIN(&amp;B00000110+(REGL3)):UADIRM:UIRDAF:UBRM:UDPC:UADIMR:UPCD:ULAT:UWAIT:UBRGRCLS:UAADL:UEXIPCEXT:UNDEF:UHAA:UNDEF:UOPL(UMHB):XEND:</v>
      </c>
      <c r="D820" s="24">
        <f t="shared" si="38"/>
        <v>820</v>
      </c>
      <c r="E820" s="24">
        <f t="shared" si="39"/>
        <v>0</v>
      </c>
      <c r="F820" s="24" t="str">
        <f t="shared" ca="1" si="40"/>
        <v>…</v>
      </c>
      <c r="G820" s="24">
        <f t="shared" si="41"/>
        <v>88</v>
      </c>
      <c r="H820" s="25" t="str">
        <f t="shared" si="42"/>
        <v>UAADL</v>
      </c>
      <c r="I820" s="9" t="str">
        <f ca="1">IFERROR(_xlfn.CONCAT(LEFT(INDEX(DESC!C:C,MATCH(H820,DESC!B:B,0)),10),"…"),"…")</f>
        <v>ALUA=DLATC…</v>
      </c>
    </row>
    <row r="821" spans="2:9" x14ac:dyDescent="0.25">
      <c r="C821" s="24" t="str">
        <f t="shared" si="43"/>
        <v>NOT6DEFMAIN(&amp;B00000110+(REGL3)):UADIRM:UIRDAF:UBRM:UDPC:UADIMR:UPCD:ULAT:UWAIT:UBRGRCLS:UAADL:UEXIPCEXT:UNDEF:UHAA:UNDEF:UOPL(UMHB):XEND:</v>
      </c>
      <c r="D821" s="24">
        <f t="shared" si="38"/>
        <v>821</v>
      </c>
      <c r="E821" s="24">
        <f t="shared" si="39"/>
        <v>0</v>
      </c>
      <c r="F821" s="24" t="str">
        <f t="shared" ca="1" si="40"/>
        <v>…</v>
      </c>
      <c r="G821" s="24">
        <f t="shared" si="41"/>
        <v>94</v>
      </c>
      <c r="H821" s="25" t="str">
        <f t="shared" si="42"/>
        <v>UEXIPCEXT</v>
      </c>
      <c r="I821" s="9" t="str">
        <f ca="1">IFERROR(_xlfn.CONCAT(LEFT(INDEX(DESC!C:C,MATCH(H821,DESC!B:B,0)),10),"…"),"…")</f>
        <v>INTER ADDE…</v>
      </c>
    </row>
    <row r="822" spans="2:9" x14ac:dyDescent="0.25">
      <c r="C822" s="24" t="str">
        <f t="shared" si="43"/>
        <v>NOT6DEFMAIN(&amp;B00000110+(REGL3)):UADIRM:UIRDAF:UBRM:UDPC:UADIMR:UPCD:ULAT:UWAIT:UBRGRCLS:UAADL:UEXIPCEXT:UNDEF:UHAA:UNDEF:UOPL(UMHB):XEND:</v>
      </c>
      <c r="D822" s="24">
        <f t="shared" si="38"/>
        <v>822</v>
      </c>
      <c r="E822" s="24">
        <f t="shared" si="39"/>
        <v>0</v>
      </c>
      <c r="F822" s="24" t="str">
        <f t="shared" ca="1" si="40"/>
        <v>…</v>
      </c>
      <c r="G822" s="24">
        <f t="shared" si="41"/>
        <v>104</v>
      </c>
      <c r="H822" s="25" t="str">
        <f t="shared" si="42"/>
        <v>UNDEF</v>
      </c>
      <c r="I822" s="9" t="str">
        <f ca="1">IFERROR(_xlfn.CONCAT(LEFT(INDEX(DESC!C:C,MATCH(H822,DESC!B:B,0)),10),"…"),"…")</f>
        <v>UNDEF…</v>
      </c>
    </row>
    <row r="823" spans="2:9" x14ac:dyDescent="0.25">
      <c r="C823" s="24" t="str">
        <f t="shared" si="43"/>
        <v>NOT6DEFMAIN(&amp;B00000110+(REGL3)):UADIRM:UIRDAF:UBRM:UDPC:UADIMR:UPCD:ULAT:UWAIT:UBRGRCLS:UAADL:UEXIPCEXT:UNDEF:UHAA:UNDEF:UOPL(UMHB):XEND:</v>
      </c>
      <c r="D823" s="24">
        <f t="shared" si="38"/>
        <v>823</v>
      </c>
      <c r="E823" s="24">
        <f t="shared" si="39"/>
        <v>1</v>
      </c>
      <c r="F823" s="24" t="str">
        <f t="shared" ca="1" si="40"/>
        <v>…</v>
      </c>
      <c r="G823" s="24">
        <f t="shared" si="41"/>
        <v>110</v>
      </c>
      <c r="H823" s="25" t="str">
        <f t="shared" si="42"/>
        <v>UHAA</v>
      </c>
      <c r="I823" s="9" t="str">
        <f ca="1">IFERROR(_xlfn.CONCAT(LEFT(INDEX(DESC!C:C,MATCH(H823,DESC!B:B,0)),10),"…"),"…")</f>
        <v>HBUS=ADD N…</v>
      </c>
    </row>
    <row r="824" spans="2:9" x14ac:dyDescent="0.25">
      <c r="C824" s="24" t="str">
        <f t="shared" si="43"/>
        <v>NOT6DEFMAIN(&amp;B00000110+(REGL3)):UADIRM:UIRDAF:UBRM:UDPC:UADIMR:UPCD:ULAT:UWAIT:UBRGRCLS:UAADL:UEXIPCEXT:UNDEF:UHAA:UNDEF:UOPL(UMHB):XEND:</v>
      </c>
      <c r="D824" s="24">
        <f t="shared" si="38"/>
        <v>824</v>
      </c>
      <c r="E824" s="24">
        <f t="shared" si="39"/>
        <v>0</v>
      </c>
      <c r="F824" s="24" t="str">
        <f t="shared" ca="1" si="40"/>
        <v>…</v>
      </c>
      <c r="G824" s="24">
        <f t="shared" si="41"/>
        <v>115</v>
      </c>
      <c r="H824" s="25" t="str">
        <f t="shared" si="42"/>
        <v>UNDEF</v>
      </c>
      <c r="I824" s="9" t="str">
        <f ca="1">IFERROR(_xlfn.CONCAT(LEFT(INDEX(DESC!C:C,MATCH(H824,DESC!B:B,0)),10),"…"),"…")</f>
        <v>UNDEF…</v>
      </c>
    </row>
    <row r="825" spans="2:9" x14ac:dyDescent="0.25">
      <c r="C825" s="24" t="str">
        <f t="shared" si="43"/>
        <v>NOT6DEFMAIN(&amp;B00000110+(REGL3)):UADIRM:UIRDAF:UBRM:UDPC:UADIMR:UPCD:ULAT:UWAIT:UBRGRCLS:UAADL:UEXIPCEXT:UNDEF:UHAA:UNDEF:UOPL(UMHB):XEND:</v>
      </c>
      <c r="D825" s="24">
        <f t="shared" si="38"/>
        <v>825</v>
      </c>
      <c r="E825" s="24">
        <f t="shared" si="39"/>
        <v>0</v>
      </c>
      <c r="F825" s="24" t="str">
        <f t="shared" ca="1" si="40"/>
        <v>…</v>
      </c>
      <c r="G825" s="24">
        <f t="shared" si="41"/>
        <v>121</v>
      </c>
      <c r="H825" s="25" t="str">
        <f t="shared" si="42"/>
        <v>UOPL(UMHB)</v>
      </c>
      <c r="I825" s="9" t="str">
        <f ca="1">IFERROR(_xlfn.CONCAT(LEFT(INDEX(DESC!C:C,MATCH(H825,DESC!B:B,0)),10),"…"),"…")</f>
        <v>R*=HBUS…</v>
      </c>
    </row>
    <row r="826" spans="2:9" x14ac:dyDescent="0.25">
      <c r="C826" s="24" t="str">
        <f t="shared" si="43"/>
        <v>NOT6DEFMAIN(&amp;B00000110+(REGL3)):UADIRM:UIRDAF:UBRM:UDPC:UADIMR:UPCD:ULAT:UWAIT:UBRGRCLS:UAADL:UEXIPCEXT:UNDEF:UHAA:UNDEF:UOPL(UMHB):XEND:</v>
      </c>
      <c r="D826" s="24">
        <f t="shared" si="38"/>
        <v>826</v>
      </c>
      <c r="E826" s="24">
        <f t="shared" si="39"/>
        <v>0</v>
      </c>
      <c r="F826" s="24" t="str">
        <f t="shared" ca="1" si="40"/>
        <v>…</v>
      </c>
      <c r="G826" s="24">
        <f t="shared" si="41"/>
        <v>132</v>
      </c>
      <c r="H826" s="25" t="str">
        <f t="shared" si="42"/>
        <v>XEND</v>
      </c>
      <c r="I826" s="9" t="str">
        <f ca="1">IFERROR(_xlfn.CONCAT(LEFT(INDEX(DESC!C:C,MATCH(H826,DESC!B:B,0)),10),"…"),"…")</f>
        <v>INTER END…</v>
      </c>
    </row>
    <row r="827" spans="2:9" x14ac:dyDescent="0.25">
      <c r="C827" s="24" t="str">
        <f t="shared" si="43"/>
        <v>NOT6DEFMAIN(&amp;B00000110+(REGL3)):UADIRM:UIRDAF:UBRM:UDPC:UADIMR:UPCD:ULAT:UWAIT:UBRGRCLS:UAADL:UEXIPCEXT:UNDEF:UHAA:UNDEF:UOPL(UMHB):XEND:</v>
      </c>
      <c r="D827" s="24">
        <f t="shared" si="38"/>
        <v>827</v>
      </c>
      <c r="E827" s="24">
        <f t="shared" si="39"/>
        <v>0</v>
      </c>
      <c r="F827" s="24" t="str">
        <f t="shared" ca="1" si="40"/>
        <v>…</v>
      </c>
      <c r="G827" s="24">
        <f t="shared" si="41"/>
        <v>137</v>
      </c>
      <c r="H827" s="25" t="str">
        <f t="shared" si="42"/>
        <v>…</v>
      </c>
      <c r="I827" s="9" t="str">
        <f ca="1">IFERROR(_xlfn.CONCAT(LEFT(INDEX(DESC!C:C,MATCH(H827,DESC!B:B,0)),10),"…"),"…")</f>
        <v>…</v>
      </c>
    </row>
    <row r="828" spans="2:9" x14ac:dyDescent="0.25">
      <c r="B828" t="s">
        <v>2018</v>
      </c>
      <c r="C828" s="24" t="str">
        <f t="shared" si="43"/>
        <v>DEFMAIN(&amp;H70+REGL):UADIRM:UIRDAF:UBRM:UDHL:UADIM:UWM:USWR:UWAITW:UBRGRCLS:UDPC:UEXIDONE:</v>
      </c>
      <c r="D828" s="24">
        <f t="shared" si="38"/>
        <v>828</v>
      </c>
      <c r="E828" s="24">
        <f t="shared" si="39"/>
        <v>0</v>
      </c>
      <c r="F828" s="24" t="str">
        <f t="shared" ca="1" si="40"/>
        <v>…</v>
      </c>
      <c r="G828" s="24">
        <f t="shared" si="41"/>
        <v>19</v>
      </c>
      <c r="H828" s="25" t="str">
        <f t="shared" si="42"/>
        <v>UADIRM</v>
      </c>
      <c r="I828" s="9" t="str">
        <f ca="1">IFERROR(_xlfn.CONCAT(LEFT(INDEX(DESC!C:C,MATCH(H828,DESC!B:B,0)),10),"…"),"…")</f>
        <v>ADDR=ADDER…</v>
      </c>
    </row>
    <row r="829" spans="2:9" x14ac:dyDescent="0.25">
      <c r="C829" s="24" t="str">
        <f t="shared" si="43"/>
        <v>DEFMAIN(&amp;H70+REGL):UADIRM:UIRDAF:UBRM:UDHL:UADIM:UWM:USWR:UWAITW:UBRGRCLS:UDPC:UEXIDONE:</v>
      </c>
      <c r="D829" s="24">
        <f t="shared" si="38"/>
        <v>829</v>
      </c>
      <c r="E829" s="24">
        <f t="shared" si="39"/>
        <v>0</v>
      </c>
      <c r="F829" s="24" t="str">
        <f t="shared" ca="1" si="40"/>
        <v>…</v>
      </c>
      <c r="G829" s="24">
        <f t="shared" si="41"/>
        <v>26</v>
      </c>
      <c r="H829" s="25" t="str">
        <f t="shared" si="42"/>
        <v>UIRDAF</v>
      </c>
      <c r="I829" s="9" t="str">
        <f ca="1">IFERROR(_xlfn.CONCAT(LEFT(INDEX(DESC!C:C,MATCH(H829,DESC!B:B,0)),10),"…"),"…")</f>
        <v>IR=ADDES A…</v>
      </c>
    </row>
    <row r="830" spans="2:9" x14ac:dyDescent="0.25">
      <c r="C830" s="24" t="str">
        <f t="shared" si="43"/>
        <v>DEFMAIN(&amp;H70+REGL):UADIRM:UIRDAF:UBRM:UDHL:UADIM:UWM:USWR:UWAITW:UBRGRCLS:UDPC:UEXIDONE:</v>
      </c>
      <c r="D830" s="24">
        <f t="shared" si="38"/>
        <v>830</v>
      </c>
      <c r="E830" s="24">
        <f t="shared" si="39"/>
        <v>0</v>
      </c>
      <c r="F830" s="24" t="str">
        <f t="shared" ca="1" si="40"/>
        <v>…</v>
      </c>
      <c r="G830" s="24">
        <f t="shared" si="41"/>
        <v>33</v>
      </c>
      <c r="H830" s="25" t="str">
        <f t="shared" si="42"/>
        <v>UBRM</v>
      </c>
      <c r="I830" s="9" t="str">
        <f ca="1">IFERROR(_xlfn.CONCAT(LEFT(INDEX(DESC!C:C,MATCH(H830,DESC!B:B,0)),10),"…"),"…")</f>
        <v>DO_BUSRQ U…</v>
      </c>
    </row>
    <row r="831" spans="2:9" x14ac:dyDescent="0.25">
      <c r="C831" s="24" t="str">
        <f t="shared" si="43"/>
        <v>DEFMAIN(&amp;H70+REGL):UADIRM:UIRDAF:UBRM:UDHL:UADIM:UWM:USWR:UWAITW:UBRGRCLS:UDPC:UEXIDONE:</v>
      </c>
      <c r="D831" s="24">
        <f t="shared" si="38"/>
        <v>831</v>
      </c>
      <c r="E831" s="24">
        <f t="shared" si="39"/>
        <v>0</v>
      </c>
      <c r="F831" s="24" t="str">
        <f t="shared" ca="1" si="40"/>
        <v>…</v>
      </c>
      <c r="G831" s="24">
        <f t="shared" si="41"/>
        <v>38</v>
      </c>
      <c r="H831" s="25" t="str">
        <f t="shared" si="42"/>
        <v>UDHL</v>
      </c>
      <c r="I831" s="9" t="str">
        <f ca="1">IFERROR(_xlfn.CONCAT(LEFT(INDEX(DESC!C:C,MATCH(H831,DESC!B:B,0)),10),"…"),"…")</f>
        <v>ADDER=HL…</v>
      </c>
    </row>
    <row r="832" spans="2:9" x14ac:dyDescent="0.25">
      <c r="C832" s="24" t="str">
        <f t="shared" si="43"/>
        <v>DEFMAIN(&amp;H70+REGL):UADIRM:UIRDAF:UBRM:UDHL:UADIM:UWM:USWR:UWAITW:UBRGRCLS:UDPC:UEXIDONE:</v>
      </c>
      <c r="D832" s="24">
        <f t="shared" si="38"/>
        <v>832</v>
      </c>
      <c r="E832" s="24">
        <f t="shared" si="39"/>
        <v>0</v>
      </c>
      <c r="F832" s="24" t="str">
        <f t="shared" ca="1" si="40"/>
        <v>…</v>
      </c>
      <c r="G832" s="24">
        <f t="shared" si="41"/>
        <v>43</v>
      </c>
      <c r="H832" s="25" t="str">
        <f t="shared" si="42"/>
        <v>UADIM</v>
      </c>
      <c r="I832" s="9" t="str">
        <f ca="1">IFERROR(_xlfn.CONCAT(LEFT(INDEX(DESC!C:C,MATCH(H832,DESC!B:B,0)),10),"…"),"…")</f>
        <v>ADDR=ADDER…</v>
      </c>
    </row>
    <row r="833" spans="2:9" x14ac:dyDescent="0.25">
      <c r="C833" s="24" t="str">
        <f t="shared" si="43"/>
        <v>DEFMAIN(&amp;H70+REGL):UADIRM:UIRDAF:UBRM:UDHL:UADIM:UWM:USWR:UWAITW:UBRGRCLS:UDPC:UEXIDONE:</v>
      </c>
      <c r="D833" s="24">
        <f t="shared" si="38"/>
        <v>833</v>
      </c>
      <c r="E833" s="24">
        <f t="shared" si="39"/>
        <v>1</v>
      </c>
      <c r="F833" s="24" t="str">
        <f t="shared" ca="1" si="40"/>
        <v>…</v>
      </c>
      <c r="G833" s="24">
        <f t="shared" si="41"/>
        <v>49</v>
      </c>
      <c r="H833" s="25" t="str">
        <f t="shared" si="42"/>
        <v>UWM</v>
      </c>
      <c r="I833" s="9" t="str">
        <f ca="1">IFERROR(_xlfn.CONCAT(LEFT(INDEX(DESC!C:C,MATCH(H833,DESC!B:B,0)),10),"…"),"…")</f>
        <v>PINDATA=DL…</v>
      </c>
    </row>
    <row r="834" spans="2:9" x14ac:dyDescent="0.25">
      <c r="C834" s="24" t="str">
        <f t="shared" si="43"/>
        <v>DEFMAIN(&amp;H70+REGL):UADIRM:UIRDAF:UBRM:UDHL:UADIM:UWM:USWR:UWAITW:UBRGRCLS:UDPC:UEXIDONE:</v>
      </c>
      <c r="D834" s="24">
        <f t="shared" si="38"/>
        <v>834</v>
      </c>
      <c r="E834" s="24">
        <f t="shared" si="39"/>
        <v>0</v>
      </c>
      <c r="F834" s="24" t="str">
        <f t="shared" ca="1" si="40"/>
        <v>…</v>
      </c>
      <c r="G834" s="24">
        <f t="shared" si="41"/>
        <v>53</v>
      </c>
      <c r="H834" s="25" t="str">
        <f t="shared" si="42"/>
        <v>USWR</v>
      </c>
      <c r="I834" s="9" t="str">
        <f ca="1">IFERROR(_xlfn.CONCAT(LEFT(INDEX(DESC!C:C,MATCH(H834,DESC!B:B,0)),10),"…"),"…")</f>
        <v>SETWR…</v>
      </c>
    </row>
    <row r="835" spans="2:9" x14ac:dyDescent="0.25">
      <c r="C835" s="24" t="str">
        <f t="shared" si="43"/>
        <v>DEFMAIN(&amp;H70+REGL):UADIRM:UIRDAF:UBRM:UDHL:UADIM:UWM:USWR:UWAITW:UBRGRCLS:UDPC:UEXIDONE:</v>
      </c>
      <c r="D835" s="24">
        <f t="shared" si="38"/>
        <v>835</v>
      </c>
      <c r="E835" s="24">
        <f t="shared" si="39"/>
        <v>0</v>
      </c>
      <c r="F835" s="24" t="str">
        <f t="shared" ca="1" si="40"/>
        <v>…</v>
      </c>
      <c r="G835" s="24">
        <f t="shared" si="41"/>
        <v>58</v>
      </c>
      <c r="H835" s="25" t="str">
        <f t="shared" si="42"/>
        <v>UWAITW</v>
      </c>
      <c r="I835" s="9" t="str">
        <f ca="1">IFERROR(_xlfn.CONCAT(LEFT(INDEX(DESC!C:C,MATCH(H835,DESC!B:B,0)),10),"…"),"…")</f>
        <v>DO_WAIT AC…</v>
      </c>
    </row>
    <row r="836" spans="2:9" x14ac:dyDescent="0.25">
      <c r="C836" s="24" t="str">
        <f t="shared" si="43"/>
        <v>DEFMAIN(&amp;H70+REGL):UADIRM:UIRDAF:UBRM:UDHL:UADIM:UWM:USWR:UWAITW:UBRGRCLS:UDPC:UEXIDONE:</v>
      </c>
      <c r="D836" s="24">
        <f t="shared" si="38"/>
        <v>836</v>
      </c>
      <c r="E836" s="24">
        <f t="shared" si="39"/>
        <v>0</v>
      </c>
      <c r="F836" s="24" t="str">
        <f t="shared" ca="1" si="40"/>
        <v>…</v>
      </c>
      <c r="G836" s="24">
        <f t="shared" si="41"/>
        <v>65</v>
      </c>
      <c r="H836" s="25" t="str">
        <f t="shared" si="42"/>
        <v>UBRGRCLS</v>
      </c>
      <c r="I836" s="9" t="str">
        <f ca="1">IFERROR(_xlfn.CONCAT(LEFT(INDEX(DESC!C:C,MATCH(H836,DESC!B:B,0)),10),"…"),"…")</f>
        <v>DO_GRANT D…</v>
      </c>
    </row>
    <row r="837" spans="2:9" x14ac:dyDescent="0.25">
      <c r="C837" s="24" t="str">
        <f t="shared" si="43"/>
        <v>DEFMAIN(&amp;H70+REGL):UADIRM:UIRDAF:UBRM:UDHL:UADIM:UWM:USWR:UWAITW:UBRGRCLS:UDPC:UEXIDONE:</v>
      </c>
      <c r="D837" s="24">
        <f t="shared" si="38"/>
        <v>837</v>
      </c>
      <c r="E837" s="24">
        <f t="shared" si="39"/>
        <v>0</v>
      </c>
      <c r="F837" s="24" t="str">
        <f t="shared" ca="1" si="40"/>
        <v>…</v>
      </c>
      <c r="G837" s="24">
        <f t="shared" si="41"/>
        <v>74</v>
      </c>
      <c r="H837" s="25" t="str">
        <f t="shared" si="42"/>
        <v>UDPC</v>
      </c>
      <c r="I837" s="9" t="str">
        <f ca="1">IFERROR(_xlfn.CONCAT(LEFT(INDEX(DESC!C:C,MATCH(H837,DESC!B:B,0)),10),"…"),"…")</f>
        <v>ADDER=PC…</v>
      </c>
    </row>
    <row r="838" spans="2:9" x14ac:dyDescent="0.25">
      <c r="C838" s="24" t="str">
        <f t="shared" si="43"/>
        <v>DEFMAIN(&amp;H70+REGL):UADIRM:UIRDAF:UBRM:UDHL:UADIM:UWM:USWR:UWAITW:UBRGRCLS:UDPC:UEXIDONE:</v>
      </c>
      <c r="D838" s="24">
        <f t="shared" si="38"/>
        <v>838</v>
      </c>
      <c r="E838" s="24">
        <f t="shared" si="39"/>
        <v>0</v>
      </c>
      <c r="F838" s="24" t="str">
        <f t="shared" ca="1" si="40"/>
        <v>…</v>
      </c>
      <c r="G838" s="24">
        <f t="shared" si="41"/>
        <v>79</v>
      </c>
      <c r="H838" s="25" t="str">
        <f t="shared" si="42"/>
        <v>UEXIDONE</v>
      </c>
      <c r="I838" s="9" t="str">
        <f ca="1">IFERROR(_xlfn.CONCAT(LEFT(INDEX(DESC!C:C,MATCH(H838,DESC!B:B,0)),10),"…"),"…")</f>
        <v>EX_INT SPR…</v>
      </c>
    </row>
    <row r="839" spans="2:9" x14ac:dyDescent="0.25">
      <c r="C839" s="24" t="str">
        <f t="shared" si="43"/>
        <v>DEFMAIN(&amp;H70+REGL):UADIRM:UIRDAF:UBRM:UDHL:UADIM:UWM:USWR:UWAITW:UBRGRCLS:UDPC:UEXIDONE:</v>
      </c>
      <c r="D839" s="24">
        <f t="shared" si="38"/>
        <v>839</v>
      </c>
      <c r="E839" s="24">
        <f t="shared" si="39"/>
        <v>0</v>
      </c>
      <c r="F839" s="24" t="str">
        <f t="shared" ca="1" si="40"/>
        <v>…</v>
      </c>
      <c r="G839" s="24">
        <f t="shared" si="41"/>
        <v>88</v>
      </c>
      <c r="H839" s="25" t="str">
        <f t="shared" si="42"/>
        <v>…</v>
      </c>
      <c r="I839" s="9" t="str">
        <f ca="1">IFERROR(_xlfn.CONCAT(LEFT(INDEX(DESC!C:C,MATCH(H839,DESC!B:B,0)),10),"…"),"…")</f>
        <v>…</v>
      </c>
    </row>
    <row r="840" spans="2:9" x14ac:dyDescent="0.25">
      <c r="B840" t="s">
        <v>2019</v>
      </c>
      <c r="C840" s="24" t="str">
        <f t="shared" si="43"/>
        <v>DEFMAIN(&amp;B01000110+REGL3):UADIRM:UIRDAF:UBRM:UDHL:UADIMR:UNDEF:ULAT:UWAIT:UBRGRCLS:UAADL:UEXIPCEXT:UNDEF:UHAA:UNDEF:UOPL(UMHB):XEND:</v>
      </c>
      <c r="D840" s="24">
        <f t="shared" si="38"/>
        <v>840</v>
      </c>
      <c r="E840" s="24">
        <f t="shared" si="39"/>
        <v>0</v>
      </c>
      <c r="F840" s="24" t="str">
        <f t="shared" ca="1" si="40"/>
        <v>…</v>
      </c>
      <c r="G840" s="24">
        <f t="shared" si="41"/>
        <v>26</v>
      </c>
      <c r="H840" s="25" t="str">
        <f t="shared" si="42"/>
        <v>UADIRM</v>
      </c>
      <c r="I840" s="9" t="str">
        <f ca="1">IFERROR(_xlfn.CONCAT(LEFT(INDEX(DESC!C:C,MATCH(H840,DESC!B:B,0)),10),"…"),"…")</f>
        <v>ADDR=ADDER…</v>
      </c>
    </row>
    <row r="841" spans="2:9" x14ac:dyDescent="0.25">
      <c r="C841" s="24" t="str">
        <f t="shared" si="43"/>
        <v>DEFMAIN(&amp;B01000110+REGL3):UADIRM:UIRDAF:UBRM:UDHL:UADIMR:UNDEF:ULAT:UWAIT:UBRGRCLS:UAADL:UEXIPCEXT:UNDEF:UHAA:UNDEF:UOPL(UMHB):XEND:</v>
      </c>
      <c r="D841" s="24">
        <f t="shared" si="38"/>
        <v>841</v>
      </c>
      <c r="E841" s="24">
        <f t="shared" si="39"/>
        <v>0</v>
      </c>
      <c r="F841" s="24" t="str">
        <f t="shared" ca="1" si="40"/>
        <v>…</v>
      </c>
      <c r="G841" s="24">
        <f t="shared" si="41"/>
        <v>33</v>
      </c>
      <c r="H841" s="25" t="str">
        <f t="shared" si="42"/>
        <v>UIRDAF</v>
      </c>
      <c r="I841" s="9" t="str">
        <f ca="1">IFERROR(_xlfn.CONCAT(LEFT(INDEX(DESC!C:C,MATCH(H841,DESC!B:B,0)),10),"…"),"…")</f>
        <v>IR=ADDES A…</v>
      </c>
    </row>
    <row r="842" spans="2:9" x14ac:dyDescent="0.25">
      <c r="C842" s="24" t="str">
        <f t="shared" si="43"/>
        <v>DEFMAIN(&amp;B01000110+REGL3):UADIRM:UIRDAF:UBRM:UDHL:UADIMR:UNDEF:ULAT:UWAIT:UBRGRCLS:UAADL:UEXIPCEXT:UNDEF:UHAA:UNDEF:UOPL(UMHB):XEND:</v>
      </c>
      <c r="D842" s="24">
        <f t="shared" si="38"/>
        <v>842</v>
      </c>
      <c r="E842" s="24">
        <f t="shared" si="39"/>
        <v>0</v>
      </c>
      <c r="F842" s="24" t="str">
        <f t="shared" ca="1" si="40"/>
        <v>…</v>
      </c>
      <c r="G842" s="24">
        <f t="shared" si="41"/>
        <v>40</v>
      </c>
      <c r="H842" s="25" t="str">
        <f t="shared" si="42"/>
        <v>UBRM</v>
      </c>
      <c r="I842" s="9" t="str">
        <f ca="1">IFERROR(_xlfn.CONCAT(LEFT(INDEX(DESC!C:C,MATCH(H842,DESC!B:B,0)),10),"…"),"…")</f>
        <v>DO_BUSRQ U…</v>
      </c>
    </row>
    <row r="843" spans="2:9" x14ac:dyDescent="0.25">
      <c r="C843" s="24" t="str">
        <f t="shared" si="43"/>
        <v>DEFMAIN(&amp;B01000110+REGL3):UADIRM:UIRDAF:UBRM:UDHL:UADIMR:UNDEF:ULAT:UWAIT:UBRGRCLS:UAADL:UEXIPCEXT:UNDEF:UHAA:UNDEF:UOPL(UMHB):XEND:</v>
      </c>
      <c r="D843" s="24">
        <f t="shared" si="38"/>
        <v>843</v>
      </c>
      <c r="E843" s="24">
        <f t="shared" si="39"/>
        <v>0</v>
      </c>
      <c r="F843" s="24" t="str">
        <f t="shared" ca="1" si="40"/>
        <v>…</v>
      </c>
      <c r="G843" s="24">
        <f t="shared" si="41"/>
        <v>45</v>
      </c>
      <c r="H843" s="25" t="str">
        <f t="shared" si="42"/>
        <v>UDHL</v>
      </c>
      <c r="I843" s="9" t="str">
        <f ca="1">IFERROR(_xlfn.CONCAT(LEFT(INDEX(DESC!C:C,MATCH(H843,DESC!B:B,0)),10),"…"),"…")</f>
        <v>ADDER=HL…</v>
      </c>
    </row>
    <row r="844" spans="2:9" x14ac:dyDescent="0.25">
      <c r="C844" s="24" t="str">
        <f t="shared" si="43"/>
        <v>DEFMAIN(&amp;B01000110+REGL3):UADIRM:UIRDAF:UBRM:UDHL:UADIMR:UNDEF:ULAT:UWAIT:UBRGRCLS:UAADL:UEXIPCEXT:UNDEF:UHAA:UNDEF:UOPL(UMHB):XEND:</v>
      </c>
      <c r="D844" s="24">
        <f t="shared" si="38"/>
        <v>844</v>
      </c>
      <c r="E844" s="24">
        <f t="shared" si="39"/>
        <v>0</v>
      </c>
      <c r="F844" s="24" t="str">
        <f t="shared" ca="1" si="40"/>
        <v>…</v>
      </c>
      <c r="G844" s="24">
        <f t="shared" si="41"/>
        <v>50</v>
      </c>
      <c r="H844" s="25" t="str">
        <f t="shared" si="42"/>
        <v>UADIMR</v>
      </c>
      <c r="I844" s="9" t="str">
        <f ca="1">IFERROR(_xlfn.CONCAT(LEFT(INDEX(DESC!C:C,MATCH(H844,DESC!B:B,0)),10),"…"),"…")</f>
        <v>ADDR=ADDER…</v>
      </c>
    </row>
    <row r="845" spans="2:9" x14ac:dyDescent="0.25">
      <c r="C845" s="24" t="str">
        <f t="shared" si="43"/>
        <v>DEFMAIN(&amp;B01000110+REGL3):UADIRM:UIRDAF:UBRM:UDHL:UADIMR:UNDEF:ULAT:UWAIT:UBRGRCLS:UAADL:UEXIPCEXT:UNDEF:UHAA:UNDEF:UOPL(UMHB):XEND:</v>
      </c>
      <c r="D845" s="24">
        <f t="shared" si="38"/>
        <v>845</v>
      </c>
      <c r="E845" s="24">
        <f t="shared" si="39"/>
        <v>0</v>
      </c>
      <c r="F845" s="24" t="str">
        <f t="shared" ca="1" si="40"/>
        <v>…</v>
      </c>
      <c r="G845" s="24">
        <f t="shared" si="41"/>
        <v>57</v>
      </c>
      <c r="H845" s="25" t="str">
        <f t="shared" si="42"/>
        <v>UNDEF</v>
      </c>
      <c r="I845" s="9" t="str">
        <f ca="1">IFERROR(_xlfn.CONCAT(LEFT(INDEX(DESC!C:C,MATCH(H845,DESC!B:B,0)),10),"…"),"…")</f>
        <v>UNDEF…</v>
      </c>
    </row>
    <row r="846" spans="2:9" x14ac:dyDescent="0.25">
      <c r="C846" s="24" t="str">
        <f t="shared" si="43"/>
        <v>DEFMAIN(&amp;B01000110+REGL3):UADIRM:UIRDAF:UBRM:UDHL:UADIMR:UNDEF:ULAT:UWAIT:UBRGRCLS:UAADL:UEXIPCEXT:UNDEF:UHAA:UNDEF:UOPL(UMHB):XEND:</v>
      </c>
      <c r="D846" s="24">
        <f t="shared" si="38"/>
        <v>846</v>
      </c>
      <c r="E846" s="24">
        <f t="shared" si="39"/>
        <v>0</v>
      </c>
      <c r="F846" s="24" t="str">
        <f t="shared" ca="1" si="40"/>
        <v>…</v>
      </c>
      <c r="G846" s="24">
        <f t="shared" si="41"/>
        <v>63</v>
      </c>
      <c r="H846" s="25" t="str">
        <f t="shared" si="42"/>
        <v>ULAT</v>
      </c>
      <c r="I846" s="9" t="str">
        <f ca="1">IFERROR(_xlfn.CONCAT(LEFT(INDEX(DESC!C:C,MATCH(H846,DESC!B:B,0)),10),"…"),"…")</f>
        <v>DLATCH=PIN…</v>
      </c>
    </row>
    <row r="847" spans="2:9" x14ac:dyDescent="0.25">
      <c r="C847" s="24" t="str">
        <f t="shared" si="43"/>
        <v>DEFMAIN(&amp;B01000110+REGL3):UADIRM:UIRDAF:UBRM:UDHL:UADIMR:UNDEF:ULAT:UWAIT:UBRGRCLS:UAADL:UEXIPCEXT:UNDEF:UHAA:UNDEF:UOPL(UMHB):XEND:</v>
      </c>
      <c r="D847" s="24">
        <f t="shared" si="38"/>
        <v>847</v>
      </c>
      <c r="E847" s="24">
        <f t="shared" si="39"/>
        <v>0</v>
      </c>
      <c r="F847" s="24" t="str">
        <f t="shared" ca="1" si="40"/>
        <v>…</v>
      </c>
      <c r="G847" s="24">
        <f t="shared" si="41"/>
        <v>68</v>
      </c>
      <c r="H847" s="25" t="str">
        <f t="shared" si="42"/>
        <v>UWAIT</v>
      </c>
      <c r="I847" s="9" t="str">
        <f ca="1">IFERROR(_xlfn.CONCAT(LEFT(INDEX(DESC!C:C,MATCH(H847,DESC!B:B,0)),10),"…"),"…")</f>
        <v>DO_WAIT…</v>
      </c>
    </row>
    <row r="848" spans="2:9" x14ac:dyDescent="0.25">
      <c r="C848" s="24" t="str">
        <f t="shared" si="43"/>
        <v>DEFMAIN(&amp;B01000110+REGL3):UADIRM:UIRDAF:UBRM:UDHL:UADIMR:UNDEF:ULAT:UWAIT:UBRGRCLS:UAADL:UEXIPCEXT:UNDEF:UHAA:UNDEF:UOPL(UMHB):XEND:</v>
      </c>
      <c r="D848" s="24">
        <f t="shared" si="38"/>
        <v>848</v>
      </c>
      <c r="E848" s="24">
        <f t="shared" si="39"/>
        <v>0</v>
      </c>
      <c r="F848" s="24" t="str">
        <f t="shared" ca="1" si="40"/>
        <v>…</v>
      </c>
      <c r="G848" s="24">
        <f t="shared" si="41"/>
        <v>74</v>
      </c>
      <c r="H848" s="25" t="str">
        <f t="shared" si="42"/>
        <v>UBRGRCLS</v>
      </c>
      <c r="I848" s="9" t="str">
        <f ca="1">IFERROR(_xlfn.CONCAT(LEFT(INDEX(DESC!C:C,MATCH(H848,DESC!B:B,0)),10),"…"),"…")</f>
        <v>DO_GRANT D…</v>
      </c>
    </row>
    <row r="849" spans="2:9" x14ac:dyDescent="0.25">
      <c r="C849" s="24" t="str">
        <f t="shared" si="43"/>
        <v>DEFMAIN(&amp;B01000110+REGL3):UADIRM:UIRDAF:UBRM:UDHL:UADIMR:UNDEF:ULAT:UWAIT:UBRGRCLS:UAADL:UEXIPCEXT:UNDEF:UHAA:UNDEF:UOPL(UMHB):XEND:</v>
      </c>
      <c r="D849" s="24">
        <f t="shared" si="38"/>
        <v>849</v>
      </c>
      <c r="E849" s="24">
        <f t="shared" si="39"/>
        <v>0</v>
      </c>
      <c r="F849" s="24" t="str">
        <f t="shared" ca="1" si="40"/>
        <v>…</v>
      </c>
      <c r="G849" s="24">
        <f t="shared" si="41"/>
        <v>83</v>
      </c>
      <c r="H849" s="25" t="str">
        <f t="shared" si="42"/>
        <v>UAADL</v>
      </c>
      <c r="I849" s="9" t="str">
        <f ca="1">IFERROR(_xlfn.CONCAT(LEFT(INDEX(DESC!C:C,MATCH(H849,DESC!B:B,0)),10),"…"),"…")</f>
        <v>ALUA=DLATC…</v>
      </c>
    </row>
    <row r="850" spans="2:9" x14ac:dyDescent="0.25">
      <c r="C850" s="24" t="str">
        <f t="shared" si="43"/>
        <v>DEFMAIN(&amp;B01000110+REGL3):UADIRM:UIRDAF:UBRM:UDHL:UADIMR:UNDEF:ULAT:UWAIT:UBRGRCLS:UAADL:UEXIPCEXT:UNDEF:UHAA:UNDEF:UOPL(UMHB):XEND:</v>
      </c>
      <c r="D850" s="24">
        <f t="shared" si="38"/>
        <v>850</v>
      </c>
      <c r="E850" s="24">
        <f t="shared" si="39"/>
        <v>0</v>
      </c>
      <c r="F850" s="24" t="str">
        <f t="shared" ca="1" si="40"/>
        <v>…</v>
      </c>
      <c r="G850" s="24">
        <f t="shared" si="41"/>
        <v>89</v>
      </c>
      <c r="H850" s="25" t="str">
        <f t="shared" si="42"/>
        <v>UEXIPCEXT</v>
      </c>
      <c r="I850" s="9" t="str">
        <f ca="1">IFERROR(_xlfn.CONCAT(LEFT(INDEX(DESC!C:C,MATCH(H850,DESC!B:B,0)),10),"…"),"…")</f>
        <v>INTER ADDE…</v>
      </c>
    </row>
    <row r="851" spans="2:9" x14ac:dyDescent="0.25">
      <c r="C851" s="24" t="str">
        <f t="shared" si="43"/>
        <v>DEFMAIN(&amp;B01000110+REGL3):UADIRM:UIRDAF:UBRM:UDHL:UADIMR:UNDEF:ULAT:UWAIT:UBRGRCLS:UAADL:UEXIPCEXT:UNDEF:UHAA:UNDEF:UOPL(UMHB):XEND:</v>
      </c>
      <c r="D851" s="24">
        <f t="shared" si="38"/>
        <v>851</v>
      </c>
      <c r="E851" s="24">
        <f t="shared" si="39"/>
        <v>0</v>
      </c>
      <c r="F851" s="24" t="str">
        <f t="shared" ca="1" si="40"/>
        <v>…</v>
      </c>
      <c r="G851" s="24">
        <f t="shared" si="41"/>
        <v>99</v>
      </c>
      <c r="H851" s="25" t="str">
        <f t="shared" si="42"/>
        <v>UNDEF</v>
      </c>
      <c r="I851" s="9" t="str">
        <f ca="1">IFERROR(_xlfn.CONCAT(LEFT(INDEX(DESC!C:C,MATCH(H851,DESC!B:B,0)),10),"…"),"…")</f>
        <v>UNDEF…</v>
      </c>
    </row>
    <row r="852" spans="2:9" x14ac:dyDescent="0.25">
      <c r="C852" s="24" t="str">
        <f t="shared" si="43"/>
        <v>DEFMAIN(&amp;B01000110+REGL3):UADIRM:UIRDAF:UBRM:UDHL:UADIMR:UNDEF:ULAT:UWAIT:UBRGRCLS:UAADL:UEXIPCEXT:UNDEF:UHAA:UNDEF:UOPL(UMHB):XEND:</v>
      </c>
      <c r="D852" s="24">
        <f t="shared" si="38"/>
        <v>852</v>
      </c>
      <c r="E852" s="24">
        <f t="shared" si="39"/>
        <v>0</v>
      </c>
      <c r="F852" s="24" t="str">
        <f t="shared" ca="1" si="40"/>
        <v>…</v>
      </c>
      <c r="G852" s="24">
        <f t="shared" si="41"/>
        <v>105</v>
      </c>
      <c r="H852" s="25" t="str">
        <f t="shared" si="42"/>
        <v>UHAA</v>
      </c>
      <c r="I852" s="9" t="str">
        <f ca="1">IFERROR(_xlfn.CONCAT(LEFT(INDEX(DESC!C:C,MATCH(H852,DESC!B:B,0)),10),"…"),"…")</f>
        <v>HBUS=ADD N…</v>
      </c>
    </row>
    <row r="853" spans="2:9" x14ac:dyDescent="0.25">
      <c r="C853" s="24" t="str">
        <f t="shared" si="43"/>
        <v>DEFMAIN(&amp;B01000110+REGL3):UADIRM:UIRDAF:UBRM:UDHL:UADIMR:UNDEF:ULAT:UWAIT:UBRGRCLS:UAADL:UEXIPCEXT:UNDEF:UHAA:UNDEF:UOPL(UMHB):XEND:</v>
      </c>
      <c r="D853" s="24">
        <f t="shared" si="38"/>
        <v>853</v>
      </c>
      <c r="E853" s="24">
        <f t="shared" si="39"/>
        <v>0</v>
      </c>
      <c r="F853" s="24" t="str">
        <f t="shared" ca="1" si="40"/>
        <v>…</v>
      </c>
      <c r="G853" s="24">
        <f t="shared" si="41"/>
        <v>110</v>
      </c>
      <c r="H853" s="25" t="str">
        <f t="shared" si="42"/>
        <v>UNDEF</v>
      </c>
      <c r="I853" s="9" t="str">
        <f ca="1">IFERROR(_xlfn.CONCAT(LEFT(INDEX(DESC!C:C,MATCH(H853,DESC!B:B,0)),10),"…"),"…")</f>
        <v>UNDEF…</v>
      </c>
    </row>
    <row r="854" spans="2:9" x14ac:dyDescent="0.25">
      <c r="C854" s="24" t="str">
        <f t="shared" si="43"/>
        <v>DEFMAIN(&amp;B01000110+REGL3):UADIRM:UIRDAF:UBRM:UDHL:UADIMR:UNDEF:ULAT:UWAIT:UBRGRCLS:UAADL:UEXIPCEXT:UNDEF:UHAA:UNDEF:UOPL(UMHB):XEND:</v>
      </c>
      <c r="D854" s="24">
        <f t="shared" si="38"/>
        <v>854</v>
      </c>
      <c r="E854" s="24">
        <f t="shared" si="39"/>
        <v>0</v>
      </c>
      <c r="F854" s="24" t="str">
        <f t="shared" ca="1" si="40"/>
        <v>…</v>
      </c>
      <c r="G854" s="24">
        <f t="shared" si="41"/>
        <v>116</v>
      </c>
      <c r="H854" s="25" t="str">
        <f t="shared" si="42"/>
        <v>UOPL(UMHB)</v>
      </c>
      <c r="I854" s="9" t="str">
        <f ca="1">IFERROR(_xlfn.CONCAT(LEFT(INDEX(DESC!C:C,MATCH(H854,DESC!B:B,0)),10),"…"),"…")</f>
        <v>R*=HBUS…</v>
      </c>
    </row>
    <row r="855" spans="2:9" x14ac:dyDescent="0.25">
      <c r="C855" s="24" t="str">
        <f t="shared" si="43"/>
        <v>DEFMAIN(&amp;B01000110+REGL3):UADIRM:UIRDAF:UBRM:UDHL:UADIMR:UNDEF:ULAT:UWAIT:UBRGRCLS:UAADL:UEXIPCEXT:UNDEF:UHAA:UNDEF:UOPL(UMHB):XEND:</v>
      </c>
      <c r="D855" s="24">
        <f t="shared" si="38"/>
        <v>855</v>
      </c>
      <c r="E855" s="24">
        <f t="shared" si="39"/>
        <v>0</v>
      </c>
      <c r="F855" s="24" t="str">
        <f t="shared" ca="1" si="40"/>
        <v>…</v>
      </c>
      <c r="G855" s="24">
        <f t="shared" si="41"/>
        <v>127</v>
      </c>
      <c r="H855" s="25" t="str">
        <f t="shared" si="42"/>
        <v>XEND</v>
      </c>
      <c r="I855" s="9" t="str">
        <f ca="1">IFERROR(_xlfn.CONCAT(LEFT(INDEX(DESC!C:C,MATCH(H855,DESC!B:B,0)),10),"…"),"…")</f>
        <v>INTER END…</v>
      </c>
    </row>
    <row r="856" spans="2:9" x14ac:dyDescent="0.25">
      <c r="C856" s="24" t="str">
        <f t="shared" si="43"/>
        <v>DEFMAIN(&amp;B01000110+REGL3):UADIRM:UIRDAF:UBRM:UDHL:UADIMR:UNDEF:ULAT:UWAIT:UBRGRCLS:UAADL:UEXIPCEXT:UNDEF:UHAA:UNDEF:UOPL(UMHB):XEND:</v>
      </c>
      <c r="D856" s="24">
        <f t="shared" si="38"/>
        <v>856</v>
      </c>
      <c r="E856" s="24">
        <f t="shared" si="39"/>
        <v>0</v>
      </c>
      <c r="F856" s="24" t="str">
        <f t="shared" ca="1" si="40"/>
        <v>…</v>
      </c>
      <c r="G856" s="24">
        <f t="shared" si="41"/>
        <v>132</v>
      </c>
      <c r="H856" s="25" t="str">
        <f t="shared" si="42"/>
        <v>…</v>
      </c>
      <c r="I856" s="9" t="str">
        <f ca="1">IFERROR(_xlfn.CONCAT(LEFT(INDEX(DESC!C:C,MATCH(H856,DESC!B:B,0)),10),"…"),"…")</f>
        <v>…</v>
      </c>
    </row>
    <row r="857" spans="2:9" x14ac:dyDescent="0.25">
      <c r="B857" t="s">
        <v>2020</v>
      </c>
      <c r="C857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57" s="24">
        <f t="shared" si="38"/>
        <v>857</v>
      </c>
      <c r="E857" s="24">
        <f t="shared" si="39"/>
        <v>0</v>
      </c>
      <c r="F857" s="24" t="str">
        <f t="shared" ca="1" si="40"/>
        <v>…</v>
      </c>
      <c r="G857" s="24">
        <f t="shared" si="41"/>
        <v>17</v>
      </c>
      <c r="H857" s="25" t="str">
        <f t="shared" si="42"/>
        <v>UADIRM</v>
      </c>
      <c r="I857" s="9" t="str">
        <f ca="1">IFERROR(_xlfn.CONCAT(LEFT(INDEX(DESC!C:C,MATCH(H857,DESC!B:B,0)),10),"…"),"…")</f>
        <v>ADDR=ADDER…</v>
      </c>
    </row>
    <row r="858" spans="2:9" x14ac:dyDescent="0.25">
      <c r="C858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58" s="24">
        <f t="shared" si="38"/>
        <v>858</v>
      </c>
      <c r="E858" s="24">
        <f t="shared" si="39"/>
        <v>0</v>
      </c>
      <c r="F858" s="24" t="str">
        <f t="shared" ca="1" si="40"/>
        <v>…</v>
      </c>
      <c r="G858" s="24">
        <f t="shared" si="41"/>
        <v>24</v>
      </c>
      <c r="H858" s="25" t="str">
        <f t="shared" si="42"/>
        <v>UIRDAF</v>
      </c>
      <c r="I858" s="9" t="str">
        <f ca="1">IFERROR(_xlfn.CONCAT(LEFT(INDEX(DESC!C:C,MATCH(H858,DESC!B:B,0)),10),"…"),"…")</f>
        <v>IR=ADDES A…</v>
      </c>
    </row>
    <row r="859" spans="2:9" x14ac:dyDescent="0.25">
      <c r="C859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59" s="24">
        <f t="shared" ref="D859:D922" si="44">+D858+1</f>
        <v>859</v>
      </c>
      <c r="E859" s="24">
        <f t="shared" ref="E859:E922" si="45">IF(MATCH(H859,H:H,0)=D859,IF(LEN(H859)&gt;2,1,0),0)</f>
        <v>0</v>
      </c>
      <c r="F859" s="24" t="str">
        <f t="shared" ref="F859:F922" ca="1" si="46">IFERROR(MATCH(1,OFFSET(E$1:E$1000,F858,0),0)+F858,"…")</f>
        <v>…</v>
      </c>
      <c r="G859" s="24">
        <f t="shared" ref="G859:G922" si="47">IF(LEN(B859),FIND(":",C859),IFERROR(FIND(":",C859,G858+1),"…"))</f>
        <v>31</v>
      </c>
      <c r="H859" s="25" t="str">
        <f t="shared" ref="H859:H922" si="48">IFERROR(SUBSTITUTE(MID(C859,G859,G860-G859),":",""),"…")</f>
        <v>UBRM</v>
      </c>
      <c r="I859" s="9" t="str">
        <f ca="1">IFERROR(_xlfn.CONCAT(LEFT(INDEX(DESC!C:C,MATCH(H859,DESC!B:B,0)),10),"…"),"…")</f>
        <v>DO_BUSRQ U…</v>
      </c>
    </row>
    <row r="860" spans="2:9" x14ac:dyDescent="0.25">
      <c r="C860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60" s="24">
        <f t="shared" si="44"/>
        <v>860</v>
      </c>
      <c r="E860" s="24">
        <f t="shared" si="45"/>
        <v>0</v>
      </c>
      <c r="F860" s="24" t="str">
        <f t="shared" ca="1" si="46"/>
        <v>…</v>
      </c>
      <c r="G860" s="24">
        <f t="shared" si="47"/>
        <v>36</v>
      </c>
      <c r="H860" s="25" t="str">
        <f t="shared" si="48"/>
        <v>UDPC</v>
      </c>
      <c r="I860" s="9" t="str">
        <f ca="1">IFERROR(_xlfn.CONCAT(LEFT(INDEX(DESC!C:C,MATCH(H860,DESC!B:B,0)),10),"…"),"…")</f>
        <v>ADDER=PC…</v>
      </c>
    </row>
    <row r="861" spans="2:9" x14ac:dyDescent="0.25">
      <c r="C861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61" s="24">
        <f t="shared" si="44"/>
        <v>861</v>
      </c>
      <c r="E861" s="24">
        <f t="shared" si="45"/>
        <v>0</v>
      </c>
      <c r="F861" s="24" t="str">
        <f t="shared" ca="1" si="46"/>
        <v>…</v>
      </c>
      <c r="G861" s="24">
        <f t="shared" si="47"/>
        <v>41</v>
      </c>
      <c r="H861" s="25" t="str">
        <f t="shared" si="48"/>
        <v>UADIMR</v>
      </c>
      <c r="I861" s="9" t="str">
        <f ca="1">IFERROR(_xlfn.CONCAT(LEFT(INDEX(DESC!C:C,MATCH(H861,DESC!B:B,0)),10),"…"),"…")</f>
        <v>ADDR=ADDER…</v>
      </c>
    </row>
    <row r="862" spans="2:9" x14ac:dyDescent="0.25">
      <c r="C862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62" s="24">
        <f t="shared" si="44"/>
        <v>862</v>
      </c>
      <c r="E862" s="24">
        <f t="shared" si="45"/>
        <v>0</v>
      </c>
      <c r="F862" s="24" t="str">
        <f t="shared" ca="1" si="46"/>
        <v>…</v>
      </c>
      <c r="G862" s="24">
        <f t="shared" si="47"/>
        <v>48</v>
      </c>
      <c r="H862" s="25" t="str">
        <f t="shared" si="48"/>
        <v>UPCD</v>
      </c>
      <c r="I862" s="9" t="str">
        <f ca="1">IFERROR(_xlfn.CONCAT(LEFT(INDEX(DESC!C:C,MATCH(H862,DESC!B:B,0)),10),"…"),"…")</f>
        <v>PC=ADDES…</v>
      </c>
    </row>
    <row r="863" spans="2:9" x14ac:dyDescent="0.25">
      <c r="C863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63" s="24">
        <f t="shared" si="44"/>
        <v>863</v>
      </c>
      <c r="E863" s="24">
        <f t="shared" si="45"/>
        <v>0</v>
      </c>
      <c r="F863" s="24" t="str">
        <f t="shared" ca="1" si="46"/>
        <v>…</v>
      </c>
      <c r="G863" s="24">
        <f t="shared" si="47"/>
        <v>53</v>
      </c>
      <c r="H863" s="25" t="str">
        <f t="shared" si="48"/>
        <v>ULAT</v>
      </c>
      <c r="I863" s="9" t="str">
        <f ca="1">IFERROR(_xlfn.CONCAT(LEFT(INDEX(DESC!C:C,MATCH(H863,DESC!B:B,0)),10),"…"),"…")</f>
        <v>DLATCH=PIN…</v>
      </c>
    </row>
    <row r="864" spans="2:9" x14ac:dyDescent="0.25">
      <c r="C864" s="24" t="str">
        <f t="shared" si="43"/>
        <v>DEFDD(&amp;H70+REGL):UADIRM:UIRDAF:UBRM:UDPC:UADIMR:UPCD:ULAT:UAAXLW:UBRCLS:UABDL:UNDEF:UOSADD:UNDEF:UZHB:UNDEF:UAAXH:UNDEF:UOSADCD:UNDEF:UDWZWH:UADIM:UWM:USWR:UWAITW:UBRGRCLS:UDPC:UEXIDONE:</v>
      </c>
      <c r="D864" s="24">
        <f t="shared" si="44"/>
        <v>864</v>
      </c>
      <c r="E864" s="24">
        <f t="shared" si="45"/>
        <v>0</v>
      </c>
      <c r="F864" s="24" t="str">
        <f t="shared" ca="1" si="46"/>
        <v>…</v>
      </c>
      <c r="G864" s="24">
        <f t="shared" si="47"/>
        <v>58</v>
      </c>
      <c r="H864" s="25" t="str">
        <f t="shared" si="48"/>
        <v>UAAXLW</v>
      </c>
      <c r="I864" s="9" t="str">
        <f ca="1">IFERROR(_xlfn.CONCAT(LEFT(INDEX(DESC!C:C,MATCH(H864,DESC!B:B,0)),10),"…"),"…")</f>
        <v>DO_WAIT AL…</v>
      </c>
    </row>
    <row r="865" spans="3:9" x14ac:dyDescent="0.25">
      <c r="C865" s="24" t="str">
        <f t="shared" ref="C865:C928" si="49">SUBSTITUTE(SUBSTITUTE(SUBSTITUTE(IF(LEN(B865),_xlfn.CONCAT(B865,":"),C864)," ",""),":AAA:",":"),":BBB:",":")</f>
        <v>DEFDD(&amp;H70+REGL):UADIRM:UIRDAF:UBRM:UDPC:UADIMR:UPCD:ULAT:UAAXLW:UBRCLS:UABDL:UNDEF:UOSADD:UNDEF:UZHB:UNDEF:UAAXH:UNDEF:UOSADCD:UNDEF:UDWZWH:UADIM:UWM:USWR:UWAITW:UBRGRCLS:UDPC:UEXIDONE:</v>
      </c>
      <c r="D865" s="24">
        <f t="shared" si="44"/>
        <v>865</v>
      </c>
      <c r="E865" s="24">
        <f t="shared" si="45"/>
        <v>0</v>
      </c>
      <c r="F865" s="24" t="str">
        <f t="shared" ca="1" si="46"/>
        <v>…</v>
      </c>
      <c r="G865" s="24">
        <f t="shared" si="47"/>
        <v>65</v>
      </c>
      <c r="H865" s="25" t="str">
        <f t="shared" si="48"/>
        <v>UBRCLS</v>
      </c>
      <c r="I865" s="9" t="str">
        <f ca="1">IFERROR(_xlfn.CONCAT(LEFT(INDEX(DESC!C:C,MATCH(H865,DESC!B:B,0)),10),"…"),"…")</f>
        <v>DO_BUSRQ D…</v>
      </c>
    </row>
    <row r="866" spans="3:9" x14ac:dyDescent="0.25">
      <c r="C866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66" s="24">
        <f t="shared" si="44"/>
        <v>866</v>
      </c>
      <c r="E866" s="24">
        <f t="shared" si="45"/>
        <v>0</v>
      </c>
      <c r="F866" s="24" t="str">
        <f t="shared" ca="1" si="46"/>
        <v>…</v>
      </c>
      <c r="G866" s="24">
        <f t="shared" si="47"/>
        <v>72</v>
      </c>
      <c r="H866" s="25" t="str">
        <f t="shared" si="48"/>
        <v>UABDL</v>
      </c>
      <c r="I866" s="9" t="str">
        <f ca="1">IFERROR(_xlfn.CONCAT(LEFT(INDEX(DESC!C:C,MATCH(H866,DESC!B:B,0)),10),"…"),"…")</f>
        <v>ALUB=DLATC…</v>
      </c>
    </row>
    <row r="867" spans="3:9" x14ac:dyDescent="0.25">
      <c r="C867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67" s="24">
        <f t="shared" si="44"/>
        <v>867</v>
      </c>
      <c r="E867" s="24">
        <f t="shared" si="45"/>
        <v>0</v>
      </c>
      <c r="F867" s="24" t="str">
        <f t="shared" ca="1" si="46"/>
        <v>…</v>
      </c>
      <c r="G867" s="24">
        <f t="shared" si="47"/>
        <v>78</v>
      </c>
      <c r="H867" s="25" t="str">
        <f t="shared" si="48"/>
        <v>UNDEF</v>
      </c>
      <c r="I867" s="9" t="str">
        <f ca="1">IFERROR(_xlfn.CONCAT(LEFT(INDEX(DESC!C:C,MATCH(H867,DESC!B:B,0)),10),"…"),"…")</f>
        <v>UNDEF…</v>
      </c>
    </row>
    <row r="868" spans="3:9" x14ac:dyDescent="0.25">
      <c r="C868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68" s="24">
        <f t="shared" si="44"/>
        <v>868</v>
      </c>
      <c r="E868" s="24">
        <f t="shared" si="45"/>
        <v>0</v>
      </c>
      <c r="F868" s="24" t="str">
        <f t="shared" ca="1" si="46"/>
        <v>…</v>
      </c>
      <c r="G868" s="24">
        <f t="shared" si="47"/>
        <v>84</v>
      </c>
      <c r="H868" s="25" t="str">
        <f t="shared" si="48"/>
        <v>UOSADD</v>
      </c>
      <c r="I868" s="9" t="str">
        <f ca="1">IFERROR(_xlfn.CONCAT(LEFT(INDEX(DESC!C:C,MATCH(H868,DESC!B:B,0)),10),"…"),"…")</f>
        <v>HBUS=SADD…</v>
      </c>
    </row>
    <row r="869" spans="3:9" x14ac:dyDescent="0.25">
      <c r="C869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69" s="24">
        <f t="shared" si="44"/>
        <v>869</v>
      </c>
      <c r="E869" s="24">
        <f t="shared" si="45"/>
        <v>0</v>
      </c>
      <c r="F869" s="24" t="str">
        <f t="shared" ca="1" si="46"/>
        <v>…</v>
      </c>
      <c r="G869" s="24">
        <f t="shared" si="47"/>
        <v>91</v>
      </c>
      <c r="H869" s="25" t="str">
        <f t="shared" si="48"/>
        <v>UNDEF</v>
      </c>
      <c r="I869" s="9" t="str">
        <f ca="1">IFERROR(_xlfn.CONCAT(LEFT(INDEX(DESC!C:C,MATCH(H869,DESC!B:B,0)),10),"…"),"…")</f>
        <v>UNDEF…</v>
      </c>
    </row>
    <row r="870" spans="3:9" x14ac:dyDescent="0.25">
      <c r="C870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0" s="24">
        <f t="shared" si="44"/>
        <v>870</v>
      </c>
      <c r="E870" s="24">
        <f t="shared" si="45"/>
        <v>0</v>
      </c>
      <c r="F870" s="24" t="str">
        <f t="shared" ca="1" si="46"/>
        <v>…</v>
      </c>
      <c r="G870" s="24">
        <f t="shared" si="47"/>
        <v>97</v>
      </c>
      <c r="H870" s="25" t="str">
        <f t="shared" si="48"/>
        <v>UZHB</v>
      </c>
      <c r="I870" s="9" t="str">
        <f ca="1">IFERROR(_xlfn.CONCAT(LEFT(INDEX(DESC!C:C,MATCH(H870,DESC!B:B,0)),10),"…"),"…")</f>
        <v>Z=HBUS…</v>
      </c>
    </row>
    <row r="871" spans="3:9" x14ac:dyDescent="0.25">
      <c r="C871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1" s="24">
        <f t="shared" si="44"/>
        <v>871</v>
      </c>
      <c r="E871" s="24">
        <f t="shared" si="45"/>
        <v>0</v>
      </c>
      <c r="F871" s="24" t="str">
        <f t="shared" ca="1" si="46"/>
        <v>…</v>
      </c>
      <c r="G871" s="24">
        <f t="shared" si="47"/>
        <v>102</v>
      </c>
      <c r="H871" s="25" t="str">
        <f t="shared" si="48"/>
        <v>UNDEF</v>
      </c>
      <c r="I871" s="9" t="str">
        <f ca="1">IFERROR(_xlfn.CONCAT(LEFT(INDEX(DESC!C:C,MATCH(H871,DESC!B:B,0)),10),"…"),"…")</f>
        <v>UNDEF…</v>
      </c>
    </row>
    <row r="872" spans="3:9" x14ac:dyDescent="0.25">
      <c r="C872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2" s="24">
        <f t="shared" si="44"/>
        <v>872</v>
      </c>
      <c r="E872" s="24">
        <f t="shared" si="45"/>
        <v>0</v>
      </c>
      <c r="F872" s="24" t="str">
        <f t="shared" ca="1" si="46"/>
        <v>…</v>
      </c>
      <c r="G872" s="24">
        <f t="shared" si="47"/>
        <v>108</v>
      </c>
      <c r="H872" s="25" t="str">
        <f t="shared" si="48"/>
        <v>UAAXH</v>
      </c>
      <c r="I872" s="9" t="str">
        <f ca="1">IFERROR(_xlfn.CONCAT(LEFT(INDEX(DESC!C:C,MATCH(H872,DESC!B:B,0)),10),"…"),"…")</f>
        <v>ALUA=XH…</v>
      </c>
    </row>
    <row r="873" spans="3:9" x14ac:dyDescent="0.25">
      <c r="C873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3" s="24">
        <f t="shared" si="44"/>
        <v>873</v>
      </c>
      <c r="E873" s="24">
        <f t="shared" si="45"/>
        <v>0</v>
      </c>
      <c r="F873" s="24" t="str">
        <f t="shared" ca="1" si="46"/>
        <v>…</v>
      </c>
      <c r="G873" s="24">
        <f t="shared" si="47"/>
        <v>114</v>
      </c>
      <c r="H873" s="25" t="str">
        <f t="shared" si="48"/>
        <v>UNDEF</v>
      </c>
      <c r="I873" s="9" t="str">
        <f ca="1">IFERROR(_xlfn.CONCAT(LEFT(INDEX(DESC!C:C,MATCH(H873,DESC!B:B,0)),10),"…"),"…")</f>
        <v>UNDEF…</v>
      </c>
    </row>
    <row r="874" spans="3:9" x14ac:dyDescent="0.25">
      <c r="C874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4" s="24">
        <f t="shared" si="44"/>
        <v>874</v>
      </c>
      <c r="E874" s="24">
        <f t="shared" si="45"/>
        <v>0</v>
      </c>
      <c r="F874" s="24" t="str">
        <f t="shared" ca="1" si="46"/>
        <v>…</v>
      </c>
      <c r="G874" s="24">
        <f t="shared" si="47"/>
        <v>120</v>
      </c>
      <c r="H874" s="25" t="str">
        <f t="shared" si="48"/>
        <v>UOSADCD</v>
      </c>
      <c r="I874" s="9" t="str">
        <f ca="1">IFERROR(_xlfn.CONCAT(LEFT(INDEX(DESC!C:C,MATCH(H874,DESC!B:B,0)),10),"…"),"…")</f>
        <v>HBUS=SADC …</v>
      </c>
    </row>
    <row r="875" spans="3:9" x14ac:dyDescent="0.25">
      <c r="C875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5" s="24">
        <f t="shared" si="44"/>
        <v>875</v>
      </c>
      <c r="E875" s="24">
        <f t="shared" si="45"/>
        <v>0</v>
      </c>
      <c r="F875" s="24" t="str">
        <f t="shared" ca="1" si="46"/>
        <v>…</v>
      </c>
      <c r="G875" s="24">
        <f t="shared" si="47"/>
        <v>128</v>
      </c>
      <c r="H875" s="25" t="str">
        <f t="shared" si="48"/>
        <v>UNDEF</v>
      </c>
      <c r="I875" s="9" t="str">
        <f ca="1">IFERROR(_xlfn.CONCAT(LEFT(INDEX(DESC!C:C,MATCH(H875,DESC!B:B,0)),10),"…"),"…")</f>
        <v>UNDEF…</v>
      </c>
    </row>
    <row r="876" spans="3:9" x14ac:dyDescent="0.25">
      <c r="C876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6" s="24">
        <f t="shared" si="44"/>
        <v>876</v>
      </c>
      <c r="E876" s="24">
        <f t="shared" si="45"/>
        <v>0</v>
      </c>
      <c r="F876" s="24" t="str">
        <f t="shared" ca="1" si="46"/>
        <v>…</v>
      </c>
      <c r="G876" s="24">
        <f t="shared" si="47"/>
        <v>134</v>
      </c>
      <c r="H876" s="25" t="str">
        <f t="shared" si="48"/>
        <v>UDWZWH</v>
      </c>
      <c r="I876" s="9" t="str">
        <f ca="1">IFERROR(_xlfn.CONCAT(LEFT(INDEX(DESC!C:C,MATCH(H876,DESC!B:B,0)),10),"…"),"…")</f>
        <v>ADDER=(W=H…</v>
      </c>
    </row>
    <row r="877" spans="3:9" x14ac:dyDescent="0.25">
      <c r="C877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7" s="24">
        <f t="shared" si="44"/>
        <v>877</v>
      </c>
      <c r="E877" s="24">
        <f t="shared" si="45"/>
        <v>0</v>
      </c>
      <c r="F877" s="24" t="str">
        <f t="shared" ca="1" si="46"/>
        <v>…</v>
      </c>
      <c r="G877" s="24">
        <f t="shared" si="47"/>
        <v>141</v>
      </c>
      <c r="H877" s="25" t="str">
        <f t="shared" si="48"/>
        <v>UADIM</v>
      </c>
      <c r="I877" s="9" t="str">
        <f ca="1">IFERROR(_xlfn.CONCAT(LEFT(INDEX(DESC!C:C,MATCH(H877,DESC!B:B,0)),10),"…"),"…")</f>
        <v>ADDR=ADDER…</v>
      </c>
    </row>
    <row r="878" spans="3:9" x14ac:dyDescent="0.25">
      <c r="C878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8" s="24">
        <f t="shared" si="44"/>
        <v>878</v>
      </c>
      <c r="E878" s="24">
        <f t="shared" si="45"/>
        <v>0</v>
      </c>
      <c r="F878" s="24" t="str">
        <f t="shared" ca="1" si="46"/>
        <v>…</v>
      </c>
      <c r="G878" s="24">
        <f t="shared" si="47"/>
        <v>147</v>
      </c>
      <c r="H878" s="25" t="str">
        <f t="shared" si="48"/>
        <v>UWM</v>
      </c>
      <c r="I878" s="9" t="str">
        <f ca="1">IFERROR(_xlfn.CONCAT(LEFT(INDEX(DESC!C:C,MATCH(H878,DESC!B:B,0)),10),"…"),"…")</f>
        <v>PINDATA=DL…</v>
      </c>
    </row>
    <row r="879" spans="3:9" x14ac:dyDescent="0.25">
      <c r="C879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79" s="24">
        <f t="shared" si="44"/>
        <v>879</v>
      </c>
      <c r="E879" s="24">
        <f t="shared" si="45"/>
        <v>0</v>
      </c>
      <c r="F879" s="24" t="str">
        <f t="shared" ca="1" si="46"/>
        <v>…</v>
      </c>
      <c r="G879" s="24">
        <f t="shared" si="47"/>
        <v>151</v>
      </c>
      <c r="H879" s="25" t="str">
        <f t="shared" si="48"/>
        <v>USWR</v>
      </c>
      <c r="I879" s="9" t="str">
        <f ca="1">IFERROR(_xlfn.CONCAT(LEFT(INDEX(DESC!C:C,MATCH(H879,DESC!B:B,0)),10),"…"),"…")</f>
        <v>SETWR…</v>
      </c>
    </row>
    <row r="880" spans="3:9" x14ac:dyDescent="0.25">
      <c r="C880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80" s="24">
        <f t="shared" si="44"/>
        <v>880</v>
      </c>
      <c r="E880" s="24">
        <f t="shared" si="45"/>
        <v>0</v>
      </c>
      <c r="F880" s="24" t="str">
        <f t="shared" ca="1" si="46"/>
        <v>…</v>
      </c>
      <c r="G880" s="24">
        <f t="shared" si="47"/>
        <v>156</v>
      </c>
      <c r="H880" s="25" t="str">
        <f t="shared" si="48"/>
        <v>UWAITW</v>
      </c>
      <c r="I880" s="9" t="str">
        <f ca="1">IFERROR(_xlfn.CONCAT(LEFT(INDEX(DESC!C:C,MATCH(H880,DESC!B:B,0)),10),"…"),"…")</f>
        <v>DO_WAIT AC…</v>
      </c>
    </row>
    <row r="881" spans="2:9" x14ac:dyDescent="0.25">
      <c r="C881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81" s="24">
        <f t="shared" si="44"/>
        <v>881</v>
      </c>
      <c r="E881" s="24">
        <f t="shared" si="45"/>
        <v>0</v>
      </c>
      <c r="F881" s="24" t="str">
        <f t="shared" ca="1" si="46"/>
        <v>…</v>
      </c>
      <c r="G881" s="24">
        <f t="shared" si="47"/>
        <v>163</v>
      </c>
      <c r="H881" s="25" t="str">
        <f t="shared" si="48"/>
        <v>UBRGRCLS</v>
      </c>
      <c r="I881" s="9" t="str">
        <f ca="1">IFERROR(_xlfn.CONCAT(LEFT(INDEX(DESC!C:C,MATCH(H881,DESC!B:B,0)),10),"…"),"…")</f>
        <v>DO_GRANT D…</v>
      </c>
    </row>
    <row r="882" spans="2:9" x14ac:dyDescent="0.25">
      <c r="C882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82" s="24">
        <f t="shared" si="44"/>
        <v>882</v>
      </c>
      <c r="E882" s="24">
        <f t="shared" si="45"/>
        <v>0</v>
      </c>
      <c r="F882" s="24" t="str">
        <f t="shared" ca="1" si="46"/>
        <v>…</v>
      </c>
      <c r="G882" s="24">
        <f t="shared" si="47"/>
        <v>172</v>
      </c>
      <c r="H882" s="25" t="str">
        <f t="shared" si="48"/>
        <v>UDPC</v>
      </c>
      <c r="I882" s="9" t="str">
        <f ca="1">IFERROR(_xlfn.CONCAT(LEFT(INDEX(DESC!C:C,MATCH(H882,DESC!B:B,0)),10),"…"),"…")</f>
        <v>ADDER=PC…</v>
      </c>
    </row>
    <row r="883" spans="2:9" x14ac:dyDescent="0.25">
      <c r="C883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83" s="24">
        <f t="shared" si="44"/>
        <v>883</v>
      </c>
      <c r="E883" s="24">
        <f t="shared" si="45"/>
        <v>0</v>
      </c>
      <c r="F883" s="24" t="str">
        <f t="shared" ca="1" si="46"/>
        <v>…</v>
      </c>
      <c r="G883" s="24">
        <f t="shared" si="47"/>
        <v>177</v>
      </c>
      <c r="H883" s="25" t="str">
        <f t="shared" si="48"/>
        <v>UEXIDONE</v>
      </c>
      <c r="I883" s="9" t="str">
        <f ca="1">IFERROR(_xlfn.CONCAT(LEFT(INDEX(DESC!C:C,MATCH(H883,DESC!B:B,0)),10),"…"),"…")</f>
        <v>EX_INT SPR…</v>
      </c>
    </row>
    <row r="884" spans="2:9" x14ac:dyDescent="0.25">
      <c r="C884" s="24" t="str">
        <f t="shared" si="49"/>
        <v>DEFDD(&amp;H70+REGL):UADIRM:UIRDAF:UBRM:UDPC:UADIMR:UPCD:ULAT:UAAXLW:UBRCLS:UABDL:UNDEF:UOSADD:UNDEF:UZHB:UNDEF:UAAXH:UNDEF:UOSADCD:UNDEF:UDWZWH:UADIM:UWM:USWR:UWAITW:UBRGRCLS:UDPC:UEXIDONE:</v>
      </c>
      <c r="D884" s="24">
        <f t="shared" si="44"/>
        <v>884</v>
      </c>
      <c r="E884" s="24">
        <f t="shared" si="45"/>
        <v>0</v>
      </c>
      <c r="F884" s="24" t="str">
        <f t="shared" ca="1" si="46"/>
        <v>…</v>
      </c>
      <c r="G884" s="24">
        <f t="shared" si="47"/>
        <v>186</v>
      </c>
      <c r="H884" s="25" t="str">
        <f t="shared" si="48"/>
        <v>…</v>
      </c>
      <c r="I884" s="9" t="str">
        <f ca="1">IFERROR(_xlfn.CONCAT(LEFT(INDEX(DESC!C:C,MATCH(H884,DESC!B:B,0)),10),"…"),"…")</f>
        <v>…</v>
      </c>
    </row>
    <row r="885" spans="2:9" x14ac:dyDescent="0.25">
      <c r="B885" t="s">
        <v>2021</v>
      </c>
      <c r="C885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85" s="24">
        <f t="shared" si="44"/>
        <v>885</v>
      </c>
      <c r="E885" s="24">
        <f t="shared" si="45"/>
        <v>0</v>
      </c>
      <c r="F885" s="24" t="str">
        <f t="shared" ca="1" si="46"/>
        <v>…</v>
      </c>
      <c r="G885" s="24">
        <f t="shared" si="47"/>
        <v>18</v>
      </c>
      <c r="H885" s="25" t="str">
        <f t="shared" si="48"/>
        <v>UADIRM</v>
      </c>
      <c r="I885" s="9" t="str">
        <f ca="1">IFERROR(_xlfn.CONCAT(LEFT(INDEX(DESC!C:C,MATCH(H885,DESC!B:B,0)),10),"…"),"…")</f>
        <v>ADDR=ADDER…</v>
      </c>
    </row>
    <row r="886" spans="2:9" x14ac:dyDescent="0.25">
      <c r="C886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86" s="24">
        <f t="shared" si="44"/>
        <v>886</v>
      </c>
      <c r="E886" s="24">
        <f t="shared" si="45"/>
        <v>0</v>
      </c>
      <c r="F886" s="24" t="str">
        <f t="shared" ca="1" si="46"/>
        <v>…</v>
      </c>
      <c r="G886" s="24">
        <f t="shared" si="47"/>
        <v>25</v>
      </c>
      <c r="H886" s="25" t="str">
        <f t="shared" si="48"/>
        <v>UIRDAF</v>
      </c>
      <c r="I886" s="9" t="str">
        <f ca="1">IFERROR(_xlfn.CONCAT(LEFT(INDEX(DESC!C:C,MATCH(H886,DESC!B:B,0)),10),"…"),"…")</f>
        <v>IR=ADDES A…</v>
      </c>
    </row>
    <row r="887" spans="2:9" x14ac:dyDescent="0.25">
      <c r="C887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87" s="24">
        <f t="shared" si="44"/>
        <v>887</v>
      </c>
      <c r="E887" s="24">
        <f t="shared" si="45"/>
        <v>0</v>
      </c>
      <c r="F887" s="24" t="str">
        <f t="shared" ca="1" si="46"/>
        <v>…</v>
      </c>
      <c r="G887" s="24">
        <f t="shared" si="47"/>
        <v>32</v>
      </c>
      <c r="H887" s="25" t="str">
        <f t="shared" si="48"/>
        <v>UBRM</v>
      </c>
      <c r="I887" s="9" t="str">
        <f ca="1">IFERROR(_xlfn.CONCAT(LEFT(INDEX(DESC!C:C,MATCH(H887,DESC!B:B,0)),10),"…"),"…")</f>
        <v>DO_BUSRQ U…</v>
      </c>
    </row>
    <row r="888" spans="2:9" x14ac:dyDescent="0.25">
      <c r="C888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88" s="24">
        <f t="shared" si="44"/>
        <v>888</v>
      </c>
      <c r="E888" s="24">
        <f t="shared" si="45"/>
        <v>0</v>
      </c>
      <c r="F888" s="24" t="str">
        <f t="shared" ca="1" si="46"/>
        <v>…</v>
      </c>
      <c r="G888" s="24">
        <f t="shared" si="47"/>
        <v>37</v>
      </c>
      <c r="H888" s="25" t="str">
        <f t="shared" si="48"/>
        <v>UDPC</v>
      </c>
      <c r="I888" s="9" t="str">
        <f ca="1">IFERROR(_xlfn.CONCAT(LEFT(INDEX(DESC!C:C,MATCH(H888,DESC!B:B,0)),10),"…"),"…")</f>
        <v>ADDER=PC…</v>
      </c>
    </row>
    <row r="889" spans="2:9" x14ac:dyDescent="0.25">
      <c r="C889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89" s="24">
        <f t="shared" si="44"/>
        <v>889</v>
      </c>
      <c r="E889" s="24">
        <f t="shared" si="45"/>
        <v>0</v>
      </c>
      <c r="F889" s="24" t="str">
        <f t="shared" ca="1" si="46"/>
        <v>…</v>
      </c>
      <c r="G889" s="24">
        <f t="shared" si="47"/>
        <v>42</v>
      </c>
      <c r="H889" s="25" t="str">
        <f t="shared" si="48"/>
        <v>UADIMR</v>
      </c>
      <c r="I889" s="9" t="str">
        <f ca="1">IFERROR(_xlfn.CONCAT(LEFT(INDEX(DESC!C:C,MATCH(H889,DESC!B:B,0)),10),"…"),"…")</f>
        <v>ADDR=ADDER…</v>
      </c>
    </row>
    <row r="890" spans="2:9" x14ac:dyDescent="0.25">
      <c r="C890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0" s="24">
        <f t="shared" si="44"/>
        <v>890</v>
      </c>
      <c r="E890" s="24">
        <f t="shared" si="45"/>
        <v>0</v>
      </c>
      <c r="F890" s="24" t="str">
        <f t="shared" ca="1" si="46"/>
        <v>…</v>
      </c>
      <c r="G890" s="24">
        <f t="shared" si="47"/>
        <v>49</v>
      </c>
      <c r="H890" s="25" t="str">
        <f t="shared" si="48"/>
        <v>UPCD</v>
      </c>
      <c r="I890" s="9" t="str">
        <f ca="1">IFERROR(_xlfn.CONCAT(LEFT(INDEX(DESC!C:C,MATCH(H890,DESC!B:B,0)),10),"…"),"…")</f>
        <v>PC=ADDES…</v>
      </c>
    </row>
    <row r="891" spans="2:9" x14ac:dyDescent="0.25">
      <c r="C891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1" s="24">
        <f t="shared" si="44"/>
        <v>891</v>
      </c>
      <c r="E891" s="24">
        <f t="shared" si="45"/>
        <v>0</v>
      </c>
      <c r="F891" s="24" t="str">
        <f t="shared" ca="1" si="46"/>
        <v>…</v>
      </c>
      <c r="G891" s="24">
        <f t="shared" si="47"/>
        <v>54</v>
      </c>
      <c r="H891" s="25" t="str">
        <f t="shared" si="48"/>
        <v>ULAT</v>
      </c>
      <c r="I891" s="9" t="str">
        <f ca="1">IFERROR(_xlfn.CONCAT(LEFT(INDEX(DESC!C:C,MATCH(H891,DESC!B:B,0)),10),"…"),"…")</f>
        <v>DLATCH=PIN…</v>
      </c>
    </row>
    <row r="892" spans="2:9" x14ac:dyDescent="0.25">
      <c r="C892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2" s="24">
        <f t="shared" si="44"/>
        <v>892</v>
      </c>
      <c r="E892" s="24">
        <f t="shared" si="45"/>
        <v>0</v>
      </c>
      <c r="F892" s="24" t="str">
        <f t="shared" ca="1" si="46"/>
        <v>…</v>
      </c>
      <c r="G892" s="24">
        <f t="shared" si="47"/>
        <v>59</v>
      </c>
      <c r="H892" s="25" t="str">
        <f t="shared" si="48"/>
        <v>UAAXLW</v>
      </c>
      <c r="I892" s="9" t="str">
        <f ca="1">IFERROR(_xlfn.CONCAT(LEFT(INDEX(DESC!C:C,MATCH(H892,DESC!B:B,0)),10),"…"),"…")</f>
        <v>DO_WAIT AL…</v>
      </c>
    </row>
    <row r="893" spans="2:9" x14ac:dyDescent="0.25">
      <c r="C893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3" s="24">
        <f t="shared" si="44"/>
        <v>893</v>
      </c>
      <c r="E893" s="24">
        <f t="shared" si="45"/>
        <v>0</v>
      </c>
      <c r="F893" s="24" t="str">
        <f t="shared" ca="1" si="46"/>
        <v>…</v>
      </c>
      <c r="G893" s="24">
        <f t="shared" si="47"/>
        <v>66</v>
      </c>
      <c r="H893" s="25" t="str">
        <f t="shared" si="48"/>
        <v>UBRCLS</v>
      </c>
      <c r="I893" s="9" t="str">
        <f ca="1">IFERROR(_xlfn.CONCAT(LEFT(INDEX(DESC!C:C,MATCH(H893,DESC!B:B,0)),10),"…"),"…")</f>
        <v>DO_BUSRQ D…</v>
      </c>
    </row>
    <row r="894" spans="2:9" x14ac:dyDescent="0.25">
      <c r="C894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4" s="24">
        <f t="shared" si="44"/>
        <v>894</v>
      </c>
      <c r="E894" s="24">
        <f t="shared" si="45"/>
        <v>0</v>
      </c>
      <c r="F894" s="24" t="str">
        <f t="shared" ca="1" si="46"/>
        <v>…</v>
      </c>
      <c r="G894" s="24">
        <f t="shared" si="47"/>
        <v>73</v>
      </c>
      <c r="H894" s="25" t="str">
        <f t="shared" si="48"/>
        <v>UABDL</v>
      </c>
      <c r="I894" s="9" t="str">
        <f ca="1">IFERROR(_xlfn.CONCAT(LEFT(INDEX(DESC!C:C,MATCH(H894,DESC!B:B,0)),10),"…"),"…")</f>
        <v>ALUB=DLATC…</v>
      </c>
    </row>
    <row r="895" spans="2:9" x14ac:dyDescent="0.25">
      <c r="C895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5" s="24">
        <f t="shared" si="44"/>
        <v>895</v>
      </c>
      <c r="E895" s="24">
        <f t="shared" si="45"/>
        <v>0</v>
      </c>
      <c r="F895" s="24" t="str">
        <f t="shared" ca="1" si="46"/>
        <v>…</v>
      </c>
      <c r="G895" s="24">
        <f t="shared" si="47"/>
        <v>79</v>
      </c>
      <c r="H895" s="25" t="str">
        <f t="shared" si="48"/>
        <v>UNDEF</v>
      </c>
      <c r="I895" s="9" t="str">
        <f ca="1">IFERROR(_xlfn.CONCAT(LEFT(INDEX(DESC!C:C,MATCH(H895,DESC!B:B,0)),10),"…"),"…")</f>
        <v>UNDEF…</v>
      </c>
    </row>
    <row r="896" spans="2:9" x14ac:dyDescent="0.25">
      <c r="C896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6" s="24">
        <f t="shared" si="44"/>
        <v>896</v>
      </c>
      <c r="E896" s="24">
        <f t="shared" si="45"/>
        <v>0</v>
      </c>
      <c r="F896" s="24" t="str">
        <f t="shared" ca="1" si="46"/>
        <v>…</v>
      </c>
      <c r="G896" s="24">
        <f t="shared" si="47"/>
        <v>85</v>
      </c>
      <c r="H896" s="25" t="str">
        <f t="shared" si="48"/>
        <v>UOSADD</v>
      </c>
      <c r="I896" s="9" t="str">
        <f ca="1">IFERROR(_xlfn.CONCAT(LEFT(INDEX(DESC!C:C,MATCH(H896,DESC!B:B,0)),10),"…"),"…")</f>
        <v>HBUS=SADD…</v>
      </c>
    </row>
    <row r="897" spans="3:9" x14ac:dyDescent="0.25">
      <c r="C897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7" s="24">
        <f t="shared" si="44"/>
        <v>897</v>
      </c>
      <c r="E897" s="24">
        <f t="shared" si="45"/>
        <v>0</v>
      </c>
      <c r="F897" s="24" t="str">
        <f t="shared" ca="1" si="46"/>
        <v>…</v>
      </c>
      <c r="G897" s="24">
        <f t="shared" si="47"/>
        <v>92</v>
      </c>
      <c r="H897" s="25" t="str">
        <f t="shared" si="48"/>
        <v>UNDEF</v>
      </c>
      <c r="I897" s="9" t="str">
        <f ca="1">IFERROR(_xlfn.CONCAT(LEFT(INDEX(DESC!C:C,MATCH(H897,DESC!B:B,0)),10),"…"),"…")</f>
        <v>UNDEF…</v>
      </c>
    </row>
    <row r="898" spans="3:9" x14ac:dyDescent="0.25">
      <c r="C898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8" s="24">
        <f t="shared" si="44"/>
        <v>898</v>
      </c>
      <c r="E898" s="24">
        <f t="shared" si="45"/>
        <v>0</v>
      </c>
      <c r="F898" s="24" t="str">
        <f t="shared" ca="1" si="46"/>
        <v>…</v>
      </c>
      <c r="G898" s="24">
        <f t="shared" si="47"/>
        <v>98</v>
      </c>
      <c r="H898" s="25" t="str">
        <f t="shared" si="48"/>
        <v>UZHB</v>
      </c>
      <c r="I898" s="9" t="str">
        <f ca="1">IFERROR(_xlfn.CONCAT(LEFT(INDEX(DESC!C:C,MATCH(H898,DESC!B:B,0)),10),"…"),"…")</f>
        <v>Z=HBUS…</v>
      </c>
    </row>
    <row r="899" spans="3:9" x14ac:dyDescent="0.25">
      <c r="C899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899" s="24">
        <f t="shared" si="44"/>
        <v>899</v>
      </c>
      <c r="E899" s="24">
        <f t="shared" si="45"/>
        <v>0</v>
      </c>
      <c r="F899" s="24" t="str">
        <f t="shared" ca="1" si="46"/>
        <v>…</v>
      </c>
      <c r="G899" s="24">
        <f t="shared" si="47"/>
        <v>103</v>
      </c>
      <c r="H899" s="25" t="str">
        <f t="shared" si="48"/>
        <v>UNDEF</v>
      </c>
      <c r="I899" s="9" t="str">
        <f ca="1">IFERROR(_xlfn.CONCAT(LEFT(INDEX(DESC!C:C,MATCH(H899,DESC!B:B,0)),10),"…"),"…")</f>
        <v>UNDEF…</v>
      </c>
    </row>
    <row r="900" spans="3:9" x14ac:dyDescent="0.25">
      <c r="C900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0" s="24">
        <f t="shared" si="44"/>
        <v>900</v>
      </c>
      <c r="E900" s="24">
        <f t="shared" si="45"/>
        <v>0</v>
      </c>
      <c r="F900" s="24" t="str">
        <f t="shared" ca="1" si="46"/>
        <v>…</v>
      </c>
      <c r="G900" s="24">
        <f t="shared" si="47"/>
        <v>109</v>
      </c>
      <c r="H900" s="25" t="str">
        <f t="shared" si="48"/>
        <v>UAAXH</v>
      </c>
      <c r="I900" s="9" t="str">
        <f ca="1">IFERROR(_xlfn.CONCAT(LEFT(INDEX(DESC!C:C,MATCH(H900,DESC!B:B,0)),10),"…"),"…")</f>
        <v>ALUA=XH…</v>
      </c>
    </row>
    <row r="901" spans="3:9" x14ac:dyDescent="0.25">
      <c r="C901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1" s="24">
        <f t="shared" si="44"/>
        <v>901</v>
      </c>
      <c r="E901" s="24">
        <f t="shared" si="45"/>
        <v>0</v>
      </c>
      <c r="F901" s="24" t="str">
        <f t="shared" ca="1" si="46"/>
        <v>…</v>
      </c>
      <c r="G901" s="24">
        <f t="shared" si="47"/>
        <v>115</v>
      </c>
      <c r="H901" s="25" t="str">
        <f t="shared" si="48"/>
        <v>UNDEF</v>
      </c>
      <c r="I901" s="9" t="str">
        <f ca="1">IFERROR(_xlfn.CONCAT(LEFT(INDEX(DESC!C:C,MATCH(H901,DESC!B:B,0)),10),"…"),"…")</f>
        <v>UNDEF…</v>
      </c>
    </row>
    <row r="902" spans="3:9" x14ac:dyDescent="0.25">
      <c r="C902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2" s="24">
        <f t="shared" si="44"/>
        <v>902</v>
      </c>
      <c r="E902" s="24">
        <f t="shared" si="45"/>
        <v>0</v>
      </c>
      <c r="F902" s="24" t="str">
        <f t="shared" ca="1" si="46"/>
        <v>…</v>
      </c>
      <c r="G902" s="24">
        <f t="shared" si="47"/>
        <v>121</v>
      </c>
      <c r="H902" s="25" t="str">
        <f t="shared" si="48"/>
        <v>UOSADCD</v>
      </c>
      <c r="I902" s="9" t="str">
        <f ca="1">IFERROR(_xlfn.CONCAT(LEFT(INDEX(DESC!C:C,MATCH(H902,DESC!B:B,0)),10),"…"),"…")</f>
        <v>HBUS=SADC …</v>
      </c>
    </row>
    <row r="903" spans="3:9" x14ac:dyDescent="0.25">
      <c r="C903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3" s="24">
        <f t="shared" si="44"/>
        <v>903</v>
      </c>
      <c r="E903" s="24">
        <f t="shared" si="45"/>
        <v>0</v>
      </c>
      <c r="F903" s="24" t="str">
        <f t="shared" ca="1" si="46"/>
        <v>…</v>
      </c>
      <c r="G903" s="24">
        <f t="shared" si="47"/>
        <v>129</v>
      </c>
      <c r="H903" s="25" t="str">
        <f t="shared" si="48"/>
        <v>UNDEF</v>
      </c>
      <c r="I903" s="9" t="str">
        <f ca="1">IFERROR(_xlfn.CONCAT(LEFT(INDEX(DESC!C:C,MATCH(H903,DESC!B:B,0)),10),"…"),"…")</f>
        <v>UNDEF…</v>
      </c>
    </row>
    <row r="904" spans="3:9" x14ac:dyDescent="0.25">
      <c r="C904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4" s="24">
        <f t="shared" si="44"/>
        <v>904</v>
      </c>
      <c r="E904" s="24">
        <f t="shared" si="45"/>
        <v>0</v>
      </c>
      <c r="F904" s="24" t="str">
        <f t="shared" ca="1" si="46"/>
        <v>…</v>
      </c>
      <c r="G904" s="24">
        <f t="shared" si="47"/>
        <v>135</v>
      </c>
      <c r="H904" s="25" t="str">
        <f t="shared" si="48"/>
        <v>UDWZWH</v>
      </c>
      <c r="I904" s="9" t="str">
        <f ca="1">IFERROR(_xlfn.CONCAT(LEFT(INDEX(DESC!C:C,MATCH(H904,DESC!B:B,0)),10),"…"),"…")</f>
        <v>ADDER=(W=H…</v>
      </c>
    </row>
    <row r="905" spans="3:9" x14ac:dyDescent="0.25">
      <c r="C905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5" s="24">
        <f t="shared" si="44"/>
        <v>905</v>
      </c>
      <c r="E905" s="24">
        <f t="shared" si="45"/>
        <v>0</v>
      </c>
      <c r="F905" s="24" t="str">
        <f t="shared" ca="1" si="46"/>
        <v>…</v>
      </c>
      <c r="G905" s="24">
        <f t="shared" si="47"/>
        <v>142</v>
      </c>
      <c r="H905" s="25" t="str">
        <f t="shared" si="48"/>
        <v>UADIMR</v>
      </c>
      <c r="I905" s="9" t="str">
        <f ca="1">IFERROR(_xlfn.CONCAT(LEFT(INDEX(DESC!C:C,MATCH(H905,DESC!B:B,0)),10),"…"),"…")</f>
        <v>ADDR=ADDER…</v>
      </c>
    </row>
    <row r="906" spans="3:9" x14ac:dyDescent="0.25">
      <c r="C906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6" s="24">
        <f t="shared" si="44"/>
        <v>906</v>
      </c>
      <c r="E906" s="24">
        <f t="shared" si="45"/>
        <v>0</v>
      </c>
      <c r="F906" s="24" t="str">
        <f t="shared" ca="1" si="46"/>
        <v>…</v>
      </c>
      <c r="G906" s="24">
        <f t="shared" si="47"/>
        <v>149</v>
      </c>
      <c r="H906" s="25" t="str">
        <f t="shared" si="48"/>
        <v>UNDEF</v>
      </c>
      <c r="I906" s="9" t="str">
        <f ca="1">IFERROR(_xlfn.CONCAT(LEFT(INDEX(DESC!C:C,MATCH(H906,DESC!B:B,0)),10),"…"),"…")</f>
        <v>UNDEF…</v>
      </c>
    </row>
    <row r="907" spans="3:9" x14ac:dyDescent="0.25">
      <c r="C907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7" s="24">
        <f t="shared" si="44"/>
        <v>907</v>
      </c>
      <c r="E907" s="24">
        <f t="shared" si="45"/>
        <v>0</v>
      </c>
      <c r="F907" s="24" t="str">
        <f t="shared" ca="1" si="46"/>
        <v>…</v>
      </c>
      <c r="G907" s="24">
        <f t="shared" si="47"/>
        <v>155</v>
      </c>
      <c r="H907" s="25" t="str">
        <f t="shared" si="48"/>
        <v>ULAT</v>
      </c>
      <c r="I907" s="9" t="str">
        <f ca="1">IFERROR(_xlfn.CONCAT(LEFT(INDEX(DESC!C:C,MATCH(H907,DESC!B:B,0)),10),"…"),"…")</f>
        <v>DLATCH=PIN…</v>
      </c>
    </row>
    <row r="908" spans="3:9" x14ac:dyDescent="0.25">
      <c r="C908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8" s="24">
        <f t="shared" si="44"/>
        <v>908</v>
      </c>
      <c r="E908" s="24">
        <f t="shared" si="45"/>
        <v>0</v>
      </c>
      <c r="F908" s="24" t="str">
        <f t="shared" ca="1" si="46"/>
        <v>…</v>
      </c>
      <c r="G908" s="24">
        <f t="shared" si="47"/>
        <v>160</v>
      </c>
      <c r="H908" s="25" t="str">
        <f t="shared" si="48"/>
        <v>UWAIT</v>
      </c>
      <c r="I908" s="9" t="str">
        <f ca="1">IFERROR(_xlfn.CONCAT(LEFT(INDEX(DESC!C:C,MATCH(H908,DESC!B:B,0)),10),"…"),"…")</f>
        <v>DO_WAIT…</v>
      </c>
    </row>
    <row r="909" spans="3:9" x14ac:dyDescent="0.25">
      <c r="C909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09" s="24">
        <f t="shared" si="44"/>
        <v>909</v>
      </c>
      <c r="E909" s="24">
        <f t="shared" si="45"/>
        <v>0</v>
      </c>
      <c r="F909" s="24" t="str">
        <f t="shared" ca="1" si="46"/>
        <v>…</v>
      </c>
      <c r="G909" s="24">
        <f t="shared" si="47"/>
        <v>166</v>
      </c>
      <c r="H909" s="25" t="str">
        <f t="shared" si="48"/>
        <v>UBRGRCLS</v>
      </c>
      <c r="I909" s="9" t="str">
        <f ca="1">IFERROR(_xlfn.CONCAT(LEFT(INDEX(DESC!C:C,MATCH(H909,DESC!B:B,0)),10),"…"),"…")</f>
        <v>DO_GRANT D…</v>
      </c>
    </row>
    <row r="910" spans="3:9" x14ac:dyDescent="0.25">
      <c r="C910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0" s="24">
        <f t="shared" si="44"/>
        <v>910</v>
      </c>
      <c r="E910" s="24">
        <f t="shared" si="45"/>
        <v>0</v>
      </c>
      <c r="F910" s="24" t="str">
        <f t="shared" ca="1" si="46"/>
        <v>…</v>
      </c>
      <c r="G910" s="24">
        <f t="shared" si="47"/>
        <v>175</v>
      </c>
      <c r="H910" s="25" t="str">
        <f t="shared" si="48"/>
        <v>UAADL</v>
      </c>
      <c r="I910" s="9" t="str">
        <f ca="1">IFERROR(_xlfn.CONCAT(LEFT(INDEX(DESC!C:C,MATCH(H910,DESC!B:B,0)),10),"…"),"…")</f>
        <v>ALUA=DLATC…</v>
      </c>
    </row>
    <row r="911" spans="3:9" x14ac:dyDescent="0.25">
      <c r="C911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1" s="24">
        <f t="shared" si="44"/>
        <v>911</v>
      </c>
      <c r="E911" s="24">
        <f t="shared" si="45"/>
        <v>0</v>
      </c>
      <c r="F911" s="24" t="str">
        <f t="shared" ca="1" si="46"/>
        <v>…</v>
      </c>
      <c r="G911" s="24">
        <f t="shared" si="47"/>
        <v>181</v>
      </c>
      <c r="H911" s="25" t="str">
        <f t="shared" si="48"/>
        <v>UEXIPCEXT</v>
      </c>
      <c r="I911" s="9" t="str">
        <f ca="1">IFERROR(_xlfn.CONCAT(LEFT(INDEX(DESC!C:C,MATCH(H911,DESC!B:B,0)),10),"…"),"…")</f>
        <v>INTER ADDE…</v>
      </c>
    </row>
    <row r="912" spans="3:9" x14ac:dyDescent="0.25">
      <c r="C912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2" s="24">
        <f t="shared" si="44"/>
        <v>912</v>
      </c>
      <c r="E912" s="24">
        <f t="shared" si="45"/>
        <v>0</v>
      </c>
      <c r="F912" s="24" t="str">
        <f t="shared" ca="1" si="46"/>
        <v>…</v>
      </c>
      <c r="G912" s="24">
        <f t="shared" si="47"/>
        <v>191</v>
      </c>
      <c r="H912" s="25" t="str">
        <f t="shared" si="48"/>
        <v>UNDEF</v>
      </c>
      <c r="I912" s="9" t="str">
        <f ca="1">IFERROR(_xlfn.CONCAT(LEFT(INDEX(DESC!C:C,MATCH(H912,DESC!B:B,0)),10),"…"),"…")</f>
        <v>UNDEF…</v>
      </c>
    </row>
    <row r="913" spans="1:9" x14ac:dyDescent="0.25">
      <c r="C913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3" s="24">
        <f t="shared" si="44"/>
        <v>913</v>
      </c>
      <c r="E913" s="24">
        <f t="shared" si="45"/>
        <v>0</v>
      </c>
      <c r="F913" s="24" t="str">
        <f t="shared" ca="1" si="46"/>
        <v>…</v>
      </c>
      <c r="G913" s="24">
        <f t="shared" si="47"/>
        <v>197</v>
      </c>
      <c r="H913" s="25" t="str">
        <f t="shared" si="48"/>
        <v>UHAA</v>
      </c>
      <c r="I913" s="9" t="str">
        <f ca="1">IFERROR(_xlfn.CONCAT(LEFT(INDEX(DESC!C:C,MATCH(H913,DESC!B:B,0)),10),"…"),"…")</f>
        <v>HBUS=ADD N…</v>
      </c>
    </row>
    <row r="914" spans="1:9" x14ac:dyDescent="0.25">
      <c r="C914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4" s="24">
        <f t="shared" si="44"/>
        <v>914</v>
      </c>
      <c r="E914" s="24">
        <f t="shared" si="45"/>
        <v>0</v>
      </c>
      <c r="F914" s="24" t="str">
        <f t="shared" ca="1" si="46"/>
        <v>…</v>
      </c>
      <c r="G914" s="24">
        <f t="shared" si="47"/>
        <v>202</v>
      </c>
      <c r="H914" s="25" t="str">
        <f t="shared" si="48"/>
        <v>UNDEF</v>
      </c>
      <c r="I914" s="9" t="str">
        <f ca="1">IFERROR(_xlfn.CONCAT(LEFT(INDEX(DESC!C:C,MATCH(H914,DESC!B:B,0)),10),"…"),"…")</f>
        <v>UNDEF…</v>
      </c>
    </row>
    <row r="915" spans="1:9" x14ac:dyDescent="0.25">
      <c r="C915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5" s="24">
        <f t="shared" si="44"/>
        <v>915</v>
      </c>
      <c r="E915" s="24">
        <f t="shared" si="45"/>
        <v>0</v>
      </c>
      <c r="F915" s="24" t="str">
        <f t="shared" ca="1" si="46"/>
        <v>…</v>
      </c>
      <c r="G915" s="24">
        <f t="shared" si="47"/>
        <v>208</v>
      </c>
      <c r="H915" s="25" t="str">
        <f t="shared" si="48"/>
        <v>UOPL(UMHB)</v>
      </c>
      <c r="I915" s="9" t="str">
        <f ca="1">IFERROR(_xlfn.CONCAT(LEFT(INDEX(DESC!C:C,MATCH(H915,DESC!B:B,0)),10),"…"),"…")</f>
        <v>R*=HBUS…</v>
      </c>
    </row>
    <row r="916" spans="1:9" x14ac:dyDescent="0.25">
      <c r="C916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6" s="24">
        <f t="shared" si="44"/>
        <v>916</v>
      </c>
      <c r="E916" s="24">
        <f t="shared" si="45"/>
        <v>0</v>
      </c>
      <c r="F916" s="24" t="str">
        <f t="shared" ca="1" si="46"/>
        <v>…</v>
      </c>
      <c r="G916" s="24">
        <f t="shared" si="47"/>
        <v>219</v>
      </c>
      <c r="H916" s="25" t="str">
        <f t="shared" si="48"/>
        <v>XEND</v>
      </c>
      <c r="I916" s="9" t="str">
        <f ca="1">IFERROR(_xlfn.CONCAT(LEFT(INDEX(DESC!C:C,MATCH(H916,DESC!B:B,0)),10),"…"),"…")</f>
        <v>INTER END…</v>
      </c>
    </row>
    <row r="917" spans="1:9" x14ac:dyDescent="0.25">
      <c r="C917" s="24" t="str">
        <f t="shared" si="49"/>
        <v>DEFDD(&amp;H46+REGL3):UADIRM:UIRDAF:UBRM:UDPC:UADIMR:UPCD:ULAT:UAAXLW:UBRCLS:UABDL:UNDEF:UOSADD:UNDEF:UZHB:UNDEF:UAAXH:UNDEF:UOSADCD:UNDEF:UDWZWH:UADIMR:UNDEF:ULAT:UWAIT:UBRGRCLS:UAADL:UEXIPCEXT:UNDEF:UHAA:UNDEF:UOPL(UMHB):XEND:</v>
      </c>
      <c r="D917" s="24">
        <f t="shared" si="44"/>
        <v>917</v>
      </c>
      <c r="E917" s="24">
        <f t="shared" si="45"/>
        <v>0</v>
      </c>
      <c r="F917" s="24" t="str">
        <f t="shared" ca="1" si="46"/>
        <v>…</v>
      </c>
      <c r="G917" s="24">
        <f t="shared" si="47"/>
        <v>224</v>
      </c>
      <c r="H917" s="25" t="str">
        <f t="shared" si="48"/>
        <v>…</v>
      </c>
      <c r="I917" s="9" t="str">
        <f ca="1">IFERROR(_xlfn.CONCAT(LEFT(INDEX(DESC!C:C,MATCH(H917,DESC!B:B,0)),10),"…"),"…")</f>
        <v>…</v>
      </c>
    </row>
    <row r="918" spans="1:9" x14ac:dyDescent="0.25">
      <c r="A918" s="8" t="s">
        <v>2022</v>
      </c>
      <c r="B918" t="str">
        <f>A921</f>
        <v>DEFMAIN(&amp;H34):UADIRM:UIRDAF:UBRM:UDHL:UADIMR:UNDEF:ULAT:UWAIT:UBRCLS:UAADL:UNDEF:UDHL+UOINC:UADIM:UDLHB:USWR:UWAITW:UBRGRCLS:UDPC:UEXIDONE</v>
      </c>
      <c r="C918" s="24" t="str">
        <f t="shared" si="49"/>
        <v>DEFMAIN(&amp;H34):UADIRM:UIRDAF:UBRM:UDHL:UADIMR:UNDEF:ULAT:UWAIT:UBRCLS:UAADL:UNDEF:UDHL+UOINC:UADIM:UDLHB:USWR:UWAITW:UBRGRCLS:UDPC:UEXIDONE:</v>
      </c>
      <c r="D918" s="24">
        <f t="shared" si="44"/>
        <v>918</v>
      </c>
      <c r="E918" s="24">
        <f t="shared" si="45"/>
        <v>0</v>
      </c>
      <c r="F918" s="24" t="str">
        <f t="shared" ca="1" si="46"/>
        <v>…</v>
      </c>
      <c r="G918" s="24">
        <f t="shared" si="47"/>
        <v>14</v>
      </c>
      <c r="H918" s="25" t="str">
        <f t="shared" si="48"/>
        <v>UADIRM</v>
      </c>
      <c r="I918" s="9" t="str">
        <f ca="1">IFERROR(_xlfn.CONCAT(LEFT(INDEX(DESC!C:C,MATCH(H918,DESC!B:B,0)),10),"…"),"…")</f>
        <v>ADDR=ADDER…</v>
      </c>
    </row>
    <row r="919" spans="1:9" x14ac:dyDescent="0.25">
      <c r="A919">
        <f>FIND("PAR:",A918)</f>
        <v>82</v>
      </c>
      <c r="C919" s="24" t="str">
        <f t="shared" si="49"/>
        <v>DEFMAIN(&amp;H34):UADIRM:UIRDAF:UBRM:UDHL:UADIMR:UNDEF:ULAT:UWAIT:UBRCLS:UAADL:UNDEF:UDHL+UOINC:UADIM:UDLHB:USWR:UWAITW:UBRGRCLS:UDPC:UEXIDONE:</v>
      </c>
      <c r="D919" s="24">
        <f t="shared" si="44"/>
        <v>919</v>
      </c>
      <c r="E919" s="24">
        <f t="shared" si="45"/>
        <v>0</v>
      </c>
      <c r="F919" s="24" t="str">
        <f t="shared" ca="1" si="46"/>
        <v>…</v>
      </c>
      <c r="G919" s="24">
        <f t="shared" si="47"/>
        <v>21</v>
      </c>
      <c r="H919" s="25" t="str">
        <f t="shared" si="48"/>
        <v>UIRDAF</v>
      </c>
      <c r="I919" s="9" t="str">
        <f ca="1">IFERROR(_xlfn.CONCAT(LEFT(INDEX(DESC!C:C,MATCH(H919,DESC!B:B,0)),10),"…"),"…")</f>
        <v>IR=ADDES A…</v>
      </c>
    </row>
    <row r="920" spans="1:9" x14ac:dyDescent="0.25">
      <c r="A920">
        <f>FIND(":",A918,A919+4)</f>
        <v>90</v>
      </c>
      <c r="C920" s="24" t="str">
        <f t="shared" si="49"/>
        <v>DEFMAIN(&amp;H34):UADIRM:UIRDAF:UBRM:UDHL:UADIMR:UNDEF:ULAT:UWAIT:UBRCLS:UAADL:UNDEF:UDHL+UOINC:UADIM:UDLHB:USWR:UWAITW:UBRGRCLS:UDPC:UEXIDONE:</v>
      </c>
      <c r="D920" s="24">
        <f t="shared" si="44"/>
        <v>920</v>
      </c>
      <c r="E920" s="24">
        <f t="shared" si="45"/>
        <v>0</v>
      </c>
      <c r="F920" s="24" t="str">
        <f t="shared" ca="1" si="46"/>
        <v>…</v>
      </c>
      <c r="G920" s="24">
        <f t="shared" si="47"/>
        <v>28</v>
      </c>
      <c r="H920" s="25" t="str">
        <f t="shared" si="48"/>
        <v>UBRM</v>
      </c>
      <c r="I920" s="9" t="str">
        <f ca="1">IFERROR(_xlfn.CONCAT(LEFT(INDEX(DESC!C:C,MATCH(H920,DESC!B:B,0)),10),"…"),"…")</f>
        <v>DO_BUSRQ U…</v>
      </c>
    </row>
    <row r="921" spans="1:9" x14ac:dyDescent="0.25">
      <c r="A921" t="str">
        <f>SUBSTITUTE(REPLACE(A918,A920,1,"+"),"PAR:","",1)</f>
        <v>DEFMAIN(&amp;H34):UADIRM:UIRDAF:UBRM:UDHL:UADIMR:UNDEF:ULAT:UWAIT:UBRCLS:UAADL:UNDEF:UDHL+UOINC:UADIM:UDLHB:USWR:UWAITW:UBRGRCLS:UDPC:UEXIDONE</v>
      </c>
      <c r="C921" s="24" t="str">
        <f t="shared" si="49"/>
        <v>DEFMAIN(&amp;H34):UADIRM:UIRDAF:UBRM:UDHL:UADIMR:UNDEF:ULAT:UWAIT:UBRCLS:UAADL:UNDEF:UDHL+UOINC:UADIM:UDLHB:USWR:UWAITW:UBRGRCLS:UDPC:UEXIDONE:</v>
      </c>
      <c r="D921" s="24">
        <f t="shared" si="44"/>
        <v>921</v>
      </c>
      <c r="E921" s="24">
        <f t="shared" si="45"/>
        <v>0</v>
      </c>
      <c r="F921" s="24" t="str">
        <f t="shared" ca="1" si="46"/>
        <v>…</v>
      </c>
      <c r="G921" s="24">
        <f t="shared" si="47"/>
        <v>33</v>
      </c>
      <c r="H921" s="25" t="str">
        <f t="shared" si="48"/>
        <v>UDHL</v>
      </c>
      <c r="I921" s="9" t="str">
        <f ca="1">IFERROR(_xlfn.CONCAT(LEFT(INDEX(DESC!C:C,MATCH(H921,DESC!B:B,0)),10),"…"),"…")</f>
        <v>ADDER=HL…</v>
      </c>
    </row>
    <row r="922" spans="1:9" x14ac:dyDescent="0.25">
      <c r="C922" s="24" t="str">
        <f t="shared" si="49"/>
        <v>DEFMAIN(&amp;H34):UADIRM:UIRDAF:UBRM:UDHL:UADIMR:UNDEF:ULAT:UWAIT:UBRCLS:UAADL:UNDEF:UDHL+UOINC:UADIM:UDLHB:USWR:UWAITW:UBRGRCLS:UDPC:UEXIDONE:</v>
      </c>
      <c r="D922" s="24">
        <f t="shared" si="44"/>
        <v>922</v>
      </c>
      <c r="E922" s="24">
        <f t="shared" si="45"/>
        <v>0</v>
      </c>
      <c r="F922" s="24" t="str">
        <f t="shared" ca="1" si="46"/>
        <v>…</v>
      </c>
      <c r="G922" s="24">
        <f t="shared" si="47"/>
        <v>38</v>
      </c>
      <c r="H922" s="25" t="str">
        <f t="shared" si="48"/>
        <v>UADIMR</v>
      </c>
      <c r="I922" s="9" t="str">
        <f ca="1">IFERROR(_xlfn.CONCAT(LEFT(INDEX(DESC!C:C,MATCH(H922,DESC!B:B,0)),10),"…"),"…")</f>
        <v>ADDR=ADDER…</v>
      </c>
    </row>
    <row r="923" spans="1:9" x14ac:dyDescent="0.25">
      <c r="C923" s="24" t="str">
        <f t="shared" si="49"/>
        <v>DEFMAIN(&amp;H34):UADIRM:UIRDAF:UBRM:UDHL:UADIMR:UNDEF:ULAT:UWAIT:UBRCLS:UAADL:UNDEF:UDHL+UOINC:UADIM:UDLHB:USWR:UWAITW:UBRGRCLS:UDPC:UEXIDONE:</v>
      </c>
      <c r="D923" s="24">
        <f t="shared" ref="D923:D986" si="50">+D922+1</f>
        <v>923</v>
      </c>
      <c r="E923" s="24">
        <f t="shared" ref="E923:E986" si="51">IF(MATCH(H923,H:H,0)=D923,IF(LEN(H923)&gt;2,1,0),0)</f>
        <v>0</v>
      </c>
      <c r="F923" s="24" t="str">
        <f t="shared" ref="F923:F986" ca="1" si="52">IFERROR(MATCH(1,OFFSET(E$1:E$1000,F922,0),0)+F922,"…")</f>
        <v>…</v>
      </c>
      <c r="G923" s="24">
        <f t="shared" ref="G923:G986" si="53">IF(LEN(B923),FIND(":",C923),IFERROR(FIND(":",C923,G922+1),"…"))</f>
        <v>45</v>
      </c>
      <c r="H923" s="25" t="str">
        <f t="shared" ref="H923:H986" si="54">IFERROR(SUBSTITUTE(MID(C923,G923,G924-G923),":",""),"…")</f>
        <v>UNDEF</v>
      </c>
      <c r="I923" s="9" t="str">
        <f ca="1">IFERROR(_xlfn.CONCAT(LEFT(INDEX(DESC!C:C,MATCH(H923,DESC!B:B,0)),10),"…"),"…")</f>
        <v>UNDEF…</v>
      </c>
    </row>
    <row r="924" spans="1:9" x14ac:dyDescent="0.25">
      <c r="C924" s="24" t="str">
        <f t="shared" si="49"/>
        <v>DEFMAIN(&amp;H34):UADIRM:UIRDAF:UBRM:UDHL:UADIMR:UNDEF:ULAT:UWAIT:UBRCLS:UAADL:UNDEF:UDHL+UOINC:UADIM:UDLHB:USWR:UWAITW:UBRGRCLS:UDPC:UEXIDONE:</v>
      </c>
      <c r="D924" s="24">
        <f t="shared" si="50"/>
        <v>924</v>
      </c>
      <c r="E924" s="24">
        <f t="shared" si="51"/>
        <v>0</v>
      </c>
      <c r="F924" s="24" t="str">
        <f t="shared" ca="1" si="52"/>
        <v>…</v>
      </c>
      <c r="G924" s="24">
        <f t="shared" si="53"/>
        <v>51</v>
      </c>
      <c r="H924" s="25" t="str">
        <f t="shared" si="54"/>
        <v>ULAT</v>
      </c>
      <c r="I924" s="9" t="str">
        <f ca="1">IFERROR(_xlfn.CONCAT(LEFT(INDEX(DESC!C:C,MATCH(H924,DESC!B:B,0)),10),"…"),"…")</f>
        <v>DLATCH=PIN…</v>
      </c>
    </row>
    <row r="925" spans="1:9" x14ac:dyDescent="0.25">
      <c r="C925" s="24" t="str">
        <f t="shared" si="49"/>
        <v>DEFMAIN(&amp;H34):UADIRM:UIRDAF:UBRM:UDHL:UADIMR:UNDEF:ULAT:UWAIT:UBRCLS:UAADL:UNDEF:UDHL+UOINC:UADIM:UDLHB:USWR:UWAITW:UBRGRCLS:UDPC:UEXIDONE:</v>
      </c>
      <c r="D925" s="24">
        <f t="shared" si="50"/>
        <v>925</v>
      </c>
      <c r="E925" s="24">
        <f t="shared" si="51"/>
        <v>0</v>
      </c>
      <c r="F925" s="24" t="str">
        <f t="shared" ca="1" si="52"/>
        <v>…</v>
      </c>
      <c r="G925" s="24">
        <f t="shared" si="53"/>
        <v>56</v>
      </c>
      <c r="H925" s="25" t="str">
        <f t="shared" si="54"/>
        <v>UWAIT</v>
      </c>
      <c r="I925" s="9" t="str">
        <f ca="1">IFERROR(_xlfn.CONCAT(LEFT(INDEX(DESC!C:C,MATCH(H925,DESC!B:B,0)),10),"…"),"…")</f>
        <v>DO_WAIT…</v>
      </c>
    </row>
    <row r="926" spans="1:9" x14ac:dyDescent="0.25">
      <c r="C926" s="24" t="str">
        <f t="shared" si="49"/>
        <v>DEFMAIN(&amp;H34):UADIRM:UIRDAF:UBRM:UDHL:UADIMR:UNDEF:ULAT:UWAIT:UBRCLS:UAADL:UNDEF:UDHL+UOINC:UADIM:UDLHB:USWR:UWAITW:UBRGRCLS:UDPC:UEXIDONE:</v>
      </c>
      <c r="D926" s="24">
        <f t="shared" si="50"/>
        <v>926</v>
      </c>
      <c r="E926" s="24">
        <f t="shared" si="51"/>
        <v>0</v>
      </c>
      <c r="F926" s="24" t="str">
        <f t="shared" ca="1" si="52"/>
        <v>…</v>
      </c>
      <c r="G926" s="24">
        <f t="shared" si="53"/>
        <v>62</v>
      </c>
      <c r="H926" s="25" t="str">
        <f t="shared" si="54"/>
        <v>UBRCLS</v>
      </c>
      <c r="I926" s="9" t="str">
        <f ca="1">IFERROR(_xlfn.CONCAT(LEFT(INDEX(DESC!C:C,MATCH(H926,DESC!B:B,0)),10),"…"),"…")</f>
        <v>DO_BUSRQ D…</v>
      </c>
    </row>
    <row r="927" spans="1:9" x14ac:dyDescent="0.25">
      <c r="C927" s="24" t="str">
        <f t="shared" si="49"/>
        <v>DEFMAIN(&amp;H34):UADIRM:UIRDAF:UBRM:UDHL:UADIMR:UNDEF:ULAT:UWAIT:UBRCLS:UAADL:UNDEF:UDHL+UOINC:UADIM:UDLHB:USWR:UWAITW:UBRGRCLS:UDPC:UEXIDONE:</v>
      </c>
      <c r="D927" s="24">
        <f t="shared" si="50"/>
        <v>927</v>
      </c>
      <c r="E927" s="24">
        <f t="shared" si="51"/>
        <v>0</v>
      </c>
      <c r="F927" s="24" t="str">
        <f t="shared" ca="1" si="52"/>
        <v>…</v>
      </c>
      <c r="G927" s="24">
        <f t="shared" si="53"/>
        <v>69</v>
      </c>
      <c r="H927" s="25" t="str">
        <f t="shared" si="54"/>
        <v>UAADL</v>
      </c>
      <c r="I927" s="9" t="str">
        <f ca="1">IFERROR(_xlfn.CONCAT(LEFT(INDEX(DESC!C:C,MATCH(H927,DESC!B:B,0)),10),"…"),"…")</f>
        <v>ALUA=DLATC…</v>
      </c>
    </row>
    <row r="928" spans="1:9" x14ac:dyDescent="0.25">
      <c r="C928" s="24" t="str">
        <f t="shared" si="49"/>
        <v>DEFMAIN(&amp;H34):UADIRM:UIRDAF:UBRM:UDHL:UADIMR:UNDEF:ULAT:UWAIT:UBRCLS:UAADL:UNDEF:UDHL+UOINC:UADIM:UDLHB:USWR:UWAITW:UBRGRCLS:UDPC:UEXIDONE:</v>
      </c>
      <c r="D928" s="24">
        <f t="shared" si="50"/>
        <v>928</v>
      </c>
      <c r="E928" s="24">
        <f t="shared" si="51"/>
        <v>0</v>
      </c>
      <c r="F928" s="24" t="str">
        <f t="shared" ca="1" si="52"/>
        <v>…</v>
      </c>
      <c r="G928" s="24">
        <f t="shared" si="53"/>
        <v>75</v>
      </c>
      <c r="H928" s="25" t="str">
        <f t="shared" si="54"/>
        <v>UNDEF</v>
      </c>
      <c r="I928" s="9" t="str">
        <f ca="1">IFERROR(_xlfn.CONCAT(LEFT(INDEX(DESC!C:C,MATCH(H928,DESC!B:B,0)),10),"…"),"…")</f>
        <v>UNDEF…</v>
      </c>
    </row>
    <row r="929" spans="2:9" x14ac:dyDescent="0.25">
      <c r="C929" s="24" t="str">
        <f t="shared" ref="C929:C992" si="55">SUBSTITUTE(SUBSTITUTE(SUBSTITUTE(IF(LEN(B929),_xlfn.CONCAT(B929,":"),C928)," ",""),":AAA:",":"),":BBB:",":")</f>
        <v>DEFMAIN(&amp;H34):UADIRM:UIRDAF:UBRM:UDHL:UADIMR:UNDEF:ULAT:UWAIT:UBRCLS:UAADL:UNDEF:UDHL+UOINC:UADIM:UDLHB:USWR:UWAITW:UBRGRCLS:UDPC:UEXIDONE:</v>
      </c>
      <c r="D929" s="24">
        <f t="shared" si="50"/>
        <v>929</v>
      </c>
      <c r="E929" s="24">
        <f t="shared" si="51"/>
        <v>1</v>
      </c>
      <c r="F929" s="24" t="str">
        <f t="shared" ca="1" si="52"/>
        <v>…</v>
      </c>
      <c r="G929" s="24">
        <f t="shared" si="53"/>
        <v>81</v>
      </c>
      <c r="H929" s="25" t="str">
        <f t="shared" si="54"/>
        <v>UDHL+UOINC</v>
      </c>
      <c r="I929" s="9" t="str">
        <f ca="1">IFERROR(_xlfn.CONCAT(LEFT(INDEX(DESC!C:C,MATCH(H929,DESC!B:B,0)),10),"…"),"…")</f>
        <v>ADDER=HL H…</v>
      </c>
    </row>
    <row r="930" spans="2:9" x14ac:dyDescent="0.25">
      <c r="C930" s="24" t="str">
        <f t="shared" si="55"/>
        <v>DEFMAIN(&amp;H34):UADIRM:UIRDAF:UBRM:UDHL:UADIMR:UNDEF:ULAT:UWAIT:UBRCLS:UAADL:UNDEF:UDHL+UOINC:UADIM:UDLHB:USWR:UWAITW:UBRGRCLS:UDPC:UEXIDONE:</v>
      </c>
      <c r="D930" s="24">
        <f t="shared" si="50"/>
        <v>930</v>
      </c>
      <c r="E930" s="24">
        <f t="shared" si="51"/>
        <v>0</v>
      </c>
      <c r="F930" s="24" t="str">
        <f t="shared" ca="1" si="52"/>
        <v>…</v>
      </c>
      <c r="G930" s="24">
        <f t="shared" si="53"/>
        <v>92</v>
      </c>
      <c r="H930" s="25" t="str">
        <f t="shared" si="54"/>
        <v>UADIM</v>
      </c>
      <c r="I930" s="9" t="str">
        <f ca="1">IFERROR(_xlfn.CONCAT(LEFT(INDEX(DESC!C:C,MATCH(H930,DESC!B:B,0)),10),"…"),"…")</f>
        <v>ADDR=ADDER…</v>
      </c>
    </row>
    <row r="931" spans="2:9" x14ac:dyDescent="0.25">
      <c r="C931" s="24" t="str">
        <f t="shared" si="55"/>
        <v>DEFMAIN(&amp;H34):UADIRM:UIRDAF:UBRM:UDHL:UADIMR:UNDEF:ULAT:UWAIT:UBRCLS:UAADL:UNDEF:UDHL+UOINC:UADIM:UDLHB:USWR:UWAITW:UBRGRCLS:UDPC:UEXIDONE:</v>
      </c>
      <c r="D931" s="24">
        <f t="shared" si="50"/>
        <v>931</v>
      </c>
      <c r="E931" s="24">
        <f t="shared" si="51"/>
        <v>0</v>
      </c>
      <c r="F931" s="24" t="str">
        <f t="shared" ca="1" si="52"/>
        <v>…</v>
      </c>
      <c r="G931" s="24">
        <f t="shared" si="53"/>
        <v>98</v>
      </c>
      <c r="H931" s="25" t="str">
        <f t="shared" si="54"/>
        <v>UDLHB</v>
      </c>
      <c r="I931" s="9" t="str">
        <f ca="1">IFERROR(_xlfn.CONCAT(LEFT(INDEX(DESC!C:C,MATCH(H931,DESC!B:B,0)),10),"…"),"…")</f>
        <v>DLATCH=HBU…</v>
      </c>
    </row>
    <row r="932" spans="2:9" x14ac:dyDescent="0.25">
      <c r="C932" s="24" t="str">
        <f t="shared" si="55"/>
        <v>DEFMAIN(&amp;H34):UADIRM:UIRDAF:UBRM:UDHL:UADIMR:UNDEF:ULAT:UWAIT:UBRCLS:UAADL:UNDEF:UDHL+UOINC:UADIM:UDLHB:USWR:UWAITW:UBRGRCLS:UDPC:UEXIDONE:</v>
      </c>
      <c r="D932" s="24">
        <f t="shared" si="50"/>
        <v>932</v>
      </c>
      <c r="E932" s="24">
        <f t="shared" si="51"/>
        <v>0</v>
      </c>
      <c r="F932" s="24" t="str">
        <f t="shared" ca="1" si="52"/>
        <v>…</v>
      </c>
      <c r="G932" s="24">
        <f t="shared" si="53"/>
        <v>104</v>
      </c>
      <c r="H932" s="25" t="str">
        <f t="shared" si="54"/>
        <v>USWR</v>
      </c>
      <c r="I932" s="9" t="str">
        <f ca="1">IFERROR(_xlfn.CONCAT(LEFT(INDEX(DESC!C:C,MATCH(H932,DESC!B:B,0)),10),"…"),"…")</f>
        <v>SETWR…</v>
      </c>
    </row>
    <row r="933" spans="2:9" x14ac:dyDescent="0.25">
      <c r="C933" s="24" t="str">
        <f t="shared" si="55"/>
        <v>DEFMAIN(&amp;H34):UADIRM:UIRDAF:UBRM:UDHL:UADIMR:UNDEF:ULAT:UWAIT:UBRCLS:UAADL:UNDEF:UDHL+UOINC:UADIM:UDLHB:USWR:UWAITW:UBRGRCLS:UDPC:UEXIDONE:</v>
      </c>
      <c r="D933" s="24">
        <f t="shared" si="50"/>
        <v>933</v>
      </c>
      <c r="E933" s="24">
        <f t="shared" si="51"/>
        <v>0</v>
      </c>
      <c r="F933" s="24" t="str">
        <f t="shared" ca="1" si="52"/>
        <v>…</v>
      </c>
      <c r="G933" s="24">
        <f t="shared" si="53"/>
        <v>109</v>
      </c>
      <c r="H933" s="25" t="str">
        <f t="shared" si="54"/>
        <v>UWAITW</v>
      </c>
      <c r="I933" s="9" t="str">
        <f ca="1">IFERROR(_xlfn.CONCAT(LEFT(INDEX(DESC!C:C,MATCH(H933,DESC!B:B,0)),10),"…"),"…")</f>
        <v>DO_WAIT AC…</v>
      </c>
    </row>
    <row r="934" spans="2:9" x14ac:dyDescent="0.25">
      <c r="C934" s="24" t="str">
        <f t="shared" si="55"/>
        <v>DEFMAIN(&amp;H34):UADIRM:UIRDAF:UBRM:UDHL:UADIMR:UNDEF:ULAT:UWAIT:UBRCLS:UAADL:UNDEF:UDHL+UOINC:UADIM:UDLHB:USWR:UWAITW:UBRGRCLS:UDPC:UEXIDONE:</v>
      </c>
      <c r="D934" s="24">
        <f t="shared" si="50"/>
        <v>934</v>
      </c>
      <c r="E934" s="24">
        <f t="shared" si="51"/>
        <v>0</v>
      </c>
      <c r="F934" s="24" t="str">
        <f t="shared" ca="1" si="52"/>
        <v>…</v>
      </c>
      <c r="G934" s="24">
        <f t="shared" si="53"/>
        <v>116</v>
      </c>
      <c r="H934" s="25" t="str">
        <f t="shared" si="54"/>
        <v>UBRGRCLS</v>
      </c>
      <c r="I934" s="9" t="str">
        <f ca="1">IFERROR(_xlfn.CONCAT(LEFT(INDEX(DESC!C:C,MATCH(H934,DESC!B:B,0)),10),"…"),"…")</f>
        <v>DO_GRANT D…</v>
      </c>
    </row>
    <row r="935" spans="2:9" x14ac:dyDescent="0.25">
      <c r="C935" s="24" t="str">
        <f t="shared" si="55"/>
        <v>DEFMAIN(&amp;H34):UADIRM:UIRDAF:UBRM:UDHL:UADIMR:UNDEF:ULAT:UWAIT:UBRCLS:UAADL:UNDEF:UDHL+UOINC:UADIM:UDLHB:USWR:UWAITW:UBRGRCLS:UDPC:UEXIDONE:</v>
      </c>
      <c r="D935" s="24">
        <f t="shared" si="50"/>
        <v>935</v>
      </c>
      <c r="E935" s="24">
        <f t="shared" si="51"/>
        <v>0</v>
      </c>
      <c r="F935" s="24" t="str">
        <f t="shared" ca="1" si="52"/>
        <v>…</v>
      </c>
      <c r="G935" s="24">
        <f t="shared" si="53"/>
        <v>125</v>
      </c>
      <c r="H935" s="25" t="str">
        <f t="shared" si="54"/>
        <v>UDPC</v>
      </c>
      <c r="I935" s="9" t="str">
        <f ca="1">IFERROR(_xlfn.CONCAT(LEFT(INDEX(DESC!C:C,MATCH(H935,DESC!B:B,0)),10),"…"),"…")</f>
        <v>ADDER=PC…</v>
      </c>
    </row>
    <row r="936" spans="2:9" x14ac:dyDescent="0.25">
      <c r="C936" s="24" t="str">
        <f t="shared" si="55"/>
        <v>DEFMAIN(&amp;H34):UADIRM:UIRDAF:UBRM:UDHL:UADIMR:UNDEF:ULAT:UWAIT:UBRCLS:UAADL:UNDEF:UDHL+UOINC:UADIM:UDLHB:USWR:UWAITW:UBRGRCLS:UDPC:UEXIDONE:</v>
      </c>
      <c r="D936" s="24">
        <f t="shared" si="50"/>
        <v>936</v>
      </c>
      <c r="E936" s="24">
        <f t="shared" si="51"/>
        <v>0</v>
      </c>
      <c r="F936" s="24" t="str">
        <f t="shared" ca="1" si="52"/>
        <v>…</v>
      </c>
      <c r="G936" s="24">
        <f t="shared" si="53"/>
        <v>130</v>
      </c>
      <c r="H936" s="25" t="str">
        <f t="shared" si="54"/>
        <v>UEXIDONE</v>
      </c>
      <c r="I936" s="9" t="str">
        <f ca="1">IFERROR(_xlfn.CONCAT(LEFT(INDEX(DESC!C:C,MATCH(H936,DESC!B:B,0)),10),"…"),"…")</f>
        <v>EX_INT SPR…</v>
      </c>
    </row>
    <row r="937" spans="2:9" x14ac:dyDescent="0.25">
      <c r="C937" s="24" t="str">
        <f t="shared" si="55"/>
        <v>DEFMAIN(&amp;H34):UADIRM:UIRDAF:UBRM:UDHL:UADIMR:UNDEF:ULAT:UWAIT:UBRCLS:UAADL:UNDEF:UDHL+UOINC:UADIM:UDLHB:USWR:UWAITW:UBRGRCLS:UDPC:UEXIDONE:</v>
      </c>
      <c r="D937" s="24">
        <f t="shared" si="50"/>
        <v>937</v>
      </c>
      <c r="E937" s="24">
        <f t="shared" si="51"/>
        <v>0</v>
      </c>
      <c r="F937" s="24" t="str">
        <f t="shared" ca="1" si="52"/>
        <v>…</v>
      </c>
      <c r="G937" s="24">
        <f t="shared" si="53"/>
        <v>139</v>
      </c>
      <c r="H937" s="25" t="str">
        <f t="shared" si="54"/>
        <v>…</v>
      </c>
      <c r="I937" s="9" t="str">
        <f ca="1">IFERROR(_xlfn.CONCAT(LEFT(INDEX(DESC!C:C,MATCH(H937,DESC!B:B,0)),10),"…"),"…")</f>
        <v>…</v>
      </c>
    </row>
    <row r="938" spans="2:9" x14ac:dyDescent="0.25">
      <c r="B938" t="s">
        <v>2023</v>
      </c>
      <c r="C938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38" s="24">
        <f t="shared" si="50"/>
        <v>938</v>
      </c>
      <c r="E938" s="24">
        <f t="shared" si="51"/>
        <v>0</v>
      </c>
      <c r="F938" s="24" t="str">
        <f t="shared" ca="1" si="52"/>
        <v>…</v>
      </c>
      <c r="G938" s="24">
        <f t="shared" si="53"/>
        <v>12</v>
      </c>
      <c r="H938" s="25" t="str">
        <f t="shared" si="54"/>
        <v>UADIRM</v>
      </c>
      <c r="I938" s="9" t="str">
        <f ca="1">IFERROR(_xlfn.CONCAT(LEFT(INDEX(DESC!C:C,MATCH(H938,DESC!B:B,0)),10),"…"),"…")</f>
        <v>ADDR=ADDER…</v>
      </c>
    </row>
    <row r="939" spans="2:9" x14ac:dyDescent="0.25">
      <c r="C939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39" s="24">
        <f t="shared" si="50"/>
        <v>939</v>
      </c>
      <c r="E939" s="24">
        <f t="shared" si="51"/>
        <v>0</v>
      </c>
      <c r="F939" s="24" t="str">
        <f t="shared" ca="1" si="52"/>
        <v>…</v>
      </c>
      <c r="G939" s="24">
        <f t="shared" si="53"/>
        <v>19</v>
      </c>
      <c r="H939" s="25" t="str">
        <f t="shared" si="54"/>
        <v>UIRDAF</v>
      </c>
      <c r="I939" s="9" t="str">
        <f ca="1">IFERROR(_xlfn.CONCAT(LEFT(INDEX(DESC!C:C,MATCH(H939,DESC!B:B,0)),10),"…"),"…")</f>
        <v>IR=ADDES A…</v>
      </c>
    </row>
    <row r="940" spans="2:9" x14ac:dyDescent="0.25">
      <c r="C940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0" s="24">
        <f t="shared" si="50"/>
        <v>940</v>
      </c>
      <c r="E940" s="24">
        <f t="shared" si="51"/>
        <v>0</v>
      </c>
      <c r="F940" s="24" t="str">
        <f t="shared" ca="1" si="52"/>
        <v>…</v>
      </c>
      <c r="G940" s="24">
        <f t="shared" si="53"/>
        <v>26</v>
      </c>
      <c r="H940" s="25" t="str">
        <f t="shared" si="54"/>
        <v>UBRM</v>
      </c>
      <c r="I940" s="9" t="str">
        <f ca="1">IFERROR(_xlfn.CONCAT(LEFT(INDEX(DESC!C:C,MATCH(H940,DESC!B:B,0)),10),"…"),"…")</f>
        <v>DO_BUSRQ U…</v>
      </c>
    </row>
    <row r="941" spans="2:9" x14ac:dyDescent="0.25">
      <c r="C941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1" s="24">
        <f t="shared" si="50"/>
        <v>941</v>
      </c>
      <c r="E941" s="24">
        <f t="shared" si="51"/>
        <v>0</v>
      </c>
      <c r="F941" s="24" t="str">
        <f t="shared" ca="1" si="52"/>
        <v>…</v>
      </c>
      <c r="G941" s="24">
        <f t="shared" si="53"/>
        <v>31</v>
      </c>
      <c r="H941" s="25" t="str">
        <f t="shared" si="54"/>
        <v>UDPC</v>
      </c>
      <c r="I941" s="9" t="str">
        <f ca="1">IFERROR(_xlfn.CONCAT(LEFT(INDEX(DESC!C:C,MATCH(H941,DESC!B:B,0)),10),"…"),"…")</f>
        <v>ADDER=PC…</v>
      </c>
    </row>
    <row r="942" spans="2:9" x14ac:dyDescent="0.25">
      <c r="C942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2" s="24">
        <f t="shared" si="50"/>
        <v>942</v>
      </c>
      <c r="E942" s="24">
        <f t="shared" si="51"/>
        <v>0</v>
      </c>
      <c r="F942" s="24" t="str">
        <f t="shared" ca="1" si="52"/>
        <v>…</v>
      </c>
      <c r="G942" s="24">
        <f t="shared" si="53"/>
        <v>36</v>
      </c>
      <c r="H942" s="25" t="str">
        <f t="shared" si="54"/>
        <v>UADIMR</v>
      </c>
      <c r="I942" s="9" t="str">
        <f ca="1">IFERROR(_xlfn.CONCAT(LEFT(INDEX(DESC!C:C,MATCH(H942,DESC!B:B,0)),10),"…"),"…")</f>
        <v>ADDR=ADDER…</v>
      </c>
    </row>
    <row r="943" spans="2:9" x14ac:dyDescent="0.25">
      <c r="C943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3" s="24">
        <f t="shared" si="50"/>
        <v>943</v>
      </c>
      <c r="E943" s="24">
        <f t="shared" si="51"/>
        <v>0</v>
      </c>
      <c r="F943" s="24" t="str">
        <f t="shared" ca="1" si="52"/>
        <v>…</v>
      </c>
      <c r="G943" s="24">
        <f t="shared" si="53"/>
        <v>43</v>
      </c>
      <c r="H943" s="25" t="str">
        <f t="shared" si="54"/>
        <v>UPCD</v>
      </c>
      <c r="I943" s="9" t="str">
        <f ca="1">IFERROR(_xlfn.CONCAT(LEFT(INDEX(DESC!C:C,MATCH(H943,DESC!B:B,0)),10),"…"),"…")</f>
        <v>PC=ADDES…</v>
      </c>
    </row>
    <row r="944" spans="2:9" x14ac:dyDescent="0.25">
      <c r="C944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4" s="24">
        <f t="shared" si="50"/>
        <v>944</v>
      </c>
      <c r="E944" s="24">
        <f t="shared" si="51"/>
        <v>0</v>
      </c>
      <c r="F944" s="24" t="str">
        <f t="shared" ca="1" si="52"/>
        <v>…</v>
      </c>
      <c r="G944" s="24">
        <f t="shared" si="53"/>
        <v>48</v>
      </c>
      <c r="H944" s="25" t="str">
        <f t="shared" si="54"/>
        <v>ULAT</v>
      </c>
      <c r="I944" s="9" t="str">
        <f ca="1">IFERROR(_xlfn.CONCAT(LEFT(INDEX(DESC!C:C,MATCH(H944,DESC!B:B,0)),10),"…"),"…")</f>
        <v>DLATCH=PIN…</v>
      </c>
    </row>
    <row r="945" spans="3:9" x14ac:dyDescent="0.25">
      <c r="C945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5" s="24">
        <f t="shared" si="50"/>
        <v>945</v>
      </c>
      <c r="E945" s="24">
        <f t="shared" si="51"/>
        <v>0</v>
      </c>
      <c r="F945" s="24" t="str">
        <f t="shared" ca="1" si="52"/>
        <v>…</v>
      </c>
      <c r="G945" s="24">
        <f t="shared" si="53"/>
        <v>53</v>
      </c>
      <c r="H945" s="25" t="str">
        <f t="shared" si="54"/>
        <v>UAAXLW</v>
      </c>
      <c r="I945" s="9" t="str">
        <f ca="1">IFERROR(_xlfn.CONCAT(LEFT(INDEX(DESC!C:C,MATCH(H945,DESC!B:B,0)),10),"…"),"…")</f>
        <v>DO_WAIT AL…</v>
      </c>
    </row>
    <row r="946" spans="3:9" x14ac:dyDescent="0.25">
      <c r="C946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6" s="24">
        <f t="shared" si="50"/>
        <v>946</v>
      </c>
      <c r="E946" s="24">
        <f t="shared" si="51"/>
        <v>0</v>
      </c>
      <c r="F946" s="24" t="str">
        <f t="shared" ca="1" si="52"/>
        <v>…</v>
      </c>
      <c r="G946" s="24">
        <f t="shared" si="53"/>
        <v>60</v>
      </c>
      <c r="H946" s="25" t="str">
        <f t="shared" si="54"/>
        <v>UBRCLS</v>
      </c>
      <c r="I946" s="9" t="str">
        <f ca="1">IFERROR(_xlfn.CONCAT(LEFT(INDEX(DESC!C:C,MATCH(H946,DESC!B:B,0)),10),"…"),"…")</f>
        <v>DO_BUSRQ D…</v>
      </c>
    </row>
    <row r="947" spans="3:9" x14ac:dyDescent="0.25">
      <c r="C947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7" s="24">
        <f t="shared" si="50"/>
        <v>947</v>
      </c>
      <c r="E947" s="24">
        <f t="shared" si="51"/>
        <v>0</v>
      </c>
      <c r="F947" s="24" t="str">
        <f t="shared" ca="1" si="52"/>
        <v>…</v>
      </c>
      <c r="G947" s="24">
        <f t="shared" si="53"/>
        <v>67</v>
      </c>
      <c r="H947" s="25" t="str">
        <f t="shared" si="54"/>
        <v>UABDL</v>
      </c>
      <c r="I947" s="9" t="str">
        <f ca="1">IFERROR(_xlfn.CONCAT(LEFT(INDEX(DESC!C:C,MATCH(H947,DESC!B:B,0)),10),"…"),"…")</f>
        <v>ALUB=DLATC…</v>
      </c>
    </row>
    <row r="948" spans="3:9" x14ac:dyDescent="0.25">
      <c r="C948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8" s="24">
        <f t="shared" si="50"/>
        <v>948</v>
      </c>
      <c r="E948" s="24">
        <f t="shared" si="51"/>
        <v>0</v>
      </c>
      <c r="F948" s="24" t="str">
        <f t="shared" ca="1" si="52"/>
        <v>…</v>
      </c>
      <c r="G948" s="24">
        <f t="shared" si="53"/>
        <v>73</v>
      </c>
      <c r="H948" s="25" t="str">
        <f t="shared" si="54"/>
        <v>UNDEF</v>
      </c>
      <c r="I948" s="9" t="str">
        <f ca="1">IFERROR(_xlfn.CONCAT(LEFT(INDEX(DESC!C:C,MATCH(H948,DESC!B:B,0)),10),"…"),"…")</f>
        <v>UNDEF…</v>
      </c>
    </row>
    <row r="949" spans="3:9" x14ac:dyDescent="0.25">
      <c r="C949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49" s="24">
        <f t="shared" si="50"/>
        <v>949</v>
      </c>
      <c r="E949" s="24">
        <f t="shared" si="51"/>
        <v>0</v>
      </c>
      <c r="F949" s="24" t="str">
        <f t="shared" ca="1" si="52"/>
        <v>…</v>
      </c>
      <c r="G949" s="24">
        <f t="shared" si="53"/>
        <v>79</v>
      </c>
      <c r="H949" s="25" t="str">
        <f t="shared" si="54"/>
        <v>UOSADD</v>
      </c>
      <c r="I949" s="9" t="str">
        <f ca="1">IFERROR(_xlfn.CONCAT(LEFT(INDEX(DESC!C:C,MATCH(H949,DESC!B:B,0)),10),"…"),"…")</f>
        <v>HBUS=SADD…</v>
      </c>
    </row>
    <row r="950" spans="3:9" x14ac:dyDescent="0.25">
      <c r="C950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0" s="24">
        <f t="shared" si="50"/>
        <v>950</v>
      </c>
      <c r="E950" s="24">
        <f t="shared" si="51"/>
        <v>0</v>
      </c>
      <c r="F950" s="24" t="str">
        <f t="shared" ca="1" si="52"/>
        <v>…</v>
      </c>
      <c r="G950" s="24">
        <f t="shared" si="53"/>
        <v>86</v>
      </c>
      <c r="H950" s="25" t="str">
        <f t="shared" si="54"/>
        <v>UNDEF</v>
      </c>
      <c r="I950" s="9" t="str">
        <f ca="1">IFERROR(_xlfn.CONCAT(LEFT(INDEX(DESC!C:C,MATCH(H950,DESC!B:B,0)),10),"…"),"…")</f>
        <v>UNDEF…</v>
      </c>
    </row>
    <row r="951" spans="3:9" x14ac:dyDescent="0.25">
      <c r="C951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1" s="24">
        <f t="shared" si="50"/>
        <v>951</v>
      </c>
      <c r="E951" s="24">
        <f t="shared" si="51"/>
        <v>0</v>
      </c>
      <c r="F951" s="24" t="str">
        <f t="shared" ca="1" si="52"/>
        <v>…</v>
      </c>
      <c r="G951" s="24">
        <f t="shared" si="53"/>
        <v>92</v>
      </c>
      <c r="H951" s="25" t="str">
        <f t="shared" si="54"/>
        <v>UZHB</v>
      </c>
      <c r="I951" s="9" t="str">
        <f ca="1">IFERROR(_xlfn.CONCAT(LEFT(INDEX(DESC!C:C,MATCH(H951,DESC!B:B,0)),10),"…"),"…")</f>
        <v>Z=HBUS…</v>
      </c>
    </row>
    <row r="952" spans="3:9" x14ac:dyDescent="0.25">
      <c r="C952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2" s="24">
        <f t="shared" si="50"/>
        <v>952</v>
      </c>
      <c r="E952" s="24">
        <f t="shared" si="51"/>
        <v>0</v>
      </c>
      <c r="F952" s="24" t="str">
        <f t="shared" ca="1" si="52"/>
        <v>…</v>
      </c>
      <c r="G952" s="24">
        <f t="shared" si="53"/>
        <v>97</v>
      </c>
      <c r="H952" s="25" t="str">
        <f t="shared" si="54"/>
        <v>UNDEF</v>
      </c>
      <c r="I952" s="9" t="str">
        <f ca="1">IFERROR(_xlfn.CONCAT(LEFT(INDEX(DESC!C:C,MATCH(H952,DESC!B:B,0)),10),"…"),"…")</f>
        <v>UNDEF…</v>
      </c>
    </row>
    <row r="953" spans="3:9" x14ac:dyDescent="0.25">
      <c r="C953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3" s="24">
        <f t="shared" si="50"/>
        <v>953</v>
      </c>
      <c r="E953" s="24">
        <f t="shared" si="51"/>
        <v>0</v>
      </c>
      <c r="F953" s="24" t="str">
        <f t="shared" ca="1" si="52"/>
        <v>…</v>
      </c>
      <c r="G953" s="24">
        <f t="shared" si="53"/>
        <v>103</v>
      </c>
      <c r="H953" s="25" t="str">
        <f t="shared" si="54"/>
        <v>UAAXH</v>
      </c>
      <c r="I953" s="9" t="str">
        <f ca="1">IFERROR(_xlfn.CONCAT(LEFT(INDEX(DESC!C:C,MATCH(H953,DESC!B:B,0)),10),"…"),"…")</f>
        <v>ALUA=XH…</v>
      </c>
    </row>
    <row r="954" spans="3:9" x14ac:dyDescent="0.25">
      <c r="C954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4" s="24">
        <f t="shared" si="50"/>
        <v>954</v>
      </c>
      <c r="E954" s="24">
        <f t="shared" si="51"/>
        <v>0</v>
      </c>
      <c r="F954" s="24" t="str">
        <f t="shared" ca="1" si="52"/>
        <v>…</v>
      </c>
      <c r="G954" s="24">
        <f t="shared" si="53"/>
        <v>109</v>
      </c>
      <c r="H954" s="25" t="str">
        <f t="shared" si="54"/>
        <v>UNDEF</v>
      </c>
      <c r="I954" s="9" t="str">
        <f ca="1">IFERROR(_xlfn.CONCAT(LEFT(INDEX(DESC!C:C,MATCH(H954,DESC!B:B,0)),10),"…"),"…")</f>
        <v>UNDEF…</v>
      </c>
    </row>
    <row r="955" spans="3:9" x14ac:dyDescent="0.25">
      <c r="C955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5" s="24">
        <f t="shared" si="50"/>
        <v>955</v>
      </c>
      <c r="E955" s="24">
        <f t="shared" si="51"/>
        <v>0</v>
      </c>
      <c r="F955" s="24" t="str">
        <f t="shared" ca="1" si="52"/>
        <v>…</v>
      </c>
      <c r="G955" s="24">
        <f t="shared" si="53"/>
        <v>115</v>
      </c>
      <c r="H955" s="25" t="str">
        <f t="shared" si="54"/>
        <v>UOSADCD</v>
      </c>
      <c r="I955" s="9" t="str">
        <f ca="1">IFERROR(_xlfn.CONCAT(LEFT(INDEX(DESC!C:C,MATCH(H955,DESC!B:B,0)),10),"…"),"…")</f>
        <v>HBUS=SADC …</v>
      </c>
    </row>
    <row r="956" spans="3:9" x14ac:dyDescent="0.25">
      <c r="C956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6" s="24">
        <f t="shared" si="50"/>
        <v>956</v>
      </c>
      <c r="E956" s="24">
        <f t="shared" si="51"/>
        <v>0</v>
      </c>
      <c r="F956" s="24" t="str">
        <f t="shared" ca="1" si="52"/>
        <v>…</v>
      </c>
      <c r="G956" s="24">
        <f t="shared" si="53"/>
        <v>123</v>
      </c>
      <c r="H956" s="25" t="str">
        <f t="shared" si="54"/>
        <v>UNDEF</v>
      </c>
      <c r="I956" s="9" t="str">
        <f ca="1">IFERROR(_xlfn.CONCAT(LEFT(INDEX(DESC!C:C,MATCH(H956,DESC!B:B,0)),10),"…"),"…")</f>
        <v>UNDEF…</v>
      </c>
    </row>
    <row r="957" spans="3:9" x14ac:dyDescent="0.25">
      <c r="C957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7" s="24">
        <f t="shared" si="50"/>
        <v>957</v>
      </c>
      <c r="E957" s="24">
        <f t="shared" si="51"/>
        <v>0</v>
      </c>
      <c r="F957" s="24" t="str">
        <f t="shared" ca="1" si="52"/>
        <v>…</v>
      </c>
      <c r="G957" s="24">
        <f t="shared" si="53"/>
        <v>129</v>
      </c>
      <c r="H957" s="25" t="str">
        <f t="shared" si="54"/>
        <v>UDWZWH</v>
      </c>
      <c r="I957" s="9" t="str">
        <f ca="1">IFERROR(_xlfn.CONCAT(LEFT(INDEX(DESC!C:C,MATCH(H957,DESC!B:B,0)),10),"…"),"…")</f>
        <v>ADDER=(W=H…</v>
      </c>
    </row>
    <row r="958" spans="3:9" x14ac:dyDescent="0.25">
      <c r="C958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8" s="24">
        <f t="shared" si="50"/>
        <v>958</v>
      </c>
      <c r="E958" s="24">
        <f t="shared" si="51"/>
        <v>0</v>
      </c>
      <c r="F958" s="24" t="str">
        <f t="shared" ca="1" si="52"/>
        <v>…</v>
      </c>
      <c r="G958" s="24">
        <f t="shared" si="53"/>
        <v>136</v>
      </c>
      <c r="H958" s="25" t="str">
        <f t="shared" si="54"/>
        <v>UADIMR</v>
      </c>
      <c r="I958" s="9" t="str">
        <f ca="1">IFERROR(_xlfn.CONCAT(LEFT(INDEX(DESC!C:C,MATCH(H958,DESC!B:B,0)),10),"…"),"…")</f>
        <v>ADDR=ADDER…</v>
      </c>
    </row>
    <row r="959" spans="3:9" x14ac:dyDescent="0.25">
      <c r="C959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59" s="24">
        <f t="shared" si="50"/>
        <v>959</v>
      </c>
      <c r="E959" s="24">
        <f t="shared" si="51"/>
        <v>0</v>
      </c>
      <c r="F959" s="24" t="str">
        <f t="shared" ca="1" si="52"/>
        <v>…</v>
      </c>
      <c r="G959" s="24">
        <f t="shared" si="53"/>
        <v>143</v>
      </c>
      <c r="H959" s="25" t="str">
        <f t="shared" si="54"/>
        <v>UNDEF</v>
      </c>
      <c r="I959" s="9" t="str">
        <f ca="1">IFERROR(_xlfn.CONCAT(LEFT(INDEX(DESC!C:C,MATCH(H959,DESC!B:B,0)),10),"…"),"…")</f>
        <v>UNDEF…</v>
      </c>
    </row>
    <row r="960" spans="3:9" x14ac:dyDescent="0.25">
      <c r="C960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0" s="24">
        <f t="shared" si="50"/>
        <v>960</v>
      </c>
      <c r="E960" s="24">
        <f t="shared" si="51"/>
        <v>0</v>
      </c>
      <c r="F960" s="24" t="str">
        <f t="shared" ca="1" si="52"/>
        <v>…</v>
      </c>
      <c r="G960" s="24">
        <f t="shared" si="53"/>
        <v>149</v>
      </c>
      <c r="H960" s="25" t="str">
        <f t="shared" si="54"/>
        <v>ULAT</v>
      </c>
      <c r="I960" s="9" t="str">
        <f ca="1">IFERROR(_xlfn.CONCAT(LEFT(INDEX(DESC!C:C,MATCH(H960,DESC!B:B,0)),10),"…"),"…")</f>
        <v>DLATCH=PIN…</v>
      </c>
    </row>
    <row r="961" spans="2:9" x14ac:dyDescent="0.25">
      <c r="C961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1" s="24">
        <f t="shared" si="50"/>
        <v>961</v>
      </c>
      <c r="E961" s="24">
        <f t="shared" si="51"/>
        <v>1</v>
      </c>
      <c r="F961" s="24" t="str">
        <f t="shared" ca="1" si="52"/>
        <v>…</v>
      </c>
      <c r="G961" s="24">
        <f t="shared" si="53"/>
        <v>154</v>
      </c>
      <c r="H961" s="25" t="str">
        <f t="shared" si="54"/>
        <v>UFFDW</v>
      </c>
      <c r="I961" s="9" t="str">
        <f ca="1">IFERROR(_xlfn.CONCAT(LEFT(INDEX(DESC!C:C,MATCH(H961,DESC!B:B,0)),10),"…"),"…")</f>
        <v>DO_WAIT FL…</v>
      </c>
    </row>
    <row r="962" spans="2:9" x14ac:dyDescent="0.25">
      <c r="C962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2" s="24">
        <f t="shared" si="50"/>
        <v>962</v>
      </c>
      <c r="E962" s="24">
        <f t="shared" si="51"/>
        <v>0</v>
      </c>
      <c r="F962" s="24" t="str">
        <f t="shared" ca="1" si="52"/>
        <v>…</v>
      </c>
      <c r="G962" s="24">
        <f t="shared" si="53"/>
        <v>160</v>
      </c>
      <c r="H962" s="25" t="str">
        <f t="shared" si="54"/>
        <v>UBRCLS</v>
      </c>
      <c r="I962" s="9" t="str">
        <f ca="1">IFERROR(_xlfn.CONCAT(LEFT(INDEX(DESC!C:C,MATCH(H962,DESC!B:B,0)),10),"…"),"…")</f>
        <v>DO_BUSRQ D…</v>
      </c>
    </row>
    <row r="963" spans="2:9" x14ac:dyDescent="0.25">
      <c r="C963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3" s="24">
        <f t="shared" si="50"/>
        <v>963</v>
      </c>
      <c r="E963" s="24">
        <f t="shared" si="51"/>
        <v>0</v>
      </c>
      <c r="F963" s="24" t="str">
        <f t="shared" ca="1" si="52"/>
        <v>…</v>
      </c>
      <c r="G963" s="24">
        <f t="shared" si="53"/>
        <v>167</v>
      </c>
      <c r="H963" s="25" t="str">
        <f t="shared" si="54"/>
        <v>UAADL</v>
      </c>
      <c r="I963" s="9" t="str">
        <f ca="1">IFERROR(_xlfn.CONCAT(LEFT(INDEX(DESC!C:C,MATCH(H963,DESC!B:B,0)),10),"…"),"…")</f>
        <v>ALUA=DLATC…</v>
      </c>
    </row>
    <row r="964" spans="2:9" x14ac:dyDescent="0.25">
      <c r="C964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4" s="24">
        <f t="shared" si="50"/>
        <v>964</v>
      </c>
      <c r="E964" s="24">
        <f t="shared" si="51"/>
        <v>0</v>
      </c>
      <c r="F964" s="24" t="str">
        <f t="shared" ca="1" si="52"/>
        <v>…</v>
      </c>
      <c r="G964" s="24">
        <f t="shared" si="53"/>
        <v>173</v>
      </c>
      <c r="H964" s="25" t="str">
        <f t="shared" si="54"/>
        <v>UNDEF</v>
      </c>
      <c r="I964" s="9" t="str">
        <f ca="1">IFERROR(_xlfn.CONCAT(LEFT(INDEX(DESC!C:C,MATCH(H964,DESC!B:B,0)),10),"…"),"…")</f>
        <v>UNDEF…</v>
      </c>
    </row>
    <row r="965" spans="2:9" x14ac:dyDescent="0.25">
      <c r="C965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5" s="24">
        <f t="shared" si="50"/>
        <v>965</v>
      </c>
      <c r="E965" s="24">
        <f t="shared" si="51"/>
        <v>1</v>
      </c>
      <c r="F965" s="24" t="str">
        <f t="shared" ca="1" si="52"/>
        <v>…</v>
      </c>
      <c r="G965" s="24">
        <f t="shared" si="53"/>
        <v>179</v>
      </c>
      <c r="H965" s="25" t="str">
        <f t="shared" si="54"/>
        <v>UOINCDWZ</v>
      </c>
      <c r="I965" s="9" t="str">
        <f ca="1">IFERROR(_xlfn.CONCAT(LEFT(INDEX(DESC!C:C,MATCH(H965,DESC!B:B,0)),10),"…"),"…")</f>
        <v>ADDER=WZ H…</v>
      </c>
    </row>
    <row r="966" spans="2:9" x14ac:dyDescent="0.25">
      <c r="C966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6" s="24">
        <f t="shared" si="50"/>
        <v>966</v>
      </c>
      <c r="E966" s="24">
        <f t="shared" si="51"/>
        <v>0</v>
      </c>
      <c r="F966" s="24" t="str">
        <f t="shared" ca="1" si="52"/>
        <v>…</v>
      </c>
      <c r="G966" s="24">
        <f t="shared" si="53"/>
        <v>188</v>
      </c>
      <c r="H966" s="25" t="str">
        <f t="shared" si="54"/>
        <v>UADIM</v>
      </c>
      <c r="I966" s="9" t="str">
        <f ca="1">IFERROR(_xlfn.CONCAT(LEFT(INDEX(DESC!C:C,MATCH(H966,DESC!B:B,0)),10),"…"),"…")</f>
        <v>ADDR=ADDER…</v>
      </c>
    </row>
    <row r="967" spans="2:9" x14ac:dyDescent="0.25">
      <c r="C967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7" s="24">
        <f t="shared" si="50"/>
        <v>967</v>
      </c>
      <c r="E967" s="24">
        <f t="shared" si="51"/>
        <v>0</v>
      </c>
      <c r="F967" s="24" t="str">
        <f t="shared" ca="1" si="52"/>
        <v>…</v>
      </c>
      <c r="G967" s="24">
        <f t="shared" si="53"/>
        <v>194</v>
      </c>
      <c r="H967" s="25" t="str">
        <f t="shared" si="54"/>
        <v>UDLHB</v>
      </c>
      <c r="I967" s="9" t="str">
        <f ca="1">IFERROR(_xlfn.CONCAT(LEFT(INDEX(DESC!C:C,MATCH(H967,DESC!B:B,0)),10),"…"),"…")</f>
        <v>DLATCH=HBU…</v>
      </c>
    </row>
    <row r="968" spans="2:9" x14ac:dyDescent="0.25">
      <c r="C968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8" s="24">
        <f t="shared" si="50"/>
        <v>968</v>
      </c>
      <c r="E968" s="24">
        <f t="shared" si="51"/>
        <v>0</v>
      </c>
      <c r="F968" s="24" t="str">
        <f t="shared" ca="1" si="52"/>
        <v>…</v>
      </c>
      <c r="G968" s="24">
        <f t="shared" si="53"/>
        <v>200</v>
      </c>
      <c r="H968" s="25" t="str">
        <f t="shared" si="54"/>
        <v>USWR</v>
      </c>
      <c r="I968" s="9" t="str">
        <f ca="1">IFERROR(_xlfn.CONCAT(LEFT(INDEX(DESC!C:C,MATCH(H968,DESC!B:B,0)),10),"…"),"…")</f>
        <v>SETWR…</v>
      </c>
    </row>
    <row r="969" spans="2:9" x14ac:dyDescent="0.25">
      <c r="C969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69" s="24">
        <f t="shared" si="50"/>
        <v>969</v>
      </c>
      <c r="E969" s="24">
        <f t="shared" si="51"/>
        <v>0</v>
      </c>
      <c r="F969" s="24" t="str">
        <f t="shared" ca="1" si="52"/>
        <v>…</v>
      </c>
      <c r="G969" s="24">
        <f t="shared" si="53"/>
        <v>205</v>
      </c>
      <c r="H969" s="25" t="str">
        <f t="shared" si="54"/>
        <v>UWAITW</v>
      </c>
      <c r="I969" s="9" t="str">
        <f ca="1">IFERROR(_xlfn.CONCAT(LEFT(INDEX(DESC!C:C,MATCH(H969,DESC!B:B,0)),10),"…"),"…")</f>
        <v>DO_WAIT AC…</v>
      </c>
    </row>
    <row r="970" spans="2:9" x14ac:dyDescent="0.25">
      <c r="C970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70" s="24">
        <f t="shared" si="50"/>
        <v>970</v>
      </c>
      <c r="E970" s="24">
        <f t="shared" si="51"/>
        <v>0</v>
      </c>
      <c r="F970" s="24" t="str">
        <f t="shared" ca="1" si="52"/>
        <v>…</v>
      </c>
      <c r="G970" s="24">
        <f t="shared" si="53"/>
        <v>212</v>
      </c>
      <c r="H970" s="25" t="str">
        <f t="shared" si="54"/>
        <v>UBRGRCLS</v>
      </c>
      <c r="I970" s="9" t="str">
        <f ca="1">IFERROR(_xlfn.CONCAT(LEFT(INDEX(DESC!C:C,MATCH(H970,DESC!B:B,0)),10),"…"),"…")</f>
        <v>DO_GRANT D…</v>
      </c>
    </row>
    <row r="971" spans="2:9" x14ac:dyDescent="0.25">
      <c r="C971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71" s="24">
        <f t="shared" si="50"/>
        <v>971</v>
      </c>
      <c r="E971" s="24">
        <f t="shared" si="51"/>
        <v>0</v>
      </c>
      <c r="F971" s="24" t="str">
        <f t="shared" ca="1" si="52"/>
        <v>…</v>
      </c>
      <c r="G971" s="24">
        <f t="shared" si="53"/>
        <v>221</v>
      </c>
      <c r="H971" s="25" t="str">
        <f t="shared" si="54"/>
        <v>UDPC</v>
      </c>
      <c r="I971" s="9" t="str">
        <f ca="1">IFERROR(_xlfn.CONCAT(LEFT(INDEX(DESC!C:C,MATCH(H971,DESC!B:B,0)),10),"…"),"…")</f>
        <v>ADDER=PC…</v>
      </c>
    </row>
    <row r="972" spans="2:9" x14ac:dyDescent="0.25">
      <c r="C972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72" s="24">
        <f t="shared" si="50"/>
        <v>972</v>
      </c>
      <c r="E972" s="24">
        <f t="shared" si="51"/>
        <v>0</v>
      </c>
      <c r="F972" s="24" t="str">
        <f t="shared" ca="1" si="52"/>
        <v>…</v>
      </c>
      <c r="G972" s="24">
        <f t="shared" si="53"/>
        <v>226</v>
      </c>
      <c r="H972" s="25" t="str">
        <f t="shared" si="54"/>
        <v>UEXIDONE</v>
      </c>
      <c r="I972" s="9" t="str">
        <f ca="1">IFERROR(_xlfn.CONCAT(LEFT(INDEX(DESC!C:C,MATCH(H972,DESC!B:B,0)),10),"…"),"…")</f>
        <v>EX_INT SPR…</v>
      </c>
    </row>
    <row r="973" spans="2:9" x14ac:dyDescent="0.25">
      <c r="C973" s="24" t="str">
        <f t="shared" si="55"/>
        <v>DEFDD(&amp;H34):UADIRM:UIRDAF:UBRM:UDPC:UADIMR:UPCD:ULAT:UAAXLW:UBRCLS:UABDL:UNDEF:UOSADD:UNDEF:UZHB:UNDEF:UAAXH:UNDEF:UOSADCD:UNDEF:UDWZWH:UADIMR:UNDEF:ULAT:UFFDW:UBRCLS:UAADL:UNDEF:UOINCDWZ:UADIM:UDLHB:USWR:UWAITW:UBRGRCLS:UDPC:UEXIDONE:</v>
      </c>
      <c r="D973" s="24">
        <f t="shared" si="50"/>
        <v>973</v>
      </c>
      <c r="E973" s="24">
        <f t="shared" si="51"/>
        <v>0</v>
      </c>
      <c r="F973" s="24" t="str">
        <f t="shared" ca="1" si="52"/>
        <v>…</v>
      </c>
      <c r="G973" s="24">
        <f t="shared" si="53"/>
        <v>235</v>
      </c>
      <c r="H973" s="25" t="str">
        <f t="shared" si="54"/>
        <v>…</v>
      </c>
      <c r="I973" s="9" t="str">
        <f ca="1">IFERROR(_xlfn.CONCAT(LEFT(INDEX(DESC!C:C,MATCH(H973,DESC!B:B,0)),10),"…"),"…")</f>
        <v>…</v>
      </c>
    </row>
    <row r="974" spans="2:9" x14ac:dyDescent="0.25">
      <c r="B974" t="s">
        <v>2024</v>
      </c>
      <c r="C974" s="24" t="str">
        <f t="shared" si="55"/>
        <v>DEFMAIN(UNPAK(&amp;HC6CED6DEE6EEF6FE,REGR)):UADIRM:UIRDAF:UBRM:UDPC:UADIMR:UPCD:ULAT:UWAIT:UBRGRCLS:UABDL:UEXIPCEXT:UNDEF:UOALU:UNDEF:UAHB:XEND:</v>
      </c>
      <c r="D974" s="24">
        <f t="shared" si="50"/>
        <v>974</v>
      </c>
      <c r="E974" s="24">
        <f t="shared" si="51"/>
        <v>0</v>
      </c>
      <c r="F974" s="24" t="str">
        <f t="shared" ca="1" si="52"/>
        <v>…</v>
      </c>
      <c r="G974" s="24">
        <f t="shared" si="53"/>
        <v>40</v>
      </c>
      <c r="H974" s="25" t="str">
        <f t="shared" si="54"/>
        <v>UADIRM</v>
      </c>
      <c r="I974" s="9" t="str">
        <f ca="1">IFERROR(_xlfn.CONCAT(LEFT(INDEX(DESC!C:C,MATCH(H974,DESC!B:B,0)),10),"…"),"…")</f>
        <v>ADDR=ADDER…</v>
      </c>
    </row>
    <row r="975" spans="2:9" x14ac:dyDescent="0.25">
      <c r="C975" s="24" t="str">
        <f t="shared" si="55"/>
        <v>DEFMAIN(UNPAK(&amp;HC6CED6DEE6EEF6FE,REGR)):UADIRM:UIRDAF:UBRM:UDPC:UADIMR:UPCD:ULAT:UWAIT:UBRGRCLS:UABDL:UEXIPCEXT:UNDEF:UOALU:UNDEF:UAHB:XEND:</v>
      </c>
      <c r="D975" s="24">
        <f t="shared" si="50"/>
        <v>975</v>
      </c>
      <c r="E975" s="24">
        <f t="shared" si="51"/>
        <v>0</v>
      </c>
      <c r="F975" s="24" t="str">
        <f t="shared" ca="1" si="52"/>
        <v>…</v>
      </c>
      <c r="G975" s="24">
        <f t="shared" si="53"/>
        <v>47</v>
      </c>
      <c r="H975" s="25" t="str">
        <f t="shared" si="54"/>
        <v>UIRDAF</v>
      </c>
      <c r="I975" s="9" t="str">
        <f ca="1">IFERROR(_xlfn.CONCAT(LEFT(INDEX(DESC!C:C,MATCH(H975,DESC!B:B,0)),10),"…"),"…")</f>
        <v>IR=ADDES A…</v>
      </c>
    </row>
    <row r="976" spans="2:9" x14ac:dyDescent="0.25">
      <c r="C976" s="24" t="str">
        <f t="shared" si="55"/>
        <v>DEFMAIN(UNPAK(&amp;HC6CED6DEE6EEF6FE,REGR)):UADIRM:UIRDAF:UBRM:UDPC:UADIMR:UPCD:ULAT:UWAIT:UBRGRCLS:UABDL:UEXIPCEXT:UNDEF:UOALU:UNDEF:UAHB:XEND:</v>
      </c>
      <c r="D976" s="24">
        <f t="shared" si="50"/>
        <v>976</v>
      </c>
      <c r="E976" s="24">
        <f t="shared" si="51"/>
        <v>0</v>
      </c>
      <c r="F976" s="24" t="str">
        <f t="shared" ca="1" si="52"/>
        <v>…</v>
      </c>
      <c r="G976" s="24">
        <f t="shared" si="53"/>
        <v>54</v>
      </c>
      <c r="H976" s="25" t="str">
        <f t="shared" si="54"/>
        <v>UBRM</v>
      </c>
      <c r="I976" s="9" t="str">
        <f ca="1">IFERROR(_xlfn.CONCAT(LEFT(INDEX(DESC!C:C,MATCH(H976,DESC!B:B,0)),10),"…"),"…")</f>
        <v>DO_BUSRQ U…</v>
      </c>
    </row>
    <row r="977" spans="2:9" x14ac:dyDescent="0.25">
      <c r="C977" s="24" t="str">
        <f t="shared" si="55"/>
        <v>DEFMAIN(UNPAK(&amp;HC6CED6DEE6EEF6FE,REGR)):UADIRM:UIRDAF:UBRM:UDPC:UADIMR:UPCD:ULAT:UWAIT:UBRGRCLS:UABDL:UEXIPCEXT:UNDEF:UOALU:UNDEF:UAHB:XEND:</v>
      </c>
      <c r="D977" s="24">
        <f t="shared" si="50"/>
        <v>977</v>
      </c>
      <c r="E977" s="24">
        <f t="shared" si="51"/>
        <v>0</v>
      </c>
      <c r="F977" s="24" t="str">
        <f t="shared" ca="1" si="52"/>
        <v>…</v>
      </c>
      <c r="G977" s="24">
        <f t="shared" si="53"/>
        <v>59</v>
      </c>
      <c r="H977" s="25" t="str">
        <f t="shared" si="54"/>
        <v>UDPC</v>
      </c>
      <c r="I977" s="9" t="str">
        <f ca="1">IFERROR(_xlfn.CONCAT(LEFT(INDEX(DESC!C:C,MATCH(H977,DESC!B:B,0)),10),"…"),"…")</f>
        <v>ADDER=PC…</v>
      </c>
    </row>
    <row r="978" spans="2:9" x14ac:dyDescent="0.25">
      <c r="C978" s="24" t="str">
        <f t="shared" si="55"/>
        <v>DEFMAIN(UNPAK(&amp;HC6CED6DEE6EEF6FE,REGR)):UADIRM:UIRDAF:UBRM:UDPC:UADIMR:UPCD:ULAT:UWAIT:UBRGRCLS:UABDL:UEXIPCEXT:UNDEF:UOALU:UNDEF:UAHB:XEND:</v>
      </c>
      <c r="D978" s="24">
        <f t="shared" si="50"/>
        <v>978</v>
      </c>
      <c r="E978" s="24">
        <f t="shared" si="51"/>
        <v>0</v>
      </c>
      <c r="F978" s="24" t="str">
        <f t="shared" ca="1" si="52"/>
        <v>…</v>
      </c>
      <c r="G978" s="24">
        <f t="shared" si="53"/>
        <v>64</v>
      </c>
      <c r="H978" s="25" t="str">
        <f t="shared" si="54"/>
        <v>UADIMR</v>
      </c>
      <c r="I978" s="9" t="str">
        <f ca="1">IFERROR(_xlfn.CONCAT(LEFT(INDEX(DESC!C:C,MATCH(H978,DESC!B:B,0)),10),"…"),"…")</f>
        <v>ADDR=ADDER…</v>
      </c>
    </row>
    <row r="979" spans="2:9" x14ac:dyDescent="0.25">
      <c r="C979" s="24" t="str">
        <f t="shared" si="55"/>
        <v>DEFMAIN(UNPAK(&amp;HC6CED6DEE6EEF6FE,REGR)):UADIRM:UIRDAF:UBRM:UDPC:UADIMR:UPCD:ULAT:UWAIT:UBRGRCLS:UABDL:UEXIPCEXT:UNDEF:UOALU:UNDEF:UAHB:XEND:</v>
      </c>
      <c r="D979" s="24">
        <f t="shared" si="50"/>
        <v>979</v>
      </c>
      <c r="E979" s="24">
        <f t="shared" si="51"/>
        <v>0</v>
      </c>
      <c r="F979" s="24" t="str">
        <f t="shared" ca="1" si="52"/>
        <v>…</v>
      </c>
      <c r="G979" s="24">
        <f t="shared" si="53"/>
        <v>71</v>
      </c>
      <c r="H979" s="25" t="str">
        <f t="shared" si="54"/>
        <v>UPCD</v>
      </c>
      <c r="I979" s="9" t="str">
        <f ca="1">IFERROR(_xlfn.CONCAT(LEFT(INDEX(DESC!C:C,MATCH(H979,DESC!B:B,0)),10),"…"),"…")</f>
        <v>PC=ADDES…</v>
      </c>
    </row>
    <row r="980" spans="2:9" x14ac:dyDescent="0.25">
      <c r="C980" s="24" t="str">
        <f t="shared" si="55"/>
        <v>DEFMAIN(UNPAK(&amp;HC6CED6DEE6EEF6FE,REGR)):UADIRM:UIRDAF:UBRM:UDPC:UADIMR:UPCD:ULAT:UWAIT:UBRGRCLS:UABDL:UEXIPCEXT:UNDEF:UOALU:UNDEF:UAHB:XEND:</v>
      </c>
      <c r="D980" s="24">
        <f t="shared" si="50"/>
        <v>980</v>
      </c>
      <c r="E980" s="24">
        <f t="shared" si="51"/>
        <v>0</v>
      </c>
      <c r="F980" s="24" t="str">
        <f t="shared" ca="1" si="52"/>
        <v>…</v>
      </c>
      <c r="G980" s="24">
        <f t="shared" si="53"/>
        <v>76</v>
      </c>
      <c r="H980" s="25" t="str">
        <f t="shared" si="54"/>
        <v>ULAT</v>
      </c>
      <c r="I980" s="9" t="str">
        <f ca="1">IFERROR(_xlfn.CONCAT(LEFT(INDEX(DESC!C:C,MATCH(H980,DESC!B:B,0)),10),"…"),"…")</f>
        <v>DLATCH=PIN…</v>
      </c>
    </row>
    <row r="981" spans="2:9" x14ac:dyDescent="0.25">
      <c r="C981" s="24" t="str">
        <f t="shared" si="55"/>
        <v>DEFMAIN(UNPAK(&amp;HC6CED6DEE6EEF6FE,REGR)):UADIRM:UIRDAF:UBRM:UDPC:UADIMR:UPCD:ULAT:UWAIT:UBRGRCLS:UABDL:UEXIPCEXT:UNDEF:UOALU:UNDEF:UAHB:XEND:</v>
      </c>
      <c r="D981" s="24">
        <f t="shared" si="50"/>
        <v>981</v>
      </c>
      <c r="E981" s="24">
        <f t="shared" si="51"/>
        <v>0</v>
      </c>
      <c r="F981" s="24" t="str">
        <f t="shared" ca="1" si="52"/>
        <v>…</v>
      </c>
      <c r="G981" s="24">
        <f t="shared" si="53"/>
        <v>81</v>
      </c>
      <c r="H981" s="25" t="str">
        <f t="shared" si="54"/>
        <v>UWAIT</v>
      </c>
      <c r="I981" s="9" t="str">
        <f ca="1">IFERROR(_xlfn.CONCAT(LEFT(INDEX(DESC!C:C,MATCH(H981,DESC!B:B,0)),10),"…"),"…")</f>
        <v>DO_WAIT…</v>
      </c>
    </row>
    <row r="982" spans="2:9" x14ac:dyDescent="0.25">
      <c r="C982" s="24" t="str">
        <f t="shared" si="55"/>
        <v>DEFMAIN(UNPAK(&amp;HC6CED6DEE6EEF6FE,REGR)):UADIRM:UIRDAF:UBRM:UDPC:UADIMR:UPCD:ULAT:UWAIT:UBRGRCLS:UABDL:UEXIPCEXT:UNDEF:UOALU:UNDEF:UAHB:XEND:</v>
      </c>
      <c r="D982" s="24">
        <f t="shared" si="50"/>
        <v>982</v>
      </c>
      <c r="E982" s="24">
        <f t="shared" si="51"/>
        <v>0</v>
      </c>
      <c r="F982" s="24" t="str">
        <f t="shared" ca="1" si="52"/>
        <v>…</v>
      </c>
      <c r="G982" s="24">
        <f t="shared" si="53"/>
        <v>87</v>
      </c>
      <c r="H982" s="25" t="str">
        <f t="shared" si="54"/>
        <v>UBRGRCLS</v>
      </c>
      <c r="I982" s="9" t="str">
        <f ca="1">IFERROR(_xlfn.CONCAT(LEFT(INDEX(DESC!C:C,MATCH(H982,DESC!B:B,0)),10),"…"),"…")</f>
        <v>DO_GRANT D…</v>
      </c>
    </row>
    <row r="983" spans="2:9" x14ac:dyDescent="0.25">
      <c r="C983" s="24" t="str">
        <f t="shared" si="55"/>
        <v>DEFMAIN(UNPAK(&amp;HC6CED6DEE6EEF6FE,REGR)):UADIRM:UIRDAF:UBRM:UDPC:UADIMR:UPCD:ULAT:UWAIT:UBRGRCLS:UABDL:UEXIPCEXT:UNDEF:UOALU:UNDEF:UAHB:XEND:</v>
      </c>
      <c r="D983" s="24">
        <f t="shared" si="50"/>
        <v>983</v>
      </c>
      <c r="E983" s="24">
        <f t="shared" si="51"/>
        <v>0</v>
      </c>
      <c r="F983" s="24" t="str">
        <f t="shared" ca="1" si="52"/>
        <v>…</v>
      </c>
      <c r="G983" s="24">
        <f t="shared" si="53"/>
        <v>96</v>
      </c>
      <c r="H983" s="25" t="str">
        <f t="shared" si="54"/>
        <v>UABDL</v>
      </c>
      <c r="I983" s="9" t="str">
        <f ca="1">IFERROR(_xlfn.CONCAT(LEFT(INDEX(DESC!C:C,MATCH(H983,DESC!B:B,0)),10),"…"),"…")</f>
        <v>ALUB=DLATC…</v>
      </c>
    </row>
    <row r="984" spans="2:9" x14ac:dyDescent="0.25">
      <c r="C984" s="24" t="str">
        <f t="shared" si="55"/>
        <v>DEFMAIN(UNPAK(&amp;HC6CED6DEE6EEF6FE,REGR)):UADIRM:UIRDAF:UBRM:UDPC:UADIMR:UPCD:ULAT:UWAIT:UBRGRCLS:UABDL:UEXIPCEXT:UNDEF:UOALU:UNDEF:UAHB:XEND:</v>
      </c>
      <c r="D984" s="24">
        <f t="shared" si="50"/>
        <v>984</v>
      </c>
      <c r="E984" s="24">
        <f t="shared" si="51"/>
        <v>0</v>
      </c>
      <c r="F984" s="24" t="str">
        <f t="shared" ca="1" si="52"/>
        <v>…</v>
      </c>
      <c r="G984" s="24">
        <f t="shared" si="53"/>
        <v>102</v>
      </c>
      <c r="H984" s="25" t="str">
        <f t="shared" si="54"/>
        <v>UEXIPCEXT</v>
      </c>
      <c r="I984" s="9" t="str">
        <f ca="1">IFERROR(_xlfn.CONCAT(LEFT(INDEX(DESC!C:C,MATCH(H984,DESC!B:B,0)),10),"…"),"…")</f>
        <v>INTER ADDE…</v>
      </c>
    </row>
    <row r="985" spans="2:9" x14ac:dyDescent="0.25">
      <c r="C985" s="24" t="str">
        <f t="shared" si="55"/>
        <v>DEFMAIN(UNPAK(&amp;HC6CED6DEE6EEF6FE,REGR)):UADIRM:UIRDAF:UBRM:UDPC:UADIMR:UPCD:ULAT:UWAIT:UBRGRCLS:UABDL:UEXIPCEXT:UNDEF:UOALU:UNDEF:UAHB:XEND:</v>
      </c>
      <c r="D985" s="24">
        <f t="shared" si="50"/>
        <v>985</v>
      </c>
      <c r="E985" s="24">
        <f t="shared" si="51"/>
        <v>0</v>
      </c>
      <c r="F985" s="24" t="str">
        <f t="shared" ca="1" si="52"/>
        <v>…</v>
      </c>
      <c r="G985" s="24">
        <f t="shared" si="53"/>
        <v>112</v>
      </c>
      <c r="H985" s="25" t="str">
        <f t="shared" si="54"/>
        <v>UNDEF</v>
      </c>
      <c r="I985" s="9" t="str">
        <f ca="1">IFERROR(_xlfn.CONCAT(LEFT(INDEX(DESC!C:C,MATCH(H985,DESC!B:B,0)),10),"…"),"…")</f>
        <v>UNDEF…</v>
      </c>
    </row>
    <row r="986" spans="2:9" x14ac:dyDescent="0.25">
      <c r="C986" s="24" t="str">
        <f t="shared" si="55"/>
        <v>DEFMAIN(UNPAK(&amp;HC6CED6DEE6EEF6FE,REGR)):UADIRM:UIRDAF:UBRM:UDPC:UADIMR:UPCD:ULAT:UWAIT:UBRGRCLS:UABDL:UEXIPCEXT:UNDEF:UOALU:UNDEF:UAHB:XEND:</v>
      </c>
      <c r="D986" s="24">
        <f t="shared" si="50"/>
        <v>986</v>
      </c>
      <c r="E986" s="24">
        <f t="shared" si="51"/>
        <v>1</v>
      </c>
      <c r="F986" s="24" t="str">
        <f t="shared" ca="1" si="52"/>
        <v>…</v>
      </c>
      <c r="G986" s="24">
        <f t="shared" si="53"/>
        <v>118</v>
      </c>
      <c r="H986" s="25" t="str">
        <f t="shared" si="54"/>
        <v>UOALU</v>
      </c>
      <c r="I986" s="9" t="str">
        <f ca="1">IFERROR(_xlfn.CONCAT(LEFT(INDEX(DESC!C:C,MATCH(H986,DESC!B:B,0)),10),"…"),"…")</f>
        <v>HBUS/FLG=U…</v>
      </c>
    </row>
    <row r="987" spans="2:9" x14ac:dyDescent="0.25">
      <c r="C987" s="24" t="str">
        <f t="shared" si="55"/>
        <v>DEFMAIN(UNPAK(&amp;HC6CED6DEE6EEF6FE,REGR)):UADIRM:UIRDAF:UBRM:UDPC:UADIMR:UPCD:ULAT:UWAIT:UBRGRCLS:UABDL:UEXIPCEXT:UNDEF:UOALU:UNDEF:UAHB:XEND:</v>
      </c>
      <c r="D987" s="24">
        <f t="shared" ref="D987:D1050" si="56">+D986+1</f>
        <v>987</v>
      </c>
      <c r="E987" s="24">
        <f t="shared" ref="E987:E1050" si="57">IF(MATCH(H987,H:H,0)=D987,IF(LEN(H987)&gt;2,1,0),0)</f>
        <v>0</v>
      </c>
      <c r="F987" s="24" t="str">
        <f t="shared" ref="F987:F1050" ca="1" si="58">IFERROR(MATCH(1,OFFSET(E$1:E$1000,F986,0),0)+F986,"…")</f>
        <v>…</v>
      </c>
      <c r="G987" s="24">
        <f t="shared" ref="G987:G1050" si="59">IF(LEN(B987),FIND(":",C987),IFERROR(FIND(":",C987,G986+1),"…"))</f>
        <v>124</v>
      </c>
      <c r="H987" s="25" t="str">
        <f t="shared" ref="H987:H1050" si="60">IFERROR(SUBSTITUTE(MID(C987,G987,G988-G987),":",""),"…")</f>
        <v>UNDEF</v>
      </c>
      <c r="I987" s="9" t="str">
        <f ca="1">IFERROR(_xlfn.CONCAT(LEFT(INDEX(DESC!C:C,MATCH(H987,DESC!B:B,0)),10),"…"),"…")</f>
        <v>UNDEF…</v>
      </c>
    </row>
    <row r="988" spans="2:9" x14ac:dyDescent="0.25">
      <c r="C988" s="24" t="str">
        <f t="shared" si="55"/>
        <v>DEFMAIN(UNPAK(&amp;HC6CED6DEE6EEF6FE,REGR)):UADIRM:UIRDAF:UBRM:UDPC:UADIMR:UPCD:ULAT:UWAIT:UBRGRCLS:UABDL:UEXIPCEXT:UNDEF:UOALU:UNDEF:UAHB:XEND:</v>
      </c>
      <c r="D988" s="24">
        <f t="shared" si="56"/>
        <v>988</v>
      </c>
      <c r="E988" s="24">
        <f t="shared" si="57"/>
        <v>0</v>
      </c>
      <c r="F988" s="24" t="str">
        <f t="shared" ca="1" si="58"/>
        <v>…</v>
      </c>
      <c r="G988" s="24">
        <f t="shared" si="59"/>
        <v>130</v>
      </c>
      <c r="H988" s="25" t="str">
        <f t="shared" si="60"/>
        <v>UAHB</v>
      </c>
      <c r="I988" s="9" t="str">
        <f ca="1">IFERROR(_xlfn.CONCAT(LEFT(INDEX(DESC!C:C,MATCH(H988,DESC!B:B,0)),10),"…"),"…")</f>
        <v>A=HBUS…</v>
      </c>
    </row>
    <row r="989" spans="2:9" x14ac:dyDescent="0.25">
      <c r="C989" s="24" t="str">
        <f t="shared" si="55"/>
        <v>DEFMAIN(UNPAK(&amp;HC6CED6DEE6EEF6FE,REGR)):UADIRM:UIRDAF:UBRM:UDPC:UADIMR:UPCD:ULAT:UWAIT:UBRGRCLS:UABDL:UEXIPCEXT:UNDEF:UOALU:UNDEF:UAHB:XEND:</v>
      </c>
      <c r="D989" s="24">
        <f t="shared" si="56"/>
        <v>989</v>
      </c>
      <c r="E989" s="24">
        <f t="shared" si="57"/>
        <v>0</v>
      </c>
      <c r="F989" s="24" t="str">
        <f t="shared" ca="1" si="58"/>
        <v>…</v>
      </c>
      <c r="G989" s="24">
        <f t="shared" si="59"/>
        <v>135</v>
      </c>
      <c r="H989" s="25" t="str">
        <f t="shared" si="60"/>
        <v>XEND</v>
      </c>
      <c r="I989" s="9" t="str">
        <f ca="1">IFERROR(_xlfn.CONCAT(LEFT(INDEX(DESC!C:C,MATCH(H989,DESC!B:B,0)),10),"…"),"…")</f>
        <v>INTER END…</v>
      </c>
    </row>
    <row r="990" spans="2:9" x14ac:dyDescent="0.25">
      <c r="C990" s="24" t="str">
        <f t="shared" si="55"/>
        <v>DEFMAIN(UNPAK(&amp;HC6CED6DEE6EEF6FE,REGR)):UADIRM:UIRDAF:UBRM:UDPC:UADIMR:UPCD:ULAT:UWAIT:UBRGRCLS:UABDL:UEXIPCEXT:UNDEF:UOALU:UNDEF:UAHB:XEND:</v>
      </c>
      <c r="D990" s="24">
        <f t="shared" si="56"/>
        <v>990</v>
      </c>
      <c r="E990" s="24">
        <f t="shared" si="57"/>
        <v>0</v>
      </c>
      <c r="F990" s="24" t="str">
        <f t="shared" ca="1" si="58"/>
        <v>…</v>
      </c>
      <c r="G990" s="24">
        <f t="shared" si="59"/>
        <v>140</v>
      </c>
      <c r="H990" s="25" t="str">
        <f t="shared" si="60"/>
        <v>…</v>
      </c>
      <c r="I990" s="9" t="str">
        <f ca="1">IFERROR(_xlfn.CONCAT(LEFT(INDEX(DESC!C:C,MATCH(H990,DESC!B:B,0)),10),"…"),"…")</f>
        <v>…</v>
      </c>
    </row>
    <row r="991" spans="2:9" x14ac:dyDescent="0.25">
      <c r="B991" t="s">
        <v>2025</v>
      </c>
      <c r="C991" s="24" t="str">
        <f t="shared" si="55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1" s="24">
        <f t="shared" si="56"/>
        <v>991</v>
      </c>
      <c r="E991" s="24">
        <f t="shared" si="57"/>
        <v>0</v>
      </c>
      <c r="F991" s="24" t="str">
        <f t="shared" ca="1" si="58"/>
        <v>…</v>
      </c>
      <c r="G991" s="24">
        <f t="shared" si="59"/>
        <v>38</v>
      </c>
      <c r="H991" s="25" t="str">
        <f t="shared" si="60"/>
        <v>UADIRM</v>
      </c>
      <c r="I991" s="9" t="str">
        <f ca="1">IFERROR(_xlfn.CONCAT(LEFT(INDEX(DESC!C:C,MATCH(H991,DESC!B:B,0)),10),"…"),"…")</f>
        <v>ADDR=ADDER…</v>
      </c>
    </row>
    <row r="992" spans="2:9" x14ac:dyDescent="0.25">
      <c r="C992" s="24" t="str">
        <f t="shared" si="55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2" s="24">
        <f t="shared" si="56"/>
        <v>992</v>
      </c>
      <c r="E992" s="24">
        <f t="shared" si="57"/>
        <v>0</v>
      </c>
      <c r="F992" s="24" t="str">
        <f t="shared" ca="1" si="58"/>
        <v>…</v>
      </c>
      <c r="G992" s="24">
        <f t="shared" si="59"/>
        <v>45</v>
      </c>
      <c r="H992" s="25" t="str">
        <f t="shared" si="60"/>
        <v>UIRDAF</v>
      </c>
      <c r="I992" s="9" t="str">
        <f ca="1">IFERROR(_xlfn.CONCAT(LEFT(INDEX(DESC!C:C,MATCH(H992,DESC!B:B,0)),10),"…"),"…")</f>
        <v>IR=ADDES A…</v>
      </c>
    </row>
    <row r="993" spans="3:9" x14ac:dyDescent="0.25">
      <c r="C993" s="24" t="str">
        <f t="shared" ref="C993:C1056" si="61">SUBSTITUTE(SUBSTITUTE(SUBSTITUTE(IF(LEN(B993),_xlfn.CONCAT(B993,":"),C992)," ",""),":AAA:",":"),":BBB:",":")</f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3" s="24">
        <f t="shared" si="56"/>
        <v>993</v>
      </c>
      <c r="E993" s="24">
        <f t="shared" si="57"/>
        <v>0</v>
      </c>
      <c r="F993" s="24" t="str">
        <f t="shared" ca="1" si="58"/>
        <v>…</v>
      </c>
      <c r="G993" s="24">
        <f t="shared" si="59"/>
        <v>52</v>
      </c>
      <c r="H993" s="25" t="str">
        <f t="shared" si="60"/>
        <v>UBRM</v>
      </c>
      <c r="I993" s="9" t="str">
        <f ca="1">IFERROR(_xlfn.CONCAT(LEFT(INDEX(DESC!C:C,MATCH(H993,DESC!B:B,0)),10),"…"),"…")</f>
        <v>DO_BUSRQ U…</v>
      </c>
    </row>
    <row r="994" spans="3:9" x14ac:dyDescent="0.25">
      <c r="C994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4" s="24">
        <f t="shared" si="56"/>
        <v>994</v>
      </c>
      <c r="E994" s="24">
        <f t="shared" si="57"/>
        <v>0</v>
      </c>
      <c r="F994" s="24" t="str">
        <f t="shared" ca="1" si="58"/>
        <v>…</v>
      </c>
      <c r="G994" s="24">
        <f t="shared" si="59"/>
        <v>57</v>
      </c>
      <c r="H994" s="25" t="str">
        <f t="shared" si="60"/>
        <v>UDPC</v>
      </c>
      <c r="I994" s="9" t="str">
        <f ca="1">IFERROR(_xlfn.CONCAT(LEFT(INDEX(DESC!C:C,MATCH(H994,DESC!B:B,0)),10),"…"),"…")</f>
        <v>ADDER=PC…</v>
      </c>
    </row>
    <row r="995" spans="3:9" x14ac:dyDescent="0.25">
      <c r="C995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5" s="24">
        <f t="shared" si="56"/>
        <v>995</v>
      </c>
      <c r="E995" s="24">
        <f t="shared" si="57"/>
        <v>0</v>
      </c>
      <c r="F995" s="24" t="str">
        <f t="shared" ca="1" si="58"/>
        <v>…</v>
      </c>
      <c r="G995" s="24">
        <f t="shared" si="59"/>
        <v>62</v>
      </c>
      <c r="H995" s="25" t="str">
        <f t="shared" si="60"/>
        <v>UADIMR</v>
      </c>
      <c r="I995" s="9" t="str">
        <f ca="1">IFERROR(_xlfn.CONCAT(LEFT(INDEX(DESC!C:C,MATCH(H995,DESC!B:B,0)),10),"…"),"…")</f>
        <v>ADDR=ADDER…</v>
      </c>
    </row>
    <row r="996" spans="3:9" x14ac:dyDescent="0.25">
      <c r="C996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6" s="24">
        <f t="shared" si="56"/>
        <v>996</v>
      </c>
      <c r="E996" s="24">
        <f t="shared" si="57"/>
        <v>0</v>
      </c>
      <c r="F996" s="24" t="str">
        <f t="shared" ca="1" si="58"/>
        <v>…</v>
      </c>
      <c r="G996" s="24">
        <f t="shared" si="59"/>
        <v>69</v>
      </c>
      <c r="H996" s="25" t="str">
        <f t="shared" si="60"/>
        <v>UPCD</v>
      </c>
      <c r="I996" s="9" t="str">
        <f ca="1">IFERROR(_xlfn.CONCAT(LEFT(INDEX(DESC!C:C,MATCH(H996,DESC!B:B,0)),10),"…"),"…")</f>
        <v>PC=ADDES…</v>
      </c>
    </row>
    <row r="997" spans="3:9" x14ac:dyDescent="0.25">
      <c r="C997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7" s="24">
        <f t="shared" si="56"/>
        <v>997</v>
      </c>
      <c r="E997" s="24">
        <f t="shared" si="57"/>
        <v>0</v>
      </c>
      <c r="F997" s="24" t="str">
        <f t="shared" ca="1" si="58"/>
        <v>…</v>
      </c>
      <c r="G997" s="24">
        <f t="shared" si="59"/>
        <v>74</v>
      </c>
      <c r="H997" s="25" t="str">
        <f t="shared" si="60"/>
        <v>ULAT</v>
      </c>
      <c r="I997" s="9" t="str">
        <f ca="1">IFERROR(_xlfn.CONCAT(LEFT(INDEX(DESC!C:C,MATCH(H997,DESC!B:B,0)),10),"…"),"…")</f>
        <v>DLATCH=PIN…</v>
      </c>
    </row>
    <row r="998" spans="3:9" x14ac:dyDescent="0.25">
      <c r="C998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8" s="24">
        <f t="shared" si="56"/>
        <v>998</v>
      </c>
      <c r="E998" s="24">
        <f t="shared" si="57"/>
        <v>0</v>
      </c>
      <c r="F998" s="24" t="str">
        <f t="shared" ca="1" si="58"/>
        <v>…</v>
      </c>
      <c r="G998" s="24">
        <f t="shared" si="59"/>
        <v>79</v>
      </c>
      <c r="H998" s="25" t="str">
        <f t="shared" si="60"/>
        <v>UAAXLW</v>
      </c>
      <c r="I998" s="9" t="str">
        <f ca="1">IFERROR(_xlfn.CONCAT(LEFT(INDEX(DESC!C:C,MATCH(H998,DESC!B:B,0)),10),"…"),"…")</f>
        <v>DO_WAIT AL…</v>
      </c>
    </row>
    <row r="999" spans="3:9" x14ac:dyDescent="0.25">
      <c r="C999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999" s="24">
        <f t="shared" si="56"/>
        <v>999</v>
      </c>
      <c r="E999" s="24">
        <f t="shared" si="57"/>
        <v>0</v>
      </c>
      <c r="F999" s="24" t="str">
        <f t="shared" ca="1" si="58"/>
        <v>…</v>
      </c>
      <c r="G999" s="24">
        <f t="shared" si="59"/>
        <v>86</v>
      </c>
      <c r="H999" s="25" t="str">
        <f t="shared" si="60"/>
        <v>UBRCLS</v>
      </c>
      <c r="I999" s="9" t="str">
        <f ca="1">IFERROR(_xlfn.CONCAT(LEFT(INDEX(DESC!C:C,MATCH(H999,DESC!B:B,0)),10),"…"),"…")</f>
        <v>DO_BUSRQ D…</v>
      </c>
    </row>
    <row r="1000" spans="3:9" x14ac:dyDescent="0.25">
      <c r="C1000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0" s="24">
        <f t="shared" si="56"/>
        <v>1000</v>
      </c>
      <c r="E1000" s="24">
        <f t="shared" si="57"/>
        <v>0</v>
      </c>
      <c r="F1000" s="24" t="str">
        <f t="shared" ca="1" si="58"/>
        <v>…</v>
      </c>
      <c r="G1000" s="24">
        <f t="shared" si="59"/>
        <v>93</v>
      </c>
      <c r="H1000" s="25" t="str">
        <f t="shared" si="60"/>
        <v>UABDL</v>
      </c>
      <c r="I1000" s="9" t="str">
        <f ca="1">IFERROR(_xlfn.CONCAT(LEFT(INDEX(DESC!C:C,MATCH(H1000,DESC!B:B,0)),10),"…"),"…")</f>
        <v>ALUB=DLATC…</v>
      </c>
    </row>
    <row r="1001" spans="3:9" x14ac:dyDescent="0.25">
      <c r="C1001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1" s="24">
        <f t="shared" si="56"/>
        <v>1001</v>
      </c>
      <c r="E1001" s="24">
        <f t="shared" si="57"/>
        <v>0</v>
      </c>
      <c r="F1001" s="24" t="str">
        <f t="shared" ca="1" si="58"/>
        <v>…</v>
      </c>
      <c r="G1001" s="24">
        <f t="shared" si="59"/>
        <v>99</v>
      </c>
      <c r="H1001" s="25" t="str">
        <f t="shared" si="60"/>
        <v>UNDEF</v>
      </c>
      <c r="I1001" s="9" t="str">
        <f ca="1">IFERROR(_xlfn.CONCAT(LEFT(INDEX(DESC!C:C,MATCH(H1001,DESC!B:B,0)),10),"…"),"…")</f>
        <v>UNDEF…</v>
      </c>
    </row>
    <row r="1002" spans="3:9" x14ac:dyDescent="0.25">
      <c r="C1002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2" s="24">
        <f t="shared" si="56"/>
        <v>1002</v>
      </c>
      <c r="E1002" s="24">
        <f t="shared" si="57"/>
        <v>0</v>
      </c>
      <c r="F1002" s="24" t="str">
        <f t="shared" ca="1" si="58"/>
        <v>…</v>
      </c>
      <c r="G1002" s="24">
        <f t="shared" si="59"/>
        <v>105</v>
      </c>
      <c r="H1002" s="25" t="str">
        <f t="shared" si="60"/>
        <v>UOSADD</v>
      </c>
      <c r="I1002" s="9" t="str">
        <f ca="1">IFERROR(_xlfn.CONCAT(LEFT(INDEX(DESC!C:C,MATCH(H1002,DESC!B:B,0)),10),"…"),"…")</f>
        <v>HBUS=SADD…</v>
      </c>
    </row>
    <row r="1003" spans="3:9" x14ac:dyDescent="0.25">
      <c r="C1003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3" s="24">
        <f t="shared" si="56"/>
        <v>1003</v>
      </c>
      <c r="E1003" s="24">
        <f t="shared" si="57"/>
        <v>0</v>
      </c>
      <c r="F1003" s="24" t="str">
        <f t="shared" ca="1" si="58"/>
        <v>…</v>
      </c>
      <c r="G1003" s="24">
        <f t="shared" si="59"/>
        <v>112</v>
      </c>
      <c r="H1003" s="25" t="str">
        <f t="shared" si="60"/>
        <v>UNDEF</v>
      </c>
      <c r="I1003" s="9" t="str">
        <f ca="1">IFERROR(_xlfn.CONCAT(LEFT(INDEX(DESC!C:C,MATCH(H1003,DESC!B:B,0)),10),"…"),"…")</f>
        <v>UNDEF…</v>
      </c>
    </row>
    <row r="1004" spans="3:9" x14ac:dyDescent="0.25">
      <c r="C1004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4" s="24">
        <f t="shared" si="56"/>
        <v>1004</v>
      </c>
      <c r="E1004" s="24">
        <f t="shared" si="57"/>
        <v>0</v>
      </c>
      <c r="F1004" s="24" t="str">
        <f t="shared" ca="1" si="58"/>
        <v>…</v>
      </c>
      <c r="G1004" s="24">
        <f t="shared" si="59"/>
        <v>118</v>
      </c>
      <c r="H1004" s="25" t="str">
        <f t="shared" si="60"/>
        <v>UZHB</v>
      </c>
      <c r="I1004" s="9" t="str">
        <f ca="1">IFERROR(_xlfn.CONCAT(LEFT(INDEX(DESC!C:C,MATCH(H1004,DESC!B:B,0)),10),"…"),"…")</f>
        <v>Z=HBUS…</v>
      </c>
    </row>
    <row r="1005" spans="3:9" x14ac:dyDescent="0.25">
      <c r="C1005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5" s="24">
        <f t="shared" si="56"/>
        <v>1005</v>
      </c>
      <c r="E1005" s="24">
        <f t="shared" si="57"/>
        <v>0</v>
      </c>
      <c r="F1005" s="24" t="str">
        <f t="shared" ca="1" si="58"/>
        <v>…</v>
      </c>
      <c r="G1005" s="24">
        <f t="shared" si="59"/>
        <v>123</v>
      </c>
      <c r="H1005" s="25" t="str">
        <f t="shared" si="60"/>
        <v>UNDEF</v>
      </c>
      <c r="I1005" s="9" t="str">
        <f ca="1">IFERROR(_xlfn.CONCAT(LEFT(INDEX(DESC!C:C,MATCH(H1005,DESC!B:B,0)),10),"…"),"…")</f>
        <v>UNDEF…</v>
      </c>
    </row>
    <row r="1006" spans="3:9" x14ac:dyDescent="0.25">
      <c r="C1006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6" s="24">
        <f t="shared" si="56"/>
        <v>1006</v>
      </c>
      <c r="E1006" s="24">
        <f t="shared" si="57"/>
        <v>0</v>
      </c>
      <c r="F1006" s="24" t="str">
        <f t="shared" ca="1" si="58"/>
        <v>…</v>
      </c>
      <c r="G1006" s="24">
        <f t="shared" si="59"/>
        <v>129</v>
      </c>
      <c r="H1006" s="25" t="str">
        <f t="shared" si="60"/>
        <v>UAAXH</v>
      </c>
      <c r="I1006" s="9" t="str">
        <f ca="1">IFERROR(_xlfn.CONCAT(LEFT(INDEX(DESC!C:C,MATCH(H1006,DESC!B:B,0)),10),"…"),"…")</f>
        <v>ALUA=XH…</v>
      </c>
    </row>
    <row r="1007" spans="3:9" x14ac:dyDescent="0.25">
      <c r="C1007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7" s="24">
        <f t="shared" si="56"/>
        <v>1007</v>
      </c>
      <c r="E1007" s="24">
        <f t="shared" si="57"/>
        <v>0</v>
      </c>
      <c r="F1007" s="24" t="str">
        <f t="shared" ca="1" si="58"/>
        <v>…</v>
      </c>
      <c r="G1007" s="24">
        <f t="shared" si="59"/>
        <v>135</v>
      </c>
      <c r="H1007" s="25" t="str">
        <f t="shared" si="60"/>
        <v>UNDEF</v>
      </c>
      <c r="I1007" s="9" t="str">
        <f ca="1">IFERROR(_xlfn.CONCAT(LEFT(INDEX(DESC!C:C,MATCH(H1007,DESC!B:B,0)),10),"…"),"…")</f>
        <v>UNDEF…</v>
      </c>
    </row>
    <row r="1008" spans="3:9" x14ac:dyDescent="0.25">
      <c r="C1008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8" s="24">
        <f t="shared" si="56"/>
        <v>1008</v>
      </c>
      <c r="E1008" s="24">
        <f t="shared" si="57"/>
        <v>0</v>
      </c>
      <c r="F1008" s="24" t="str">
        <f t="shared" ca="1" si="58"/>
        <v>…</v>
      </c>
      <c r="G1008" s="24">
        <f t="shared" si="59"/>
        <v>141</v>
      </c>
      <c r="H1008" s="25" t="str">
        <f t="shared" si="60"/>
        <v>UOSADCD</v>
      </c>
      <c r="I1008" s="9" t="str">
        <f ca="1">IFERROR(_xlfn.CONCAT(LEFT(INDEX(DESC!C:C,MATCH(H1008,DESC!B:B,0)),10),"…"),"…")</f>
        <v>HBUS=SADC …</v>
      </c>
    </row>
    <row r="1009" spans="2:9" x14ac:dyDescent="0.25">
      <c r="C1009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09" s="24">
        <f t="shared" si="56"/>
        <v>1009</v>
      </c>
      <c r="E1009" s="24">
        <f t="shared" si="57"/>
        <v>0</v>
      </c>
      <c r="F1009" s="24" t="str">
        <f t="shared" ca="1" si="58"/>
        <v>…</v>
      </c>
      <c r="G1009" s="24">
        <f t="shared" si="59"/>
        <v>149</v>
      </c>
      <c r="H1009" s="25" t="str">
        <f t="shared" si="60"/>
        <v>UNDEF</v>
      </c>
      <c r="I1009" s="9" t="str">
        <f ca="1">IFERROR(_xlfn.CONCAT(LEFT(INDEX(DESC!C:C,MATCH(H1009,DESC!B:B,0)),10),"…"),"…")</f>
        <v>UNDEF…</v>
      </c>
    </row>
    <row r="1010" spans="2:9" x14ac:dyDescent="0.25">
      <c r="C1010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0" s="24">
        <f t="shared" si="56"/>
        <v>1010</v>
      </c>
      <c r="E1010" s="24">
        <f t="shared" si="57"/>
        <v>0</v>
      </c>
      <c r="F1010" s="24" t="str">
        <f t="shared" ca="1" si="58"/>
        <v>…</v>
      </c>
      <c r="G1010" s="24">
        <f t="shared" si="59"/>
        <v>155</v>
      </c>
      <c r="H1010" s="25" t="str">
        <f t="shared" si="60"/>
        <v>UDWZWH</v>
      </c>
      <c r="I1010" s="9" t="str">
        <f ca="1">IFERROR(_xlfn.CONCAT(LEFT(INDEX(DESC!C:C,MATCH(H1010,DESC!B:B,0)),10),"…"),"…")</f>
        <v>ADDER=(W=H…</v>
      </c>
    </row>
    <row r="1011" spans="2:9" x14ac:dyDescent="0.25">
      <c r="C1011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1" s="24">
        <f t="shared" si="56"/>
        <v>1011</v>
      </c>
      <c r="E1011" s="24">
        <f t="shared" si="57"/>
        <v>0</v>
      </c>
      <c r="F1011" s="24" t="str">
        <f t="shared" ca="1" si="58"/>
        <v>…</v>
      </c>
      <c r="G1011" s="24">
        <f t="shared" si="59"/>
        <v>162</v>
      </c>
      <c r="H1011" s="25" t="str">
        <f t="shared" si="60"/>
        <v>UADIMR</v>
      </c>
      <c r="I1011" s="9" t="str">
        <f ca="1">IFERROR(_xlfn.CONCAT(LEFT(INDEX(DESC!C:C,MATCH(H1011,DESC!B:B,0)),10),"…"),"…")</f>
        <v>ADDR=ADDER…</v>
      </c>
    </row>
    <row r="1012" spans="2:9" x14ac:dyDescent="0.25">
      <c r="C1012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2" s="24">
        <f t="shared" si="56"/>
        <v>1012</v>
      </c>
      <c r="E1012" s="24">
        <f t="shared" si="57"/>
        <v>0</v>
      </c>
      <c r="F1012" s="24" t="str">
        <f t="shared" ca="1" si="58"/>
        <v>…</v>
      </c>
      <c r="G1012" s="24">
        <f t="shared" si="59"/>
        <v>169</v>
      </c>
      <c r="H1012" s="25" t="str">
        <f t="shared" si="60"/>
        <v>UNDEF</v>
      </c>
      <c r="I1012" s="9" t="str">
        <f ca="1">IFERROR(_xlfn.CONCAT(LEFT(INDEX(DESC!C:C,MATCH(H1012,DESC!B:B,0)),10),"…"),"…")</f>
        <v>UNDEF…</v>
      </c>
    </row>
    <row r="1013" spans="2:9" x14ac:dyDescent="0.25">
      <c r="C1013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3" s="24">
        <f t="shared" si="56"/>
        <v>1013</v>
      </c>
      <c r="E1013" s="24">
        <f t="shared" si="57"/>
        <v>0</v>
      </c>
      <c r="F1013" s="24" t="str">
        <f t="shared" ca="1" si="58"/>
        <v>…</v>
      </c>
      <c r="G1013" s="24">
        <f t="shared" si="59"/>
        <v>175</v>
      </c>
      <c r="H1013" s="25" t="str">
        <f t="shared" si="60"/>
        <v>ULAT</v>
      </c>
      <c r="I1013" s="9" t="str">
        <f ca="1">IFERROR(_xlfn.CONCAT(LEFT(INDEX(DESC!C:C,MATCH(H1013,DESC!B:B,0)),10),"…"),"…")</f>
        <v>DLATCH=PIN…</v>
      </c>
    </row>
    <row r="1014" spans="2:9" x14ac:dyDescent="0.25">
      <c r="C1014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4" s="24">
        <f t="shared" si="56"/>
        <v>1014</v>
      </c>
      <c r="E1014" s="24">
        <f t="shared" si="57"/>
        <v>1</v>
      </c>
      <c r="F1014" s="24" t="str">
        <f t="shared" ca="1" si="58"/>
        <v>…</v>
      </c>
      <c r="G1014" s="24">
        <f t="shared" si="59"/>
        <v>180</v>
      </c>
      <c r="H1014" s="25" t="str">
        <f t="shared" si="60"/>
        <v>UFFADW</v>
      </c>
      <c r="I1014" s="9" t="str">
        <f ca="1">IFERROR(_xlfn.CONCAT(LEFT(INDEX(DESC!C:C,MATCH(H1014,DESC!B:B,0)),10),"…"),"…")</f>
        <v>DO_WAIT FL…</v>
      </c>
    </row>
    <row r="1015" spans="2:9" x14ac:dyDescent="0.25">
      <c r="C1015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5" s="24">
        <f t="shared" si="56"/>
        <v>1015</v>
      </c>
      <c r="E1015" s="24">
        <f t="shared" si="57"/>
        <v>0</v>
      </c>
      <c r="F1015" s="24" t="str">
        <f t="shared" ca="1" si="58"/>
        <v>…</v>
      </c>
      <c r="G1015" s="24">
        <f t="shared" si="59"/>
        <v>187</v>
      </c>
      <c r="H1015" s="25" t="str">
        <f t="shared" si="60"/>
        <v>UBRGRCLS</v>
      </c>
      <c r="I1015" s="9" t="str">
        <f ca="1">IFERROR(_xlfn.CONCAT(LEFT(INDEX(DESC!C:C,MATCH(H1015,DESC!B:B,0)),10),"…"),"…")</f>
        <v>DO_GRANT D…</v>
      </c>
    </row>
    <row r="1016" spans="2:9" x14ac:dyDescent="0.25">
      <c r="C1016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6" s="24">
        <f t="shared" si="56"/>
        <v>1016</v>
      </c>
      <c r="E1016" s="24">
        <f t="shared" si="57"/>
        <v>0</v>
      </c>
      <c r="F1016" s="24" t="str">
        <f t="shared" ca="1" si="58"/>
        <v>…</v>
      </c>
      <c r="G1016" s="24">
        <f t="shared" si="59"/>
        <v>196</v>
      </c>
      <c r="H1016" s="25" t="str">
        <f t="shared" si="60"/>
        <v>UABDL</v>
      </c>
      <c r="I1016" s="9" t="str">
        <f ca="1">IFERROR(_xlfn.CONCAT(LEFT(INDEX(DESC!C:C,MATCH(H1016,DESC!B:B,0)),10),"…"),"…")</f>
        <v>ALUB=DLATC…</v>
      </c>
    </row>
    <row r="1017" spans="2:9" x14ac:dyDescent="0.25">
      <c r="C1017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7" s="24">
        <f t="shared" si="56"/>
        <v>1017</v>
      </c>
      <c r="E1017" s="24">
        <f t="shared" si="57"/>
        <v>0</v>
      </c>
      <c r="F1017" s="24" t="str">
        <f t="shared" ca="1" si="58"/>
        <v>…</v>
      </c>
      <c r="G1017" s="24">
        <f t="shared" si="59"/>
        <v>202</v>
      </c>
      <c r="H1017" s="25" t="str">
        <f t="shared" si="60"/>
        <v>UEXIPCEXT</v>
      </c>
      <c r="I1017" s="9" t="str">
        <f ca="1">IFERROR(_xlfn.CONCAT(LEFT(INDEX(DESC!C:C,MATCH(H1017,DESC!B:B,0)),10),"…"),"…")</f>
        <v>INTER ADDE…</v>
      </c>
    </row>
    <row r="1018" spans="2:9" x14ac:dyDescent="0.25">
      <c r="C1018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8" s="24">
        <f t="shared" si="56"/>
        <v>1018</v>
      </c>
      <c r="E1018" s="24">
        <f t="shared" si="57"/>
        <v>0</v>
      </c>
      <c r="F1018" s="24" t="str">
        <f t="shared" ca="1" si="58"/>
        <v>…</v>
      </c>
      <c r="G1018" s="24">
        <f t="shared" si="59"/>
        <v>212</v>
      </c>
      <c r="H1018" s="25" t="str">
        <f t="shared" si="60"/>
        <v>UNDEF</v>
      </c>
      <c r="I1018" s="9" t="str">
        <f ca="1">IFERROR(_xlfn.CONCAT(LEFT(INDEX(DESC!C:C,MATCH(H1018,DESC!B:B,0)),10),"…"),"…")</f>
        <v>UNDEF…</v>
      </c>
    </row>
    <row r="1019" spans="2:9" x14ac:dyDescent="0.25">
      <c r="C1019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19" s="24">
        <f t="shared" si="56"/>
        <v>1019</v>
      </c>
      <c r="E1019" s="24">
        <f t="shared" si="57"/>
        <v>0</v>
      </c>
      <c r="F1019" s="24" t="str">
        <f t="shared" ca="1" si="58"/>
        <v>…</v>
      </c>
      <c r="G1019" s="24">
        <f t="shared" si="59"/>
        <v>218</v>
      </c>
      <c r="H1019" s="25" t="str">
        <f t="shared" si="60"/>
        <v>UOALU</v>
      </c>
      <c r="I1019" s="9" t="str">
        <f ca="1">IFERROR(_xlfn.CONCAT(LEFT(INDEX(DESC!C:C,MATCH(H1019,DESC!B:B,0)),10),"…"),"…")</f>
        <v>HBUS/FLG=U…</v>
      </c>
    </row>
    <row r="1020" spans="2:9" x14ac:dyDescent="0.25">
      <c r="C1020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20" s="24">
        <f t="shared" si="56"/>
        <v>1020</v>
      </c>
      <c r="E1020" s="24">
        <f t="shared" si="57"/>
        <v>0</v>
      </c>
      <c r="F1020" s="24" t="str">
        <f t="shared" ca="1" si="58"/>
        <v>…</v>
      </c>
      <c r="G1020" s="24">
        <f t="shared" si="59"/>
        <v>224</v>
      </c>
      <c r="H1020" s="25" t="str">
        <f t="shared" si="60"/>
        <v>UNDEF</v>
      </c>
      <c r="I1020" s="9" t="str">
        <f ca="1">IFERROR(_xlfn.CONCAT(LEFT(INDEX(DESC!C:C,MATCH(H1020,DESC!B:B,0)),10),"…"),"…")</f>
        <v>UNDEF…</v>
      </c>
    </row>
    <row r="1021" spans="2:9" x14ac:dyDescent="0.25">
      <c r="C1021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21" s="24">
        <f t="shared" si="56"/>
        <v>1021</v>
      </c>
      <c r="E1021" s="24">
        <f t="shared" si="57"/>
        <v>0</v>
      </c>
      <c r="F1021" s="24" t="str">
        <f t="shared" ca="1" si="58"/>
        <v>…</v>
      </c>
      <c r="G1021" s="24">
        <f t="shared" si="59"/>
        <v>230</v>
      </c>
      <c r="H1021" s="25" t="str">
        <f t="shared" si="60"/>
        <v>UAHB</v>
      </c>
      <c r="I1021" s="9" t="str">
        <f ca="1">IFERROR(_xlfn.CONCAT(LEFT(INDEX(DESC!C:C,MATCH(H1021,DESC!B:B,0)),10),"…"),"…")</f>
        <v>A=HBUS…</v>
      </c>
    </row>
    <row r="1022" spans="2:9" x14ac:dyDescent="0.25">
      <c r="C1022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22" s="24">
        <f t="shared" si="56"/>
        <v>1022</v>
      </c>
      <c r="E1022" s="24">
        <f t="shared" si="57"/>
        <v>0</v>
      </c>
      <c r="F1022" s="24" t="str">
        <f t="shared" ca="1" si="58"/>
        <v>…</v>
      </c>
      <c r="G1022" s="24">
        <f t="shared" si="59"/>
        <v>235</v>
      </c>
      <c r="H1022" s="25" t="str">
        <f t="shared" si="60"/>
        <v>XEND</v>
      </c>
      <c r="I1022" s="9" t="str">
        <f ca="1">IFERROR(_xlfn.CONCAT(LEFT(INDEX(DESC!C:C,MATCH(H1022,DESC!B:B,0)),10),"…"),"…")</f>
        <v>INTER END…</v>
      </c>
    </row>
    <row r="1023" spans="2:9" x14ac:dyDescent="0.25">
      <c r="C1023" s="24" t="str">
        <f t="shared" si="61"/>
        <v>DEFDD(UNPAK(&amp;H868E969EA6AEB6BE,REGR)):UADIRM:UIRDAF:UBRM:UDPC:UADIMR:UPCD:ULAT:UAAXLW:UBRCLS:UABDL:UNDEF:UOSADD:UNDEF:UZHB:UNDEF:UAAXH:UNDEF:UOSADCD:UNDEF:UDWZWH:UADIMR:UNDEF:ULAT:UFFADW:UBRGRCLS:UABDL:UEXIPCEXT:UNDEF:UOALU:UNDEF:UAHB:XEND:</v>
      </c>
      <c r="D1023" s="24">
        <f t="shared" si="56"/>
        <v>1023</v>
      </c>
      <c r="E1023" s="24">
        <f t="shared" si="57"/>
        <v>0</v>
      </c>
      <c r="F1023" s="24" t="str">
        <f t="shared" ca="1" si="58"/>
        <v>…</v>
      </c>
      <c r="G1023" s="24">
        <f t="shared" si="59"/>
        <v>240</v>
      </c>
      <c r="H1023" s="25" t="str">
        <f t="shared" si="60"/>
        <v>…</v>
      </c>
      <c r="I1023" s="9" t="str">
        <f ca="1">IFERROR(_xlfn.CONCAT(LEFT(INDEX(DESC!C:C,MATCH(H1023,DESC!B:B,0)),10),"…"),"…")</f>
        <v>…</v>
      </c>
    </row>
    <row r="1024" spans="2:9" x14ac:dyDescent="0.25">
      <c r="B1024" t="s">
        <v>2026</v>
      </c>
      <c r="C1024" s="24" t="str">
        <f t="shared" si="61"/>
        <v>DEFMAIN(&amp;B00000100+(REGL3)):UADIRM:UIRDAF:UBRGRM:UOPL(UAAM):UEXIPCEXT:UNDEF:UOINC:UNDEF:UOPL(UMHB):XEND:</v>
      </c>
      <c r="D1024" s="24">
        <f t="shared" si="56"/>
        <v>1024</v>
      </c>
      <c r="E1024" s="24">
        <f t="shared" si="57"/>
        <v>0</v>
      </c>
      <c r="F1024" s="24" t="str">
        <f t="shared" ca="1" si="58"/>
        <v>…</v>
      </c>
      <c r="G1024" s="24">
        <f t="shared" si="59"/>
        <v>28</v>
      </c>
      <c r="H1024" s="25" t="str">
        <f t="shared" si="60"/>
        <v>UADIRM</v>
      </c>
      <c r="I1024" s="9" t="str">
        <f ca="1">IFERROR(_xlfn.CONCAT(LEFT(INDEX(DESC!C:C,MATCH(H1024,DESC!B:B,0)),10),"…"),"…")</f>
        <v>ADDR=ADDER…</v>
      </c>
    </row>
    <row r="1025" spans="2:9" x14ac:dyDescent="0.25">
      <c r="C1025" s="24" t="str">
        <f t="shared" si="61"/>
        <v>DEFMAIN(&amp;B00000100+(REGL3)):UADIRM:UIRDAF:UBRGRM:UOPL(UAAM):UEXIPCEXT:UNDEF:UOINC:UNDEF:UOPL(UMHB):XEND:</v>
      </c>
      <c r="D1025" s="24">
        <f t="shared" si="56"/>
        <v>1025</v>
      </c>
      <c r="E1025" s="24">
        <f t="shared" si="57"/>
        <v>0</v>
      </c>
      <c r="F1025" s="24" t="str">
        <f t="shared" ca="1" si="58"/>
        <v>…</v>
      </c>
      <c r="G1025" s="24">
        <f t="shared" si="59"/>
        <v>35</v>
      </c>
      <c r="H1025" s="25" t="str">
        <f t="shared" si="60"/>
        <v>UIRDAF</v>
      </c>
      <c r="I1025" s="9" t="str">
        <f ca="1">IFERROR(_xlfn.CONCAT(LEFT(INDEX(DESC!C:C,MATCH(H1025,DESC!B:B,0)),10),"…"),"…")</f>
        <v>IR=ADDES A…</v>
      </c>
    </row>
    <row r="1026" spans="2:9" x14ac:dyDescent="0.25">
      <c r="C1026" s="24" t="str">
        <f t="shared" si="61"/>
        <v>DEFMAIN(&amp;B00000100+(REGL3)):UADIRM:UIRDAF:UBRGRM:UOPL(UAAM):UEXIPCEXT:UNDEF:UOINC:UNDEF:UOPL(UMHB):XEND:</v>
      </c>
      <c r="D1026" s="24">
        <f t="shared" si="56"/>
        <v>1026</v>
      </c>
      <c r="E1026" s="24">
        <f t="shared" si="57"/>
        <v>0</v>
      </c>
      <c r="F1026" s="24" t="str">
        <f t="shared" ca="1" si="58"/>
        <v>…</v>
      </c>
      <c r="G1026" s="24">
        <f t="shared" si="59"/>
        <v>42</v>
      </c>
      <c r="H1026" s="25" t="str">
        <f t="shared" si="60"/>
        <v>UBRGRM</v>
      </c>
      <c r="I1026" s="9" t="str">
        <f ca="1">IFERROR(_xlfn.CONCAT(LEFT(INDEX(DESC!C:C,MATCH(H1026,DESC!B:B,0)),10),"…"),"…")</f>
        <v>DO_GRANT D…</v>
      </c>
    </row>
    <row r="1027" spans="2:9" x14ac:dyDescent="0.25">
      <c r="C1027" s="24" t="str">
        <f t="shared" si="61"/>
        <v>DEFMAIN(&amp;B00000100+(REGL3)):UADIRM:UIRDAF:UBRGRM:UOPL(UAAM):UEXIPCEXT:UNDEF:UOINC:UNDEF:UOPL(UMHB):XEND:</v>
      </c>
      <c r="D1027" s="24">
        <f t="shared" si="56"/>
        <v>1027</v>
      </c>
      <c r="E1027" s="24">
        <f t="shared" si="57"/>
        <v>1</v>
      </c>
      <c r="F1027" s="24" t="str">
        <f t="shared" ca="1" si="58"/>
        <v>…</v>
      </c>
      <c r="G1027" s="24">
        <f t="shared" si="59"/>
        <v>49</v>
      </c>
      <c r="H1027" s="25" t="str">
        <f t="shared" si="60"/>
        <v>UOPL(UAAM)</v>
      </c>
      <c r="I1027" s="9" t="str">
        <f ca="1">IFERROR(_xlfn.CONCAT(LEFT(INDEX(DESC!C:C,MATCH(H1027,DESC!B:B,0)),10),"…"),"…")</f>
        <v>ALUA=R*…</v>
      </c>
    </row>
    <row r="1028" spans="2:9" x14ac:dyDescent="0.25">
      <c r="C1028" s="24" t="str">
        <f t="shared" si="61"/>
        <v>DEFMAIN(&amp;B00000100+(REGL3)):UADIRM:UIRDAF:UBRGRM:UOPL(UAAM):UEXIPCEXT:UNDEF:UOINC:UNDEF:UOPL(UMHB):XEND:</v>
      </c>
      <c r="D1028" s="24">
        <f t="shared" si="56"/>
        <v>1028</v>
      </c>
      <c r="E1028" s="24">
        <f t="shared" si="57"/>
        <v>0</v>
      </c>
      <c r="F1028" s="24" t="str">
        <f t="shared" ca="1" si="58"/>
        <v>…</v>
      </c>
      <c r="G1028" s="24">
        <f t="shared" si="59"/>
        <v>60</v>
      </c>
      <c r="H1028" s="25" t="str">
        <f t="shared" si="60"/>
        <v>UEXIPCEXT</v>
      </c>
      <c r="I1028" s="9" t="str">
        <f ca="1">IFERROR(_xlfn.CONCAT(LEFT(INDEX(DESC!C:C,MATCH(H1028,DESC!B:B,0)),10),"…"),"…")</f>
        <v>INTER ADDE…</v>
      </c>
    </row>
    <row r="1029" spans="2:9" x14ac:dyDescent="0.25">
      <c r="C1029" s="24" t="str">
        <f t="shared" si="61"/>
        <v>DEFMAIN(&amp;B00000100+(REGL3)):UADIRM:UIRDAF:UBRGRM:UOPL(UAAM):UEXIPCEXT:UNDEF:UOINC:UNDEF:UOPL(UMHB):XEND:</v>
      </c>
      <c r="D1029" s="24">
        <f t="shared" si="56"/>
        <v>1029</v>
      </c>
      <c r="E1029" s="24">
        <f t="shared" si="57"/>
        <v>0</v>
      </c>
      <c r="F1029" s="24" t="str">
        <f t="shared" ca="1" si="58"/>
        <v>…</v>
      </c>
      <c r="G1029" s="24">
        <f t="shared" si="59"/>
        <v>70</v>
      </c>
      <c r="H1029" s="25" t="str">
        <f t="shared" si="60"/>
        <v>UNDEF</v>
      </c>
      <c r="I1029" s="9" t="str">
        <f ca="1">IFERROR(_xlfn.CONCAT(LEFT(INDEX(DESC!C:C,MATCH(H1029,DESC!B:B,0)),10),"…"),"…")</f>
        <v>UNDEF…</v>
      </c>
    </row>
    <row r="1030" spans="2:9" x14ac:dyDescent="0.25">
      <c r="C1030" s="24" t="str">
        <f t="shared" si="61"/>
        <v>DEFMAIN(&amp;B00000100+(REGL3)):UADIRM:UIRDAF:UBRGRM:UOPL(UAAM):UEXIPCEXT:UNDEF:UOINC:UNDEF:UOPL(UMHB):XEND:</v>
      </c>
      <c r="D1030" s="24">
        <f t="shared" si="56"/>
        <v>1030</v>
      </c>
      <c r="E1030" s="24">
        <f t="shared" si="57"/>
        <v>1</v>
      </c>
      <c r="F1030" s="24" t="str">
        <f t="shared" ca="1" si="58"/>
        <v>…</v>
      </c>
      <c r="G1030" s="24">
        <f t="shared" si="59"/>
        <v>76</v>
      </c>
      <c r="H1030" s="25" t="str">
        <f t="shared" si="60"/>
        <v>UOINC</v>
      </c>
      <c r="I1030" s="9" t="str">
        <f ca="1">IFERROR(_xlfn.CONCAT(LEFT(INDEX(DESC!C:C,MATCH(H1030,DESC!B:B,0)),10),"…"),"…")</f>
        <v>HBUS/FLG=U…</v>
      </c>
    </row>
    <row r="1031" spans="2:9" x14ac:dyDescent="0.25">
      <c r="C1031" s="24" t="str">
        <f t="shared" si="61"/>
        <v>DEFMAIN(&amp;B00000100+(REGL3)):UADIRM:UIRDAF:UBRGRM:UOPL(UAAM):UEXIPCEXT:UNDEF:UOINC:UNDEF:UOPL(UMHB):XEND:</v>
      </c>
      <c r="D1031" s="24">
        <f t="shared" si="56"/>
        <v>1031</v>
      </c>
      <c r="E1031" s="24">
        <f t="shared" si="57"/>
        <v>0</v>
      </c>
      <c r="F1031" s="24" t="str">
        <f t="shared" ca="1" si="58"/>
        <v>…</v>
      </c>
      <c r="G1031" s="24">
        <f t="shared" si="59"/>
        <v>82</v>
      </c>
      <c r="H1031" s="25" t="str">
        <f t="shared" si="60"/>
        <v>UNDEF</v>
      </c>
      <c r="I1031" s="9" t="str">
        <f ca="1">IFERROR(_xlfn.CONCAT(LEFT(INDEX(DESC!C:C,MATCH(H1031,DESC!B:B,0)),10),"…"),"…")</f>
        <v>UNDEF…</v>
      </c>
    </row>
    <row r="1032" spans="2:9" x14ac:dyDescent="0.25">
      <c r="C1032" s="24" t="str">
        <f t="shared" si="61"/>
        <v>DEFMAIN(&amp;B00000100+(REGL3)):UADIRM:UIRDAF:UBRGRM:UOPL(UAAM):UEXIPCEXT:UNDEF:UOINC:UNDEF:UOPL(UMHB):XEND:</v>
      </c>
      <c r="D1032" s="24">
        <f t="shared" si="56"/>
        <v>1032</v>
      </c>
      <c r="E1032" s="24">
        <f t="shared" si="57"/>
        <v>0</v>
      </c>
      <c r="F1032" s="24" t="str">
        <f t="shared" ca="1" si="58"/>
        <v>…</v>
      </c>
      <c r="G1032" s="24">
        <f t="shared" si="59"/>
        <v>88</v>
      </c>
      <c r="H1032" s="25" t="str">
        <f t="shared" si="60"/>
        <v>UOPL(UMHB)</v>
      </c>
      <c r="I1032" s="9" t="str">
        <f ca="1">IFERROR(_xlfn.CONCAT(LEFT(INDEX(DESC!C:C,MATCH(H1032,DESC!B:B,0)),10),"…"),"…")</f>
        <v>R*=HBUS…</v>
      </c>
    </row>
    <row r="1033" spans="2:9" x14ac:dyDescent="0.25">
      <c r="C1033" s="24" t="str">
        <f t="shared" si="61"/>
        <v>DEFMAIN(&amp;B00000100+(REGL3)):UADIRM:UIRDAF:UBRGRM:UOPL(UAAM):UEXIPCEXT:UNDEF:UOINC:UNDEF:UOPL(UMHB):XEND:</v>
      </c>
      <c r="D1033" s="24">
        <f t="shared" si="56"/>
        <v>1033</v>
      </c>
      <c r="E1033" s="24">
        <f t="shared" si="57"/>
        <v>0</v>
      </c>
      <c r="F1033" s="24" t="str">
        <f t="shared" ca="1" si="58"/>
        <v>…</v>
      </c>
      <c r="G1033" s="24">
        <f t="shared" si="59"/>
        <v>99</v>
      </c>
      <c r="H1033" s="25" t="str">
        <f t="shared" si="60"/>
        <v>XEND</v>
      </c>
      <c r="I1033" s="9" t="str">
        <f ca="1">IFERROR(_xlfn.CONCAT(LEFT(INDEX(DESC!C:C,MATCH(H1033,DESC!B:B,0)),10),"…"),"…")</f>
        <v>INTER END…</v>
      </c>
    </row>
    <row r="1034" spans="2:9" x14ac:dyDescent="0.25">
      <c r="C1034" s="24" t="str">
        <f t="shared" si="61"/>
        <v>DEFMAIN(&amp;B00000100+(REGL3)):UADIRM:UIRDAF:UBRGRM:UOPL(UAAM):UEXIPCEXT:UNDEF:UOINC:UNDEF:UOPL(UMHB):XEND:</v>
      </c>
      <c r="D1034" s="24">
        <f t="shared" si="56"/>
        <v>1034</v>
      </c>
      <c r="E1034" s="24">
        <f t="shared" si="57"/>
        <v>0</v>
      </c>
      <c r="F1034" s="24" t="str">
        <f t="shared" ca="1" si="58"/>
        <v>…</v>
      </c>
      <c r="G1034" s="24">
        <f t="shared" si="59"/>
        <v>104</v>
      </c>
      <c r="H1034" s="25" t="str">
        <f t="shared" si="60"/>
        <v>…</v>
      </c>
      <c r="I1034" s="9" t="str">
        <f ca="1">IFERROR(_xlfn.CONCAT(LEFT(INDEX(DESC!C:C,MATCH(H1034,DESC!B:B,0)),10),"…"),"…")</f>
        <v>…</v>
      </c>
    </row>
    <row r="1035" spans="2:9" x14ac:dyDescent="0.25">
      <c r="B1035" t="s">
        <v>2027</v>
      </c>
      <c r="C1035" s="24" t="str">
        <f t="shared" si="61"/>
        <v>DEFMAIN(UNPAK(&amp;H80889098A0A8B0B8,REGR)+REGL):UADIRM:UIRDAF:UBRGRM:UOPL(UABM):UEXIPCEXT:UNDEF:UOALU:UNDEF:UAHB:XEND:</v>
      </c>
      <c r="D1035" s="24">
        <f t="shared" si="56"/>
        <v>1035</v>
      </c>
      <c r="E1035" s="24">
        <f t="shared" si="57"/>
        <v>0</v>
      </c>
      <c r="F1035" s="24" t="str">
        <f t="shared" ca="1" si="58"/>
        <v>…</v>
      </c>
      <c r="G1035" s="24">
        <f t="shared" si="59"/>
        <v>45</v>
      </c>
      <c r="H1035" s="25" t="str">
        <f t="shared" si="60"/>
        <v>UADIRM</v>
      </c>
      <c r="I1035" s="9" t="str">
        <f ca="1">IFERROR(_xlfn.CONCAT(LEFT(INDEX(DESC!C:C,MATCH(H1035,DESC!B:B,0)),10),"…"),"…")</f>
        <v>ADDR=ADDER…</v>
      </c>
    </row>
    <row r="1036" spans="2:9" x14ac:dyDescent="0.25">
      <c r="C1036" s="24" t="str">
        <f t="shared" si="61"/>
        <v>DEFMAIN(UNPAK(&amp;H80889098A0A8B0B8,REGR)+REGL):UADIRM:UIRDAF:UBRGRM:UOPL(UABM):UEXIPCEXT:UNDEF:UOALU:UNDEF:UAHB:XEND:</v>
      </c>
      <c r="D1036" s="24">
        <f t="shared" si="56"/>
        <v>1036</v>
      </c>
      <c r="E1036" s="24">
        <f t="shared" si="57"/>
        <v>0</v>
      </c>
      <c r="F1036" s="24" t="str">
        <f t="shared" ca="1" si="58"/>
        <v>…</v>
      </c>
      <c r="G1036" s="24">
        <f t="shared" si="59"/>
        <v>52</v>
      </c>
      <c r="H1036" s="25" t="str">
        <f t="shared" si="60"/>
        <v>UIRDAF</v>
      </c>
      <c r="I1036" s="9" t="str">
        <f ca="1">IFERROR(_xlfn.CONCAT(LEFT(INDEX(DESC!C:C,MATCH(H1036,DESC!B:B,0)),10),"…"),"…")</f>
        <v>IR=ADDES A…</v>
      </c>
    </row>
    <row r="1037" spans="2:9" x14ac:dyDescent="0.25">
      <c r="C1037" s="24" t="str">
        <f t="shared" si="61"/>
        <v>DEFMAIN(UNPAK(&amp;H80889098A0A8B0B8,REGR)+REGL):UADIRM:UIRDAF:UBRGRM:UOPL(UABM):UEXIPCEXT:UNDEF:UOALU:UNDEF:UAHB:XEND:</v>
      </c>
      <c r="D1037" s="24">
        <f t="shared" si="56"/>
        <v>1037</v>
      </c>
      <c r="E1037" s="24">
        <f t="shared" si="57"/>
        <v>0</v>
      </c>
      <c r="F1037" s="24" t="str">
        <f t="shared" ca="1" si="58"/>
        <v>…</v>
      </c>
      <c r="G1037" s="24">
        <f t="shared" si="59"/>
        <v>59</v>
      </c>
      <c r="H1037" s="25" t="str">
        <f t="shared" si="60"/>
        <v>UBRGRM</v>
      </c>
      <c r="I1037" s="9" t="str">
        <f ca="1">IFERROR(_xlfn.CONCAT(LEFT(INDEX(DESC!C:C,MATCH(H1037,DESC!B:B,0)),10),"…"),"…")</f>
        <v>DO_GRANT D…</v>
      </c>
    </row>
    <row r="1038" spans="2:9" x14ac:dyDescent="0.25">
      <c r="C1038" s="24" t="str">
        <f t="shared" si="61"/>
        <v>DEFMAIN(UNPAK(&amp;H80889098A0A8B0B8,REGR)+REGL):UADIRM:UIRDAF:UBRGRM:UOPL(UABM):UEXIPCEXT:UNDEF:UOALU:UNDEF:UAHB:XEND:</v>
      </c>
      <c r="D1038" s="24">
        <f t="shared" si="56"/>
        <v>1038</v>
      </c>
      <c r="E1038" s="24">
        <f t="shared" si="57"/>
        <v>1</v>
      </c>
      <c r="F1038" s="24" t="str">
        <f t="shared" ca="1" si="58"/>
        <v>…</v>
      </c>
      <c r="G1038" s="24">
        <f t="shared" si="59"/>
        <v>66</v>
      </c>
      <c r="H1038" s="25" t="str">
        <f t="shared" si="60"/>
        <v>UOPL(UABM)</v>
      </c>
      <c r="I1038" s="9" t="str">
        <f ca="1">IFERROR(_xlfn.CONCAT(LEFT(INDEX(DESC!C:C,MATCH(H1038,DESC!B:B,0)),10),"…"),"…")</f>
        <v>ALUB=R*…</v>
      </c>
    </row>
    <row r="1039" spans="2:9" x14ac:dyDescent="0.25">
      <c r="C1039" s="24" t="str">
        <f t="shared" si="61"/>
        <v>DEFMAIN(UNPAK(&amp;H80889098A0A8B0B8,REGR)+REGL):UADIRM:UIRDAF:UBRGRM:UOPL(UABM):UEXIPCEXT:UNDEF:UOALU:UNDEF:UAHB:XEND:</v>
      </c>
      <c r="D1039" s="24">
        <f t="shared" si="56"/>
        <v>1039</v>
      </c>
      <c r="E1039" s="24">
        <f t="shared" si="57"/>
        <v>0</v>
      </c>
      <c r="F1039" s="24" t="str">
        <f t="shared" ca="1" si="58"/>
        <v>…</v>
      </c>
      <c r="G1039" s="24">
        <f t="shared" si="59"/>
        <v>77</v>
      </c>
      <c r="H1039" s="25" t="str">
        <f t="shared" si="60"/>
        <v>UEXIPCEXT</v>
      </c>
      <c r="I1039" s="9" t="str">
        <f ca="1">IFERROR(_xlfn.CONCAT(LEFT(INDEX(DESC!C:C,MATCH(H1039,DESC!B:B,0)),10),"…"),"…")</f>
        <v>INTER ADDE…</v>
      </c>
    </row>
    <row r="1040" spans="2:9" x14ac:dyDescent="0.25">
      <c r="C1040" s="24" t="str">
        <f t="shared" si="61"/>
        <v>DEFMAIN(UNPAK(&amp;H80889098A0A8B0B8,REGR)+REGL):UADIRM:UIRDAF:UBRGRM:UOPL(UABM):UEXIPCEXT:UNDEF:UOALU:UNDEF:UAHB:XEND:</v>
      </c>
      <c r="D1040" s="24">
        <f t="shared" si="56"/>
        <v>1040</v>
      </c>
      <c r="E1040" s="24">
        <f t="shared" si="57"/>
        <v>0</v>
      </c>
      <c r="F1040" s="24" t="str">
        <f t="shared" ca="1" si="58"/>
        <v>…</v>
      </c>
      <c r="G1040" s="24">
        <f t="shared" si="59"/>
        <v>87</v>
      </c>
      <c r="H1040" s="25" t="str">
        <f t="shared" si="60"/>
        <v>UNDEF</v>
      </c>
      <c r="I1040" s="9" t="str">
        <f ca="1">IFERROR(_xlfn.CONCAT(LEFT(INDEX(DESC!C:C,MATCH(H1040,DESC!B:B,0)),10),"…"),"…")</f>
        <v>UNDEF…</v>
      </c>
    </row>
    <row r="1041" spans="2:9" x14ac:dyDescent="0.25">
      <c r="C1041" s="24" t="str">
        <f t="shared" si="61"/>
        <v>DEFMAIN(UNPAK(&amp;H80889098A0A8B0B8,REGR)+REGL):UADIRM:UIRDAF:UBRGRM:UOPL(UABM):UEXIPCEXT:UNDEF:UOALU:UNDEF:UAHB:XEND:</v>
      </c>
      <c r="D1041" s="24">
        <f t="shared" si="56"/>
        <v>1041</v>
      </c>
      <c r="E1041" s="24">
        <f t="shared" si="57"/>
        <v>0</v>
      </c>
      <c r="F1041" s="24" t="str">
        <f t="shared" ca="1" si="58"/>
        <v>…</v>
      </c>
      <c r="G1041" s="24">
        <f t="shared" si="59"/>
        <v>93</v>
      </c>
      <c r="H1041" s="25" t="str">
        <f t="shared" si="60"/>
        <v>UOALU</v>
      </c>
      <c r="I1041" s="9" t="str">
        <f ca="1">IFERROR(_xlfn.CONCAT(LEFT(INDEX(DESC!C:C,MATCH(H1041,DESC!B:B,0)),10),"…"),"…")</f>
        <v>HBUS/FLG=U…</v>
      </c>
    </row>
    <row r="1042" spans="2:9" x14ac:dyDescent="0.25">
      <c r="C1042" s="24" t="str">
        <f t="shared" si="61"/>
        <v>DEFMAIN(UNPAK(&amp;H80889098A0A8B0B8,REGR)+REGL):UADIRM:UIRDAF:UBRGRM:UOPL(UABM):UEXIPCEXT:UNDEF:UOALU:UNDEF:UAHB:XEND:</v>
      </c>
      <c r="D1042" s="24">
        <f t="shared" si="56"/>
        <v>1042</v>
      </c>
      <c r="E1042" s="24">
        <f t="shared" si="57"/>
        <v>0</v>
      </c>
      <c r="F1042" s="24" t="str">
        <f t="shared" ca="1" si="58"/>
        <v>…</v>
      </c>
      <c r="G1042" s="24">
        <f t="shared" si="59"/>
        <v>99</v>
      </c>
      <c r="H1042" s="25" t="str">
        <f t="shared" si="60"/>
        <v>UNDEF</v>
      </c>
      <c r="I1042" s="9" t="str">
        <f ca="1">IFERROR(_xlfn.CONCAT(LEFT(INDEX(DESC!C:C,MATCH(H1042,DESC!B:B,0)),10),"…"),"…")</f>
        <v>UNDEF…</v>
      </c>
    </row>
    <row r="1043" spans="2:9" x14ac:dyDescent="0.25">
      <c r="C1043" s="24" t="str">
        <f t="shared" si="61"/>
        <v>DEFMAIN(UNPAK(&amp;H80889098A0A8B0B8,REGR)+REGL):UADIRM:UIRDAF:UBRGRM:UOPL(UABM):UEXIPCEXT:UNDEF:UOALU:UNDEF:UAHB:XEND:</v>
      </c>
      <c r="D1043" s="24">
        <f t="shared" si="56"/>
        <v>1043</v>
      </c>
      <c r="E1043" s="24">
        <f t="shared" si="57"/>
        <v>0</v>
      </c>
      <c r="F1043" s="24" t="str">
        <f t="shared" ca="1" si="58"/>
        <v>…</v>
      </c>
      <c r="G1043" s="24">
        <f t="shared" si="59"/>
        <v>105</v>
      </c>
      <c r="H1043" s="25" t="str">
        <f t="shared" si="60"/>
        <v>UAHB</v>
      </c>
      <c r="I1043" s="9" t="str">
        <f ca="1">IFERROR(_xlfn.CONCAT(LEFT(INDEX(DESC!C:C,MATCH(H1043,DESC!B:B,0)),10),"…"),"…")</f>
        <v>A=HBUS…</v>
      </c>
    </row>
    <row r="1044" spans="2:9" x14ac:dyDescent="0.25">
      <c r="C1044" s="24" t="str">
        <f t="shared" si="61"/>
        <v>DEFMAIN(UNPAK(&amp;H80889098A0A8B0B8,REGR)+REGL):UADIRM:UIRDAF:UBRGRM:UOPL(UABM):UEXIPCEXT:UNDEF:UOALU:UNDEF:UAHB:XEND:</v>
      </c>
      <c r="D1044" s="24">
        <f t="shared" si="56"/>
        <v>1044</v>
      </c>
      <c r="E1044" s="24">
        <f t="shared" si="57"/>
        <v>0</v>
      </c>
      <c r="F1044" s="24" t="str">
        <f t="shared" ca="1" si="58"/>
        <v>…</v>
      </c>
      <c r="G1044" s="24">
        <f t="shared" si="59"/>
        <v>110</v>
      </c>
      <c r="H1044" s="25" t="str">
        <f t="shared" si="60"/>
        <v>XEND</v>
      </c>
      <c r="I1044" s="9" t="str">
        <f ca="1">IFERROR(_xlfn.CONCAT(LEFT(INDEX(DESC!C:C,MATCH(H1044,DESC!B:B,0)),10),"…"),"…")</f>
        <v>INTER END…</v>
      </c>
    </row>
    <row r="1045" spans="2:9" x14ac:dyDescent="0.25">
      <c r="C1045" s="24" t="str">
        <f t="shared" si="61"/>
        <v>DEFMAIN(UNPAK(&amp;H80889098A0A8B0B8,REGR)+REGL):UADIRM:UIRDAF:UBRGRM:UOPL(UABM):UEXIPCEXT:UNDEF:UOALU:UNDEF:UAHB:XEND:</v>
      </c>
      <c r="D1045" s="24">
        <f t="shared" si="56"/>
        <v>1045</v>
      </c>
      <c r="E1045" s="24">
        <f t="shared" si="57"/>
        <v>0</v>
      </c>
      <c r="F1045" s="24" t="str">
        <f t="shared" ca="1" si="58"/>
        <v>…</v>
      </c>
      <c r="G1045" s="24">
        <f t="shared" si="59"/>
        <v>115</v>
      </c>
      <c r="H1045" s="25" t="str">
        <f t="shared" si="60"/>
        <v>…</v>
      </c>
      <c r="I1045" s="9" t="str">
        <f ca="1">IFERROR(_xlfn.CONCAT(LEFT(INDEX(DESC!C:C,MATCH(H1045,DESC!B:B,0)),10),"…"),"…")</f>
        <v>…</v>
      </c>
    </row>
    <row r="1046" spans="2:9" x14ac:dyDescent="0.25">
      <c r="B1046" t="s">
        <v>2028</v>
      </c>
      <c r="C1046" s="24" t="str">
        <f t="shared" si="61"/>
        <v>DEFMAIN(&amp;B01000000+REGL3+REGR):UADIRM:UIRDAF:UBRGRM:UOPR(UAAM):UEXIPCEXT:UNDEF:UHAA:UNDEF:UOPL(UMHB):XEND:</v>
      </c>
      <c r="D1046" s="24">
        <f t="shared" si="56"/>
        <v>1046</v>
      </c>
      <c r="E1046" s="24">
        <f t="shared" si="57"/>
        <v>0</v>
      </c>
      <c r="F1046" s="24" t="str">
        <f t="shared" ca="1" si="58"/>
        <v>…</v>
      </c>
      <c r="G1046" s="24">
        <f t="shared" si="59"/>
        <v>31</v>
      </c>
      <c r="H1046" s="25" t="str">
        <f t="shared" si="60"/>
        <v>UADIRM</v>
      </c>
      <c r="I1046" s="9" t="str">
        <f ca="1">IFERROR(_xlfn.CONCAT(LEFT(INDEX(DESC!C:C,MATCH(H1046,DESC!B:B,0)),10),"…"),"…")</f>
        <v>ADDR=ADDER…</v>
      </c>
    </row>
    <row r="1047" spans="2:9" x14ac:dyDescent="0.25">
      <c r="C1047" s="24" t="str">
        <f t="shared" si="61"/>
        <v>DEFMAIN(&amp;B01000000+REGL3+REGR):UADIRM:UIRDAF:UBRGRM:UOPR(UAAM):UEXIPCEXT:UNDEF:UHAA:UNDEF:UOPL(UMHB):XEND:</v>
      </c>
      <c r="D1047" s="24">
        <f t="shared" si="56"/>
        <v>1047</v>
      </c>
      <c r="E1047" s="24">
        <f t="shared" si="57"/>
        <v>0</v>
      </c>
      <c r="F1047" s="24" t="str">
        <f t="shared" ca="1" si="58"/>
        <v>…</v>
      </c>
      <c r="G1047" s="24">
        <f t="shared" si="59"/>
        <v>38</v>
      </c>
      <c r="H1047" s="25" t="str">
        <f t="shared" si="60"/>
        <v>UIRDAF</v>
      </c>
      <c r="I1047" s="9" t="str">
        <f ca="1">IFERROR(_xlfn.CONCAT(LEFT(INDEX(DESC!C:C,MATCH(H1047,DESC!B:B,0)),10),"…"),"…")</f>
        <v>IR=ADDES A…</v>
      </c>
    </row>
    <row r="1048" spans="2:9" x14ac:dyDescent="0.25">
      <c r="C1048" s="24" t="str">
        <f t="shared" si="61"/>
        <v>DEFMAIN(&amp;B01000000+REGL3+REGR):UADIRM:UIRDAF:UBRGRM:UOPR(UAAM):UEXIPCEXT:UNDEF:UHAA:UNDEF:UOPL(UMHB):XEND:</v>
      </c>
      <c r="D1048" s="24">
        <f t="shared" si="56"/>
        <v>1048</v>
      </c>
      <c r="E1048" s="24">
        <f t="shared" si="57"/>
        <v>0</v>
      </c>
      <c r="F1048" s="24" t="str">
        <f t="shared" ca="1" si="58"/>
        <v>…</v>
      </c>
      <c r="G1048" s="24">
        <f t="shared" si="59"/>
        <v>45</v>
      </c>
      <c r="H1048" s="25" t="str">
        <f t="shared" si="60"/>
        <v>UBRGRM</v>
      </c>
      <c r="I1048" s="9" t="str">
        <f ca="1">IFERROR(_xlfn.CONCAT(LEFT(INDEX(DESC!C:C,MATCH(H1048,DESC!B:B,0)),10),"…"),"…")</f>
        <v>DO_GRANT D…</v>
      </c>
    </row>
    <row r="1049" spans="2:9" x14ac:dyDescent="0.25">
      <c r="C1049" s="24" t="str">
        <f t="shared" si="61"/>
        <v>DEFMAIN(&amp;B01000000+REGL3+REGR):UADIRM:UIRDAF:UBRGRM:UOPR(UAAM):UEXIPCEXT:UNDEF:UHAA:UNDEF:UOPL(UMHB):XEND:</v>
      </c>
      <c r="D1049" s="24">
        <f t="shared" si="56"/>
        <v>1049</v>
      </c>
      <c r="E1049" s="24">
        <f t="shared" si="57"/>
        <v>1</v>
      </c>
      <c r="F1049" s="24" t="str">
        <f t="shared" ca="1" si="58"/>
        <v>…</v>
      </c>
      <c r="G1049" s="24">
        <f t="shared" si="59"/>
        <v>52</v>
      </c>
      <c r="H1049" s="25" t="str">
        <f t="shared" si="60"/>
        <v>UOPR(UAAM)</v>
      </c>
      <c r="I1049" s="9" t="str">
        <f ca="1">IFERROR(_xlfn.CONCAT(LEFT(INDEX(DESC!C:C,MATCH(H1049,DESC!B:B,0)),10),"…"),"…")</f>
        <v>ALUA=R*…</v>
      </c>
    </row>
    <row r="1050" spans="2:9" x14ac:dyDescent="0.25">
      <c r="C1050" s="24" t="str">
        <f t="shared" si="61"/>
        <v>DEFMAIN(&amp;B01000000+REGL3+REGR):UADIRM:UIRDAF:UBRGRM:UOPR(UAAM):UEXIPCEXT:UNDEF:UHAA:UNDEF:UOPL(UMHB):XEND:</v>
      </c>
      <c r="D1050" s="24">
        <f t="shared" si="56"/>
        <v>1050</v>
      </c>
      <c r="E1050" s="24">
        <f t="shared" si="57"/>
        <v>0</v>
      </c>
      <c r="F1050" s="24" t="str">
        <f t="shared" ca="1" si="58"/>
        <v>…</v>
      </c>
      <c r="G1050" s="24">
        <f t="shared" si="59"/>
        <v>63</v>
      </c>
      <c r="H1050" s="25" t="str">
        <f t="shared" si="60"/>
        <v>UEXIPCEXT</v>
      </c>
      <c r="I1050" s="9" t="str">
        <f ca="1">IFERROR(_xlfn.CONCAT(LEFT(INDEX(DESC!C:C,MATCH(H1050,DESC!B:B,0)),10),"…"),"…")</f>
        <v>INTER ADDE…</v>
      </c>
    </row>
    <row r="1051" spans="2:9" x14ac:dyDescent="0.25">
      <c r="C1051" s="24" t="str">
        <f t="shared" si="61"/>
        <v>DEFMAIN(&amp;B01000000+REGL3+REGR):UADIRM:UIRDAF:UBRGRM:UOPR(UAAM):UEXIPCEXT:UNDEF:UHAA:UNDEF:UOPL(UMHB):XEND:</v>
      </c>
      <c r="D1051" s="24">
        <f t="shared" ref="D1051:D1114" si="62">+D1050+1</f>
        <v>1051</v>
      </c>
      <c r="E1051" s="24">
        <f t="shared" ref="E1051:E1114" si="63">IF(MATCH(H1051,H:H,0)=D1051,IF(LEN(H1051)&gt;2,1,0),0)</f>
        <v>0</v>
      </c>
      <c r="F1051" s="24" t="str">
        <f t="shared" ref="F1051:F1114" ca="1" si="64">IFERROR(MATCH(1,OFFSET(E$1:E$1000,F1050,0),0)+F1050,"…")</f>
        <v>…</v>
      </c>
      <c r="G1051" s="24">
        <f t="shared" ref="G1051:G1114" si="65">IF(LEN(B1051),FIND(":",C1051),IFERROR(FIND(":",C1051,G1050+1),"…"))</f>
        <v>73</v>
      </c>
      <c r="H1051" s="25" t="str">
        <f t="shared" ref="H1051:H1114" si="66">IFERROR(SUBSTITUTE(MID(C1051,G1051,G1052-G1051),":",""),"…")</f>
        <v>UNDEF</v>
      </c>
      <c r="I1051" s="9" t="str">
        <f ca="1">IFERROR(_xlfn.CONCAT(LEFT(INDEX(DESC!C:C,MATCH(H1051,DESC!B:B,0)),10),"…"),"…")</f>
        <v>UNDEF…</v>
      </c>
    </row>
    <row r="1052" spans="2:9" x14ac:dyDescent="0.25">
      <c r="C1052" s="24" t="str">
        <f t="shared" si="61"/>
        <v>DEFMAIN(&amp;B01000000+REGL3+REGR):UADIRM:UIRDAF:UBRGRM:UOPR(UAAM):UEXIPCEXT:UNDEF:UHAA:UNDEF:UOPL(UMHB):XEND:</v>
      </c>
      <c r="D1052" s="24">
        <f t="shared" si="62"/>
        <v>1052</v>
      </c>
      <c r="E1052" s="24">
        <f t="shared" si="63"/>
        <v>0</v>
      </c>
      <c r="F1052" s="24" t="str">
        <f t="shared" ca="1" si="64"/>
        <v>…</v>
      </c>
      <c r="G1052" s="24">
        <f t="shared" si="65"/>
        <v>79</v>
      </c>
      <c r="H1052" s="25" t="str">
        <f t="shared" si="66"/>
        <v>UHAA</v>
      </c>
      <c r="I1052" s="9" t="str">
        <f ca="1">IFERROR(_xlfn.CONCAT(LEFT(INDEX(DESC!C:C,MATCH(H1052,DESC!B:B,0)),10),"…"),"…")</f>
        <v>HBUS=ADD N…</v>
      </c>
    </row>
    <row r="1053" spans="2:9" x14ac:dyDescent="0.25">
      <c r="C1053" s="24" t="str">
        <f t="shared" si="61"/>
        <v>DEFMAIN(&amp;B01000000+REGL3+REGR):UADIRM:UIRDAF:UBRGRM:UOPR(UAAM):UEXIPCEXT:UNDEF:UHAA:UNDEF:UOPL(UMHB):XEND:</v>
      </c>
      <c r="D1053" s="24">
        <f t="shared" si="62"/>
        <v>1053</v>
      </c>
      <c r="E1053" s="24">
        <f t="shared" si="63"/>
        <v>0</v>
      </c>
      <c r="F1053" s="24" t="str">
        <f t="shared" ca="1" si="64"/>
        <v>…</v>
      </c>
      <c r="G1053" s="24">
        <f t="shared" si="65"/>
        <v>84</v>
      </c>
      <c r="H1053" s="25" t="str">
        <f t="shared" si="66"/>
        <v>UNDEF</v>
      </c>
      <c r="I1053" s="9" t="str">
        <f ca="1">IFERROR(_xlfn.CONCAT(LEFT(INDEX(DESC!C:C,MATCH(H1053,DESC!B:B,0)),10),"…"),"…")</f>
        <v>UNDEF…</v>
      </c>
    </row>
    <row r="1054" spans="2:9" x14ac:dyDescent="0.25">
      <c r="C1054" s="24" t="str">
        <f t="shared" si="61"/>
        <v>DEFMAIN(&amp;B01000000+REGL3+REGR):UADIRM:UIRDAF:UBRGRM:UOPR(UAAM):UEXIPCEXT:UNDEF:UHAA:UNDEF:UOPL(UMHB):XEND:</v>
      </c>
      <c r="D1054" s="24">
        <f t="shared" si="62"/>
        <v>1054</v>
      </c>
      <c r="E1054" s="24">
        <f t="shared" si="63"/>
        <v>0</v>
      </c>
      <c r="F1054" s="24" t="str">
        <f t="shared" ca="1" si="64"/>
        <v>…</v>
      </c>
      <c r="G1054" s="24">
        <f t="shared" si="65"/>
        <v>90</v>
      </c>
      <c r="H1054" s="25" t="str">
        <f t="shared" si="66"/>
        <v>UOPL(UMHB)</v>
      </c>
      <c r="I1054" s="9" t="str">
        <f ca="1">IFERROR(_xlfn.CONCAT(LEFT(INDEX(DESC!C:C,MATCH(H1054,DESC!B:B,0)),10),"…"),"…")</f>
        <v>R*=HBUS…</v>
      </c>
    </row>
    <row r="1055" spans="2:9" x14ac:dyDescent="0.25">
      <c r="C1055" s="24" t="str">
        <f t="shared" si="61"/>
        <v>DEFMAIN(&amp;B01000000+REGL3+REGR):UADIRM:UIRDAF:UBRGRM:UOPR(UAAM):UEXIPCEXT:UNDEF:UHAA:UNDEF:UOPL(UMHB):XEND:</v>
      </c>
      <c r="D1055" s="24">
        <f t="shared" si="62"/>
        <v>1055</v>
      </c>
      <c r="E1055" s="24">
        <f t="shared" si="63"/>
        <v>0</v>
      </c>
      <c r="F1055" s="24" t="str">
        <f t="shared" ca="1" si="64"/>
        <v>…</v>
      </c>
      <c r="G1055" s="24">
        <f t="shared" si="65"/>
        <v>101</v>
      </c>
      <c r="H1055" s="25" t="str">
        <f t="shared" si="66"/>
        <v>XEND</v>
      </c>
      <c r="I1055" s="9" t="str">
        <f ca="1">IFERROR(_xlfn.CONCAT(LEFT(INDEX(DESC!C:C,MATCH(H1055,DESC!B:B,0)),10),"…"),"…")</f>
        <v>INTER END…</v>
      </c>
    </row>
    <row r="1056" spans="2:9" x14ac:dyDescent="0.25">
      <c r="C1056" s="24" t="str">
        <f t="shared" si="61"/>
        <v>DEFMAIN(&amp;B01000000+REGL3+REGR):UADIRM:UIRDAF:UBRGRM:UOPR(UAAM):UEXIPCEXT:UNDEF:UHAA:UNDEF:UOPL(UMHB):XEND:</v>
      </c>
      <c r="D1056" s="24">
        <f t="shared" si="62"/>
        <v>1056</v>
      </c>
      <c r="E1056" s="24">
        <f t="shared" si="63"/>
        <v>0</v>
      </c>
      <c r="F1056" s="24" t="str">
        <f t="shared" ca="1" si="64"/>
        <v>…</v>
      </c>
      <c r="G1056" s="24">
        <f t="shared" si="65"/>
        <v>106</v>
      </c>
      <c r="H1056" s="25" t="str">
        <f t="shared" si="66"/>
        <v>…</v>
      </c>
      <c r="I1056" s="9" t="str">
        <f ca="1">IFERROR(_xlfn.CONCAT(LEFT(INDEX(DESC!C:C,MATCH(H1056,DESC!B:B,0)),10),"…"),"…")</f>
        <v>…</v>
      </c>
    </row>
    <row r="1057" spans="2:9" x14ac:dyDescent="0.25">
      <c r="B1057" t="s">
        <v>2029</v>
      </c>
      <c r="C1057" s="24" t="str">
        <f t="shared" ref="C1057:C1120" si="67">SUBSTITUTE(SUBSTITUTE(SUBSTITUTE(IF(LEN(B1057),_xlfn.CONCAT(B1057,":"),C1056)," ",""),":AAA:",":"),":BBB:",":")</f>
        <v>:UADIRM:UIRDAF:UBRGRM:UOPR(UAAM):UEXIPCEXT:UNDEF:UOCB:UNDEF:UOPR(UMHB):XEND:</v>
      </c>
      <c r="D1057" s="24">
        <f t="shared" si="62"/>
        <v>1057</v>
      </c>
      <c r="E1057" s="24">
        <f t="shared" si="63"/>
        <v>0</v>
      </c>
      <c r="F1057" s="24" t="str">
        <f t="shared" ca="1" si="64"/>
        <v>…</v>
      </c>
      <c r="G1057" s="24">
        <f t="shared" si="65"/>
        <v>1</v>
      </c>
      <c r="H1057" s="25" t="str">
        <f t="shared" si="66"/>
        <v>UADIRM</v>
      </c>
      <c r="I1057" s="9" t="str">
        <f ca="1">IFERROR(_xlfn.CONCAT(LEFT(INDEX(DESC!C:C,MATCH(H1057,DESC!B:B,0)),10),"…"),"…")</f>
        <v>ADDR=ADDER…</v>
      </c>
    </row>
    <row r="1058" spans="2:9" x14ac:dyDescent="0.25">
      <c r="C1058" s="24" t="str">
        <f t="shared" si="67"/>
        <v>:UADIRM:UIRDAF:UBRGRM:UOPR(UAAM):UEXIPCEXT:UNDEF:UOCB:UNDEF:UOPR(UMHB):XEND:</v>
      </c>
      <c r="D1058" s="24">
        <f t="shared" si="62"/>
        <v>1058</v>
      </c>
      <c r="E1058" s="24">
        <f t="shared" si="63"/>
        <v>0</v>
      </c>
      <c r="F1058" s="24" t="str">
        <f t="shared" ca="1" si="64"/>
        <v>…</v>
      </c>
      <c r="G1058" s="24">
        <f t="shared" si="65"/>
        <v>8</v>
      </c>
      <c r="H1058" s="25" t="str">
        <f t="shared" si="66"/>
        <v>UIRDAF</v>
      </c>
      <c r="I1058" s="9" t="str">
        <f ca="1">IFERROR(_xlfn.CONCAT(LEFT(INDEX(DESC!C:C,MATCH(H1058,DESC!B:B,0)),10),"…"),"…")</f>
        <v>IR=ADDES A…</v>
      </c>
    </row>
    <row r="1059" spans="2:9" x14ac:dyDescent="0.25">
      <c r="C1059" s="24" t="str">
        <f t="shared" si="67"/>
        <v>:UADIRM:UIRDAF:UBRGRM:UOPR(UAAM):UEXIPCEXT:UNDEF:UOCB:UNDEF:UOPR(UMHB):XEND:</v>
      </c>
      <c r="D1059" s="24">
        <f t="shared" si="62"/>
        <v>1059</v>
      </c>
      <c r="E1059" s="24">
        <f t="shared" si="63"/>
        <v>0</v>
      </c>
      <c r="F1059" s="24" t="str">
        <f t="shared" ca="1" si="64"/>
        <v>…</v>
      </c>
      <c r="G1059" s="24">
        <f t="shared" si="65"/>
        <v>15</v>
      </c>
      <c r="H1059" s="25" t="str">
        <f t="shared" si="66"/>
        <v>UBRGRM</v>
      </c>
      <c r="I1059" s="9" t="str">
        <f ca="1">IFERROR(_xlfn.CONCAT(LEFT(INDEX(DESC!C:C,MATCH(H1059,DESC!B:B,0)),10),"…"),"…")</f>
        <v>DO_GRANT D…</v>
      </c>
    </row>
    <row r="1060" spans="2:9" x14ac:dyDescent="0.25">
      <c r="C1060" s="24" t="str">
        <f t="shared" si="67"/>
        <v>:UADIRM:UIRDAF:UBRGRM:UOPR(UAAM):UEXIPCEXT:UNDEF:UOCB:UNDEF:UOPR(UMHB):XEND:</v>
      </c>
      <c r="D1060" s="24">
        <f t="shared" si="62"/>
        <v>1060</v>
      </c>
      <c r="E1060" s="24">
        <f t="shared" si="63"/>
        <v>0</v>
      </c>
      <c r="F1060" s="24" t="str">
        <f t="shared" ca="1" si="64"/>
        <v>…</v>
      </c>
      <c r="G1060" s="24">
        <f t="shared" si="65"/>
        <v>22</v>
      </c>
      <c r="H1060" s="25" t="str">
        <f t="shared" si="66"/>
        <v>UOPR(UAAM)</v>
      </c>
      <c r="I1060" s="9" t="str">
        <f ca="1">IFERROR(_xlfn.CONCAT(LEFT(INDEX(DESC!C:C,MATCH(H1060,DESC!B:B,0)),10),"…"),"…")</f>
        <v>ALUA=R*…</v>
      </c>
    </row>
    <row r="1061" spans="2:9" x14ac:dyDescent="0.25">
      <c r="C1061" s="24" t="str">
        <f t="shared" si="67"/>
        <v>:UADIRM:UIRDAF:UBRGRM:UOPR(UAAM):UEXIPCEXT:UNDEF:UOCB:UNDEF:UOPR(UMHB):XEND:</v>
      </c>
      <c r="D1061" s="24">
        <f t="shared" si="62"/>
        <v>1061</v>
      </c>
      <c r="E1061" s="24">
        <f t="shared" si="63"/>
        <v>0</v>
      </c>
      <c r="F1061" s="24" t="str">
        <f t="shared" ca="1" si="64"/>
        <v>…</v>
      </c>
      <c r="G1061" s="24">
        <f t="shared" si="65"/>
        <v>33</v>
      </c>
      <c r="H1061" s="25" t="str">
        <f t="shared" si="66"/>
        <v>UEXIPCEXT</v>
      </c>
      <c r="I1061" s="9" t="str">
        <f ca="1">IFERROR(_xlfn.CONCAT(LEFT(INDEX(DESC!C:C,MATCH(H1061,DESC!B:B,0)),10),"…"),"…")</f>
        <v>INTER ADDE…</v>
      </c>
    </row>
    <row r="1062" spans="2:9" x14ac:dyDescent="0.25">
      <c r="C1062" s="24" t="str">
        <f t="shared" si="67"/>
        <v>:UADIRM:UIRDAF:UBRGRM:UOPR(UAAM):UEXIPCEXT:UNDEF:UOCB:UNDEF:UOPR(UMHB):XEND:</v>
      </c>
      <c r="D1062" s="24">
        <f t="shared" si="62"/>
        <v>1062</v>
      </c>
      <c r="E1062" s="24">
        <f t="shared" si="63"/>
        <v>0</v>
      </c>
      <c r="F1062" s="24" t="str">
        <f t="shared" ca="1" si="64"/>
        <v>…</v>
      </c>
      <c r="G1062" s="24">
        <f t="shared" si="65"/>
        <v>43</v>
      </c>
      <c r="H1062" s="25" t="str">
        <f t="shared" si="66"/>
        <v>UNDEF</v>
      </c>
      <c r="I1062" s="9" t="str">
        <f ca="1">IFERROR(_xlfn.CONCAT(LEFT(INDEX(DESC!C:C,MATCH(H1062,DESC!B:B,0)),10),"…"),"…")</f>
        <v>UNDEF…</v>
      </c>
    </row>
    <row r="1063" spans="2:9" x14ac:dyDescent="0.25">
      <c r="C1063" s="24" t="str">
        <f t="shared" si="67"/>
        <v>:UADIRM:UIRDAF:UBRGRM:UOPR(UAAM):UEXIPCEXT:UNDEF:UOCB:UNDEF:UOPR(UMHB):XEND:</v>
      </c>
      <c r="D1063" s="24">
        <f t="shared" si="62"/>
        <v>1063</v>
      </c>
      <c r="E1063" s="24">
        <f t="shared" si="63"/>
        <v>1</v>
      </c>
      <c r="F1063" s="24" t="str">
        <f t="shared" ca="1" si="64"/>
        <v>…</v>
      </c>
      <c r="G1063" s="24">
        <f t="shared" si="65"/>
        <v>49</v>
      </c>
      <c r="H1063" s="25" t="str">
        <f t="shared" si="66"/>
        <v>UOCB</v>
      </c>
      <c r="I1063" s="9" t="str">
        <f ca="1">IFERROR(_xlfn.CONCAT(LEFT(INDEX(DESC!C:C,MATCH(H1063,DESC!B:B,0)),10),"…"),"…")</f>
        <v>HBUS/FLG=U…</v>
      </c>
    </row>
    <row r="1064" spans="2:9" x14ac:dyDescent="0.25">
      <c r="C1064" s="24" t="str">
        <f t="shared" si="67"/>
        <v>:UADIRM:UIRDAF:UBRGRM:UOPR(UAAM):UEXIPCEXT:UNDEF:UOCB:UNDEF:UOPR(UMHB):XEND:</v>
      </c>
      <c r="D1064" s="24">
        <f t="shared" si="62"/>
        <v>1064</v>
      </c>
      <c r="E1064" s="24">
        <f t="shared" si="63"/>
        <v>0</v>
      </c>
      <c r="F1064" s="24" t="str">
        <f t="shared" ca="1" si="64"/>
        <v>…</v>
      </c>
      <c r="G1064" s="24">
        <f t="shared" si="65"/>
        <v>54</v>
      </c>
      <c r="H1064" s="25" t="str">
        <f t="shared" si="66"/>
        <v>UNDEF</v>
      </c>
      <c r="I1064" s="9" t="str">
        <f ca="1">IFERROR(_xlfn.CONCAT(LEFT(INDEX(DESC!C:C,MATCH(H1064,DESC!B:B,0)),10),"…"),"…")</f>
        <v>UNDEF…</v>
      </c>
    </row>
    <row r="1065" spans="2:9" x14ac:dyDescent="0.25">
      <c r="C1065" s="24" t="str">
        <f t="shared" si="67"/>
        <v>:UADIRM:UIRDAF:UBRGRM:UOPR(UAAM):UEXIPCEXT:UNDEF:UOCB:UNDEF:UOPR(UMHB):XEND:</v>
      </c>
      <c r="D1065" s="24">
        <f t="shared" si="62"/>
        <v>1065</v>
      </c>
      <c r="E1065" s="24">
        <f t="shared" si="63"/>
        <v>1</v>
      </c>
      <c r="F1065" s="24" t="str">
        <f t="shared" ca="1" si="64"/>
        <v>…</v>
      </c>
      <c r="G1065" s="24">
        <f t="shared" si="65"/>
        <v>60</v>
      </c>
      <c r="H1065" s="25" t="str">
        <f t="shared" si="66"/>
        <v>UOPR(UMHB)</v>
      </c>
      <c r="I1065" s="9" t="str">
        <f ca="1">IFERROR(_xlfn.CONCAT(LEFT(INDEX(DESC!C:C,MATCH(H1065,DESC!B:B,0)),10),"…"),"…")</f>
        <v>R*=HBUS…</v>
      </c>
    </row>
    <row r="1066" spans="2:9" x14ac:dyDescent="0.25">
      <c r="C1066" s="24" t="str">
        <f t="shared" si="67"/>
        <v>:UADIRM:UIRDAF:UBRGRM:UOPR(UAAM):UEXIPCEXT:UNDEF:UOCB:UNDEF:UOPR(UMHB):XEND:</v>
      </c>
      <c r="D1066" s="24">
        <f t="shared" si="62"/>
        <v>1066</v>
      </c>
      <c r="E1066" s="24">
        <f t="shared" si="63"/>
        <v>0</v>
      </c>
      <c r="F1066" s="24" t="str">
        <f t="shared" ca="1" si="64"/>
        <v>…</v>
      </c>
      <c r="G1066" s="24">
        <f t="shared" si="65"/>
        <v>71</v>
      </c>
      <c r="H1066" s="25" t="str">
        <f t="shared" si="66"/>
        <v>XEND</v>
      </c>
      <c r="I1066" s="9" t="str">
        <f ca="1">IFERROR(_xlfn.CONCAT(LEFT(INDEX(DESC!C:C,MATCH(H1066,DESC!B:B,0)),10),"…"),"…")</f>
        <v>INTER END…</v>
      </c>
    </row>
    <row r="1067" spans="2:9" x14ac:dyDescent="0.25">
      <c r="C1067" s="24" t="str">
        <f t="shared" si="67"/>
        <v>:UADIRM:UIRDAF:UBRGRM:UOPR(UAAM):UEXIPCEXT:UNDEF:UOCB:UNDEF:UOPR(UMHB):XEND:</v>
      </c>
      <c r="D1067" s="24">
        <f t="shared" si="62"/>
        <v>1067</v>
      </c>
      <c r="E1067" s="24">
        <f t="shared" si="63"/>
        <v>0</v>
      </c>
      <c r="F1067" s="24" t="str">
        <f t="shared" ca="1" si="64"/>
        <v>…</v>
      </c>
      <c r="G1067" s="24">
        <f t="shared" si="65"/>
        <v>76</v>
      </c>
      <c r="H1067" s="25" t="str">
        <f t="shared" si="66"/>
        <v>…</v>
      </c>
      <c r="I1067" s="9" t="str">
        <f ca="1">IFERROR(_xlfn.CONCAT(LEFT(INDEX(DESC!C:C,MATCH(H1067,DESC!B:B,0)),10),"…"),"…")</f>
        <v>…</v>
      </c>
    </row>
    <row r="1068" spans="2:9" x14ac:dyDescent="0.25">
      <c r="B1068" t="s">
        <v>2030</v>
      </c>
      <c r="C1068" s="24" t="str">
        <f t="shared" si="67"/>
        <v>DEFCB(&amp;HC0+(REGL3)+REGR):UADIRM:UIRDAFNM:UBRGRM:UOPR(UAAM):UEXIPCEXT:UNDEF:UOORD:UNDEF:UOPR(UMHB):XEND:</v>
      </c>
      <c r="D1068" s="24">
        <f t="shared" si="62"/>
        <v>1068</v>
      </c>
      <c r="E1068" s="24">
        <f t="shared" si="63"/>
        <v>0</v>
      </c>
      <c r="F1068" s="24" t="str">
        <f t="shared" ca="1" si="64"/>
        <v>…</v>
      </c>
      <c r="G1068" s="24">
        <f t="shared" si="65"/>
        <v>25</v>
      </c>
      <c r="H1068" s="25" t="str">
        <f t="shared" si="66"/>
        <v>UADIRM</v>
      </c>
      <c r="I1068" s="9" t="str">
        <f ca="1">IFERROR(_xlfn.CONCAT(LEFT(INDEX(DESC!C:C,MATCH(H1068,DESC!B:B,0)),10),"…"),"…")</f>
        <v>ADDR=ADDER…</v>
      </c>
    </row>
    <row r="1069" spans="2:9" x14ac:dyDescent="0.25">
      <c r="C1069" s="24" t="str">
        <f t="shared" si="67"/>
        <v>DEFCB(&amp;HC0+(REGL3)+REGR):UADIRM:UIRDAFNM:UBRGRM:UOPR(UAAM):UEXIPCEXT:UNDEF:UOORD:UNDEF:UOPR(UMHB):XEND:</v>
      </c>
      <c r="D1069" s="24">
        <f t="shared" si="62"/>
        <v>1069</v>
      </c>
      <c r="E1069" s="24">
        <f t="shared" si="63"/>
        <v>0</v>
      </c>
      <c r="F1069" s="24" t="str">
        <f t="shared" ca="1" si="64"/>
        <v>…</v>
      </c>
      <c r="G1069" s="24">
        <f t="shared" si="65"/>
        <v>32</v>
      </c>
      <c r="H1069" s="25" t="str">
        <f t="shared" si="66"/>
        <v>UIRDAFNM</v>
      </c>
      <c r="I1069" s="9" t="str">
        <f ca="1">IFERROR(_xlfn.CONCAT(LEFT(INDEX(DESC!C:C,MATCH(H1069,DESC!B:B,0)),10),"…"),"…")</f>
        <v>IR=ADDES A…</v>
      </c>
    </row>
    <row r="1070" spans="2:9" x14ac:dyDescent="0.25">
      <c r="C1070" s="24" t="str">
        <f t="shared" si="67"/>
        <v>DEFCB(&amp;HC0+(REGL3)+REGR):UADIRM:UIRDAFNM:UBRGRM:UOPR(UAAM):UEXIPCEXT:UNDEF:UOORD:UNDEF:UOPR(UMHB):XEND:</v>
      </c>
      <c r="D1070" s="24">
        <f t="shared" si="62"/>
        <v>1070</v>
      </c>
      <c r="E1070" s="24">
        <f t="shared" si="63"/>
        <v>0</v>
      </c>
      <c r="F1070" s="24" t="str">
        <f t="shared" ca="1" si="64"/>
        <v>…</v>
      </c>
      <c r="G1070" s="24">
        <f t="shared" si="65"/>
        <v>41</v>
      </c>
      <c r="H1070" s="25" t="str">
        <f t="shared" si="66"/>
        <v>UBRGRM</v>
      </c>
      <c r="I1070" s="9" t="str">
        <f ca="1">IFERROR(_xlfn.CONCAT(LEFT(INDEX(DESC!C:C,MATCH(H1070,DESC!B:B,0)),10),"…"),"…")</f>
        <v>DO_GRANT D…</v>
      </c>
    </row>
    <row r="1071" spans="2:9" x14ac:dyDescent="0.25">
      <c r="C1071" s="24" t="str">
        <f t="shared" si="67"/>
        <v>DEFCB(&amp;HC0+(REGL3)+REGR):UADIRM:UIRDAFNM:UBRGRM:UOPR(UAAM):UEXIPCEXT:UNDEF:UOORD:UNDEF:UOPR(UMHB):XEND:</v>
      </c>
      <c r="D1071" s="24">
        <f t="shared" si="62"/>
        <v>1071</v>
      </c>
      <c r="E1071" s="24">
        <f t="shared" si="63"/>
        <v>0</v>
      </c>
      <c r="F1071" s="24" t="str">
        <f t="shared" ca="1" si="64"/>
        <v>…</v>
      </c>
      <c r="G1071" s="24">
        <f t="shared" si="65"/>
        <v>48</v>
      </c>
      <c r="H1071" s="25" t="str">
        <f t="shared" si="66"/>
        <v>UOPR(UAAM)</v>
      </c>
      <c r="I1071" s="9" t="str">
        <f ca="1">IFERROR(_xlfn.CONCAT(LEFT(INDEX(DESC!C:C,MATCH(H1071,DESC!B:B,0)),10),"…"),"…")</f>
        <v>ALUA=R*…</v>
      </c>
    </row>
    <row r="1072" spans="2:9" x14ac:dyDescent="0.25">
      <c r="C1072" s="24" t="str">
        <f t="shared" si="67"/>
        <v>DEFCB(&amp;HC0+(REGL3)+REGR):UADIRM:UIRDAFNM:UBRGRM:UOPR(UAAM):UEXIPCEXT:UNDEF:UOORD:UNDEF:UOPR(UMHB):XEND:</v>
      </c>
      <c r="D1072" s="24">
        <f t="shared" si="62"/>
        <v>1072</v>
      </c>
      <c r="E1072" s="24">
        <f t="shared" si="63"/>
        <v>0</v>
      </c>
      <c r="F1072" s="24" t="str">
        <f t="shared" ca="1" si="64"/>
        <v>…</v>
      </c>
      <c r="G1072" s="24">
        <f t="shared" si="65"/>
        <v>59</v>
      </c>
      <c r="H1072" s="25" t="str">
        <f t="shared" si="66"/>
        <v>UEXIPCEXT</v>
      </c>
      <c r="I1072" s="9" t="str">
        <f ca="1">IFERROR(_xlfn.CONCAT(LEFT(INDEX(DESC!C:C,MATCH(H1072,DESC!B:B,0)),10),"…"),"…")</f>
        <v>INTER ADDE…</v>
      </c>
    </row>
    <row r="1073" spans="2:9" x14ac:dyDescent="0.25">
      <c r="C1073" s="24" t="str">
        <f t="shared" si="67"/>
        <v>DEFCB(&amp;HC0+(REGL3)+REGR):UADIRM:UIRDAFNM:UBRGRM:UOPR(UAAM):UEXIPCEXT:UNDEF:UOORD:UNDEF:UOPR(UMHB):XEND:</v>
      </c>
      <c r="D1073" s="24">
        <f t="shared" si="62"/>
        <v>1073</v>
      </c>
      <c r="E1073" s="24">
        <f t="shared" si="63"/>
        <v>0</v>
      </c>
      <c r="F1073" s="24" t="str">
        <f t="shared" ca="1" si="64"/>
        <v>…</v>
      </c>
      <c r="G1073" s="24">
        <f t="shared" si="65"/>
        <v>69</v>
      </c>
      <c r="H1073" s="25" t="str">
        <f t="shared" si="66"/>
        <v>UNDEF</v>
      </c>
      <c r="I1073" s="9" t="str">
        <f ca="1">IFERROR(_xlfn.CONCAT(LEFT(INDEX(DESC!C:C,MATCH(H1073,DESC!B:B,0)),10),"…"),"…")</f>
        <v>UNDEF…</v>
      </c>
    </row>
    <row r="1074" spans="2:9" x14ac:dyDescent="0.25">
      <c r="C1074" s="24" t="str">
        <f t="shared" si="67"/>
        <v>DEFCB(&amp;HC0+(REGL3)+REGR):UADIRM:UIRDAFNM:UBRGRM:UOPR(UAAM):UEXIPCEXT:UNDEF:UOORD:UNDEF:UOPR(UMHB):XEND:</v>
      </c>
      <c r="D1074" s="24">
        <f t="shared" si="62"/>
        <v>1074</v>
      </c>
      <c r="E1074" s="24">
        <f t="shared" si="63"/>
        <v>1</v>
      </c>
      <c r="F1074" s="24" t="str">
        <f t="shared" ca="1" si="64"/>
        <v>…</v>
      </c>
      <c r="G1074" s="24">
        <f t="shared" si="65"/>
        <v>75</v>
      </c>
      <c r="H1074" s="25" t="str">
        <f t="shared" si="66"/>
        <v>UOORD</v>
      </c>
      <c r="I1074" s="9" t="str">
        <f ca="1">IFERROR(_xlfn.CONCAT(LEFT(INDEX(DESC!C:C,MATCH(H1074,DESC!B:B,0)),10),"…"),"…")</f>
        <v>HBUS/FLG=U…</v>
      </c>
    </row>
    <row r="1075" spans="2:9" x14ac:dyDescent="0.25">
      <c r="C1075" s="24" t="str">
        <f t="shared" si="67"/>
        <v>DEFCB(&amp;HC0+(REGL3)+REGR):UADIRM:UIRDAFNM:UBRGRM:UOPR(UAAM):UEXIPCEXT:UNDEF:UOORD:UNDEF:UOPR(UMHB):XEND:</v>
      </c>
      <c r="D1075" s="24">
        <f t="shared" si="62"/>
        <v>1075</v>
      </c>
      <c r="E1075" s="24">
        <f t="shared" si="63"/>
        <v>0</v>
      </c>
      <c r="F1075" s="24" t="str">
        <f t="shared" ca="1" si="64"/>
        <v>…</v>
      </c>
      <c r="G1075" s="24">
        <f t="shared" si="65"/>
        <v>81</v>
      </c>
      <c r="H1075" s="25" t="str">
        <f t="shared" si="66"/>
        <v>UNDEF</v>
      </c>
      <c r="I1075" s="9" t="str">
        <f ca="1">IFERROR(_xlfn.CONCAT(LEFT(INDEX(DESC!C:C,MATCH(H1075,DESC!B:B,0)),10),"…"),"…")</f>
        <v>UNDEF…</v>
      </c>
    </row>
    <row r="1076" spans="2:9" x14ac:dyDescent="0.25">
      <c r="C1076" s="24" t="str">
        <f t="shared" si="67"/>
        <v>DEFCB(&amp;HC0+(REGL3)+REGR):UADIRM:UIRDAFNM:UBRGRM:UOPR(UAAM):UEXIPCEXT:UNDEF:UOORD:UNDEF:UOPR(UMHB):XEND:</v>
      </c>
      <c r="D1076" s="24">
        <f t="shared" si="62"/>
        <v>1076</v>
      </c>
      <c r="E1076" s="24">
        <f t="shared" si="63"/>
        <v>0</v>
      </c>
      <c r="F1076" s="24" t="str">
        <f t="shared" ca="1" si="64"/>
        <v>…</v>
      </c>
      <c r="G1076" s="24">
        <f t="shared" si="65"/>
        <v>87</v>
      </c>
      <c r="H1076" s="25" t="str">
        <f t="shared" si="66"/>
        <v>UOPR(UMHB)</v>
      </c>
      <c r="I1076" s="9" t="str">
        <f ca="1">IFERROR(_xlfn.CONCAT(LEFT(INDEX(DESC!C:C,MATCH(H1076,DESC!B:B,0)),10),"…"),"…")</f>
        <v>R*=HBUS…</v>
      </c>
    </row>
    <row r="1077" spans="2:9" x14ac:dyDescent="0.25">
      <c r="C1077" s="24" t="str">
        <f t="shared" si="67"/>
        <v>DEFCB(&amp;HC0+(REGL3)+REGR):UADIRM:UIRDAFNM:UBRGRM:UOPR(UAAM):UEXIPCEXT:UNDEF:UOORD:UNDEF:UOPR(UMHB):XEND:</v>
      </c>
      <c r="D1077" s="24">
        <f t="shared" si="62"/>
        <v>1077</v>
      </c>
      <c r="E1077" s="24">
        <f t="shared" si="63"/>
        <v>0</v>
      </c>
      <c r="F1077" s="24" t="str">
        <f t="shared" ca="1" si="64"/>
        <v>…</v>
      </c>
      <c r="G1077" s="24">
        <f t="shared" si="65"/>
        <v>98</v>
      </c>
      <c r="H1077" s="25" t="str">
        <f t="shared" si="66"/>
        <v>XEND</v>
      </c>
      <c r="I1077" s="9" t="str">
        <f ca="1">IFERROR(_xlfn.CONCAT(LEFT(INDEX(DESC!C:C,MATCH(H1077,DESC!B:B,0)),10),"…"),"…")</f>
        <v>INTER END…</v>
      </c>
    </row>
    <row r="1078" spans="2:9" x14ac:dyDescent="0.25">
      <c r="C1078" s="24" t="str">
        <f t="shared" si="67"/>
        <v>DEFCB(&amp;HC0+(REGL3)+REGR):UADIRM:UIRDAFNM:UBRGRM:UOPR(UAAM):UEXIPCEXT:UNDEF:UOORD:UNDEF:UOPR(UMHB):XEND:</v>
      </c>
      <c r="D1078" s="24">
        <f t="shared" si="62"/>
        <v>1078</v>
      </c>
      <c r="E1078" s="24">
        <f t="shared" si="63"/>
        <v>0</v>
      </c>
      <c r="F1078" s="24" t="str">
        <f t="shared" ca="1" si="64"/>
        <v>…</v>
      </c>
      <c r="G1078" s="24">
        <f t="shared" si="65"/>
        <v>103</v>
      </c>
      <c r="H1078" s="25" t="str">
        <f t="shared" si="66"/>
        <v>…</v>
      </c>
      <c r="I1078" s="9" t="str">
        <f ca="1">IFERROR(_xlfn.CONCAT(LEFT(INDEX(DESC!C:C,MATCH(H1078,DESC!B:B,0)),10),"…"),"…")</f>
        <v>…</v>
      </c>
    </row>
    <row r="1079" spans="2:9" x14ac:dyDescent="0.25">
      <c r="B1079" t="s">
        <v>2031</v>
      </c>
      <c r="C1079" s="24" t="str">
        <f t="shared" si="67"/>
        <v>DEFCB(&amp;H80+(REGL3)+REGR):UADIRM:UIRDAFIM:UBRGRM:UOPR(UAAM):UEXIPCEXT:UNDEF:UOANDD:UNDEF:UOPR(UMHB):XEND:</v>
      </c>
      <c r="D1079" s="24">
        <f t="shared" si="62"/>
        <v>1079</v>
      </c>
      <c r="E1079" s="24">
        <f t="shared" si="63"/>
        <v>0</v>
      </c>
      <c r="F1079" s="24" t="str">
        <f t="shared" ca="1" si="64"/>
        <v>…</v>
      </c>
      <c r="G1079" s="24">
        <f t="shared" si="65"/>
        <v>25</v>
      </c>
      <c r="H1079" s="25" t="str">
        <f t="shared" si="66"/>
        <v>UADIRM</v>
      </c>
      <c r="I1079" s="9" t="str">
        <f ca="1">IFERROR(_xlfn.CONCAT(LEFT(INDEX(DESC!C:C,MATCH(H1079,DESC!B:B,0)),10),"…"),"…")</f>
        <v>ADDR=ADDER…</v>
      </c>
    </row>
    <row r="1080" spans="2:9" x14ac:dyDescent="0.25">
      <c r="C1080" s="24" t="str">
        <f t="shared" si="67"/>
        <v>DEFCB(&amp;H80+(REGL3)+REGR):UADIRM:UIRDAFIM:UBRGRM:UOPR(UAAM):UEXIPCEXT:UNDEF:UOANDD:UNDEF:UOPR(UMHB):XEND:</v>
      </c>
      <c r="D1080" s="24">
        <f t="shared" si="62"/>
        <v>1080</v>
      </c>
      <c r="E1080" s="24">
        <f t="shared" si="63"/>
        <v>0</v>
      </c>
      <c r="F1080" s="24" t="str">
        <f t="shared" ca="1" si="64"/>
        <v>…</v>
      </c>
      <c r="G1080" s="24">
        <f t="shared" si="65"/>
        <v>32</v>
      </c>
      <c r="H1080" s="25" t="str">
        <f t="shared" si="66"/>
        <v>UIRDAFIM</v>
      </c>
      <c r="I1080" s="9" t="str">
        <f ca="1">IFERROR(_xlfn.CONCAT(LEFT(INDEX(DESC!C:C,MATCH(H1080,DESC!B:B,0)),10),"…"),"…")</f>
        <v>IR=ADDES A…</v>
      </c>
    </row>
    <row r="1081" spans="2:9" x14ac:dyDescent="0.25">
      <c r="C1081" s="24" t="str">
        <f t="shared" si="67"/>
        <v>DEFCB(&amp;H80+(REGL3)+REGR):UADIRM:UIRDAFIM:UBRGRM:UOPR(UAAM):UEXIPCEXT:UNDEF:UOANDD:UNDEF:UOPR(UMHB):XEND:</v>
      </c>
      <c r="D1081" s="24">
        <f t="shared" si="62"/>
        <v>1081</v>
      </c>
      <c r="E1081" s="24">
        <f t="shared" si="63"/>
        <v>0</v>
      </c>
      <c r="F1081" s="24" t="str">
        <f t="shared" ca="1" si="64"/>
        <v>…</v>
      </c>
      <c r="G1081" s="24">
        <f t="shared" si="65"/>
        <v>41</v>
      </c>
      <c r="H1081" s="25" t="str">
        <f t="shared" si="66"/>
        <v>UBRGRM</v>
      </c>
      <c r="I1081" s="9" t="str">
        <f ca="1">IFERROR(_xlfn.CONCAT(LEFT(INDEX(DESC!C:C,MATCH(H1081,DESC!B:B,0)),10),"…"),"…")</f>
        <v>DO_GRANT D…</v>
      </c>
    </row>
    <row r="1082" spans="2:9" x14ac:dyDescent="0.25">
      <c r="C1082" s="24" t="str">
        <f t="shared" si="67"/>
        <v>DEFCB(&amp;H80+(REGL3)+REGR):UADIRM:UIRDAFIM:UBRGRM:UOPR(UAAM):UEXIPCEXT:UNDEF:UOANDD:UNDEF:UOPR(UMHB):XEND:</v>
      </c>
      <c r="D1082" s="24">
        <f t="shared" si="62"/>
        <v>1082</v>
      </c>
      <c r="E1082" s="24">
        <f t="shared" si="63"/>
        <v>0</v>
      </c>
      <c r="F1082" s="24" t="str">
        <f t="shared" ca="1" si="64"/>
        <v>…</v>
      </c>
      <c r="G1082" s="24">
        <f t="shared" si="65"/>
        <v>48</v>
      </c>
      <c r="H1082" s="25" t="str">
        <f t="shared" si="66"/>
        <v>UOPR(UAAM)</v>
      </c>
      <c r="I1082" s="9" t="str">
        <f ca="1">IFERROR(_xlfn.CONCAT(LEFT(INDEX(DESC!C:C,MATCH(H1082,DESC!B:B,0)),10),"…"),"…")</f>
        <v>ALUA=R*…</v>
      </c>
    </row>
    <row r="1083" spans="2:9" x14ac:dyDescent="0.25">
      <c r="C1083" s="24" t="str">
        <f t="shared" si="67"/>
        <v>DEFCB(&amp;H80+(REGL3)+REGR):UADIRM:UIRDAFIM:UBRGRM:UOPR(UAAM):UEXIPCEXT:UNDEF:UOANDD:UNDEF:UOPR(UMHB):XEND:</v>
      </c>
      <c r="D1083" s="24">
        <f t="shared" si="62"/>
        <v>1083</v>
      </c>
      <c r="E1083" s="24">
        <f t="shared" si="63"/>
        <v>0</v>
      </c>
      <c r="F1083" s="24" t="str">
        <f t="shared" ca="1" si="64"/>
        <v>…</v>
      </c>
      <c r="G1083" s="24">
        <f t="shared" si="65"/>
        <v>59</v>
      </c>
      <c r="H1083" s="25" t="str">
        <f t="shared" si="66"/>
        <v>UEXIPCEXT</v>
      </c>
      <c r="I1083" s="9" t="str">
        <f ca="1">IFERROR(_xlfn.CONCAT(LEFT(INDEX(DESC!C:C,MATCH(H1083,DESC!B:B,0)),10),"…"),"…")</f>
        <v>INTER ADDE…</v>
      </c>
    </row>
    <row r="1084" spans="2:9" x14ac:dyDescent="0.25">
      <c r="C1084" s="24" t="str">
        <f t="shared" si="67"/>
        <v>DEFCB(&amp;H80+(REGL3)+REGR):UADIRM:UIRDAFIM:UBRGRM:UOPR(UAAM):UEXIPCEXT:UNDEF:UOANDD:UNDEF:UOPR(UMHB):XEND:</v>
      </c>
      <c r="D1084" s="24">
        <f t="shared" si="62"/>
        <v>1084</v>
      </c>
      <c r="E1084" s="24">
        <f t="shared" si="63"/>
        <v>0</v>
      </c>
      <c r="F1084" s="24" t="str">
        <f t="shared" ca="1" si="64"/>
        <v>…</v>
      </c>
      <c r="G1084" s="24">
        <f t="shared" si="65"/>
        <v>69</v>
      </c>
      <c r="H1084" s="25" t="str">
        <f t="shared" si="66"/>
        <v>UNDEF</v>
      </c>
      <c r="I1084" s="9" t="str">
        <f ca="1">IFERROR(_xlfn.CONCAT(LEFT(INDEX(DESC!C:C,MATCH(H1084,DESC!B:B,0)),10),"…"),"…")</f>
        <v>UNDEF…</v>
      </c>
    </row>
    <row r="1085" spans="2:9" x14ac:dyDescent="0.25">
      <c r="C1085" s="24" t="str">
        <f t="shared" si="67"/>
        <v>DEFCB(&amp;H80+(REGL3)+REGR):UADIRM:UIRDAFIM:UBRGRM:UOPR(UAAM):UEXIPCEXT:UNDEF:UOANDD:UNDEF:UOPR(UMHB):XEND:</v>
      </c>
      <c r="D1085" s="24">
        <f t="shared" si="62"/>
        <v>1085</v>
      </c>
      <c r="E1085" s="24">
        <f t="shared" si="63"/>
        <v>1</v>
      </c>
      <c r="F1085" s="24" t="str">
        <f t="shared" ca="1" si="64"/>
        <v>…</v>
      </c>
      <c r="G1085" s="24">
        <f t="shared" si="65"/>
        <v>75</v>
      </c>
      <c r="H1085" s="25" t="str">
        <f t="shared" si="66"/>
        <v>UOANDD</v>
      </c>
      <c r="I1085" s="9" t="str">
        <f ca="1">IFERROR(_xlfn.CONCAT(LEFT(INDEX(DESC!C:C,MATCH(H1085,DESC!B:B,0)),10),"…"),"…")</f>
        <v>HBUS/FLG=U…</v>
      </c>
    </row>
    <row r="1086" spans="2:9" x14ac:dyDescent="0.25">
      <c r="C1086" s="24" t="str">
        <f t="shared" si="67"/>
        <v>DEFCB(&amp;H80+(REGL3)+REGR):UADIRM:UIRDAFIM:UBRGRM:UOPR(UAAM):UEXIPCEXT:UNDEF:UOANDD:UNDEF:UOPR(UMHB):XEND:</v>
      </c>
      <c r="D1086" s="24">
        <f t="shared" si="62"/>
        <v>1086</v>
      </c>
      <c r="E1086" s="24">
        <f t="shared" si="63"/>
        <v>0</v>
      </c>
      <c r="F1086" s="24" t="str">
        <f t="shared" ca="1" si="64"/>
        <v>…</v>
      </c>
      <c r="G1086" s="24">
        <f t="shared" si="65"/>
        <v>82</v>
      </c>
      <c r="H1086" s="25" t="str">
        <f t="shared" si="66"/>
        <v>UNDEF</v>
      </c>
      <c r="I1086" s="9" t="str">
        <f ca="1">IFERROR(_xlfn.CONCAT(LEFT(INDEX(DESC!C:C,MATCH(H1086,DESC!B:B,0)),10),"…"),"…")</f>
        <v>UNDEF…</v>
      </c>
    </row>
    <row r="1087" spans="2:9" x14ac:dyDescent="0.25">
      <c r="C1087" s="24" t="str">
        <f t="shared" si="67"/>
        <v>DEFCB(&amp;H80+(REGL3)+REGR):UADIRM:UIRDAFIM:UBRGRM:UOPR(UAAM):UEXIPCEXT:UNDEF:UOANDD:UNDEF:UOPR(UMHB):XEND:</v>
      </c>
      <c r="D1087" s="24">
        <f t="shared" si="62"/>
        <v>1087</v>
      </c>
      <c r="E1087" s="24">
        <f t="shared" si="63"/>
        <v>0</v>
      </c>
      <c r="F1087" s="24" t="str">
        <f t="shared" ca="1" si="64"/>
        <v>…</v>
      </c>
      <c r="G1087" s="24">
        <f t="shared" si="65"/>
        <v>88</v>
      </c>
      <c r="H1087" s="25" t="str">
        <f t="shared" si="66"/>
        <v>UOPR(UMHB)</v>
      </c>
      <c r="I1087" s="9" t="str">
        <f ca="1">IFERROR(_xlfn.CONCAT(LEFT(INDEX(DESC!C:C,MATCH(H1087,DESC!B:B,0)),10),"…"),"…")</f>
        <v>R*=HBUS…</v>
      </c>
    </row>
    <row r="1088" spans="2:9" x14ac:dyDescent="0.25">
      <c r="C1088" s="24" t="str">
        <f t="shared" si="67"/>
        <v>DEFCB(&amp;H80+(REGL3)+REGR):UADIRM:UIRDAFIM:UBRGRM:UOPR(UAAM):UEXIPCEXT:UNDEF:UOANDD:UNDEF:UOPR(UMHB):XEND:</v>
      </c>
      <c r="D1088" s="24">
        <f t="shared" si="62"/>
        <v>1088</v>
      </c>
      <c r="E1088" s="24">
        <f t="shared" si="63"/>
        <v>0</v>
      </c>
      <c r="F1088" s="24" t="str">
        <f t="shared" ca="1" si="64"/>
        <v>…</v>
      </c>
      <c r="G1088" s="24">
        <f t="shared" si="65"/>
        <v>99</v>
      </c>
      <c r="H1088" s="25" t="str">
        <f t="shared" si="66"/>
        <v>XEND</v>
      </c>
      <c r="I1088" s="9" t="str">
        <f ca="1">IFERROR(_xlfn.CONCAT(LEFT(INDEX(DESC!C:C,MATCH(H1088,DESC!B:B,0)),10),"…"),"…")</f>
        <v>INTER END…</v>
      </c>
    </row>
    <row r="1089" spans="1:9" x14ac:dyDescent="0.25">
      <c r="C1089" s="24" t="str">
        <f t="shared" si="67"/>
        <v>DEFCB(&amp;H80+(REGL3)+REGR):UADIRM:UIRDAFIM:UBRGRM:UOPR(UAAM):UEXIPCEXT:UNDEF:UOANDD:UNDEF:UOPR(UMHB):XEND:</v>
      </c>
      <c r="D1089" s="24">
        <f t="shared" si="62"/>
        <v>1089</v>
      </c>
      <c r="E1089" s="24">
        <f t="shared" si="63"/>
        <v>0</v>
      </c>
      <c r="F1089" s="24" t="str">
        <f t="shared" ca="1" si="64"/>
        <v>…</v>
      </c>
      <c r="G1089" s="24">
        <f t="shared" si="65"/>
        <v>104</v>
      </c>
      <c r="H1089" s="25" t="str">
        <f t="shared" si="66"/>
        <v>…</v>
      </c>
      <c r="I1089" s="9" t="str">
        <f ca="1">IFERROR(_xlfn.CONCAT(LEFT(INDEX(DESC!C:C,MATCH(H1089,DESC!B:B,0)),10),"…"),"…")</f>
        <v>…</v>
      </c>
    </row>
    <row r="1090" spans="1:9" x14ac:dyDescent="0.25">
      <c r="B1090" t="s">
        <v>2032</v>
      </c>
      <c r="C1090" s="24" t="str">
        <f t="shared" si="67"/>
        <v>DEFCB(&amp;H40+(REGL3)+REGR):UADIRM:UIRDAFNM:UBRGRM:UOPR(UAAM):UEXIPCEXT:UNDEF:UOANDQ:XEND:</v>
      </c>
      <c r="D1090" s="24">
        <f t="shared" si="62"/>
        <v>1090</v>
      </c>
      <c r="E1090" s="24">
        <f t="shared" si="63"/>
        <v>0</v>
      </c>
      <c r="F1090" s="24" t="str">
        <f t="shared" ca="1" si="64"/>
        <v>…</v>
      </c>
      <c r="G1090" s="24">
        <f t="shared" si="65"/>
        <v>25</v>
      </c>
      <c r="H1090" s="25" t="str">
        <f t="shared" si="66"/>
        <v>UADIRM</v>
      </c>
      <c r="I1090" s="9" t="str">
        <f ca="1">IFERROR(_xlfn.CONCAT(LEFT(INDEX(DESC!C:C,MATCH(H1090,DESC!B:B,0)),10),"…"),"…")</f>
        <v>ADDR=ADDER…</v>
      </c>
    </row>
    <row r="1091" spans="1:9" x14ac:dyDescent="0.25">
      <c r="C1091" s="24" t="str">
        <f t="shared" si="67"/>
        <v>DEFCB(&amp;H40+(REGL3)+REGR):UADIRM:UIRDAFNM:UBRGRM:UOPR(UAAM):UEXIPCEXT:UNDEF:UOANDQ:XEND:</v>
      </c>
      <c r="D1091" s="24">
        <f t="shared" si="62"/>
        <v>1091</v>
      </c>
      <c r="E1091" s="24">
        <f t="shared" si="63"/>
        <v>0</v>
      </c>
      <c r="F1091" s="24" t="str">
        <f t="shared" ca="1" si="64"/>
        <v>…</v>
      </c>
      <c r="G1091" s="24">
        <f t="shared" si="65"/>
        <v>32</v>
      </c>
      <c r="H1091" s="25" t="str">
        <f t="shared" si="66"/>
        <v>UIRDAFNM</v>
      </c>
      <c r="I1091" s="9" t="str">
        <f ca="1">IFERROR(_xlfn.CONCAT(LEFT(INDEX(DESC!C:C,MATCH(H1091,DESC!B:B,0)),10),"…"),"…")</f>
        <v>IR=ADDES A…</v>
      </c>
    </row>
    <row r="1092" spans="1:9" x14ac:dyDescent="0.25">
      <c r="C1092" s="24" t="str">
        <f t="shared" si="67"/>
        <v>DEFCB(&amp;H40+(REGL3)+REGR):UADIRM:UIRDAFNM:UBRGRM:UOPR(UAAM):UEXIPCEXT:UNDEF:UOANDQ:XEND:</v>
      </c>
      <c r="D1092" s="24">
        <f t="shared" si="62"/>
        <v>1092</v>
      </c>
      <c r="E1092" s="24">
        <f t="shared" si="63"/>
        <v>0</v>
      </c>
      <c r="F1092" s="24" t="str">
        <f t="shared" ca="1" si="64"/>
        <v>…</v>
      </c>
      <c r="G1092" s="24">
        <f t="shared" si="65"/>
        <v>41</v>
      </c>
      <c r="H1092" s="25" t="str">
        <f t="shared" si="66"/>
        <v>UBRGRM</v>
      </c>
      <c r="I1092" s="9" t="str">
        <f ca="1">IFERROR(_xlfn.CONCAT(LEFT(INDEX(DESC!C:C,MATCH(H1092,DESC!B:B,0)),10),"…"),"…")</f>
        <v>DO_GRANT D…</v>
      </c>
    </row>
    <row r="1093" spans="1:9" x14ac:dyDescent="0.25">
      <c r="C1093" s="24" t="str">
        <f t="shared" si="67"/>
        <v>DEFCB(&amp;H40+(REGL3)+REGR):UADIRM:UIRDAFNM:UBRGRM:UOPR(UAAM):UEXIPCEXT:UNDEF:UOANDQ:XEND:</v>
      </c>
      <c r="D1093" s="24">
        <f t="shared" si="62"/>
        <v>1093</v>
      </c>
      <c r="E1093" s="24">
        <f t="shared" si="63"/>
        <v>0</v>
      </c>
      <c r="F1093" s="24" t="str">
        <f t="shared" ca="1" si="64"/>
        <v>…</v>
      </c>
      <c r="G1093" s="24">
        <f t="shared" si="65"/>
        <v>48</v>
      </c>
      <c r="H1093" s="25" t="str">
        <f t="shared" si="66"/>
        <v>UOPR(UAAM)</v>
      </c>
      <c r="I1093" s="9" t="str">
        <f ca="1">IFERROR(_xlfn.CONCAT(LEFT(INDEX(DESC!C:C,MATCH(H1093,DESC!B:B,0)),10),"…"),"…")</f>
        <v>ALUA=R*…</v>
      </c>
    </row>
    <row r="1094" spans="1:9" x14ac:dyDescent="0.25">
      <c r="C1094" s="24" t="str">
        <f t="shared" si="67"/>
        <v>DEFCB(&amp;H40+(REGL3)+REGR):UADIRM:UIRDAFNM:UBRGRM:UOPR(UAAM):UEXIPCEXT:UNDEF:UOANDQ:XEND:</v>
      </c>
      <c r="D1094" s="24">
        <f t="shared" si="62"/>
        <v>1094</v>
      </c>
      <c r="E1094" s="24">
        <f t="shared" si="63"/>
        <v>0</v>
      </c>
      <c r="F1094" s="24" t="str">
        <f t="shared" ca="1" si="64"/>
        <v>…</v>
      </c>
      <c r="G1094" s="24">
        <f t="shared" si="65"/>
        <v>59</v>
      </c>
      <c r="H1094" s="25" t="str">
        <f t="shared" si="66"/>
        <v>UEXIPCEXT</v>
      </c>
      <c r="I1094" s="9" t="str">
        <f ca="1">IFERROR(_xlfn.CONCAT(LEFT(INDEX(DESC!C:C,MATCH(H1094,DESC!B:B,0)),10),"…"),"…")</f>
        <v>INTER ADDE…</v>
      </c>
    </row>
    <row r="1095" spans="1:9" x14ac:dyDescent="0.25">
      <c r="C1095" s="24" t="str">
        <f t="shared" si="67"/>
        <v>DEFCB(&amp;H40+(REGL3)+REGR):UADIRM:UIRDAFNM:UBRGRM:UOPR(UAAM):UEXIPCEXT:UNDEF:UOANDQ:XEND:</v>
      </c>
      <c r="D1095" s="24">
        <f t="shared" si="62"/>
        <v>1095</v>
      </c>
      <c r="E1095" s="24">
        <f t="shared" si="63"/>
        <v>0</v>
      </c>
      <c r="F1095" s="24" t="str">
        <f t="shared" ca="1" si="64"/>
        <v>…</v>
      </c>
      <c r="G1095" s="24">
        <f t="shared" si="65"/>
        <v>69</v>
      </c>
      <c r="H1095" s="25" t="str">
        <f t="shared" si="66"/>
        <v>UNDEF</v>
      </c>
      <c r="I1095" s="9" t="str">
        <f ca="1">IFERROR(_xlfn.CONCAT(LEFT(INDEX(DESC!C:C,MATCH(H1095,DESC!B:B,0)),10),"…"),"…")</f>
        <v>UNDEF…</v>
      </c>
    </row>
    <row r="1096" spans="1:9" x14ac:dyDescent="0.25">
      <c r="C1096" s="24" t="str">
        <f t="shared" si="67"/>
        <v>DEFCB(&amp;H40+(REGL3)+REGR):UADIRM:UIRDAFNM:UBRGRM:UOPR(UAAM):UEXIPCEXT:UNDEF:UOANDQ:XEND:</v>
      </c>
      <c r="D1096" s="24">
        <f t="shared" si="62"/>
        <v>1096</v>
      </c>
      <c r="E1096" s="24">
        <f t="shared" si="63"/>
        <v>1</v>
      </c>
      <c r="F1096" s="24" t="str">
        <f t="shared" ca="1" si="64"/>
        <v>…</v>
      </c>
      <c r="G1096" s="24">
        <f t="shared" si="65"/>
        <v>75</v>
      </c>
      <c r="H1096" s="25" t="str">
        <f t="shared" si="66"/>
        <v>UOANDQ</v>
      </c>
      <c r="I1096" s="9" t="str">
        <f ca="1">IFERROR(_xlfn.CONCAT(LEFT(INDEX(DESC!C:C,MATCH(H1096,DESC!B:B,0)),10),"…"),"…")</f>
        <v>FLG=UOANDQ…</v>
      </c>
    </row>
    <row r="1097" spans="1:9" x14ac:dyDescent="0.25">
      <c r="C1097" s="24" t="str">
        <f t="shared" si="67"/>
        <v>DEFCB(&amp;H40+(REGL3)+REGR):UADIRM:UIRDAFNM:UBRGRM:UOPR(UAAM):UEXIPCEXT:UNDEF:UOANDQ:XEND:</v>
      </c>
      <c r="D1097" s="24">
        <f t="shared" si="62"/>
        <v>1097</v>
      </c>
      <c r="E1097" s="24">
        <f t="shared" si="63"/>
        <v>0</v>
      </c>
      <c r="F1097" s="24" t="str">
        <f t="shared" ca="1" si="64"/>
        <v>…</v>
      </c>
      <c r="G1097" s="24">
        <f t="shared" si="65"/>
        <v>82</v>
      </c>
      <c r="H1097" s="25" t="str">
        <f t="shared" si="66"/>
        <v>XEND</v>
      </c>
      <c r="I1097" s="9" t="str">
        <f ca="1">IFERROR(_xlfn.CONCAT(LEFT(INDEX(DESC!C:C,MATCH(H1097,DESC!B:B,0)),10),"…"),"…")</f>
        <v>INTER END…</v>
      </c>
    </row>
    <row r="1098" spans="1:9" x14ac:dyDescent="0.25">
      <c r="C1098" s="24" t="str">
        <f t="shared" si="67"/>
        <v>DEFCB(&amp;H40+(REGL3)+REGR):UADIRM:UIRDAFNM:UBRGRM:UOPR(UAAM):UEXIPCEXT:UNDEF:UOANDQ:XEND:</v>
      </c>
      <c r="D1098" s="24">
        <f t="shared" si="62"/>
        <v>1098</v>
      </c>
      <c r="E1098" s="24">
        <f t="shared" si="63"/>
        <v>0</v>
      </c>
      <c r="F1098" s="24" t="str">
        <f t="shared" ca="1" si="64"/>
        <v>…</v>
      </c>
      <c r="G1098" s="24">
        <f t="shared" si="65"/>
        <v>87</v>
      </c>
      <c r="H1098" s="25" t="str">
        <f t="shared" si="66"/>
        <v>…</v>
      </c>
      <c r="I1098" s="9" t="str">
        <f ca="1">IFERROR(_xlfn.CONCAT(LEFT(INDEX(DESC!C:C,MATCH(H1098,DESC!B:B,0)),10),"…"),"…")</f>
        <v>…</v>
      </c>
    </row>
    <row r="1099" spans="1:9" x14ac:dyDescent="0.25">
      <c r="A1099" t="s">
        <v>2033</v>
      </c>
      <c r="B1099" t="str">
        <f>A1102</f>
        <v xml:space="preserve"> :UADIRM:UIRDAF  :UBRM :UDHL:UADIMR:UNDEF:ULAT:UWAIT:UBRCLS:UAADL:UNDEF:UDHL+UOCB  :UADIM:UDLHB:USWR:UWAITW:UBRGRCLS:UDPC:UEXIDONE</v>
      </c>
      <c r="C1099" s="24" t="str">
        <f t="shared" si="67"/>
        <v>:UADIRM:UIRDAF:UBRM:UDHL:UADIMR:UNDEF:ULAT:UWAIT:UBRCLS:UAADL:UNDEF:UDHL+UOCB:UADIM:UDLHB:USWR:UWAITW:UBRGRCLS:UDPC:UEXIDONE:</v>
      </c>
      <c r="D1099" s="24">
        <f t="shared" si="62"/>
        <v>1099</v>
      </c>
      <c r="E1099" s="24">
        <f t="shared" si="63"/>
        <v>0</v>
      </c>
      <c r="F1099" s="24" t="str">
        <f t="shared" ca="1" si="64"/>
        <v>…</v>
      </c>
      <c r="G1099" s="24">
        <f t="shared" si="65"/>
        <v>1</v>
      </c>
      <c r="H1099" s="25" t="str">
        <f t="shared" si="66"/>
        <v>UADIRM</v>
      </c>
      <c r="I1099" s="9" t="str">
        <f ca="1">IFERROR(_xlfn.CONCAT(LEFT(INDEX(DESC!C:C,MATCH(H1099,DESC!B:B,0)),10),"…"),"…")</f>
        <v>ADDR=ADDER…</v>
      </c>
    </row>
    <row r="1100" spans="1:9" x14ac:dyDescent="0.25">
      <c r="A1100">
        <f>FIND("PAR:",A1099)</f>
        <v>73</v>
      </c>
      <c r="C1100" s="24" t="str">
        <f t="shared" si="67"/>
        <v>:UADIRM:UIRDAF:UBRM:UDHL:UADIMR:UNDEF:ULAT:UWAIT:UBRCLS:UAADL:UNDEF:UDHL+UOCB:UADIM:UDLHB:USWR:UWAITW:UBRGRCLS:UDPC:UEXIDONE:</v>
      </c>
      <c r="D1100" s="24">
        <f t="shared" si="62"/>
        <v>1100</v>
      </c>
      <c r="E1100" s="24">
        <f t="shared" si="63"/>
        <v>0</v>
      </c>
      <c r="F1100" s="24" t="str">
        <f t="shared" ca="1" si="64"/>
        <v>…</v>
      </c>
      <c r="G1100" s="24">
        <f t="shared" si="65"/>
        <v>8</v>
      </c>
      <c r="H1100" s="25" t="str">
        <f t="shared" si="66"/>
        <v>UIRDAF</v>
      </c>
      <c r="I1100" s="9" t="str">
        <f ca="1">IFERROR(_xlfn.CONCAT(LEFT(INDEX(DESC!C:C,MATCH(H1100,DESC!B:B,0)),10),"…"),"…")</f>
        <v>IR=ADDES A…</v>
      </c>
    </row>
    <row r="1101" spans="1:9" x14ac:dyDescent="0.25">
      <c r="A1101">
        <f>FIND(":",A1099,A1100+4)</f>
        <v>81</v>
      </c>
      <c r="C1101" s="24" t="str">
        <f t="shared" si="67"/>
        <v>:UADIRM:UIRDAF:UBRM:UDHL:UADIMR:UNDEF:ULAT:UWAIT:UBRCLS:UAADL:UNDEF:UDHL+UOCB:UADIM:UDLHB:USWR:UWAITW:UBRGRCLS:UDPC:UEXIDONE:</v>
      </c>
      <c r="D1101" s="24">
        <f t="shared" si="62"/>
        <v>1101</v>
      </c>
      <c r="E1101" s="24">
        <f t="shared" si="63"/>
        <v>0</v>
      </c>
      <c r="F1101" s="24" t="str">
        <f t="shared" ca="1" si="64"/>
        <v>…</v>
      </c>
      <c r="G1101" s="24">
        <f t="shared" si="65"/>
        <v>15</v>
      </c>
      <c r="H1101" s="25" t="str">
        <f t="shared" si="66"/>
        <v>UBRM</v>
      </c>
      <c r="I1101" s="9" t="str">
        <f ca="1">IFERROR(_xlfn.CONCAT(LEFT(INDEX(DESC!C:C,MATCH(H1101,DESC!B:B,0)),10),"…"),"…")</f>
        <v>DO_BUSRQ U…</v>
      </c>
    </row>
    <row r="1102" spans="1:9" x14ac:dyDescent="0.25">
      <c r="A1102" t="str">
        <f>SUBSTITUTE(REPLACE(A1099,A1101,1,"+"),"PAR:","",1)</f>
        <v xml:space="preserve"> :UADIRM:UIRDAF  :UBRM :UDHL:UADIMR:UNDEF:ULAT:UWAIT:UBRCLS:UAADL:UNDEF:UDHL+UOCB  :UADIM:UDLHB:USWR:UWAITW:UBRGRCLS:UDPC:UEXIDONE</v>
      </c>
      <c r="C1102" s="24" t="str">
        <f t="shared" si="67"/>
        <v>:UADIRM:UIRDAF:UBRM:UDHL:UADIMR:UNDEF:ULAT:UWAIT:UBRCLS:UAADL:UNDEF:UDHL+UOCB:UADIM:UDLHB:USWR:UWAITW:UBRGRCLS:UDPC:UEXIDONE:</v>
      </c>
      <c r="D1102" s="24">
        <f t="shared" si="62"/>
        <v>1102</v>
      </c>
      <c r="E1102" s="24">
        <f t="shared" si="63"/>
        <v>0</v>
      </c>
      <c r="F1102" s="24" t="str">
        <f t="shared" ca="1" si="64"/>
        <v>…</v>
      </c>
      <c r="G1102" s="24">
        <f t="shared" si="65"/>
        <v>20</v>
      </c>
      <c r="H1102" s="25" t="str">
        <f t="shared" si="66"/>
        <v>UDHL</v>
      </c>
      <c r="I1102" s="9" t="str">
        <f ca="1">IFERROR(_xlfn.CONCAT(LEFT(INDEX(DESC!C:C,MATCH(H1102,DESC!B:B,0)),10),"…"),"…")</f>
        <v>ADDER=HL…</v>
      </c>
    </row>
    <row r="1103" spans="1:9" x14ac:dyDescent="0.25">
      <c r="C1103" s="24" t="str">
        <f t="shared" si="67"/>
        <v>:UADIRM:UIRDAF:UBRM:UDHL:UADIMR:UNDEF:ULAT:UWAIT:UBRCLS:UAADL:UNDEF:UDHL+UOCB:UADIM:UDLHB:USWR:UWAITW:UBRGRCLS:UDPC:UEXIDONE:</v>
      </c>
      <c r="D1103" s="24">
        <f t="shared" si="62"/>
        <v>1103</v>
      </c>
      <c r="E1103" s="24">
        <f t="shared" si="63"/>
        <v>0</v>
      </c>
      <c r="F1103" s="24" t="str">
        <f t="shared" ca="1" si="64"/>
        <v>…</v>
      </c>
      <c r="G1103" s="24">
        <f t="shared" si="65"/>
        <v>25</v>
      </c>
      <c r="H1103" s="25" t="str">
        <f t="shared" si="66"/>
        <v>UADIMR</v>
      </c>
      <c r="I1103" s="9" t="str">
        <f ca="1">IFERROR(_xlfn.CONCAT(LEFT(INDEX(DESC!C:C,MATCH(H1103,DESC!B:B,0)),10),"…"),"…")</f>
        <v>ADDR=ADDER…</v>
      </c>
    </row>
    <row r="1104" spans="1:9" x14ac:dyDescent="0.25">
      <c r="C1104" s="24" t="str">
        <f t="shared" si="67"/>
        <v>:UADIRM:UIRDAF:UBRM:UDHL:UADIMR:UNDEF:ULAT:UWAIT:UBRCLS:UAADL:UNDEF:UDHL+UOCB:UADIM:UDLHB:USWR:UWAITW:UBRGRCLS:UDPC:UEXIDONE:</v>
      </c>
      <c r="D1104" s="24">
        <f t="shared" si="62"/>
        <v>1104</v>
      </c>
      <c r="E1104" s="24">
        <f t="shared" si="63"/>
        <v>0</v>
      </c>
      <c r="F1104" s="24" t="str">
        <f t="shared" ca="1" si="64"/>
        <v>…</v>
      </c>
      <c r="G1104" s="24">
        <f t="shared" si="65"/>
        <v>32</v>
      </c>
      <c r="H1104" s="25" t="str">
        <f t="shared" si="66"/>
        <v>UNDEF</v>
      </c>
      <c r="I1104" s="9" t="str">
        <f ca="1">IFERROR(_xlfn.CONCAT(LEFT(INDEX(DESC!C:C,MATCH(H1104,DESC!B:B,0)),10),"…"),"…")</f>
        <v>UNDEF…</v>
      </c>
    </row>
    <row r="1105" spans="2:9" x14ac:dyDescent="0.25">
      <c r="C1105" s="24" t="str">
        <f t="shared" si="67"/>
        <v>:UADIRM:UIRDAF:UBRM:UDHL:UADIMR:UNDEF:ULAT:UWAIT:UBRCLS:UAADL:UNDEF:UDHL+UOCB:UADIM:UDLHB:USWR:UWAITW:UBRGRCLS:UDPC:UEXIDONE:</v>
      </c>
      <c r="D1105" s="24">
        <f t="shared" si="62"/>
        <v>1105</v>
      </c>
      <c r="E1105" s="24">
        <f t="shared" si="63"/>
        <v>0</v>
      </c>
      <c r="F1105" s="24" t="str">
        <f t="shared" ca="1" si="64"/>
        <v>…</v>
      </c>
      <c r="G1105" s="24">
        <f t="shared" si="65"/>
        <v>38</v>
      </c>
      <c r="H1105" s="25" t="str">
        <f t="shared" si="66"/>
        <v>ULAT</v>
      </c>
      <c r="I1105" s="9" t="str">
        <f ca="1">IFERROR(_xlfn.CONCAT(LEFT(INDEX(DESC!C:C,MATCH(H1105,DESC!B:B,0)),10),"…"),"…")</f>
        <v>DLATCH=PIN…</v>
      </c>
    </row>
    <row r="1106" spans="2:9" x14ac:dyDescent="0.25">
      <c r="C1106" s="24" t="str">
        <f t="shared" si="67"/>
        <v>:UADIRM:UIRDAF:UBRM:UDHL:UADIMR:UNDEF:ULAT:UWAIT:UBRCLS:UAADL:UNDEF:UDHL+UOCB:UADIM:UDLHB:USWR:UWAITW:UBRGRCLS:UDPC:UEXIDONE:</v>
      </c>
      <c r="D1106" s="24">
        <f t="shared" si="62"/>
        <v>1106</v>
      </c>
      <c r="E1106" s="24">
        <f t="shared" si="63"/>
        <v>0</v>
      </c>
      <c r="F1106" s="24" t="str">
        <f t="shared" ca="1" si="64"/>
        <v>…</v>
      </c>
      <c r="G1106" s="24">
        <f t="shared" si="65"/>
        <v>43</v>
      </c>
      <c r="H1106" s="25" t="str">
        <f t="shared" si="66"/>
        <v>UWAIT</v>
      </c>
      <c r="I1106" s="9" t="str">
        <f ca="1">IFERROR(_xlfn.CONCAT(LEFT(INDEX(DESC!C:C,MATCH(H1106,DESC!B:B,0)),10),"…"),"…")</f>
        <v>DO_WAIT…</v>
      </c>
    </row>
    <row r="1107" spans="2:9" x14ac:dyDescent="0.25">
      <c r="C1107" s="24" t="str">
        <f t="shared" si="67"/>
        <v>:UADIRM:UIRDAF:UBRM:UDHL:UADIMR:UNDEF:ULAT:UWAIT:UBRCLS:UAADL:UNDEF:UDHL+UOCB:UADIM:UDLHB:USWR:UWAITW:UBRGRCLS:UDPC:UEXIDONE:</v>
      </c>
      <c r="D1107" s="24">
        <f t="shared" si="62"/>
        <v>1107</v>
      </c>
      <c r="E1107" s="24">
        <f t="shared" si="63"/>
        <v>0</v>
      </c>
      <c r="F1107" s="24" t="str">
        <f t="shared" ca="1" si="64"/>
        <v>…</v>
      </c>
      <c r="G1107" s="24">
        <f t="shared" si="65"/>
        <v>49</v>
      </c>
      <c r="H1107" s="25" t="str">
        <f t="shared" si="66"/>
        <v>UBRCLS</v>
      </c>
      <c r="I1107" s="9" t="str">
        <f ca="1">IFERROR(_xlfn.CONCAT(LEFT(INDEX(DESC!C:C,MATCH(H1107,DESC!B:B,0)),10),"…"),"…")</f>
        <v>DO_BUSRQ D…</v>
      </c>
    </row>
    <row r="1108" spans="2:9" x14ac:dyDescent="0.25">
      <c r="C1108" s="24" t="str">
        <f t="shared" si="67"/>
        <v>:UADIRM:UIRDAF:UBRM:UDHL:UADIMR:UNDEF:ULAT:UWAIT:UBRCLS:UAADL:UNDEF:UDHL+UOCB:UADIM:UDLHB:USWR:UWAITW:UBRGRCLS:UDPC:UEXIDONE:</v>
      </c>
      <c r="D1108" s="24">
        <f t="shared" si="62"/>
        <v>1108</v>
      </c>
      <c r="E1108" s="24">
        <f t="shared" si="63"/>
        <v>0</v>
      </c>
      <c r="F1108" s="24" t="str">
        <f t="shared" ca="1" si="64"/>
        <v>…</v>
      </c>
      <c r="G1108" s="24">
        <f t="shared" si="65"/>
        <v>56</v>
      </c>
      <c r="H1108" s="25" t="str">
        <f t="shared" si="66"/>
        <v>UAADL</v>
      </c>
      <c r="I1108" s="9" t="str">
        <f ca="1">IFERROR(_xlfn.CONCAT(LEFT(INDEX(DESC!C:C,MATCH(H1108,DESC!B:B,0)),10),"…"),"…")</f>
        <v>ALUA=DLATC…</v>
      </c>
    </row>
    <row r="1109" spans="2:9" x14ac:dyDescent="0.25">
      <c r="C1109" s="24" t="str">
        <f t="shared" si="67"/>
        <v>:UADIRM:UIRDAF:UBRM:UDHL:UADIMR:UNDEF:ULAT:UWAIT:UBRCLS:UAADL:UNDEF:UDHL+UOCB:UADIM:UDLHB:USWR:UWAITW:UBRGRCLS:UDPC:UEXIDONE:</v>
      </c>
      <c r="D1109" s="24">
        <f t="shared" si="62"/>
        <v>1109</v>
      </c>
      <c r="E1109" s="24">
        <f t="shared" si="63"/>
        <v>0</v>
      </c>
      <c r="F1109" s="24" t="str">
        <f t="shared" ca="1" si="64"/>
        <v>…</v>
      </c>
      <c r="G1109" s="24">
        <f t="shared" si="65"/>
        <v>62</v>
      </c>
      <c r="H1109" s="25" t="str">
        <f t="shared" si="66"/>
        <v>UNDEF</v>
      </c>
      <c r="I1109" s="9" t="str">
        <f ca="1">IFERROR(_xlfn.CONCAT(LEFT(INDEX(DESC!C:C,MATCH(H1109,DESC!B:B,0)),10),"…"),"…")</f>
        <v>UNDEF…</v>
      </c>
    </row>
    <row r="1110" spans="2:9" x14ac:dyDescent="0.25">
      <c r="C1110" s="24" t="str">
        <f t="shared" si="67"/>
        <v>:UADIRM:UIRDAF:UBRM:UDHL:UADIMR:UNDEF:ULAT:UWAIT:UBRCLS:UAADL:UNDEF:UDHL+UOCB:UADIM:UDLHB:USWR:UWAITW:UBRGRCLS:UDPC:UEXIDONE:</v>
      </c>
      <c r="D1110" s="24">
        <f t="shared" si="62"/>
        <v>1110</v>
      </c>
      <c r="E1110" s="24">
        <f t="shared" si="63"/>
        <v>1</v>
      </c>
      <c r="F1110" s="24" t="str">
        <f t="shared" ca="1" si="64"/>
        <v>…</v>
      </c>
      <c r="G1110" s="24">
        <f t="shared" si="65"/>
        <v>68</v>
      </c>
      <c r="H1110" s="25" t="str">
        <f t="shared" si="66"/>
        <v>UDHL+UOCB</v>
      </c>
      <c r="I1110" s="9" t="str">
        <f ca="1">IFERROR(_xlfn.CONCAT(LEFT(INDEX(DESC!C:C,MATCH(H1110,DESC!B:B,0)),10),"…"),"…")</f>
        <v>ADDER=HL H…</v>
      </c>
    </row>
    <row r="1111" spans="2:9" x14ac:dyDescent="0.25">
      <c r="C1111" s="24" t="str">
        <f t="shared" si="67"/>
        <v>:UADIRM:UIRDAF:UBRM:UDHL:UADIMR:UNDEF:ULAT:UWAIT:UBRCLS:UAADL:UNDEF:UDHL+UOCB:UADIM:UDLHB:USWR:UWAITW:UBRGRCLS:UDPC:UEXIDONE:</v>
      </c>
      <c r="D1111" s="24">
        <f t="shared" si="62"/>
        <v>1111</v>
      </c>
      <c r="E1111" s="24">
        <f t="shared" si="63"/>
        <v>0</v>
      </c>
      <c r="F1111" s="24" t="str">
        <f t="shared" ca="1" si="64"/>
        <v>…</v>
      </c>
      <c r="G1111" s="24">
        <f t="shared" si="65"/>
        <v>78</v>
      </c>
      <c r="H1111" s="25" t="str">
        <f t="shared" si="66"/>
        <v>UADIM</v>
      </c>
      <c r="I1111" s="9" t="str">
        <f ca="1">IFERROR(_xlfn.CONCAT(LEFT(INDEX(DESC!C:C,MATCH(H1111,DESC!B:B,0)),10),"…"),"…")</f>
        <v>ADDR=ADDER…</v>
      </c>
    </row>
    <row r="1112" spans="2:9" x14ac:dyDescent="0.25">
      <c r="C1112" s="24" t="str">
        <f t="shared" si="67"/>
        <v>:UADIRM:UIRDAF:UBRM:UDHL:UADIMR:UNDEF:ULAT:UWAIT:UBRCLS:UAADL:UNDEF:UDHL+UOCB:UADIM:UDLHB:USWR:UWAITW:UBRGRCLS:UDPC:UEXIDONE:</v>
      </c>
      <c r="D1112" s="24">
        <f t="shared" si="62"/>
        <v>1112</v>
      </c>
      <c r="E1112" s="24">
        <f t="shared" si="63"/>
        <v>0</v>
      </c>
      <c r="F1112" s="24" t="str">
        <f t="shared" ca="1" si="64"/>
        <v>…</v>
      </c>
      <c r="G1112" s="24">
        <f t="shared" si="65"/>
        <v>84</v>
      </c>
      <c r="H1112" s="25" t="str">
        <f t="shared" si="66"/>
        <v>UDLHB</v>
      </c>
      <c r="I1112" s="9" t="str">
        <f ca="1">IFERROR(_xlfn.CONCAT(LEFT(INDEX(DESC!C:C,MATCH(H1112,DESC!B:B,0)),10),"…"),"…")</f>
        <v>DLATCH=HBU…</v>
      </c>
    </row>
    <row r="1113" spans="2:9" x14ac:dyDescent="0.25">
      <c r="C1113" s="24" t="str">
        <f t="shared" si="67"/>
        <v>:UADIRM:UIRDAF:UBRM:UDHL:UADIMR:UNDEF:ULAT:UWAIT:UBRCLS:UAADL:UNDEF:UDHL+UOCB:UADIM:UDLHB:USWR:UWAITW:UBRGRCLS:UDPC:UEXIDONE:</v>
      </c>
      <c r="D1113" s="24">
        <f t="shared" si="62"/>
        <v>1113</v>
      </c>
      <c r="E1113" s="24">
        <f t="shared" si="63"/>
        <v>0</v>
      </c>
      <c r="F1113" s="24" t="str">
        <f t="shared" ca="1" si="64"/>
        <v>…</v>
      </c>
      <c r="G1113" s="24">
        <f t="shared" si="65"/>
        <v>90</v>
      </c>
      <c r="H1113" s="25" t="str">
        <f t="shared" si="66"/>
        <v>USWR</v>
      </c>
      <c r="I1113" s="9" t="str">
        <f ca="1">IFERROR(_xlfn.CONCAT(LEFT(INDEX(DESC!C:C,MATCH(H1113,DESC!B:B,0)),10),"…"),"…")</f>
        <v>SETWR…</v>
      </c>
    </row>
    <row r="1114" spans="2:9" x14ac:dyDescent="0.25">
      <c r="C1114" s="24" t="str">
        <f t="shared" si="67"/>
        <v>:UADIRM:UIRDAF:UBRM:UDHL:UADIMR:UNDEF:ULAT:UWAIT:UBRCLS:UAADL:UNDEF:UDHL+UOCB:UADIM:UDLHB:USWR:UWAITW:UBRGRCLS:UDPC:UEXIDONE:</v>
      </c>
      <c r="D1114" s="24">
        <f t="shared" si="62"/>
        <v>1114</v>
      </c>
      <c r="E1114" s="24">
        <f t="shared" si="63"/>
        <v>0</v>
      </c>
      <c r="F1114" s="24" t="str">
        <f t="shared" ca="1" si="64"/>
        <v>…</v>
      </c>
      <c r="G1114" s="24">
        <f t="shared" si="65"/>
        <v>95</v>
      </c>
      <c r="H1114" s="25" t="str">
        <f t="shared" si="66"/>
        <v>UWAITW</v>
      </c>
      <c r="I1114" s="9" t="str">
        <f ca="1">IFERROR(_xlfn.CONCAT(LEFT(INDEX(DESC!C:C,MATCH(H1114,DESC!B:B,0)),10),"…"),"…")</f>
        <v>DO_WAIT AC…</v>
      </c>
    </row>
    <row r="1115" spans="2:9" x14ac:dyDescent="0.25">
      <c r="C1115" s="24" t="str">
        <f t="shared" si="67"/>
        <v>:UADIRM:UIRDAF:UBRM:UDHL:UADIMR:UNDEF:ULAT:UWAIT:UBRCLS:UAADL:UNDEF:UDHL+UOCB:UADIM:UDLHB:USWR:UWAITW:UBRGRCLS:UDPC:UEXIDONE:</v>
      </c>
      <c r="D1115" s="24">
        <f t="shared" ref="D1115:D1178" si="68">+D1114+1</f>
        <v>1115</v>
      </c>
      <c r="E1115" s="24">
        <f t="shared" ref="E1115:E1178" si="69">IF(MATCH(H1115,H:H,0)=D1115,IF(LEN(H1115)&gt;2,1,0),0)</f>
        <v>0</v>
      </c>
      <c r="F1115" s="24" t="str">
        <f t="shared" ref="F1115:F1178" ca="1" si="70">IFERROR(MATCH(1,OFFSET(E$1:E$1000,F1114,0),0)+F1114,"…")</f>
        <v>…</v>
      </c>
      <c r="G1115" s="24">
        <f t="shared" ref="G1115:G1178" si="71">IF(LEN(B1115),FIND(":",C1115),IFERROR(FIND(":",C1115,G1114+1),"…"))</f>
        <v>102</v>
      </c>
      <c r="H1115" s="25" t="str">
        <f t="shared" ref="H1115:H1178" si="72">IFERROR(SUBSTITUTE(MID(C1115,G1115,G1116-G1115),":",""),"…")</f>
        <v>UBRGRCLS</v>
      </c>
      <c r="I1115" s="9" t="str">
        <f ca="1">IFERROR(_xlfn.CONCAT(LEFT(INDEX(DESC!C:C,MATCH(H1115,DESC!B:B,0)),10),"…"),"…")</f>
        <v>DO_GRANT D…</v>
      </c>
    </row>
    <row r="1116" spans="2:9" x14ac:dyDescent="0.25">
      <c r="C1116" s="24" t="str">
        <f t="shared" si="67"/>
        <v>:UADIRM:UIRDAF:UBRM:UDHL:UADIMR:UNDEF:ULAT:UWAIT:UBRCLS:UAADL:UNDEF:UDHL+UOCB:UADIM:UDLHB:USWR:UWAITW:UBRGRCLS:UDPC:UEXIDONE:</v>
      </c>
      <c r="D1116" s="24">
        <f t="shared" si="68"/>
        <v>1116</v>
      </c>
      <c r="E1116" s="24">
        <f t="shared" si="69"/>
        <v>0</v>
      </c>
      <c r="F1116" s="24" t="str">
        <f t="shared" ca="1" si="70"/>
        <v>…</v>
      </c>
      <c r="G1116" s="24">
        <f t="shared" si="71"/>
        <v>111</v>
      </c>
      <c r="H1116" s="25" t="str">
        <f t="shared" si="72"/>
        <v>UDPC</v>
      </c>
      <c r="I1116" s="9" t="str">
        <f ca="1">IFERROR(_xlfn.CONCAT(LEFT(INDEX(DESC!C:C,MATCH(H1116,DESC!B:B,0)),10),"…"),"…")</f>
        <v>ADDER=PC…</v>
      </c>
    </row>
    <row r="1117" spans="2:9" x14ac:dyDescent="0.25">
      <c r="C1117" s="24" t="str">
        <f t="shared" si="67"/>
        <v>:UADIRM:UIRDAF:UBRM:UDHL:UADIMR:UNDEF:ULAT:UWAIT:UBRCLS:UAADL:UNDEF:UDHL+UOCB:UADIM:UDLHB:USWR:UWAITW:UBRGRCLS:UDPC:UEXIDONE:</v>
      </c>
      <c r="D1117" s="24">
        <f t="shared" si="68"/>
        <v>1117</v>
      </c>
      <c r="E1117" s="24">
        <f t="shared" si="69"/>
        <v>0</v>
      </c>
      <c r="F1117" s="24" t="str">
        <f t="shared" ca="1" si="70"/>
        <v>…</v>
      </c>
      <c r="G1117" s="24">
        <f t="shared" si="71"/>
        <v>116</v>
      </c>
      <c r="H1117" s="25" t="str">
        <f t="shared" si="72"/>
        <v>UEXIDONE</v>
      </c>
      <c r="I1117" s="9" t="str">
        <f ca="1">IFERROR(_xlfn.CONCAT(LEFT(INDEX(DESC!C:C,MATCH(H1117,DESC!B:B,0)),10),"…"),"…")</f>
        <v>EX_INT SPR…</v>
      </c>
    </row>
    <row r="1118" spans="2:9" x14ac:dyDescent="0.25">
      <c r="C1118" s="24" t="str">
        <f t="shared" si="67"/>
        <v>:UADIRM:UIRDAF:UBRM:UDHL:UADIMR:UNDEF:ULAT:UWAIT:UBRCLS:UAADL:UNDEF:UDHL+UOCB:UADIM:UDLHB:USWR:UWAITW:UBRGRCLS:UDPC:UEXIDONE:</v>
      </c>
      <c r="D1118" s="24">
        <f t="shared" si="68"/>
        <v>1118</v>
      </c>
      <c r="E1118" s="24">
        <f t="shared" si="69"/>
        <v>0</v>
      </c>
      <c r="F1118" s="24" t="str">
        <f t="shared" ca="1" si="70"/>
        <v>…</v>
      </c>
      <c r="G1118" s="24">
        <f t="shared" si="71"/>
        <v>125</v>
      </c>
      <c r="H1118" s="25" t="str">
        <f t="shared" si="72"/>
        <v>…</v>
      </c>
      <c r="I1118" s="9" t="str">
        <f ca="1">IFERROR(_xlfn.CONCAT(LEFT(INDEX(DESC!C:C,MATCH(H1118,DESC!B:B,0)),10),"…"),"…")</f>
        <v>…</v>
      </c>
    </row>
    <row r="1119" spans="2:9" x14ac:dyDescent="0.25">
      <c r="B1119" t="s">
        <v>2034</v>
      </c>
      <c r="C1119" s="24" t="str">
        <f t="shared" si="67"/>
        <v>DEFCB(&amp;H40+(REGL3)+&amp;B110):UADIRM:UIRDAFNM:UNDEF:UDHL:UADIMR:UNDEF:ULAT:UWAIT:UBRCLS:UAADL:UGR:UHBW:UEXIPCEXT:UNDEF:UOANDQ:XEND:</v>
      </c>
      <c r="D1119" s="24">
        <f t="shared" si="68"/>
        <v>1119</v>
      </c>
      <c r="E1119" s="24">
        <f t="shared" si="69"/>
        <v>0</v>
      </c>
      <c r="F1119" s="24" t="str">
        <f t="shared" ca="1" si="70"/>
        <v>…</v>
      </c>
      <c r="G1119" s="24">
        <f t="shared" si="71"/>
        <v>26</v>
      </c>
      <c r="H1119" s="25" t="str">
        <f t="shared" si="72"/>
        <v>UADIRM</v>
      </c>
      <c r="I1119" s="9" t="str">
        <f ca="1">IFERROR(_xlfn.CONCAT(LEFT(INDEX(DESC!C:C,MATCH(H1119,DESC!B:B,0)),10),"…"),"…")</f>
        <v>ADDR=ADDER…</v>
      </c>
    </row>
    <row r="1120" spans="2:9" x14ac:dyDescent="0.25">
      <c r="C1120" s="24" t="str">
        <f t="shared" si="67"/>
        <v>DEFCB(&amp;H40+(REGL3)+&amp;B110):UADIRM:UIRDAFNM:UNDEF:UDHL:UADIMR:UNDEF:ULAT:UWAIT:UBRCLS:UAADL:UGR:UHBW:UEXIPCEXT:UNDEF:UOANDQ:XEND:</v>
      </c>
      <c r="D1120" s="24">
        <f t="shared" si="68"/>
        <v>1120</v>
      </c>
      <c r="E1120" s="24">
        <f t="shared" si="69"/>
        <v>0</v>
      </c>
      <c r="F1120" s="24" t="str">
        <f t="shared" ca="1" si="70"/>
        <v>…</v>
      </c>
      <c r="G1120" s="24">
        <f t="shared" si="71"/>
        <v>33</v>
      </c>
      <c r="H1120" s="25" t="str">
        <f t="shared" si="72"/>
        <v>UIRDAFNM</v>
      </c>
      <c r="I1120" s="9" t="str">
        <f ca="1">IFERROR(_xlfn.CONCAT(LEFT(INDEX(DESC!C:C,MATCH(H1120,DESC!B:B,0)),10),"…"),"…")</f>
        <v>IR=ADDES A…</v>
      </c>
    </row>
    <row r="1121" spans="2:9" x14ac:dyDescent="0.25">
      <c r="C1121" s="24" t="str">
        <f t="shared" ref="C1121:C1184" si="73">SUBSTITUTE(SUBSTITUTE(SUBSTITUTE(IF(LEN(B1121),_xlfn.CONCAT(B1121,":"),C1120)," ",""),":AAA:",":"),":BBB:",":")</f>
        <v>DEFCB(&amp;H40+(REGL3)+&amp;B110):UADIRM:UIRDAFNM:UNDEF:UDHL:UADIMR:UNDEF:ULAT:UWAIT:UBRCLS:UAADL:UGR:UHBW:UEXIPCEXT:UNDEF:UOANDQ:XEND:</v>
      </c>
      <c r="D1121" s="24">
        <f t="shared" si="68"/>
        <v>1121</v>
      </c>
      <c r="E1121" s="24">
        <f t="shared" si="69"/>
        <v>0</v>
      </c>
      <c r="F1121" s="24" t="str">
        <f t="shared" ca="1" si="70"/>
        <v>…</v>
      </c>
      <c r="G1121" s="24">
        <f t="shared" si="71"/>
        <v>42</v>
      </c>
      <c r="H1121" s="25" t="str">
        <f t="shared" si="72"/>
        <v>UNDEF</v>
      </c>
      <c r="I1121" s="9" t="str">
        <f ca="1">IFERROR(_xlfn.CONCAT(LEFT(INDEX(DESC!C:C,MATCH(H1121,DESC!B:B,0)),10),"…"),"…")</f>
        <v>UNDEF…</v>
      </c>
    </row>
    <row r="1122" spans="2:9" x14ac:dyDescent="0.25">
      <c r="C1122" s="24" t="str">
        <f t="shared" si="73"/>
        <v>DEFCB(&amp;H40+(REGL3)+&amp;B110):UADIRM:UIRDAFNM:UNDEF:UDHL:UADIMR:UNDEF:ULAT:UWAIT:UBRCLS:UAADL:UGR:UHBW:UEXIPCEXT:UNDEF:UOANDQ:XEND:</v>
      </c>
      <c r="D1122" s="24">
        <f t="shared" si="68"/>
        <v>1122</v>
      </c>
      <c r="E1122" s="24">
        <f t="shared" si="69"/>
        <v>0</v>
      </c>
      <c r="F1122" s="24" t="str">
        <f t="shared" ca="1" si="70"/>
        <v>…</v>
      </c>
      <c r="G1122" s="24">
        <f t="shared" si="71"/>
        <v>48</v>
      </c>
      <c r="H1122" s="25" t="str">
        <f t="shared" si="72"/>
        <v>UDHL</v>
      </c>
      <c r="I1122" s="9" t="str">
        <f ca="1">IFERROR(_xlfn.CONCAT(LEFT(INDEX(DESC!C:C,MATCH(H1122,DESC!B:B,0)),10),"…"),"…")</f>
        <v>ADDER=HL…</v>
      </c>
    </row>
    <row r="1123" spans="2:9" x14ac:dyDescent="0.25">
      <c r="C1123" s="24" t="str">
        <f t="shared" si="73"/>
        <v>DEFCB(&amp;H40+(REGL3)+&amp;B110):UADIRM:UIRDAFNM:UNDEF:UDHL:UADIMR:UNDEF:ULAT:UWAIT:UBRCLS:UAADL:UGR:UHBW:UEXIPCEXT:UNDEF:UOANDQ:XEND:</v>
      </c>
      <c r="D1123" s="24">
        <f t="shared" si="68"/>
        <v>1123</v>
      </c>
      <c r="E1123" s="24">
        <f t="shared" si="69"/>
        <v>0</v>
      </c>
      <c r="F1123" s="24" t="str">
        <f t="shared" ca="1" si="70"/>
        <v>…</v>
      </c>
      <c r="G1123" s="24">
        <f t="shared" si="71"/>
        <v>53</v>
      </c>
      <c r="H1123" s="25" t="str">
        <f t="shared" si="72"/>
        <v>UADIMR</v>
      </c>
      <c r="I1123" s="9" t="str">
        <f ca="1">IFERROR(_xlfn.CONCAT(LEFT(INDEX(DESC!C:C,MATCH(H1123,DESC!B:B,0)),10),"…"),"…")</f>
        <v>ADDR=ADDER…</v>
      </c>
    </row>
    <row r="1124" spans="2:9" x14ac:dyDescent="0.25">
      <c r="C1124" s="24" t="str">
        <f t="shared" si="73"/>
        <v>DEFCB(&amp;H40+(REGL3)+&amp;B110):UADIRM:UIRDAFNM:UNDEF:UDHL:UADIMR:UNDEF:ULAT:UWAIT:UBRCLS:UAADL:UGR:UHBW:UEXIPCEXT:UNDEF:UOANDQ:XEND:</v>
      </c>
      <c r="D1124" s="24">
        <f t="shared" si="68"/>
        <v>1124</v>
      </c>
      <c r="E1124" s="24">
        <f t="shared" si="69"/>
        <v>0</v>
      </c>
      <c r="F1124" s="24" t="str">
        <f t="shared" ca="1" si="70"/>
        <v>…</v>
      </c>
      <c r="G1124" s="24">
        <f t="shared" si="71"/>
        <v>60</v>
      </c>
      <c r="H1124" s="25" t="str">
        <f t="shared" si="72"/>
        <v>UNDEF</v>
      </c>
      <c r="I1124" s="9" t="str">
        <f ca="1">IFERROR(_xlfn.CONCAT(LEFT(INDEX(DESC!C:C,MATCH(H1124,DESC!B:B,0)),10),"…"),"…")</f>
        <v>UNDEF…</v>
      </c>
    </row>
    <row r="1125" spans="2:9" x14ac:dyDescent="0.25">
      <c r="C1125" s="24" t="str">
        <f t="shared" si="73"/>
        <v>DEFCB(&amp;H40+(REGL3)+&amp;B110):UADIRM:UIRDAFNM:UNDEF:UDHL:UADIMR:UNDEF:ULAT:UWAIT:UBRCLS:UAADL:UGR:UHBW:UEXIPCEXT:UNDEF:UOANDQ:XEND:</v>
      </c>
      <c r="D1125" s="24">
        <f t="shared" si="68"/>
        <v>1125</v>
      </c>
      <c r="E1125" s="24">
        <f t="shared" si="69"/>
        <v>0</v>
      </c>
      <c r="F1125" s="24" t="str">
        <f t="shared" ca="1" si="70"/>
        <v>…</v>
      </c>
      <c r="G1125" s="24">
        <f t="shared" si="71"/>
        <v>66</v>
      </c>
      <c r="H1125" s="25" t="str">
        <f t="shared" si="72"/>
        <v>ULAT</v>
      </c>
      <c r="I1125" s="9" t="str">
        <f ca="1">IFERROR(_xlfn.CONCAT(LEFT(INDEX(DESC!C:C,MATCH(H1125,DESC!B:B,0)),10),"…"),"…")</f>
        <v>DLATCH=PIN…</v>
      </c>
    </row>
    <row r="1126" spans="2:9" x14ac:dyDescent="0.25">
      <c r="C1126" s="24" t="str">
        <f t="shared" si="73"/>
        <v>DEFCB(&amp;H40+(REGL3)+&amp;B110):UADIRM:UIRDAFNM:UNDEF:UDHL:UADIMR:UNDEF:ULAT:UWAIT:UBRCLS:UAADL:UGR:UHBW:UEXIPCEXT:UNDEF:UOANDQ:XEND:</v>
      </c>
      <c r="D1126" s="24">
        <f t="shared" si="68"/>
        <v>1126</v>
      </c>
      <c r="E1126" s="24">
        <f t="shared" si="69"/>
        <v>0</v>
      </c>
      <c r="F1126" s="24" t="str">
        <f t="shared" ca="1" si="70"/>
        <v>…</v>
      </c>
      <c r="G1126" s="24">
        <f t="shared" si="71"/>
        <v>71</v>
      </c>
      <c r="H1126" s="25" t="str">
        <f t="shared" si="72"/>
        <v>UWAIT</v>
      </c>
      <c r="I1126" s="9" t="str">
        <f ca="1">IFERROR(_xlfn.CONCAT(LEFT(INDEX(DESC!C:C,MATCH(H1126,DESC!B:B,0)),10),"…"),"…")</f>
        <v>DO_WAIT…</v>
      </c>
    </row>
    <row r="1127" spans="2:9" x14ac:dyDescent="0.25">
      <c r="C1127" s="24" t="str">
        <f t="shared" si="73"/>
        <v>DEFCB(&amp;H40+(REGL3)+&amp;B110):UADIRM:UIRDAFNM:UNDEF:UDHL:UADIMR:UNDEF:ULAT:UWAIT:UBRCLS:UAADL:UGR:UHBW:UEXIPCEXT:UNDEF:UOANDQ:XEND:</v>
      </c>
      <c r="D1127" s="24">
        <f t="shared" si="68"/>
        <v>1127</v>
      </c>
      <c r="E1127" s="24">
        <f t="shared" si="69"/>
        <v>0</v>
      </c>
      <c r="F1127" s="24" t="str">
        <f t="shared" ca="1" si="70"/>
        <v>…</v>
      </c>
      <c r="G1127" s="24">
        <f t="shared" si="71"/>
        <v>77</v>
      </c>
      <c r="H1127" s="25" t="str">
        <f t="shared" si="72"/>
        <v>UBRCLS</v>
      </c>
      <c r="I1127" s="9" t="str">
        <f ca="1">IFERROR(_xlfn.CONCAT(LEFT(INDEX(DESC!C:C,MATCH(H1127,DESC!B:B,0)),10),"…"),"…")</f>
        <v>DO_BUSRQ D…</v>
      </c>
    </row>
    <row r="1128" spans="2:9" x14ac:dyDescent="0.25">
      <c r="C1128" s="24" t="str">
        <f t="shared" si="73"/>
        <v>DEFCB(&amp;H40+(REGL3)+&amp;B110):UADIRM:UIRDAFNM:UNDEF:UDHL:UADIMR:UNDEF:ULAT:UWAIT:UBRCLS:UAADL:UGR:UHBW:UEXIPCEXT:UNDEF:UOANDQ:XEND:</v>
      </c>
      <c r="D1128" s="24">
        <f t="shared" si="68"/>
        <v>1128</v>
      </c>
      <c r="E1128" s="24">
        <f t="shared" si="69"/>
        <v>0</v>
      </c>
      <c r="F1128" s="24" t="str">
        <f t="shared" ca="1" si="70"/>
        <v>…</v>
      </c>
      <c r="G1128" s="24">
        <f t="shared" si="71"/>
        <v>84</v>
      </c>
      <c r="H1128" s="25" t="str">
        <f t="shared" si="72"/>
        <v>UAADL</v>
      </c>
      <c r="I1128" s="9" t="str">
        <f ca="1">IFERROR(_xlfn.CONCAT(LEFT(INDEX(DESC!C:C,MATCH(H1128,DESC!B:B,0)),10),"…"),"…")</f>
        <v>ALUA=DLATC…</v>
      </c>
    </row>
    <row r="1129" spans="2:9" x14ac:dyDescent="0.25">
      <c r="C1129" s="24" t="str">
        <f t="shared" si="73"/>
        <v>DEFCB(&amp;H40+(REGL3)+&amp;B110):UADIRM:UIRDAFNM:UNDEF:UDHL:UADIMR:UNDEF:ULAT:UWAIT:UBRCLS:UAADL:UGR:UHBW:UEXIPCEXT:UNDEF:UOANDQ:XEND:</v>
      </c>
      <c r="D1129" s="24">
        <f t="shared" si="68"/>
        <v>1129</v>
      </c>
      <c r="E1129" s="24">
        <f t="shared" si="69"/>
        <v>0</v>
      </c>
      <c r="F1129" s="24" t="str">
        <f t="shared" ca="1" si="70"/>
        <v>…</v>
      </c>
      <c r="G1129" s="24">
        <f t="shared" si="71"/>
        <v>90</v>
      </c>
      <c r="H1129" s="25" t="str">
        <f t="shared" si="72"/>
        <v>UGR</v>
      </c>
      <c r="I1129" s="9" t="str">
        <f ca="1">IFERROR(_xlfn.CONCAT(LEFT(INDEX(DESC!C:C,MATCH(H1129,DESC!B:B,0)),10),"…"),"…")</f>
        <v>DO_GRANT…</v>
      </c>
    </row>
    <row r="1130" spans="2:9" x14ac:dyDescent="0.25">
      <c r="C1130" s="24" t="str">
        <f t="shared" si="73"/>
        <v>DEFCB(&amp;H40+(REGL3)+&amp;B110):UADIRM:UIRDAFNM:UNDEF:UDHL:UADIMR:UNDEF:ULAT:UWAIT:UBRCLS:UAADL:UGR:UHBW:UEXIPCEXT:UNDEF:UOANDQ:XEND:</v>
      </c>
      <c r="D1130" s="24">
        <f t="shared" si="68"/>
        <v>1130</v>
      </c>
      <c r="E1130" s="24">
        <f t="shared" si="69"/>
        <v>1</v>
      </c>
      <c r="F1130" s="24" t="str">
        <f t="shared" ca="1" si="70"/>
        <v>…</v>
      </c>
      <c r="G1130" s="24">
        <f t="shared" si="71"/>
        <v>94</v>
      </c>
      <c r="H1130" s="25" t="str">
        <f t="shared" si="72"/>
        <v>UHBW</v>
      </c>
      <c r="I1130" s="9" t="str">
        <f ca="1">IFERROR(_xlfn.CONCAT(LEFT(INDEX(DESC!C:C,MATCH(H1130,DESC!B:B,0)),10),"…"),"…")</f>
        <v>HBUS=W…</v>
      </c>
    </row>
    <row r="1131" spans="2:9" x14ac:dyDescent="0.25">
      <c r="C1131" s="24" t="str">
        <f t="shared" si="73"/>
        <v>DEFCB(&amp;H40+(REGL3)+&amp;B110):UADIRM:UIRDAFNM:UNDEF:UDHL:UADIMR:UNDEF:ULAT:UWAIT:UBRCLS:UAADL:UGR:UHBW:UEXIPCEXT:UNDEF:UOANDQ:XEND:</v>
      </c>
      <c r="D1131" s="24">
        <f t="shared" si="68"/>
        <v>1131</v>
      </c>
      <c r="E1131" s="24">
        <f t="shared" si="69"/>
        <v>0</v>
      </c>
      <c r="F1131" s="24" t="str">
        <f t="shared" ca="1" si="70"/>
        <v>…</v>
      </c>
      <c r="G1131" s="24">
        <f t="shared" si="71"/>
        <v>99</v>
      </c>
      <c r="H1131" s="25" t="str">
        <f t="shared" si="72"/>
        <v>UEXIPCEXT</v>
      </c>
      <c r="I1131" s="9" t="str">
        <f ca="1">IFERROR(_xlfn.CONCAT(LEFT(INDEX(DESC!C:C,MATCH(H1131,DESC!B:B,0)),10),"…"),"…")</f>
        <v>INTER ADDE…</v>
      </c>
    </row>
    <row r="1132" spans="2:9" x14ac:dyDescent="0.25">
      <c r="C1132" s="24" t="str">
        <f t="shared" si="73"/>
        <v>DEFCB(&amp;H40+(REGL3)+&amp;B110):UADIRM:UIRDAFNM:UNDEF:UDHL:UADIMR:UNDEF:ULAT:UWAIT:UBRCLS:UAADL:UGR:UHBW:UEXIPCEXT:UNDEF:UOANDQ:XEND:</v>
      </c>
      <c r="D1132" s="24">
        <f t="shared" si="68"/>
        <v>1132</v>
      </c>
      <c r="E1132" s="24">
        <f t="shared" si="69"/>
        <v>0</v>
      </c>
      <c r="F1132" s="24" t="str">
        <f t="shared" ca="1" si="70"/>
        <v>…</v>
      </c>
      <c r="G1132" s="24">
        <f t="shared" si="71"/>
        <v>109</v>
      </c>
      <c r="H1132" s="25" t="str">
        <f t="shared" si="72"/>
        <v>UNDEF</v>
      </c>
      <c r="I1132" s="9" t="str">
        <f ca="1">IFERROR(_xlfn.CONCAT(LEFT(INDEX(DESC!C:C,MATCH(H1132,DESC!B:B,0)),10),"…"),"…")</f>
        <v>UNDEF…</v>
      </c>
    </row>
    <row r="1133" spans="2:9" x14ac:dyDescent="0.25">
      <c r="C1133" s="24" t="str">
        <f t="shared" si="73"/>
        <v>DEFCB(&amp;H40+(REGL3)+&amp;B110):UADIRM:UIRDAFNM:UNDEF:UDHL:UADIMR:UNDEF:ULAT:UWAIT:UBRCLS:UAADL:UGR:UHBW:UEXIPCEXT:UNDEF:UOANDQ:XEND:</v>
      </c>
      <c r="D1133" s="24">
        <f t="shared" si="68"/>
        <v>1133</v>
      </c>
      <c r="E1133" s="24">
        <f t="shared" si="69"/>
        <v>0</v>
      </c>
      <c r="F1133" s="24" t="str">
        <f t="shared" ca="1" si="70"/>
        <v>…</v>
      </c>
      <c r="G1133" s="24">
        <f t="shared" si="71"/>
        <v>115</v>
      </c>
      <c r="H1133" s="25" t="str">
        <f t="shared" si="72"/>
        <v>UOANDQ</v>
      </c>
      <c r="I1133" s="9" t="str">
        <f ca="1">IFERROR(_xlfn.CONCAT(LEFT(INDEX(DESC!C:C,MATCH(H1133,DESC!B:B,0)),10),"…"),"…")</f>
        <v>FLG=UOANDQ…</v>
      </c>
    </row>
    <row r="1134" spans="2:9" x14ac:dyDescent="0.25">
      <c r="C1134" s="24" t="str">
        <f t="shared" si="73"/>
        <v>DEFCB(&amp;H40+(REGL3)+&amp;B110):UADIRM:UIRDAFNM:UNDEF:UDHL:UADIMR:UNDEF:ULAT:UWAIT:UBRCLS:UAADL:UGR:UHBW:UEXIPCEXT:UNDEF:UOANDQ:XEND:</v>
      </c>
      <c r="D1134" s="24">
        <f t="shared" si="68"/>
        <v>1134</v>
      </c>
      <c r="E1134" s="24">
        <f t="shared" si="69"/>
        <v>0</v>
      </c>
      <c r="F1134" s="24" t="str">
        <f t="shared" ca="1" si="70"/>
        <v>…</v>
      </c>
      <c r="G1134" s="24">
        <f t="shared" si="71"/>
        <v>122</v>
      </c>
      <c r="H1134" s="25" t="str">
        <f t="shared" si="72"/>
        <v>XEND</v>
      </c>
      <c r="I1134" s="9" t="str">
        <f ca="1">IFERROR(_xlfn.CONCAT(LEFT(INDEX(DESC!C:C,MATCH(H1134,DESC!B:B,0)),10),"…"),"…")</f>
        <v>INTER END…</v>
      </c>
    </row>
    <row r="1135" spans="2:9" x14ac:dyDescent="0.25">
      <c r="C1135" s="24" t="str">
        <f t="shared" si="73"/>
        <v>DEFCB(&amp;H40+(REGL3)+&amp;B110):UADIRM:UIRDAFNM:UNDEF:UDHL:UADIMR:UNDEF:ULAT:UWAIT:UBRCLS:UAADL:UGR:UHBW:UEXIPCEXT:UNDEF:UOANDQ:XEND:</v>
      </c>
      <c r="D1135" s="24">
        <f t="shared" si="68"/>
        <v>1135</v>
      </c>
      <c r="E1135" s="24">
        <f t="shared" si="69"/>
        <v>0</v>
      </c>
      <c r="F1135" s="24" t="str">
        <f t="shared" ca="1" si="70"/>
        <v>…</v>
      </c>
      <c r="G1135" s="24">
        <f t="shared" si="71"/>
        <v>127</v>
      </c>
      <c r="H1135" s="25" t="str">
        <f t="shared" si="72"/>
        <v>…</v>
      </c>
      <c r="I1135" s="9" t="str">
        <f ca="1">IFERROR(_xlfn.CONCAT(LEFT(INDEX(DESC!C:C,MATCH(H1135,DESC!B:B,0)),10),"…"),"…")</f>
        <v>…</v>
      </c>
    </row>
    <row r="1136" spans="2:9" x14ac:dyDescent="0.25">
      <c r="B1136" t="s">
        <v>2035</v>
      </c>
      <c r="C1136" s="24" t="str">
        <f t="shared" si="73"/>
        <v>DEFDD(&amp;HCB):UADIRM:UIRDAF:UBRMXDDCB:UDPC:UADIMR:UPCDD:ULAT:UAAXLW:UBRCLS:UABDL:UADIMR:UOSADDPCD:ULATO:UZHB:UBRCLS:UAAXH:UNDEF:UOSADCD:UEXDCB:</v>
      </c>
      <c r="D1136" s="24">
        <f t="shared" si="68"/>
        <v>1136</v>
      </c>
      <c r="E1136" s="24">
        <f t="shared" si="69"/>
        <v>0</v>
      </c>
      <c r="F1136" s="24" t="str">
        <f t="shared" ca="1" si="70"/>
        <v>…</v>
      </c>
      <c r="G1136" s="24">
        <f t="shared" si="71"/>
        <v>12</v>
      </c>
      <c r="H1136" s="25" t="str">
        <f t="shared" si="72"/>
        <v>UADIRM</v>
      </c>
      <c r="I1136" s="9" t="str">
        <f ca="1">IFERROR(_xlfn.CONCAT(LEFT(INDEX(DESC!C:C,MATCH(H1136,DESC!B:B,0)),10),"…"),"…")</f>
        <v>ADDR=ADDER…</v>
      </c>
    </row>
    <row r="1137" spans="3:9" x14ac:dyDescent="0.25">
      <c r="C1137" s="24" t="str">
        <f t="shared" si="73"/>
        <v>DEFDD(&amp;HCB):UADIRM:UIRDAF:UBRMXDDCB:UDPC:UADIMR:UPCDD:ULAT:UAAXLW:UBRCLS:UABDL:UADIMR:UOSADDPCD:ULATO:UZHB:UBRCLS:UAAXH:UNDEF:UOSADCD:UEXDCB:</v>
      </c>
      <c r="D1137" s="24">
        <f t="shared" si="68"/>
        <v>1137</v>
      </c>
      <c r="E1137" s="24">
        <f t="shared" si="69"/>
        <v>0</v>
      </c>
      <c r="F1137" s="24" t="str">
        <f t="shared" ca="1" si="70"/>
        <v>…</v>
      </c>
      <c r="G1137" s="24">
        <f t="shared" si="71"/>
        <v>19</v>
      </c>
      <c r="H1137" s="25" t="str">
        <f t="shared" si="72"/>
        <v>UIRDAF</v>
      </c>
      <c r="I1137" s="9" t="str">
        <f ca="1">IFERROR(_xlfn.CONCAT(LEFT(INDEX(DESC!C:C,MATCH(H1137,DESC!B:B,0)),10),"…"),"…")</f>
        <v>IR=ADDES A…</v>
      </c>
    </row>
    <row r="1138" spans="3:9" x14ac:dyDescent="0.25">
      <c r="C1138" s="24" t="str">
        <f t="shared" si="73"/>
        <v>DEFDD(&amp;HCB):UADIRM:UIRDAF:UBRMXDDCB:UDPC:UADIMR:UPCDD:ULAT:UAAXLW:UBRCLS:UABDL:UADIMR:UOSADDPCD:ULATO:UZHB:UBRCLS:UAAXH:UNDEF:UOSADCD:UEXDCB:</v>
      </c>
      <c r="D1138" s="24">
        <f t="shared" si="68"/>
        <v>1138</v>
      </c>
      <c r="E1138" s="24">
        <f t="shared" si="69"/>
        <v>1</v>
      </c>
      <c r="F1138" s="24" t="str">
        <f t="shared" ca="1" si="70"/>
        <v>…</v>
      </c>
      <c r="G1138" s="24">
        <f t="shared" si="71"/>
        <v>26</v>
      </c>
      <c r="H1138" s="25" t="str">
        <f t="shared" si="72"/>
        <v>UBRMXDDCB</v>
      </c>
      <c r="I1138" s="9" t="str">
        <f ca="1">IFERROR(_xlfn.CONCAT(LEFT(INDEX(DESC!C:C,MATCH(H1138,DESC!B:B,0)),10),"…"),"…")</f>
        <v>DO_BUSRQ P…</v>
      </c>
    </row>
    <row r="1139" spans="3:9" x14ac:dyDescent="0.25">
      <c r="C1139" s="24" t="str">
        <f t="shared" si="73"/>
        <v>DEFDD(&amp;HCB):UADIRM:UIRDAF:UBRMXDDCB:UDPC:UADIMR:UPCDD:ULAT:UAAXLW:UBRCLS:UABDL:UADIMR:UOSADDPCD:ULATO:UZHB:UBRCLS:UAAXH:UNDEF:UOSADCD:UEXDCB:</v>
      </c>
      <c r="D1139" s="24">
        <f t="shared" si="68"/>
        <v>1139</v>
      </c>
      <c r="E1139" s="24">
        <f t="shared" si="69"/>
        <v>0</v>
      </c>
      <c r="F1139" s="24" t="str">
        <f t="shared" ca="1" si="70"/>
        <v>…</v>
      </c>
      <c r="G1139" s="24">
        <f t="shared" si="71"/>
        <v>36</v>
      </c>
      <c r="H1139" s="25" t="str">
        <f t="shared" si="72"/>
        <v>UDPC</v>
      </c>
      <c r="I1139" s="9" t="str">
        <f ca="1">IFERROR(_xlfn.CONCAT(LEFT(INDEX(DESC!C:C,MATCH(H1139,DESC!B:B,0)),10),"…"),"…")</f>
        <v>ADDER=PC…</v>
      </c>
    </row>
    <row r="1140" spans="3:9" x14ac:dyDescent="0.25">
      <c r="C1140" s="24" t="str">
        <f t="shared" si="73"/>
        <v>DEFDD(&amp;HCB):UADIRM:UIRDAF:UBRMXDDCB:UDPC:UADIMR:UPCDD:ULAT:UAAXLW:UBRCLS:UABDL:UADIMR:UOSADDPCD:ULATO:UZHB:UBRCLS:UAAXH:UNDEF:UOSADCD:UEXDCB:</v>
      </c>
      <c r="D1140" s="24">
        <f t="shared" si="68"/>
        <v>1140</v>
      </c>
      <c r="E1140" s="24">
        <f t="shared" si="69"/>
        <v>0</v>
      </c>
      <c r="F1140" s="24" t="str">
        <f t="shared" ca="1" si="70"/>
        <v>…</v>
      </c>
      <c r="G1140" s="24">
        <f t="shared" si="71"/>
        <v>41</v>
      </c>
      <c r="H1140" s="25" t="str">
        <f t="shared" si="72"/>
        <v>UADIMR</v>
      </c>
      <c r="I1140" s="9" t="str">
        <f ca="1">IFERROR(_xlfn.CONCAT(LEFT(INDEX(DESC!C:C,MATCH(H1140,DESC!B:B,0)),10),"…"),"…")</f>
        <v>ADDR=ADDER…</v>
      </c>
    </row>
    <row r="1141" spans="3:9" x14ac:dyDescent="0.25">
      <c r="C1141" s="24" t="str">
        <f t="shared" si="73"/>
        <v>DEFDD(&amp;HCB):UADIRM:UIRDAF:UBRMXDDCB:UDPC:UADIMR:UPCDD:ULAT:UAAXLW:UBRCLS:UABDL:UADIMR:UOSADDPCD:ULATO:UZHB:UBRCLS:UAAXH:UNDEF:UOSADCD:UEXDCB:</v>
      </c>
      <c r="D1141" s="24">
        <f t="shared" si="68"/>
        <v>1141</v>
      </c>
      <c r="E1141" s="24">
        <f t="shared" si="69"/>
        <v>0</v>
      </c>
      <c r="F1141" s="24" t="str">
        <f t="shared" ca="1" si="70"/>
        <v>…</v>
      </c>
      <c r="G1141" s="24">
        <f t="shared" si="71"/>
        <v>48</v>
      </c>
      <c r="H1141" s="25" t="str">
        <f t="shared" si="72"/>
        <v>UPCDD</v>
      </c>
      <c r="I1141" s="9" t="str">
        <f ca="1">IFERROR(_xlfn.CONCAT(LEFT(INDEX(DESC!C:C,MATCH(H1141,DESC!B:B,0)),10),"…"),"…")</f>
        <v>PC=ADDES A…</v>
      </c>
    </row>
    <row r="1142" spans="3:9" x14ac:dyDescent="0.25">
      <c r="C1142" s="24" t="str">
        <f t="shared" si="73"/>
        <v>DEFDD(&amp;HCB):UADIRM:UIRDAF:UBRMXDDCB:UDPC:UADIMR:UPCDD:ULAT:UAAXLW:UBRCLS:UABDL:UADIMR:UOSADDPCD:ULATO:UZHB:UBRCLS:UAAXH:UNDEF:UOSADCD:UEXDCB:</v>
      </c>
      <c r="D1142" s="24">
        <f t="shared" si="68"/>
        <v>1142</v>
      </c>
      <c r="E1142" s="24">
        <f t="shared" si="69"/>
        <v>0</v>
      </c>
      <c r="F1142" s="24" t="str">
        <f t="shared" ca="1" si="70"/>
        <v>…</v>
      </c>
      <c r="G1142" s="24">
        <f t="shared" si="71"/>
        <v>54</v>
      </c>
      <c r="H1142" s="25" t="str">
        <f t="shared" si="72"/>
        <v>ULAT</v>
      </c>
      <c r="I1142" s="9" t="str">
        <f ca="1">IFERROR(_xlfn.CONCAT(LEFT(INDEX(DESC!C:C,MATCH(H1142,DESC!B:B,0)),10),"…"),"…")</f>
        <v>DLATCH=PIN…</v>
      </c>
    </row>
    <row r="1143" spans="3:9" x14ac:dyDescent="0.25">
      <c r="C1143" s="24" t="str">
        <f t="shared" si="73"/>
        <v>DEFDD(&amp;HCB):UADIRM:UIRDAF:UBRMXDDCB:UDPC:UADIMR:UPCDD:ULAT:UAAXLW:UBRCLS:UABDL:UADIMR:UOSADDPCD:ULATO:UZHB:UBRCLS:UAAXH:UNDEF:UOSADCD:UEXDCB:</v>
      </c>
      <c r="D1143" s="24">
        <f t="shared" si="68"/>
        <v>1143</v>
      </c>
      <c r="E1143" s="24">
        <f t="shared" si="69"/>
        <v>0</v>
      </c>
      <c r="F1143" s="24" t="str">
        <f t="shared" ca="1" si="70"/>
        <v>…</v>
      </c>
      <c r="G1143" s="24">
        <f t="shared" si="71"/>
        <v>59</v>
      </c>
      <c r="H1143" s="25" t="str">
        <f t="shared" si="72"/>
        <v>UAAXLW</v>
      </c>
      <c r="I1143" s="9" t="str">
        <f ca="1">IFERROR(_xlfn.CONCAT(LEFT(INDEX(DESC!C:C,MATCH(H1143,DESC!B:B,0)),10),"…"),"…")</f>
        <v>DO_WAIT AL…</v>
      </c>
    </row>
    <row r="1144" spans="3:9" x14ac:dyDescent="0.25">
      <c r="C1144" s="24" t="str">
        <f t="shared" si="73"/>
        <v>DEFDD(&amp;HCB):UADIRM:UIRDAF:UBRMXDDCB:UDPC:UADIMR:UPCDD:ULAT:UAAXLW:UBRCLS:UABDL:UADIMR:UOSADDPCD:ULATO:UZHB:UBRCLS:UAAXH:UNDEF:UOSADCD:UEXDCB:</v>
      </c>
      <c r="D1144" s="24">
        <f t="shared" si="68"/>
        <v>1144</v>
      </c>
      <c r="E1144" s="24">
        <f t="shared" si="69"/>
        <v>0</v>
      </c>
      <c r="F1144" s="24" t="str">
        <f t="shared" ca="1" si="70"/>
        <v>…</v>
      </c>
      <c r="G1144" s="24">
        <f t="shared" si="71"/>
        <v>66</v>
      </c>
      <c r="H1144" s="25" t="str">
        <f t="shared" si="72"/>
        <v>UBRCLS</v>
      </c>
      <c r="I1144" s="9" t="str">
        <f ca="1">IFERROR(_xlfn.CONCAT(LEFT(INDEX(DESC!C:C,MATCH(H1144,DESC!B:B,0)),10),"…"),"…")</f>
        <v>DO_BUSRQ D…</v>
      </c>
    </row>
    <row r="1145" spans="3:9" x14ac:dyDescent="0.25">
      <c r="C1145" s="24" t="str">
        <f t="shared" si="73"/>
        <v>DEFDD(&amp;HCB):UADIRM:UIRDAF:UBRMXDDCB:UDPC:UADIMR:UPCDD:ULAT:UAAXLW:UBRCLS:UABDL:UADIMR:UOSADDPCD:ULATO:UZHB:UBRCLS:UAAXH:UNDEF:UOSADCD:UEXDCB:</v>
      </c>
      <c r="D1145" s="24">
        <f t="shared" si="68"/>
        <v>1145</v>
      </c>
      <c r="E1145" s="24">
        <f t="shared" si="69"/>
        <v>0</v>
      </c>
      <c r="F1145" s="24" t="str">
        <f t="shared" ca="1" si="70"/>
        <v>…</v>
      </c>
      <c r="G1145" s="24">
        <f t="shared" si="71"/>
        <v>73</v>
      </c>
      <c r="H1145" s="25" t="str">
        <f t="shared" si="72"/>
        <v>UABDL</v>
      </c>
      <c r="I1145" s="9" t="str">
        <f ca="1">IFERROR(_xlfn.CONCAT(LEFT(INDEX(DESC!C:C,MATCH(H1145,DESC!B:B,0)),10),"…"),"…")</f>
        <v>ALUB=DLATC…</v>
      </c>
    </row>
    <row r="1146" spans="3:9" x14ac:dyDescent="0.25">
      <c r="C1146" s="24" t="str">
        <f t="shared" si="73"/>
        <v>DEFDD(&amp;HCB):UADIRM:UIRDAF:UBRMXDDCB:UDPC:UADIMR:UPCDD:ULAT:UAAXLW:UBRCLS:UABDL:UADIMR:UOSADDPCD:ULATO:UZHB:UBRCLS:UAAXH:UNDEF:UOSADCD:UEXDCB:</v>
      </c>
      <c r="D1146" s="24">
        <f t="shared" si="68"/>
        <v>1146</v>
      </c>
      <c r="E1146" s="24">
        <f t="shared" si="69"/>
        <v>0</v>
      </c>
      <c r="F1146" s="24" t="str">
        <f t="shared" ca="1" si="70"/>
        <v>…</v>
      </c>
      <c r="G1146" s="24">
        <f t="shared" si="71"/>
        <v>79</v>
      </c>
      <c r="H1146" s="25" t="str">
        <f t="shared" si="72"/>
        <v>UADIMR</v>
      </c>
      <c r="I1146" s="9" t="str">
        <f ca="1">IFERROR(_xlfn.CONCAT(LEFT(INDEX(DESC!C:C,MATCH(H1146,DESC!B:B,0)),10),"…"),"…")</f>
        <v>ADDR=ADDER…</v>
      </c>
    </row>
    <row r="1147" spans="3:9" x14ac:dyDescent="0.25">
      <c r="C1147" s="24" t="str">
        <f t="shared" si="73"/>
        <v>DEFDD(&amp;HCB):UADIRM:UIRDAF:UBRMXDDCB:UDPC:UADIMR:UPCDD:ULAT:UAAXLW:UBRCLS:UABDL:UADIMR:UOSADDPCD:ULATO:UZHB:UBRCLS:UAAXH:UNDEF:UOSADCD:UEXDCB:</v>
      </c>
      <c r="D1147" s="24">
        <f t="shared" si="68"/>
        <v>1147</v>
      </c>
      <c r="E1147" s="24">
        <f t="shared" si="69"/>
        <v>1</v>
      </c>
      <c r="F1147" s="24" t="str">
        <f t="shared" ca="1" si="70"/>
        <v>…</v>
      </c>
      <c r="G1147" s="24">
        <f t="shared" si="71"/>
        <v>86</v>
      </c>
      <c r="H1147" s="25" t="str">
        <f t="shared" si="72"/>
        <v>UOSADDPCD</v>
      </c>
      <c r="I1147" s="9" t="str">
        <f ca="1">IFERROR(_xlfn.CONCAT(LEFT(INDEX(DESC!C:C,MATCH(H1147,DESC!B:B,0)),10),"…"),"…")</f>
        <v>PC=ADDES H…</v>
      </c>
    </row>
    <row r="1148" spans="3:9" x14ac:dyDescent="0.25">
      <c r="C1148" s="24" t="str">
        <f t="shared" si="73"/>
        <v>DEFDD(&amp;HCB):UADIRM:UIRDAF:UBRMXDDCB:UDPC:UADIMR:UPCDD:ULAT:UAAXLW:UBRCLS:UABDL:UADIMR:UOSADDPCD:ULATO:UZHB:UBRCLS:UAAXH:UNDEF:UOSADCD:UEXDCB:</v>
      </c>
      <c r="D1148" s="24">
        <f t="shared" si="68"/>
        <v>1148</v>
      </c>
      <c r="E1148" s="24">
        <f t="shared" si="69"/>
        <v>0</v>
      </c>
      <c r="F1148" s="24" t="str">
        <f t="shared" ca="1" si="70"/>
        <v>…</v>
      </c>
      <c r="G1148" s="24">
        <f t="shared" si="71"/>
        <v>96</v>
      </c>
      <c r="H1148" s="25" t="str">
        <f t="shared" si="72"/>
        <v>ULATO</v>
      </c>
      <c r="I1148" s="9" t="str">
        <f ca="1">IFERROR(_xlfn.CONCAT(LEFT(INDEX(DESC!C:C,MATCH(H1148,DESC!B:B,0)),10),"…"),"…")</f>
        <v>OPCODE=DLA…</v>
      </c>
    </row>
    <row r="1149" spans="3:9" x14ac:dyDescent="0.25">
      <c r="C1149" s="24" t="str">
        <f t="shared" si="73"/>
        <v>DEFDD(&amp;HCB):UADIRM:UIRDAF:UBRMXDDCB:UDPC:UADIMR:UPCDD:ULAT:UAAXLW:UBRCLS:UABDL:UADIMR:UOSADDPCD:ULATO:UZHB:UBRCLS:UAAXH:UNDEF:UOSADCD:UEXDCB:</v>
      </c>
      <c r="D1149" s="24">
        <f t="shared" si="68"/>
        <v>1149</v>
      </c>
      <c r="E1149" s="24">
        <f t="shared" si="69"/>
        <v>0</v>
      </c>
      <c r="F1149" s="24" t="str">
        <f t="shared" ca="1" si="70"/>
        <v>…</v>
      </c>
      <c r="G1149" s="24">
        <f t="shared" si="71"/>
        <v>102</v>
      </c>
      <c r="H1149" s="25" t="str">
        <f t="shared" si="72"/>
        <v>UZHB</v>
      </c>
      <c r="I1149" s="9" t="str">
        <f ca="1">IFERROR(_xlfn.CONCAT(LEFT(INDEX(DESC!C:C,MATCH(H1149,DESC!B:B,0)),10),"…"),"…")</f>
        <v>Z=HBUS…</v>
      </c>
    </row>
    <row r="1150" spans="3:9" x14ac:dyDescent="0.25">
      <c r="C1150" s="24" t="str">
        <f t="shared" si="73"/>
        <v>DEFDD(&amp;HCB):UADIRM:UIRDAF:UBRMXDDCB:UDPC:UADIMR:UPCDD:ULAT:UAAXLW:UBRCLS:UABDL:UADIMR:UOSADDPCD:ULATO:UZHB:UBRCLS:UAAXH:UNDEF:UOSADCD:UEXDCB:</v>
      </c>
      <c r="D1150" s="24">
        <f t="shared" si="68"/>
        <v>1150</v>
      </c>
      <c r="E1150" s="24">
        <f t="shared" si="69"/>
        <v>0</v>
      </c>
      <c r="F1150" s="24" t="str">
        <f t="shared" ca="1" si="70"/>
        <v>…</v>
      </c>
      <c r="G1150" s="24">
        <f t="shared" si="71"/>
        <v>107</v>
      </c>
      <c r="H1150" s="25" t="str">
        <f t="shared" si="72"/>
        <v>UBRCLS</v>
      </c>
      <c r="I1150" s="9" t="str">
        <f ca="1">IFERROR(_xlfn.CONCAT(LEFT(INDEX(DESC!C:C,MATCH(H1150,DESC!B:B,0)),10),"…"),"…")</f>
        <v>DO_BUSRQ D…</v>
      </c>
    </row>
    <row r="1151" spans="3:9" x14ac:dyDescent="0.25">
      <c r="C1151" s="24" t="str">
        <f t="shared" si="73"/>
        <v>DEFDD(&amp;HCB):UADIRM:UIRDAF:UBRMXDDCB:UDPC:UADIMR:UPCDD:ULAT:UAAXLW:UBRCLS:UABDL:UADIMR:UOSADDPCD:ULATO:UZHB:UBRCLS:UAAXH:UNDEF:UOSADCD:UEXDCB:</v>
      </c>
      <c r="D1151" s="24">
        <f t="shared" si="68"/>
        <v>1151</v>
      </c>
      <c r="E1151" s="24">
        <f t="shared" si="69"/>
        <v>0</v>
      </c>
      <c r="F1151" s="24" t="str">
        <f t="shared" ca="1" si="70"/>
        <v>…</v>
      </c>
      <c r="G1151" s="24">
        <f t="shared" si="71"/>
        <v>114</v>
      </c>
      <c r="H1151" s="25" t="str">
        <f t="shared" si="72"/>
        <v>UAAXH</v>
      </c>
      <c r="I1151" s="9" t="str">
        <f ca="1">IFERROR(_xlfn.CONCAT(LEFT(INDEX(DESC!C:C,MATCH(H1151,DESC!B:B,0)),10),"…"),"…")</f>
        <v>ALUA=XH…</v>
      </c>
    </row>
    <row r="1152" spans="3:9" x14ac:dyDescent="0.25">
      <c r="C1152" s="24" t="str">
        <f t="shared" si="73"/>
        <v>DEFDD(&amp;HCB):UADIRM:UIRDAF:UBRMXDDCB:UDPC:UADIMR:UPCDD:ULAT:UAAXLW:UBRCLS:UABDL:UADIMR:UOSADDPCD:ULATO:UZHB:UBRCLS:UAAXH:UNDEF:UOSADCD:UEXDCB:</v>
      </c>
      <c r="D1152" s="24">
        <f t="shared" si="68"/>
        <v>1152</v>
      </c>
      <c r="E1152" s="24">
        <f t="shared" si="69"/>
        <v>0</v>
      </c>
      <c r="F1152" s="24" t="str">
        <f t="shared" ca="1" si="70"/>
        <v>…</v>
      </c>
      <c r="G1152" s="24">
        <f t="shared" si="71"/>
        <v>120</v>
      </c>
      <c r="H1152" s="25" t="str">
        <f t="shared" si="72"/>
        <v>UNDEF</v>
      </c>
      <c r="I1152" s="9" t="str">
        <f ca="1">IFERROR(_xlfn.CONCAT(LEFT(INDEX(DESC!C:C,MATCH(H1152,DESC!B:B,0)),10),"…"),"…")</f>
        <v>UNDEF…</v>
      </c>
    </row>
    <row r="1153" spans="1:9" x14ac:dyDescent="0.25">
      <c r="C1153" s="24" t="str">
        <f t="shared" si="73"/>
        <v>DEFDD(&amp;HCB):UADIRM:UIRDAF:UBRMXDDCB:UDPC:UADIMR:UPCDD:ULAT:UAAXLW:UBRCLS:UABDL:UADIMR:UOSADDPCD:ULATO:UZHB:UBRCLS:UAAXH:UNDEF:UOSADCD:UEXDCB:</v>
      </c>
      <c r="D1153" s="24">
        <f t="shared" si="68"/>
        <v>1153</v>
      </c>
      <c r="E1153" s="24">
        <f t="shared" si="69"/>
        <v>0</v>
      </c>
      <c r="F1153" s="24" t="str">
        <f t="shared" ca="1" si="70"/>
        <v>…</v>
      </c>
      <c r="G1153" s="24">
        <f t="shared" si="71"/>
        <v>126</v>
      </c>
      <c r="H1153" s="25" t="str">
        <f t="shared" si="72"/>
        <v>UOSADCD</v>
      </c>
      <c r="I1153" s="9" t="str">
        <f ca="1">IFERROR(_xlfn.CONCAT(LEFT(INDEX(DESC!C:C,MATCH(H1153,DESC!B:B,0)),10),"…"),"…")</f>
        <v>HBUS=SADC …</v>
      </c>
    </row>
    <row r="1154" spans="1:9" x14ac:dyDescent="0.25">
      <c r="C1154" s="24" t="str">
        <f t="shared" si="73"/>
        <v>DEFDD(&amp;HCB):UADIRM:UIRDAF:UBRMXDDCB:UDPC:UADIMR:UPCDD:ULAT:UAAXLW:UBRCLS:UABDL:UADIMR:UOSADDPCD:ULATO:UZHB:UBRCLS:UAAXH:UNDEF:UOSADCD:UEXDCB:</v>
      </c>
      <c r="D1154" s="24">
        <f t="shared" si="68"/>
        <v>1154</v>
      </c>
      <c r="E1154" s="24">
        <f t="shared" si="69"/>
        <v>1</v>
      </c>
      <c r="F1154" s="24" t="str">
        <f t="shared" ca="1" si="70"/>
        <v>…</v>
      </c>
      <c r="G1154" s="24">
        <f t="shared" si="71"/>
        <v>134</v>
      </c>
      <c r="H1154" s="25" t="str">
        <f t="shared" si="72"/>
        <v>UEXDCB</v>
      </c>
      <c r="I1154" s="9" t="str">
        <f ca="1">IFERROR(_xlfn.CONCAT(LEFT(INDEX(DESC!C:C,MATCH(H1154,DESC!B:B,0)),10),"…"),"…")</f>
        <v>FETCH XDCB…</v>
      </c>
    </row>
    <row r="1155" spans="1:9" x14ac:dyDescent="0.25">
      <c r="C1155" s="24" t="str">
        <f t="shared" si="73"/>
        <v>DEFDD(&amp;HCB):UADIRM:UIRDAF:UBRMXDDCB:UDPC:UADIMR:UPCDD:ULAT:UAAXLW:UBRCLS:UABDL:UADIMR:UOSADDPCD:ULATO:UZHB:UBRCLS:UAAXH:UNDEF:UOSADCD:UEXDCB:</v>
      </c>
      <c r="D1155" s="24">
        <f t="shared" si="68"/>
        <v>1155</v>
      </c>
      <c r="E1155" s="24">
        <f t="shared" si="69"/>
        <v>0</v>
      </c>
      <c r="F1155" s="24" t="str">
        <f t="shared" ca="1" si="70"/>
        <v>…</v>
      </c>
      <c r="G1155" s="24">
        <f t="shared" si="71"/>
        <v>141</v>
      </c>
      <c r="H1155" s="25" t="str">
        <f t="shared" si="72"/>
        <v>…</v>
      </c>
      <c r="I1155" s="9" t="str">
        <f ca="1">IFERROR(_xlfn.CONCAT(LEFT(INDEX(DESC!C:C,MATCH(H1155,DESC!B:B,0)),10),"…"),"…")</f>
        <v>…</v>
      </c>
    </row>
    <row r="1156" spans="1:9" x14ac:dyDescent="0.25">
      <c r="A1156" t="s">
        <v>2036</v>
      </c>
      <c r="B1156" t="str">
        <f>A1159</f>
        <v xml:space="preserve"> :UDWZWH:UADIMR:UNDEF:ULAT:UFFDW:UBRCLS:UAADL:UNDEF:UDWZ+UOCB  :UADIM:UDLHB:USWR:UWAITW:UBRGRCLS:UAADL:UEXIPCEXT:UNDEF:UHAA:UNDEF:UOPR(UMHB):XEND</v>
      </c>
      <c r="C1156" s="24" t="str">
        <f t="shared" si="73"/>
        <v>:UDWZWH:UADIMR:UNDEF:ULAT:UFFDW:UBRCLS:UAADL:UNDEF:UDWZ+UOCB:UADIM:UDLHB:USWR:UWAITW:UBRGRCLS:UAADL:UEXIPCEXT:UNDEF:UHAA:UNDEF:UOPR(UMHB):XEND:</v>
      </c>
      <c r="D1156" s="24">
        <f t="shared" si="68"/>
        <v>1156</v>
      </c>
      <c r="E1156" s="24">
        <f t="shared" si="69"/>
        <v>0</v>
      </c>
      <c r="F1156" s="24" t="str">
        <f t="shared" ca="1" si="70"/>
        <v>…</v>
      </c>
      <c r="G1156" s="24">
        <f t="shared" si="71"/>
        <v>1</v>
      </c>
      <c r="H1156" s="25" t="str">
        <f t="shared" si="72"/>
        <v>UDWZWH</v>
      </c>
      <c r="I1156" s="9" t="str">
        <f ca="1">IFERROR(_xlfn.CONCAT(LEFT(INDEX(DESC!C:C,MATCH(H1156,DESC!B:B,0)),10),"…"),"…")</f>
        <v>ADDER=(W=H…</v>
      </c>
    </row>
    <row r="1157" spans="1:9" x14ac:dyDescent="0.25">
      <c r="A1157">
        <f>FIND("PAR:",A1156)</f>
        <v>53</v>
      </c>
      <c r="C1157" s="24" t="str">
        <f t="shared" si="73"/>
        <v>:UDWZWH:UADIMR:UNDEF:ULAT:UFFDW:UBRCLS:UAADL:UNDEF:UDWZ+UOCB:UADIM:UDLHB:USWR:UWAITW:UBRGRCLS:UAADL:UEXIPCEXT:UNDEF:UHAA:UNDEF:UOPR(UMHB):XEND:</v>
      </c>
      <c r="D1157" s="24">
        <f t="shared" si="68"/>
        <v>1157</v>
      </c>
      <c r="E1157" s="24">
        <f t="shared" si="69"/>
        <v>0</v>
      </c>
      <c r="F1157" s="24" t="str">
        <f t="shared" ca="1" si="70"/>
        <v>…</v>
      </c>
      <c r="G1157" s="24">
        <f t="shared" si="71"/>
        <v>8</v>
      </c>
      <c r="H1157" s="25" t="str">
        <f t="shared" si="72"/>
        <v>UADIMR</v>
      </c>
      <c r="I1157" s="9" t="str">
        <f ca="1">IFERROR(_xlfn.CONCAT(LEFT(INDEX(DESC!C:C,MATCH(H1157,DESC!B:B,0)),10),"…"),"…")</f>
        <v>ADDR=ADDER…</v>
      </c>
    </row>
    <row r="1158" spans="1:9" x14ac:dyDescent="0.25">
      <c r="A1158">
        <f>FIND(":",A1156,A1157+4)</f>
        <v>61</v>
      </c>
      <c r="C1158" s="24" t="str">
        <f t="shared" si="73"/>
        <v>:UDWZWH:UADIMR:UNDEF:ULAT:UFFDW:UBRCLS:UAADL:UNDEF:UDWZ+UOCB:UADIM:UDLHB:USWR:UWAITW:UBRGRCLS:UAADL:UEXIPCEXT:UNDEF:UHAA:UNDEF:UOPR(UMHB):XEND:</v>
      </c>
      <c r="D1158" s="24">
        <f t="shared" si="68"/>
        <v>1158</v>
      </c>
      <c r="E1158" s="24">
        <f t="shared" si="69"/>
        <v>0</v>
      </c>
      <c r="F1158" s="24" t="str">
        <f t="shared" ca="1" si="70"/>
        <v>…</v>
      </c>
      <c r="G1158" s="24">
        <f t="shared" si="71"/>
        <v>15</v>
      </c>
      <c r="H1158" s="25" t="str">
        <f t="shared" si="72"/>
        <v>UNDEF</v>
      </c>
      <c r="I1158" s="9" t="str">
        <f ca="1">IFERROR(_xlfn.CONCAT(LEFT(INDEX(DESC!C:C,MATCH(H1158,DESC!B:B,0)),10),"…"),"…")</f>
        <v>UNDEF…</v>
      </c>
    </row>
    <row r="1159" spans="1:9" x14ac:dyDescent="0.25">
      <c r="A1159" t="str">
        <f>SUBSTITUTE(REPLACE(A1156,A1158,1,"+"),"PAR:","",1)</f>
        <v xml:space="preserve"> :UDWZWH:UADIMR:UNDEF:ULAT:UFFDW:UBRCLS:UAADL:UNDEF:UDWZ+UOCB  :UADIM:UDLHB:USWR:UWAITW:UBRGRCLS:UAADL:UEXIPCEXT:UNDEF:UHAA:UNDEF:UOPR(UMHB):XEND</v>
      </c>
      <c r="C1159" s="24" t="str">
        <f t="shared" si="73"/>
        <v>:UDWZWH:UADIMR:UNDEF:ULAT:UFFDW:UBRCLS:UAADL:UNDEF:UDWZ+UOCB:UADIM:UDLHB:USWR:UWAITW:UBRGRCLS:UAADL:UEXIPCEXT:UNDEF:UHAA:UNDEF:UOPR(UMHB):XEND:</v>
      </c>
      <c r="D1159" s="24">
        <f t="shared" si="68"/>
        <v>1159</v>
      </c>
      <c r="E1159" s="24">
        <f t="shared" si="69"/>
        <v>0</v>
      </c>
      <c r="F1159" s="24" t="str">
        <f t="shared" ca="1" si="70"/>
        <v>…</v>
      </c>
      <c r="G1159" s="24">
        <f t="shared" si="71"/>
        <v>21</v>
      </c>
      <c r="H1159" s="25" t="str">
        <f t="shared" si="72"/>
        <v>ULAT</v>
      </c>
      <c r="I1159" s="9" t="str">
        <f ca="1">IFERROR(_xlfn.CONCAT(LEFT(INDEX(DESC!C:C,MATCH(H1159,DESC!B:B,0)),10),"…"),"…")</f>
        <v>DLATCH=PIN…</v>
      </c>
    </row>
    <row r="1160" spans="1:9" x14ac:dyDescent="0.25">
      <c r="C1160" s="24" t="str">
        <f t="shared" si="73"/>
        <v>:UDWZWH:UADIMR:UNDEF:ULAT:UFFDW:UBRCLS:UAADL:UNDEF:UDWZ+UOCB:UADIM:UDLHB:USWR:UWAITW:UBRGRCLS:UAADL:UEXIPCEXT:UNDEF:UHAA:UNDEF:UOPR(UMHB):XEND:</v>
      </c>
      <c r="D1160" s="24">
        <f t="shared" si="68"/>
        <v>1160</v>
      </c>
      <c r="E1160" s="24">
        <f t="shared" si="69"/>
        <v>0</v>
      </c>
      <c r="F1160" s="24" t="str">
        <f t="shared" ca="1" si="70"/>
        <v>…</v>
      </c>
      <c r="G1160" s="24">
        <f t="shared" si="71"/>
        <v>26</v>
      </c>
      <c r="H1160" s="25" t="str">
        <f t="shared" si="72"/>
        <v>UFFDW</v>
      </c>
      <c r="I1160" s="9" t="str">
        <f ca="1">IFERROR(_xlfn.CONCAT(LEFT(INDEX(DESC!C:C,MATCH(H1160,DESC!B:B,0)),10),"…"),"…")</f>
        <v>DO_WAIT FL…</v>
      </c>
    </row>
    <row r="1161" spans="1:9" x14ac:dyDescent="0.25">
      <c r="C1161" s="24" t="str">
        <f t="shared" si="73"/>
        <v>:UDWZWH:UADIMR:UNDEF:ULAT:UFFDW:UBRCLS:UAADL:UNDEF:UDWZ+UOCB:UADIM:UDLHB:USWR:UWAITW:UBRGRCLS:UAADL:UEXIPCEXT:UNDEF:UHAA:UNDEF:UOPR(UMHB):XEND:</v>
      </c>
      <c r="D1161" s="24">
        <f t="shared" si="68"/>
        <v>1161</v>
      </c>
      <c r="E1161" s="24">
        <f t="shared" si="69"/>
        <v>0</v>
      </c>
      <c r="F1161" s="24" t="str">
        <f t="shared" ca="1" si="70"/>
        <v>…</v>
      </c>
      <c r="G1161" s="24">
        <f t="shared" si="71"/>
        <v>32</v>
      </c>
      <c r="H1161" s="25" t="str">
        <f t="shared" si="72"/>
        <v>UBRCLS</v>
      </c>
      <c r="I1161" s="9" t="str">
        <f ca="1">IFERROR(_xlfn.CONCAT(LEFT(INDEX(DESC!C:C,MATCH(H1161,DESC!B:B,0)),10),"…"),"…")</f>
        <v>DO_BUSRQ D…</v>
      </c>
    </row>
    <row r="1162" spans="1:9" x14ac:dyDescent="0.25">
      <c r="C1162" s="24" t="str">
        <f t="shared" si="73"/>
        <v>:UDWZWH:UADIMR:UNDEF:ULAT:UFFDW:UBRCLS:UAADL:UNDEF:UDWZ+UOCB:UADIM:UDLHB:USWR:UWAITW:UBRGRCLS:UAADL:UEXIPCEXT:UNDEF:UHAA:UNDEF:UOPR(UMHB):XEND:</v>
      </c>
      <c r="D1162" s="24">
        <f t="shared" si="68"/>
        <v>1162</v>
      </c>
      <c r="E1162" s="24">
        <f t="shared" si="69"/>
        <v>0</v>
      </c>
      <c r="F1162" s="24" t="str">
        <f t="shared" ca="1" si="70"/>
        <v>…</v>
      </c>
      <c r="G1162" s="24">
        <f t="shared" si="71"/>
        <v>39</v>
      </c>
      <c r="H1162" s="25" t="str">
        <f t="shared" si="72"/>
        <v>UAADL</v>
      </c>
      <c r="I1162" s="9" t="str">
        <f ca="1">IFERROR(_xlfn.CONCAT(LEFT(INDEX(DESC!C:C,MATCH(H1162,DESC!B:B,0)),10),"…"),"…")</f>
        <v>ALUA=DLATC…</v>
      </c>
    </row>
    <row r="1163" spans="1:9" x14ac:dyDescent="0.25">
      <c r="C1163" s="24" t="str">
        <f t="shared" si="73"/>
        <v>:UDWZWH:UADIMR:UNDEF:ULAT:UFFDW:UBRCLS:UAADL:UNDEF:UDWZ+UOCB:UADIM:UDLHB:USWR:UWAITW:UBRGRCLS:UAADL:UEXIPCEXT:UNDEF:UHAA:UNDEF:UOPR(UMHB):XEND:</v>
      </c>
      <c r="D1163" s="24">
        <f t="shared" si="68"/>
        <v>1163</v>
      </c>
      <c r="E1163" s="24">
        <f t="shared" si="69"/>
        <v>0</v>
      </c>
      <c r="F1163" s="24" t="str">
        <f t="shared" ca="1" si="70"/>
        <v>…</v>
      </c>
      <c r="G1163" s="24">
        <f t="shared" si="71"/>
        <v>45</v>
      </c>
      <c r="H1163" s="25" t="str">
        <f t="shared" si="72"/>
        <v>UNDEF</v>
      </c>
      <c r="I1163" s="9" t="str">
        <f ca="1">IFERROR(_xlfn.CONCAT(LEFT(INDEX(DESC!C:C,MATCH(H1163,DESC!B:B,0)),10),"…"),"…")</f>
        <v>UNDEF…</v>
      </c>
    </row>
    <row r="1164" spans="1:9" x14ac:dyDescent="0.25">
      <c r="C1164" s="24" t="str">
        <f t="shared" si="73"/>
        <v>:UDWZWH:UADIMR:UNDEF:ULAT:UFFDW:UBRCLS:UAADL:UNDEF:UDWZ+UOCB:UADIM:UDLHB:USWR:UWAITW:UBRGRCLS:UAADL:UEXIPCEXT:UNDEF:UHAA:UNDEF:UOPR(UMHB):XEND:</v>
      </c>
      <c r="D1164" s="24">
        <f t="shared" si="68"/>
        <v>1164</v>
      </c>
      <c r="E1164" s="24">
        <f t="shared" si="69"/>
        <v>1</v>
      </c>
      <c r="F1164" s="24" t="str">
        <f t="shared" ca="1" si="70"/>
        <v>…</v>
      </c>
      <c r="G1164" s="24">
        <f t="shared" si="71"/>
        <v>51</v>
      </c>
      <c r="H1164" s="25" t="str">
        <f t="shared" si="72"/>
        <v>UDWZ+UOCB</v>
      </c>
      <c r="I1164" s="9" t="str">
        <f ca="1">IFERROR(_xlfn.CONCAT(LEFT(INDEX(DESC!C:C,MATCH(H1164,DESC!B:B,0)),10),"…"),"…")</f>
        <v>ADDER=WZ H…</v>
      </c>
    </row>
    <row r="1165" spans="1:9" x14ac:dyDescent="0.25">
      <c r="C1165" s="24" t="str">
        <f t="shared" si="73"/>
        <v>:UDWZWH:UADIMR:UNDEF:ULAT:UFFDW:UBRCLS:UAADL:UNDEF:UDWZ+UOCB:UADIM:UDLHB:USWR:UWAITW:UBRGRCLS:UAADL:UEXIPCEXT:UNDEF:UHAA:UNDEF:UOPR(UMHB):XEND:</v>
      </c>
      <c r="D1165" s="24">
        <f t="shared" si="68"/>
        <v>1165</v>
      </c>
      <c r="E1165" s="24">
        <f t="shared" si="69"/>
        <v>0</v>
      </c>
      <c r="F1165" s="24" t="str">
        <f t="shared" ca="1" si="70"/>
        <v>…</v>
      </c>
      <c r="G1165" s="24">
        <f t="shared" si="71"/>
        <v>61</v>
      </c>
      <c r="H1165" s="25" t="str">
        <f t="shared" si="72"/>
        <v>UADIM</v>
      </c>
      <c r="I1165" s="9" t="str">
        <f ca="1">IFERROR(_xlfn.CONCAT(LEFT(INDEX(DESC!C:C,MATCH(H1165,DESC!B:B,0)),10),"…"),"…")</f>
        <v>ADDR=ADDER…</v>
      </c>
    </row>
    <row r="1166" spans="1:9" x14ac:dyDescent="0.25">
      <c r="C1166" s="24" t="str">
        <f t="shared" si="73"/>
        <v>:UDWZWH:UADIMR:UNDEF:ULAT:UFFDW:UBRCLS:UAADL:UNDEF:UDWZ+UOCB:UADIM:UDLHB:USWR:UWAITW:UBRGRCLS:UAADL:UEXIPCEXT:UNDEF:UHAA:UNDEF:UOPR(UMHB):XEND:</v>
      </c>
      <c r="D1166" s="24">
        <f t="shared" si="68"/>
        <v>1166</v>
      </c>
      <c r="E1166" s="24">
        <f t="shared" si="69"/>
        <v>0</v>
      </c>
      <c r="F1166" s="24" t="str">
        <f t="shared" ca="1" si="70"/>
        <v>…</v>
      </c>
      <c r="G1166" s="24">
        <f t="shared" si="71"/>
        <v>67</v>
      </c>
      <c r="H1166" s="25" t="str">
        <f t="shared" si="72"/>
        <v>UDLHB</v>
      </c>
      <c r="I1166" s="9" t="str">
        <f ca="1">IFERROR(_xlfn.CONCAT(LEFT(INDEX(DESC!C:C,MATCH(H1166,DESC!B:B,0)),10),"…"),"…")</f>
        <v>DLATCH=HBU…</v>
      </c>
    </row>
    <row r="1167" spans="1:9" x14ac:dyDescent="0.25">
      <c r="C1167" s="24" t="str">
        <f t="shared" si="73"/>
        <v>:UDWZWH:UADIMR:UNDEF:ULAT:UFFDW:UBRCLS:UAADL:UNDEF:UDWZ+UOCB:UADIM:UDLHB:USWR:UWAITW:UBRGRCLS:UAADL:UEXIPCEXT:UNDEF:UHAA:UNDEF:UOPR(UMHB):XEND:</v>
      </c>
      <c r="D1167" s="24">
        <f t="shared" si="68"/>
        <v>1167</v>
      </c>
      <c r="E1167" s="24">
        <f t="shared" si="69"/>
        <v>0</v>
      </c>
      <c r="F1167" s="24" t="str">
        <f t="shared" ca="1" si="70"/>
        <v>…</v>
      </c>
      <c r="G1167" s="24">
        <f t="shared" si="71"/>
        <v>73</v>
      </c>
      <c r="H1167" s="25" t="str">
        <f t="shared" si="72"/>
        <v>USWR</v>
      </c>
      <c r="I1167" s="9" t="str">
        <f ca="1">IFERROR(_xlfn.CONCAT(LEFT(INDEX(DESC!C:C,MATCH(H1167,DESC!B:B,0)),10),"…"),"…")</f>
        <v>SETWR…</v>
      </c>
    </row>
    <row r="1168" spans="1:9" x14ac:dyDescent="0.25">
      <c r="C1168" s="24" t="str">
        <f t="shared" si="73"/>
        <v>:UDWZWH:UADIMR:UNDEF:ULAT:UFFDW:UBRCLS:UAADL:UNDEF:UDWZ+UOCB:UADIM:UDLHB:USWR:UWAITW:UBRGRCLS:UAADL:UEXIPCEXT:UNDEF:UHAA:UNDEF:UOPR(UMHB):XEND:</v>
      </c>
      <c r="D1168" s="24">
        <f t="shared" si="68"/>
        <v>1168</v>
      </c>
      <c r="E1168" s="24">
        <f t="shared" si="69"/>
        <v>0</v>
      </c>
      <c r="F1168" s="24" t="str">
        <f t="shared" ca="1" si="70"/>
        <v>…</v>
      </c>
      <c r="G1168" s="24">
        <f t="shared" si="71"/>
        <v>78</v>
      </c>
      <c r="H1168" s="25" t="str">
        <f t="shared" si="72"/>
        <v>UWAITW</v>
      </c>
      <c r="I1168" s="9" t="str">
        <f ca="1">IFERROR(_xlfn.CONCAT(LEFT(INDEX(DESC!C:C,MATCH(H1168,DESC!B:B,0)),10),"…"),"…")</f>
        <v>DO_WAIT AC…</v>
      </c>
    </row>
    <row r="1169" spans="1:9" x14ac:dyDescent="0.25">
      <c r="C1169" s="24" t="str">
        <f t="shared" si="73"/>
        <v>:UDWZWH:UADIMR:UNDEF:ULAT:UFFDW:UBRCLS:UAADL:UNDEF:UDWZ+UOCB:UADIM:UDLHB:USWR:UWAITW:UBRGRCLS:UAADL:UEXIPCEXT:UNDEF:UHAA:UNDEF:UOPR(UMHB):XEND:</v>
      </c>
      <c r="D1169" s="24">
        <f t="shared" si="68"/>
        <v>1169</v>
      </c>
      <c r="E1169" s="24">
        <f t="shared" si="69"/>
        <v>0</v>
      </c>
      <c r="F1169" s="24" t="str">
        <f t="shared" ca="1" si="70"/>
        <v>…</v>
      </c>
      <c r="G1169" s="24">
        <f t="shared" si="71"/>
        <v>85</v>
      </c>
      <c r="H1169" s="25" t="str">
        <f t="shared" si="72"/>
        <v>UBRGRCLS</v>
      </c>
      <c r="I1169" s="9" t="str">
        <f ca="1">IFERROR(_xlfn.CONCAT(LEFT(INDEX(DESC!C:C,MATCH(H1169,DESC!B:B,0)),10),"…"),"…")</f>
        <v>DO_GRANT D…</v>
      </c>
    </row>
    <row r="1170" spans="1:9" x14ac:dyDescent="0.25">
      <c r="C1170" s="24" t="str">
        <f t="shared" si="73"/>
        <v>:UDWZWH:UADIMR:UNDEF:ULAT:UFFDW:UBRCLS:UAADL:UNDEF:UDWZ+UOCB:UADIM:UDLHB:USWR:UWAITW:UBRGRCLS:UAADL:UEXIPCEXT:UNDEF:UHAA:UNDEF:UOPR(UMHB):XEND:</v>
      </c>
      <c r="D1170" s="24">
        <f t="shared" si="68"/>
        <v>1170</v>
      </c>
      <c r="E1170" s="24">
        <f t="shared" si="69"/>
        <v>0</v>
      </c>
      <c r="F1170" s="24" t="str">
        <f t="shared" ca="1" si="70"/>
        <v>…</v>
      </c>
      <c r="G1170" s="24">
        <f t="shared" si="71"/>
        <v>94</v>
      </c>
      <c r="H1170" s="25" t="str">
        <f t="shared" si="72"/>
        <v>UAADL</v>
      </c>
      <c r="I1170" s="9" t="str">
        <f ca="1">IFERROR(_xlfn.CONCAT(LEFT(INDEX(DESC!C:C,MATCH(H1170,DESC!B:B,0)),10),"…"),"…")</f>
        <v>ALUA=DLATC…</v>
      </c>
    </row>
    <row r="1171" spans="1:9" x14ac:dyDescent="0.25">
      <c r="C1171" s="24" t="str">
        <f t="shared" si="73"/>
        <v>:UDWZWH:UADIMR:UNDEF:ULAT:UFFDW:UBRCLS:UAADL:UNDEF:UDWZ+UOCB:UADIM:UDLHB:USWR:UWAITW:UBRGRCLS:UAADL:UEXIPCEXT:UNDEF:UHAA:UNDEF:UOPR(UMHB):XEND:</v>
      </c>
      <c r="D1171" s="24">
        <f t="shared" si="68"/>
        <v>1171</v>
      </c>
      <c r="E1171" s="24">
        <f t="shared" si="69"/>
        <v>0</v>
      </c>
      <c r="F1171" s="24" t="str">
        <f t="shared" ca="1" si="70"/>
        <v>…</v>
      </c>
      <c r="G1171" s="24">
        <f t="shared" si="71"/>
        <v>100</v>
      </c>
      <c r="H1171" s="25" t="str">
        <f t="shared" si="72"/>
        <v>UEXIPCEXT</v>
      </c>
      <c r="I1171" s="9" t="str">
        <f ca="1">IFERROR(_xlfn.CONCAT(LEFT(INDEX(DESC!C:C,MATCH(H1171,DESC!B:B,0)),10),"…"),"…")</f>
        <v>INTER ADDE…</v>
      </c>
    </row>
    <row r="1172" spans="1:9" x14ac:dyDescent="0.25">
      <c r="C1172" s="24" t="str">
        <f t="shared" si="73"/>
        <v>:UDWZWH:UADIMR:UNDEF:ULAT:UFFDW:UBRCLS:UAADL:UNDEF:UDWZ+UOCB:UADIM:UDLHB:USWR:UWAITW:UBRGRCLS:UAADL:UEXIPCEXT:UNDEF:UHAA:UNDEF:UOPR(UMHB):XEND:</v>
      </c>
      <c r="D1172" s="24">
        <f t="shared" si="68"/>
        <v>1172</v>
      </c>
      <c r="E1172" s="24">
        <f t="shared" si="69"/>
        <v>0</v>
      </c>
      <c r="F1172" s="24" t="str">
        <f t="shared" ca="1" si="70"/>
        <v>…</v>
      </c>
      <c r="G1172" s="24">
        <f t="shared" si="71"/>
        <v>110</v>
      </c>
      <c r="H1172" s="25" t="str">
        <f t="shared" si="72"/>
        <v>UNDEF</v>
      </c>
      <c r="I1172" s="9" t="str">
        <f ca="1">IFERROR(_xlfn.CONCAT(LEFT(INDEX(DESC!C:C,MATCH(H1172,DESC!B:B,0)),10),"…"),"…")</f>
        <v>UNDEF…</v>
      </c>
    </row>
    <row r="1173" spans="1:9" x14ac:dyDescent="0.25">
      <c r="C1173" s="24" t="str">
        <f t="shared" si="73"/>
        <v>:UDWZWH:UADIMR:UNDEF:ULAT:UFFDW:UBRCLS:UAADL:UNDEF:UDWZ+UOCB:UADIM:UDLHB:USWR:UWAITW:UBRGRCLS:UAADL:UEXIPCEXT:UNDEF:UHAA:UNDEF:UOPR(UMHB):XEND:</v>
      </c>
      <c r="D1173" s="24">
        <f t="shared" si="68"/>
        <v>1173</v>
      </c>
      <c r="E1173" s="24">
        <f t="shared" si="69"/>
        <v>0</v>
      </c>
      <c r="F1173" s="24" t="str">
        <f t="shared" ca="1" si="70"/>
        <v>…</v>
      </c>
      <c r="G1173" s="24">
        <f t="shared" si="71"/>
        <v>116</v>
      </c>
      <c r="H1173" s="25" t="str">
        <f t="shared" si="72"/>
        <v>UHAA</v>
      </c>
      <c r="I1173" s="9" t="str">
        <f ca="1">IFERROR(_xlfn.CONCAT(LEFT(INDEX(DESC!C:C,MATCH(H1173,DESC!B:B,0)),10),"…"),"…")</f>
        <v>HBUS=ADD N…</v>
      </c>
    </row>
    <row r="1174" spans="1:9" x14ac:dyDescent="0.25">
      <c r="C1174" s="24" t="str">
        <f t="shared" si="73"/>
        <v>:UDWZWH:UADIMR:UNDEF:ULAT:UFFDW:UBRCLS:UAADL:UNDEF:UDWZ+UOCB:UADIM:UDLHB:USWR:UWAITW:UBRGRCLS:UAADL:UEXIPCEXT:UNDEF:UHAA:UNDEF:UOPR(UMHB):XEND:</v>
      </c>
      <c r="D1174" s="24">
        <f t="shared" si="68"/>
        <v>1174</v>
      </c>
      <c r="E1174" s="24">
        <f t="shared" si="69"/>
        <v>0</v>
      </c>
      <c r="F1174" s="24" t="str">
        <f t="shared" ca="1" si="70"/>
        <v>…</v>
      </c>
      <c r="G1174" s="24">
        <f t="shared" si="71"/>
        <v>121</v>
      </c>
      <c r="H1174" s="25" t="str">
        <f t="shared" si="72"/>
        <v>UNDEF</v>
      </c>
      <c r="I1174" s="9" t="str">
        <f ca="1">IFERROR(_xlfn.CONCAT(LEFT(INDEX(DESC!C:C,MATCH(H1174,DESC!B:B,0)),10),"…"),"…")</f>
        <v>UNDEF…</v>
      </c>
    </row>
    <row r="1175" spans="1:9" x14ac:dyDescent="0.25">
      <c r="C1175" s="24" t="str">
        <f t="shared" si="73"/>
        <v>:UDWZWH:UADIMR:UNDEF:ULAT:UFFDW:UBRCLS:UAADL:UNDEF:UDWZ+UOCB:UADIM:UDLHB:USWR:UWAITW:UBRGRCLS:UAADL:UEXIPCEXT:UNDEF:UHAA:UNDEF:UOPR(UMHB):XEND:</v>
      </c>
      <c r="D1175" s="24">
        <f t="shared" si="68"/>
        <v>1175</v>
      </c>
      <c r="E1175" s="24">
        <f t="shared" si="69"/>
        <v>0</v>
      </c>
      <c r="F1175" s="24" t="str">
        <f t="shared" ca="1" si="70"/>
        <v>…</v>
      </c>
      <c r="G1175" s="24">
        <f t="shared" si="71"/>
        <v>127</v>
      </c>
      <c r="H1175" s="25" t="str">
        <f t="shared" si="72"/>
        <v>UOPR(UMHB)</v>
      </c>
      <c r="I1175" s="9" t="str">
        <f ca="1">IFERROR(_xlfn.CONCAT(LEFT(INDEX(DESC!C:C,MATCH(H1175,DESC!B:B,0)),10),"…"),"…")</f>
        <v>R*=HBUS…</v>
      </c>
    </row>
    <row r="1176" spans="1:9" x14ac:dyDescent="0.25">
      <c r="C1176" s="24" t="str">
        <f t="shared" si="73"/>
        <v>:UDWZWH:UADIMR:UNDEF:ULAT:UFFDW:UBRCLS:UAADL:UNDEF:UDWZ+UOCB:UADIM:UDLHB:USWR:UWAITW:UBRGRCLS:UAADL:UEXIPCEXT:UNDEF:UHAA:UNDEF:UOPR(UMHB):XEND:</v>
      </c>
      <c r="D1176" s="24">
        <f t="shared" si="68"/>
        <v>1176</v>
      </c>
      <c r="E1176" s="24">
        <f t="shared" si="69"/>
        <v>0</v>
      </c>
      <c r="F1176" s="24" t="str">
        <f t="shared" ca="1" si="70"/>
        <v>…</v>
      </c>
      <c r="G1176" s="24">
        <f t="shared" si="71"/>
        <v>138</v>
      </c>
      <c r="H1176" s="25" t="str">
        <f t="shared" si="72"/>
        <v>XEND</v>
      </c>
      <c r="I1176" s="9" t="str">
        <f ca="1">IFERROR(_xlfn.CONCAT(LEFT(INDEX(DESC!C:C,MATCH(H1176,DESC!B:B,0)),10),"…"),"…")</f>
        <v>INTER END…</v>
      </c>
    </row>
    <row r="1177" spans="1:9" x14ac:dyDescent="0.25">
      <c r="C1177" s="24" t="str">
        <f t="shared" si="73"/>
        <v>:UDWZWH:UADIMR:UNDEF:ULAT:UFFDW:UBRCLS:UAADL:UNDEF:UDWZ+UOCB:UADIM:UDLHB:USWR:UWAITW:UBRGRCLS:UAADL:UEXIPCEXT:UNDEF:UHAA:UNDEF:UOPR(UMHB):XEND:</v>
      </c>
      <c r="D1177" s="24">
        <f t="shared" si="68"/>
        <v>1177</v>
      </c>
      <c r="E1177" s="24">
        <f t="shared" si="69"/>
        <v>0</v>
      </c>
      <c r="F1177" s="24" t="str">
        <f t="shared" ca="1" si="70"/>
        <v>…</v>
      </c>
      <c r="G1177" s="24">
        <f t="shared" si="71"/>
        <v>143</v>
      </c>
      <c r="H1177" s="25" t="str">
        <f t="shared" si="72"/>
        <v>…</v>
      </c>
      <c r="I1177" s="9" t="str">
        <f ca="1">IFERROR(_xlfn.CONCAT(LEFT(INDEX(DESC!C:C,MATCH(H1177,DESC!B:B,0)),10),"…"),"…")</f>
        <v>…</v>
      </c>
    </row>
    <row r="1178" spans="1:9" x14ac:dyDescent="0.25">
      <c r="A1178" t="s">
        <v>2037</v>
      </c>
      <c r="B1178" t="str">
        <f>A1181</f>
        <v>DEFXDCB(&amp;HC0+(REGL3)+REGR):UDWZWH:UADIMR:UBNM :ULAT:UFFDW:UBRCLS:UAADL:UNDEF:UDWZ+UOORD :UADIM:UDLHB:USWR:UWAITW:UBRGRCLS:UAADL:UEXIPCEXT:UNDEF:UHAA:UNDEF:UOPR(UMHB):XEND</v>
      </c>
      <c r="C1178" s="24" t="str">
        <f t="shared" si="73"/>
        <v>DEFXDCB(&amp;HC0+(REGL3)+REGR):UDWZWH:UADIMR:UBNM:ULAT:UFFDW:UBRCLS:UAADL:UNDEF:UDWZ+UOORD:UADIM:UDLHB:USWR:UWAITW:UBRGRCLS:UAADL:UEXIPCEXT:UNDEF:UHAA:UNDEF:UOPR(UMHB):XEND:</v>
      </c>
      <c r="D1178" s="24">
        <f t="shared" si="68"/>
        <v>1178</v>
      </c>
      <c r="E1178" s="24">
        <f t="shared" si="69"/>
        <v>0</v>
      </c>
      <c r="F1178" s="24" t="str">
        <f t="shared" ca="1" si="70"/>
        <v>…</v>
      </c>
      <c r="G1178" s="24">
        <f t="shared" si="71"/>
        <v>27</v>
      </c>
      <c r="H1178" s="25" t="str">
        <f t="shared" si="72"/>
        <v>UDWZWH</v>
      </c>
      <c r="I1178" s="9" t="str">
        <f ca="1">IFERROR(_xlfn.CONCAT(LEFT(INDEX(DESC!C:C,MATCH(H1178,DESC!B:B,0)),10),"…"),"…")</f>
        <v>ADDER=(W=H…</v>
      </c>
    </row>
    <row r="1179" spans="1:9" x14ac:dyDescent="0.25">
      <c r="A1179">
        <f>FIND("PAR:",A1178)</f>
        <v>78</v>
      </c>
      <c r="C1179" s="24" t="str">
        <f t="shared" si="73"/>
        <v>DEFXDCB(&amp;HC0+(REGL3)+REGR):UDWZWH:UADIMR:UBNM:ULAT:UFFDW:UBRCLS:UAADL:UNDEF:UDWZ+UOORD:UADIM:UDLHB:USWR:UWAITW:UBRGRCLS:UAADL:UEXIPCEXT:UNDEF:UHAA:UNDEF:UOPR(UMHB):XEND:</v>
      </c>
      <c r="D1179" s="24">
        <f t="shared" ref="D1179:D1242" si="74">+D1178+1</f>
        <v>1179</v>
      </c>
      <c r="E1179" s="24">
        <f t="shared" ref="E1179:E1242" si="75">IF(MATCH(H1179,H:H,0)=D1179,IF(LEN(H1179)&gt;2,1,0),0)</f>
        <v>0</v>
      </c>
      <c r="F1179" s="24" t="str">
        <f t="shared" ref="F1179:F1242" ca="1" si="76">IFERROR(MATCH(1,OFFSET(E$1:E$1000,F1178,0),0)+F1178,"…")</f>
        <v>…</v>
      </c>
      <c r="G1179" s="24">
        <f t="shared" ref="G1179:G1242" si="77">IF(LEN(B1179),FIND(":",C1179),IFERROR(FIND(":",C1179,G1178+1),"…"))</f>
        <v>34</v>
      </c>
      <c r="H1179" s="25" t="str">
        <f t="shared" ref="H1179:H1242" si="78">IFERROR(SUBSTITUTE(MID(C1179,G1179,G1180-G1179),":",""),"…")</f>
        <v>UADIMR</v>
      </c>
      <c r="I1179" s="9" t="str">
        <f ca="1">IFERROR(_xlfn.CONCAT(LEFT(INDEX(DESC!C:C,MATCH(H1179,DESC!B:B,0)),10),"…"),"…")</f>
        <v>ADDR=ADDER…</v>
      </c>
    </row>
    <row r="1180" spans="1:9" x14ac:dyDescent="0.25">
      <c r="A1180">
        <f>FIND(":",A1178,A1179+4)</f>
        <v>86</v>
      </c>
      <c r="C1180" s="24" t="str">
        <f t="shared" si="73"/>
        <v>DEFXDCB(&amp;HC0+(REGL3)+REGR):UDWZWH:UADIMR:UBNM:ULAT:UFFDW:UBRCLS:UAADL:UNDEF:UDWZ+UOORD:UADIM:UDLHB:USWR:UWAITW:UBRGRCLS:UAADL:UEXIPCEXT:UNDEF:UHAA:UNDEF:UOPR(UMHB):XEND:</v>
      </c>
      <c r="D1180" s="24">
        <f t="shared" si="74"/>
        <v>1180</v>
      </c>
      <c r="E1180" s="24">
        <f t="shared" si="75"/>
        <v>1</v>
      </c>
      <c r="F1180" s="24" t="str">
        <f t="shared" ca="1" si="76"/>
        <v>…</v>
      </c>
      <c r="G1180" s="24">
        <f t="shared" si="77"/>
        <v>41</v>
      </c>
      <c r="H1180" s="25" t="str">
        <f t="shared" si="78"/>
        <v>UBNM</v>
      </c>
      <c r="I1180" s="9" t="str">
        <f ca="1">IFERROR(_xlfn.CONCAT(LEFT(INDEX(DESC!C:C,MATCH(H1180,DESC!B:B,0)),10),"…"),"…")</f>
        <v>ALUB=BITMA…</v>
      </c>
    </row>
    <row r="1181" spans="1:9" x14ac:dyDescent="0.25">
      <c r="A1181" t="str">
        <f>SUBSTITUTE(REPLACE(A1178,A1180,1,"+"),"PAR:","",1)</f>
        <v>DEFXDCB(&amp;HC0+(REGL3)+REGR):UDWZWH:UADIMR:UBNM :ULAT:UFFDW:UBRCLS:UAADL:UNDEF:UDWZ+UOORD :UADIM:UDLHB:USWR:UWAITW:UBRGRCLS:UAADL:UEXIPCEXT:UNDEF:UHAA:UNDEF:UOPR(UMHB):XEND</v>
      </c>
      <c r="C1181" s="24" t="str">
        <f t="shared" si="73"/>
        <v>DEFXDCB(&amp;HC0+(REGL3)+REGR):UDWZWH:UADIMR:UBNM:ULAT:UFFDW:UBRCLS:UAADL:UNDEF:UDWZ+UOORD:UADIM:UDLHB:USWR:UWAITW:UBRGRCLS:UAADL:UEXIPCEXT:UNDEF:UHAA:UNDEF:UOPR(UMHB):XEND:</v>
      </c>
      <c r="D1181" s="24">
        <f t="shared" si="74"/>
        <v>1181</v>
      </c>
      <c r="E1181" s="24">
        <f t="shared" si="75"/>
        <v>0</v>
      </c>
      <c r="F1181" s="24" t="str">
        <f t="shared" ca="1" si="76"/>
        <v>…</v>
      </c>
      <c r="G1181" s="24">
        <f t="shared" si="77"/>
        <v>46</v>
      </c>
      <c r="H1181" s="25" t="str">
        <f t="shared" si="78"/>
        <v>ULAT</v>
      </c>
      <c r="I1181" s="9" t="str">
        <f ca="1">IFERROR(_xlfn.CONCAT(LEFT(INDEX(DESC!C:C,MATCH(H1181,DESC!B:B,0)),10),"…"),"…")</f>
        <v>DLATCH=PIN…</v>
      </c>
    </row>
    <row r="1182" spans="1:9" x14ac:dyDescent="0.25">
      <c r="C1182" s="24" t="str">
        <f t="shared" si="73"/>
        <v>DEFXDCB(&amp;HC0+(REGL3)+REGR):UDWZWH:UADIMR:UBNM:ULAT:UFFDW:UBRCLS:UAADL:UNDEF:UDWZ+UOORD:UADIM:UDLHB:USWR:UWAITW:UBRGRCLS:UAADL:UEXIPCEXT:UNDEF:UHAA:UNDEF:UOPR(UMHB):XEND:</v>
      </c>
      <c r="D1182" s="24">
        <f t="shared" si="74"/>
        <v>1182</v>
      </c>
      <c r="E1182" s="24">
        <f t="shared" si="75"/>
        <v>0</v>
      </c>
      <c r="F1182" s="24" t="str">
        <f t="shared" ca="1" si="76"/>
        <v>…</v>
      </c>
      <c r="G1182" s="24">
        <f t="shared" si="77"/>
        <v>51</v>
      </c>
      <c r="H1182" s="25" t="str">
        <f t="shared" si="78"/>
        <v>UFFDW</v>
      </c>
      <c r="I1182" s="9" t="str">
        <f ca="1">IFERROR(_xlfn.CONCAT(LEFT(INDEX(DESC!C:C,MATCH(H1182,DESC!B:B,0)),10),"…"),"…")</f>
        <v>DO_WAIT FL…</v>
      </c>
    </row>
    <row r="1183" spans="1:9" x14ac:dyDescent="0.25">
      <c r="C1183" s="24" t="str">
        <f t="shared" si="73"/>
        <v>DEFXDCB(&amp;HC0+(REGL3)+REGR):UDWZWH:UADIMR:UBNM:ULAT:UFFDW:UBRCLS:UAADL:UNDEF:UDWZ+UOORD:UADIM:UDLHB:USWR:UWAITW:UBRGRCLS:UAADL:UEXIPCEXT:UNDEF:UHAA:UNDEF:UOPR(UMHB):XEND:</v>
      </c>
      <c r="D1183" s="24">
        <f t="shared" si="74"/>
        <v>1183</v>
      </c>
      <c r="E1183" s="24">
        <f t="shared" si="75"/>
        <v>0</v>
      </c>
      <c r="F1183" s="24" t="str">
        <f t="shared" ca="1" si="76"/>
        <v>…</v>
      </c>
      <c r="G1183" s="24">
        <f t="shared" si="77"/>
        <v>57</v>
      </c>
      <c r="H1183" s="25" t="str">
        <f t="shared" si="78"/>
        <v>UBRCLS</v>
      </c>
      <c r="I1183" s="9" t="str">
        <f ca="1">IFERROR(_xlfn.CONCAT(LEFT(INDEX(DESC!C:C,MATCH(H1183,DESC!B:B,0)),10),"…"),"…")</f>
        <v>DO_BUSRQ D…</v>
      </c>
    </row>
    <row r="1184" spans="1:9" x14ac:dyDescent="0.25">
      <c r="C1184" s="24" t="str">
        <f t="shared" si="73"/>
        <v>DEFXDCB(&amp;HC0+(REGL3)+REGR):UDWZWH:UADIMR:UBNM:ULAT:UFFDW:UBRCLS:UAADL:UNDEF:UDWZ+UOORD:UADIM:UDLHB:USWR:UWAITW:UBRGRCLS:UAADL:UEXIPCEXT:UNDEF:UHAA:UNDEF:UOPR(UMHB):XEND:</v>
      </c>
      <c r="D1184" s="24">
        <f t="shared" si="74"/>
        <v>1184</v>
      </c>
      <c r="E1184" s="24">
        <f t="shared" si="75"/>
        <v>0</v>
      </c>
      <c r="F1184" s="24" t="str">
        <f t="shared" ca="1" si="76"/>
        <v>…</v>
      </c>
      <c r="G1184" s="24">
        <f t="shared" si="77"/>
        <v>64</v>
      </c>
      <c r="H1184" s="25" t="str">
        <f t="shared" si="78"/>
        <v>UAADL</v>
      </c>
      <c r="I1184" s="9" t="str">
        <f ca="1">IFERROR(_xlfn.CONCAT(LEFT(INDEX(DESC!C:C,MATCH(H1184,DESC!B:B,0)),10),"…"),"…")</f>
        <v>ALUA=DLATC…</v>
      </c>
    </row>
    <row r="1185" spans="1:9" x14ac:dyDescent="0.25">
      <c r="C1185" s="24" t="str">
        <f t="shared" ref="C1185:C1248" si="79">SUBSTITUTE(SUBSTITUTE(SUBSTITUTE(IF(LEN(B1185),_xlfn.CONCAT(B1185,":"),C1184)," ",""),":AAA:",":"),":BBB:",":")</f>
        <v>DEFXDCB(&amp;HC0+(REGL3)+REGR):UDWZWH:UADIMR:UBNM:ULAT:UFFDW:UBRCLS:UAADL:UNDEF:UDWZ+UOORD:UADIM:UDLHB:USWR:UWAITW:UBRGRCLS:UAADL:UEXIPCEXT:UNDEF:UHAA:UNDEF:UOPR(UMHB):XEND:</v>
      </c>
      <c r="D1185" s="24">
        <f t="shared" si="74"/>
        <v>1185</v>
      </c>
      <c r="E1185" s="24">
        <f t="shared" si="75"/>
        <v>0</v>
      </c>
      <c r="F1185" s="24" t="str">
        <f t="shared" ca="1" si="76"/>
        <v>…</v>
      </c>
      <c r="G1185" s="24">
        <f t="shared" si="77"/>
        <v>70</v>
      </c>
      <c r="H1185" s="25" t="str">
        <f t="shared" si="78"/>
        <v>UNDEF</v>
      </c>
      <c r="I1185" s="9" t="str">
        <f ca="1">IFERROR(_xlfn.CONCAT(LEFT(INDEX(DESC!C:C,MATCH(H1185,DESC!B:B,0)),10),"…"),"…")</f>
        <v>UNDEF…</v>
      </c>
    </row>
    <row r="1186" spans="1:9" x14ac:dyDescent="0.25">
      <c r="C1186" s="24" t="str">
        <f t="shared" si="79"/>
        <v>DEFXDCB(&amp;HC0+(REGL3)+REGR):UDWZWH:UADIMR:UBNM:ULAT:UFFDW:UBRCLS:UAADL:UNDEF:UDWZ+UOORD:UADIM:UDLHB:USWR:UWAITW:UBRGRCLS:UAADL:UEXIPCEXT:UNDEF:UHAA:UNDEF:UOPR(UMHB):XEND:</v>
      </c>
      <c r="D1186" s="24">
        <f t="shared" si="74"/>
        <v>1186</v>
      </c>
      <c r="E1186" s="24">
        <f t="shared" si="75"/>
        <v>1</v>
      </c>
      <c r="F1186" s="24" t="str">
        <f t="shared" ca="1" si="76"/>
        <v>…</v>
      </c>
      <c r="G1186" s="24">
        <f t="shared" si="77"/>
        <v>76</v>
      </c>
      <c r="H1186" s="25" t="str">
        <f t="shared" si="78"/>
        <v>UDWZ+UOORD</v>
      </c>
      <c r="I1186" s="9" t="str">
        <f ca="1">IFERROR(_xlfn.CONCAT(LEFT(INDEX(DESC!C:C,MATCH(H1186,DESC!B:B,0)),10),"…"),"…")</f>
        <v>ADDER=WZ H…</v>
      </c>
    </row>
    <row r="1187" spans="1:9" x14ac:dyDescent="0.25">
      <c r="C1187" s="24" t="str">
        <f t="shared" si="79"/>
        <v>DEFXDCB(&amp;HC0+(REGL3)+REGR):UDWZWH:UADIMR:UBNM:ULAT:UFFDW:UBRCLS:UAADL:UNDEF:UDWZ+UOORD:UADIM:UDLHB:USWR:UWAITW:UBRGRCLS:UAADL:UEXIPCEXT:UNDEF:UHAA:UNDEF:UOPR(UMHB):XEND:</v>
      </c>
      <c r="D1187" s="24">
        <f t="shared" si="74"/>
        <v>1187</v>
      </c>
      <c r="E1187" s="24">
        <f t="shared" si="75"/>
        <v>0</v>
      </c>
      <c r="F1187" s="24" t="str">
        <f t="shared" ca="1" si="76"/>
        <v>…</v>
      </c>
      <c r="G1187" s="24">
        <f t="shared" si="77"/>
        <v>87</v>
      </c>
      <c r="H1187" s="25" t="str">
        <f t="shared" si="78"/>
        <v>UADIM</v>
      </c>
      <c r="I1187" s="9" t="str">
        <f ca="1">IFERROR(_xlfn.CONCAT(LEFT(INDEX(DESC!C:C,MATCH(H1187,DESC!B:B,0)),10),"…"),"…")</f>
        <v>ADDR=ADDER…</v>
      </c>
    </row>
    <row r="1188" spans="1:9" x14ac:dyDescent="0.25">
      <c r="C1188" s="24" t="str">
        <f t="shared" si="79"/>
        <v>DEFXDCB(&amp;HC0+(REGL3)+REGR):UDWZWH:UADIMR:UBNM:ULAT:UFFDW:UBRCLS:UAADL:UNDEF:UDWZ+UOORD:UADIM:UDLHB:USWR:UWAITW:UBRGRCLS:UAADL:UEXIPCEXT:UNDEF:UHAA:UNDEF:UOPR(UMHB):XEND:</v>
      </c>
      <c r="D1188" s="24">
        <f t="shared" si="74"/>
        <v>1188</v>
      </c>
      <c r="E1188" s="24">
        <f t="shared" si="75"/>
        <v>0</v>
      </c>
      <c r="F1188" s="24" t="str">
        <f t="shared" ca="1" si="76"/>
        <v>…</v>
      </c>
      <c r="G1188" s="24">
        <f t="shared" si="77"/>
        <v>93</v>
      </c>
      <c r="H1188" s="25" t="str">
        <f t="shared" si="78"/>
        <v>UDLHB</v>
      </c>
      <c r="I1188" s="9" t="str">
        <f ca="1">IFERROR(_xlfn.CONCAT(LEFT(INDEX(DESC!C:C,MATCH(H1188,DESC!B:B,0)),10),"…"),"…")</f>
        <v>DLATCH=HBU…</v>
      </c>
    </row>
    <row r="1189" spans="1:9" x14ac:dyDescent="0.25">
      <c r="C1189" s="24" t="str">
        <f t="shared" si="79"/>
        <v>DEFXDCB(&amp;HC0+(REGL3)+REGR):UDWZWH:UADIMR:UBNM:ULAT:UFFDW:UBRCLS:UAADL:UNDEF:UDWZ+UOORD:UADIM:UDLHB:USWR:UWAITW:UBRGRCLS:UAADL:UEXIPCEXT:UNDEF:UHAA:UNDEF:UOPR(UMHB):XEND:</v>
      </c>
      <c r="D1189" s="24">
        <f t="shared" si="74"/>
        <v>1189</v>
      </c>
      <c r="E1189" s="24">
        <f t="shared" si="75"/>
        <v>0</v>
      </c>
      <c r="F1189" s="24" t="str">
        <f t="shared" ca="1" si="76"/>
        <v>…</v>
      </c>
      <c r="G1189" s="24">
        <f t="shared" si="77"/>
        <v>99</v>
      </c>
      <c r="H1189" s="25" t="str">
        <f t="shared" si="78"/>
        <v>USWR</v>
      </c>
      <c r="I1189" s="9" t="str">
        <f ca="1">IFERROR(_xlfn.CONCAT(LEFT(INDEX(DESC!C:C,MATCH(H1189,DESC!B:B,0)),10),"…"),"…")</f>
        <v>SETWR…</v>
      </c>
    </row>
    <row r="1190" spans="1:9" x14ac:dyDescent="0.25">
      <c r="C1190" s="24" t="str">
        <f t="shared" si="79"/>
        <v>DEFXDCB(&amp;HC0+(REGL3)+REGR):UDWZWH:UADIMR:UBNM:ULAT:UFFDW:UBRCLS:UAADL:UNDEF:UDWZ+UOORD:UADIM:UDLHB:USWR:UWAITW:UBRGRCLS:UAADL:UEXIPCEXT:UNDEF:UHAA:UNDEF:UOPR(UMHB):XEND:</v>
      </c>
      <c r="D1190" s="24">
        <f t="shared" si="74"/>
        <v>1190</v>
      </c>
      <c r="E1190" s="24">
        <f t="shared" si="75"/>
        <v>0</v>
      </c>
      <c r="F1190" s="24" t="str">
        <f t="shared" ca="1" si="76"/>
        <v>…</v>
      </c>
      <c r="G1190" s="24">
        <f t="shared" si="77"/>
        <v>104</v>
      </c>
      <c r="H1190" s="25" t="str">
        <f t="shared" si="78"/>
        <v>UWAITW</v>
      </c>
      <c r="I1190" s="9" t="str">
        <f ca="1">IFERROR(_xlfn.CONCAT(LEFT(INDEX(DESC!C:C,MATCH(H1190,DESC!B:B,0)),10),"…"),"…")</f>
        <v>DO_WAIT AC…</v>
      </c>
    </row>
    <row r="1191" spans="1:9" x14ac:dyDescent="0.25">
      <c r="C1191" s="24" t="str">
        <f t="shared" si="79"/>
        <v>DEFXDCB(&amp;HC0+(REGL3)+REGR):UDWZWH:UADIMR:UBNM:ULAT:UFFDW:UBRCLS:UAADL:UNDEF:UDWZ+UOORD:UADIM:UDLHB:USWR:UWAITW:UBRGRCLS:UAADL:UEXIPCEXT:UNDEF:UHAA:UNDEF:UOPR(UMHB):XEND:</v>
      </c>
      <c r="D1191" s="24">
        <f t="shared" si="74"/>
        <v>1191</v>
      </c>
      <c r="E1191" s="24">
        <f t="shared" si="75"/>
        <v>0</v>
      </c>
      <c r="F1191" s="24" t="str">
        <f t="shared" ca="1" si="76"/>
        <v>…</v>
      </c>
      <c r="G1191" s="24">
        <f t="shared" si="77"/>
        <v>111</v>
      </c>
      <c r="H1191" s="25" t="str">
        <f t="shared" si="78"/>
        <v>UBRGRCLS</v>
      </c>
      <c r="I1191" s="9" t="str">
        <f ca="1">IFERROR(_xlfn.CONCAT(LEFT(INDEX(DESC!C:C,MATCH(H1191,DESC!B:B,0)),10),"…"),"…")</f>
        <v>DO_GRANT D…</v>
      </c>
    </row>
    <row r="1192" spans="1:9" x14ac:dyDescent="0.25">
      <c r="C1192" s="24" t="str">
        <f t="shared" si="79"/>
        <v>DEFXDCB(&amp;HC0+(REGL3)+REGR):UDWZWH:UADIMR:UBNM:ULAT:UFFDW:UBRCLS:UAADL:UNDEF:UDWZ+UOORD:UADIM:UDLHB:USWR:UWAITW:UBRGRCLS:UAADL:UEXIPCEXT:UNDEF:UHAA:UNDEF:UOPR(UMHB):XEND:</v>
      </c>
      <c r="D1192" s="24">
        <f t="shared" si="74"/>
        <v>1192</v>
      </c>
      <c r="E1192" s="24">
        <f t="shared" si="75"/>
        <v>0</v>
      </c>
      <c r="F1192" s="24" t="str">
        <f t="shared" ca="1" si="76"/>
        <v>…</v>
      </c>
      <c r="G1192" s="24">
        <f t="shared" si="77"/>
        <v>120</v>
      </c>
      <c r="H1192" s="25" t="str">
        <f t="shared" si="78"/>
        <v>UAADL</v>
      </c>
      <c r="I1192" s="9" t="str">
        <f ca="1">IFERROR(_xlfn.CONCAT(LEFT(INDEX(DESC!C:C,MATCH(H1192,DESC!B:B,0)),10),"…"),"…")</f>
        <v>ALUA=DLATC…</v>
      </c>
    </row>
    <row r="1193" spans="1:9" x14ac:dyDescent="0.25">
      <c r="C1193" s="24" t="str">
        <f t="shared" si="79"/>
        <v>DEFXDCB(&amp;HC0+(REGL3)+REGR):UDWZWH:UADIMR:UBNM:ULAT:UFFDW:UBRCLS:UAADL:UNDEF:UDWZ+UOORD:UADIM:UDLHB:USWR:UWAITW:UBRGRCLS:UAADL:UEXIPCEXT:UNDEF:UHAA:UNDEF:UOPR(UMHB):XEND:</v>
      </c>
      <c r="D1193" s="24">
        <f t="shared" si="74"/>
        <v>1193</v>
      </c>
      <c r="E1193" s="24">
        <f t="shared" si="75"/>
        <v>0</v>
      </c>
      <c r="F1193" s="24" t="str">
        <f t="shared" ca="1" si="76"/>
        <v>…</v>
      </c>
      <c r="G1193" s="24">
        <f t="shared" si="77"/>
        <v>126</v>
      </c>
      <c r="H1193" s="25" t="str">
        <f t="shared" si="78"/>
        <v>UEXIPCEXT</v>
      </c>
      <c r="I1193" s="9" t="str">
        <f ca="1">IFERROR(_xlfn.CONCAT(LEFT(INDEX(DESC!C:C,MATCH(H1193,DESC!B:B,0)),10),"…"),"…")</f>
        <v>INTER ADDE…</v>
      </c>
    </row>
    <row r="1194" spans="1:9" x14ac:dyDescent="0.25">
      <c r="C1194" s="24" t="str">
        <f t="shared" si="79"/>
        <v>DEFXDCB(&amp;HC0+(REGL3)+REGR):UDWZWH:UADIMR:UBNM:ULAT:UFFDW:UBRCLS:UAADL:UNDEF:UDWZ+UOORD:UADIM:UDLHB:USWR:UWAITW:UBRGRCLS:UAADL:UEXIPCEXT:UNDEF:UHAA:UNDEF:UOPR(UMHB):XEND:</v>
      </c>
      <c r="D1194" s="24">
        <f t="shared" si="74"/>
        <v>1194</v>
      </c>
      <c r="E1194" s="24">
        <f t="shared" si="75"/>
        <v>0</v>
      </c>
      <c r="F1194" s="24" t="str">
        <f t="shared" ca="1" si="76"/>
        <v>…</v>
      </c>
      <c r="G1194" s="24">
        <f t="shared" si="77"/>
        <v>136</v>
      </c>
      <c r="H1194" s="25" t="str">
        <f t="shared" si="78"/>
        <v>UNDEF</v>
      </c>
      <c r="I1194" s="9" t="str">
        <f ca="1">IFERROR(_xlfn.CONCAT(LEFT(INDEX(DESC!C:C,MATCH(H1194,DESC!B:B,0)),10),"…"),"…")</f>
        <v>UNDEF…</v>
      </c>
    </row>
    <row r="1195" spans="1:9" x14ac:dyDescent="0.25">
      <c r="C1195" s="24" t="str">
        <f t="shared" si="79"/>
        <v>DEFXDCB(&amp;HC0+(REGL3)+REGR):UDWZWH:UADIMR:UBNM:ULAT:UFFDW:UBRCLS:UAADL:UNDEF:UDWZ+UOORD:UADIM:UDLHB:USWR:UWAITW:UBRGRCLS:UAADL:UEXIPCEXT:UNDEF:UHAA:UNDEF:UOPR(UMHB):XEND:</v>
      </c>
      <c r="D1195" s="24">
        <f t="shared" si="74"/>
        <v>1195</v>
      </c>
      <c r="E1195" s="24">
        <f t="shared" si="75"/>
        <v>0</v>
      </c>
      <c r="F1195" s="24" t="str">
        <f t="shared" ca="1" si="76"/>
        <v>…</v>
      </c>
      <c r="G1195" s="24">
        <f t="shared" si="77"/>
        <v>142</v>
      </c>
      <c r="H1195" s="25" t="str">
        <f t="shared" si="78"/>
        <v>UHAA</v>
      </c>
      <c r="I1195" s="9" t="str">
        <f ca="1">IFERROR(_xlfn.CONCAT(LEFT(INDEX(DESC!C:C,MATCH(H1195,DESC!B:B,0)),10),"…"),"…")</f>
        <v>HBUS=ADD N…</v>
      </c>
    </row>
    <row r="1196" spans="1:9" x14ac:dyDescent="0.25">
      <c r="C1196" s="24" t="str">
        <f t="shared" si="79"/>
        <v>DEFXDCB(&amp;HC0+(REGL3)+REGR):UDWZWH:UADIMR:UBNM:ULAT:UFFDW:UBRCLS:UAADL:UNDEF:UDWZ+UOORD:UADIM:UDLHB:USWR:UWAITW:UBRGRCLS:UAADL:UEXIPCEXT:UNDEF:UHAA:UNDEF:UOPR(UMHB):XEND:</v>
      </c>
      <c r="D1196" s="24">
        <f t="shared" si="74"/>
        <v>1196</v>
      </c>
      <c r="E1196" s="24">
        <f t="shared" si="75"/>
        <v>0</v>
      </c>
      <c r="F1196" s="24" t="str">
        <f t="shared" ca="1" si="76"/>
        <v>…</v>
      </c>
      <c r="G1196" s="24">
        <f t="shared" si="77"/>
        <v>147</v>
      </c>
      <c r="H1196" s="25" t="str">
        <f t="shared" si="78"/>
        <v>UNDEF</v>
      </c>
      <c r="I1196" s="9" t="str">
        <f ca="1">IFERROR(_xlfn.CONCAT(LEFT(INDEX(DESC!C:C,MATCH(H1196,DESC!B:B,0)),10),"…"),"…")</f>
        <v>UNDEF…</v>
      </c>
    </row>
    <row r="1197" spans="1:9" x14ac:dyDescent="0.25">
      <c r="C1197" s="24" t="str">
        <f t="shared" si="79"/>
        <v>DEFXDCB(&amp;HC0+(REGL3)+REGR):UDWZWH:UADIMR:UBNM:ULAT:UFFDW:UBRCLS:UAADL:UNDEF:UDWZ+UOORD:UADIM:UDLHB:USWR:UWAITW:UBRGRCLS:UAADL:UEXIPCEXT:UNDEF:UHAA:UNDEF:UOPR(UMHB):XEND:</v>
      </c>
      <c r="D1197" s="24">
        <f t="shared" si="74"/>
        <v>1197</v>
      </c>
      <c r="E1197" s="24">
        <f t="shared" si="75"/>
        <v>0</v>
      </c>
      <c r="F1197" s="24" t="str">
        <f t="shared" ca="1" si="76"/>
        <v>…</v>
      </c>
      <c r="G1197" s="24">
        <f t="shared" si="77"/>
        <v>153</v>
      </c>
      <c r="H1197" s="25" t="str">
        <f t="shared" si="78"/>
        <v>UOPR(UMHB)</v>
      </c>
      <c r="I1197" s="9" t="str">
        <f ca="1">IFERROR(_xlfn.CONCAT(LEFT(INDEX(DESC!C:C,MATCH(H1197,DESC!B:B,0)),10),"…"),"…")</f>
        <v>R*=HBUS…</v>
      </c>
    </row>
    <row r="1198" spans="1:9" x14ac:dyDescent="0.25">
      <c r="C1198" s="24" t="str">
        <f t="shared" si="79"/>
        <v>DEFXDCB(&amp;HC0+(REGL3)+REGR):UDWZWH:UADIMR:UBNM:ULAT:UFFDW:UBRCLS:UAADL:UNDEF:UDWZ+UOORD:UADIM:UDLHB:USWR:UWAITW:UBRGRCLS:UAADL:UEXIPCEXT:UNDEF:UHAA:UNDEF:UOPR(UMHB):XEND:</v>
      </c>
      <c r="D1198" s="24">
        <f t="shared" si="74"/>
        <v>1198</v>
      </c>
      <c r="E1198" s="24">
        <f t="shared" si="75"/>
        <v>0</v>
      </c>
      <c r="F1198" s="24" t="str">
        <f t="shared" ca="1" si="76"/>
        <v>…</v>
      </c>
      <c r="G1198" s="24">
        <f t="shared" si="77"/>
        <v>164</v>
      </c>
      <c r="H1198" s="25" t="str">
        <f t="shared" si="78"/>
        <v>XEND</v>
      </c>
      <c r="I1198" s="9" t="str">
        <f ca="1">IFERROR(_xlfn.CONCAT(LEFT(INDEX(DESC!C:C,MATCH(H1198,DESC!B:B,0)),10),"…"),"…")</f>
        <v>INTER END…</v>
      </c>
    </row>
    <row r="1199" spans="1:9" x14ac:dyDescent="0.25">
      <c r="C1199" s="24" t="str">
        <f t="shared" si="79"/>
        <v>DEFXDCB(&amp;HC0+(REGL3)+REGR):UDWZWH:UADIMR:UBNM:ULAT:UFFDW:UBRCLS:UAADL:UNDEF:UDWZ+UOORD:UADIM:UDLHB:USWR:UWAITW:UBRGRCLS:UAADL:UEXIPCEXT:UNDEF:UHAA:UNDEF:UOPR(UMHB):XEND:</v>
      </c>
      <c r="D1199" s="24">
        <f t="shared" si="74"/>
        <v>1199</v>
      </c>
      <c r="E1199" s="24">
        <f t="shared" si="75"/>
        <v>0</v>
      </c>
      <c r="F1199" s="24" t="str">
        <f t="shared" ca="1" si="76"/>
        <v>…</v>
      </c>
      <c r="G1199" s="24">
        <f t="shared" si="77"/>
        <v>169</v>
      </c>
      <c r="H1199" s="25" t="str">
        <f t="shared" si="78"/>
        <v>…</v>
      </c>
      <c r="I1199" s="9" t="str">
        <f ca="1">IFERROR(_xlfn.CONCAT(LEFT(INDEX(DESC!C:C,MATCH(H1199,DESC!B:B,0)),10),"…"),"…")</f>
        <v>…</v>
      </c>
    </row>
    <row r="1200" spans="1:9" x14ac:dyDescent="0.25">
      <c r="A1200" t="s">
        <v>2038</v>
      </c>
      <c r="B1200" t="str">
        <f>A1203</f>
        <v>DEFXDCB(&amp;H80+(REGL3)+REGR):UDWZWH:UADIMR:UBIM :ULAT:UFFDW:UBRCLS:UAADL:UNDEF:UDWZ+UOANDD:UADIM:UDLHB:USWR:UWAITW:UBRGRCLS:UAADL:UEXIPCEXT:UNDEF:UHAA:UNDEF:UOPR(UMHB):XEND</v>
      </c>
      <c r="C1200" s="24" t="str">
        <f t="shared" si="79"/>
        <v>DEFXDCB(&amp;H80+(REGL3)+REGR):UDWZWH:UADIMR:UBIM:ULAT:UFFDW:UBRCLS:UAADL:UNDEF:UDWZ+UOANDD:UADIM:UDLHB:USWR:UWAITW:UBRGRCLS:UAADL:UEXIPCEXT:UNDEF:UHAA:UNDEF:UOPR(UMHB):XEND:</v>
      </c>
      <c r="D1200" s="24">
        <f t="shared" si="74"/>
        <v>1200</v>
      </c>
      <c r="E1200" s="24">
        <f t="shared" si="75"/>
        <v>0</v>
      </c>
      <c r="F1200" s="24" t="str">
        <f t="shared" ca="1" si="76"/>
        <v>…</v>
      </c>
      <c r="G1200" s="24">
        <f t="shared" si="77"/>
        <v>27</v>
      </c>
      <c r="H1200" s="25" t="str">
        <f t="shared" si="78"/>
        <v>UDWZWH</v>
      </c>
      <c r="I1200" s="9" t="str">
        <f ca="1">IFERROR(_xlfn.CONCAT(LEFT(INDEX(DESC!C:C,MATCH(H1200,DESC!B:B,0)),10),"…"),"…")</f>
        <v>ADDER=(W=H…</v>
      </c>
    </row>
    <row r="1201" spans="1:9" x14ac:dyDescent="0.25">
      <c r="A1201">
        <f>FIND("PAR:",A1200)</f>
        <v>78</v>
      </c>
      <c r="C1201" s="24" t="str">
        <f t="shared" si="79"/>
        <v>DEFXDCB(&amp;H80+(REGL3)+REGR):UDWZWH:UADIMR:UBIM:ULAT:UFFDW:UBRCLS:UAADL:UNDEF:UDWZ+UOANDD:UADIM:UDLHB:USWR:UWAITW:UBRGRCLS:UAADL:UEXIPCEXT:UNDEF:UHAA:UNDEF:UOPR(UMHB):XEND:</v>
      </c>
      <c r="D1201" s="24">
        <f t="shared" si="74"/>
        <v>1201</v>
      </c>
      <c r="E1201" s="24">
        <f t="shared" si="75"/>
        <v>0</v>
      </c>
      <c r="F1201" s="24" t="str">
        <f t="shared" ca="1" si="76"/>
        <v>…</v>
      </c>
      <c r="G1201" s="24">
        <f t="shared" si="77"/>
        <v>34</v>
      </c>
      <c r="H1201" s="25" t="str">
        <f t="shared" si="78"/>
        <v>UADIMR</v>
      </c>
      <c r="I1201" s="9" t="str">
        <f ca="1">IFERROR(_xlfn.CONCAT(LEFT(INDEX(DESC!C:C,MATCH(H1201,DESC!B:B,0)),10),"…"),"…")</f>
        <v>ADDR=ADDER…</v>
      </c>
    </row>
    <row r="1202" spans="1:9" x14ac:dyDescent="0.25">
      <c r="A1202">
        <f>FIND(":",A1200,A1201+4)</f>
        <v>86</v>
      </c>
      <c r="C1202" s="24" t="str">
        <f t="shared" si="79"/>
        <v>DEFXDCB(&amp;H80+(REGL3)+REGR):UDWZWH:UADIMR:UBIM:ULAT:UFFDW:UBRCLS:UAADL:UNDEF:UDWZ+UOANDD:UADIM:UDLHB:USWR:UWAITW:UBRGRCLS:UAADL:UEXIPCEXT:UNDEF:UHAA:UNDEF:UOPR(UMHB):XEND:</v>
      </c>
      <c r="D1202" s="24">
        <f t="shared" si="74"/>
        <v>1202</v>
      </c>
      <c r="E1202" s="24">
        <f t="shared" si="75"/>
        <v>1</v>
      </c>
      <c r="F1202" s="24" t="str">
        <f t="shared" ca="1" si="76"/>
        <v>…</v>
      </c>
      <c r="G1202" s="24">
        <f t="shared" si="77"/>
        <v>41</v>
      </c>
      <c r="H1202" s="25" t="str">
        <f t="shared" si="78"/>
        <v>UBIM</v>
      </c>
      <c r="I1202" s="9" t="str">
        <f ca="1">IFERROR(_xlfn.CONCAT(LEFT(INDEX(DESC!C:C,MATCH(H1202,DESC!B:B,0)),10),"…"),"…")</f>
        <v>ALUB=INV B…</v>
      </c>
    </row>
    <row r="1203" spans="1:9" x14ac:dyDescent="0.25">
      <c r="A1203" t="str">
        <f>SUBSTITUTE(REPLACE(A1200,A1202,1,"+"),"PAR:","",1)</f>
        <v>DEFXDCB(&amp;H80+(REGL3)+REGR):UDWZWH:UADIMR:UBIM :ULAT:UFFDW:UBRCLS:UAADL:UNDEF:UDWZ+UOANDD:UADIM:UDLHB:USWR:UWAITW:UBRGRCLS:UAADL:UEXIPCEXT:UNDEF:UHAA:UNDEF:UOPR(UMHB):XEND</v>
      </c>
      <c r="C1203" s="24" t="str">
        <f t="shared" si="79"/>
        <v>DEFXDCB(&amp;H80+(REGL3)+REGR):UDWZWH:UADIMR:UBIM:ULAT:UFFDW:UBRCLS:UAADL:UNDEF:UDWZ+UOANDD:UADIM:UDLHB:USWR:UWAITW:UBRGRCLS:UAADL:UEXIPCEXT:UNDEF:UHAA:UNDEF:UOPR(UMHB):XEND:</v>
      </c>
      <c r="D1203" s="24">
        <f t="shared" si="74"/>
        <v>1203</v>
      </c>
      <c r="E1203" s="24">
        <f t="shared" si="75"/>
        <v>0</v>
      </c>
      <c r="F1203" s="24" t="str">
        <f t="shared" ca="1" si="76"/>
        <v>…</v>
      </c>
      <c r="G1203" s="24">
        <f t="shared" si="77"/>
        <v>46</v>
      </c>
      <c r="H1203" s="25" t="str">
        <f t="shared" si="78"/>
        <v>ULAT</v>
      </c>
      <c r="I1203" s="9" t="str">
        <f ca="1">IFERROR(_xlfn.CONCAT(LEFT(INDEX(DESC!C:C,MATCH(H1203,DESC!B:B,0)),10),"…"),"…")</f>
        <v>DLATCH=PIN…</v>
      </c>
    </row>
    <row r="1204" spans="1:9" x14ac:dyDescent="0.25">
      <c r="C1204" s="24" t="str">
        <f t="shared" si="79"/>
        <v>DEFXDCB(&amp;H80+(REGL3)+REGR):UDWZWH:UADIMR:UBIM:ULAT:UFFDW:UBRCLS:UAADL:UNDEF:UDWZ+UOANDD:UADIM:UDLHB:USWR:UWAITW:UBRGRCLS:UAADL:UEXIPCEXT:UNDEF:UHAA:UNDEF:UOPR(UMHB):XEND:</v>
      </c>
      <c r="D1204" s="24">
        <f t="shared" si="74"/>
        <v>1204</v>
      </c>
      <c r="E1204" s="24">
        <f t="shared" si="75"/>
        <v>0</v>
      </c>
      <c r="F1204" s="24" t="str">
        <f t="shared" ca="1" si="76"/>
        <v>…</v>
      </c>
      <c r="G1204" s="24">
        <f t="shared" si="77"/>
        <v>51</v>
      </c>
      <c r="H1204" s="25" t="str">
        <f t="shared" si="78"/>
        <v>UFFDW</v>
      </c>
      <c r="I1204" s="9" t="str">
        <f ca="1">IFERROR(_xlfn.CONCAT(LEFT(INDEX(DESC!C:C,MATCH(H1204,DESC!B:B,0)),10),"…"),"…")</f>
        <v>DO_WAIT FL…</v>
      </c>
    </row>
    <row r="1205" spans="1:9" x14ac:dyDescent="0.25">
      <c r="C1205" s="24" t="str">
        <f t="shared" si="79"/>
        <v>DEFXDCB(&amp;H80+(REGL3)+REGR):UDWZWH:UADIMR:UBIM:ULAT:UFFDW:UBRCLS:UAADL:UNDEF:UDWZ+UOANDD:UADIM:UDLHB:USWR:UWAITW:UBRGRCLS:UAADL:UEXIPCEXT:UNDEF:UHAA:UNDEF:UOPR(UMHB):XEND:</v>
      </c>
      <c r="D1205" s="24">
        <f t="shared" si="74"/>
        <v>1205</v>
      </c>
      <c r="E1205" s="24">
        <f t="shared" si="75"/>
        <v>0</v>
      </c>
      <c r="F1205" s="24" t="str">
        <f t="shared" ca="1" si="76"/>
        <v>…</v>
      </c>
      <c r="G1205" s="24">
        <f t="shared" si="77"/>
        <v>57</v>
      </c>
      <c r="H1205" s="25" t="str">
        <f t="shared" si="78"/>
        <v>UBRCLS</v>
      </c>
      <c r="I1205" s="9" t="str">
        <f ca="1">IFERROR(_xlfn.CONCAT(LEFT(INDEX(DESC!C:C,MATCH(H1205,DESC!B:B,0)),10),"…"),"…")</f>
        <v>DO_BUSRQ D…</v>
      </c>
    </row>
    <row r="1206" spans="1:9" x14ac:dyDescent="0.25">
      <c r="C1206" s="24" t="str">
        <f t="shared" si="79"/>
        <v>DEFXDCB(&amp;H80+(REGL3)+REGR):UDWZWH:UADIMR:UBIM:ULAT:UFFDW:UBRCLS:UAADL:UNDEF:UDWZ+UOANDD:UADIM:UDLHB:USWR:UWAITW:UBRGRCLS:UAADL:UEXIPCEXT:UNDEF:UHAA:UNDEF:UOPR(UMHB):XEND:</v>
      </c>
      <c r="D1206" s="24">
        <f t="shared" si="74"/>
        <v>1206</v>
      </c>
      <c r="E1206" s="24">
        <f t="shared" si="75"/>
        <v>0</v>
      </c>
      <c r="F1206" s="24" t="str">
        <f t="shared" ca="1" si="76"/>
        <v>…</v>
      </c>
      <c r="G1206" s="24">
        <f t="shared" si="77"/>
        <v>64</v>
      </c>
      <c r="H1206" s="25" t="str">
        <f t="shared" si="78"/>
        <v>UAADL</v>
      </c>
      <c r="I1206" s="9" t="str">
        <f ca="1">IFERROR(_xlfn.CONCAT(LEFT(INDEX(DESC!C:C,MATCH(H1206,DESC!B:B,0)),10),"…"),"…")</f>
        <v>ALUA=DLATC…</v>
      </c>
    </row>
    <row r="1207" spans="1:9" x14ac:dyDescent="0.25">
      <c r="C1207" s="24" t="str">
        <f t="shared" si="79"/>
        <v>DEFXDCB(&amp;H80+(REGL3)+REGR):UDWZWH:UADIMR:UBIM:ULAT:UFFDW:UBRCLS:UAADL:UNDEF:UDWZ+UOANDD:UADIM:UDLHB:USWR:UWAITW:UBRGRCLS:UAADL:UEXIPCEXT:UNDEF:UHAA:UNDEF:UOPR(UMHB):XEND:</v>
      </c>
      <c r="D1207" s="24">
        <f t="shared" si="74"/>
        <v>1207</v>
      </c>
      <c r="E1207" s="24">
        <f t="shared" si="75"/>
        <v>0</v>
      </c>
      <c r="F1207" s="24" t="str">
        <f t="shared" ca="1" si="76"/>
        <v>…</v>
      </c>
      <c r="G1207" s="24">
        <f t="shared" si="77"/>
        <v>70</v>
      </c>
      <c r="H1207" s="25" t="str">
        <f t="shared" si="78"/>
        <v>UNDEF</v>
      </c>
      <c r="I1207" s="9" t="str">
        <f ca="1">IFERROR(_xlfn.CONCAT(LEFT(INDEX(DESC!C:C,MATCH(H1207,DESC!B:B,0)),10),"…"),"…")</f>
        <v>UNDEF…</v>
      </c>
    </row>
    <row r="1208" spans="1:9" x14ac:dyDescent="0.25">
      <c r="C1208" s="24" t="str">
        <f t="shared" si="79"/>
        <v>DEFXDCB(&amp;H80+(REGL3)+REGR):UDWZWH:UADIMR:UBIM:ULAT:UFFDW:UBRCLS:UAADL:UNDEF:UDWZ+UOANDD:UADIM:UDLHB:USWR:UWAITW:UBRGRCLS:UAADL:UEXIPCEXT:UNDEF:UHAA:UNDEF:UOPR(UMHB):XEND:</v>
      </c>
      <c r="D1208" s="24">
        <f t="shared" si="74"/>
        <v>1208</v>
      </c>
      <c r="E1208" s="24">
        <f t="shared" si="75"/>
        <v>1</v>
      </c>
      <c r="F1208" s="24" t="str">
        <f t="shared" ca="1" si="76"/>
        <v>…</v>
      </c>
      <c r="G1208" s="24">
        <f t="shared" si="77"/>
        <v>76</v>
      </c>
      <c r="H1208" s="25" t="str">
        <f t="shared" si="78"/>
        <v>UDWZ+UOANDD</v>
      </c>
      <c r="I1208" s="9" t="str">
        <f ca="1">IFERROR(_xlfn.CONCAT(LEFT(INDEX(DESC!C:C,MATCH(H1208,DESC!B:B,0)),10),"…"),"…")</f>
        <v>ADDER=WZ H…</v>
      </c>
    </row>
    <row r="1209" spans="1:9" x14ac:dyDescent="0.25">
      <c r="C1209" s="24" t="str">
        <f t="shared" si="79"/>
        <v>DEFXDCB(&amp;H80+(REGL3)+REGR):UDWZWH:UADIMR:UBIM:ULAT:UFFDW:UBRCLS:UAADL:UNDEF:UDWZ+UOANDD:UADIM:UDLHB:USWR:UWAITW:UBRGRCLS:UAADL:UEXIPCEXT:UNDEF:UHAA:UNDEF:UOPR(UMHB):XEND:</v>
      </c>
      <c r="D1209" s="24">
        <f t="shared" si="74"/>
        <v>1209</v>
      </c>
      <c r="E1209" s="24">
        <f t="shared" si="75"/>
        <v>0</v>
      </c>
      <c r="F1209" s="24" t="str">
        <f t="shared" ca="1" si="76"/>
        <v>…</v>
      </c>
      <c r="G1209" s="24">
        <f t="shared" si="77"/>
        <v>88</v>
      </c>
      <c r="H1209" s="25" t="str">
        <f t="shared" si="78"/>
        <v>UADIM</v>
      </c>
      <c r="I1209" s="9" t="str">
        <f ca="1">IFERROR(_xlfn.CONCAT(LEFT(INDEX(DESC!C:C,MATCH(H1209,DESC!B:B,0)),10),"…"),"…")</f>
        <v>ADDR=ADDER…</v>
      </c>
    </row>
    <row r="1210" spans="1:9" x14ac:dyDescent="0.25">
      <c r="C1210" s="24" t="str">
        <f t="shared" si="79"/>
        <v>DEFXDCB(&amp;H80+(REGL3)+REGR):UDWZWH:UADIMR:UBIM:ULAT:UFFDW:UBRCLS:UAADL:UNDEF:UDWZ+UOANDD:UADIM:UDLHB:USWR:UWAITW:UBRGRCLS:UAADL:UEXIPCEXT:UNDEF:UHAA:UNDEF:UOPR(UMHB):XEND:</v>
      </c>
      <c r="D1210" s="24">
        <f t="shared" si="74"/>
        <v>1210</v>
      </c>
      <c r="E1210" s="24">
        <f t="shared" si="75"/>
        <v>0</v>
      </c>
      <c r="F1210" s="24" t="str">
        <f t="shared" ca="1" si="76"/>
        <v>…</v>
      </c>
      <c r="G1210" s="24">
        <f t="shared" si="77"/>
        <v>94</v>
      </c>
      <c r="H1210" s="25" t="str">
        <f t="shared" si="78"/>
        <v>UDLHB</v>
      </c>
      <c r="I1210" s="9" t="str">
        <f ca="1">IFERROR(_xlfn.CONCAT(LEFT(INDEX(DESC!C:C,MATCH(H1210,DESC!B:B,0)),10),"…"),"…")</f>
        <v>DLATCH=HBU…</v>
      </c>
    </row>
    <row r="1211" spans="1:9" x14ac:dyDescent="0.25">
      <c r="C1211" s="24" t="str">
        <f t="shared" si="79"/>
        <v>DEFXDCB(&amp;H80+(REGL3)+REGR):UDWZWH:UADIMR:UBIM:ULAT:UFFDW:UBRCLS:UAADL:UNDEF:UDWZ+UOANDD:UADIM:UDLHB:USWR:UWAITW:UBRGRCLS:UAADL:UEXIPCEXT:UNDEF:UHAA:UNDEF:UOPR(UMHB):XEND:</v>
      </c>
      <c r="D1211" s="24">
        <f t="shared" si="74"/>
        <v>1211</v>
      </c>
      <c r="E1211" s="24">
        <f t="shared" si="75"/>
        <v>0</v>
      </c>
      <c r="F1211" s="24" t="str">
        <f t="shared" ca="1" si="76"/>
        <v>…</v>
      </c>
      <c r="G1211" s="24">
        <f t="shared" si="77"/>
        <v>100</v>
      </c>
      <c r="H1211" s="25" t="str">
        <f t="shared" si="78"/>
        <v>USWR</v>
      </c>
      <c r="I1211" s="9" t="str">
        <f ca="1">IFERROR(_xlfn.CONCAT(LEFT(INDEX(DESC!C:C,MATCH(H1211,DESC!B:B,0)),10),"…"),"…")</f>
        <v>SETWR…</v>
      </c>
    </row>
    <row r="1212" spans="1:9" x14ac:dyDescent="0.25">
      <c r="C1212" s="24" t="str">
        <f t="shared" si="79"/>
        <v>DEFXDCB(&amp;H80+(REGL3)+REGR):UDWZWH:UADIMR:UBIM:ULAT:UFFDW:UBRCLS:UAADL:UNDEF:UDWZ+UOANDD:UADIM:UDLHB:USWR:UWAITW:UBRGRCLS:UAADL:UEXIPCEXT:UNDEF:UHAA:UNDEF:UOPR(UMHB):XEND:</v>
      </c>
      <c r="D1212" s="24">
        <f t="shared" si="74"/>
        <v>1212</v>
      </c>
      <c r="E1212" s="24">
        <f t="shared" si="75"/>
        <v>0</v>
      </c>
      <c r="F1212" s="24" t="str">
        <f t="shared" ca="1" si="76"/>
        <v>…</v>
      </c>
      <c r="G1212" s="24">
        <f t="shared" si="77"/>
        <v>105</v>
      </c>
      <c r="H1212" s="25" t="str">
        <f t="shared" si="78"/>
        <v>UWAITW</v>
      </c>
      <c r="I1212" s="9" t="str">
        <f ca="1">IFERROR(_xlfn.CONCAT(LEFT(INDEX(DESC!C:C,MATCH(H1212,DESC!B:B,0)),10),"…"),"…")</f>
        <v>DO_WAIT AC…</v>
      </c>
    </row>
    <row r="1213" spans="1:9" x14ac:dyDescent="0.25">
      <c r="C1213" s="24" t="str">
        <f t="shared" si="79"/>
        <v>DEFXDCB(&amp;H80+(REGL3)+REGR):UDWZWH:UADIMR:UBIM:ULAT:UFFDW:UBRCLS:UAADL:UNDEF:UDWZ+UOANDD:UADIM:UDLHB:USWR:UWAITW:UBRGRCLS:UAADL:UEXIPCEXT:UNDEF:UHAA:UNDEF:UOPR(UMHB):XEND:</v>
      </c>
      <c r="D1213" s="24">
        <f t="shared" si="74"/>
        <v>1213</v>
      </c>
      <c r="E1213" s="24">
        <f t="shared" si="75"/>
        <v>0</v>
      </c>
      <c r="F1213" s="24" t="str">
        <f t="shared" ca="1" si="76"/>
        <v>…</v>
      </c>
      <c r="G1213" s="24">
        <f t="shared" si="77"/>
        <v>112</v>
      </c>
      <c r="H1213" s="25" t="str">
        <f t="shared" si="78"/>
        <v>UBRGRCLS</v>
      </c>
      <c r="I1213" s="9" t="str">
        <f ca="1">IFERROR(_xlfn.CONCAT(LEFT(INDEX(DESC!C:C,MATCH(H1213,DESC!B:B,0)),10),"…"),"…")</f>
        <v>DO_GRANT D…</v>
      </c>
    </row>
    <row r="1214" spans="1:9" x14ac:dyDescent="0.25">
      <c r="C1214" s="24" t="str">
        <f t="shared" si="79"/>
        <v>DEFXDCB(&amp;H80+(REGL3)+REGR):UDWZWH:UADIMR:UBIM:ULAT:UFFDW:UBRCLS:UAADL:UNDEF:UDWZ+UOANDD:UADIM:UDLHB:USWR:UWAITW:UBRGRCLS:UAADL:UEXIPCEXT:UNDEF:UHAA:UNDEF:UOPR(UMHB):XEND:</v>
      </c>
      <c r="D1214" s="24">
        <f t="shared" si="74"/>
        <v>1214</v>
      </c>
      <c r="E1214" s="24">
        <f t="shared" si="75"/>
        <v>0</v>
      </c>
      <c r="F1214" s="24" t="str">
        <f t="shared" ca="1" si="76"/>
        <v>…</v>
      </c>
      <c r="G1214" s="24">
        <f t="shared" si="77"/>
        <v>121</v>
      </c>
      <c r="H1214" s="25" t="str">
        <f t="shared" si="78"/>
        <v>UAADL</v>
      </c>
      <c r="I1214" s="9" t="str">
        <f ca="1">IFERROR(_xlfn.CONCAT(LEFT(INDEX(DESC!C:C,MATCH(H1214,DESC!B:B,0)),10),"…"),"…")</f>
        <v>ALUA=DLATC…</v>
      </c>
    </row>
    <row r="1215" spans="1:9" x14ac:dyDescent="0.25">
      <c r="C1215" s="24" t="str">
        <f t="shared" si="79"/>
        <v>DEFXDCB(&amp;H80+(REGL3)+REGR):UDWZWH:UADIMR:UBIM:ULAT:UFFDW:UBRCLS:UAADL:UNDEF:UDWZ+UOANDD:UADIM:UDLHB:USWR:UWAITW:UBRGRCLS:UAADL:UEXIPCEXT:UNDEF:UHAA:UNDEF:UOPR(UMHB):XEND:</v>
      </c>
      <c r="D1215" s="24">
        <f t="shared" si="74"/>
        <v>1215</v>
      </c>
      <c r="E1215" s="24">
        <f t="shared" si="75"/>
        <v>0</v>
      </c>
      <c r="F1215" s="24" t="str">
        <f t="shared" ca="1" si="76"/>
        <v>…</v>
      </c>
      <c r="G1215" s="24">
        <f t="shared" si="77"/>
        <v>127</v>
      </c>
      <c r="H1215" s="25" t="str">
        <f t="shared" si="78"/>
        <v>UEXIPCEXT</v>
      </c>
      <c r="I1215" s="9" t="str">
        <f ca="1">IFERROR(_xlfn.CONCAT(LEFT(INDEX(DESC!C:C,MATCH(H1215,DESC!B:B,0)),10),"…"),"…")</f>
        <v>INTER ADDE…</v>
      </c>
    </row>
    <row r="1216" spans="1:9" x14ac:dyDescent="0.25">
      <c r="C1216" s="24" t="str">
        <f t="shared" si="79"/>
        <v>DEFXDCB(&amp;H80+(REGL3)+REGR):UDWZWH:UADIMR:UBIM:ULAT:UFFDW:UBRCLS:UAADL:UNDEF:UDWZ+UOANDD:UADIM:UDLHB:USWR:UWAITW:UBRGRCLS:UAADL:UEXIPCEXT:UNDEF:UHAA:UNDEF:UOPR(UMHB):XEND:</v>
      </c>
      <c r="D1216" s="24">
        <f t="shared" si="74"/>
        <v>1216</v>
      </c>
      <c r="E1216" s="24">
        <f t="shared" si="75"/>
        <v>0</v>
      </c>
      <c r="F1216" s="24" t="str">
        <f t="shared" ca="1" si="76"/>
        <v>…</v>
      </c>
      <c r="G1216" s="24">
        <f t="shared" si="77"/>
        <v>137</v>
      </c>
      <c r="H1216" s="25" t="str">
        <f t="shared" si="78"/>
        <v>UNDEF</v>
      </c>
      <c r="I1216" s="9" t="str">
        <f ca="1">IFERROR(_xlfn.CONCAT(LEFT(INDEX(DESC!C:C,MATCH(H1216,DESC!B:B,0)),10),"…"),"…")</f>
        <v>UNDEF…</v>
      </c>
    </row>
    <row r="1217" spans="2:9" x14ac:dyDescent="0.25">
      <c r="C1217" s="24" t="str">
        <f t="shared" si="79"/>
        <v>DEFXDCB(&amp;H80+(REGL3)+REGR):UDWZWH:UADIMR:UBIM:ULAT:UFFDW:UBRCLS:UAADL:UNDEF:UDWZ+UOANDD:UADIM:UDLHB:USWR:UWAITW:UBRGRCLS:UAADL:UEXIPCEXT:UNDEF:UHAA:UNDEF:UOPR(UMHB):XEND:</v>
      </c>
      <c r="D1217" s="24">
        <f t="shared" si="74"/>
        <v>1217</v>
      </c>
      <c r="E1217" s="24">
        <f t="shared" si="75"/>
        <v>0</v>
      </c>
      <c r="F1217" s="24" t="str">
        <f t="shared" ca="1" si="76"/>
        <v>…</v>
      </c>
      <c r="G1217" s="24">
        <f t="shared" si="77"/>
        <v>143</v>
      </c>
      <c r="H1217" s="25" t="str">
        <f t="shared" si="78"/>
        <v>UHAA</v>
      </c>
      <c r="I1217" s="9" t="str">
        <f ca="1">IFERROR(_xlfn.CONCAT(LEFT(INDEX(DESC!C:C,MATCH(H1217,DESC!B:B,0)),10),"…"),"…")</f>
        <v>HBUS=ADD N…</v>
      </c>
    </row>
    <row r="1218" spans="2:9" x14ac:dyDescent="0.25">
      <c r="C1218" s="24" t="str">
        <f t="shared" si="79"/>
        <v>DEFXDCB(&amp;H80+(REGL3)+REGR):UDWZWH:UADIMR:UBIM:ULAT:UFFDW:UBRCLS:UAADL:UNDEF:UDWZ+UOANDD:UADIM:UDLHB:USWR:UWAITW:UBRGRCLS:UAADL:UEXIPCEXT:UNDEF:UHAA:UNDEF:UOPR(UMHB):XEND:</v>
      </c>
      <c r="D1218" s="24">
        <f t="shared" si="74"/>
        <v>1218</v>
      </c>
      <c r="E1218" s="24">
        <f t="shared" si="75"/>
        <v>0</v>
      </c>
      <c r="F1218" s="24" t="str">
        <f t="shared" ca="1" si="76"/>
        <v>…</v>
      </c>
      <c r="G1218" s="24">
        <f t="shared" si="77"/>
        <v>148</v>
      </c>
      <c r="H1218" s="25" t="str">
        <f t="shared" si="78"/>
        <v>UNDEF</v>
      </c>
      <c r="I1218" s="9" t="str">
        <f ca="1">IFERROR(_xlfn.CONCAT(LEFT(INDEX(DESC!C:C,MATCH(H1218,DESC!B:B,0)),10),"…"),"…")</f>
        <v>UNDEF…</v>
      </c>
    </row>
    <row r="1219" spans="2:9" x14ac:dyDescent="0.25">
      <c r="C1219" s="24" t="str">
        <f t="shared" si="79"/>
        <v>DEFXDCB(&amp;H80+(REGL3)+REGR):UDWZWH:UADIMR:UBIM:ULAT:UFFDW:UBRCLS:UAADL:UNDEF:UDWZ+UOANDD:UADIM:UDLHB:USWR:UWAITW:UBRGRCLS:UAADL:UEXIPCEXT:UNDEF:UHAA:UNDEF:UOPR(UMHB):XEND:</v>
      </c>
      <c r="D1219" s="24">
        <f t="shared" si="74"/>
        <v>1219</v>
      </c>
      <c r="E1219" s="24">
        <f t="shared" si="75"/>
        <v>0</v>
      </c>
      <c r="F1219" s="24" t="str">
        <f t="shared" ca="1" si="76"/>
        <v>…</v>
      </c>
      <c r="G1219" s="24">
        <f t="shared" si="77"/>
        <v>154</v>
      </c>
      <c r="H1219" s="25" t="str">
        <f t="shared" si="78"/>
        <v>UOPR(UMHB)</v>
      </c>
      <c r="I1219" s="9" t="str">
        <f ca="1">IFERROR(_xlfn.CONCAT(LEFT(INDEX(DESC!C:C,MATCH(H1219,DESC!B:B,0)),10),"…"),"…")</f>
        <v>R*=HBUS…</v>
      </c>
    </row>
    <row r="1220" spans="2:9" x14ac:dyDescent="0.25">
      <c r="C1220" s="24" t="str">
        <f t="shared" si="79"/>
        <v>DEFXDCB(&amp;H80+(REGL3)+REGR):UDWZWH:UADIMR:UBIM:ULAT:UFFDW:UBRCLS:UAADL:UNDEF:UDWZ+UOANDD:UADIM:UDLHB:USWR:UWAITW:UBRGRCLS:UAADL:UEXIPCEXT:UNDEF:UHAA:UNDEF:UOPR(UMHB):XEND:</v>
      </c>
      <c r="D1220" s="24">
        <f t="shared" si="74"/>
        <v>1220</v>
      </c>
      <c r="E1220" s="24">
        <f t="shared" si="75"/>
        <v>0</v>
      </c>
      <c r="F1220" s="24" t="str">
        <f t="shared" ca="1" si="76"/>
        <v>…</v>
      </c>
      <c r="G1220" s="24">
        <f t="shared" si="77"/>
        <v>165</v>
      </c>
      <c r="H1220" s="25" t="str">
        <f t="shared" si="78"/>
        <v>XEND</v>
      </c>
      <c r="I1220" s="9" t="str">
        <f ca="1">IFERROR(_xlfn.CONCAT(LEFT(INDEX(DESC!C:C,MATCH(H1220,DESC!B:B,0)),10),"…"),"…")</f>
        <v>INTER END…</v>
      </c>
    </row>
    <row r="1221" spans="2:9" x14ac:dyDescent="0.25">
      <c r="C1221" s="24" t="str">
        <f t="shared" si="79"/>
        <v>DEFXDCB(&amp;H80+(REGL3)+REGR):UDWZWH:UADIMR:UBIM:ULAT:UFFDW:UBRCLS:UAADL:UNDEF:UDWZ+UOANDD:UADIM:UDLHB:USWR:UWAITW:UBRGRCLS:UAADL:UEXIPCEXT:UNDEF:UHAA:UNDEF:UOPR(UMHB):XEND:</v>
      </c>
      <c r="D1221" s="24">
        <f t="shared" si="74"/>
        <v>1221</v>
      </c>
      <c r="E1221" s="24">
        <f t="shared" si="75"/>
        <v>0</v>
      </c>
      <c r="F1221" s="24" t="str">
        <f t="shared" ca="1" si="76"/>
        <v>…</v>
      </c>
      <c r="G1221" s="24">
        <f t="shared" si="77"/>
        <v>170</v>
      </c>
      <c r="H1221" s="25" t="str">
        <f t="shared" si="78"/>
        <v>…</v>
      </c>
      <c r="I1221" s="9" t="str">
        <f ca="1">IFERROR(_xlfn.CONCAT(LEFT(INDEX(DESC!C:C,MATCH(H1221,DESC!B:B,0)),10),"…"),"…")</f>
        <v>…</v>
      </c>
    </row>
    <row r="1222" spans="2:9" x14ac:dyDescent="0.25">
      <c r="B1222" t="s">
        <v>2039</v>
      </c>
      <c r="C1222" s="24" t="str">
        <f t="shared" si="79"/>
        <v>DEFXDCB(&amp;H40+(REGL3)+REGR):UDWZWH:UADIMR:UBNM:ULAT:UFFDW:UBRCLS:UAADL:UGR:UHBW:UEXIPCEXT:UNDEF:UOANDQ:XEND:</v>
      </c>
      <c r="D1222" s="24">
        <f t="shared" si="74"/>
        <v>1222</v>
      </c>
      <c r="E1222" s="24">
        <f t="shared" si="75"/>
        <v>0</v>
      </c>
      <c r="F1222" s="24" t="str">
        <f t="shared" ca="1" si="76"/>
        <v>…</v>
      </c>
      <c r="G1222" s="24">
        <f t="shared" si="77"/>
        <v>27</v>
      </c>
      <c r="H1222" s="25" t="str">
        <f t="shared" si="78"/>
        <v>UDWZWH</v>
      </c>
      <c r="I1222" s="9" t="str">
        <f ca="1">IFERROR(_xlfn.CONCAT(LEFT(INDEX(DESC!C:C,MATCH(H1222,DESC!B:B,0)),10),"…"),"…")</f>
        <v>ADDER=(W=H…</v>
      </c>
    </row>
    <row r="1223" spans="2:9" x14ac:dyDescent="0.25">
      <c r="C1223" s="24" t="str">
        <f t="shared" si="79"/>
        <v>DEFXDCB(&amp;H40+(REGL3)+REGR):UDWZWH:UADIMR:UBNM:ULAT:UFFDW:UBRCLS:UAADL:UGR:UHBW:UEXIPCEXT:UNDEF:UOANDQ:XEND:</v>
      </c>
      <c r="D1223" s="24">
        <f t="shared" si="74"/>
        <v>1223</v>
      </c>
      <c r="E1223" s="24">
        <f t="shared" si="75"/>
        <v>0</v>
      </c>
      <c r="F1223" s="24" t="str">
        <f t="shared" ca="1" si="76"/>
        <v>…</v>
      </c>
      <c r="G1223" s="24">
        <f t="shared" si="77"/>
        <v>34</v>
      </c>
      <c r="H1223" s="25" t="str">
        <f t="shared" si="78"/>
        <v>UADIMR</v>
      </c>
      <c r="I1223" s="9" t="str">
        <f ca="1">IFERROR(_xlfn.CONCAT(LEFT(INDEX(DESC!C:C,MATCH(H1223,DESC!B:B,0)),10),"…"),"…")</f>
        <v>ADDR=ADDER…</v>
      </c>
    </row>
    <row r="1224" spans="2:9" x14ac:dyDescent="0.25">
      <c r="C1224" s="24" t="str">
        <f t="shared" si="79"/>
        <v>DEFXDCB(&amp;H40+(REGL3)+REGR):UDWZWH:UADIMR:UBNM:ULAT:UFFDW:UBRCLS:UAADL:UGR:UHBW:UEXIPCEXT:UNDEF:UOANDQ:XEND:</v>
      </c>
      <c r="D1224" s="24">
        <f t="shared" si="74"/>
        <v>1224</v>
      </c>
      <c r="E1224" s="24">
        <f t="shared" si="75"/>
        <v>0</v>
      </c>
      <c r="F1224" s="24" t="str">
        <f t="shared" ca="1" si="76"/>
        <v>…</v>
      </c>
      <c r="G1224" s="24">
        <f t="shared" si="77"/>
        <v>41</v>
      </c>
      <c r="H1224" s="25" t="str">
        <f t="shared" si="78"/>
        <v>UBNM</v>
      </c>
      <c r="I1224" s="9" t="str">
        <f ca="1">IFERROR(_xlfn.CONCAT(LEFT(INDEX(DESC!C:C,MATCH(H1224,DESC!B:B,0)),10),"…"),"…")</f>
        <v>ALUB=BITMA…</v>
      </c>
    </row>
    <row r="1225" spans="2:9" x14ac:dyDescent="0.25">
      <c r="C1225" s="24" t="str">
        <f t="shared" si="79"/>
        <v>DEFXDCB(&amp;H40+(REGL3)+REGR):UDWZWH:UADIMR:UBNM:ULAT:UFFDW:UBRCLS:UAADL:UGR:UHBW:UEXIPCEXT:UNDEF:UOANDQ:XEND:</v>
      </c>
      <c r="D1225" s="24">
        <f t="shared" si="74"/>
        <v>1225</v>
      </c>
      <c r="E1225" s="24">
        <f t="shared" si="75"/>
        <v>0</v>
      </c>
      <c r="F1225" s="24" t="str">
        <f t="shared" ca="1" si="76"/>
        <v>…</v>
      </c>
      <c r="G1225" s="24">
        <f t="shared" si="77"/>
        <v>46</v>
      </c>
      <c r="H1225" s="25" t="str">
        <f t="shared" si="78"/>
        <v>ULAT</v>
      </c>
      <c r="I1225" s="9" t="str">
        <f ca="1">IFERROR(_xlfn.CONCAT(LEFT(INDEX(DESC!C:C,MATCH(H1225,DESC!B:B,0)),10),"…"),"…")</f>
        <v>DLATCH=PIN…</v>
      </c>
    </row>
    <row r="1226" spans="2:9" x14ac:dyDescent="0.25">
      <c r="C1226" s="24" t="str">
        <f t="shared" si="79"/>
        <v>DEFXDCB(&amp;H40+(REGL3)+REGR):UDWZWH:UADIMR:UBNM:ULAT:UFFDW:UBRCLS:UAADL:UGR:UHBW:UEXIPCEXT:UNDEF:UOANDQ:XEND:</v>
      </c>
      <c r="D1226" s="24">
        <f t="shared" si="74"/>
        <v>1226</v>
      </c>
      <c r="E1226" s="24">
        <f t="shared" si="75"/>
        <v>0</v>
      </c>
      <c r="F1226" s="24" t="str">
        <f t="shared" ca="1" si="76"/>
        <v>…</v>
      </c>
      <c r="G1226" s="24">
        <f t="shared" si="77"/>
        <v>51</v>
      </c>
      <c r="H1226" s="25" t="str">
        <f t="shared" si="78"/>
        <v>UFFDW</v>
      </c>
      <c r="I1226" s="9" t="str">
        <f ca="1">IFERROR(_xlfn.CONCAT(LEFT(INDEX(DESC!C:C,MATCH(H1226,DESC!B:B,0)),10),"…"),"…")</f>
        <v>DO_WAIT FL…</v>
      </c>
    </row>
    <row r="1227" spans="2:9" x14ac:dyDescent="0.25">
      <c r="C1227" s="24" t="str">
        <f t="shared" si="79"/>
        <v>DEFXDCB(&amp;H40+(REGL3)+REGR):UDWZWH:UADIMR:UBNM:ULAT:UFFDW:UBRCLS:UAADL:UGR:UHBW:UEXIPCEXT:UNDEF:UOANDQ:XEND:</v>
      </c>
      <c r="D1227" s="24">
        <f t="shared" si="74"/>
        <v>1227</v>
      </c>
      <c r="E1227" s="24">
        <f t="shared" si="75"/>
        <v>0</v>
      </c>
      <c r="F1227" s="24" t="str">
        <f t="shared" ca="1" si="76"/>
        <v>…</v>
      </c>
      <c r="G1227" s="24">
        <f t="shared" si="77"/>
        <v>57</v>
      </c>
      <c r="H1227" s="25" t="str">
        <f t="shared" si="78"/>
        <v>UBRCLS</v>
      </c>
      <c r="I1227" s="9" t="str">
        <f ca="1">IFERROR(_xlfn.CONCAT(LEFT(INDEX(DESC!C:C,MATCH(H1227,DESC!B:B,0)),10),"…"),"…")</f>
        <v>DO_BUSRQ D…</v>
      </c>
    </row>
    <row r="1228" spans="2:9" x14ac:dyDescent="0.25">
      <c r="C1228" s="24" t="str">
        <f t="shared" si="79"/>
        <v>DEFXDCB(&amp;H40+(REGL3)+REGR):UDWZWH:UADIMR:UBNM:ULAT:UFFDW:UBRCLS:UAADL:UGR:UHBW:UEXIPCEXT:UNDEF:UOANDQ:XEND:</v>
      </c>
      <c r="D1228" s="24">
        <f t="shared" si="74"/>
        <v>1228</v>
      </c>
      <c r="E1228" s="24">
        <f t="shared" si="75"/>
        <v>0</v>
      </c>
      <c r="F1228" s="24" t="str">
        <f t="shared" ca="1" si="76"/>
        <v>…</v>
      </c>
      <c r="G1228" s="24">
        <f t="shared" si="77"/>
        <v>64</v>
      </c>
      <c r="H1228" s="25" t="str">
        <f t="shared" si="78"/>
        <v>UAADL</v>
      </c>
      <c r="I1228" s="9" t="str">
        <f ca="1">IFERROR(_xlfn.CONCAT(LEFT(INDEX(DESC!C:C,MATCH(H1228,DESC!B:B,0)),10),"…"),"…")</f>
        <v>ALUA=DLATC…</v>
      </c>
    </row>
    <row r="1229" spans="2:9" x14ac:dyDescent="0.25">
      <c r="C1229" s="24" t="str">
        <f t="shared" si="79"/>
        <v>DEFXDCB(&amp;H40+(REGL3)+REGR):UDWZWH:UADIMR:UBNM:ULAT:UFFDW:UBRCLS:UAADL:UGR:UHBW:UEXIPCEXT:UNDEF:UOANDQ:XEND:</v>
      </c>
      <c r="D1229" s="24">
        <f t="shared" si="74"/>
        <v>1229</v>
      </c>
      <c r="E1229" s="24">
        <f t="shared" si="75"/>
        <v>0</v>
      </c>
      <c r="F1229" s="24" t="str">
        <f t="shared" ca="1" si="76"/>
        <v>…</v>
      </c>
      <c r="G1229" s="24">
        <f t="shared" si="77"/>
        <v>70</v>
      </c>
      <c r="H1229" s="25" t="str">
        <f t="shared" si="78"/>
        <v>UGR</v>
      </c>
      <c r="I1229" s="9" t="str">
        <f ca="1">IFERROR(_xlfn.CONCAT(LEFT(INDEX(DESC!C:C,MATCH(H1229,DESC!B:B,0)),10),"…"),"…")</f>
        <v>DO_GRANT…</v>
      </c>
    </row>
    <row r="1230" spans="2:9" x14ac:dyDescent="0.25">
      <c r="C1230" s="24" t="str">
        <f t="shared" si="79"/>
        <v>DEFXDCB(&amp;H40+(REGL3)+REGR):UDWZWH:UADIMR:UBNM:ULAT:UFFDW:UBRCLS:UAADL:UGR:UHBW:UEXIPCEXT:UNDEF:UOANDQ:XEND:</v>
      </c>
      <c r="D1230" s="24">
        <f t="shared" si="74"/>
        <v>1230</v>
      </c>
      <c r="E1230" s="24">
        <f t="shared" si="75"/>
        <v>0</v>
      </c>
      <c r="F1230" s="24" t="str">
        <f t="shared" ca="1" si="76"/>
        <v>…</v>
      </c>
      <c r="G1230" s="24">
        <f t="shared" si="77"/>
        <v>74</v>
      </c>
      <c r="H1230" s="25" t="str">
        <f t="shared" si="78"/>
        <v>UHBW</v>
      </c>
      <c r="I1230" s="9" t="str">
        <f ca="1">IFERROR(_xlfn.CONCAT(LEFT(INDEX(DESC!C:C,MATCH(H1230,DESC!B:B,0)),10),"…"),"…")</f>
        <v>HBUS=W…</v>
      </c>
    </row>
    <row r="1231" spans="2:9" x14ac:dyDescent="0.25">
      <c r="C1231" s="24" t="str">
        <f t="shared" si="79"/>
        <v>DEFXDCB(&amp;H40+(REGL3)+REGR):UDWZWH:UADIMR:UBNM:ULAT:UFFDW:UBRCLS:UAADL:UGR:UHBW:UEXIPCEXT:UNDEF:UOANDQ:XEND:</v>
      </c>
      <c r="D1231" s="24">
        <f t="shared" si="74"/>
        <v>1231</v>
      </c>
      <c r="E1231" s="24">
        <f t="shared" si="75"/>
        <v>0</v>
      </c>
      <c r="F1231" s="24" t="str">
        <f t="shared" ca="1" si="76"/>
        <v>…</v>
      </c>
      <c r="G1231" s="24">
        <f t="shared" si="77"/>
        <v>79</v>
      </c>
      <c r="H1231" s="25" t="str">
        <f t="shared" si="78"/>
        <v>UEXIPCEXT</v>
      </c>
      <c r="I1231" s="9" t="str">
        <f ca="1">IFERROR(_xlfn.CONCAT(LEFT(INDEX(DESC!C:C,MATCH(H1231,DESC!B:B,0)),10),"…"),"…")</f>
        <v>INTER ADDE…</v>
      </c>
    </row>
    <row r="1232" spans="2:9" x14ac:dyDescent="0.25">
      <c r="C1232" s="24" t="str">
        <f t="shared" si="79"/>
        <v>DEFXDCB(&amp;H40+(REGL3)+REGR):UDWZWH:UADIMR:UBNM:ULAT:UFFDW:UBRCLS:UAADL:UGR:UHBW:UEXIPCEXT:UNDEF:UOANDQ:XEND:</v>
      </c>
      <c r="D1232" s="24">
        <f t="shared" si="74"/>
        <v>1232</v>
      </c>
      <c r="E1232" s="24">
        <f t="shared" si="75"/>
        <v>0</v>
      </c>
      <c r="F1232" s="24" t="str">
        <f t="shared" ca="1" si="76"/>
        <v>…</v>
      </c>
      <c r="G1232" s="24">
        <f t="shared" si="77"/>
        <v>89</v>
      </c>
      <c r="H1232" s="25" t="str">
        <f t="shared" si="78"/>
        <v>UNDEF</v>
      </c>
      <c r="I1232" s="9" t="str">
        <f ca="1">IFERROR(_xlfn.CONCAT(LEFT(INDEX(DESC!C:C,MATCH(H1232,DESC!B:B,0)),10),"…"),"…")</f>
        <v>UNDEF…</v>
      </c>
    </row>
    <row r="1233" spans="2:9" x14ac:dyDescent="0.25">
      <c r="C1233" s="24" t="str">
        <f t="shared" si="79"/>
        <v>DEFXDCB(&amp;H40+(REGL3)+REGR):UDWZWH:UADIMR:UBNM:ULAT:UFFDW:UBRCLS:UAADL:UGR:UHBW:UEXIPCEXT:UNDEF:UOANDQ:XEND:</v>
      </c>
      <c r="D1233" s="24">
        <f t="shared" si="74"/>
        <v>1233</v>
      </c>
      <c r="E1233" s="24">
        <f t="shared" si="75"/>
        <v>0</v>
      </c>
      <c r="F1233" s="24" t="str">
        <f t="shared" ca="1" si="76"/>
        <v>…</v>
      </c>
      <c r="G1233" s="24">
        <f t="shared" si="77"/>
        <v>95</v>
      </c>
      <c r="H1233" s="25" t="str">
        <f t="shared" si="78"/>
        <v>UOANDQ</v>
      </c>
      <c r="I1233" s="9" t="str">
        <f ca="1">IFERROR(_xlfn.CONCAT(LEFT(INDEX(DESC!C:C,MATCH(H1233,DESC!B:B,0)),10),"…"),"…")</f>
        <v>FLG=UOANDQ…</v>
      </c>
    </row>
    <row r="1234" spans="2:9" x14ac:dyDescent="0.25">
      <c r="C1234" s="24" t="str">
        <f t="shared" si="79"/>
        <v>DEFXDCB(&amp;H40+(REGL3)+REGR):UDWZWH:UADIMR:UBNM:ULAT:UFFDW:UBRCLS:UAADL:UGR:UHBW:UEXIPCEXT:UNDEF:UOANDQ:XEND:</v>
      </c>
      <c r="D1234" s="24">
        <f t="shared" si="74"/>
        <v>1234</v>
      </c>
      <c r="E1234" s="24">
        <f t="shared" si="75"/>
        <v>0</v>
      </c>
      <c r="F1234" s="24" t="str">
        <f t="shared" ca="1" si="76"/>
        <v>…</v>
      </c>
      <c r="G1234" s="24">
        <f t="shared" si="77"/>
        <v>102</v>
      </c>
      <c r="H1234" s="25" t="str">
        <f t="shared" si="78"/>
        <v>XEND</v>
      </c>
      <c r="I1234" s="9" t="str">
        <f ca="1">IFERROR(_xlfn.CONCAT(LEFT(INDEX(DESC!C:C,MATCH(H1234,DESC!B:B,0)),10),"…"),"…")</f>
        <v>INTER END…</v>
      </c>
    </row>
    <row r="1235" spans="2:9" x14ac:dyDescent="0.25">
      <c r="C1235" s="24" t="str">
        <f t="shared" si="79"/>
        <v>DEFXDCB(&amp;H40+(REGL3)+REGR):UDWZWH:UADIMR:UBNM:ULAT:UFFDW:UBRCLS:UAADL:UGR:UHBW:UEXIPCEXT:UNDEF:UOANDQ:XEND:</v>
      </c>
      <c r="D1235" s="24">
        <f t="shared" si="74"/>
        <v>1235</v>
      </c>
      <c r="E1235" s="24">
        <f t="shared" si="75"/>
        <v>0</v>
      </c>
      <c r="F1235" s="24" t="str">
        <f t="shared" ca="1" si="76"/>
        <v>…</v>
      </c>
      <c r="G1235" s="24">
        <f t="shared" si="77"/>
        <v>107</v>
      </c>
      <c r="H1235" s="25" t="str">
        <f t="shared" si="78"/>
        <v>…</v>
      </c>
      <c r="I1235" s="9" t="str">
        <f ca="1">IFERROR(_xlfn.CONCAT(LEFT(INDEX(DESC!C:C,MATCH(H1235,DESC!B:B,0)),10),"…"),"…")</f>
        <v>…</v>
      </c>
    </row>
    <row r="1236" spans="2:9" x14ac:dyDescent="0.25">
      <c r="B1236" t="s">
        <v>2040</v>
      </c>
      <c r="C1236" s="24" t="str">
        <f t="shared" si="79"/>
        <v>DEFED(&amp;HA0):UADIRM:UIRDAF:UBRM:UDHL:UADIMR:UNDEF:ULAT:UHLDW:UBRCLS:UDDE:UADI:UNDEF:USWR:UDEDWW:UBRCLS:UDBC:UDDF:UBCD:UGR:UAADL:UEXIPCEXT:UNDEF:UOADDNQ:XEND:</v>
      </c>
      <c r="D1236" s="24">
        <f t="shared" si="74"/>
        <v>1236</v>
      </c>
      <c r="E1236" s="24">
        <f t="shared" si="75"/>
        <v>0</v>
      </c>
      <c r="F1236" s="24" t="str">
        <f t="shared" ca="1" si="76"/>
        <v>…</v>
      </c>
      <c r="G1236" s="24">
        <f t="shared" si="77"/>
        <v>12</v>
      </c>
      <c r="H1236" s="25" t="str">
        <f t="shared" si="78"/>
        <v>UADIRM</v>
      </c>
      <c r="I1236" s="9" t="str">
        <f ca="1">IFERROR(_xlfn.CONCAT(LEFT(INDEX(DESC!C:C,MATCH(H1236,DESC!B:B,0)),10),"…"),"…")</f>
        <v>ADDR=ADDER…</v>
      </c>
    </row>
    <row r="1237" spans="2:9" x14ac:dyDescent="0.25">
      <c r="C1237" s="24" t="str">
        <f t="shared" si="79"/>
        <v>DEFED(&amp;HA0):UADIRM:UIRDAF:UBRM:UDHL:UADIMR:UNDEF:ULAT:UHLDW:UBRCLS:UDDE:UADI:UNDEF:USWR:UDEDWW:UBRCLS:UDBC:UDDF:UBCD:UGR:UAADL:UEXIPCEXT:UNDEF:UOADDNQ:XEND:</v>
      </c>
      <c r="D1237" s="24">
        <f t="shared" si="74"/>
        <v>1237</v>
      </c>
      <c r="E1237" s="24">
        <f t="shared" si="75"/>
        <v>0</v>
      </c>
      <c r="F1237" s="24" t="str">
        <f t="shared" ca="1" si="76"/>
        <v>…</v>
      </c>
      <c r="G1237" s="24">
        <f t="shared" si="77"/>
        <v>19</v>
      </c>
      <c r="H1237" s="25" t="str">
        <f t="shared" si="78"/>
        <v>UIRDAF</v>
      </c>
      <c r="I1237" s="9" t="str">
        <f ca="1">IFERROR(_xlfn.CONCAT(LEFT(INDEX(DESC!C:C,MATCH(H1237,DESC!B:B,0)),10),"…"),"…")</f>
        <v>IR=ADDES A…</v>
      </c>
    </row>
    <row r="1238" spans="2:9" x14ac:dyDescent="0.25">
      <c r="C1238" s="24" t="str">
        <f t="shared" si="79"/>
        <v>DEFED(&amp;HA0):UADIRM:UIRDAF:UBRM:UDHL:UADIMR:UNDEF:ULAT:UHLDW:UBRCLS:UDDE:UADI:UNDEF:USWR:UDEDWW:UBRCLS:UDBC:UDDF:UBCD:UGR:UAADL:UEXIPCEXT:UNDEF:UOADDNQ:XEND:</v>
      </c>
      <c r="D1238" s="24">
        <f t="shared" si="74"/>
        <v>1238</v>
      </c>
      <c r="E1238" s="24">
        <f t="shared" si="75"/>
        <v>0</v>
      </c>
      <c r="F1238" s="24" t="str">
        <f t="shared" ca="1" si="76"/>
        <v>…</v>
      </c>
      <c r="G1238" s="24">
        <f t="shared" si="77"/>
        <v>26</v>
      </c>
      <c r="H1238" s="25" t="str">
        <f t="shared" si="78"/>
        <v>UBRM</v>
      </c>
      <c r="I1238" s="9" t="str">
        <f ca="1">IFERROR(_xlfn.CONCAT(LEFT(INDEX(DESC!C:C,MATCH(H1238,DESC!B:B,0)),10),"…"),"…")</f>
        <v>DO_BUSRQ U…</v>
      </c>
    </row>
    <row r="1239" spans="2:9" x14ac:dyDescent="0.25">
      <c r="C1239" s="24" t="str">
        <f t="shared" si="79"/>
        <v>DEFED(&amp;HA0):UADIRM:UIRDAF:UBRM:UDHL:UADIMR:UNDEF:ULAT:UHLDW:UBRCLS:UDDE:UADI:UNDEF:USWR:UDEDWW:UBRCLS:UDBC:UDDF:UBCD:UGR:UAADL:UEXIPCEXT:UNDEF:UOADDNQ:XEND:</v>
      </c>
      <c r="D1239" s="24">
        <f t="shared" si="74"/>
        <v>1239</v>
      </c>
      <c r="E1239" s="24">
        <f t="shared" si="75"/>
        <v>0</v>
      </c>
      <c r="F1239" s="24" t="str">
        <f t="shared" ca="1" si="76"/>
        <v>…</v>
      </c>
      <c r="G1239" s="24">
        <f t="shared" si="77"/>
        <v>31</v>
      </c>
      <c r="H1239" s="25" t="str">
        <f t="shared" si="78"/>
        <v>UDHL</v>
      </c>
      <c r="I1239" s="9" t="str">
        <f ca="1">IFERROR(_xlfn.CONCAT(LEFT(INDEX(DESC!C:C,MATCH(H1239,DESC!B:B,0)),10),"…"),"…")</f>
        <v>ADDER=HL…</v>
      </c>
    </row>
    <row r="1240" spans="2:9" x14ac:dyDescent="0.25">
      <c r="C1240" s="24" t="str">
        <f t="shared" si="79"/>
        <v>DEFED(&amp;HA0):UADIRM:UIRDAF:UBRM:UDHL:UADIMR:UNDEF:ULAT:UHLDW:UBRCLS:UDDE:UADI:UNDEF:USWR:UDEDWW:UBRCLS:UDBC:UDDF:UBCD:UGR:UAADL:UEXIPCEXT:UNDEF:UOADDNQ:XEND:</v>
      </c>
      <c r="D1240" s="24">
        <f t="shared" si="74"/>
        <v>1240</v>
      </c>
      <c r="E1240" s="24">
        <f t="shared" si="75"/>
        <v>0</v>
      </c>
      <c r="F1240" s="24" t="str">
        <f t="shared" ca="1" si="76"/>
        <v>…</v>
      </c>
      <c r="G1240" s="24">
        <f t="shared" si="77"/>
        <v>36</v>
      </c>
      <c r="H1240" s="25" t="str">
        <f t="shared" si="78"/>
        <v>UADIMR</v>
      </c>
      <c r="I1240" s="9" t="str">
        <f ca="1">IFERROR(_xlfn.CONCAT(LEFT(INDEX(DESC!C:C,MATCH(H1240,DESC!B:B,0)),10),"…"),"…")</f>
        <v>ADDR=ADDER…</v>
      </c>
    </row>
    <row r="1241" spans="2:9" x14ac:dyDescent="0.25">
      <c r="C1241" s="24" t="str">
        <f t="shared" si="79"/>
        <v>DEFED(&amp;HA0):UADIRM:UIRDAF:UBRM:UDHL:UADIMR:UNDEF:ULAT:UHLDW:UBRCLS:UDDE:UADI:UNDEF:USWR:UDEDWW:UBRCLS:UDBC:UDDF:UBCD:UGR:UAADL:UEXIPCEXT:UNDEF:UOADDNQ:XEND:</v>
      </c>
      <c r="D1241" s="24">
        <f t="shared" si="74"/>
        <v>1241</v>
      </c>
      <c r="E1241" s="24">
        <f t="shared" si="75"/>
        <v>0</v>
      </c>
      <c r="F1241" s="24" t="str">
        <f t="shared" ca="1" si="76"/>
        <v>…</v>
      </c>
      <c r="G1241" s="24">
        <f t="shared" si="77"/>
        <v>43</v>
      </c>
      <c r="H1241" s="25" t="str">
        <f t="shared" si="78"/>
        <v>UNDEF</v>
      </c>
      <c r="I1241" s="9" t="str">
        <f ca="1">IFERROR(_xlfn.CONCAT(LEFT(INDEX(DESC!C:C,MATCH(H1241,DESC!B:B,0)),10),"…"),"…")</f>
        <v>UNDEF…</v>
      </c>
    </row>
    <row r="1242" spans="2:9" x14ac:dyDescent="0.25">
      <c r="C1242" s="24" t="str">
        <f t="shared" si="79"/>
        <v>DEFED(&amp;HA0):UADIRM:UIRDAF:UBRM:UDHL:UADIMR:UNDEF:ULAT:UHLDW:UBRCLS:UDDE:UADI:UNDEF:USWR:UDEDWW:UBRCLS:UDBC:UDDF:UBCD:UGR:UAADL:UEXIPCEXT:UNDEF:UOADDNQ:XEND:</v>
      </c>
      <c r="D1242" s="24">
        <f t="shared" si="74"/>
        <v>1242</v>
      </c>
      <c r="E1242" s="24">
        <f t="shared" si="75"/>
        <v>0</v>
      </c>
      <c r="F1242" s="24" t="str">
        <f t="shared" ca="1" si="76"/>
        <v>…</v>
      </c>
      <c r="G1242" s="24">
        <f t="shared" si="77"/>
        <v>49</v>
      </c>
      <c r="H1242" s="25" t="str">
        <f t="shared" si="78"/>
        <v>ULAT</v>
      </c>
      <c r="I1242" s="9" t="str">
        <f ca="1">IFERROR(_xlfn.CONCAT(LEFT(INDEX(DESC!C:C,MATCH(H1242,DESC!B:B,0)),10),"…"),"…")</f>
        <v>DLATCH=PIN…</v>
      </c>
    </row>
    <row r="1243" spans="2:9" x14ac:dyDescent="0.25">
      <c r="C1243" s="24" t="str">
        <f t="shared" si="79"/>
        <v>DEFED(&amp;HA0):UADIRM:UIRDAF:UBRM:UDHL:UADIMR:UNDEF:ULAT:UHLDW:UBRCLS:UDDE:UADI:UNDEF:USWR:UDEDWW:UBRCLS:UDBC:UDDF:UBCD:UGR:UAADL:UEXIPCEXT:UNDEF:UOADDNQ:XEND:</v>
      </c>
      <c r="D1243" s="24">
        <f t="shared" ref="D1243:D1306" si="80">+D1242+1</f>
        <v>1243</v>
      </c>
      <c r="E1243" s="24">
        <f t="shared" ref="E1243:E1306" si="81">IF(MATCH(H1243,H:H,0)=D1243,IF(LEN(H1243)&gt;2,1,0),0)</f>
        <v>1</v>
      </c>
      <c r="F1243" s="24" t="str">
        <f t="shared" ref="F1243:F1306" ca="1" si="82">IFERROR(MATCH(1,OFFSET(E$1:E$1000,F1242,0),0)+F1242,"…")</f>
        <v>…</v>
      </c>
      <c r="G1243" s="24">
        <f t="shared" ref="G1243:G1306" si="83">IF(LEN(B1243),FIND(":",C1243),IFERROR(FIND(":",C1243,G1242+1),"…"))</f>
        <v>54</v>
      </c>
      <c r="H1243" s="25" t="str">
        <f t="shared" ref="H1243:H1306" si="84">IFERROR(SUBSTITUTE(MID(C1243,G1243,G1244-G1243),":",""),"…")</f>
        <v>UHLDW</v>
      </c>
      <c r="I1243" s="9" t="str">
        <f ca="1">IFERROR(_xlfn.CONCAT(LEFT(INDEX(DESC!C:C,MATCH(H1243,DESC!B:B,0)),10),"…"),"…")</f>
        <v>DO_WAIT HL…</v>
      </c>
    </row>
    <row r="1244" spans="2:9" x14ac:dyDescent="0.25">
      <c r="C1244" s="24" t="str">
        <f t="shared" si="79"/>
        <v>DEFED(&amp;HA0):UADIRM:UIRDAF:UBRM:UDHL:UADIMR:UNDEF:ULAT:UHLDW:UBRCLS:UDDE:UADI:UNDEF:USWR:UDEDWW:UBRCLS:UDBC:UDDF:UBCD:UGR:UAADL:UEXIPCEXT:UNDEF:UOADDNQ:XEND:</v>
      </c>
      <c r="D1244" s="24">
        <f t="shared" si="80"/>
        <v>1244</v>
      </c>
      <c r="E1244" s="24">
        <f t="shared" si="81"/>
        <v>0</v>
      </c>
      <c r="F1244" s="24" t="str">
        <f t="shared" ca="1" si="82"/>
        <v>…</v>
      </c>
      <c r="G1244" s="24">
        <f t="shared" si="83"/>
        <v>60</v>
      </c>
      <c r="H1244" s="25" t="str">
        <f t="shared" si="84"/>
        <v>UBRCLS</v>
      </c>
      <c r="I1244" s="9" t="str">
        <f ca="1">IFERROR(_xlfn.CONCAT(LEFT(INDEX(DESC!C:C,MATCH(H1244,DESC!B:B,0)),10),"…"),"…")</f>
        <v>DO_BUSRQ D…</v>
      </c>
    </row>
    <row r="1245" spans="2:9" x14ac:dyDescent="0.25">
      <c r="C1245" s="24" t="str">
        <f t="shared" si="79"/>
        <v>DEFED(&amp;HA0):UADIRM:UIRDAF:UBRM:UDHL:UADIMR:UNDEF:ULAT:UHLDW:UBRCLS:UDDE:UADI:UNDEF:USWR:UDEDWW:UBRCLS:UDBC:UDDF:UBCD:UGR:UAADL:UEXIPCEXT:UNDEF:UOADDNQ:XEND:</v>
      </c>
      <c r="D1245" s="24">
        <f t="shared" si="80"/>
        <v>1245</v>
      </c>
      <c r="E1245" s="24">
        <f t="shared" si="81"/>
        <v>1</v>
      </c>
      <c r="F1245" s="24" t="str">
        <f t="shared" ca="1" si="82"/>
        <v>…</v>
      </c>
      <c r="G1245" s="24">
        <f t="shared" si="83"/>
        <v>67</v>
      </c>
      <c r="H1245" s="25" t="str">
        <f t="shared" si="84"/>
        <v>UDDE</v>
      </c>
      <c r="I1245" s="9" t="str">
        <f ca="1">IFERROR(_xlfn.CONCAT(LEFT(INDEX(DESC!C:C,MATCH(H1245,DESC!B:B,0)),10),"…"),"…")</f>
        <v>ADDER=DE…</v>
      </c>
    </row>
    <row r="1246" spans="2:9" x14ac:dyDescent="0.25">
      <c r="C1246" s="24" t="str">
        <f t="shared" si="79"/>
        <v>DEFED(&amp;HA0):UADIRM:UIRDAF:UBRM:UDHL:UADIMR:UNDEF:ULAT:UHLDW:UBRCLS:UDDE:UADI:UNDEF:USWR:UDEDWW:UBRCLS:UDBC:UDDF:UBCD:UGR:UAADL:UEXIPCEXT:UNDEF:UOADDNQ:XEND:</v>
      </c>
      <c r="D1246" s="24">
        <f t="shared" si="80"/>
        <v>1246</v>
      </c>
      <c r="E1246" s="24">
        <f t="shared" si="81"/>
        <v>0</v>
      </c>
      <c r="F1246" s="24" t="str">
        <f t="shared" ca="1" si="82"/>
        <v>…</v>
      </c>
      <c r="G1246" s="24">
        <f t="shared" si="83"/>
        <v>72</v>
      </c>
      <c r="H1246" s="25" t="str">
        <f t="shared" si="84"/>
        <v>UADI</v>
      </c>
      <c r="I1246" s="9" t="str">
        <f ca="1">IFERROR(_xlfn.CONCAT(LEFT(INDEX(DESC!C:C,MATCH(H1246,DESC!B:B,0)),10),"…"),"…")</f>
        <v>ADDR=ADDER…</v>
      </c>
    </row>
    <row r="1247" spans="2:9" x14ac:dyDescent="0.25">
      <c r="C1247" s="24" t="str">
        <f t="shared" si="79"/>
        <v>DEFED(&amp;HA0):UADIRM:UIRDAF:UBRM:UDHL:UADIMR:UNDEF:ULAT:UHLDW:UBRCLS:UDDE:UADI:UNDEF:USWR:UDEDWW:UBRCLS:UDBC:UDDF:UBCD:UGR:UAADL:UEXIPCEXT:UNDEF:UOADDNQ:XEND:</v>
      </c>
      <c r="D1247" s="24">
        <f t="shared" si="80"/>
        <v>1247</v>
      </c>
      <c r="E1247" s="24">
        <f t="shared" si="81"/>
        <v>0</v>
      </c>
      <c r="F1247" s="24" t="str">
        <f t="shared" ca="1" si="82"/>
        <v>…</v>
      </c>
      <c r="G1247" s="24">
        <f t="shared" si="83"/>
        <v>77</v>
      </c>
      <c r="H1247" s="25" t="str">
        <f t="shared" si="84"/>
        <v>UNDEF</v>
      </c>
      <c r="I1247" s="9" t="str">
        <f ca="1">IFERROR(_xlfn.CONCAT(LEFT(INDEX(DESC!C:C,MATCH(H1247,DESC!B:B,0)),10),"…"),"…")</f>
        <v>UNDEF…</v>
      </c>
    </row>
    <row r="1248" spans="2:9" x14ac:dyDescent="0.25">
      <c r="C1248" s="24" t="str">
        <f t="shared" si="79"/>
        <v>DEFED(&amp;HA0):UADIRM:UIRDAF:UBRM:UDHL:UADIMR:UNDEF:ULAT:UHLDW:UBRCLS:UDDE:UADI:UNDEF:USWR:UDEDWW:UBRCLS:UDBC:UDDF:UBCD:UGR:UAADL:UEXIPCEXT:UNDEF:UOADDNQ:XEND:</v>
      </c>
      <c r="D1248" s="24">
        <f t="shared" si="80"/>
        <v>1248</v>
      </c>
      <c r="E1248" s="24">
        <f t="shared" si="81"/>
        <v>0</v>
      </c>
      <c r="F1248" s="24" t="str">
        <f t="shared" ca="1" si="82"/>
        <v>…</v>
      </c>
      <c r="G1248" s="24">
        <f t="shared" si="83"/>
        <v>83</v>
      </c>
      <c r="H1248" s="25" t="str">
        <f t="shared" si="84"/>
        <v>USWR</v>
      </c>
      <c r="I1248" s="9" t="str">
        <f ca="1">IFERROR(_xlfn.CONCAT(LEFT(INDEX(DESC!C:C,MATCH(H1248,DESC!B:B,0)),10),"…"),"…")</f>
        <v>SETWR…</v>
      </c>
    </row>
    <row r="1249" spans="2:9" x14ac:dyDescent="0.25">
      <c r="C1249" s="24" t="str">
        <f t="shared" ref="C1249:C1312" si="85">SUBSTITUTE(SUBSTITUTE(SUBSTITUTE(IF(LEN(B1249),_xlfn.CONCAT(B1249,":"),C1248)," ",""),":AAA:",":"),":BBB:",":")</f>
        <v>DEFED(&amp;HA0):UADIRM:UIRDAF:UBRM:UDHL:UADIMR:UNDEF:ULAT:UHLDW:UBRCLS:UDDE:UADI:UNDEF:USWR:UDEDWW:UBRCLS:UDBC:UDDF:UBCD:UGR:UAADL:UEXIPCEXT:UNDEF:UOADDNQ:XEND:</v>
      </c>
      <c r="D1249" s="24">
        <f t="shared" si="80"/>
        <v>1249</v>
      </c>
      <c r="E1249" s="24">
        <f t="shared" si="81"/>
        <v>1</v>
      </c>
      <c r="F1249" s="24" t="str">
        <f t="shared" ca="1" si="82"/>
        <v>…</v>
      </c>
      <c r="G1249" s="24">
        <f t="shared" si="83"/>
        <v>88</v>
      </c>
      <c r="H1249" s="25" t="str">
        <f t="shared" si="84"/>
        <v>UDEDWW</v>
      </c>
      <c r="I1249" s="9" t="str">
        <f ca="1">IFERROR(_xlfn.CONCAT(LEFT(INDEX(DESC!C:C,MATCH(H1249,DESC!B:B,0)),10),"…"),"…")</f>
        <v>DO_WAIT DE…</v>
      </c>
    </row>
    <row r="1250" spans="2:9" x14ac:dyDescent="0.25">
      <c r="C1250" s="24" t="str">
        <f t="shared" si="85"/>
        <v>DEFED(&amp;HA0):UADIRM:UIRDAF:UBRM:UDHL:UADIMR:UNDEF:ULAT:UHLDW:UBRCLS:UDDE:UADI:UNDEF:USWR:UDEDWW:UBRCLS:UDBC:UDDF:UBCD:UGR:UAADL:UEXIPCEXT:UNDEF:UOADDNQ:XEND:</v>
      </c>
      <c r="D1250" s="24">
        <f t="shared" si="80"/>
        <v>1250</v>
      </c>
      <c r="E1250" s="24">
        <f t="shared" si="81"/>
        <v>0</v>
      </c>
      <c r="F1250" s="24" t="str">
        <f t="shared" ca="1" si="82"/>
        <v>…</v>
      </c>
      <c r="G1250" s="24">
        <f t="shared" si="83"/>
        <v>95</v>
      </c>
      <c r="H1250" s="25" t="str">
        <f t="shared" si="84"/>
        <v>UBRCLS</v>
      </c>
      <c r="I1250" s="9" t="str">
        <f ca="1">IFERROR(_xlfn.CONCAT(LEFT(INDEX(DESC!C:C,MATCH(H1250,DESC!B:B,0)),10),"…"),"…")</f>
        <v>DO_BUSRQ D…</v>
      </c>
    </row>
    <row r="1251" spans="2:9" x14ac:dyDescent="0.25">
      <c r="C1251" s="24" t="str">
        <f t="shared" si="85"/>
        <v>DEFED(&amp;HA0):UADIRM:UIRDAF:UBRM:UDHL:UADIMR:UNDEF:ULAT:UHLDW:UBRCLS:UDDE:UADI:UNDEF:USWR:UDEDWW:UBRCLS:UDBC:UDDF:UBCD:UGR:UAADL:UEXIPCEXT:UNDEF:UOADDNQ:XEND:</v>
      </c>
      <c r="D1251" s="24">
        <f t="shared" si="80"/>
        <v>1251</v>
      </c>
      <c r="E1251" s="24">
        <f t="shared" si="81"/>
        <v>0</v>
      </c>
      <c r="F1251" s="24" t="str">
        <f t="shared" ca="1" si="82"/>
        <v>…</v>
      </c>
      <c r="G1251" s="24">
        <f t="shared" si="83"/>
        <v>102</v>
      </c>
      <c r="H1251" s="25" t="str">
        <f t="shared" si="84"/>
        <v>UDBC</v>
      </c>
      <c r="I1251" s="9" t="str">
        <f ca="1">IFERROR(_xlfn.CONCAT(LEFT(INDEX(DESC!C:C,MATCH(H1251,DESC!B:B,0)),10),"…"),"…")</f>
        <v>ADDER=BC…</v>
      </c>
    </row>
    <row r="1252" spans="2:9" x14ac:dyDescent="0.25">
      <c r="C1252" s="24" t="str">
        <f t="shared" si="85"/>
        <v>DEFED(&amp;HA0):UADIRM:UIRDAF:UBRM:UDHL:UADIMR:UNDEF:ULAT:UHLDW:UBRCLS:UDDE:UADI:UNDEF:USWR:UDEDWW:UBRCLS:UDBC:UDDF:UBCD:UGR:UAADL:UEXIPCEXT:UNDEF:UOADDNQ:XEND:</v>
      </c>
      <c r="D1252" s="24">
        <f t="shared" si="80"/>
        <v>1252</v>
      </c>
      <c r="E1252" s="24">
        <f t="shared" si="81"/>
        <v>1</v>
      </c>
      <c r="F1252" s="24" t="str">
        <f t="shared" ca="1" si="82"/>
        <v>…</v>
      </c>
      <c r="G1252" s="24">
        <f t="shared" si="83"/>
        <v>107</v>
      </c>
      <c r="H1252" s="25" t="str">
        <f t="shared" si="84"/>
        <v>UDDF</v>
      </c>
      <c r="I1252" s="9" t="str">
        <f ca="1">IFERROR(_xlfn.CONCAT(LEFT(INDEX(DESC!C:C,MATCH(H1252,DESC!B:B,0)),10),"…"),"…")</f>
        <v>ADDES=DECL…</v>
      </c>
    </row>
    <row r="1253" spans="2:9" x14ac:dyDescent="0.25">
      <c r="C1253" s="24" t="str">
        <f t="shared" si="85"/>
        <v>DEFED(&amp;HA0):UADIRM:UIRDAF:UBRM:UDHL:UADIMR:UNDEF:ULAT:UHLDW:UBRCLS:UDDE:UADI:UNDEF:USWR:UDEDWW:UBRCLS:UDBC:UDDF:UBCD:UGR:UAADL:UEXIPCEXT:UNDEF:UOADDNQ:XEND:</v>
      </c>
      <c r="D1253" s="24">
        <f t="shared" si="80"/>
        <v>1253</v>
      </c>
      <c r="E1253" s="24">
        <f t="shared" si="81"/>
        <v>0</v>
      </c>
      <c r="F1253" s="24" t="str">
        <f t="shared" ca="1" si="82"/>
        <v>…</v>
      </c>
      <c r="G1253" s="24">
        <f t="shared" si="83"/>
        <v>112</v>
      </c>
      <c r="H1253" s="25" t="str">
        <f t="shared" si="84"/>
        <v>UBCD</v>
      </c>
      <c r="I1253" s="9" t="str">
        <f ca="1">IFERROR(_xlfn.CONCAT(LEFT(INDEX(DESC!C:C,MATCH(H1253,DESC!B:B,0)),10),"…"),"…")</f>
        <v>BC=ADDES…</v>
      </c>
    </row>
    <row r="1254" spans="2:9" x14ac:dyDescent="0.25">
      <c r="C1254" s="24" t="str">
        <f t="shared" si="85"/>
        <v>DEFED(&amp;HA0):UADIRM:UIRDAF:UBRM:UDHL:UADIMR:UNDEF:ULAT:UHLDW:UBRCLS:UDDE:UADI:UNDEF:USWR:UDEDWW:UBRCLS:UDBC:UDDF:UBCD:UGR:UAADL:UEXIPCEXT:UNDEF:UOADDNQ:XEND:</v>
      </c>
      <c r="D1254" s="24">
        <f t="shared" si="80"/>
        <v>1254</v>
      </c>
      <c r="E1254" s="24">
        <f t="shared" si="81"/>
        <v>0</v>
      </c>
      <c r="F1254" s="24" t="str">
        <f t="shared" ca="1" si="82"/>
        <v>…</v>
      </c>
      <c r="G1254" s="24">
        <f t="shared" si="83"/>
        <v>117</v>
      </c>
      <c r="H1254" s="25" t="str">
        <f t="shared" si="84"/>
        <v>UGR</v>
      </c>
      <c r="I1254" s="9" t="str">
        <f ca="1">IFERROR(_xlfn.CONCAT(LEFT(INDEX(DESC!C:C,MATCH(H1254,DESC!B:B,0)),10),"…"),"…")</f>
        <v>DO_GRANT…</v>
      </c>
    </row>
    <row r="1255" spans="2:9" x14ac:dyDescent="0.25">
      <c r="C1255" s="24" t="str">
        <f t="shared" si="85"/>
        <v>DEFED(&amp;HA0):UADIRM:UIRDAF:UBRM:UDHL:UADIMR:UNDEF:ULAT:UHLDW:UBRCLS:UDDE:UADI:UNDEF:USWR:UDEDWW:UBRCLS:UDBC:UDDF:UBCD:UGR:UAADL:UEXIPCEXT:UNDEF:UOADDNQ:XEND:</v>
      </c>
      <c r="D1255" s="24">
        <f t="shared" si="80"/>
        <v>1255</v>
      </c>
      <c r="E1255" s="24">
        <f t="shared" si="81"/>
        <v>0</v>
      </c>
      <c r="F1255" s="24" t="str">
        <f t="shared" ca="1" si="82"/>
        <v>…</v>
      </c>
      <c r="G1255" s="24">
        <f t="shared" si="83"/>
        <v>121</v>
      </c>
      <c r="H1255" s="25" t="str">
        <f t="shared" si="84"/>
        <v>UAADL</v>
      </c>
      <c r="I1255" s="9" t="str">
        <f ca="1">IFERROR(_xlfn.CONCAT(LEFT(INDEX(DESC!C:C,MATCH(H1255,DESC!B:B,0)),10),"…"),"…")</f>
        <v>ALUA=DLATC…</v>
      </c>
    </row>
    <row r="1256" spans="2:9" x14ac:dyDescent="0.25">
      <c r="C1256" s="24" t="str">
        <f t="shared" si="85"/>
        <v>DEFED(&amp;HA0):UADIRM:UIRDAF:UBRM:UDHL:UADIMR:UNDEF:ULAT:UHLDW:UBRCLS:UDDE:UADI:UNDEF:USWR:UDEDWW:UBRCLS:UDBC:UDDF:UBCD:UGR:UAADL:UEXIPCEXT:UNDEF:UOADDNQ:XEND:</v>
      </c>
      <c r="D1256" s="24">
        <f t="shared" si="80"/>
        <v>1256</v>
      </c>
      <c r="E1256" s="24">
        <f t="shared" si="81"/>
        <v>0</v>
      </c>
      <c r="F1256" s="24" t="str">
        <f t="shared" ca="1" si="82"/>
        <v>…</v>
      </c>
      <c r="G1256" s="24">
        <f t="shared" si="83"/>
        <v>127</v>
      </c>
      <c r="H1256" s="25" t="str">
        <f t="shared" si="84"/>
        <v>UEXIPCEXT</v>
      </c>
      <c r="I1256" s="9" t="str">
        <f ca="1">IFERROR(_xlfn.CONCAT(LEFT(INDEX(DESC!C:C,MATCH(H1256,DESC!B:B,0)),10),"…"),"…")</f>
        <v>INTER ADDE…</v>
      </c>
    </row>
    <row r="1257" spans="2:9" x14ac:dyDescent="0.25">
      <c r="C1257" s="24" t="str">
        <f t="shared" si="85"/>
        <v>DEFED(&amp;HA0):UADIRM:UIRDAF:UBRM:UDHL:UADIMR:UNDEF:ULAT:UHLDW:UBRCLS:UDDE:UADI:UNDEF:USWR:UDEDWW:UBRCLS:UDBC:UDDF:UBCD:UGR:UAADL:UEXIPCEXT:UNDEF:UOADDNQ:XEND:</v>
      </c>
      <c r="D1257" s="24">
        <f t="shared" si="80"/>
        <v>1257</v>
      </c>
      <c r="E1257" s="24">
        <f t="shared" si="81"/>
        <v>0</v>
      </c>
      <c r="F1257" s="24" t="str">
        <f t="shared" ca="1" si="82"/>
        <v>…</v>
      </c>
      <c r="G1257" s="24">
        <f t="shared" si="83"/>
        <v>137</v>
      </c>
      <c r="H1257" s="25" t="str">
        <f t="shared" si="84"/>
        <v>UNDEF</v>
      </c>
      <c r="I1257" s="9" t="str">
        <f ca="1">IFERROR(_xlfn.CONCAT(LEFT(INDEX(DESC!C:C,MATCH(H1257,DESC!B:B,0)),10),"…"),"…")</f>
        <v>UNDEF…</v>
      </c>
    </row>
    <row r="1258" spans="2:9" x14ac:dyDescent="0.25">
      <c r="C1258" s="24" t="str">
        <f t="shared" si="85"/>
        <v>DEFED(&amp;HA0):UADIRM:UIRDAF:UBRM:UDHL:UADIMR:UNDEF:ULAT:UHLDW:UBRCLS:UDDE:UADI:UNDEF:USWR:UDEDWW:UBRCLS:UDBC:UDDF:UBCD:UGR:UAADL:UEXIPCEXT:UNDEF:UOADDNQ:XEND:</v>
      </c>
      <c r="D1258" s="24">
        <f t="shared" si="80"/>
        <v>1258</v>
      </c>
      <c r="E1258" s="24">
        <f t="shared" si="81"/>
        <v>1</v>
      </c>
      <c r="F1258" s="24" t="str">
        <f t="shared" ca="1" si="82"/>
        <v>…</v>
      </c>
      <c r="G1258" s="24">
        <f t="shared" si="83"/>
        <v>143</v>
      </c>
      <c r="H1258" s="25" t="str">
        <f t="shared" si="84"/>
        <v>UOADDNQ</v>
      </c>
      <c r="I1258" s="9" t="str">
        <f ca="1">IFERROR(_xlfn.CONCAT(LEFT(INDEX(DESC!C:C,MATCH(H1258,DESC!B:B,0)),10),"…"),"…")</f>
        <v>HBUS=DLATC…</v>
      </c>
    </row>
    <row r="1259" spans="2:9" x14ac:dyDescent="0.25">
      <c r="C1259" s="24" t="str">
        <f t="shared" si="85"/>
        <v>DEFED(&amp;HA0):UADIRM:UIRDAF:UBRM:UDHL:UADIMR:UNDEF:ULAT:UHLDW:UBRCLS:UDDE:UADI:UNDEF:USWR:UDEDWW:UBRCLS:UDBC:UDDF:UBCD:UGR:UAADL:UEXIPCEXT:UNDEF:UOADDNQ:XEND:</v>
      </c>
      <c r="D1259" s="24">
        <f t="shared" si="80"/>
        <v>1259</v>
      </c>
      <c r="E1259" s="24">
        <f t="shared" si="81"/>
        <v>0</v>
      </c>
      <c r="F1259" s="24" t="str">
        <f t="shared" ca="1" si="82"/>
        <v>…</v>
      </c>
      <c r="G1259" s="24">
        <f t="shared" si="83"/>
        <v>151</v>
      </c>
      <c r="H1259" s="25" t="str">
        <f t="shared" si="84"/>
        <v>XEND</v>
      </c>
      <c r="I1259" s="9" t="str">
        <f ca="1">IFERROR(_xlfn.CONCAT(LEFT(INDEX(DESC!C:C,MATCH(H1259,DESC!B:B,0)),10),"…"),"…")</f>
        <v>INTER END…</v>
      </c>
    </row>
    <row r="1260" spans="2:9" x14ac:dyDescent="0.25">
      <c r="C1260" s="24" t="str">
        <f t="shared" si="85"/>
        <v>DEFED(&amp;HA0):UADIRM:UIRDAF:UBRM:UDHL:UADIMR:UNDEF:ULAT:UHLDW:UBRCLS:UDDE:UADI:UNDEF:USWR:UDEDWW:UBRCLS:UDBC:UDDF:UBCD:UGR:UAADL:UEXIPCEXT:UNDEF:UOADDNQ:XEND:</v>
      </c>
      <c r="D1260" s="24">
        <f t="shared" si="80"/>
        <v>1260</v>
      </c>
      <c r="E1260" s="24">
        <f t="shared" si="81"/>
        <v>0</v>
      </c>
      <c r="F1260" s="24" t="str">
        <f t="shared" ca="1" si="82"/>
        <v>…</v>
      </c>
      <c r="G1260" s="24">
        <f t="shared" si="83"/>
        <v>156</v>
      </c>
      <c r="H1260" s="25" t="str">
        <f t="shared" si="84"/>
        <v>…</v>
      </c>
      <c r="I1260" s="9" t="str">
        <f ca="1">IFERROR(_xlfn.CONCAT(LEFT(INDEX(DESC!C:C,MATCH(H1260,DESC!B:B,0)),10),"…"),"…")</f>
        <v>…</v>
      </c>
    </row>
    <row r="1261" spans="2:9" x14ac:dyDescent="0.25">
      <c r="B1261" t="s">
        <v>2041</v>
      </c>
      <c r="C1261" s="24" t="str">
        <f t="shared" si="85"/>
        <v>DEFED(&amp;HA8):UADIRM:UIRDAF:UBRM:UDHL:UADDMR:UNDEF:ULAT:UHLDW:UBRCLS:UDDE:UADD:UNDEF:USWR:UDEDWW:UBRCLS:UDBC:UDDF:UBCD:UGR:UAADL:UEXIPCEXT:UNDEF:UOADDNQ:XEND:</v>
      </c>
      <c r="D1261" s="24">
        <f t="shared" si="80"/>
        <v>1261</v>
      </c>
      <c r="E1261" s="24">
        <f t="shared" si="81"/>
        <v>0</v>
      </c>
      <c r="F1261" s="24" t="str">
        <f t="shared" ca="1" si="82"/>
        <v>…</v>
      </c>
      <c r="G1261" s="24">
        <f t="shared" si="83"/>
        <v>12</v>
      </c>
      <c r="H1261" s="25" t="str">
        <f t="shared" si="84"/>
        <v>UADIRM</v>
      </c>
      <c r="I1261" s="9" t="str">
        <f ca="1">IFERROR(_xlfn.CONCAT(LEFT(INDEX(DESC!C:C,MATCH(H1261,DESC!B:B,0)),10),"…"),"…")</f>
        <v>ADDR=ADDER…</v>
      </c>
    </row>
    <row r="1262" spans="2:9" x14ac:dyDescent="0.25">
      <c r="C1262" s="24" t="str">
        <f t="shared" si="85"/>
        <v>DEFED(&amp;HA8):UADIRM:UIRDAF:UBRM:UDHL:UADDMR:UNDEF:ULAT:UHLDW:UBRCLS:UDDE:UADD:UNDEF:USWR:UDEDWW:UBRCLS:UDBC:UDDF:UBCD:UGR:UAADL:UEXIPCEXT:UNDEF:UOADDNQ:XEND:</v>
      </c>
      <c r="D1262" s="24">
        <f t="shared" si="80"/>
        <v>1262</v>
      </c>
      <c r="E1262" s="24">
        <f t="shared" si="81"/>
        <v>0</v>
      </c>
      <c r="F1262" s="24" t="str">
        <f t="shared" ca="1" si="82"/>
        <v>…</v>
      </c>
      <c r="G1262" s="24">
        <f t="shared" si="83"/>
        <v>19</v>
      </c>
      <c r="H1262" s="25" t="str">
        <f t="shared" si="84"/>
        <v>UIRDAF</v>
      </c>
      <c r="I1262" s="9" t="str">
        <f ca="1">IFERROR(_xlfn.CONCAT(LEFT(INDEX(DESC!C:C,MATCH(H1262,DESC!B:B,0)),10),"…"),"…")</f>
        <v>IR=ADDES A…</v>
      </c>
    </row>
    <row r="1263" spans="2:9" x14ac:dyDescent="0.25">
      <c r="C1263" s="24" t="str">
        <f t="shared" si="85"/>
        <v>DEFED(&amp;HA8):UADIRM:UIRDAF:UBRM:UDHL:UADDMR:UNDEF:ULAT:UHLDW:UBRCLS:UDDE:UADD:UNDEF:USWR:UDEDWW:UBRCLS:UDBC:UDDF:UBCD:UGR:UAADL:UEXIPCEXT:UNDEF:UOADDNQ:XEND:</v>
      </c>
      <c r="D1263" s="24">
        <f t="shared" si="80"/>
        <v>1263</v>
      </c>
      <c r="E1263" s="24">
        <f t="shared" si="81"/>
        <v>0</v>
      </c>
      <c r="F1263" s="24" t="str">
        <f t="shared" ca="1" si="82"/>
        <v>…</v>
      </c>
      <c r="G1263" s="24">
        <f t="shared" si="83"/>
        <v>26</v>
      </c>
      <c r="H1263" s="25" t="str">
        <f t="shared" si="84"/>
        <v>UBRM</v>
      </c>
      <c r="I1263" s="9" t="str">
        <f ca="1">IFERROR(_xlfn.CONCAT(LEFT(INDEX(DESC!C:C,MATCH(H1263,DESC!B:B,0)),10),"…"),"…")</f>
        <v>DO_BUSRQ U…</v>
      </c>
    </row>
    <row r="1264" spans="2:9" x14ac:dyDescent="0.25">
      <c r="C1264" s="24" t="str">
        <f t="shared" si="85"/>
        <v>DEFED(&amp;HA8):UADIRM:UIRDAF:UBRM:UDHL:UADDMR:UNDEF:ULAT:UHLDW:UBRCLS:UDDE:UADD:UNDEF:USWR:UDEDWW:UBRCLS:UDBC:UDDF:UBCD:UGR:UAADL:UEXIPCEXT:UNDEF:UOADDNQ:XEND:</v>
      </c>
      <c r="D1264" s="24">
        <f t="shared" si="80"/>
        <v>1264</v>
      </c>
      <c r="E1264" s="24">
        <f t="shared" si="81"/>
        <v>0</v>
      </c>
      <c r="F1264" s="24" t="str">
        <f t="shared" ca="1" si="82"/>
        <v>…</v>
      </c>
      <c r="G1264" s="24">
        <f t="shared" si="83"/>
        <v>31</v>
      </c>
      <c r="H1264" s="25" t="str">
        <f t="shared" si="84"/>
        <v>UDHL</v>
      </c>
      <c r="I1264" s="9" t="str">
        <f ca="1">IFERROR(_xlfn.CONCAT(LEFT(INDEX(DESC!C:C,MATCH(H1264,DESC!B:B,0)),10),"…"),"…")</f>
        <v>ADDER=HL…</v>
      </c>
    </row>
    <row r="1265" spans="3:9" x14ac:dyDescent="0.25">
      <c r="C1265" s="24" t="str">
        <f t="shared" si="85"/>
        <v>DEFED(&amp;HA8):UADIRM:UIRDAF:UBRM:UDHL:UADDMR:UNDEF:ULAT:UHLDW:UBRCLS:UDDE:UADD:UNDEF:USWR:UDEDWW:UBRCLS:UDBC:UDDF:UBCD:UGR:UAADL:UEXIPCEXT:UNDEF:UOADDNQ:XEND:</v>
      </c>
      <c r="D1265" s="24">
        <f t="shared" si="80"/>
        <v>1265</v>
      </c>
      <c r="E1265" s="24">
        <f t="shared" si="81"/>
        <v>1</v>
      </c>
      <c r="F1265" s="24" t="str">
        <f t="shared" ca="1" si="82"/>
        <v>…</v>
      </c>
      <c r="G1265" s="24">
        <f t="shared" si="83"/>
        <v>36</v>
      </c>
      <c r="H1265" s="25" t="str">
        <f t="shared" si="84"/>
        <v>UADDMR</v>
      </c>
      <c r="I1265" s="9" t="str">
        <f ca="1">IFERROR(_xlfn.CONCAT(LEFT(INDEX(DESC!C:C,MATCH(H1265,DESC!B:B,0)),10),"…"),"…")</f>
        <v>ADDR=ADDER…</v>
      </c>
    </row>
    <row r="1266" spans="3:9" x14ac:dyDescent="0.25">
      <c r="C1266" s="24" t="str">
        <f t="shared" si="85"/>
        <v>DEFED(&amp;HA8):UADIRM:UIRDAF:UBRM:UDHL:UADDMR:UNDEF:ULAT:UHLDW:UBRCLS:UDDE:UADD:UNDEF:USWR:UDEDWW:UBRCLS:UDBC:UDDF:UBCD:UGR:UAADL:UEXIPCEXT:UNDEF:UOADDNQ:XEND:</v>
      </c>
      <c r="D1266" s="24">
        <f t="shared" si="80"/>
        <v>1266</v>
      </c>
      <c r="E1266" s="24">
        <f t="shared" si="81"/>
        <v>0</v>
      </c>
      <c r="F1266" s="24" t="str">
        <f t="shared" ca="1" si="82"/>
        <v>…</v>
      </c>
      <c r="G1266" s="24">
        <f t="shared" si="83"/>
        <v>43</v>
      </c>
      <c r="H1266" s="25" t="str">
        <f t="shared" si="84"/>
        <v>UNDEF</v>
      </c>
      <c r="I1266" s="9" t="str">
        <f ca="1">IFERROR(_xlfn.CONCAT(LEFT(INDEX(DESC!C:C,MATCH(H1266,DESC!B:B,0)),10),"…"),"…")</f>
        <v>UNDEF…</v>
      </c>
    </row>
    <row r="1267" spans="3:9" x14ac:dyDescent="0.25">
      <c r="C1267" s="24" t="str">
        <f t="shared" si="85"/>
        <v>DEFED(&amp;HA8):UADIRM:UIRDAF:UBRM:UDHL:UADDMR:UNDEF:ULAT:UHLDW:UBRCLS:UDDE:UADD:UNDEF:USWR:UDEDWW:UBRCLS:UDBC:UDDF:UBCD:UGR:UAADL:UEXIPCEXT:UNDEF:UOADDNQ:XEND:</v>
      </c>
      <c r="D1267" s="24">
        <f t="shared" si="80"/>
        <v>1267</v>
      </c>
      <c r="E1267" s="24">
        <f t="shared" si="81"/>
        <v>0</v>
      </c>
      <c r="F1267" s="24" t="str">
        <f t="shared" ca="1" si="82"/>
        <v>…</v>
      </c>
      <c r="G1267" s="24">
        <f t="shared" si="83"/>
        <v>49</v>
      </c>
      <c r="H1267" s="25" t="str">
        <f t="shared" si="84"/>
        <v>ULAT</v>
      </c>
      <c r="I1267" s="9" t="str">
        <f ca="1">IFERROR(_xlfn.CONCAT(LEFT(INDEX(DESC!C:C,MATCH(H1267,DESC!B:B,0)),10),"…"),"…")</f>
        <v>DLATCH=PIN…</v>
      </c>
    </row>
    <row r="1268" spans="3:9" x14ac:dyDescent="0.25">
      <c r="C1268" s="24" t="str">
        <f t="shared" si="85"/>
        <v>DEFED(&amp;HA8):UADIRM:UIRDAF:UBRM:UDHL:UADDMR:UNDEF:ULAT:UHLDW:UBRCLS:UDDE:UADD:UNDEF:USWR:UDEDWW:UBRCLS:UDBC:UDDF:UBCD:UGR:UAADL:UEXIPCEXT:UNDEF:UOADDNQ:XEND:</v>
      </c>
      <c r="D1268" s="24">
        <f t="shared" si="80"/>
        <v>1268</v>
      </c>
      <c r="E1268" s="24">
        <f t="shared" si="81"/>
        <v>0</v>
      </c>
      <c r="F1268" s="24" t="str">
        <f t="shared" ca="1" si="82"/>
        <v>…</v>
      </c>
      <c r="G1268" s="24">
        <f t="shared" si="83"/>
        <v>54</v>
      </c>
      <c r="H1268" s="25" t="str">
        <f t="shared" si="84"/>
        <v>UHLDW</v>
      </c>
      <c r="I1268" s="9" t="str">
        <f ca="1">IFERROR(_xlfn.CONCAT(LEFT(INDEX(DESC!C:C,MATCH(H1268,DESC!B:B,0)),10),"…"),"…")</f>
        <v>DO_WAIT HL…</v>
      </c>
    </row>
    <row r="1269" spans="3:9" x14ac:dyDescent="0.25">
      <c r="C1269" s="24" t="str">
        <f t="shared" si="85"/>
        <v>DEFED(&amp;HA8):UADIRM:UIRDAF:UBRM:UDHL:UADDMR:UNDEF:ULAT:UHLDW:UBRCLS:UDDE:UADD:UNDEF:USWR:UDEDWW:UBRCLS:UDBC:UDDF:UBCD:UGR:UAADL:UEXIPCEXT:UNDEF:UOADDNQ:XEND:</v>
      </c>
      <c r="D1269" s="24">
        <f t="shared" si="80"/>
        <v>1269</v>
      </c>
      <c r="E1269" s="24">
        <f t="shared" si="81"/>
        <v>0</v>
      </c>
      <c r="F1269" s="24" t="str">
        <f t="shared" ca="1" si="82"/>
        <v>…</v>
      </c>
      <c r="G1269" s="24">
        <f t="shared" si="83"/>
        <v>60</v>
      </c>
      <c r="H1269" s="25" t="str">
        <f t="shared" si="84"/>
        <v>UBRCLS</v>
      </c>
      <c r="I1269" s="9" t="str">
        <f ca="1">IFERROR(_xlfn.CONCAT(LEFT(INDEX(DESC!C:C,MATCH(H1269,DESC!B:B,0)),10),"…"),"…")</f>
        <v>DO_BUSRQ D…</v>
      </c>
    </row>
    <row r="1270" spans="3:9" x14ac:dyDescent="0.25">
      <c r="C1270" s="24" t="str">
        <f t="shared" si="85"/>
        <v>DEFED(&amp;HA8):UADIRM:UIRDAF:UBRM:UDHL:UADDMR:UNDEF:ULAT:UHLDW:UBRCLS:UDDE:UADD:UNDEF:USWR:UDEDWW:UBRCLS:UDBC:UDDF:UBCD:UGR:UAADL:UEXIPCEXT:UNDEF:UOADDNQ:XEND:</v>
      </c>
      <c r="D1270" s="24">
        <f t="shared" si="80"/>
        <v>1270</v>
      </c>
      <c r="E1270" s="24">
        <f t="shared" si="81"/>
        <v>0</v>
      </c>
      <c r="F1270" s="24" t="str">
        <f t="shared" ca="1" si="82"/>
        <v>…</v>
      </c>
      <c r="G1270" s="24">
        <f t="shared" si="83"/>
        <v>67</v>
      </c>
      <c r="H1270" s="25" t="str">
        <f t="shared" si="84"/>
        <v>UDDE</v>
      </c>
      <c r="I1270" s="9" t="str">
        <f ca="1">IFERROR(_xlfn.CONCAT(LEFT(INDEX(DESC!C:C,MATCH(H1270,DESC!B:B,0)),10),"…"),"…")</f>
        <v>ADDER=DE…</v>
      </c>
    </row>
    <row r="1271" spans="3:9" x14ac:dyDescent="0.25">
      <c r="C1271" s="24" t="str">
        <f t="shared" si="85"/>
        <v>DEFED(&amp;HA8):UADIRM:UIRDAF:UBRM:UDHL:UADDMR:UNDEF:ULAT:UHLDW:UBRCLS:UDDE:UADD:UNDEF:USWR:UDEDWW:UBRCLS:UDBC:UDDF:UBCD:UGR:UAADL:UEXIPCEXT:UNDEF:UOADDNQ:XEND:</v>
      </c>
      <c r="D1271" s="24">
        <f t="shared" si="80"/>
        <v>1271</v>
      </c>
      <c r="E1271" s="24">
        <f t="shared" si="81"/>
        <v>1</v>
      </c>
      <c r="F1271" s="24" t="str">
        <f t="shared" ca="1" si="82"/>
        <v>…</v>
      </c>
      <c r="G1271" s="24">
        <f t="shared" si="83"/>
        <v>72</v>
      </c>
      <c r="H1271" s="25" t="str">
        <f t="shared" si="84"/>
        <v>UADD</v>
      </c>
      <c r="I1271" s="9" t="str">
        <f ca="1">IFERROR(_xlfn.CONCAT(LEFT(INDEX(DESC!C:C,MATCH(H1271,DESC!B:B,0)),10),"…"),"…")</f>
        <v>ADDR=ADDER…</v>
      </c>
    </row>
    <row r="1272" spans="3:9" x14ac:dyDescent="0.25">
      <c r="C1272" s="24" t="str">
        <f t="shared" si="85"/>
        <v>DEFED(&amp;HA8):UADIRM:UIRDAF:UBRM:UDHL:UADDMR:UNDEF:ULAT:UHLDW:UBRCLS:UDDE:UADD:UNDEF:USWR:UDEDWW:UBRCLS:UDBC:UDDF:UBCD:UGR:UAADL:UEXIPCEXT:UNDEF:UOADDNQ:XEND:</v>
      </c>
      <c r="D1272" s="24">
        <f t="shared" si="80"/>
        <v>1272</v>
      </c>
      <c r="E1272" s="24">
        <f t="shared" si="81"/>
        <v>0</v>
      </c>
      <c r="F1272" s="24" t="str">
        <f t="shared" ca="1" si="82"/>
        <v>…</v>
      </c>
      <c r="G1272" s="24">
        <f t="shared" si="83"/>
        <v>77</v>
      </c>
      <c r="H1272" s="25" t="str">
        <f t="shared" si="84"/>
        <v>UNDEF</v>
      </c>
      <c r="I1272" s="9" t="str">
        <f ca="1">IFERROR(_xlfn.CONCAT(LEFT(INDEX(DESC!C:C,MATCH(H1272,DESC!B:B,0)),10),"…"),"…")</f>
        <v>UNDEF…</v>
      </c>
    </row>
    <row r="1273" spans="3:9" x14ac:dyDescent="0.25">
      <c r="C1273" s="24" t="str">
        <f t="shared" si="85"/>
        <v>DEFED(&amp;HA8):UADIRM:UIRDAF:UBRM:UDHL:UADDMR:UNDEF:ULAT:UHLDW:UBRCLS:UDDE:UADD:UNDEF:USWR:UDEDWW:UBRCLS:UDBC:UDDF:UBCD:UGR:UAADL:UEXIPCEXT:UNDEF:UOADDNQ:XEND:</v>
      </c>
      <c r="D1273" s="24">
        <f t="shared" si="80"/>
        <v>1273</v>
      </c>
      <c r="E1273" s="24">
        <f t="shared" si="81"/>
        <v>0</v>
      </c>
      <c r="F1273" s="24" t="str">
        <f t="shared" ca="1" si="82"/>
        <v>…</v>
      </c>
      <c r="G1273" s="24">
        <f t="shared" si="83"/>
        <v>83</v>
      </c>
      <c r="H1273" s="25" t="str">
        <f t="shared" si="84"/>
        <v>USWR</v>
      </c>
      <c r="I1273" s="9" t="str">
        <f ca="1">IFERROR(_xlfn.CONCAT(LEFT(INDEX(DESC!C:C,MATCH(H1273,DESC!B:B,0)),10),"…"),"…")</f>
        <v>SETWR…</v>
      </c>
    </row>
    <row r="1274" spans="3:9" x14ac:dyDescent="0.25">
      <c r="C1274" s="24" t="str">
        <f t="shared" si="85"/>
        <v>DEFED(&amp;HA8):UADIRM:UIRDAF:UBRM:UDHL:UADDMR:UNDEF:ULAT:UHLDW:UBRCLS:UDDE:UADD:UNDEF:USWR:UDEDWW:UBRCLS:UDBC:UDDF:UBCD:UGR:UAADL:UEXIPCEXT:UNDEF:UOADDNQ:XEND:</v>
      </c>
      <c r="D1274" s="24">
        <f t="shared" si="80"/>
        <v>1274</v>
      </c>
      <c r="E1274" s="24">
        <f t="shared" si="81"/>
        <v>0</v>
      </c>
      <c r="F1274" s="24" t="str">
        <f t="shared" ca="1" si="82"/>
        <v>…</v>
      </c>
      <c r="G1274" s="24">
        <f t="shared" si="83"/>
        <v>88</v>
      </c>
      <c r="H1274" s="25" t="str">
        <f t="shared" si="84"/>
        <v>UDEDWW</v>
      </c>
      <c r="I1274" s="9" t="str">
        <f ca="1">IFERROR(_xlfn.CONCAT(LEFT(INDEX(DESC!C:C,MATCH(H1274,DESC!B:B,0)),10),"…"),"…")</f>
        <v>DO_WAIT DE…</v>
      </c>
    </row>
    <row r="1275" spans="3:9" x14ac:dyDescent="0.25">
      <c r="C1275" s="24" t="str">
        <f t="shared" si="85"/>
        <v>DEFED(&amp;HA8):UADIRM:UIRDAF:UBRM:UDHL:UADDMR:UNDEF:ULAT:UHLDW:UBRCLS:UDDE:UADD:UNDEF:USWR:UDEDWW:UBRCLS:UDBC:UDDF:UBCD:UGR:UAADL:UEXIPCEXT:UNDEF:UOADDNQ:XEND:</v>
      </c>
      <c r="D1275" s="24">
        <f t="shared" si="80"/>
        <v>1275</v>
      </c>
      <c r="E1275" s="24">
        <f t="shared" si="81"/>
        <v>0</v>
      </c>
      <c r="F1275" s="24" t="str">
        <f t="shared" ca="1" si="82"/>
        <v>…</v>
      </c>
      <c r="G1275" s="24">
        <f t="shared" si="83"/>
        <v>95</v>
      </c>
      <c r="H1275" s="25" t="str">
        <f t="shared" si="84"/>
        <v>UBRCLS</v>
      </c>
      <c r="I1275" s="9" t="str">
        <f ca="1">IFERROR(_xlfn.CONCAT(LEFT(INDEX(DESC!C:C,MATCH(H1275,DESC!B:B,0)),10),"…"),"…")</f>
        <v>DO_BUSRQ D…</v>
      </c>
    </row>
    <row r="1276" spans="3:9" x14ac:dyDescent="0.25">
      <c r="C1276" s="24" t="str">
        <f t="shared" si="85"/>
        <v>DEFED(&amp;HA8):UADIRM:UIRDAF:UBRM:UDHL:UADDMR:UNDEF:ULAT:UHLDW:UBRCLS:UDDE:UADD:UNDEF:USWR:UDEDWW:UBRCLS:UDBC:UDDF:UBCD:UGR:UAADL:UEXIPCEXT:UNDEF:UOADDNQ:XEND:</v>
      </c>
      <c r="D1276" s="24">
        <f t="shared" si="80"/>
        <v>1276</v>
      </c>
      <c r="E1276" s="24">
        <f t="shared" si="81"/>
        <v>0</v>
      </c>
      <c r="F1276" s="24" t="str">
        <f t="shared" ca="1" si="82"/>
        <v>…</v>
      </c>
      <c r="G1276" s="24">
        <f t="shared" si="83"/>
        <v>102</v>
      </c>
      <c r="H1276" s="25" t="str">
        <f t="shared" si="84"/>
        <v>UDBC</v>
      </c>
      <c r="I1276" s="9" t="str">
        <f ca="1">IFERROR(_xlfn.CONCAT(LEFT(INDEX(DESC!C:C,MATCH(H1276,DESC!B:B,0)),10),"…"),"…")</f>
        <v>ADDER=BC…</v>
      </c>
    </row>
    <row r="1277" spans="3:9" x14ac:dyDescent="0.25">
      <c r="C1277" s="24" t="str">
        <f t="shared" si="85"/>
        <v>DEFED(&amp;HA8):UADIRM:UIRDAF:UBRM:UDHL:UADDMR:UNDEF:ULAT:UHLDW:UBRCLS:UDDE:UADD:UNDEF:USWR:UDEDWW:UBRCLS:UDBC:UDDF:UBCD:UGR:UAADL:UEXIPCEXT:UNDEF:UOADDNQ:XEND:</v>
      </c>
      <c r="D1277" s="24">
        <f t="shared" si="80"/>
        <v>1277</v>
      </c>
      <c r="E1277" s="24">
        <f t="shared" si="81"/>
        <v>0</v>
      </c>
      <c r="F1277" s="24" t="str">
        <f t="shared" ca="1" si="82"/>
        <v>…</v>
      </c>
      <c r="G1277" s="24">
        <f t="shared" si="83"/>
        <v>107</v>
      </c>
      <c r="H1277" s="25" t="str">
        <f t="shared" si="84"/>
        <v>UDDF</v>
      </c>
      <c r="I1277" s="9" t="str">
        <f ca="1">IFERROR(_xlfn.CONCAT(LEFT(INDEX(DESC!C:C,MATCH(H1277,DESC!B:B,0)),10),"…"),"…")</f>
        <v>ADDES=DECL…</v>
      </c>
    </row>
    <row r="1278" spans="3:9" x14ac:dyDescent="0.25">
      <c r="C1278" s="24" t="str">
        <f t="shared" si="85"/>
        <v>DEFED(&amp;HA8):UADIRM:UIRDAF:UBRM:UDHL:UADDMR:UNDEF:ULAT:UHLDW:UBRCLS:UDDE:UADD:UNDEF:USWR:UDEDWW:UBRCLS:UDBC:UDDF:UBCD:UGR:UAADL:UEXIPCEXT:UNDEF:UOADDNQ:XEND:</v>
      </c>
      <c r="D1278" s="24">
        <f t="shared" si="80"/>
        <v>1278</v>
      </c>
      <c r="E1278" s="24">
        <f t="shared" si="81"/>
        <v>0</v>
      </c>
      <c r="F1278" s="24" t="str">
        <f t="shared" ca="1" si="82"/>
        <v>…</v>
      </c>
      <c r="G1278" s="24">
        <f t="shared" si="83"/>
        <v>112</v>
      </c>
      <c r="H1278" s="25" t="str">
        <f t="shared" si="84"/>
        <v>UBCD</v>
      </c>
      <c r="I1278" s="9" t="str">
        <f ca="1">IFERROR(_xlfn.CONCAT(LEFT(INDEX(DESC!C:C,MATCH(H1278,DESC!B:B,0)),10),"…"),"…")</f>
        <v>BC=ADDES…</v>
      </c>
    </row>
    <row r="1279" spans="3:9" x14ac:dyDescent="0.25">
      <c r="C1279" s="24" t="str">
        <f t="shared" si="85"/>
        <v>DEFED(&amp;HA8):UADIRM:UIRDAF:UBRM:UDHL:UADDMR:UNDEF:ULAT:UHLDW:UBRCLS:UDDE:UADD:UNDEF:USWR:UDEDWW:UBRCLS:UDBC:UDDF:UBCD:UGR:UAADL:UEXIPCEXT:UNDEF:UOADDNQ:XEND:</v>
      </c>
      <c r="D1279" s="24">
        <f t="shared" si="80"/>
        <v>1279</v>
      </c>
      <c r="E1279" s="24">
        <f t="shared" si="81"/>
        <v>0</v>
      </c>
      <c r="F1279" s="24" t="str">
        <f t="shared" ca="1" si="82"/>
        <v>…</v>
      </c>
      <c r="G1279" s="24">
        <f t="shared" si="83"/>
        <v>117</v>
      </c>
      <c r="H1279" s="25" t="str">
        <f t="shared" si="84"/>
        <v>UGR</v>
      </c>
      <c r="I1279" s="9" t="str">
        <f ca="1">IFERROR(_xlfn.CONCAT(LEFT(INDEX(DESC!C:C,MATCH(H1279,DESC!B:B,0)),10),"…"),"…")</f>
        <v>DO_GRANT…</v>
      </c>
    </row>
    <row r="1280" spans="3:9" x14ac:dyDescent="0.25">
      <c r="C1280" s="24" t="str">
        <f t="shared" si="85"/>
        <v>DEFED(&amp;HA8):UADIRM:UIRDAF:UBRM:UDHL:UADDMR:UNDEF:ULAT:UHLDW:UBRCLS:UDDE:UADD:UNDEF:USWR:UDEDWW:UBRCLS:UDBC:UDDF:UBCD:UGR:UAADL:UEXIPCEXT:UNDEF:UOADDNQ:XEND:</v>
      </c>
      <c r="D1280" s="24">
        <f t="shared" si="80"/>
        <v>1280</v>
      </c>
      <c r="E1280" s="24">
        <f t="shared" si="81"/>
        <v>0</v>
      </c>
      <c r="F1280" s="24" t="str">
        <f t="shared" ca="1" si="82"/>
        <v>…</v>
      </c>
      <c r="G1280" s="24">
        <f t="shared" si="83"/>
        <v>121</v>
      </c>
      <c r="H1280" s="25" t="str">
        <f t="shared" si="84"/>
        <v>UAADL</v>
      </c>
      <c r="I1280" s="9" t="str">
        <f ca="1">IFERROR(_xlfn.CONCAT(LEFT(INDEX(DESC!C:C,MATCH(H1280,DESC!B:B,0)),10),"…"),"…")</f>
        <v>ALUA=DLATC…</v>
      </c>
    </row>
    <row r="1281" spans="2:9" x14ac:dyDescent="0.25">
      <c r="C1281" s="24" t="str">
        <f t="shared" si="85"/>
        <v>DEFED(&amp;HA8):UADIRM:UIRDAF:UBRM:UDHL:UADDMR:UNDEF:ULAT:UHLDW:UBRCLS:UDDE:UADD:UNDEF:USWR:UDEDWW:UBRCLS:UDBC:UDDF:UBCD:UGR:UAADL:UEXIPCEXT:UNDEF:UOADDNQ:XEND:</v>
      </c>
      <c r="D1281" s="24">
        <f t="shared" si="80"/>
        <v>1281</v>
      </c>
      <c r="E1281" s="24">
        <f t="shared" si="81"/>
        <v>0</v>
      </c>
      <c r="F1281" s="24" t="str">
        <f t="shared" ca="1" si="82"/>
        <v>…</v>
      </c>
      <c r="G1281" s="24">
        <f t="shared" si="83"/>
        <v>127</v>
      </c>
      <c r="H1281" s="25" t="str">
        <f t="shared" si="84"/>
        <v>UEXIPCEXT</v>
      </c>
      <c r="I1281" s="9" t="str">
        <f ca="1">IFERROR(_xlfn.CONCAT(LEFT(INDEX(DESC!C:C,MATCH(H1281,DESC!B:B,0)),10),"…"),"…")</f>
        <v>INTER ADDE…</v>
      </c>
    </row>
    <row r="1282" spans="2:9" x14ac:dyDescent="0.25">
      <c r="C1282" s="24" t="str">
        <f t="shared" si="85"/>
        <v>DEFED(&amp;HA8):UADIRM:UIRDAF:UBRM:UDHL:UADDMR:UNDEF:ULAT:UHLDW:UBRCLS:UDDE:UADD:UNDEF:USWR:UDEDWW:UBRCLS:UDBC:UDDF:UBCD:UGR:UAADL:UEXIPCEXT:UNDEF:UOADDNQ:XEND:</v>
      </c>
      <c r="D1282" s="24">
        <f t="shared" si="80"/>
        <v>1282</v>
      </c>
      <c r="E1282" s="24">
        <f t="shared" si="81"/>
        <v>0</v>
      </c>
      <c r="F1282" s="24" t="str">
        <f t="shared" ca="1" si="82"/>
        <v>…</v>
      </c>
      <c r="G1282" s="24">
        <f t="shared" si="83"/>
        <v>137</v>
      </c>
      <c r="H1282" s="25" t="str">
        <f t="shared" si="84"/>
        <v>UNDEF</v>
      </c>
      <c r="I1282" s="9" t="str">
        <f ca="1">IFERROR(_xlfn.CONCAT(LEFT(INDEX(DESC!C:C,MATCH(H1282,DESC!B:B,0)),10),"…"),"…")</f>
        <v>UNDEF…</v>
      </c>
    </row>
    <row r="1283" spans="2:9" x14ac:dyDescent="0.25">
      <c r="C1283" s="24" t="str">
        <f t="shared" si="85"/>
        <v>DEFED(&amp;HA8):UADIRM:UIRDAF:UBRM:UDHL:UADDMR:UNDEF:ULAT:UHLDW:UBRCLS:UDDE:UADD:UNDEF:USWR:UDEDWW:UBRCLS:UDBC:UDDF:UBCD:UGR:UAADL:UEXIPCEXT:UNDEF:UOADDNQ:XEND:</v>
      </c>
      <c r="D1283" s="24">
        <f t="shared" si="80"/>
        <v>1283</v>
      </c>
      <c r="E1283" s="24">
        <f t="shared" si="81"/>
        <v>0</v>
      </c>
      <c r="F1283" s="24" t="str">
        <f t="shared" ca="1" si="82"/>
        <v>…</v>
      </c>
      <c r="G1283" s="24">
        <f t="shared" si="83"/>
        <v>143</v>
      </c>
      <c r="H1283" s="25" t="str">
        <f t="shared" si="84"/>
        <v>UOADDNQ</v>
      </c>
      <c r="I1283" s="9" t="str">
        <f ca="1">IFERROR(_xlfn.CONCAT(LEFT(INDEX(DESC!C:C,MATCH(H1283,DESC!B:B,0)),10),"…"),"…")</f>
        <v>HBUS=DLATC…</v>
      </c>
    </row>
    <row r="1284" spans="2:9" x14ac:dyDescent="0.25">
      <c r="C1284" s="24" t="str">
        <f t="shared" si="85"/>
        <v>DEFED(&amp;HA8):UADIRM:UIRDAF:UBRM:UDHL:UADDMR:UNDEF:ULAT:UHLDW:UBRCLS:UDDE:UADD:UNDEF:USWR:UDEDWW:UBRCLS:UDBC:UDDF:UBCD:UGR:UAADL:UEXIPCEXT:UNDEF:UOADDNQ:XEND:</v>
      </c>
      <c r="D1284" s="24">
        <f t="shared" si="80"/>
        <v>1284</v>
      </c>
      <c r="E1284" s="24">
        <f t="shared" si="81"/>
        <v>0</v>
      </c>
      <c r="F1284" s="24" t="str">
        <f t="shared" ca="1" si="82"/>
        <v>…</v>
      </c>
      <c r="G1284" s="24">
        <f t="shared" si="83"/>
        <v>151</v>
      </c>
      <c r="H1284" s="25" t="str">
        <f t="shared" si="84"/>
        <v>XEND</v>
      </c>
      <c r="I1284" s="9" t="str">
        <f ca="1">IFERROR(_xlfn.CONCAT(LEFT(INDEX(DESC!C:C,MATCH(H1284,DESC!B:B,0)),10),"…"),"…")</f>
        <v>INTER END…</v>
      </c>
    </row>
    <row r="1285" spans="2:9" x14ac:dyDescent="0.25">
      <c r="C1285" s="24" t="str">
        <f t="shared" si="85"/>
        <v>DEFED(&amp;HA8):UADIRM:UIRDAF:UBRM:UDHL:UADDMR:UNDEF:ULAT:UHLDW:UBRCLS:UDDE:UADD:UNDEF:USWR:UDEDWW:UBRCLS:UDBC:UDDF:UBCD:UGR:UAADL:UEXIPCEXT:UNDEF:UOADDNQ:XEND:</v>
      </c>
      <c r="D1285" s="24">
        <f t="shared" si="80"/>
        <v>1285</v>
      </c>
      <c r="E1285" s="24">
        <f t="shared" si="81"/>
        <v>0</v>
      </c>
      <c r="F1285" s="24" t="str">
        <f t="shared" ca="1" si="82"/>
        <v>…</v>
      </c>
      <c r="G1285" s="24">
        <f t="shared" si="83"/>
        <v>156</v>
      </c>
      <c r="H1285" s="25" t="str">
        <f t="shared" si="84"/>
        <v>…</v>
      </c>
      <c r="I1285" s="9" t="str">
        <f ca="1">IFERROR(_xlfn.CONCAT(LEFT(INDEX(DESC!C:C,MATCH(H1285,DESC!B:B,0)),10),"…"),"…")</f>
        <v>…</v>
      </c>
    </row>
    <row r="1286" spans="2:9" x14ac:dyDescent="0.25">
      <c r="B1286" t="s">
        <v>2042</v>
      </c>
      <c r="C1286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86" s="24">
        <f t="shared" si="80"/>
        <v>1286</v>
      </c>
      <c r="E1286" s="24">
        <f t="shared" si="81"/>
        <v>0</v>
      </c>
      <c r="F1286" s="24" t="str">
        <f t="shared" ca="1" si="82"/>
        <v>…</v>
      </c>
      <c r="G1286" s="24">
        <f t="shared" si="83"/>
        <v>12</v>
      </c>
      <c r="H1286" s="25" t="str">
        <f t="shared" si="84"/>
        <v>UADIRM</v>
      </c>
      <c r="I1286" s="9" t="str">
        <f ca="1">IFERROR(_xlfn.CONCAT(LEFT(INDEX(DESC!C:C,MATCH(H1286,DESC!B:B,0)),10),"…"),"…")</f>
        <v>ADDR=ADDER…</v>
      </c>
    </row>
    <row r="1287" spans="2:9" x14ac:dyDescent="0.25">
      <c r="C1287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87" s="24">
        <f t="shared" si="80"/>
        <v>1287</v>
      </c>
      <c r="E1287" s="24">
        <f t="shared" si="81"/>
        <v>0</v>
      </c>
      <c r="F1287" s="24" t="str">
        <f t="shared" ca="1" si="82"/>
        <v>…</v>
      </c>
      <c r="G1287" s="24">
        <f t="shared" si="83"/>
        <v>19</v>
      </c>
      <c r="H1287" s="25" t="str">
        <f t="shared" si="84"/>
        <v>UIRDAF</v>
      </c>
      <c r="I1287" s="9" t="str">
        <f ca="1">IFERROR(_xlfn.CONCAT(LEFT(INDEX(DESC!C:C,MATCH(H1287,DESC!B:B,0)),10),"…"),"…")</f>
        <v>IR=ADDES A…</v>
      </c>
    </row>
    <row r="1288" spans="2:9" x14ac:dyDescent="0.25">
      <c r="C1288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88" s="24">
        <f t="shared" si="80"/>
        <v>1288</v>
      </c>
      <c r="E1288" s="24">
        <f t="shared" si="81"/>
        <v>0</v>
      </c>
      <c r="F1288" s="24" t="str">
        <f t="shared" ca="1" si="82"/>
        <v>…</v>
      </c>
      <c r="G1288" s="24">
        <f t="shared" si="83"/>
        <v>26</v>
      </c>
      <c r="H1288" s="25" t="str">
        <f t="shared" si="84"/>
        <v>UBRM</v>
      </c>
      <c r="I1288" s="9" t="str">
        <f ca="1">IFERROR(_xlfn.CONCAT(LEFT(INDEX(DESC!C:C,MATCH(H1288,DESC!B:B,0)),10),"…"),"…")</f>
        <v>DO_BUSRQ U…</v>
      </c>
    </row>
    <row r="1289" spans="2:9" x14ac:dyDescent="0.25">
      <c r="C1289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89" s="24">
        <f t="shared" si="80"/>
        <v>1289</v>
      </c>
      <c r="E1289" s="24">
        <f t="shared" si="81"/>
        <v>0</v>
      </c>
      <c r="F1289" s="24" t="str">
        <f t="shared" ca="1" si="82"/>
        <v>…</v>
      </c>
      <c r="G1289" s="24">
        <f t="shared" si="83"/>
        <v>31</v>
      </c>
      <c r="H1289" s="25" t="str">
        <f t="shared" si="84"/>
        <v>UDHL</v>
      </c>
      <c r="I1289" s="9" t="str">
        <f ca="1">IFERROR(_xlfn.CONCAT(LEFT(INDEX(DESC!C:C,MATCH(H1289,DESC!B:B,0)),10),"…"),"…")</f>
        <v>ADDER=HL…</v>
      </c>
    </row>
    <row r="1290" spans="2:9" x14ac:dyDescent="0.25">
      <c r="C1290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0" s="24">
        <f t="shared" si="80"/>
        <v>1290</v>
      </c>
      <c r="E1290" s="24">
        <f t="shared" si="81"/>
        <v>0</v>
      </c>
      <c r="F1290" s="24" t="str">
        <f t="shared" ca="1" si="82"/>
        <v>…</v>
      </c>
      <c r="G1290" s="24">
        <f t="shared" si="83"/>
        <v>36</v>
      </c>
      <c r="H1290" s="25" t="str">
        <f t="shared" si="84"/>
        <v>UADIMR</v>
      </c>
      <c r="I1290" s="9" t="str">
        <f ca="1">IFERROR(_xlfn.CONCAT(LEFT(INDEX(DESC!C:C,MATCH(H1290,DESC!B:B,0)),10),"…"),"…")</f>
        <v>ADDR=ADDER…</v>
      </c>
    </row>
    <row r="1291" spans="2:9" x14ac:dyDescent="0.25">
      <c r="C1291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1" s="24">
        <f t="shared" si="80"/>
        <v>1291</v>
      </c>
      <c r="E1291" s="24">
        <f t="shared" si="81"/>
        <v>0</v>
      </c>
      <c r="F1291" s="24" t="str">
        <f t="shared" ca="1" si="82"/>
        <v>…</v>
      </c>
      <c r="G1291" s="24">
        <f t="shared" si="83"/>
        <v>43</v>
      </c>
      <c r="H1291" s="25" t="str">
        <f t="shared" si="84"/>
        <v>UNDEF</v>
      </c>
      <c r="I1291" s="9" t="str">
        <f ca="1">IFERROR(_xlfn.CONCAT(LEFT(INDEX(DESC!C:C,MATCH(H1291,DESC!B:B,0)),10),"…"),"…")</f>
        <v>UNDEF…</v>
      </c>
    </row>
    <row r="1292" spans="2:9" x14ac:dyDescent="0.25">
      <c r="C1292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2" s="24">
        <f t="shared" si="80"/>
        <v>1292</v>
      </c>
      <c r="E1292" s="24">
        <f t="shared" si="81"/>
        <v>0</v>
      </c>
      <c r="F1292" s="24" t="str">
        <f t="shared" ca="1" si="82"/>
        <v>…</v>
      </c>
      <c r="G1292" s="24">
        <f t="shared" si="83"/>
        <v>49</v>
      </c>
      <c r="H1292" s="25" t="str">
        <f t="shared" si="84"/>
        <v>ULAT</v>
      </c>
      <c r="I1292" s="9" t="str">
        <f ca="1">IFERROR(_xlfn.CONCAT(LEFT(INDEX(DESC!C:C,MATCH(H1292,DESC!B:B,0)),10),"…"),"…")</f>
        <v>DLATCH=PIN…</v>
      </c>
    </row>
    <row r="1293" spans="2:9" x14ac:dyDescent="0.25">
      <c r="C1293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3" s="24">
        <f t="shared" si="80"/>
        <v>1293</v>
      </c>
      <c r="E1293" s="24">
        <f t="shared" si="81"/>
        <v>0</v>
      </c>
      <c r="F1293" s="24" t="str">
        <f t="shared" ca="1" si="82"/>
        <v>…</v>
      </c>
      <c r="G1293" s="24">
        <f t="shared" si="83"/>
        <v>54</v>
      </c>
      <c r="H1293" s="25" t="str">
        <f t="shared" si="84"/>
        <v>UHLDW</v>
      </c>
      <c r="I1293" s="9" t="str">
        <f ca="1">IFERROR(_xlfn.CONCAT(LEFT(INDEX(DESC!C:C,MATCH(H1293,DESC!B:B,0)),10),"…"),"…")</f>
        <v>DO_WAIT HL…</v>
      </c>
    </row>
    <row r="1294" spans="2:9" x14ac:dyDescent="0.25">
      <c r="C1294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4" s="24">
        <f t="shared" si="80"/>
        <v>1294</v>
      </c>
      <c r="E1294" s="24">
        <f t="shared" si="81"/>
        <v>0</v>
      </c>
      <c r="F1294" s="24" t="str">
        <f t="shared" ca="1" si="82"/>
        <v>…</v>
      </c>
      <c r="G1294" s="24">
        <f t="shared" si="83"/>
        <v>60</v>
      </c>
      <c r="H1294" s="25" t="str">
        <f t="shared" si="84"/>
        <v>UBRCLS</v>
      </c>
      <c r="I1294" s="9" t="str">
        <f ca="1">IFERROR(_xlfn.CONCAT(LEFT(INDEX(DESC!C:C,MATCH(H1294,DESC!B:B,0)),10),"…"),"…")</f>
        <v>DO_BUSRQ D…</v>
      </c>
    </row>
    <row r="1295" spans="2:9" x14ac:dyDescent="0.25">
      <c r="C1295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5" s="24">
        <f t="shared" si="80"/>
        <v>1295</v>
      </c>
      <c r="E1295" s="24">
        <f t="shared" si="81"/>
        <v>0</v>
      </c>
      <c r="F1295" s="24" t="str">
        <f t="shared" ca="1" si="82"/>
        <v>…</v>
      </c>
      <c r="G1295" s="24">
        <f t="shared" si="83"/>
        <v>67</v>
      </c>
      <c r="H1295" s="25" t="str">
        <f t="shared" si="84"/>
        <v>UDDE</v>
      </c>
      <c r="I1295" s="9" t="str">
        <f ca="1">IFERROR(_xlfn.CONCAT(LEFT(INDEX(DESC!C:C,MATCH(H1295,DESC!B:B,0)),10),"…"),"…")</f>
        <v>ADDER=DE…</v>
      </c>
    </row>
    <row r="1296" spans="2:9" x14ac:dyDescent="0.25">
      <c r="C1296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6" s="24">
        <f t="shared" si="80"/>
        <v>1296</v>
      </c>
      <c r="E1296" s="24">
        <f t="shared" si="81"/>
        <v>0</v>
      </c>
      <c r="F1296" s="24" t="str">
        <f t="shared" ca="1" si="82"/>
        <v>…</v>
      </c>
      <c r="G1296" s="24">
        <f t="shared" si="83"/>
        <v>72</v>
      </c>
      <c r="H1296" s="25" t="str">
        <f t="shared" si="84"/>
        <v>UADI</v>
      </c>
      <c r="I1296" s="9" t="str">
        <f ca="1">IFERROR(_xlfn.CONCAT(LEFT(INDEX(DESC!C:C,MATCH(H1296,DESC!B:B,0)),10),"…"),"…")</f>
        <v>ADDR=ADDER…</v>
      </c>
    </row>
    <row r="1297" spans="3:9" x14ac:dyDescent="0.25">
      <c r="C1297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7" s="24">
        <f t="shared" si="80"/>
        <v>1297</v>
      </c>
      <c r="E1297" s="24">
        <f t="shared" si="81"/>
        <v>0</v>
      </c>
      <c r="F1297" s="24" t="str">
        <f t="shared" ca="1" si="82"/>
        <v>…</v>
      </c>
      <c r="G1297" s="24">
        <f t="shared" si="83"/>
        <v>77</v>
      </c>
      <c r="H1297" s="25" t="str">
        <f t="shared" si="84"/>
        <v>UNDEF</v>
      </c>
      <c r="I1297" s="9" t="str">
        <f ca="1">IFERROR(_xlfn.CONCAT(LEFT(INDEX(DESC!C:C,MATCH(H1297,DESC!B:B,0)),10),"…"),"…")</f>
        <v>UNDEF…</v>
      </c>
    </row>
    <row r="1298" spans="3:9" x14ac:dyDescent="0.25">
      <c r="C1298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8" s="24">
        <f t="shared" si="80"/>
        <v>1298</v>
      </c>
      <c r="E1298" s="24">
        <f t="shared" si="81"/>
        <v>0</v>
      </c>
      <c r="F1298" s="24" t="str">
        <f t="shared" ca="1" si="82"/>
        <v>…</v>
      </c>
      <c r="G1298" s="24">
        <f t="shared" si="83"/>
        <v>83</v>
      </c>
      <c r="H1298" s="25" t="str">
        <f t="shared" si="84"/>
        <v>USWR</v>
      </c>
      <c r="I1298" s="9" t="str">
        <f ca="1">IFERROR(_xlfn.CONCAT(LEFT(INDEX(DESC!C:C,MATCH(H1298,DESC!B:B,0)),10),"…"),"…")</f>
        <v>SETWR…</v>
      </c>
    </row>
    <row r="1299" spans="3:9" x14ac:dyDescent="0.25">
      <c r="C1299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299" s="24">
        <f t="shared" si="80"/>
        <v>1299</v>
      </c>
      <c r="E1299" s="24">
        <f t="shared" si="81"/>
        <v>0</v>
      </c>
      <c r="F1299" s="24" t="str">
        <f t="shared" ca="1" si="82"/>
        <v>…</v>
      </c>
      <c r="G1299" s="24">
        <f t="shared" si="83"/>
        <v>88</v>
      </c>
      <c r="H1299" s="25" t="str">
        <f t="shared" si="84"/>
        <v>UDEDWW</v>
      </c>
      <c r="I1299" s="9" t="str">
        <f ca="1">IFERROR(_xlfn.CONCAT(LEFT(INDEX(DESC!C:C,MATCH(H1299,DESC!B:B,0)),10),"…"),"…")</f>
        <v>DO_WAIT DE…</v>
      </c>
    </row>
    <row r="1300" spans="3:9" x14ac:dyDescent="0.25">
      <c r="C1300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0" s="24">
        <f t="shared" si="80"/>
        <v>1300</v>
      </c>
      <c r="E1300" s="24">
        <f t="shared" si="81"/>
        <v>0</v>
      </c>
      <c r="F1300" s="24" t="str">
        <f t="shared" ca="1" si="82"/>
        <v>…</v>
      </c>
      <c r="G1300" s="24">
        <f t="shared" si="83"/>
        <v>95</v>
      </c>
      <c r="H1300" s="25" t="str">
        <f t="shared" si="84"/>
        <v>UBRCLS</v>
      </c>
      <c r="I1300" s="9" t="str">
        <f ca="1">IFERROR(_xlfn.CONCAT(LEFT(INDEX(DESC!C:C,MATCH(H1300,DESC!B:B,0)),10),"…"),"…")</f>
        <v>DO_BUSRQ D…</v>
      </c>
    </row>
    <row r="1301" spans="3:9" x14ac:dyDescent="0.25">
      <c r="C1301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1" s="24">
        <f t="shared" si="80"/>
        <v>1301</v>
      </c>
      <c r="E1301" s="24">
        <f t="shared" si="81"/>
        <v>0</v>
      </c>
      <c r="F1301" s="24" t="str">
        <f t="shared" ca="1" si="82"/>
        <v>…</v>
      </c>
      <c r="G1301" s="24">
        <f t="shared" si="83"/>
        <v>102</v>
      </c>
      <c r="H1301" s="25" t="str">
        <f t="shared" si="84"/>
        <v>UDBC</v>
      </c>
      <c r="I1301" s="9" t="str">
        <f ca="1">IFERROR(_xlfn.CONCAT(LEFT(INDEX(DESC!C:C,MATCH(H1301,DESC!B:B,0)),10),"…"),"…")</f>
        <v>ADDER=BC…</v>
      </c>
    </row>
    <row r="1302" spans="3:9" x14ac:dyDescent="0.25">
      <c r="C1302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2" s="24">
        <f t="shared" si="80"/>
        <v>1302</v>
      </c>
      <c r="E1302" s="24">
        <f t="shared" si="81"/>
        <v>1</v>
      </c>
      <c r="F1302" s="24" t="str">
        <f t="shared" ca="1" si="82"/>
        <v>…</v>
      </c>
      <c r="G1302" s="24">
        <f t="shared" si="83"/>
        <v>107</v>
      </c>
      <c r="H1302" s="25" t="str">
        <f t="shared" si="84"/>
        <v>UDDFJP</v>
      </c>
      <c r="I1302" s="9" t="str">
        <f ca="1">IFERROR(_xlfn.CONCAT(LEFT(INDEX(DESC!C:C,MATCH(H1302,DESC!B:B,0)),10),"…"),"…")</f>
        <v>ADDES=DECL…</v>
      </c>
    </row>
    <row r="1303" spans="3:9" x14ac:dyDescent="0.25">
      <c r="C1303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3" s="24">
        <f t="shared" si="80"/>
        <v>1303</v>
      </c>
      <c r="E1303" s="24">
        <f t="shared" si="81"/>
        <v>0</v>
      </c>
      <c r="F1303" s="24" t="str">
        <f t="shared" ca="1" si="82"/>
        <v>…</v>
      </c>
      <c r="G1303" s="24">
        <f t="shared" si="83"/>
        <v>114</v>
      </c>
      <c r="H1303" s="25" t="str">
        <f t="shared" si="84"/>
        <v>UBCD</v>
      </c>
      <c r="I1303" s="9" t="str">
        <f ca="1">IFERROR(_xlfn.CONCAT(LEFT(INDEX(DESC!C:C,MATCH(H1303,DESC!B:B,0)),10),"…"),"…")</f>
        <v>BC=ADDES…</v>
      </c>
    </row>
    <row r="1304" spans="3:9" x14ac:dyDescent="0.25">
      <c r="C1304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4" s="24">
        <f t="shared" si="80"/>
        <v>1304</v>
      </c>
      <c r="E1304" s="24">
        <f t="shared" si="81"/>
        <v>0</v>
      </c>
      <c r="F1304" s="24" t="str">
        <f t="shared" ca="1" si="82"/>
        <v>…</v>
      </c>
      <c r="G1304" s="24">
        <f t="shared" si="83"/>
        <v>119</v>
      </c>
      <c r="H1304" s="25" t="str">
        <f t="shared" si="84"/>
        <v>UNDEF</v>
      </c>
      <c r="I1304" s="9" t="str">
        <f ca="1">IFERROR(_xlfn.CONCAT(LEFT(INDEX(DESC!C:C,MATCH(H1304,DESC!B:B,0)),10),"…"),"…")</f>
        <v>UNDEF…</v>
      </c>
    </row>
    <row r="1305" spans="3:9" x14ac:dyDescent="0.25">
      <c r="C1305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5" s="24">
        <f t="shared" si="80"/>
        <v>1305</v>
      </c>
      <c r="E1305" s="24">
        <f t="shared" si="81"/>
        <v>0</v>
      </c>
      <c r="F1305" s="24" t="str">
        <f t="shared" ca="1" si="82"/>
        <v>…</v>
      </c>
      <c r="G1305" s="24">
        <f t="shared" si="83"/>
        <v>125</v>
      </c>
      <c r="H1305" s="25" t="str">
        <f t="shared" si="84"/>
        <v>UDPC</v>
      </c>
      <c r="I1305" s="9" t="str">
        <f ca="1">IFERROR(_xlfn.CONCAT(LEFT(INDEX(DESC!C:C,MATCH(H1305,DESC!B:B,0)),10),"…"),"…")</f>
        <v>ADDER=PC…</v>
      </c>
    </row>
    <row r="1306" spans="3:9" x14ac:dyDescent="0.25">
      <c r="C1306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6" s="24">
        <f t="shared" si="80"/>
        <v>1306</v>
      </c>
      <c r="E1306" s="24">
        <f t="shared" si="81"/>
        <v>0</v>
      </c>
      <c r="F1306" s="24" t="str">
        <f t="shared" ca="1" si="82"/>
        <v>…</v>
      </c>
      <c r="G1306" s="24">
        <f t="shared" si="83"/>
        <v>130</v>
      </c>
      <c r="H1306" s="25" t="str">
        <f t="shared" si="84"/>
        <v>UDD</v>
      </c>
      <c r="I1306" s="9" t="str">
        <f ca="1">IFERROR(_xlfn.CONCAT(LEFT(INDEX(DESC!C:C,MATCH(H1306,DESC!B:B,0)),10),"…"),"…")</f>
        <v>ADDES=DECL…</v>
      </c>
    </row>
    <row r="1307" spans="3:9" x14ac:dyDescent="0.25">
      <c r="C1307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7" s="24">
        <f t="shared" ref="D1307:D1370" si="86">+D1306+1</f>
        <v>1307</v>
      </c>
      <c r="E1307" s="24">
        <f t="shared" ref="E1307:E1370" si="87">IF(MATCH(H1307,H:H,0)=D1307,IF(LEN(H1307)&gt;2,1,0),0)</f>
        <v>0</v>
      </c>
      <c r="F1307" s="24" t="str">
        <f t="shared" ref="F1307:F1370" ca="1" si="88">IFERROR(MATCH(1,OFFSET(E$1:E$1000,F1306,0),0)+F1306,"…")</f>
        <v>…</v>
      </c>
      <c r="G1307" s="24">
        <f t="shared" ref="G1307:G1370" si="89">IF(LEN(B1307),FIND(":",C1307),IFERROR(FIND(":",C1307,G1306+1),"…"))</f>
        <v>134</v>
      </c>
      <c r="H1307" s="25" t="str">
        <f t="shared" ref="H1307:H1370" si="90">IFERROR(SUBSTITUTE(MID(C1307,G1307,G1308-G1307),":",""),"…")</f>
        <v>UNDEF</v>
      </c>
      <c r="I1307" s="9" t="str">
        <f ca="1">IFERROR(_xlfn.CONCAT(LEFT(INDEX(DESC!C:C,MATCH(H1307,DESC!B:B,0)),10),"…"),"…")</f>
        <v>UNDEF…</v>
      </c>
    </row>
    <row r="1308" spans="3:9" x14ac:dyDescent="0.25">
      <c r="C1308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8" s="24">
        <f t="shared" si="86"/>
        <v>1308</v>
      </c>
      <c r="E1308" s="24">
        <f t="shared" si="87"/>
        <v>0</v>
      </c>
      <c r="F1308" s="24" t="str">
        <f t="shared" ca="1" si="88"/>
        <v>…</v>
      </c>
      <c r="G1308" s="24">
        <f t="shared" si="89"/>
        <v>140</v>
      </c>
      <c r="H1308" s="25" t="str">
        <f t="shared" si="90"/>
        <v>UNDEF</v>
      </c>
      <c r="I1308" s="9" t="str">
        <f ca="1">IFERROR(_xlfn.CONCAT(LEFT(INDEX(DESC!C:C,MATCH(H1308,DESC!B:B,0)),10),"…"),"…")</f>
        <v>UNDEF…</v>
      </c>
    </row>
    <row r="1309" spans="3:9" x14ac:dyDescent="0.25">
      <c r="C1309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09" s="24">
        <f t="shared" si="86"/>
        <v>1309</v>
      </c>
      <c r="E1309" s="24">
        <f t="shared" si="87"/>
        <v>0</v>
      </c>
      <c r="F1309" s="24" t="str">
        <f t="shared" ca="1" si="88"/>
        <v>…</v>
      </c>
      <c r="G1309" s="24">
        <f t="shared" si="89"/>
        <v>146</v>
      </c>
      <c r="H1309" s="25" t="str">
        <f t="shared" si="90"/>
        <v>UWZD</v>
      </c>
      <c r="I1309" s="9" t="str">
        <f ca="1">IFERROR(_xlfn.CONCAT(LEFT(INDEX(DESC!C:C,MATCH(H1309,DESC!B:B,0)),10),"…"),"…")</f>
        <v>WZ=ADDES…</v>
      </c>
    </row>
    <row r="1310" spans="3:9" x14ac:dyDescent="0.25">
      <c r="C1310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0" s="24">
        <f t="shared" si="86"/>
        <v>1310</v>
      </c>
      <c r="E1310" s="24">
        <f t="shared" si="87"/>
        <v>0</v>
      </c>
      <c r="F1310" s="24" t="str">
        <f t="shared" ca="1" si="88"/>
        <v>…</v>
      </c>
      <c r="G1310" s="24">
        <f t="shared" si="89"/>
        <v>151</v>
      </c>
      <c r="H1310" s="25" t="str">
        <f t="shared" si="90"/>
        <v>UNDEF</v>
      </c>
      <c r="I1310" s="9" t="str">
        <f ca="1">IFERROR(_xlfn.CONCAT(LEFT(INDEX(DESC!C:C,MATCH(H1310,DESC!B:B,0)),10),"…"),"…")</f>
        <v>UNDEF…</v>
      </c>
    </row>
    <row r="1311" spans="3:9" x14ac:dyDescent="0.25">
      <c r="C1311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1" s="24">
        <f t="shared" si="86"/>
        <v>1311</v>
      </c>
      <c r="E1311" s="24">
        <f t="shared" si="87"/>
        <v>0</v>
      </c>
      <c r="F1311" s="24" t="str">
        <f t="shared" ca="1" si="88"/>
        <v>…</v>
      </c>
      <c r="G1311" s="24">
        <f t="shared" si="89"/>
        <v>157</v>
      </c>
      <c r="H1311" s="25" t="str">
        <f t="shared" si="90"/>
        <v>UDWZ</v>
      </c>
      <c r="I1311" s="9" t="str">
        <f ca="1">IFERROR(_xlfn.CONCAT(LEFT(INDEX(DESC!C:C,MATCH(H1311,DESC!B:B,0)),10),"…"),"…")</f>
        <v>ADDER=WZ…</v>
      </c>
    </row>
    <row r="1312" spans="3:9" x14ac:dyDescent="0.25">
      <c r="C1312" s="24" t="str">
        <f t="shared" si="85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2" s="24">
        <f t="shared" si="86"/>
        <v>1312</v>
      </c>
      <c r="E1312" s="24">
        <f t="shared" si="87"/>
        <v>0</v>
      </c>
      <c r="F1312" s="24" t="str">
        <f t="shared" ca="1" si="88"/>
        <v>…</v>
      </c>
      <c r="G1312" s="24">
        <f t="shared" si="89"/>
        <v>162</v>
      </c>
      <c r="H1312" s="25" t="str">
        <f t="shared" si="90"/>
        <v>UDD</v>
      </c>
      <c r="I1312" s="9" t="str">
        <f ca="1">IFERROR(_xlfn.CONCAT(LEFT(INDEX(DESC!C:C,MATCH(H1312,DESC!B:B,0)),10),"…"),"…")</f>
        <v>ADDES=DECL…</v>
      </c>
    </row>
    <row r="1313" spans="2:9" x14ac:dyDescent="0.25">
      <c r="C1313" s="24" t="str">
        <f t="shared" ref="C1313:C1376" si="91">SUBSTITUTE(SUBSTITUTE(SUBSTITUTE(IF(LEN(B1313),_xlfn.CONCAT(B1313,":"),C1312)," ",""),":AAA:",":"),":BBB:",":")</f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3" s="24">
        <f t="shared" si="86"/>
        <v>1313</v>
      </c>
      <c r="E1313" s="24">
        <f t="shared" si="87"/>
        <v>0</v>
      </c>
      <c r="F1313" s="24" t="str">
        <f t="shared" ca="1" si="88"/>
        <v>…</v>
      </c>
      <c r="G1313" s="24">
        <f t="shared" si="89"/>
        <v>166</v>
      </c>
      <c r="H1313" s="25" t="str">
        <f t="shared" si="90"/>
        <v>UPCD</v>
      </c>
      <c r="I1313" s="9" t="str">
        <f ca="1">IFERROR(_xlfn.CONCAT(LEFT(INDEX(DESC!C:C,MATCH(H1313,DESC!B:B,0)),10),"…"),"…")</f>
        <v>PC=ADDES…</v>
      </c>
    </row>
    <row r="1314" spans="2:9" x14ac:dyDescent="0.25">
      <c r="C1314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4" s="24">
        <f t="shared" si="86"/>
        <v>1314</v>
      </c>
      <c r="E1314" s="24">
        <f t="shared" si="87"/>
        <v>0</v>
      </c>
      <c r="F1314" s="24" t="str">
        <f t="shared" ca="1" si="88"/>
        <v>…</v>
      </c>
      <c r="G1314" s="24">
        <f t="shared" si="89"/>
        <v>171</v>
      </c>
      <c r="H1314" s="25" t="str">
        <f t="shared" si="90"/>
        <v>UGR</v>
      </c>
      <c r="I1314" s="9" t="str">
        <f ca="1">IFERROR(_xlfn.CONCAT(LEFT(INDEX(DESC!C:C,MATCH(H1314,DESC!B:B,0)),10),"…"),"…")</f>
        <v>DO_GRANT…</v>
      </c>
    </row>
    <row r="1315" spans="2:9" x14ac:dyDescent="0.25">
      <c r="C1315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5" s="24">
        <f t="shared" si="86"/>
        <v>1315</v>
      </c>
      <c r="E1315" s="24">
        <f t="shared" si="87"/>
        <v>0</v>
      </c>
      <c r="F1315" s="24" t="str">
        <f t="shared" ca="1" si="88"/>
        <v>…</v>
      </c>
      <c r="G1315" s="24">
        <f t="shared" si="89"/>
        <v>175</v>
      </c>
      <c r="H1315" s="25" t="str">
        <f t="shared" si="90"/>
        <v>UHBW</v>
      </c>
      <c r="I1315" s="9" t="str">
        <f ca="1">IFERROR(_xlfn.CONCAT(LEFT(INDEX(DESC!C:C,MATCH(H1315,DESC!B:B,0)),10),"…"),"…")</f>
        <v>HBUS=W…</v>
      </c>
    </row>
    <row r="1316" spans="2:9" x14ac:dyDescent="0.25">
      <c r="C1316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6" s="24">
        <f t="shared" si="86"/>
        <v>1316</v>
      </c>
      <c r="E1316" s="24">
        <f t="shared" si="87"/>
        <v>0</v>
      </c>
      <c r="F1316" s="24" t="str">
        <f t="shared" ca="1" si="88"/>
        <v>…</v>
      </c>
      <c r="G1316" s="24">
        <f t="shared" si="89"/>
        <v>180</v>
      </c>
      <c r="H1316" s="25" t="str">
        <f t="shared" si="90"/>
        <v>UEXIPCEXT</v>
      </c>
      <c r="I1316" s="9" t="str">
        <f ca="1">IFERROR(_xlfn.CONCAT(LEFT(INDEX(DESC!C:C,MATCH(H1316,DESC!B:B,0)),10),"…"),"…")</f>
        <v>INTER ADDE…</v>
      </c>
    </row>
    <row r="1317" spans="2:9" x14ac:dyDescent="0.25">
      <c r="C1317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7" s="24">
        <f t="shared" si="86"/>
        <v>1317</v>
      </c>
      <c r="E1317" s="24">
        <f t="shared" si="87"/>
        <v>0</v>
      </c>
      <c r="F1317" s="24" t="str">
        <f t="shared" ca="1" si="88"/>
        <v>…</v>
      </c>
      <c r="G1317" s="24">
        <f t="shared" si="89"/>
        <v>190</v>
      </c>
      <c r="H1317" s="25" t="str">
        <f t="shared" si="90"/>
        <v>UNDEF</v>
      </c>
      <c r="I1317" s="9" t="str">
        <f ca="1">IFERROR(_xlfn.CONCAT(LEFT(INDEX(DESC!C:C,MATCH(H1317,DESC!B:B,0)),10),"…"),"…")</f>
        <v>UNDEF…</v>
      </c>
    </row>
    <row r="1318" spans="2:9" x14ac:dyDescent="0.25">
      <c r="C1318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8" s="24">
        <f t="shared" si="86"/>
        <v>1318</v>
      </c>
      <c r="E1318" s="24">
        <f t="shared" si="87"/>
        <v>1</v>
      </c>
      <c r="F1318" s="24" t="str">
        <f t="shared" ca="1" si="88"/>
        <v>…</v>
      </c>
      <c r="G1318" s="24">
        <f t="shared" si="89"/>
        <v>196</v>
      </c>
      <c r="H1318" s="25" t="str">
        <f t="shared" si="90"/>
        <v>UFHBQ</v>
      </c>
      <c r="I1318" s="9" t="str">
        <f ca="1">IFERROR(_xlfn.CONCAT(LEFT(INDEX(DESC!C:C,MATCH(H1318,DESC!B:B,0)),10),"…"),"…")</f>
        <v>AFF FLG53 …</v>
      </c>
    </row>
    <row r="1319" spans="2:9" x14ac:dyDescent="0.25">
      <c r="C1319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19" s="24">
        <f t="shared" si="86"/>
        <v>1319</v>
      </c>
      <c r="E1319" s="24">
        <f t="shared" si="87"/>
        <v>0</v>
      </c>
      <c r="F1319" s="24" t="str">
        <f t="shared" ca="1" si="88"/>
        <v>…</v>
      </c>
      <c r="G1319" s="24">
        <f t="shared" si="89"/>
        <v>202</v>
      </c>
      <c r="H1319" s="25" t="str">
        <f t="shared" si="90"/>
        <v>XEND</v>
      </c>
      <c r="I1319" s="9" t="str">
        <f ca="1">IFERROR(_xlfn.CONCAT(LEFT(INDEX(DESC!C:C,MATCH(H1319,DESC!B:B,0)),10),"…"),"…")</f>
        <v>INTER END…</v>
      </c>
    </row>
    <row r="1320" spans="2:9" x14ac:dyDescent="0.25">
      <c r="C1320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0" s="24">
        <f t="shared" si="86"/>
        <v>1320</v>
      </c>
      <c r="E1320" s="24">
        <f t="shared" si="87"/>
        <v>0</v>
      </c>
      <c r="F1320" s="24" t="str">
        <f t="shared" ca="1" si="88"/>
        <v>…</v>
      </c>
      <c r="G1320" s="24">
        <f t="shared" si="89"/>
        <v>207</v>
      </c>
      <c r="H1320" s="25" t="str">
        <f t="shared" si="90"/>
        <v>UBCD</v>
      </c>
      <c r="I1320" s="9" t="str">
        <f ca="1">IFERROR(_xlfn.CONCAT(LEFT(INDEX(DESC!C:C,MATCH(H1320,DESC!B:B,0)),10),"…"),"…")</f>
        <v>BC=ADDES…</v>
      </c>
    </row>
    <row r="1321" spans="2:9" x14ac:dyDescent="0.25">
      <c r="C1321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1" s="24">
        <f t="shared" si="86"/>
        <v>1321</v>
      </c>
      <c r="E1321" s="24">
        <f t="shared" si="87"/>
        <v>0</v>
      </c>
      <c r="F1321" s="24" t="str">
        <f t="shared" ca="1" si="88"/>
        <v>…</v>
      </c>
      <c r="G1321" s="24">
        <f t="shared" si="89"/>
        <v>212</v>
      </c>
      <c r="H1321" s="25" t="str">
        <f t="shared" si="90"/>
        <v>UGR</v>
      </c>
      <c r="I1321" s="9" t="str">
        <f ca="1">IFERROR(_xlfn.CONCAT(LEFT(INDEX(DESC!C:C,MATCH(H1321,DESC!B:B,0)),10),"…"),"…")</f>
        <v>DO_GRANT…</v>
      </c>
    </row>
    <row r="1322" spans="2:9" x14ac:dyDescent="0.25">
      <c r="C1322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2" s="24">
        <f t="shared" si="86"/>
        <v>1322</v>
      </c>
      <c r="E1322" s="24">
        <f t="shared" si="87"/>
        <v>0</v>
      </c>
      <c r="F1322" s="24" t="str">
        <f t="shared" ca="1" si="88"/>
        <v>…</v>
      </c>
      <c r="G1322" s="24">
        <f t="shared" si="89"/>
        <v>216</v>
      </c>
      <c r="H1322" s="25" t="str">
        <f t="shared" si="90"/>
        <v>UAADL</v>
      </c>
      <c r="I1322" s="9" t="str">
        <f ca="1">IFERROR(_xlfn.CONCAT(LEFT(INDEX(DESC!C:C,MATCH(H1322,DESC!B:B,0)),10),"…"),"…")</f>
        <v>ALUA=DLATC…</v>
      </c>
    </row>
    <row r="1323" spans="2:9" x14ac:dyDescent="0.25">
      <c r="C1323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3" s="24">
        <f t="shared" si="86"/>
        <v>1323</v>
      </c>
      <c r="E1323" s="24">
        <f t="shared" si="87"/>
        <v>0</v>
      </c>
      <c r="F1323" s="24" t="str">
        <f t="shared" ca="1" si="88"/>
        <v>…</v>
      </c>
      <c r="G1323" s="24">
        <f t="shared" si="89"/>
        <v>222</v>
      </c>
      <c r="H1323" s="25" t="str">
        <f t="shared" si="90"/>
        <v>UEXIPCEXT</v>
      </c>
      <c r="I1323" s="9" t="str">
        <f ca="1">IFERROR(_xlfn.CONCAT(LEFT(INDEX(DESC!C:C,MATCH(H1323,DESC!B:B,0)),10),"…"),"…")</f>
        <v>INTER ADDE…</v>
      </c>
    </row>
    <row r="1324" spans="2:9" x14ac:dyDescent="0.25">
      <c r="C1324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4" s="24">
        <f t="shared" si="86"/>
        <v>1324</v>
      </c>
      <c r="E1324" s="24">
        <f t="shared" si="87"/>
        <v>0</v>
      </c>
      <c r="F1324" s="24" t="str">
        <f t="shared" ca="1" si="88"/>
        <v>…</v>
      </c>
      <c r="G1324" s="24">
        <f t="shared" si="89"/>
        <v>232</v>
      </c>
      <c r="H1324" s="25" t="str">
        <f t="shared" si="90"/>
        <v>UNDEF</v>
      </c>
      <c r="I1324" s="9" t="str">
        <f ca="1">IFERROR(_xlfn.CONCAT(LEFT(INDEX(DESC!C:C,MATCH(H1324,DESC!B:B,0)),10),"…"),"…")</f>
        <v>UNDEF…</v>
      </c>
    </row>
    <row r="1325" spans="2:9" x14ac:dyDescent="0.25">
      <c r="C1325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5" s="24">
        <f t="shared" si="86"/>
        <v>1325</v>
      </c>
      <c r="E1325" s="24">
        <f t="shared" si="87"/>
        <v>0</v>
      </c>
      <c r="F1325" s="24" t="str">
        <f t="shared" ca="1" si="88"/>
        <v>…</v>
      </c>
      <c r="G1325" s="24">
        <f t="shared" si="89"/>
        <v>238</v>
      </c>
      <c r="H1325" s="25" t="str">
        <f t="shared" si="90"/>
        <v>UOADDNQ</v>
      </c>
      <c r="I1325" s="9" t="str">
        <f ca="1">IFERROR(_xlfn.CONCAT(LEFT(INDEX(DESC!C:C,MATCH(H1325,DESC!B:B,0)),10),"…"),"…")</f>
        <v>HBUS=DLATC…</v>
      </c>
    </row>
    <row r="1326" spans="2:9" x14ac:dyDescent="0.25">
      <c r="C1326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6" s="24">
        <f t="shared" si="86"/>
        <v>1326</v>
      </c>
      <c r="E1326" s="24">
        <f t="shared" si="87"/>
        <v>0</v>
      </c>
      <c r="F1326" s="24" t="str">
        <f t="shared" ca="1" si="88"/>
        <v>…</v>
      </c>
      <c r="G1326" s="24">
        <f t="shared" si="89"/>
        <v>246</v>
      </c>
      <c r="H1326" s="25" t="str">
        <f t="shared" si="90"/>
        <v>XEND</v>
      </c>
      <c r="I1326" s="9" t="str">
        <f ca="1">IFERROR(_xlfn.CONCAT(LEFT(INDEX(DESC!C:C,MATCH(H1326,DESC!B:B,0)),10),"…"),"…")</f>
        <v>INTER END…</v>
      </c>
    </row>
    <row r="1327" spans="2:9" x14ac:dyDescent="0.25">
      <c r="C1327" s="24" t="str">
        <f t="shared" si="91"/>
        <v>DEFED(&amp;HB0):UADIRM:UIRDAF:UBRM:UDHL:UADIMR:UNDEF:ULAT:UHLDW:UBRCLS:UDDE:UADI:UNDEF:USWR:UDEDWW:UBRCLS:UDBC:UDDFJP:UBCD:UNDEF:UDPC:UDD:UNDEF:UNDEF:UWZD:UNDEF:UDWZ:UDD:UPCD:UGR:UHBW:UEXIPCEXT:UNDEF:UFHBQ:XEND:UBCD:UGR:UAADL:UEXIPCEXT:UNDEF:UOADDNQ:XEND:</v>
      </c>
      <c r="D1327" s="24">
        <f t="shared" si="86"/>
        <v>1327</v>
      </c>
      <c r="E1327" s="24">
        <f t="shared" si="87"/>
        <v>0</v>
      </c>
      <c r="F1327" s="24" t="str">
        <f t="shared" ca="1" si="88"/>
        <v>…</v>
      </c>
      <c r="G1327" s="24">
        <f t="shared" si="89"/>
        <v>251</v>
      </c>
      <c r="H1327" s="25" t="str">
        <f t="shared" si="90"/>
        <v>…</v>
      </c>
      <c r="I1327" s="9" t="str">
        <f ca="1">IFERROR(_xlfn.CONCAT(LEFT(INDEX(DESC!C:C,MATCH(H1327,DESC!B:B,0)),10),"…"),"…")</f>
        <v>…</v>
      </c>
    </row>
    <row r="1328" spans="2:9" x14ac:dyDescent="0.25">
      <c r="B1328" t="s">
        <v>2043</v>
      </c>
      <c r="C1328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28" s="24">
        <f t="shared" si="86"/>
        <v>1328</v>
      </c>
      <c r="E1328" s="24">
        <f t="shared" si="87"/>
        <v>0</v>
      </c>
      <c r="F1328" s="24" t="str">
        <f t="shared" ca="1" si="88"/>
        <v>…</v>
      </c>
      <c r="G1328" s="24">
        <f t="shared" si="89"/>
        <v>12</v>
      </c>
      <c r="H1328" s="25" t="str">
        <f t="shared" si="90"/>
        <v>UADIRM</v>
      </c>
      <c r="I1328" s="9" t="str">
        <f ca="1">IFERROR(_xlfn.CONCAT(LEFT(INDEX(DESC!C:C,MATCH(H1328,DESC!B:B,0)),10),"…"),"…")</f>
        <v>ADDR=ADDER…</v>
      </c>
    </row>
    <row r="1329" spans="3:9" x14ac:dyDescent="0.25">
      <c r="C1329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29" s="24">
        <f t="shared" si="86"/>
        <v>1329</v>
      </c>
      <c r="E1329" s="24">
        <f t="shared" si="87"/>
        <v>0</v>
      </c>
      <c r="F1329" s="24" t="str">
        <f t="shared" ca="1" si="88"/>
        <v>…</v>
      </c>
      <c r="G1329" s="24">
        <f t="shared" si="89"/>
        <v>19</v>
      </c>
      <c r="H1329" s="25" t="str">
        <f t="shared" si="90"/>
        <v>UIRDAF</v>
      </c>
      <c r="I1329" s="9" t="str">
        <f ca="1">IFERROR(_xlfn.CONCAT(LEFT(INDEX(DESC!C:C,MATCH(H1329,DESC!B:B,0)),10),"…"),"…")</f>
        <v>IR=ADDES A…</v>
      </c>
    </row>
    <row r="1330" spans="3:9" x14ac:dyDescent="0.25">
      <c r="C1330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0" s="24">
        <f t="shared" si="86"/>
        <v>1330</v>
      </c>
      <c r="E1330" s="24">
        <f t="shared" si="87"/>
        <v>0</v>
      </c>
      <c r="F1330" s="24" t="str">
        <f t="shared" ca="1" si="88"/>
        <v>…</v>
      </c>
      <c r="G1330" s="24">
        <f t="shared" si="89"/>
        <v>26</v>
      </c>
      <c r="H1330" s="25" t="str">
        <f t="shared" si="90"/>
        <v>UBRM</v>
      </c>
      <c r="I1330" s="9" t="str">
        <f ca="1">IFERROR(_xlfn.CONCAT(LEFT(INDEX(DESC!C:C,MATCH(H1330,DESC!B:B,0)),10),"…"),"…")</f>
        <v>DO_BUSRQ U…</v>
      </c>
    </row>
    <row r="1331" spans="3:9" x14ac:dyDescent="0.25">
      <c r="C1331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1" s="24">
        <f t="shared" si="86"/>
        <v>1331</v>
      </c>
      <c r="E1331" s="24">
        <f t="shared" si="87"/>
        <v>0</v>
      </c>
      <c r="F1331" s="24" t="str">
        <f t="shared" ca="1" si="88"/>
        <v>…</v>
      </c>
      <c r="G1331" s="24">
        <f t="shared" si="89"/>
        <v>31</v>
      </c>
      <c r="H1331" s="25" t="str">
        <f t="shared" si="90"/>
        <v>UDHL</v>
      </c>
      <c r="I1331" s="9" t="str">
        <f ca="1">IFERROR(_xlfn.CONCAT(LEFT(INDEX(DESC!C:C,MATCH(H1331,DESC!B:B,0)),10),"…"),"…")</f>
        <v>ADDER=HL…</v>
      </c>
    </row>
    <row r="1332" spans="3:9" x14ac:dyDescent="0.25">
      <c r="C1332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2" s="24">
        <f t="shared" si="86"/>
        <v>1332</v>
      </c>
      <c r="E1332" s="24">
        <f t="shared" si="87"/>
        <v>0</v>
      </c>
      <c r="F1332" s="24" t="str">
        <f t="shared" ca="1" si="88"/>
        <v>…</v>
      </c>
      <c r="G1332" s="24">
        <f t="shared" si="89"/>
        <v>36</v>
      </c>
      <c r="H1332" s="25" t="str">
        <f t="shared" si="90"/>
        <v>UADDMR</v>
      </c>
      <c r="I1332" s="9" t="str">
        <f ca="1">IFERROR(_xlfn.CONCAT(LEFT(INDEX(DESC!C:C,MATCH(H1332,DESC!B:B,0)),10),"…"),"…")</f>
        <v>ADDR=ADDER…</v>
      </c>
    </row>
    <row r="1333" spans="3:9" x14ac:dyDescent="0.25">
      <c r="C1333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3" s="24">
        <f t="shared" si="86"/>
        <v>1333</v>
      </c>
      <c r="E1333" s="24">
        <f t="shared" si="87"/>
        <v>0</v>
      </c>
      <c r="F1333" s="24" t="str">
        <f t="shared" ca="1" si="88"/>
        <v>…</v>
      </c>
      <c r="G1333" s="24">
        <f t="shared" si="89"/>
        <v>43</v>
      </c>
      <c r="H1333" s="25" t="str">
        <f t="shared" si="90"/>
        <v>UNDEF</v>
      </c>
      <c r="I1333" s="9" t="str">
        <f ca="1">IFERROR(_xlfn.CONCAT(LEFT(INDEX(DESC!C:C,MATCH(H1333,DESC!B:B,0)),10),"…"),"…")</f>
        <v>UNDEF…</v>
      </c>
    </row>
    <row r="1334" spans="3:9" x14ac:dyDescent="0.25">
      <c r="C1334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4" s="24">
        <f t="shared" si="86"/>
        <v>1334</v>
      </c>
      <c r="E1334" s="24">
        <f t="shared" si="87"/>
        <v>0</v>
      </c>
      <c r="F1334" s="24" t="str">
        <f t="shared" ca="1" si="88"/>
        <v>…</v>
      </c>
      <c r="G1334" s="24">
        <f t="shared" si="89"/>
        <v>49</v>
      </c>
      <c r="H1334" s="25" t="str">
        <f t="shared" si="90"/>
        <v>ULAT</v>
      </c>
      <c r="I1334" s="9" t="str">
        <f ca="1">IFERROR(_xlfn.CONCAT(LEFT(INDEX(DESC!C:C,MATCH(H1334,DESC!B:B,0)),10),"…"),"…")</f>
        <v>DLATCH=PIN…</v>
      </c>
    </row>
    <row r="1335" spans="3:9" x14ac:dyDescent="0.25">
      <c r="C1335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5" s="24">
        <f t="shared" si="86"/>
        <v>1335</v>
      </c>
      <c r="E1335" s="24">
        <f t="shared" si="87"/>
        <v>0</v>
      </c>
      <c r="F1335" s="24" t="str">
        <f t="shared" ca="1" si="88"/>
        <v>…</v>
      </c>
      <c r="G1335" s="24">
        <f t="shared" si="89"/>
        <v>54</v>
      </c>
      <c r="H1335" s="25" t="str">
        <f t="shared" si="90"/>
        <v>UHLDW</v>
      </c>
      <c r="I1335" s="9" t="str">
        <f ca="1">IFERROR(_xlfn.CONCAT(LEFT(INDEX(DESC!C:C,MATCH(H1335,DESC!B:B,0)),10),"…"),"…")</f>
        <v>DO_WAIT HL…</v>
      </c>
    </row>
    <row r="1336" spans="3:9" x14ac:dyDescent="0.25">
      <c r="C1336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6" s="24">
        <f t="shared" si="86"/>
        <v>1336</v>
      </c>
      <c r="E1336" s="24">
        <f t="shared" si="87"/>
        <v>0</v>
      </c>
      <c r="F1336" s="24" t="str">
        <f t="shared" ca="1" si="88"/>
        <v>…</v>
      </c>
      <c r="G1336" s="24">
        <f t="shared" si="89"/>
        <v>60</v>
      </c>
      <c r="H1336" s="25" t="str">
        <f t="shared" si="90"/>
        <v>UBRCLS</v>
      </c>
      <c r="I1336" s="9" t="str">
        <f ca="1">IFERROR(_xlfn.CONCAT(LEFT(INDEX(DESC!C:C,MATCH(H1336,DESC!B:B,0)),10),"…"),"…")</f>
        <v>DO_BUSRQ D…</v>
      </c>
    </row>
    <row r="1337" spans="3:9" x14ac:dyDescent="0.25">
      <c r="C1337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7" s="24">
        <f t="shared" si="86"/>
        <v>1337</v>
      </c>
      <c r="E1337" s="24">
        <f t="shared" si="87"/>
        <v>0</v>
      </c>
      <c r="F1337" s="24" t="str">
        <f t="shared" ca="1" si="88"/>
        <v>…</v>
      </c>
      <c r="G1337" s="24">
        <f t="shared" si="89"/>
        <v>67</v>
      </c>
      <c r="H1337" s="25" t="str">
        <f t="shared" si="90"/>
        <v>UDDE</v>
      </c>
      <c r="I1337" s="9" t="str">
        <f ca="1">IFERROR(_xlfn.CONCAT(LEFT(INDEX(DESC!C:C,MATCH(H1337,DESC!B:B,0)),10),"…"),"…")</f>
        <v>ADDER=DE…</v>
      </c>
    </row>
    <row r="1338" spans="3:9" x14ac:dyDescent="0.25">
      <c r="C1338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8" s="24">
        <f t="shared" si="86"/>
        <v>1338</v>
      </c>
      <c r="E1338" s="24">
        <f t="shared" si="87"/>
        <v>0</v>
      </c>
      <c r="F1338" s="24" t="str">
        <f t="shared" ca="1" si="88"/>
        <v>…</v>
      </c>
      <c r="G1338" s="24">
        <f t="shared" si="89"/>
        <v>72</v>
      </c>
      <c r="H1338" s="25" t="str">
        <f t="shared" si="90"/>
        <v>UADD</v>
      </c>
      <c r="I1338" s="9" t="str">
        <f ca="1">IFERROR(_xlfn.CONCAT(LEFT(INDEX(DESC!C:C,MATCH(H1338,DESC!B:B,0)),10),"…"),"…")</f>
        <v>ADDR=ADDER…</v>
      </c>
    </row>
    <row r="1339" spans="3:9" x14ac:dyDescent="0.25">
      <c r="C1339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39" s="24">
        <f t="shared" si="86"/>
        <v>1339</v>
      </c>
      <c r="E1339" s="24">
        <f t="shared" si="87"/>
        <v>0</v>
      </c>
      <c r="F1339" s="24" t="str">
        <f t="shared" ca="1" si="88"/>
        <v>…</v>
      </c>
      <c r="G1339" s="24">
        <f t="shared" si="89"/>
        <v>77</v>
      </c>
      <c r="H1339" s="25" t="str">
        <f t="shared" si="90"/>
        <v>UNDEF</v>
      </c>
      <c r="I1339" s="9" t="str">
        <f ca="1">IFERROR(_xlfn.CONCAT(LEFT(INDEX(DESC!C:C,MATCH(H1339,DESC!B:B,0)),10),"…"),"…")</f>
        <v>UNDEF…</v>
      </c>
    </row>
    <row r="1340" spans="3:9" x14ac:dyDescent="0.25">
      <c r="C1340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0" s="24">
        <f t="shared" si="86"/>
        <v>1340</v>
      </c>
      <c r="E1340" s="24">
        <f t="shared" si="87"/>
        <v>0</v>
      </c>
      <c r="F1340" s="24" t="str">
        <f t="shared" ca="1" si="88"/>
        <v>…</v>
      </c>
      <c r="G1340" s="24">
        <f t="shared" si="89"/>
        <v>83</v>
      </c>
      <c r="H1340" s="25" t="str">
        <f t="shared" si="90"/>
        <v>USWR</v>
      </c>
      <c r="I1340" s="9" t="str">
        <f ca="1">IFERROR(_xlfn.CONCAT(LEFT(INDEX(DESC!C:C,MATCH(H1340,DESC!B:B,0)),10),"…"),"…")</f>
        <v>SETWR…</v>
      </c>
    </row>
    <row r="1341" spans="3:9" x14ac:dyDescent="0.25">
      <c r="C1341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1" s="24">
        <f t="shared" si="86"/>
        <v>1341</v>
      </c>
      <c r="E1341" s="24">
        <f t="shared" si="87"/>
        <v>0</v>
      </c>
      <c r="F1341" s="24" t="str">
        <f t="shared" ca="1" si="88"/>
        <v>…</v>
      </c>
      <c r="G1341" s="24">
        <f t="shared" si="89"/>
        <v>88</v>
      </c>
      <c r="H1341" s="25" t="str">
        <f t="shared" si="90"/>
        <v>UDEDWW</v>
      </c>
      <c r="I1341" s="9" t="str">
        <f ca="1">IFERROR(_xlfn.CONCAT(LEFT(INDEX(DESC!C:C,MATCH(H1341,DESC!B:B,0)),10),"…"),"…")</f>
        <v>DO_WAIT DE…</v>
      </c>
    </row>
    <row r="1342" spans="3:9" x14ac:dyDescent="0.25">
      <c r="C1342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2" s="24">
        <f t="shared" si="86"/>
        <v>1342</v>
      </c>
      <c r="E1342" s="24">
        <f t="shared" si="87"/>
        <v>0</v>
      </c>
      <c r="F1342" s="24" t="str">
        <f t="shared" ca="1" si="88"/>
        <v>…</v>
      </c>
      <c r="G1342" s="24">
        <f t="shared" si="89"/>
        <v>95</v>
      </c>
      <c r="H1342" s="25" t="str">
        <f t="shared" si="90"/>
        <v>UBRCLS</v>
      </c>
      <c r="I1342" s="9" t="str">
        <f ca="1">IFERROR(_xlfn.CONCAT(LEFT(INDEX(DESC!C:C,MATCH(H1342,DESC!B:B,0)),10),"…"),"…")</f>
        <v>DO_BUSRQ D…</v>
      </c>
    </row>
    <row r="1343" spans="3:9" x14ac:dyDescent="0.25">
      <c r="C1343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3" s="24">
        <f t="shared" si="86"/>
        <v>1343</v>
      </c>
      <c r="E1343" s="24">
        <f t="shared" si="87"/>
        <v>0</v>
      </c>
      <c r="F1343" s="24" t="str">
        <f t="shared" ca="1" si="88"/>
        <v>…</v>
      </c>
      <c r="G1343" s="24">
        <f t="shared" si="89"/>
        <v>102</v>
      </c>
      <c r="H1343" s="25" t="str">
        <f t="shared" si="90"/>
        <v>UDBC</v>
      </c>
      <c r="I1343" s="9" t="str">
        <f ca="1">IFERROR(_xlfn.CONCAT(LEFT(INDEX(DESC!C:C,MATCH(H1343,DESC!B:B,0)),10),"…"),"…")</f>
        <v>ADDER=BC…</v>
      </c>
    </row>
    <row r="1344" spans="3:9" x14ac:dyDescent="0.25">
      <c r="C1344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4" s="24">
        <f t="shared" si="86"/>
        <v>1344</v>
      </c>
      <c r="E1344" s="24">
        <f t="shared" si="87"/>
        <v>0</v>
      </c>
      <c r="F1344" s="24" t="str">
        <f t="shared" ca="1" si="88"/>
        <v>…</v>
      </c>
      <c r="G1344" s="24">
        <f t="shared" si="89"/>
        <v>107</v>
      </c>
      <c r="H1344" s="25" t="str">
        <f t="shared" si="90"/>
        <v>UDDFJP</v>
      </c>
      <c r="I1344" s="9" t="str">
        <f ca="1">IFERROR(_xlfn.CONCAT(LEFT(INDEX(DESC!C:C,MATCH(H1344,DESC!B:B,0)),10),"…"),"…")</f>
        <v>ADDES=DECL…</v>
      </c>
    </row>
    <row r="1345" spans="3:9" x14ac:dyDescent="0.25">
      <c r="C1345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5" s="24">
        <f t="shared" si="86"/>
        <v>1345</v>
      </c>
      <c r="E1345" s="24">
        <f t="shared" si="87"/>
        <v>0</v>
      </c>
      <c r="F1345" s="24" t="str">
        <f t="shared" ca="1" si="88"/>
        <v>…</v>
      </c>
      <c r="G1345" s="24">
        <f t="shared" si="89"/>
        <v>114</v>
      </c>
      <c r="H1345" s="25" t="str">
        <f t="shared" si="90"/>
        <v>UBCD</v>
      </c>
      <c r="I1345" s="9" t="str">
        <f ca="1">IFERROR(_xlfn.CONCAT(LEFT(INDEX(DESC!C:C,MATCH(H1345,DESC!B:B,0)),10),"…"),"…")</f>
        <v>BC=ADDES…</v>
      </c>
    </row>
    <row r="1346" spans="3:9" x14ac:dyDescent="0.25">
      <c r="C1346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6" s="24">
        <f t="shared" si="86"/>
        <v>1346</v>
      </c>
      <c r="E1346" s="24">
        <f t="shared" si="87"/>
        <v>0</v>
      </c>
      <c r="F1346" s="24" t="str">
        <f t="shared" ca="1" si="88"/>
        <v>…</v>
      </c>
      <c r="G1346" s="24">
        <f t="shared" si="89"/>
        <v>119</v>
      </c>
      <c r="H1346" s="25" t="str">
        <f t="shared" si="90"/>
        <v>UNDEF</v>
      </c>
      <c r="I1346" s="9" t="str">
        <f ca="1">IFERROR(_xlfn.CONCAT(LEFT(INDEX(DESC!C:C,MATCH(H1346,DESC!B:B,0)),10),"…"),"…")</f>
        <v>UNDEF…</v>
      </c>
    </row>
    <row r="1347" spans="3:9" x14ac:dyDescent="0.25">
      <c r="C1347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7" s="24">
        <f t="shared" si="86"/>
        <v>1347</v>
      </c>
      <c r="E1347" s="24">
        <f t="shared" si="87"/>
        <v>0</v>
      </c>
      <c r="F1347" s="24" t="str">
        <f t="shared" ca="1" si="88"/>
        <v>…</v>
      </c>
      <c r="G1347" s="24">
        <f t="shared" si="89"/>
        <v>125</v>
      </c>
      <c r="H1347" s="25" t="str">
        <f t="shared" si="90"/>
        <v>UDPC</v>
      </c>
      <c r="I1347" s="9" t="str">
        <f ca="1">IFERROR(_xlfn.CONCAT(LEFT(INDEX(DESC!C:C,MATCH(H1347,DESC!B:B,0)),10),"…"),"…")</f>
        <v>ADDER=PC…</v>
      </c>
    </row>
    <row r="1348" spans="3:9" x14ac:dyDescent="0.25">
      <c r="C1348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8" s="24">
        <f t="shared" si="86"/>
        <v>1348</v>
      </c>
      <c r="E1348" s="24">
        <f t="shared" si="87"/>
        <v>0</v>
      </c>
      <c r="F1348" s="24" t="str">
        <f t="shared" ca="1" si="88"/>
        <v>…</v>
      </c>
      <c r="G1348" s="24">
        <f t="shared" si="89"/>
        <v>130</v>
      </c>
      <c r="H1348" s="25" t="str">
        <f t="shared" si="90"/>
        <v>UDD</v>
      </c>
      <c r="I1348" s="9" t="str">
        <f ca="1">IFERROR(_xlfn.CONCAT(LEFT(INDEX(DESC!C:C,MATCH(H1348,DESC!B:B,0)),10),"…"),"…")</f>
        <v>ADDES=DECL…</v>
      </c>
    </row>
    <row r="1349" spans="3:9" x14ac:dyDescent="0.25">
      <c r="C1349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49" s="24">
        <f t="shared" si="86"/>
        <v>1349</v>
      </c>
      <c r="E1349" s="24">
        <f t="shared" si="87"/>
        <v>0</v>
      </c>
      <c r="F1349" s="24" t="str">
        <f t="shared" ca="1" si="88"/>
        <v>…</v>
      </c>
      <c r="G1349" s="24">
        <f t="shared" si="89"/>
        <v>134</v>
      </c>
      <c r="H1349" s="25" t="str">
        <f t="shared" si="90"/>
        <v>UNDEF</v>
      </c>
      <c r="I1349" s="9" t="str">
        <f ca="1">IFERROR(_xlfn.CONCAT(LEFT(INDEX(DESC!C:C,MATCH(H1349,DESC!B:B,0)),10),"…"),"…")</f>
        <v>UNDEF…</v>
      </c>
    </row>
    <row r="1350" spans="3:9" x14ac:dyDescent="0.25">
      <c r="C1350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0" s="24">
        <f t="shared" si="86"/>
        <v>1350</v>
      </c>
      <c r="E1350" s="24">
        <f t="shared" si="87"/>
        <v>0</v>
      </c>
      <c r="F1350" s="24" t="str">
        <f t="shared" ca="1" si="88"/>
        <v>…</v>
      </c>
      <c r="G1350" s="24">
        <f t="shared" si="89"/>
        <v>140</v>
      </c>
      <c r="H1350" s="25" t="str">
        <f t="shared" si="90"/>
        <v>UNDEF</v>
      </c>
      <c r="I1350" s="9" t="str">
        <f ca="1">IFERROR(_xlfn.CONCAT(LEFT(INDEX(DESC!C:C,MATCH(H1350,DESC!B:B,0)),10),"…"),"…")</f>
        <v>UNDEF…</v>
      </c>
    </row>
    <row r="1351" spans="3:9" x14ac:dyDescent="0.25">
      <c r="C1351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1" s="24">
        <f t="shared" si="86"/>
        <v>1351</v>
      </c>
      <c r="E1351" s="24">
        <f t="shared" si="87"/>
        <v>0</v>
      </c>
      <c r="F1351" s="24" t="str">
        <f t="shared" ca="1" si="88"/>
        <v>…</v>
      </c>
      <c r="G1351" s="24">
        <f t="shared" si="89"/>
        <v>146</v>
      </c>
      <c r="H1351" s="25" t="str">
        <f t="shared" si="90"/>
        <v>UWZD</v>
      </c>
      <c r="I1351" s="9" t="str">
        <f ca="1">IFERROR(_xlfn.CONCAT(LEFT(INDEX(DESC!C:C,MATCH(H1351,DESC!B:B,0)),10),"…"),"…")</f>
        <v>WZ=ADDES…</v>
      </c>
    </row>
    <row r="1352" spans="3:9" x14ac:dyDescent="0.25">
      <c r="C1352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2" s="24">
        <f t="shared" si="86"/>
        <v>1352</v>
      </c>
      <c r="E1352" s="24">
        <f t="shared" si="87"/>
        <v>0</v>
      </c>
      <c r="F1352" s="24" t="str">
        <f t="shared" ca="1" si="88"/>
        <v>…</v>
      </c>
      <c r="G1352" s="24">
        <f t="shared" si="89"/>
        <v>151</v>
      </c>
      <c r="H1352" s="25" t="str">
        <f t="shared" si="90"/>
        <v>UNDEF</v>
      </c>
      <c r="I1352" s="9" t="str">
        <f ca="1">IFERROR(_xlfn.CONCAT(LEFT(INDEX(DESC!C:C,MATCH(H1352,DESC!B:B,0)),10),"…"),"…")</f>
        <v>UNDEF…</v>
      </c>
    </row>
    <row r="1353" spans="3:9" x14ac:dyDescent="0.25">
      <c r="C1353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3" s="24">
        <f t="shared" si="86"/>
        <v>1353</v>
      </c>
      <c r="E1353" s="24">
        <f t="shared" si="87"/>
        <v>0</v>
      </c>
      <c r="F1353" s="24" t="str">
        <f t="shared" ca="1" si="88"/>
        <v>…</v>
      </c>
      <c r="G1353" s="24">
        <f t="shared" si="89"/>
        <v>157</v>
      </c>
      <c r="H1353" s="25" t="str">
        <f t="shared" si="90"/>
        <v>UDWZ</v>
      </c>
      <c r="I1353" s="9" t="str">
        <f ca="1">IFERROR(_xlfn.CONCAT(LEFT(INDEX(DESC!C:C,MATCH(H1353,DESC!B:B,0)),10),"…"),"…")</f>
        <v>ADDER=WZ…</v>
      </c>
    </row>
    <row r="1354" spans="3:9" x14ac:dyDescent="0.25">
      <c r="C1354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4" s="24">
        <f t="shared" si="86"/>
        <v>1354</v>
      </c>
      <c r="E1354" s="24">
        <f t="shared" si="87"/>
        <v>0</v>
      </c>
      <c r="F1354" s="24" t="str">
        <f t="shared" ca="1" si="88"/>
        <v>…</v>
      </c>
      <c r="G1354" s="24">
        <f t="shared" si="89"/>
        <v>162</v>
      </c>
      <c r="H1354" s="25" t="str">
        <f t="shared" si="90"/>
        <v>UDD</v>
      </c>
      <c r="I1354" s="9" t="str">
        <f ca="1">IFERROR(_xlfn.CONCAT(LEFT(INDEX(DESC!C:C,MATCH(H1354,DESC!B:B,0)),10),"…"),"…")</f>
        <v>ADDES=DECL…</v>
      </c>
    </row>
    <row r="1355" spans="3:9" x14ac:dyDescent="0.25">
      <c r="C1355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5" s="24">
        <f t="shared" si="86"/>
        <v>1355</v>
      </c>
      <c r="E1355" s="24">
        <f t="shared" si="87"/>
        <v>0</v>
      </c>
      <c r="F1355" s="24" t="str">
        <f t="shared" ca="1" si="88"/>
        <v>…</v>
      </c>
      <c r="G1355" s="24">
        <f t="shared" si="89"/>
        <v>166</v>
      </c>
      <c r="H1355" s="25" t="str">
        <f t="shared" si="90"/>
        <v>UPCD</v>
      </c>
      <c r="I1355" s="9" t="str">
        <f ca="1">IFERROR(_xlfn.CONCAT(LEFT(INDEX(DESC!C:C,MATCH(H1355,DESC!B:B,0)),10),"…"),"…")</f>
        <v>PC=ADDES…</v>
      </c>
    </row>
    <row r="1356" spans="3:9" x14ac:dyDescent="0.25">
      <c r="C1356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6" s="24">
        <f t="shared" si="86"/>
        <v>1356</v>
      </c>
      <c r="E1356" s="24">
        <f t="shared" si="87"/>
        <v>0</v>
      </c>
      <c r="F1356" s="24" t="str">
        <f t="shared" ca="1" si="88"/>
        <v>…</v>
      </c>
      <c r="G1356" s="24">
        <f t="shared" si="89"/>
        <v>171</v>
      </c>
      <c r="H1356" s="25" t="str">
        <f t="shared" si="90"/>
        <v>UGR</v>
      </c>
      <c r="I1356" s="9" t="str">
        <f ca="1">IFERROR(_xlfn.CONCAT(LEFT(INDEX(DESC!C:C,MATCH(H1356,DESC!B:B,0)),10),"…"),"…")</f>
        <v>DO_GRANT…</v>
      </c>
    </row>
    <row r="1357" spans="3:9" x14ac:dyDescent="0.25">
      <c r="C1357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7" s="24">
        <f t="shared" si="86"/>
        <v>1357</v>
      </c>
      <c r="E1357" s="24">
        <f t="shared" si="87"/>
        <v>0</v>
      </c>
      <c r="F1357" s="24" t="str">
        <f t="shared" ca="1" si="88"/>
        <v>…</v>
      </c>
      <c r="G1357" s="24">
        <f t="shared" si="89"/>
        <v>175</v>
      </c>
      <c r="H1357" s="25" t="str">
        <f t="shared" si="90"/>
        <v>UHBW</v>
      </c>
      <c r="I1357" s="9" t="str">
        <f ca="1">IFERROR(_xlfn.CONCAT(LEFT(INDEX(DESC!C:C,MATCH(H1357,DESC!B:B,0)),10),"…"),"…")</f>
        <v>HBUS=W…</v>
      </c>
    </row>
    <row r="1358" spans="3:9" x14ac:dyDescent="0.25">
      <c r="C1358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8" s="24">
        <f t="shared" si="86"/>
        <v>1358</v>
      </c>
      <c r="E1358" s="24">
        <f t="shared" si="87"/>
        <v>0</v>
      </c>
      <c r="F1358" s="24" t="str">
        <f t="shared" ca="1" si="88"/>
        <v>…</v>
      </c>
      <c r="G1358" s="24">
        <f t="shared" si="89"/>
        <v>180</v>
      </c>
      <c r="H1358" s="25" t="str">
        <f t="shared" si="90"/>
        <v>UEXIPCEXT</v>
      </c>
      <c r="I1358" s="9" t="str">
        <f ca="1">IFERROR(_xlfn.CONCAT(LEFT(INDEX(DESC!C:C,MATCH(H1358,DESC!B:B,0)),10),"…"),"…")</f>
        <v>INTER ADDE…</v>
      </c>
    </row>
    <row r="1359" spans="3:9" x14ac:dyDescent="0.25">
      <c r="C1359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59" s="24">
        <f t="shared" si="86"/>
        <v>1359</v>
      </c>
      <c r="E1359" s="24">
        <f t="shared" si="87"/>
        <v>0</v>
      </c>
      <c r="F1359" s="24" t="str">
        <f t="shared" ca="1" si="88"/>
        <v>…</v>
      </c>
      <c r="G1359" s="24">
        <f t="shared" si="89"/>
        <v>190</v>
      </c>
      <c r="H1359" s="25" t="str">
        <f t="shared" si="90"/>
        <v>UNDEF</v>
      </c>
      <c r="I1359" s="9" t="str">
        <f ca="1">IFERROR(_xlfn.CONCAT(LEFT(INDEX(DESC!C:C,MATCH(H1359,DESC!B:B,0)),10),"…"),"…")</f>
        <v>UNDEF…</v>
      </c>
    </row>
    <row r="1360" spans="3:9" x14ac:dyDescent="0.25">
      <c r="C1360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0" s="24">
        <f t="shared" si="86"/>
        <v>1360</v>
      </c>
      <c r="E1360" s="24">
        <f t="shared" si="87"/>
        <v>0</v>
      </c>
      <c r="F1360" s="24" t="str">
        <f t="shared" ca="1" si="88"/>
        <v>…</v>
      </c>
      <c r="G1360" s="24">
        <f t="shared" si="89"/>
        <v>196</v>
      </c>
      <c r="H1360" s="25" t="str">
        <f t="shared" si="90"/>
        <v>UFHBQ</v>
      </c>
      <c r="I1360" s="9" t="str">
        <f ca="1">IFERROR(_xlfn.CONCAT(LEFT(INDEX(DESC!C:C,MATCH(H1360,DESC!B:B,0)),10),"…"),"…")</f>
        <v>AFF FLG53 …</v>
      </c>
    </row>
    <row r="1361" spans="2:9" x14ac:dyDescent="0.25">
      <c r="C1361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1" s="24">
        <f t="shared" si="86"/>
        <v>1361</v>
      </c>
      <c r="E1361" s="24">
        <f t="shared" si="87"/>
        <v>0</v>
      </c>
      <c r="F1361" s="24" t="str">
        <f t="shared" ca="1" si="88"/>
        <v>…</v>
      </c>
      <c r="G1361" s="24">
        <f t="shared" si="89"/>
        <v>202</v>
      </c>
      <c r="H1361" s="25" t="str">
        <f t="shared" si="90"/>
        <v>XEND</v>
      </c>
      <c r="I1361" s="9" t="str">
        <f ca="1">IFERROR(_xlfn.CONCAT(LEFT(INDEX(DESC!C:C,MATCH(H1361,DESC!B:B,0)),10),"…"),"…")</f>
        <v>INTER END…</v>
      </c>
    </row>
    <row r="1362" spans="2:9" x14ac:dyDescent="0.25">
      <c r="C1362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2" s="24">
        <f t="shared" si="86"/>
        <v>1362</v>
      </c>
      <c r="E1362" s="24">
        <f t="shared" si="87"/>
        <v>0</v>
      </c>
      <c r="F1362" s="24" t="str">
        <f t="shared" ca="1" si="88"/>
        <v>…</v>
      </c>
      <c r="G1362" s="24">
        <f t="shared" si="89"/>
        <v>207</v>
      </c>
      <c r="H1362" s="25" t="str">
        <f t="shared" si="90"/>
        <v>UBCD</v>
      </c>
      <c r="I1362" s="9" t="str">
        <f ca="1">IFERROR(_xlfn.CONCAT(LEFT(INDEX(DESC!C:C,MATCH(H1362,DESC!B:B,0)),10),"…"),"…")</f>
        <v>BC=ADDES…</v>
      </c>
    </row>
    <row r="1363" spans="2:9" x14ac:dyDescent="0.25">
      <c r="C1363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3" s="24">
        <f t="shared" si="86"/>
        <v>1363</v>
      </c>
      <c r="E1363" s="24">
        <f t="shared" si="87"/>
        <v>0</v>
      </c>
      <c r="F1363" s="24" t="str">
        <f t="shared" ca="1" si="88"/>
        <v>…</v>
      </c>
      <c r="G1363" s="24">
        <f t="shared" si="89"/>
        <v>212</v>
      </c>
      <c r="H1363" s="25" t="str">
        <f t="shared" si="90"/>
        <v>UGR</v>
      </c>
      <c r="I1363" s="9" t="str">
        <f ca="1">IFERROR(_xlfn.CONCAT(LEFT(INDEX(DESC!C:C,MATCH(H1363,DESC!B:B,0)),10),"…"),"…")</f>
        <v>DO_GRANT…</v>
      </c>
    </row>
    <row r="1364" spans="2:9" x14ac:dyDescent="0.25">
      <c r="C1364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4" s="24">
        <f t="shared" si="86"/>
        <v>1364</v>
      </c>
      <c r="E1364" s="24">
        <f t="shared" si="87"/>
        <v>0</v>
      </c>
      <c r="F1364" s="24" t="str">
        <f t="shared" ca="1" si="88"/>
        <v>…</v>
      </c>
      <c r="G1364" s="24">
        <f t="shared" si="89"/>
        <v>216</v>
      </c>
      <c r="H1364" s="25" t="str">
        <f t="shared" si="90"/>
        <v>UAADL</v>
      </c>
      <c r="I1364" s="9" t="str">
        <f ca="1">IFERROR(_xlfn.CONCAT(LEFT(INDEX(DESC!C:C,MATCH(H1364,DESC!B:B,0)),10),"…"),"…")</f>
        <v>ALUA=DLATC…</v>
      </c>
    </row>
    <row r="1365" spans="2:9" x14ac:dyDescent="0.25">
      <c r="C1365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5" s="24">
        <f t="shared" si="86"/>
        <v>1365</v>
      </c>
      <c r="E1365" s="24">
        <f t="shared" si="87"/>
        <v>0</v>
      </c>
      <c r="F1365" s="24" t="str">
        <f t="shared" ca="1" si="88"/>
        <v>…</v>
      </c>
      <c r="G1365" s="24">
        <f t="shared" si="89"/>
        <v>222</v>
      </c>
      <c r="H1365" s="25" t="str">
        <f t="shared" si="90"/>
        <v>UEXIPCEXT</v>
      </c>
      <c r="I1365" s="9" t="str">
        <f ca="1">IFERROR(_xlfn.CONCAT(LEFT(INDEX(DESC!C:C,MATCH(H1365,DESC!B:B,0)),10),"…"),"…")</f>
        <v>INTER ADDE…</v>
      </c>
    </row>
    <row r="1366" spans="2:9" x14ac:dyDescent="0.25">
      <c r="C1366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6" s="24">
        <f t="shared" si="86"/>
        <v>1366</v>
      </c>
      <c r="E1366" s="24">
        <f t="shared" si="87"/>
        <v>0</v>
      </c>
      <c r="F1366" s="24" t="str">
        <f t="shared" ca="1" si="88"/>
        <v>…</v>
      </c>
      <c r="G1366" s="24">
        <f t="shared" si="89"/>
        <v>232</v>
      </c>
      <c r="H1366" s="25" t="str">
        <f t="shared" si="90"/>
        <v>UNDEF</v>
      </c>
      <c r="I1366" s="9" t="str">
        <f ca="1">IFERROR(_xlfn.CONCAT(LEFT(INDEX(DESC!C:C,MATCH(H1366,DESC!B:B,0)),10),"…"),"…")</f>
        <v>UNDEF…</v>
      </c>
    </row>
    <row r="1367" spans="2:9" x14ac:dyDescent="0.25">
      <c r="C1367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7" s="24">
        <f t="shared" si="86"/>
        <v>1367</v>
      </c>
      <c r="E1367" s="24">
        <f t="shared" si="87"/>
        <v>0</v>
      </c>
      <c r="F1367" s="24" t="str">
        <f t="shared" ca="1" si="88"/>
        <v>…</v>
      </c>
      <c r="G1367" s="24">
        <f t="shared" si="89"/>
        <v>238</v>
      </c>
      <c r="H1367" s="25" t="str">
        <f t="shared" si="90"/>
        <v>UOADDNQ</v>
      </c>
      <c r="I1367" s="9" t="str">
        <f ca="1">IFERROR(_xlfn.CONCAT(LEFT(INDEX(DESC!C:C,MATCH(H1367,DESC!B:B,0)),10),"…"),"…")</f>
        <v>HBUS=DLATC…</v>
      </c>
    </row>
    <row r="1368" spans="2:9" x14ac:dyDescent="0.25">
      <c r="C1368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8" s="24">
        <f t="shared" si="86"/>
        <v>1368</v>
      </c>
      <c r="E1368" s="24">
        <f t="shared" si="87"/>
        <v>0</v>
      </c>
      <c r="F1368" s="24" t="str">
        <f t="shared" ca="1" si="88"/>
        <v>…</v>
      </c>
      <c r="G1368" s="24">
        <f t="shared" si="89"/>
        <v>246</v>
      </c>
      <c r="H1368" s="25" t="str">
        <f t="shared" si="90"/>
        <v>XEND</v>
      </c>
      <c r="I1368" s="9" t="str">
        <f ca="1">IFERROR(_xlfn.CONCAT(LEFT(INDEX(DESC!C:C,MATCH(H1368,DESC!B:B,0)),10),"…"),"…")</f>
        <v>INTER END…</v>
      </c>
    </row>
    <row r="1369" spans="2:9" x14ac:dyDescent="0.25">
      <c r="C1369" s="24" t="str">
        <f t="shared" si="91"/>
        <v>DEFED(&amp;HB8):UADIRM:UIRDAF:UBRM:UDHL:UADDMR:UNDEF:ULAT:UHLDW:UBRCLS:UDDE:UADD:UNDEF:USWR:UDEDWW:UBRCLS:UDBC:UDDFJP:UBCD:UNDEF:UDPC:UDD:UNDEF:UNDEF:UWZD:UNDEF:UDWZ:UDD:UPCD:UGR:UHBW:UEXIPCEXT:UNDEF:UFHBQ:XEND:UBCD:UGR:UAADL:UEXIPCEXT:UNDEF:UOADDNQ:XEND:</v>
      </c>
      <c r="D1369" s="24">
        <f t="shared" si="86"/>
        <v>1369</v>
      </c>
      <c r="E1369" s="24">
        <f t="shared" si="87"/>
        <v>0</v>
      </c>
      <c r="F1369" s="24" t="str">
        <f t="shared" ca="1" si="88"/>
        <v>…</v>
      </c>
      <c r="G1369" s="24">
        <f t="shared" si="89"/>
        <v>251</v>
      </c>
      <c r="H1369" s="25" t="str">
        <f t="shared" si="90"/>
        <v>…</v>
      </c>
      <c r="I1369" s="9" t="str">
        <f ca="1">IFERROR(_xlfn.CONCAT(LEFT(INDEX(DESC!C:C,MATCH(H1369,DESC!B:B,0)),10),"…"),"…")</f>
        <v>…</v>
      </c>
    </row>
    <row r="1370" spans="2:9" x14ac:dyDescent="0.25">
      <c r="B1370" t="s">
        <v>2044</v>
      </c>
      <c r="C1370" s="24" t="str">
        <f t="shared" si="91"/>
        <v>DEFED(&amp;HA1):UADIRM:UIRDAF:UBRM:UDHL:UADIMR:UNDEF:ULAT:UHLDW:UBRCLS:UDWZABDL:UDI:UOCPF:UNDEF:UWZD:UNDEF:UDBC:UDDF:UBCD:UGR:UDPC:UEXIEXT:UNDEF:UOCPNQ:XEND:</v>
      </c>
      <c r="D1370" s="24">
        <f t="shared" si="86"/>
        <v>1370</v>
      </c>
      <c r="E1370" s="24">
        <f t="shared" si="87"/>
        <v>0</v>
      </c>
      <c r="F1370" s="24" t="str">
        <f t="shared" ca="1" si="88"/>
        <v>…</v>
      </c>
      <c r="G1370" s="24">
        <f t="shared" si="89"/>
        <v>12</v>
      </c>
      <c r="H1370" s="25" t="str">
        <f t="shared" si="90"/>
        <v>UADIRM</v>
      </c>
      <c r="I1370" s="9" t="str">
        <f ca="1">IFERROR(_xlfn.CONCAT(LEFT(INDEX(DESC!C:C,MATCH(H1370,DESC!B:B,0)),10),"…"),"…")</f>
        <v>ADDR=ADDER…</v>
      </c>
    </row>
    <row r="1371" spans="2:9" x14ac:dyDescent="0.25">
      <c r="C1371" s="24" t="str">
        <f t="shared" si="91"/>
        <v>DEFED(&amp;HA1):UADIRM:UIRDAF:UBRM:UDHL:UADIMR:UNDEF:ULAT:UHLDW:UBRCLS:UDWZABDL:UDI:UOCPF:UNDEF:UWZD:UNDEF:UDBC:UDDF:UBCD:UGR:UDPC:UEXIEXT:UNDEF:UOCPNQ:XEND:</v>
      </c>
      <c r="D1371" s="24">
        <f t="shared" ref="D1371:D1434" si="92">+D1370+1</f>
        <v>1371</v>
      </c>
      <c r="E1371" s="24">
        <f t="shared" ref="E1371:E1434" si="93">IF(MATCH(H1371,H:H,0)=D1371,IF(LEN(H1371)&gt;2,1,0),0)</f>
        <v>0</v>
      </c>
      <c r="F1371" s="24" t="str">
        <f t="shared" ref="F1371:F1434" ca="1" si="94">IFERROR(MATCH(1,OFFSET(E$1:E$1000,F1370,0),0)+F1370,"…")</f>
        <v>…</v>
      </c>
      <c r="G1371" s="24">
        <f t="shared" ref="G1371:G1434" si="95">IF(LEN(B1371),FIND(":",C1371),IFERROR(FIND(":",C1371,G1370+1),"…"))</f>
        <v>19</v>
      </c>
      <c r="H1371" s="25" t="str">
        <f t="shared" ref="H1371:H1434" si="96">IFERROR(SUBSTITUTE(MID(C1371,G1371,G1372-G1371),":",""),"…")</f>
        <v>UIRDAF</v>
      </c>
      <c r="I1371" s="9" t="str">
        <f ca="1">IFERROR(_xlfn.CONCAT(LEFT(INDEX(DESC!C:C,MATCH(H1371,DESC!B:B,0)),10),"…"),"…")</f>
        <v>IR=ADDES A…</v>
      </c>
    </row>
    <row r="1372" spans="2:9" x14ac:dyDescent="0.25">
      <c r="C1372" s="24" t="str">
        <f t="shared" si="91"/>
        <v>DEFED(&amp;HA1):UADIRM:UIRDAF:UBRM:UDHL:UADIMR:UNDEF:ULAT:UHLDW:UBRCLS:UDWZABDL:UDI:UOCPF:UNDEF:UWZD:UNDEF:UDBC:UDDF:UBCD:UGR:UDPC:UEXIEXT:UNDEF:UOCPNQ:XEND:</v>
      </c>
      <c r="D1372" s="24">
        <f t="shared" si="92"/>
        <v>1372</v>
      </c>
      <c r="E1372" s="24">
        <f t="shared" si="93"/>
        <v>0</v>
      </c>
      <c r="F1372" s="24" t="str">
        <f t="shared" ca="1" si="94"/>
        <v>…</v>
      </c>
      <c r="G1372" s="24">
        <f t="shared" si="95"/>
        <v>26</v>
      </c>
      <c r="H1372" s="25" t="str">
        <f t="shared" si="96"/>
        <v>UBRM</v>
      </c>
      <c r="I1372" s="9" t="str">
        <f ca="1">IFERROR(_xlfn.CONCAT(LEFT(INDEX(DESC!C:C,MATCH(H1372,DESC!B:B,0)),10),"…"),"…")</f>
        <v>DO_BUSRQ U…</v>
      </c>
    </row>
    <row r="1373" spans="2:9" x14ac:dyDescent="0.25">
      <c r="C1373" s="24" t="str">
        <f t="shared" si="91"/>
        <v>DEFED(&amp;HA1):UADIRM:UIRDAF:UBRM:UDHL:UADIMR:UNDEF:ULAT:UHLDW:UBRCLS:UDWZABDL:UDI:UOCPF:UNDEF:UWZD:UNDEF:UDBC:UDDF:UBCD:UGR:UDPC:UEXIEXT:UNDEF:UOCPNQ:XEND:</v>
      </c>
      <c r="D1373" s="24">
        <f t="shared" si="92"/>
        <v>1373</v>
      </c>
      <c r="E1373" s="24">
        <f t="shared" si="93"/>
        <v>0</v>
      </c>
      <c r="F1373" s="24" t="str">
        <f t="shared" ca="1" si="94"/>
        <v>…</v>
      </c>
      <c r="G1373" s="24">
        <f t="shared" si="95"/>
        <v>31</v>
      </c>
      <c r="H1373" s="25" t="str">
        <f t="shared" si="96"/>
        <v>UDHL</v>
      </c>
      <c r="I1373" s="9" t="str">
        <f ca="1">IFERROR(_xlfn.CONCAT(LEFT(INDEX(DESC!C:C,MATCH(H1373,DESC!B:B,0)),10),"…"),"…")</f>
        <v>ADDER=HL…</v>
      </c>
    </row>
    <row r="1374" spans="2:9" x14ac:dyDescent="0.25">
      <c r="C1374" s="24" t="str">
        <f t="shared" si="91"/>
        <v>DEFED(&amp;HA1):UADIRM:UIRDAF:UBRM:UDHL:UADIMR:UNDEF:ULAT:UHLDW:UBRCLS:UDWZABDL:UDI:UOCPF:UNDEF:UWZD:UNDEF:UDBC:UDDF:UBCD:UGR:UDPC:UEXIEXT:UNDEF:UOCPNQ:XEND:</v>
      </c>
      <c r="D1374" s="24">
        <f t="shared" si="92"/>
        <v>1374</v>
      </c>
      <c r="E1374" s="24">
        <f t="shared" si="93"/>
        <v>0</v>
      </c>
      <c r="F1374" s="24" t="str">
        <f t="shared" ca="1" si="94"/>
        <v>…</v>
      </c>
      <c r="G1374" s="24">
        <f t="shared" si="95"/>
        <v>36</v>
      </c>
      <c r="H1374" s="25" t="str">
        <f t="shared" si="96"/>
        <v>UADIMR</v>
      </c>
      <c r="I1374" s="9" t="str">
        <f ca="1">IFERROR(_xlfn.CONCAT(LEFT(INDEX(DESC!C:C,MATCH(H1374,DESC!B:B,0)),10),"…"),"…")</f>
        <v>ADDR=ADDER…</v>
      </c>
    </row>
    <row r="1375" spans="2:9" x14ac:dyDescent="0.25">
      <c r="C1375" s="24" t="str">
        <f t="shared" si="91"/>
        <v>DEFED(&amp;HA1):UADIRM:UIRDAF:UBRM:UDHL:UADIMR:UNDEF:ULAT:UHLDW:UBRCLS:UDWZABDL:UDI:UOCPF:UNDEF:UWZD:UNDEF:UDBC:UDDF:UBCD:UGR:UDPC:UEXIEXT:UNDEF:UOCPNQ:XEND:</v>
      </c>
      <c r="D1375" s="24">
        <f t="shared" si="92"/>
        <v>1375</v>
      </c>
      <c r="E1375" s="24">
        <f t="shared" si="93"/>
        <v>0</v>
      </c>
      <c r="F1375" s="24" t="str">
        <f t="shared" ca="1" si="94"/>
        <v>…</v>
      </c>
      <c r="G1375" s="24">
        <f t="shared" si="95"/>
        <v>43</v>
      </c>
      <c r="H1375" s="25" t="str">
        <f t="shared" si="96"/>
        <v>UNDEF</v>
      </c>
      <c r="I1375" s="9" t="str">
        <f ca="1">IFERROR(_xlfn.CONCAT(LEFT(INDEX(DESC!C:C,MATCH(H1375,DESC!B:B,0)),10),"…"),"…")</f>
        <v>UNDEF…</v>
      </c>
    </row>
    <row r="1376" spans="2:9" x14ac:dyDescent="0.25">
      <c r="C1376" s="24" t="str">
        <f t="shared" si="91"/>
        <v>DEFED(&amp;HA1):UADIRM:UIRDAF:UBRM:UDHL:UADIMR:UNDEF:ULAT:UHLDW:UBRCLS:UDWZABDL:UDI:UOCPF:UNDEF:UWZD:UNDEF:UDBC:UDDF:UBCD:UGR:UDPC:UEXIEXT:UNDEF:UOCPNQ:XEND:</v>
      </c>
      <c r="D1376" s="24">
        <f t="shared" si="92"/>
        <v>1376</v>
      </c>
      <c r="E1376" s="24">
        <f t="shared" si="93"/>
        <v>0</v>
      </c>
      <c r="F1376" s="24" t="str">
        <f t="shared" ca="1" si="94"/>
        <v>…</v>
      </c>
      <c r="G1376" s="24">
        <f t="shared" si="95"/>
        <v>49</v>
      </c>
      <c r="H1376" s="25" t="str">
        <f t="shared" si="96"/>
        <v>ULAT</v>
      </c>
      <c r="I1376" s="9" t="str">
        <f ca="1">IFERROR(_xlfn.CONCAT(LEFT(INDEX(DESC!C:C,MATCH(H1376,DESC!B:B,0)),10),"…"),"…")</f>
        <v>DLATCH=PIN…</v>
      </c>
    </row>
    <row r="1377" spans="3:9" x14ac:dyDescent="0.25">
      <c r="C1377" s="24" t="str">
        <f t="shared" ref="C1377:C1440" si="97">SUBSTITUTE(SUBSTITUTE(SUBSTITUTE(IF(LEN(B1377),_xlfn.CONCAT(B1377,":"),C1376)," ",""),":AAA:",":"),":BBB:",":")</f>
        <v>DEFED(&amp;HA1):UADIRM:UIRDAF:UBRM:UDHL:UADIMR:UNDEF:ULAT:UHLDW:UBRCLS:UDWZABDL:UDI:UOCPF:UNDEF:UWZD:UNDEF:UDBC:UDDF:UBCD:UGR:UDPC:UEXIEXT:UNDEF:UOCPNQ:XEND:</v>
      </c>
      <c r="D1377" s="24">
        <f t="shared" si="92"/>
        <v>1377</v>
      </c>
      <c r="E1377" s="24">
        <f t="shared" si="93"/>
        <v>0</v>
      </c>
      <c r="F1377" s="24" t="str">
        <f t="shared" ca="1" si="94"/>
        <v>…</v>
      </c>
      <c r="G1377" s="24">
        <f t="shared" si="95"/>
        <v>54</v>
      </c>
      <c r="H1377" s="25" t="str">
        <f t="shared" si="96"/>
        <v>UHLDW</v>
      </c>
      <c r="I1377" s="9" t="str">
        <f ca="1">IFERROR(_xlfn.CONCAT(LEFT(INDEX(DESC!C:C,MATCH(H1377,DESC!B:B,0)),10),"…"),"…")</f>
        <v>DO_WAIT HL…</v>
      </c>
    </row>
    <row r="1378" spans="3:9" x14ac:dyDescent="0.25">
      <c r="C1378" s="24" t="str">
        <f t="shared" si="97"/>
        <v>DEFED(&amp;HA1):UADIRM:UIRDAF:UBRM:UDHL:UADIMR:UNDEF:ULAT:UHLDW:UBRCLS:UDWZABDL:UDI:UOCPF:UNDEF:UWZD:UNDEF:UDBC:UDDF:UBCD:UGR:UDPC:UEXIEXT:UNDEF:UOCPNQ:XEND:</v>
      </c>
      <c r="D1378" s="24">
        <f t="shared" si="92"/>
        <v>1378</v>
      </c>
      <c r="E1378" s="24">
        <f t="shared" si="93"/>
        <v>0</v>
      </c>
      <c r="F1378" s="24" t="str">
        <f t="shared" ca="1" si="94"/>
        <v>…</v>
      </c>
      <c r="G1378" s="24">
        <f t="shared" si="95"/>
        <v>60</v>
      </c>
      <c r="H1378" s="25" t="str">
        <f t="shared" si="96"/>
        <v>UBRCLS</v>
      </c>
      <c r="I1378" s="9" t="str">
        <f ca="1">IFERROR(_xlfn.CONCAT(LEFT(INDEX(DESC!C:C,MATCH(H1378,DESC!B:B,0)),10),"…"),"…")</f>
        <v>DO_BUSRQ D…</v>
      </c>
    </row>
    <row r="1379" spans="3:9" x14ac:dyDescent="0.25">
      <c r="C1379" s="24" t="str">
        <f t="shared" si="97"/>
        <v>DEFED(&amp;HA1):UADIRM:UIRDAF:UBRM:UDHL:UADIMR:UNDEF:ULAT:UHLDW:UBRCLS:UDWZABDL:UDI:UOCPF:UNDEF:UWZD:UNDEF:UDBC:UDDF:UBCD:UGR:UDPC:UEXIEXT:UNDEF:UOCPNQ:XEND:</v>
      </c>
      <c r="D1379" s="24">
        <f t="shared" si="92"/>
        <v>1379</v>
      </c>
      <c r="E1379" s="24">
        <f t="shared" si="93"/>
        <v>1</v>
      </c>
      <c r="F1379" s="24" t="str">
        <f t="shared" ca="1" si="94"/>
        <v>…</v>
      </c>
      <c r="G1379" s="24">
        <f t="shared" si="95"/>
        <v>67</v>
      </c>
      <c r="H1379" s="25" t="str">
        <f t="shared" si="96"/>
        <v>UDWZABDL</v>
      </c>
      <c r="I1379" s="9" t="str">
        <f ca="1">IFERROR(_xlfn.CONCAT(LEFT(INDEX(DESC!C:C,MATCH(H1379,DESC!B:B,0)),10),"…"),"…")</f>
        <v>ADDER=WZ A…</v>
      </c>
    </row>
    <row r="1380" spans="3:9" x14ac:dyDescent="0.25">
      <c r="C1380" s="24" t="str">
        <f t="shared" si="97"/>
        <v>DEFED(&amp;HA1):UADIRM:UIRDAF:UBRM:UDHL:UADIMR:UNDEF:ULAT:UHLDW:UBRCLS:UDWZABDL:UDI:UOCPF:UNDEF:UWZD:UNDEF:UDBC:UDDF:UBCD:UGR:UDPC:UEXIEXT:UNDEF:UOCPNQ:XEND:</v>
      </c>
      <c r="D1380" s="24">
        <f t="shared" si="92"/>
        <v>1380</v>
      </c>
      <c r="E1380" s="24">
        <f t="shared" si="93"/>
        <v>0</v>
      </c>
      <c r="F1380" s="24" t="str">
        <f t="shared" ca="1" si="94"/>
        <v>…</v>
      </c>
      <c r="G1380" s="24">
        <f t="shared" si="95"/>
        <v>76</v>
      </c>
      <c r="H1380" s="25" t="str">
        <f t="shared" si="96"/>
        <v>UDI</v>
      </c>
      <c r="I1380" s="9" t="str">
        <f ca="1">IFERROR(_xlfn.CONCAT(LEFT(INDEX(DESC!C:C,MATCH(H1380,DESC!B:B,0)),10),"…"),"…")</f>
        <v>ADDES=INCL…</v>
      </c>
    </row>
    <row r="1381" spans="3:9" x14ac:dyDescent="0.25">
      <c r="C1381" s="24" t="str">
        <f t="shared" si="97"/>
        <v>DEFED(&amp;HA1):UADIRM:UIRDAF:UBRM:UDHL:UADIMR:UNDEF:ULAT:UHLDW:UBRCLS:UDWZABDL:UDI:UOCPF:UNDEF:UWZD:UNDEF:UDBC:UDDF:UBCD:UGR:UDPC:UEXIEXT:UNDEF:UOCPNQ:XEND:</v>
      </c>
      <c r="D1381" s="24">
        <f t="shared" si="92"/>
        <v>1381</v>
      </c>
      <c r="E1381" s="24">
        <f t="shared" si="93"/>
        <v>1</v>
      </c>
      <c r="F1381" s="24" t="str">
        <f t="shared" ca="1" si="94"/>
        <v>…</v>
      </c>
      <c r="G1381" s="24">
        <f t="shared" si="95"/>
        <v>80</v>
      </c>
      <c r="H1381" s="25" t="str">
        <f t="shared" si="96"/>
        <v>UOCPF</v>
      </c>
      <c r="I1381" s="9" t="str">
        <f ca="1">IFERROR(_xlfn.CONCAT(LEFT(INDEX(DESC!C:C,MATCH(H1381,DESC!B:B,0)),10),"…"),"…")</f>
        <v>FLG=UOCP S…</v>
      </c>
    </row>
    <row r="1382" spans="3:9" x14ac:dyDescent="0.25">
      <c r="C1382" s="24" t="str">
        <f t="shared" si="97"/>
        <v>DEFED(&amp;HA1):UADIRM:UIRDAF:UBRM:UDHL:UADIMR:UNDEF:ULAT:UHLDW:UBRCLS:UDWZABDL:UDI:UOCPF:UNDEF:UWZD:UNDEF:UDBC:UDDF:UBCD:UGR:UDPC:UEXIEXT:UNDEF:UOCPNQ:XEND:</v>
      </c>
      <c r="D1382" s="24">
        <f t="shared" si="92"/>
        <v>1382</v>
      </c>
      <c r="E1382" s="24">
        <f t="shared" si="93"/>
        <v>0</v>
      </c>
      <c r="F1382" s="24" t="str">
        <f t="shared" ca="1" si="94"/>
        <v>…</v>
      </c>
      <c r="G1382" s="24">
        <f t="shared" si="95"/>
        <v>86</v>
      </c>
      <c r="H1382" s="25" t="str">
        <f t="shared" si="96"/>
        <v>UNDEF</v>
      </c>
      <c r="I1382" s="9" t="str">
        <f ca="1">IFERROR(_xlfn.CONCAT(LEFT(INDEX(DESC!C:C,MATCH(H1382,DESC!B:B,0)),10),"…"),"…")</f>
        <v>UNDEF…</v>
      </c>
    </row>
    <row r="1383" spans="3:9" x14ac:dyDescent="0.25">
      <c r="C1383" s="24" t="str">
        <f t="shared" si="97"/>
        <v>DEFED(&amp;HA1):UADIRM:UIRDAF:UBRM:UDHL:UADIMR:UNDEF:ULAT:UHLDW:UBRCLS:UDWZABDL:UDI:UOCPF:UNDEF:UWZD:UNDEF:UDBC:UDDF:UBCD:UGR:UDPC:UEXIEXT:UNDEF:UOCPNQ:XEND:</v>
      </c>
      <c r="D1383" s="24">
        <f t="shared" si="92"/>
        <v>1383</v>
      </c>
      <c r="E1383" s="24">
        <f t="shared" si="93"/>
        <v>0</v>
      </c>
      <c r="F1383" s="24" t="str">
        <f t="shared" ca="1" si="94"/>
        <v>…</v>
      </c>
      <c r="G1383" s="24">
        <f t="shared" si="95"/>
        <v>92</v>
      </c>
      <c r="H1383" s="25" t="str">
        <f t="shared" si="96"/>
        <v>UWZD</v>
      </c>
      <c r="I1383" s="9" t="str">
        <f ca="1">IFERROR(_xlfn.CONCAT(LEFT(INDEX(DESC!C:C,MATCH(H1383,DESC!B:B,0)),10),"…"),"…")</f>
        <v>WZ=ADDES…</v>
      </c>
    </row>
    <row r="1384" spans="3:9" x14ac:dyDescent="0.25">
      <c r="C1384" s="24" t="str">
        <f t="shared" si="97"/>
        <v>DEFED(&amp;HA1):UADIRM:UIRDAF:UBRM:UDHL:UADIMR:UNDEF:ULAT:UHLDW:UBRCLS:UDWZABDL:UDI:UOCPF:UNDEF:UWZD:UNDEF:UDBC:UDDF:UBCD:UGR:UDPC:UEXIEXT:UNDEF:UOCPNQ:XEND:</v>
      </c>
      <c r="D1384" s="24">
        <f t="shared" si="92"/>
        <v>1384</v>
      </c>
      <c r="E1384" s="24">
        <f t="shared" si="93"/>
        <v>0</v>
      </c>
      <c r="F1384" s="24" t="str">
        <f t="shared" ca="1" si="94"/>
        <v>…</v>
      </c>
      <c r="G1384" s="24">
        <f t="shared" si="95"/>
        <v>97</v>
      </c>
      <c r="H1384" s="25" t="str">
        <f t="shared" si="96"/>
        <v>UNDEF</v>
      </c>
      <c r="I1384" s="9" t="str">
        <f ca="1">IFERROR(_xlfn.CONCAT(LEFT(INDEX(DESC!C:C,MATCH(H1384,DESC!B:B,0)),10),"…"),"…")</f>
        <v>UNDEF…</v>
      </c>
    </row>
    <row r="1385" spans="3:9" x14ac:dyDescent="0.25">
      <c r="C1385" s="24" t="str">
        <f t="shared" si="97"/>
        <v>DEFED(&amp;HA1):UADIRM:UIRDAF:UBRM:UDHL:UADIMR:UNDEF:ULAT:UHLDW:UBRCLS:UDWZABDL:UDI:UOCPF:UNDEF:UWZD:UNDEF:UDBC:UDDF:UBCD:UGR:UDPC:UEXIEXT:UNDEF:UOCPNQ:XEND:</v>
      </c>
      <c r="D1385" s="24">
        <f t="shared" si="92"/>
        <v>1385</v>
      </c>
      <c r="E1385" s="24">
        <f t="shared" si="93"/>
        <v>0</v>
      </c>
      <c r="F1385" s="24" t="str">
        <f t="shared" ca="1" si="94"/>
        <v>…</v>
      </c>
      <c r="G1385" s="24">
        <f t="shared" si="95"/>
        <v>103</v>
      </c>
      <c r="H1385" s="25" t="str">
        <f t="shared" si="96"/>
        <v>UDBC</v>
      </c>
      <c r="I1385" s="9" t="str">
        <f ca="1">IFERROR(_xlfn.CONCAT(LEFT(INDEX(DESC!C:C,MATCH(H1385,DESC!B:B,0)),10),"…"),"…")</f>
        <v>ADDER=BC…</v>
      </c>
    </row>
    <row r="1386" spans="3:9" x14ac:dyDescent="0.25">
      <c r="C1386" s="24" t="str">
        <f t="shared" si="97"/>
        <v>DEFED(&amp;HA1):UADIRM:UIRDAF:UBRM:UDHL:UADIMR:UNDEF:ULAT:UHLDW:UBRCLS:UDWZABDL:UDI:UOCPF:UNDEF:UWZD:UNDEF:UDBC:UDDF:UBCD:UGR:UDPC:UEXIEXT:UNDEF:UOCPNQ:XEND:</v>
      </c>
      <c r="D1386" s="24">
        <f t="shared" si="92"/>
        <v>1386</v>
      </c>
      <c r="E1386" s="24">
        <f t="shared" si="93"/>
        <v>0</v>
      </c>
      <c r="F1386" s="24" t="str">
        <f t="shared" ca="1" si="94"/>
        <v>…</v>
      </c>
      <c r="G1386" s="24">
        <f t="shared" si="95"/>
        <v>108</v>
      </c>
      <c r="H1386" s="25" t="str">
        <f t="shared" si="96"/>
        <v>UDDF</v>
      </c>
      <c r="I1386" s="9" t="str">
        <f ca="1">IFERROR(_xlfn.CONCAT(LEFT(INDEX(DESC!C:C,MATCH(H1386,DESC!B:B,0)),10),"…"),"…")</f>
        <v>ADDES=DECL…</v>
      </c>
    </row>
    <row r="1387" spans="3:9" x14ac:dyDescent="0.25">
      <c r="C1387" s="24" t="str">
        <f t="shared" si="97"/>
        <v>DEFED(&amp;HA1):UADIRM:UIRDAF:UBRM:UDHL:UADIMR:UNDEF:ULAT:UHLDW:UBRCLS:UDWZABDL:UDI:UOCPF:UNDEF:UWZD:UNDEF:UDBC:UDDF:UBCD:UGR:UDPC:UEXIEXT:UNDEF:UOCPNQ:XEND:</v>
      </c>
      <c r="D1387" s="24">
        <f t="shared" si="92"/>
        <v>1387</v>
      </c>
      <c r="E1387" s="24">
        <f t="shared" si="93"/>
        <v>0</v>
      </c>
      <c r="F1387" s="24" t="str">
        <f t="shared" ca="1" si="94"/>
        <v>…</v>
      </c>
      <c r="G1387" s="24">
        <f t="shared" si="95"/>
        <v>113</v>
      </c>
      <c r="H1387" s="25" t="str">
        <f t="shared" si="96"/>
        <v>UBCD</v>
      </c>
      <c r="I1387" s="9" t="str">
        <f ca="1">IFERROR(_xlfn.CONCAT(LEFT(INDEX(DESC!C:C,MATCH(H1387,DESC!B:B,0)),10),"…"),"…")</f>
        <v>BC=ADDES…</v>
      </c>
    </row>
    <row r="1388" spans="3:9" x14ac:dyDescent="0.25">
      <c r="C1388" s="24" t="str">
        <f t="shared" si="97"/>
        <v>DEFED(&amp;HA1):UADIRM:UIRDAF:UBRM:UDHL:UADIMR:UNDEF:ULAT:UHLDW:UBRCLS:UDWZABDL:UDI:UOCPF:UNDEF:UWZD:UNDEF:UDBC:UDDF:UBCD:UGR:UDPC:UEXIEXT:UNDEF:UOCPNQ:XEND:</v>
      </c>
      <c r="D1388" s="24">
        <f t="shared" si="92"/>
        <v>1388</v>
      </c>
      <c r="E1388" s="24">
        <f t="shared" si="93"/>
        <v>0</v>
      </c>
      <c r="F1388" s="24" t="str">
        <f t="shared" ca="1" si="94"/>
        <v>…</v>
      </c>
      <c r="G1388" s="24">
        <f t="shared" si="95"/>
        <v>118</v>
      </c>
      <c r="H1388" s="25" t="str">
        <f t="shared" si="96"/>
        <v>UGR</v>
      </c>
      <c r="I1388" s="9" t="str">
        <f ca="1">IFERROR(_xlfn.CONCAT(LEFT(INDEX(DESC!C:C,MATCH(H1388,DESC!B:B,0)),10),"…"),"…")</f>
        <v>DO_GRANT…</v>
      </c>
    </row>
    <row r="1389" spans="3:9" x14ac:dyDescent="0.25">
      <c r="C1389" s="24" t="str">
        <f t="shared" si="97"/>
        <v>DEFED(&amp;HA1):UADIRM:UIRDAF:UBRM:UDHL:UADIMR:UNDEF:ULAT:UHLDW:UBRCLS:UDWZABDL:UDI:UOCPF:UNDEF:UWZD:UNDEF:UDBC:UDDF:UBCD:UGR:UDPC:UEXIEXT:UNDEF:UOCPNQ:XEND:</v>
      </c>
      <c r="D1389" s="24">
        <f t="shared" si="92"/>
        <v>1389</v>
      </c>
      <c r="E1389" s="24">
        <f t="shared" si="93"/>
        <v>0</v>
      </c>
      <c r="F1389" s="24" t="str">
        <f t="shared" ca="1" si="94"/>
        <v>…</v>
      </c>
      <c r="G1389" s="24">
        <f t="shared" si="95"/>
        <v>122</v>
      </c>
      <c r="H1389" s="25" t="str">
        <f t="shared" si="96"/>
        <v>UDPC</v>
      </c>
      <c r="I1389" s="9" t="str">
        <f ca="1">IFERROR(_xlfn.CONCAT(LEFT(INDEX(DESC!C:C,MATCH(H1389,DESC!B:B,0)),10),"…"),"…")</f>
        <v>ADDER=PC…</v>
      </c>
    </row>
    <row r="1390" spans="3:9" x14ac:dyDescent="0.25">
      <c r="C1390" s="24" t="str">
        <f t="shared" si="97"/>
        <v>DEFED(&amp;HA1):UADIRM:UIRDAF:UBRM:UDHL:UADIMR:UNDEF:ULAT:UHLDW:UBRCLS:UDWZABDL:UDI:UOCPF:UNDEF:UWZD:UNDEF:UDBC:UDDF:UBCD:UGR:UDPC:UEXIEXT:UNDEF:UOCPNQ:XEND:</v>
      </c>
      <c r="D1390" s="24">
        <f t="shared" si="92"/>
        <v>1390</v>
      </c>
      <c r="E1390" s="24">
        <f t="shared" si="93"/>
        <v>0</v>
      </c>
      <c r="F1390" s="24" t="str">
        <f t="shared" ca="1" si="94"/>
        <v>…</v>
      </c>
      <c r="G1390" s="24">
        <f t="shared" si="95"/>
        <v>127</v>
      </c>
      <c r="H1390" s="25" t="str">
        <f t="shared" si="96"/>
        <v>UEXIEXT</v>
      </c>
      <c r="I1390" s="9" t="str">
        <f ca="1">IFERROR(_xlfn.CONCAT(LEFT(INDEX(DESC!C:C,MATCH(H1390,DESC!B:B,0)),10),"…"),"…")</f>
        <v>INTER EX_I…</v>
      </c>
    </row>
    <row r="1391" spans="3:9" x14ac:dyDescent="0.25">
      <c r="C1391" s="24" t="str">
        <f t="shared" si="97"/>
        <v>DEFED(&amp;HA1):UADIRM:UIRDAF:UBRM:UDHL:UADIMR:UNDEF:ULAT:UHLDW:UBRCLS:UDWZABDL:UDI:UOCPF:UNDEF:UWZD:UNDEF:UDBC:UDDF:UBCD:UGR:UDPC:UEXIEXT:UNDEF:UOCPNQ:XEND:</v>
      </c>
      <c r="D1391" s="24">
        <f t="shared" si="92"/>
        <v>1391</v>
      </c>
      <c r="E1391" s="24">
        <f t="shared" si="93"/>
        <v>0</v>
      </c>
      <c r="F1391" s="24" t="str">
        <f t="shared" ca="1" si="94"/>
        <v>…</v>
      </c>
      <c r="G1391" s="24">
        <f t="shared" si="95"/>
        <v>135</v>
      </c>
      <c r="H1391" s="25" t="str">
        <f t="shared" si="96"/>
        <v>UNDEF</v>
      </c>
      <c r="I1391" s="9" t="str">
        <f ca="1">IFERROR(_xlfn.CONCAT(LEFT(INDEX(DESC!C:C,MATCH(H1391,DESC!B:B,0)),10),"…"),"…")</f>
        <v>UNDEF…</v>
      </c>
    </row>
    <row r="1392" spans="3:9" x14ac:dyDescent="0.25">
      <c r="C1392" s="24" t="str">
        <f t="shared" si="97"/>
        <v>DEFED(&amp;HA1):UADIRM:UIRDAF:UBRM:UDHL:UADIMR:UNDEF:ULAT:UHLDW:UBRCLS:UDWZABDL:UDI:UOCPF:UNDEF:UWZD:UNDEF:UDBC:UDDF:UBCD:UGR:UDPC:UEXIEXT:UNDEF:UOCPNQ:XEND:</v>
      </c>
      <c r="D1392" s="24">
        <f t="shared" si="92"/>
        <v>1392</v>
      </c>
      <c r="E1392" s="24">
        <f t="shared" si="93"/>
        <v>1</v>
      </c>
      <c r="F1392" s="24" t="str">
        <f t="shared" ca="1" si="94"/>
        <v>…</v>
      </c>
      <c r="G1392" s="24">
        <f t="shared" si="95"/>
        <v>141</v>
      </c>
      <c r="H1392" s="25" t="str">
        <f t="shared" si="96"/>
        <v>UOCPNQ</v>
      </c>
      <c r="I1392" s="9" t="str">
        <f ca="1">IFERROR(_xlfn.CONCAT(LEFT(INDEX(DESC!C:C,MATCH(H1392,DESC!B:B,0)),10),"…"),"…")</f>
        <v>HBUS/FLG=U…</v>
      </c>
    </row>
    <row r="1393" spans="2:9" x14ac:dyDescent="0.25">
      <c r="C1393" s="24" t="str">
        <f t="shared" si="97"/>
        <v>DEFED(&amp;HA1):UADIRM:UIRDAF:UBRM:UDHL:UADIMR:UNDEF:ULAT:UHLDW:UBRCLS:UDWZABDL:UDI:UOCPF:UNDEF:UWZD:UNDEF:UDBC:UDDF:UBCD:UGR:UDPC:UEXIEXT:UNDEF:UOCPNQ:XEND:</v>
      </c>
      <c r="D1393" s="24">
        <f t="shared" si="92"/>
        <v>1393</v>
      </c>
      <c r="E1393" s="24">
        <f t="shared" si="93"/>
        <v>0</v>
      </c>
      <c r="F1393" s="24" t="str">
        <f t="shared" ca="1" si="94"/>
        <v>…</v>
      </c>
      <c r="G1393" s="24">
        <f t="shared" si="95"/>
        <v>148</v>
      </c>
      <c r="H1393" s="25" t="str">
        <f t="shared" si="96"/>
        <v>XEND</v>
      </c>
      <c r="I1393" s="9" t="str">
        <f ca="1">IFERROR(_xlfn.CONCAT(LEFT(INDEX(DESC!C:C,MATCH(H1393,DESC!B:B,0)),10),"…"),"…")</f>
        <v>INTER END…</v>
      </c>
    </row>
    <row r="1394" spans="2:9" x14ac:dyDescent="0.25">
      <c r="C1394" s="24" t="str">
        <f t="shared" si="97"/>
        <v>DEFED(&amp;HA1):UADIRM:UIRDAF:UBRM:UDHL:UADIMR:UNDEF:ULAT:UHLDW:UBRCLS:UDWZABDL:UDI:UOCPF:UNDEF:UWZD:UNDEF:UDBC:UDDF:UBCD:UGR:UDPC:UEXIEXT:UNDEF:UOCPNQ:XEND:</v>
      </c>
      <c r="D1394" s="24">
        <f t="shared" si="92"/>
        <v>1394</v>
      </c>
      <c r="E1394" s="24">
        <f t="shared" si="93"/>
        <v>0</v>
      </c>
      <c r="F1394" s="24" t="str">
        <f t="shared" ca="1" si="94"/>
        <v>…</v>
      </c>
      <c r="G1394" s="24">
        <f t="shared" si="95"/>
        <v>153</v>
      </c>
      <c r="H1394" s="25" t="str">
        <f t="shared" si="96"/>
        <v>…</v>
      </c>
      <c r="I1394" s="9" t="str">
        <f ca="1">IFERROR(_xlfn.CONCAT(LEFT(INDEX(DESC!C:C,MATCH(H1394,DESC!B:B,0)),10),"…"),"…")</f>
        <v>…</v>
      </c>
    </row>
    <row r="1395" spans="2:9" x14ac:dyDescent="0.25">
      <c r="B1395" t="s">
        <v>2045</v>
      </c>
      <c r="C1395" s="24" t="str">
        <f t="shared" si="97"/>
        <v>DEFED(&amp;HA9):UADIRM:UIRDAF:UBRM:UDHL:UADDMR:UNDEF:ULAT:UHLDW:UBRCLS:UDWZABDL:UDD:UOCPF:UNDEF:UWZD:UNDEF:UDBC:UDDF:UBCD:UGR:UDPC:UEXIEXT:UNDEF:UOCPNQ:XEND:</v>
      </c>
      <c r="D1395" s="24">
        <f t="shared" si="92"/>
        <v>1395</v>
      </c>
      <c r="E1395" s="24">
        <f t="shared" si="93"/>
        <v>0</v>
      </c>
      <c r="F1395" s="24" t="str">
        <f t="shared" ca="1" si="94"/>
        <v>…</v>
      </c>
      <c r="G1395" s="24">
        <f t="shared" si="95"/>
        <v>12</v>
      </c>
      <c r="H1395" s="25" t="str">
        <f t="shared" si="96"/>
        <v>UADIRM</v>
      </c>
      <c r="I1395" s="9" t="str">
        <f ca="1">IFERROR(_xlfn.CONCAT(LEFT(INDEX(DESC!C:C,MATCH(H1395,DESC!B:B,0)),10),"…"),"…")</f>
        <v>ADDR=ADDER…</v>
      </c>
    </row>
    <row r="1396" spans="2:9" x14ac:dyDescent="0.25">
      <c r="C1396" s="24" t="str">
        <f t="shared" si="97"/>
        <v>DEFED(&amp;HA9):UADIRM:UIRDAF:UBRM:UDHL:UADDMR:UNDEF:ULAT:UHLDW:UBRCLS:UDWZABDL:UDD:UOCPF:UNDEF:UWZD:UNDEF:UDBC:UDDF:UBCD:UGR:UDPC:UEXIEXT:UNDEF:UOCPNQ:XEND:</v>
      </c>
      <c r="D1396" s="24">
        <f t="shared" si="92"/>
        <v>1396</v>
      </c>
      <c r="E1396" s="24">
        <f t="shared" si="93"/>
        <v>0</v>
      </c>
      <c r="F1396" s="24" t="str">
        <f t="shared" ca="1" si="94"/>
        <v>…</v>
      </c>
      <c r="G1396" s="24">
        <f t="shared" si="95"/>
        <v>19</v>
      </c>
      <c r="H1396" s="25" t="str">
        <f t="shared" si="96"/>
        <v>UIRDAF</v>
      </c>
      <c r="I1396" s="9" t="str">
        <f ca="1">IFERROR(_xlfn.CONCAT(LEFT(INDEX(DESC!C:C,MATCH(H1396,DESC!B:B,0)),10),"…"),"…")</f>
        <v>IR=ADDES A…</v>
      </c>
    </row>
    <row r="1397" spans="2:9" x14ac:dyDescent="0.25">
      <c r="C1397" s="24" t="str">
        <f t="shared" si="97"/>
        <v>DEFED(&amp;HA9):UADIRM:UIRDAF:UBRM:UDHL:UADDMR:UNDEF:ULAT:UHLDW:UBRCLS:UDWZABDL:UDD:UOCPF:UNDEF:UWZD:UNDEF:UDBC:UDDF:UBCD:UGR:UDPC:UEXIEXT:UNDEF:UOCPNQ:XEND:</v>
      </c>
      <c r="D1397" s="24">
        <f t="shared" si="92"/>
        <v>1397</v>
      </c>
      <c r="E1397" s="24">
        <f t="shared" si="93"/>
        <v>0</v>
      </c>
      <c r="F1397" s="24" t="str">
        <f t="shared" ca="1" si="94"/>
        <v>…</v>
      </c>
      <c r="G1397" s="24">
        <f t="shared" si="95"/>
        <v>26</v>
      </c>
      <c r="H1397" s="25" t="str">
        <f t="shared" si="96"/>
        <v>UBRM</v>
      </c>
      <c r="I1397" s="9" t="str">
        <f ca="1">IFERROR(_xlfn.CONCAT(LEFT(INDEX(DESC!C:C,MATCH(H1397,DESC!B:B,0)),10),"…"),"…")</f>
        <v>DO_BUSRQ U…</v>
      </c>
    </row>
    <row r="1398" spans="2:9" x14ac:dyDescent="0.25">
      <c r="C1398" s="24" t="str">
        <f t="shared" si="97"/>
        <v>DEFED(&amp;HA9):UADIRM:UIRDAF:UBRM:UDHL:UADDMR:UNDEF:ULAT:UHLDW:UBRCLS:UDWZABDL:UDD:UOCPF:UNDEF:UWZD:UNDEF:UDBC:UDDF:UBCD:UGR:UDPC:UEXIEXT:UNDEF:UOCPNQ:XEND:</v>
      </c>
      <c r="D1398" s="24">
        <f t="shared" si="92"/>
        <v>1398</v>
      </c>
      <c r="E1398" s="24">
        <f t="shared" si="93"/>
        <v>0</v>
      </c>
      <c r="F1398" s="24" t="str">
        <f t="shared" ca="1" si="94"/>
        <v>…</v>
      </c>
      <c r="G1398" s="24">
        <f t="shared" si="95"/>
        <v>31</v>
      </c>
      <c r="H1398" s="25" t="str">
        <f t="shared" si="96"/>
        <v>UDHL</v>
      </c>
      <c r="I1398" s="9" t="str">
        <f ca="1">IFERROR(_xlfn.CONCAT(LEFT(INDEX(DESC!C:C,MATCH(H1398,DESC!B:B,0)),10),"…"),"…")</f>
        <v>ADDER=HL…</v>
      </c>
    </row>
    <row r="1399" spans="2:9" x14ac:dyDescent="0.25">
      <c r="C1399" s="24" t="str">
        <f t="shared" si="97"/>
        <v>DEFED(&amp;HA9):UADIRM:UIRDAF:UBRM:UDHL:UADDMR:UNDEF:ULAT:UHLDW:UBRCLS:UDWZABDL:UDD:UOCPF:UNDEF:UWZD:UNDEF:UDBC:UDDF:UBCD:UGR:UDPC:UEXIEXT:UNDEF:UOCPNQ:XEND:</v>
      </c>
      <c r="D1399" s="24">
        <f t="shared" si="92"/>
        <v>1399</v>
      </c>
      <c r="E1399" s="24">
        <f t="shared" si="93"/>
        <v>0</v>
      </c>
      <c r="F1399" s="24" t="str">
        <f t="shared" ca="1" si="94"/>
        <v>…</v>
      </c>
      <c r="G1399" s="24">
        <f t="shared" si="95"/>
        <v>36</v>
      </c>
      <c r="H1399" s="25" t="str">
        <f t="shared" si="96"/>
        <v>UADDMR</v>
      </c>
      <c r="I1399" s="9" t="str">
        <f ca="1">IFERROR(_xlfn.CONCAT(LEFT(INDEX(DESC!C:C,MATCH(H1399,DESC!B:B,0)),10),"…"),"…")</f>
        <v>ADDR=ADDER…</v>
      </c>
    </row>
    <row r="1400" spans="2:9" x14ac:dyDescent="0.25">
      <c r="C1400" s="24" t="str">
        <f t="shared" si="97"/>
        <v>DEFED(&amp;HA9):UADIRM:UIRDAF:UBRM:UDHL:UADDMR:UNDEF:ULAT:UHLDW:UBRCLS:UDWZABDL:UDD:UOCPF:UNDEF:UWZD:UNDEF:UDBC:UDDF:UBCD:UGR:UDPC:UEXIEXT:UNDEF:UOCPNQ:XEND:</v>
      </c>
      <c r="D1400" s="24">
        <f t="shared" si="92"/>
        <v>1400</v>
      </c>
      <c r="E1400" s="24">
        <f t="shared" si="93"/>
        <v>0</v>
      </c>
      <c r="F1400" s="24" t="str">
        <f t="shared" ca="1" si="94"/>
        <v>…</v>
      </c>
      <c r="G1400" s="24">
        <f t="shared" si="95"/>
        <v>43</v>
      </c>
      <c r="H1400" s="25" t="str">
        <f t="shared" si="96"/>
        <v>UNDEF</v>
      </c>
      <c r="I1400" s="9" t="str">
        <f ca="1">IFERROR(_xlfn.CONCAT(LEFT(INDEX(DESC!C:C,MATCH(H1400,DESC!B:B,0)),10),"…"),"…")</f>
        <v>UNDEF…</v>
      </c>
    </row>
    <row r="1401" spans="2:9" x14ac:dyDescent="0.25">
      <c r="C1401" s="24" t="str">
        <f t="shared" si="97"/>
        <v>DEFED(&amp;HA9):UADIRM:UIRDAF:UBRM:UDHL:UADDMR:UNDEF:ULAT:UHLDW:UBRCLS:UDWZABDL:UDD:UOCPF:UNDEF:UWZD:UNDEF:UDBC:UDDF:UBCD:UGR:UDPC:UEXIEXT:UNDEF:UOCPNQ:XEND:</v>
      </c>
      <c r="D1401" s="24">
        <f t="shared" si="92"/>
        <v>1401</v>
      </c>
      <c r="E1401" s="24">
        <f t="shared" si="93"/>
        <v>0</v>
      </c>
      <c r="F1401" s="24" t="str">
        <f t="shared" ca="1" si="94"/>
        <v>…</v>
      </c>
      <c r="G1401" s="24">
        <f t="shared" si="95"/>
        <v>49</v>
      </c>
      <c r="H1401" s="25" t="str">
        <f t="shared" si="96"/>
        <v>ULAT</v>
      </c>
      <c r="I1401" s="9" t="str">
        <f ca="1">IFERROR(_xlfn.CONCAT(LEFT(INDEX(DESC!C:C,MATCH(H1401,DESC!B:B,0)),10),"…"),"…")</f>
        <v>DLATCH=PIN…</v>
      </c>
    </row>
    <row r="1402" spans="2:9" x14ac:dyDescent="0.25">
      <c r="C1402" s="24" t="str">
        <f t="shared" si="97"/>
        <v>DEFED(&amp;HA9):UADIRM:UIRDAF:UBRM:UDHL:UADDMR:UNDEF:ULAT:UHLDW:UBRCLS:UDWZABDL:UDD:UOCPF:UNDEF:UWZD:UNDEF:UDBC:UDDF:UBCD:UGR:UDPC:UEXIEXT:UNDEF:UOCPNQ:XEND:</v>
      </c>
      <c r="D1402" s="24">
        <f t="shared" si="92"/>
        <v>1402</v>
      </c>
      <c r="E1402" s="24">
        <f t="shared" si="93"/>
        <v>0</v>
      </c>
      <c r="F1402" s="24" t="str">
        <f t="shared" ca="1" si="94"/>
        <v>…</v>
      </c>
      <c r="G1402" s="24">
        <f t="shared" si="95"/>
        <v>54</v>
      </c>
      <c r="H1402" s="25" t="str">
        <f t="shared" si="96"/>
        <v>UHLDW</v>
      </c>
      <c r="I1402" s="9" t="str">
        <f ca="1">IFERROR(_xlfn.CONCAT(LEFT(INDEX(DESC!C:C,MATCH(H1402,DESC!B:B,0)),10),"…"),"…")</f>
        <v>DO_WAIT HL…</v>
      </c>
    </row>
    <row r="1403" spans="2:9" x14ac:dyDescent="0.25">
      <c r="C1403" s="24" t="str">
        <f t="shared" si="97"/>
        <v>DEFED(&amp;HA9):UADIRM:UIRDAF:UBRM:UDHL:UADDMR:UNDEF:ULAT:UHLDW:UBRCLS:UDWZABDL:UDD:UOCPF:UNDEF:UWZD:UNDEF:UDBC:UDDF:UBCD:UGR:UDPC:UEXIEXT:UNDEF:UOCPNQ:XEND:</v>
      </c>
      <c r="D1403" s="24">
        <f t="shared" si="92"/>
        <v>1403</v>
      </c>
      <c r="E1403" s="24">
        <f t="shared" si="93"/>
        <v>0</v>
      </c>
      <c r="F1403" s="24" t="str">
        <f t="shared" ca="1" si="94"/>
        <v>…</v>
      </c>
      <c r="G1403" s="24">
        <f t="shared" si="95"/>
        <v>60</v>
      </c>
      <c r="H1403" s="25" t="str">
        <f t="shared" si="96"/>
        <v>UBRCLS</v>
      </c>
      <c r="I1403" s="9" t="str">
        <f ca="1">IFERROR(_xlfn.CONCAT(LEFT(INDEX(DESC!C:C,MATCH(H1403,DESC!B:B,0)),10),"…"),"…")</f>
        <v>DO_BUSRQ D…</v>
      </c>
    </row>
    <row r="1404" spans="2:9" x14ac:dyDescent="0.25">
      <c r="C1404" s="24" t="str">
        <f t="shared" si="97"/>
        <v>DEFED(&amp;HA9):UADIRM:UIRDAF:UBRM:UDHL:UADDMR:UNDEF:ULAT:UHLDW:UBRCLS:UDWZABDL:UDD:UOCPF:UNDEF:UWZD:UNDEF:UDBC:UDDF:UBCD:UGR:UDPC:UEXIEXT:UNDEF:UOCPNQ:XEND:</v>
      </c>
      <c r="D1404" s="24">
        <f t="shared" si="92"/>
        <v>1404</v>
      </c>
      <c r="E1404" s="24">
        <f t="shared" si="93"/>
        <v>0</v>
      </c>
      <c r="F1404" s="24" t="str">
        <f t="shared" ca="1" si="94"/>
        <v>…</v>
      </c>
      <c r="G1404" s="24">
        <f t="shared" si="95"/>
        <v>67</v>
      </c>
      <c r="H1404" s="25" t="str">
        <f t="shared" si="96"/>
        <v>UDWZABDL</v>
      </c>
      <c r="I1404" s="9" t="str">
        <f ca="1">IFERROR(_xlfn.CONCAT(LEFT(INDEX(DESC!C:C,MATCH(H1404,DESC!B:B,0)),10),"…"),"…")</f>
        <v>ADDER=WZ A…</v>
      </c>
    </row>
    <row r="1405" spans="2:9" x14ac:dyDescent="0.25">
      <c r="C1405" s="24" t="str">
        <f t="shared" si="97"/>
        <v>DEFED(&amp;HA9):UADIRM:UIRDAF:UBRM:UDHL:UADDMR:UNDEF:ULAT:UHLDW:UBRCLS:UDWZABDL:UDD:UOCPF:UNDEF:UWZD:UNDEF:UDBC:UDDF:UBCD:UGR:UDPC:UEXIEXT:UNDEF:UOCPNQ:XEND:</v>
      </c>
      <c r="D1405" s="24">
        <f t="shared" si="92"/>
        <v>1405</v>
      </c>
      <c r="E1405" s="24">
        <f t="shared" si="93"/>
        <v>0</v>
      </c>
      <c r="F1405" s="24" t="str">
        <f t="shared" ca="1" si="94"/>
        <v>…</v>
      </c>
      <c r="G1405" s="24">
        <f t="shared" si="95"/>
        <v>76</v>
      </c>
      <c r="H1405" s="25" t="str">
        <f t="shared" si="96"/>
        <v>UDD</v>
      </c>
      <c r="I1405" s="9" t="str">
        <f ca="1">IFERROR(_xlfn.CONCAT(LEFT(INDEX(DESC!C:C,MATCH(H1405,DESC!B:B,0)),10),"…"),"…")</f>
        <v>ADDES=DECL…</v>
      </c>
    </row>
    <row r="1406" spans="2:9" x14ac:dyDescent="0.25">
      <c r="C1406" s="24" t="str">
        <f t="shared" si="97"/>
        <v>DEFED(&amp;HA9):UADIRM:UIRDAF:UBRM:UDHL:UADDMR:UNDEF:ULAT:UHLDW:UBRCLS:UDWZABDL:UDD:UOCPF:UNDEF:UWZD:UNDEF:UDBC:UDDF:UBCD:UGR:UDPC:UEXIEXT:UNDEF:UOCPNQ:XEND:</v>
      </c>
      <c r="D1406" s="24">
        <f t="shared" si="92"/>
        <v>1406</v>
      </c>
      <c r="E1406" s="24">
        <f t="shared" si="93"/>
        <v>0</v>
      </c>
      <c r="F1406" s="24" t="str">
        <f t="shared" ca="1" si="94"/>
        <v>…</v>
      </c>
      <c r="G1406" s="24">
        <f t="shared" si="95"/>
        <v>80</v>
      </c>
      <c r="H1406" s="25" t="str">
        <f t="shared" si="96"/>
        <v>UOCPF</v>
      </c>
      <c r="I1406" s="9" t="str">
        <f ca="1">IFERROR(_xlfn.CONCAT(LEFT(INDEX(DESC!C:C,MATCH(H1406,DESC!B:B,0)),10),"…"),"…")</f>
        <v>FLG=UOCP S…</v>
      </c>
    </row>
    <row r="1407" spans="2:9" x14ac:dyDescent="0.25">
      <c r="C1407" s="24" t="str">
        <f t="shared" si="97"/>
        <v>DEFED(&amp;HA9):UADIRM:UIRDAF:UBRM:UDHL:UADDMR:UNDEF:ULAT:UHLDW:UBRCLS:UDWZABDL:UDD:UOCPF:UNDEF:UWZD:UNDEF:UDBC:UDDF:UBCD:UGR:UDPC:UEXIEXT:UNDEF:UOCPNQ:XEND:</v>
      </c>
      <c r="D1407" s="24">
        <f t="shared" si="92"/>
        <v>1407</v>
      </c>
      <c r="E1407" s="24">
        <f t="shared" si="93"/>
        <v>0</v>
      </c>
      <c r="F1407" s="24" t="str">
        <f t="shared" ca="1" si="94"/>
        <v>…</v>
      </c>
      <c r="G1407" s="24">
        <f t="shared" si="95"/>
        <v>86</v>
      </c>
      <c r="H1407" s="25" t="str">
        <f t="shared" si="96"/>
        <v>UNDEF</v>
      </c>
      <c r="I1407" s="9" t="str">
        <f ca="1">IFERROR(_xlfn.CONCAT(LEFT(INDEX(DESC!C:C,MATCH(H1407,DESC!B:B,0)),10),"…"),"…")</f>
        <v>UNDEF…</v>
      </c>
    </row>
    <row r="1408" spans="2:9" x14ac:dyDescent="0.25">
      <c r="C1408" s="24" t="str">
        <f t="shared" si="97"/>
        <v>DEFED(&amp;HA9):UADIRM:UIRDAF:UBRM:UDHL:UADDMR:UNDEF:ULAT:UHLDW:UBRCLS:UDWZABDL:UDD:UOCPF:UNDEF:UWZD:UNDEF:UDBC:UDDF:UBCD:UGR:UDPC:UEXIEXT:UNDEF:UOCPNQ:XEND:</v>
      </c>
      <c r="D1408" s="24">
        <f t="shared" si="92"/>
        <v>1408</v>
      </c>
      <c r="E1408" s="24">
        <f t="shared" si="93"/>
        <v>0</v>
      </c>
      <c r="F1408" s="24" t="str">
        <f t="shared" ca="1" si="94"/>
        <v>…</v>
      </c>
      <c r="G1408" s="24">
        <f t="shared" si="95"/>
        <v>92</v>
      </c>
      <c r="H1408" s="25" t="str">
        <f t="shared" si="96"/>
        <v>UWZD</v>
      </c>
      <c r="I1408" s="9" t="str">
        <f ca="1">IFERROR(_xlfn.CONCAT(LEFT(INDEX(DESC!C:C,MATCH(H1408,DESC!B:B,0)),10),"…"),"…")</f>
        <v>WZ=ADDES…</v>
      </c>
    </row>
    <row r="1409" spans="2:9" x14ac:dyDescent="0.25">
      <c r="C1409" s="24" t="str">
        <f t="shared" si="97"/>
        <v>DEFED(&amp;HA9):UADIRM:UIRDAF:UBRM:UDHL:UADDMR:UNDEF:ULAT:UHLDW:UBRCLS:UDWZABDL:UDD:UOCPF:UNDEF:UWZD:UNDEF:UDBC:UDDF:UBCD:UGR:UDPC:UEXIEXT:UNDEF:UOCPNQ:XEND:</v>
      </c>
      <c r="D1409" s="24">
        <f t="shared" si="92"/>
        <v>1409</v>
      </c>
      <c r="E1409" s="24">
        <f t="shared" si="93"/>
        <v>0</v>
      </c>
      <c r="F1409" s="24" t="str">
        <f t="shared" ca="1" si="94"/>
        <v>…</v>
      </c>
      <c r="G1409" s="24">
        <f t="shared" si="95"/>
        <v>97</v>
      </c>
      <c r="H1409" s="25" t="str">
        <f t="shared" si="96"/>
        <v>UNDEF</v>
      </c>
      <c r="I1409" s="9" t="str">
        <f ca="1">IFERROR(_xlfn.CONCAT(LEFT(INDEX(DESC!C:C,MATCH(H1409,DESC!B:B,0)),10),"…"),"…")</f>
        <v>UNDEF…</v>
      </c>
    </row>
    <row r="1410" spans="2:9" x14ac:dyDescent="0.25">
      <c r="C1410" s="24" t="str">
        <f t="shared" si="97"/>
        <v>DEFED(&amp;HA9):UADIRM:UIRDAF:UBRM:UDHL:UADDMR:UNDEF:ULAT:UHLDW:UBRCLS:UDWZABDL:UDD:UOCPF:UNDEF:UWZD:UNDEF:UDBC:UDDF:UBCD:UGR:UDPC:UEXIEXT:UNDEF:UOCPNQ:XEND:</v>
      </c>
      <c r="D1410" s="24">
        <f t="shared" si="92"/>
        <v>1410</v>
      </c>
      <c r="E1410" s="24">
        <f t="shared" si="93"/>
        <v>0</v>
      </c>
      <c r="F1410" s="24" t="str">
        <f t="shared" ca="1" si="94"/>
        <v>…</v>
      </c>
      <c r="G1410" s="24">
        <f t="shared" si="95"/>
        <v>103</v>
      </c>
      <c r="H1410" s="25" t="str">
        <f t="shared" si="96"/>
        <v>UDBC</v>
      </c>
      <c r="I1410" s="9" t="str">
        <f ca="1">IFERROR(_xlfn.CONCAT(LEFT(INDEX(DESC!C:C,MATCH(H1410,DESC!B:B,0)),10),"…"),"…")</f>
        <v>ADDER=BC…</v>
      </c>
    </row>
    <row r="1411" spans="2:9" x14ac:dyDescent="0.25">
      <c r="C1411" s="24" t="str">
        <f t="shared" si="97"/>
        <v>DEFED(&amp;HA9):UADIRM:UIRDAF:UBRM:UDHL:UADDMR:UNDEF:ULAT:UHLDW:UBRCLS:UDWZABDL:UDD:UOCPF:UNDEF:UWZD:UNDEF:UDBC:UDDF:UBCD:UGR:UDPC:UEXIEXT:UNDEF:UOCPNQ:XEND:</v>
      </c>
      <c r="D1411" s="24">
        <f t="shared" si="92"/>
        <v>1411</v>
      </c>
      <c r="E1411" s="24">
        <f t="shared" si="93"/>
        <v>0</v>
      </c>
      <c r="F1411" s="24" t="str">
        <f t="shared" ca="1" si="94"/>
        <v>…</v>
      </c>
      <c r="G1411" s="24">
        <f t="shared" si="95"/>
        <v>108</v>
      </c>
      <c r="H1411" s="25" t="str">
        <f t="shared" si="96"/>
        <v>UDDF</v>
      </c>
      <c r="I1411" s="9" t="str">
        <f ca="1">IFERROR(_xlfn.CONCAT(LEFT(INDEX(DESC!C:C,MATCH(H1411,DESC!B:B,0)),10),"…"),"…")</f>
        <v>ADDES=DECL…</v>
      </c>
    </row>
    <row r="1412" spans="2:9" x14ac:dyDescent="0.25">
      <c r="C1412" s="24" t="str">
        <f t="shared" si="97"/>
        <v>DEFED(&amp;HA9):UADIRM:UIRDAF:UBRM:UDHL:UADDMR:UNDEF:ULAT:UHLDW:UBRCLS:UDWZABDL:UDD:UOCPF:UNDEF:UWZD:UNDEF:UDBC:UDDF:UBCD:UGR:UDPC:UEXIEXT:UNDEF:UOCPNQ:XEND:</v>
      </c>
      <c r="D1412" s="24">
        <f t="shared" si="92"/>
        <v>1412</v>
      </c>
      <c r="E1412" s="24">
        <f t="shared" si="93"/>
        <v>0</v>
      </c>
      <c r="F1412" s="24" t="str">
        <f t="shared" ca="1" si="94"/>
        <v>…</v>
      </c>
      <c r="G1412" s="24">
        <f t="shared" si="95"/>
        <v>113</v>
      </c>
      <c r="H1412" s="25" t="str">
        <f t="shared" si="96"/>
        <v>UBCD</v>
      </c>
      <c r="I1412" s="9" t="str">
        <f ca="1">IFERROR(_xlfn.CONCAT(LEFT(INDEX(DESC!C:C,MATCH(H1412,DESC!B:B,0)),10),"…"),"…")</f>
        <v>BC=ADDES…</v>
      </c>
    </row>
    <row r="1413" spans="2:9" x14ac:dyDescent="0.25">
      <c r="C1413" s="24" t="str">
        <f t="shared" si="97"/>
        <v>DEFED(&amp;HA9):UADIRM:UIRDAF:UBRM:UDHL:UADDMR:UNDEF:ULAT:UHLDW:UBRCLS:UDWZABDL:UDD:UOCPF:UNDEF:UWZD:UNDEF:UDBC:UDDF:UBCD:UGR:UDPC:UEXIEXT:UNDEF:UOCPNQ:XEND:</v>
      </c>
      <c r="D1413" s="24">
        <f t="shared" si="92"/>
        <v>1413</v>
      </c>
      <c r="E1413" s="24">
        <f t="shared" si="93"/>
        <v>0</v>
      </c>
      <c r="F1413" s="24" t="str">
        <f t="shared" ca="1" si="94"/>
        <v>…</v>
      </c>
      <c r="G1413" s="24">
        <f t="shared" si="95"/>
        <v>118</v>
      </c>
      <c r="H1413" s="25" t="str">
        <f t="shared" si="96"/>
        <v>UGR</v>
      </c>
      <c r="I1413" s="9" t="str">
        <f ca="1">IFERROR(_xlfn.CONCAT(LEFT(INDEX(DESC!C:C,MATCH(H1413,DESC!B:B,0)),10),"…"),"…")</f>
        <v>DO_GRANT…</v>
      </c>
    </row>
    <row r="1414" spans="2:9" x14ac:dyDescent="0.25">
      <c r="C1414" s="24" t="str">
        <f t="shared" si="97"/>
        <v>DEFED(&amp;HA9):UADIRM:UIRDAF:UBRM:UDHL:UADDMR:UNDEF:ULAT:UHLDW:UBRCLS:UDWZABDL:UDD:UOCPF:UNDEF:UWZD:UNDEF:UDBC:UDDF:UBCD:UGR:UDPC:UEXIEXT:UNDEF:UOCPNQ:XEND:</v>
      </c>
      <c r="D1414" s="24">
        <f t="shared" si="92"/>
        <v>1414</v>
      </c>
      <c r="E1414" s="24">
        <f t="shared" si="93"/>
        <v>0</v>
      </c>
      <c r="F1414" s="24" t="str">
        <f t="shared" ca="1" si="94"/>
        <v>…</v>
      </c>
      <c r="G1414" s="24">
        <f t="shared" si="95"/>
        <v>122</v>
      </c>
      <c r="H1414" s="25" t="str">
        <f t="shared" si="96"/>
        <v>UDPC</v>
      </c>
      <c r="I1414" s="9" t="str">
        <f ca="1">IFERROR(_xlfn.CONCAT(LEFT(INDEX(DESC!C:C,MATCH(H1414,DESC!B:B,0)),10),"…"),"…")</f>
        <v>ADDER=PC…</v>
      </c>
    </row>
    <row r="1415" spans="2:9" x14ac:dyDescent="0.25">
      <c r="C1415" s="24" t="str">
        <f t="shared" si="97"/>
        <v>DEFED(&amp;HA9):UADIRM:UIRDAF:UBRM:UDHL:UADDMR:UNDEF:ULAT:UHLDW:UBRCLS:UDWZABDL:UDD:UOCPF:UNDEF:UWZD:UNDEF:UDBC:UDDF:UBCD:UGR:UDPC:UEXIEXT:UNDEF:UOCPNQ:XEND:</v>
      </c>
      <c r="D1415" s="24">
        <f t="shared" si="92"/>
        <v>1415</v>
      </c>
      <c r="E1415" s="24">
        <f t="shared" si="93"/>
        <v>0</v>
      </c>
      <c r="F1415" s="24" t="str">
        <f t="shared" ca="1" si="94"/>
        <v>…</v>
      </c>
      <c r="G1415" s="24">
        <f t="shared" si="95"/>
        <v>127</v>
      </c>
      <c r="H1415" s="25" t="str">
        <f t="shared" si="96"/>
        <v>UEXIEXT</v>
      </c>
      <c r="I1415" s="9" t="str">
        <f ca="1">IFERROR(_xlfn.CONCAT(LEFT(INDEX(DESC!C:C,MATCH(H1415,DESC!B:B,0)),10),"…"),"…")</f>
        <v>INTER EX_I…</v>
      </c>
    </row>
    <row r="1416" spans="2:9" x14ac:dyDescent="0.25">
      <c r="C1416" s="24" t="str">
        <f t="shared" si="97"/>
        <v>DEFED(&amp;HA9):UADIRM:UIRDAF:UBRM:UDHL:UADDMR:UNDEF:ULAT:UHLDW:UBRCLS:UDWZABDL:UDD:UOCPF:UNDEF:UWZD:UNDEF:UDBC:UDDF:UBCD:UGR:UDPC:UEXIEXT:UNDEF:UOCPNQ:XEND:</v>
      </c>
      <c r="D1416" s="24">
        <f t="shared" si="92"/>
        <v>1416</v>
      </c>
      <c r="E1416" s="24">
        <f t="shared" si="93"/>
        <v>0</v>
      </c>
      <c r="F1416" s="24" t="str">
        <f t="shared" ca="1" si="94"/>
        <v>…</v>
      </c>
      <c r="G1416" s="24">
        <f t="shared" si="95"/>
        <v>135</v>
      </c>
      <c r="H1416" s="25" t="str">
        <f t="shared" si="96"/>
        <v>UNDEF</v>
      </c>
      <c r="I1416" s="9" t="str">
        <f ca="1">IFERROR(_xlfn.CONCAT(LEFT(INDEX(DESC!C:C,MATCH(H1416,DESC!B:B,0)),10),"…"),"…")</f>
        <v>UNDEF…</v>
      </c>
    </row>
    <row r="1417" spans="2:9" x14ac:dyDescent="0.25">
      <c r="C1417" s="24" t="str">
        <f t="shared" si="97"/>
        <v>DEFED(&amp;HA9):UADIRM:UIRDAF:UBRM:UDHL:UADDMR:UNDEF:ULAT:UHLDW:UBRCLS:UDWZABDL:UDD:UOCPF:UNDEF:UWZD:UNDEF:UDBC:UDDF:UBCD:UGR:UDPC:UEXIEXT:UNDEF:UOCPNQ:XEND:</v>
      </c>
      <c r="D1417" s="24">
        <f t="shared" si="92"/>
        <v>1417</v>
      </c>
      <c r="E1417" s="24">
        <f t="shared" si="93"/>
        <v>0</v>
      </c>
      <c r="F1417" s="24" t="str">
        <f t="shared" ca="1" si="94"/>
        <v>…</v>
      </c>
      <c r="G1417" s="24">
        <f t="shared" si="95"/>
        <v>141</v>
      </c>
      <c r="H1417" s="25" t="str">
        <f t="shared" si="96"/>
        <v>UOCPNQ</v>
      </c>
      <c r="I1417" s="9" t="str">
        <f ca="1">IFERROR(_xlfn.CONCAT(LEFT(INDEX(DESC!C:C,MATCH(H1417,DESC!B:B,0)),10),"…"),"…")</f>
        <v>HBUS/FLG=U…</v>
      </c>
    </row>
    <row r="1418" spans="2:9" x14ac:dyDescent="0.25">
      <c r="C1418" s="24" t="str">
        <f t="shared" si="97"/>
        <v>DEFED(&amp;HA9):UADIRM:UIRDAF:UBRM:UDHL:UADDMR:UNDEF:ULAT:UHLDW:UBRCLS:UDWZABDL:UDD:UOCPF:UNDEF:UWZD:UNDEF:UDBC:UDDF:UBCD:UGR:UDPC:UEXIEXT:UNDEF:UOCPNQ:XEND:</v>
      </c>
      <c r="D1418" s="24">
        <f t="shared" si="92"/>
        <v>1418</v>
      </c>
      <c r="E1418" s="24">
        <f t="shared" si="93"/>
        <v>0</v>
      </c>
      <c r="F1418" s="24" t="str">
        <f t="shared" ca="1" si="94"/>
        <v>…</v>
      </c>
      <c r="G1418" s="24">
        <f t="shared" si="95"/>
        <v>148</v>
      </c>
      <c r="H1418" s="25" t="str">
        <f t="shared" si="96"/>
        <v>XEND</v>
      </c>
      <c r="I1418" s="9" t="str">
        <f ca="1">IFERROR(_xlfn.CONCAT(LEFT(INDEX(DESC!C:C,MATCH(H1418,DESC!B:B,0)),10),"…"),"…")</f>
        <v>INTER END…</v>
      </c>
    </row>
    <row r="1419" spans="2:9" x14ac:dyDescent="0.25">
      <c r="C1419" s="24" t="str">
        <f t="shared" si="97"/>
        <v>DEFED(&amp;HA9):UADIRM:UIRDAF:UBRM:UDHL:UADDMR:UNDEF:ULAT:UHLDW:UBRCLS:UDWZABDL:UDD:UOCPF:UNDEF:UWZD:UNDEF:UDBC:UDDF:UBCD:UGR:UDPC:UEXIEXT:UNDEF:UOCPNQ:XEND:</v>
      </c>
      <c r="D1419" s="24">
        <f t="shared" si="92"/>
        <v>1419</v>
      </c>
      <c r="E1419" s="24">
        <f t="shared" si="93"/>
        <v>0</v>
      </c>
      <c r="F1419" s="24" t="str">
        <f t="shared" ca="1" si="94"/>
        <v>…</v>
      </c>
      <c r="G1419" s="24">
        <f t="shared" si="95"/>
        <v>153</v>
      </c>
      <c r="H1419" s="25" t="str">
        <f t="shared" si="96"/>
        <v>…</v>
      </c>
      <c r="I1419" s="9" t="str">
        <f ca="1">IFERROR(_xlfn.CONCAT(LEFT(INDEX(DESC!C:C,MATCH(H1419,DESC!B:B,0)),10),"…"),"…")</f>
        <v>…</v>
      </c>
    </row>
    <row r="1420" spans="2:9" x14ac:dyDescent="0.25">
      <c r="B1420" t="s">
        <v>2046</v>
      </c>
      <c r="C1420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0" s="24">
        <f t="shared" si="92"/>
        <v>1420</v>
      </c>
      <c r="E1420" s="24">
        <f t="shared" si="93"/>
        <v>0</v>
      </c>
      <c r="F1420" s="24" t="str">
        <f t="shared" ca="1" si="94"/>
        <v>…</v>
      </c>
      <c r="G1420" s="24">
        <f t="shared" si="95"/>
        <v>12</v>
      </c>
      <c r="H1420" s="25" t="str">
        <f t="shared" si="96"/>
        <v>UADIRM</v>
      </c>
      <c r="I1420" s="9" t="str">
        <f ca="1">IFERROR(_xlfn.CONCAT(LEFT(INDEX(DESC!C:C,MATCH(H1420,DESC!B:B,0)),10),"…"),"…")</f>
        <v>ADDR=ADDER…</v>
      </c>
    </row>
    <row r="1421" spans="2:9" x14ac:dyDescent="0.25">
      <c r="C1421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1" s="24">
        <f t="shared" si="92"/>
        <v>1421</v>
      </c>
      <c r="E1421" s="24">
        <f t="shared" si="93"/>
        <v>0</v>
      </c>
      <c r="F1421" s="24" t="str">
        <f t="shared" ca="1" si="94"/>
        <v>…</v>
      </c>
      <c r="G1421" s="24">
        <f t="shared" si="95"/>
        <v>19</v>
      </c>
      <c r="H1421" s="25" t="str">
        <f t="shared" si="96"/>
        <v>UIRDAF</v>
      </c>
      <c r="I1421" s="9" t="str">
        <f ca="1">IFERROR(_xlfn.CONCAT(LEFT(INDEX(DESC!C:C,MATCH(H1421,DESC!B:B,0)),10),"…"),"…")</f>
        <v>IR=ADDES A…</v>
      </c>
    </row>
    <row r="1422" spans="2:9" x14ac:dyDescent="0.25">
      <c r="C1422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2" s="24">
        <f t="shared" si="92"/>
        <v>1422</v>
      </c>
      <c r="E1422" s="24">
        <f t="shared" si="93"/>
        <v>0</v>
      </c>
      <c r="F1422" s="24" t="str">
        <f t="shared" ca="1" si="94"/>
        <v>…</v>
      </c>
      <c r="G1422" s="24">
        <f t="shared" si="95"/>
        <v>26</v>
      </c>
      <c r="H1422" s="25" t="str">
        <f t="shared" si="96"/>
        <v>UBRM</v>
      </c>
      <c r="I1422" s="9" t="str">
        <f ca="1">IFERROR(_xlfn.CONCAT(LEFT(INDEX(DESC!C:C,MATCH(H1422,DESC!B:B,0)),10),"…"),"…")</f>
        <v>DO_BUSRQ U…</v>
      </c>
    </row>
    <row r="1423" spans="2:9" x14ac:dyDescent="0.25">
      <c r="C1423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3" s="24">
        <f t="shared" si="92"/>
        <v>1423</v>
      </c>
      <c r="E1423" s="24">
        <f t="shared" si="93"/>
        <v>0</v>
      </c>
      <c r="F1423" s="24" t="str">
        <f t="shared" ca="1" si="94"/>
        <v>…</v>
      </c>
      <c r="G1423" s="24">
        <f t="shared" si="95"/>
        <v>31</v>
      </c>
      <c r="H1423" s="25" t="str">
        <f t="shared" si="96"/>
        <v>UDHL</v>
      </c>
      <c r="I1423" s="9" t="str">
        <f ca="1">IFERROR(_xlfn.CONCAT(LEFT(INDEX(DESC!C:C,MATCH(H1423,DESC!B:B,0)),10),"…"),"…")</f>
        <v>ADDER=HL…</v>
      </c>
    </row>
    <row r="1424" spans="2:9" x14ac:dyDescent="0.25">
      <c r="C1424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4" s="24">
        <f t="shared" si="92"/>
        <v>1424</v>
      </c>
      <c r="E1424" s="24">
        <f t="shared" si="93"/>
        <v>0</v>
      </c>
      <c r="F1424" s="24" t="str">
        <f t="shared" ca="1" si="94"/>
        <v>…</v>
      </c>
      <c r="G1424" s="24">
        <f t="shared" si="95"/>
        <v>36</v>
      </c>
      <c r="H1424" s="25" t="str">
        <f t="shared" si="96"/>
        <v>UADIMR</v>
      </c>
      <c r="I1424" s="9" t="str">
        <f ca="1">IFERROR(_xlfn.CONCAT(LEFT(INDEX(DESC!C:C,MATCH(H1424,DESC!B:B,0)),10),"…"),"…")</f>
        <v>ADDR=ADDER…</v>
      </c>
    </row>
    <row r="1425" spans="3:9" x14ac:dyDescent="0.25">
      <c r="C1425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5" s="24">
        <f t="shared" si="92"/>
        <v>1425</v>
      </c>
      <c r="E1425" s="24">
        <f t="shared" si="93"/>
        <v>0</v>
      </c>
      <c r="F1425" s="24" t="str">
        <f t="shared" ca="1" si="94"/>
        <v>…</v>
      </c>
      <c r="G1425" s="24">
        <f t="shared" si="95"/>
        <v>43</v>
      </c>
      <c r="H1425" s="25" t="str">
        <f t="shared" si="96"/>
        <v>UNDEF</v>
      </c>
      <c r="I1425" s="9" t="str">
        <f ca="1">IFERROR(_xlfn.CONCAT(LEFT(INDEX(DESC!C:C,MATCH(H1425,DESC!B:B,0)),10),"…"),"…")</f>
        <v>UNDEF…</v>
      </c>
    </row>
    <row r="1426" spans="3:9" x14ac:dyDescent="0.25">
      <c r="C1426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6" s="24">
        <f t="shared" si="92"/>
        <v>1426</v>
      </c>
      <c r="E1426" s="24">
        <f t="shared" si="93"/>
        <v>0</v>
      </c>
      <c r="F1426" s="24" t="str">
        <f t="shared" ca="1" si="94"/>
        <v>…</v>
      </c>
      <c r="G1426" s="24">
        <f t="shared" si="95"/>
        <v>49</v>
      </c>
      <c r="H1426" s="25" t="str">
        <f t="shared" si="96"/>
        <v>ULAT</v>
      </c>
      <c r="I1426" s="9" t="str">
        <f ca="1">IFERROR(_xlfn.CONCAT(LEFT(INDEX(DESC!C:C,MATCH(H1426,DESC!B:B,0)),10),"…"),"…")</f>
        <v>DLATCH=PIN…</v>
      </c>
    </row>
    <row r="1427" spans="3:9" x14ac:dyDescent="0.25">
      <c r="C1427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7" s="24">
        <f t="shared" si="92"/>
        <v>1427</v>
      </c>
      <c r="E1427" s="24">
        <f t="shared" si="93"/>
        <v>0</v>
      </c>
      <c r="F1427" s="24" t="str">
        <f t="shared" ca="1" si="94"/>
        <v>…</v>
      </c>
      <c r="G1427" s="24">
        <f t="shared" si="95"/>
        <v>54</v>
      </c>
      <c r="H1427" s="25" t="str">
        <f t="shared" si="96"/>
        <v>UHLDW</v>
      </c>
      <c r="I1427" s="9" t="str">
        <f ca="1">IFERROR(_xlfn.CONCAT(LEFT(INDEX(DESC!C:C,MATCH(H1427,DESC!B:B,0)),10),"…"),"…")</f>
        <v>DO_WAIT HL…</v>
      </c>
    </row>
    <row r="1428" spans="3:9" x14ac:dyDescent="0.25">
      <c r="C1428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8" s="24">
        <f t="shared" si="92"/>
        <v>1428</v>
      </c>
      <c r="E1428" s="24">
        <f t="shared" si="93"/>
        <v>0</v>
      </c>
      <c r="F1428" s="24" t="str">
        <f t="shared" ca="1" si="94"/>
        <v>…</v>
      </c>
      <c r="G1428" s="24">
        <f t="shared" si="95"/>
        <v>60</v>
      </c>
      <c r="H1428" s="25" t="str">
        <f t="shared" si="96"/>
        <v>UBRCLS</v>
      </c>
      <c r="I1428" s="9" t="str">
        <f ca="1">IFERROR(_xlfn.CONCAT(LEFT(INDEX(DESC!C:C,MATCH(H1428,DESC!B:B,0)),10),"…"),"…")</f>
        <v>DO_BUSRQ D…</v>
      </c>
    </row>
    <row r="1429" spans="3:9" x14ac:dyDescent="0.25">
      <c r="C1429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29" s="24">
        <f t="shared" si="92"/>
        <v>1429</v>
      </c>
      <c r="E1429" s="24">
        <f t="shared" si="93"/>
        <v>0</v>
      </c>
      <c r="F1429" s="24" t="str">
        <f t="shared" ca="1" si="94"/>
        <v>…</v>
      </c>
      <c r="G1429" s="24">
        <f t="shared" si="95"/>
        <v>67</v>
      </c>
      <c r="H1429" s="25" t="str">
        <f t="shared" si="96"/>
        <v>UDWZABDL</v>
      </c>
      <c r="I1429" s="9" t="str">
        <f ca="1">IFERROR(_xlfn.CONCAT(LEFT(INDEX(DESC!C:C,MATCH(H1429,DESC!B:B,0)),10),"…"),"…")</f>
        <v>ADDER=WZ A…</v>
      </c>
    </row>
    <row r="1430" spans="3:9" x14ac:dyDescent="0.25">
      <c r="C1430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0" s="24">
        <f t="shared" si="92"/>
        <v>1430</v>
      </c>
      <c r="E1430" s="24">
        <f t="shared" si="93"/>
        <v>0</v>
      </c>
      <c r="F1430" s="24" t="str">
        <f t="shared" ca="1" si="94"/>
        <v>…</v>
      </c>
      <c r="G1430" s="24">
        <f t="shared" si="95"/>
        <v>76</v>
      </c>
      <c r="H1430" s="25" t="str">
        <f t="shared" si="96"/>
        <v>UDI</v>
      </c>
      <c r="I1430" s="9" t="str">
        <f ca="1">IFERROR(_xlfn.CONCAT(LEFT(INDEX(DESC!C:C,MATCH(H1430,DESC!B:B,0)),10),"…"),"…")</f>
        <v>ADDES=INCL…</v>
      </c>
    </row>
    <row r="1431" spans="3:9" x14ac:dyDescent="0.25">
      <c r="C1431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1" s="24">
        <f t="shared" si="92"/>
        <v>1431</v>
      </c>
      <c r="E1431" s="24">
        <f t="shared" si="93"/>
        <v>0</v>
      </c>
      <c r="F1431" s="24" t="str">
        <f t="shared" ca="1" si="94"/>
        <v>…</v>
      </c>
      <c r="G1431" s="24">
        <f t="shared" si="95"/>
        <v>80</v>
      </c>
      <c r="H1431" s="25" t="str">
        <f t="shared" si="96"/>
        <v>UOCPF</v>
      </c>
      <c r="I1431" s="9" t="str">
        <f ca="1">IFERROR(_xlfn.CONCAT(LEFT(INDEX(DESC!C:C,MATCH(H1431,DESC!B:B,0)),10),"…"),"…")</f>
        <v>FLG=UOCP S…</v>
      </c>
    </row>
    <row r="1432" spans="3:9" x14ac:dyDescent="0.25">
      <c r="C1432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2" s="24">
        <f t="shared" si="92"/>
        <v>1432</v>
      </c>
      <c r="E1432" s="24">
        <f t="shared" si="93"/>
        <v>0</v>
      </c>
      <c r="F1432" s="24" t="str">
        <f t="shared" ca="1" si="94"/>
        <v>…</v>
      </c>
      <c r="G1432" s="24">
        <f t="shared" si="95"/>
        <v>86</v>
      </c>
      <c r="H1432" s="25" t="str">
        <f t="shared" si="96"/>
        <v>UNDEF</v>
      </c>
      <c r="I1432" s="9" t="str">
        <f ca="1">IFERROR(_xlfn.CONCAT(LEFT(INDEX(DESC!C:C,MATCH(H1432,DESC!B:B,0)),10),"…"),"…")</f>
        <v>UNDEF…</v>
      </c>
    </row>
    <row r="1433" spans="3:9" x14ac:dyDescent="0.25">
      <c r="C1433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3" s="24">
        <f t="shared" si="92"/>
        <v>1433</v>
      </c>
      <c r="E1433" s="24">
        <f t="shared" si="93"/>
        <v>0</v>
      </c>
      <c r="F1433" s="24" t="str">
        <f t="shared" ca="1" si="94"/>
        <v>…</v>
      </c>
      <c r="G1433" s="24">
        <f t="shared" si="95"/>
        <v>92</v>
      </c>
      <c r="H1433" s="25" t="str">
        <f t="shared" si="96"/>
        <v>UWZD</v>
      </c>
      <c r="I1433" s="9" t="str">
        <f ca="1">IFERROR(_xlfn.CONCAT(LEFT(INDEX(DESC!C:C,MATCH(H1433,DESC!B:B,0)),10),"…"),"…")</f>
        <v>WZ=ADDES…</v>
      </c>
    </row>
    <row r="1434" spans="3:9" x14ac:dyDescent="0.25">
      <c r="C1434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4" s="24">
        <f t="shared" si="92"/>
        <v>1434</v>
      </c>
      <c r="E1434" s="24">
        <f t="shared" si="93"/>
        <v>0</v>
      </c>
      <c r="F1434" s="24" t="str">
        <f t="shared" ca="1" si="94"/>
        <v>…</v>
      </c>
      <c r="G1434" s="24">
        <f t="shared" si="95"/>
        <v>97</v>
      </c>
      <c r="H1434" s="25" t="str">
        <f t="shared" si="96"/>
        <v>UNDEF</v>
      </c>
      <c r="I1434" s="9" t="str">
        <f ca="1">IFERROR(_xlfn.CONCAT(LEFT(INDEX(DESC!C:C,MATCH(H1434,DESC!B:B,0)),10),"…"),"…")</f>
        <v>UNDEF…</v>
      </c>
    </row>
    <row r="1435" spans="3:9" x14ac:dyDescent="0.25">
      <c r="C1435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5" s="24">
        <f t="shared" ref="D1435:D1498" si="98">+D1434+1</f>
        <v>1435</v>
      </c>
      <c r="E1435" s="24">
        <f t="shared" ref="E1435:E1498" si="99">IF(MATCH(H1435,H:H,0)=D1435,IF(LEN(H1435)&gt;2,1,0),0)</f>
        <v>0</v>
      </c>
      <c r="F1435" s="24" t="str">
        <f t="shared" ref="F1435:F1498" ca="1" si="100">IFERROR(MATCH(1,OFFSET(E$1:E$1000,F1434,0),0)+F1434,"…")</f>
        <v>…</v>
      </c>
      <c r="G1435" s="24">
        <f t="shared" ref="G1435:G1498" si="101">IF(LEN(B1435),FIND(":",C1435),IFERROR(FIND(":",C1435,G1434+1),"…"))</f>
        <v>103</v>
      </c>
      <c r="H1435" s="25" t="str">
        <f t="shared" ref="H1435:H1498" si="102">IFERROR(SUBSTITUTE(MID(C1435,G1435,G1436-G1435),":",""),"…")</f>
        <v>UDBC</v>
      </c>
      <c r="I1435" s="9" t="str">
        <f ca="1">IFERROR(_xlfn.CONCAT(LEFT(INDEX(DESC!C:C,MATCH(H1435,DESC!B:B,0)),10),"…"),"…")</f>
        <v>ADDER=BC…</v>
      </c>
    </row>
    <row r="1436" spans="3:9" x14ac:dyDescent="0.25">
      <c r="C1436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6" s="24">
        <f t="shared" si="98"/>
        <v>1436</v>
      </c>
      <c r="E1436" s="24">
        <f t="shared" si="99"/>
        <v>1</v>
      </c>
      <c r="F1436" s="24" t="str">
        <f t="shared" ca="1" si="100"/>
        <v>…</v>
      </c>
      <c r="G1436" s="24">
        <f t="shared" si="101"/>
        <v>108</v>
      </c>
      <c r="H1436" s="25" t="str">
        <f t="shared" si="102"/>
        <v>UDDFJZP</v>
      </c>
      <c r="I1436" s="9" t="str">
        <f ca="1">IFERROR(_xlfn.CONCAT(LEFT(INDEX(DESC!C:C,MATCH(H1436,DESC!B:B,0)),10),"…"),"…")</f>
        <v>ADDES=DECL…</v>
      </c>
    </row>
    <row r="1437" spans="3:9" x14ac:dyDescent="0.25">
      <c r="C1437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7" s="24">
        <f t="shared" si="98"/>
        <v>1437</v>
      </c>
      <c r="E1437" s="24">
        <f t="shared" si="99"/>
        <v>0</v>
      </c>
      <c r="F1437" s="24" t="str">
        <f t="shared" ca="1" si="100"/>
        <v>…</v>
      </c>
      <c r="G1437" s="24">
        <f t="shared" si="101"/>
        <v>116</v>
      </c>
      <c r="H1437" s="25" t="str">
        <f t="shared" si="102"/>
        <v>UBCD</v>
      </c>
      <c r="I1437" s="9" t="str">
        <f ca="1">IFERROR(_xlfn.CONCAT(LEFT(INDEX(DESC!C:C,MATCH(H1437,DESC!B:B,0)),10),"…"),"…")</f>
        <v>BC=ADDES…</v>
      </c>
    </row>
    <row r="1438" spans="3:9" x14ac:dyDescent="0.25">
      <c r="C1438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8" s="24">
        <f t="shared" si="98"/>
        <v>1438</v>
      </c>
      <c r="E1438" s="24">
        <f t="shared" si="99"/>
        <v>0</v>
      </c>
      <c r="F1438" s="24" t="str">
        <f t="shared" ca="1" si="100"/>
        <v>…</v>
      </c>
      <c r="G1438" s="24">
        <f t="shared" si="101"/>
        <v>121</v>
      </c>
      <c r="H1438" s="25" t="str">
        <f t="shared" si="102"/>
        <v>UNDEF</v>
      </c>
      <c r="I1438" s="9" t="str">
        <f ca="1">IFERROR(_xlfn.CONCAT(LEFT(INDEX(DESC!C:C,MATCH(H1438,DESC!B:B,0)),10),"…"),"…")</f>
        <v>UNDEF…</v>
      </c>
    </row>
    <row r="1439" spans="3:9" x14ac:dyDescent="0.25">
      <c r="C1439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39" s="24">
        <f t="shared" si="98"/>
        <v>1439</v>
      </c>
      <c r="E1439" s="24">
        <f t="shared" si="99"/>
        <v>0</v>
      </c>
      <c r="F1439" s="24" t="str">
        <f t="shared" ca="1" si="100"/>
        <v>…</v>
      </c>
      <c r="G1439" s="24">
        <f t="shared" si="101"/>
        <v>127</v>
      </c>
      <c r="H1439" s="25" t="str">
        <f t="shared" si="102"/>
        <v>UDPC</v>
      </c>
      <c r="I1439" s="9" t="str">
        <f ca="1">IFERROR(_xlfn.CONCAT(LEFT(INDEX(DESC!C:C,MATCH(H1439,DESC!B:B,0)),10),"…"),"…")</f>
        <v>ADDER=PC…</v>
      </c>
    </row>
    <row r="1440" spans="3:9" x14ac:dyDescent="0.25">
      <c r="C1440" s="24" t="str">
        <f t="shared" si="97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0" s="24">
        <f t="shared" si="98"/>
        <v>1440</v>
      </c>
      <c r="E1440" s="24">
        <f t="shared" si="99"/>
        <v>0</v>
      </c>
      <c r="F1440" s="24" t="str">
        <f t="shared" ca="1" si="100"/>
        <v>…</v>
      </c>
      <c r="G1440" s="24">
        <f t="shared" si="101"/>
        <v>132</v>
      </c>
      <c r="H1440" s="25" t="str">
        <f t="shared" si="102"/>
        <v>UDD</v>
      </c>
      <c r="I1440" s="9" t="str">
        <f ca="1">IFERROR(_xlfn.CONCAT(LEFT(INDEX(DESC!C:C,MATCH(H1440,DESC!B:B,0)),10),"…"),"…")</f>
        <v>ADDES=DECL…</v>
      </c>
    </row>
    <row r="1441" spans="3:9" x14ac:dyDescent="0.25">
      <c r="C1441" s="24" t="str">
        <f t="shared" ref="C1441:C1504" si="103">SUBSTITUTE(SUBSTITUTE(SUBSTITUTE(IF(LEN(B1441),_xlfn.CONCAT(B1441,":"),C1440)," ",""),":AAA:",":"),":BBB:",":")</f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1" s="24">
        <f t="shared" si="98"/>
        <v>1441</v>
      </c>
      <c r="E1441" s="24">
        <f t="shared" si="99"/>
        <v>0</v>
      </c>
      <c r="F1441" s="24" t="str">
        <f t="shared" ca="1" si="100"/>
        <v>…</v>
      </c>
      <c r="G1441" s="24">
        <f t="shared" si="101"/>
        <v>136</v>
      </c>
      <c r="H1441" s="25" t="str">
        <f t="shared" si="102"/>
        <v>UNDEF</v>
      </c>
      <c r="I1441" s="9" t="str">
        <f ca="1">IFERROR(_xlfn.CONCAT(LEFT(INDEX(DESC!C:C,MATCH(H1441,DESC!B:B,0)),10),"…"),"…")</f>
        <v>UNDEF…</v>
      </c>
    </row>
    <row r="1442" spans="3:9" x14ac:dyDescent="0.25">
      <c r="C1442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2" s="24">
        <f t="shared" si="98"/>
        <v>1442</v>
      </c>
      <c r="E1442" s="24">
        <f t="shared" si="99"/>
        <v>0</v>
      </c>
      <c r="F1442" s="24" t="str">
        <f t="shared" ca="1" si="100"/>
        <v>…</v>
      </c>
      <c r="G1442" s="24">
        <f t="shared" si="101"/>
        <v>142</v>
      </c>
      <c r="H1442" s="25" t="str">
        <f t="shared" si="102"/>
        <v>UNDEF</v>
      </c>
      <c r="I1442" s="9" t="str">
        <f ca="1">IFERROR(_xlfn.CONCAT(LEFT(INDEX(DESC!C:C,MATCH(H1442,DESC!B:B,0)),10),"…"),"…")</f>
        <v>UNDEF…</v>
      </c>
    </row>
    <row r="1443" spans="3:9" x14ac:dyDescent="0.25">
      <c r="C1443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3" s="24">
        <f t="shared" si="98"/>
        <v>1443</v>
      </c>
      <c r="E1443" s="24">
        <f t="shared" si="99"/>
        <v>0</v>
      </c>
      <c r="F1443" s="24" t="str">
        <f t="shared" ca="1" si="100"/>
        <v>…</v>
      </c>
      <c r="G1443" s="24">
        <f t="shared" si="101"/>
        <v>148</v>
      </c>
      <c r="H1443" s="25" t="str">
        <f t="shared" si="102"/>
        <v>UWZDD</v>
      </c>
      <c r="I1443" s="9" t="str">
        <f ca="1">IFERROR(_xlfn.CONCAT(LEFT(INDEX(DESC!C:C,MATCH(H1443,DESC!B:B,0)),10),"…"),"…")</f>
        <v>WZ=ADDES A…</v>
      </c>
    </row>
    <row r="1444" spans="3:9" x14ac:dyDescent="0.25">
      <c r="C1444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4" s="24">
        <f t="shared" si="98"/>
        <v>1444</v>
      </c>
      <c r="E1444" s="24">
        <f t="shared" si="99"/>
        <v>0</v>
      </c>
      <c r="F1444" s="24" t="str">
        <f t="shared" ca="1" si="100"/>
        <v>…</v>
      </c>
      <c r="G1444" s="24">
        <f t="shared" si="101"/>
        <v>154</v>
      </c>
      <c r="H1444" s="25" t="str">
        <f t="shared" si="102"/>
        <v>UDD</v>
      </c>
      <c r="I1444" s="9" t="str">
        <f ca="1">IFERROR(_xlfn.CONCAT(LEFT(INDEX(DESC!C:C,MATCH(H1444,DESC!B:B,0)),10),"…"),"…")</f>
        <v>ADDES=DECL…</v>
      </c>
    </row>
    <row r="1445" spans="3:9" x14ac:dyDescent="0.25">
      <c r="C1445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5" s="24">
        <f t="shared" si="98"/>
        <v>1445</v>
      </c>
      <c r="E1445" s="24">
        <f t="shared" si="99"/>
        <v>0</v>
      </c>
      <c r="F1445" s="24" t="str">
        <f t="shared" ca="1" si="100"/>
        <v>…</v>
      </c>
      <c r="G1445" s="24">
        <f t="shared" si="101"/>
        <v>158</v>
      </c>
      <c r="H1445" s="25" t="str">
        <f t="shared" si="102"/>
        <v>UNDEF</v>
      </c>
      <c r="I1445" s="9" t="str">
        <f ca="1">IFERROR(_xlfn.CONCAT(LEFT(INDEX(DESC!C:C,MATCH(H1445,DESC!B:B,0)),10),"…"),"…")</f>
        <v>UNDEF…</v>
      </c>
    </row>
    <row r="1446" spans="3:9" x14ac:dyDescent="0.25">
      <c r="C1446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6" s="24">
        <f t="shared" si="98"/>
        <v>1446</v>
      </c>
      <c r="E1446" s="24">
        <f t="shared" si="99"/>
        <v>0</v>
      </c>
      <c r="F1446" s="24" t="str">
        <f t="shared" ca="1" si="100"/>
        <v>…</v>
      </c>
      <c r="G1446" s="24">
        <f t="shared" si="101"/>
        <v>164</v>
      </c>
      <c r="H1446" s="25" t="str">
        <f t="shared" si="102"/>
        <v>UNDEF</v>
      </c>
      <c r="I1446" s="9" t="str">
        <f ca="1">IFERROR(_xlfn.CONCAT(LEFT(INDEX(DESC!C:C,MATCH(H1446,DESC!B:B,0)),10),"…"),"…")</f>
        <v>UNDEF…</v>
      </c>
    </row>
    <row r="1447" spans="3:9" x14ac:dyDescent="0.25">
      <c r="C1447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7" s="24">
        <f t="shared" si="98"/>
        <v>1447</v>
      </c>
      <c r="E1447" s="24">
        <f t="shared" si="99"/>
        <v>0</v>
      </c>
      <c r="F1447" s="24" t="str">
        <f t="shared" ca="1" si="100"/>
        <v>…</v>
      </c>
      <c r="G1447" s="24">
        <f t="shared" si="101"/>
        <v>170</v>
      </c>
      <c r="H1447" s="25" t="str">
        <f t="shared" si="102"/>
        <v>UPCD</v>
      </c>
      <c r="I1447" s="9" t="str">
        <f ca="1">IFERROR(_xlfn.CONCAT(LEFT(INDEX(DESC!C:C,MATCH(H1447,DESC!B:B,0)),10),"…"),"…")</f>
        <v>PC=ADDES…</v>
      </c>
    </row>
    <row r="1448" spans="3:9" x14ac:dyDescent="0.25">
      <c r="C1448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8" s="24">
        <f t="shared" si="98"/>
        <v>1448</v>
      </c>
      <c r="E1448" s="24">
        <f t="shared" si="99"/>
        <v>0</v>
      </c>
      <c r="F1448" s="24" t="str">
        <f t="shared" ca="1" si="100"/>
        <v>…</v>
      </c>
      <c r="G1448" s="24">
        <f t="shared" si="101"/>
        <v>175</v>
      </c>
      <c r="H1448" s="25" t="str">
        <f t="shared" si="102"/>
        <v>UGR</v>
      </c>
      <c r="I1448" s="9" t="str">
        <f ca="1">IFERROR(_xlfn.CONCAT(LEFT(INDEX(DESC!C:C,MATCH(H1448,DESC!B:B,0)),10),"…"),"…")</f>
        <v>DO_GRANT…</v>
      </c>
    </row>
    <row r="1449" spans="3:9" x14ac:dyDescent="0.25">
      <c r="C1449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49" s="24">
        <f t="shared" si="98"/>
        <v>1449</v>
      </c>
      <c r="E1449" s="24">
        <f t="shared" si="99"/>
        <v>1</v>
      </c>
      <c r="F1449" s="24" t="str">
        <f t="shared" ca="1" si="100"/>
        <v>…</v>
      </c>
      <c r="G1449" s="24">
        <f t="shared" si="101"/>
        <v>179</v>
      </c>
      <c r="H1449" s="25" t="str">
        <f t="shared" si="102"/>
        <v>UAAW</v>
      </c>
      <c r="I1449" s="9" t="str">
        <f ca="1">IFERROR(_xlfn.CONCAT(LEFT(INDEX(DESC!C:C,MATCH(H1449,DESC!B:B,0)),10),"…"),"…")</f>
        <v>ALUA=W…</v>
      </c>
    </row>
    <row r="1450" spans="3:9" x14ac:dyDescent="0.25">
      <c r="C1450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0" s="24">
        <f t="shared" si="98"/>
        <v>1450</v>
      </c>
      <c r="E1450" s="24">
        <f t="shared" si="99"/>
        <v>0</v>
      </c>
      <c r="F1450" s="24" t="str">
        <f t="shared" ca="1" si="100"/>
        <v>…</v>
      </c>
      <c r="G1450" s="24">
        <f t="shared" si="101"/>
        <v>184</v>
      </c>
      <c r="H1450" s="25" t="str">
        <f t="shared" si="102"/>
        <v>UEXIPCEXT</v>
      </c>
      <c r="I1450" s="9" t="str">
        <f ca="1">IFERROR(_xlfn.CONCAT(LEFT(INDEX(DESC!C:C,MATCH(H1450,DESC!B:B,0)),10),"…"),"…")</f>
        <v>INTER ADDE…</v>
      </c>
    </row>
    <row r="1451" spans="3:9" x14ac:dyDescent="0.25">
      <c r="C1451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1" s="24">
        <f t="shared" si="98"/>
        <v>1451</v>
      </c>
      <c r="E1451" s="24">
        <f t="shared" si="99"/>
        <v>0</v>
      </c>
      <c r="F1451" s="24" t="str">
        <f t="shared" ca="1" si="100"/>
        <v>…</v>
      </c>
      <c r="G1451" s="24">
        <f t="shared" si="101"/>
        <v>194</v>
      </c>
      <c r="H1451" s="25" t="str">
        <f t="shared" si="102"/>
        <v>UNDEF</v>
      </c>
      <c r="I1451" s="9" t="str">
        <f ca="1">IFERROR(_xlfn.CONCAT(LEFT(INDEX(DESC!C:C,MATCH(H1451,DESC!B:B,0)),10),"…"),"…")</f>
        <v>UNDEF…</v>
      </c>
    </row>
    <row r="1452" spans="3:9" x14ac:dyDescent="0.25">
      <c r="C1452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2" s="24">
        <f t="shared" si="98"/>
        <v>1452</v>
      </c>
      <c r="E1452" s="24">
        <f t="shared" si="99"/>
        <v>0</v>
      </c>
      <c r="F1452" s="24" t="str">
        <f t="shared" ca="1" si="100"/>
        <v>…</v>
      </c>
      <c r="G1452" s="24">
        <f t="shared" si="101"/>
        <v>200</v>
      </c>
      <c r="H1452" s="25" t="str">
        <f t="shared" si="102"/>
        <v>UFHBQ</v>
      </c>
      <c r="I1452" s="9" t="str">
        <f ca="1">IFERROR(_xlfn.CONCAT(LEFT(INDEX(DESC!C:C,MATCH(H1452,DESC!B:B,0)),10),"…"),"…")</f>
        <v>AFF FLG53 …</v>
      </c>
    </row>
    <row r="1453" spans="3:9" x14ac:dyDescent="0.25">
      <c r="C1453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3" s="24">
        <f t="shared" si="98"/>
        <v>1453</v>
      </c>
      <c r="E1453" s="24">
        <f t="shared" si="99"/>
        <v>0</v>
      </c>
      <c r="F1453" s="24" t="str">
        <f t="shared" ca="1" si="100"/>
        <v>…</v>
      </c>
      <c r="G1453" s="24">
        <f t="shared" si="101"/>
        <v>206</v>
      </c>
      <c r="H1453" s="25" t="str">
        <f t="shared" si="102"/>
        <v>XEND</v>
      </c>
      <c r="I1453" s="9" t="str">
        <f ca="1">IFERROR(_xlfn.CONCAT(LEFT(INDEX(DESC!C:C,MATCH(H1453,DESC!B:B,0)),10),"…"),"…")</f>
        <v>INTER END…</v>
      </c>
    </row>
    <row r="1454" spans="3:9" x14ac:dyDescent="0.25">
      <c r="C1454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4" s="24">
        <f t="shared" si="98"/>
        <v>1454</v>
      </c>
      <c r="E1454" s="24">
        <f t="shared" si="99"/>
        <v>0</v>
      </c>
      <c r="F1454" s="24" t="str">
        <f t="shared" ca="1" si="100"/>
        <v>…</v>
      </c>
      <c r="G1454" s="24">
        <f t="shared" si="101"/>
        <v>211</v>
      </c>
      <c r="H1454" s="25" t="str">
        <f t="shared" si="102"/>
        <v>UBCD</v>
      </c>
      <c r="I1454" s="9" t="str">
        <f ca="1">IFERROR(_xlfn.CONCAT(LEFT(INDEX(DESC!C:C,MATCH(H1454,DESC!B:B,0)),10),"…"),"…")</f>
        <v>BC=ADDES…</v>
      </c>
    </row>
    <row r="1455" spans="3:9" x14ac:dyDescent="0.25">
      <c r="C1455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5" s="24">
        <f t="shared" si="98"/>
        <v>1455</v>
      </c>
      <c r="E1455" s="24">
        <f t="shared" si="99"/>
        <v>0</v>
      </c>
      <c r="F1455" s="24" t="str">
        <f t="shared" ca="1" si="100"/>
        <v>…</v>
      </c>
      <c r="G1455" s="24">
        <f t="shared" si="101"/>
        <v>216</v>
      </c>
      <c r="H1455" s="25" t="str">
        <f t="shared" si="102"/>
        <v>UGR</v>
      </c>
      <c r="I1455" s="9" t="str">
        <f ca="1">IFERROR(_xlfn.CONCAT(LEFT(INDEX(DESC!C:C,MATCH(H1455,DESC!B:B,0)),10),"…"),"…")</f>
        <v>DO_GRANT…</v>
      </c>
    </row>
    <row r="1456" spans="3:9" x14ac:dyDescent="0.25">
      <c r="C1456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6" s="24">
        <f t="shared" si="98"/>
        <v>1456</v>
      </c>
      <c r="E1456" s="24">
        <f t="shared" si="99"/>
        <v>0</v>
      </c>
      <c r="F1456" s="24" t="str">
        <f t="shared" ca="1" si="100"/>
        <v>…</v>
      </c>
      <c r="G1456" s="24">
        <f t="shared" si="101"/>
        <v>220</v>
      </c>
      <c r="H1456" s="25" t="str">
        <f t="shared" si="102"/>
        <v>UABDL</v>
      </c>
      <c r="I1456" s="9" t="str">
        <f ca="1">IFERROR(_xlfn.CONCAT(LEFT(INDEX(DESC!C:C,MATCH(H1456,DESC!B:B,0)),10),"…"),"…")</f>
        <v>ALUB=DLATC…</v>
      </c>
    </row>
    <row r="1457" spans="2:9" x14ac:dyDescent="0.25">
      <c r="C1457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7" s="24">
        <f t="shared" si="98"/>
        <v>1457</v>
      </c>
      <c r="E1457" s="24">
        <f t="shared" si="99"/>
        <v>0</v>
      </c>
      <c r="F1457" s="24" t="str">
        <f t="shared" ca="1" si="100"/>
        <v>…</v>
      </c>
      <c r="G1457" s="24">
        <f t="shared" si="101"/>
        <v>226</v>
      </c>
      <c r="H1457" s="25" t="str">
        <f t="shared" si="102"/>
        <v>UEXIPCEXT</v>
      </c>
      <c r="I1457" s="9" t="str">
        <f ca="1">IFERROR(_xlfn.CONCAT(LEFT(INDEX(DESC!C:C,MATCH(H1457,DESC!B:B,0)),10),"…"),"…")</f>
        <v>INTER ADDE…</v>
      </c>
    </row>
    <row r="1458" spans="2:9" x14ac:dyDescent="0.25">
      <c r="C1458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8" s="24">
        <f t="shared" si="98"/>
        <v>1458</v>
      </c>
      <c r="E1458" s="24">
        <f t="shared" si="99"/>
        <v>0</v>
      </c>
      <c r="F1458" s="24" t="str">
        <f t="shared" ca="1" si="100"/>
        <v>…</v>
      </c>
      <c r="G1458" s="24">
        <f t="shared" si="101"/>
        <v>236</v>
      </c>
      <c r="H1458" s="25" t="str">
        <f t="shared" si="102"/>
        <v>UNDEF</v>
      </c>
      <c r="I1458" s="9" t="str">
        <f ca="1">IFERROR(_xlfn.CONCAT(LEFT(INDEX(DESC!C:C,MATCH(H1458,DESC!B:B,0)),10),"…"),"…")</f>
        <v>UNDEF…</v>
      </c>
    </row>
    <row r="1459" spans="2:9" x14ac:dyDescent="0.25">
      <c r="C1459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59" s="24">
        <f t="shared" si="98"/>
        <v>1459</v>
      </c>
      <c r="E1459" s="24">
        <f t="shared" si="99"/>
        <v>0</v>
      </c>
      <c r="F1459" s="24" t="str">
        <f t="shared" ca="1" si="100"/>
        <v>…</v>
      </c>
      <c r="G1459" s="24">
        <f t="shared" si="101"/>
        <v>242</v>
      </c>
      <c r="H1459" s="25" t="str">
        <f t="shared" si="102"/>
        <v>UOCPNQ</v>
      </c>
      <c r="I1459" s="9" t="str">
        <f ca="1">IFERROR(_xlfn.CONCAT(LEFT(INDEX(DESC!C:C,MATCH(H1459,DESC!B:B,0)),10),"…"),"…")</f>
        <v>HBUS/FLG=U…</v>
      </c>
    </row>
    <row r="1460" spans="2:9" x14ac:dyDescent="0.25">
      <c r="C1460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60" s="24">
        <f t="shared" si="98"/>
        <v>1460</v>
      </c>
      <c r="E1460" s="24">
        <f t="shared" si="99"/>
        <v>0</v>
      </c>
      <c r="F1460" s="24" t="str">
        <f t="shared" ca="1" si="100"/>
        <v>…</v>
      </c>
      <c r="G1460" s="24">
        <f t="shared" si="101"/>
        <v>249</v>
      </c>
      <c r="H1460" s="25" t="str">
        <f t="shared" si="102"/>
        <v>XEND</v>
      </c>
      <c r="I1460" s="9" t="str">
        <f ca="1">IFERROR(_xlfn.CONCAT(LEFT(INDEX(DESC!C:C,MATCH(H1460,DESC!B:B,0)),10),"…"),"…")</f>
        <v>INTER END…</v>
      </c>
    </row>
    <row r="1461" spans="2:9" x14ac:dyDescent="0.25">
      <c r="C1461" s="24" t="str">
        <f t="shared" si="103"/>
        <v>DEFED(&amp;HB1):UADIRM:UIRDAF:UBRM:UDHL:UADIMR:UNDEF:ULAT:UHLDW:UBRCLS:UDWZABDL:UDI:UOCPF:UNDEF:UWZD:UNDEF:UDBC:UDDFJZP:UBCD:UNDEF:UDPC:UDD:UNDEF:UNDEF:UWZDD:UDD:UNDEF:UNDEF:UPCD:UGR:UAAW:UEXIPCEXT:UNDEF:UFHBQ:XEND:UBCD:UGR:UABDL:UEXIPCEXT:UNDEF:UOCPNQ:XEND:</v>
      </c>
      <c r="D1461" s="24">
        <f t="shared" si="98"/>
        <v>1461</v>
      </c>
      <c r="E1461" s="24">
        <f t="shared" si="99"/>
        <v>0</v>
      </c>
      <c r="F1461" s="24" t="str">
        <f t="shared" ca="1" si="100"/>
        <v>…</v>
      </c>
      <c r="G1461" s="24">
        <f t="shared" si="101"/>
        <v>254</v>
      </c>
      <c r="H1461" s="25" t="str">
        <f t="shared" si="102"/>
        <v>…</v>
      </c>
      <c r="I1461" s="9" t="str">
        <f ca="1">IFERROR(_xlfn.CONCAT(LEFT(INDEX(DESC!C:C,MATCH(H1461,DESC!B:B,0)),10),"…"),"…")</f>
        <v>…</v>
      </c>
    </row>
    <row r="1462" spans="2:9" x14ac:dyDescent="0.25">
      <c r="B1462" t="s">
        <v>2047</v>
      </c>
      <c r="C1462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2" s="24">
        <f t="shared" si="98"/>
        <v>1462</v>
      </c>
      <c r="E1462" s="24">
        <f t="shared" si="99"/>
        <v>0</v>
      </c>
      <c r="F1462" s="24" t="str">
        <f t="shared" ca="1" si="100"/>
        <v>…</v>
      </c>
      <c r="G1462" s="24">
        <f t="shared" si="101"/>
        <v>12</v>
      </c>
      <c r="H1462" s="25" t="str">
        <f t="shared" si="102"/>
        <v>UADIRM</v>
      </c>
      <c r="I1462" s="9" t="str">
        <f ca="1">IFERROR(_xlfn.CONCAT(LEFT(INDEX(DESC!C:C,MATCH(H1462,DESC!B:B,0)),10),"…"),"…")</f>
        <v>ADDR=ADDER…</v>
      </c>
    </row>
    <row r="1463" spans="2:9" x14ac:dyDescent="0.25">
      <c r="C1463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3" s="24">
        <f t="shared" si="98"/>
        <v>1463</v>
      </c>
      <c r="E1463" s="24">
        <f t="shared" si="99"/>
        <v>0</v>
      </c>
      <c r="F1463" s="24" t="str">
        <f t="shared" ca="1" si="100"/>
        <v>…</v>
      </c>
      <c r="G1463" s="24">
        <f t="shared" si="101"/>
        <v>19</v>
      </c>
      <c r="H1463" s="25" t="str">
        <f t="shared" si="102"/>
        <v>UIRDAF</v>
      </c>
      <c r="I1463" s="9" t="str">
        <f ca="1">IFERROR(_xlfn.CONCAT(LEFT(INDEX(DESC!C:C,MATCH(H1463,DESC!B:B,0)),10),"…"),"…")</f>
        <v>IR=ADDES A…</v>
      </c>
    </row>
    <row r="1464" spans="2:9" x14ac:dyDescent="0.25">
      <c r="C1464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4" s="24">
        <f t="shared" si="98"/>
        <v>1464</v>
      </c>
      <c r="E1464" s="24">
        <f t="shared" si="99"/>
        <v>0</v>
      </c>
      <c r="F1464" s="24" t="str">
        <f t="shared" ca="1" si="100"/>
        <v>…</v>
      </c>
      <c r="G1464" s="24">
        <f t="shared" si="101"/>
        <v>26</v>
      </c>
      <c r="H1464" s="25" t="str">
        <f t="shared" si="102"/>
        <v>UBRM</v>
      </c>
      <c r="I1464" s="9" t="str">
        <f ca="1">IFERROR(_xlfn.CONCAT(LEFT(INDEX(DESC!C:C,MATCH(H1464,DESC!B:B,0)),10),"…"),"…")</f>
        <v>DO_BUSRQ U…</v>
      </c>
    </row>
    <row r="1465" spans="2:9" x14ac:dyDescent="0.25">
      <c r="C1465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5" s="24">
        <f t="shared" si="98"/>
        <v>1465</v>
      </c>
      <c r="E1465" s="24">
        <f t="shared" si="99"/>
        <v>0</v>
      </c>
      <c r="F1465" s="24" t="str">
        <f t="shared" ca="1" si="100"/>
        <v>…</v>
      </c>
      <c r="G1465" s="24">
        <f t="shared" si="101"/>
        <v>31</v>
      </c>
      <c r="H1465" s="25" t="str">
        <f t="shared" si="102"/>
        <v>UDHL</v>
      </c>
      <c r="I1465" s="9" t="str">
        <f ca="1">IFERROR(_xlfn.CONCAT(LEFT(INDEX(DESC!C:C,MATCH(H1465,DESC!B:B,0)),10),"…"),"…")</f>
        <v>ADDER=HL…</v>
      </c>
    </row>
    <row r="1466" spans="2:9" x14ac:dyDescent="0.25">
      <c r="C1466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6" s="24">
        <f t="shared" si="98"/>
        <v>1466</v>
      </c>
      <c r="E1466" s="24">
        <f t="shared" si="99"/>
        <v>0</v>
      </c>
      <c r="F1466" s="24" t="str">
        <f t="shared" ca="1" si="100"/>
        <v>…</v>
      </c>
      <c r="G1466" s="24">
        <f t="shared" si="101"/>
        <v>36</v>
      </c>
      <c r="H1466" s="25" t="str">
        <f t="shared" si="102"/>
        <v>UADDMR</v>
      </c>
      <c r="I1466" s="9" t="str">
        <f ca="1">IFERROR(_xlfn.CONCAT(LEFT(INDEX(DESC!C:C,MATCH(H1466,DESC!B:B,0)),10),"…"),"…")</f>
        <v>ADDR=ADDER…</v>
      </c>
    </row>
    <row r="1467" spans="2:9" x14ac:dyDescent="0.25">
      <c r="C1467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7" s="24">
        <f t="shared" si="98"/>
        <v>1467</v>
      </c>
      <c r="E1467" s="24">
        <f t="shared" si="99"/>
        <v>0</v>
      </c>
      <c r="F1467" s="24" t="str">
        <f t="shared" ca="1" si="100"/>
        <v>…</v>
      </c>
      <c r="G1467" s="24">
        <f t="shared" si="101"/>
        <v>43</v>
      </c>
      <c r="H1467" s="25" t="str">
        <f t="shared" si="102"/>
        <v>UNDEF</v>
      </c>
      <c r="I1467" s="9" t="str">
        <f ca="1">IFERROR(_xlfn.CONCAT(LEFT(INDEX(DESC!C:C,MATCH(H1467,DESC!B:B,0)),10),"…"),"…")</f>
        <v>UNDEF…</v>
      </c>
    </row>
    <row r="1468" spans="2:9" x14ac:dyDescent="0.25">
      <c r="C1468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8" s="24">
        <f t="shared" si="98"/>
        <v>1468</v>
      </c>
      <c r="E1468" s="24">
        <f t="shared" si="99"/>
        <v>0</v>
      </c>
      <c r="F1468" s="24" t="str">
        <f t="shared" ca="1" si="100"/>
        <v>…</v>
      </c>
      <c r="G1468" s="24">
        <f t="shared" si="101"/>
        <v>49</v>
      </c>
      <c r="H1468" s="25" t="str">
        <f t="shared" si="102"/>
        <v>ULAT</v>
      </c>
      <c r="I1468" s="9" t="str">
        <f ca="1">IFERROR(_xlfn.CONCAT(LEFT(INDEX(DESC!C:C,MATCH(H1468,DESC!B:B,0)),10),"…"),"…")</f>
        <v>DLATCH=PIN…</v>
      </c>
    </row>
    <row r="1469" spans="2:9" x14ac:dyDescent="0.25">
      <c r="C1469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69" s="24">
        <f t="shared" si="98"/>
        <v>1469</v>
      </c>
      <c r="E1469" s="24">
        <f t="shared" si="99"/>
        <v>0</v>
      </c>
      <c r="F1469" s="24" t="str">
        <f t="shared" ca="1" si="100"/>
        <v>…</v>
      </c>
      <c r="G1469" s="24">
        <f t="shared" si="101"/>
        <v>54</v>
      </c>
      <c r="H1469" s="25" t="str">
        <f t="shared" si="102"/>
        <v>UHLDW</v>
      </c>
      <c r="I1469" s="9" t="str">
        <f ca="1">IFERROR(_xlfn.CONCAT(LEFT(INDEX(DESC!C:C,MATCH(H1469,DESC!B:B,0)),10),"…"),"…")</f>
        <v>DO_WAIT HL…</v>
      </c>
    </row>
    <row r="1470" spans="2:9" x14ac:dyDescent="0.25">
      <c r="C1470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0" s="24">
        <f t="shared" si="98"/>
        <v>1470</v>
      </c>
      <c r="E1470" s="24">
        <f t="shared" si="99"/>
        <v>0</v>
      </c>
      <c r="F1470" s="24" t="str">
        <f t="shared" ca="1" si="100"/>
        <v>…</v>
      </c>
      <c r="G1470" s="24">
        <f t="shared" si="101"/>
        <v>60</v>
      </c>
      <c r="H1470" s="25" t="str">
        <f t="shared" si="102"/>
        <v>UBRCLS</v>
      </c>
      <c r="I1470" s="9" t="str">
        <f ca="1">IFERROR(_xlfn.CONCAT(LEFT(INDEX(DESC!C:C,MATCH(H1470,DESC!B:B,0)),10),"…"),"…")</f>
        <v>DO_BUSRQ D…</v>
      </c>
    </row>
    <row r="1471" spans="2:9" x14ac:dyDescent="0.25">
      <c r="C1471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1" s="24">
        <f t="shared" si="98"/>
        <v>1471</v>
      </c>
      <c r="E1471" s="24">
        <f t="shared" si="99"/>
        <v>0</v>
      </c>
      <c r="F1471" s="24" t="str">
        <f t="shared" ca="1" si="100"/>
        <v>…</v>
      </c>
      <c r="G1471" s="24">
        <f t="shared" si="101"/>
        <v>67</v>
      </c>
      <c r="H1471" s="25" t="str">
        <f t="shared" si="102"/>
        <v>UDWZABDL</v>
      </c>
      <c r="I1471" s="9" t="str">
        <f ca="1">IFERROR(_xlfn.CONCAT(LEFT(INDEX(DESC!C:C,MATCH(H1471,DESC!B:B,0)),10),"…"),"…")</f>
        <v>ADDER=WZ A…</v>
      </c>
    </row>
    <row r="1472" spans="2:9" x14ac:dyDescent="0.25">
      <c r="C1472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2" s="24">
        <f t="shared" si="98"/>
        <v>1472</v>
      </c>
      <c r="E1472" s="24">
        <f t="shared" si="99"/>
        <v>0</v>
      </c>
      <c r="F1472" s="24" t="str">
        <f t="shared" ca="1" si="100"/>
        <v>…</v>
      </c>
      <c r="G1472" s="24">
        <f t="shared" si="101"/>
        <v>76</v>
      </c>
      <c r="H1472" s="25" t="str">
        <f t="shared" si="102"/>
        <v>UDD</v>
      </c>
      <c r="I1472" s="9" t="str">
        <f ca="1">IFERROR(_xlfn.CONCAT(LEFT(INDEX(DESC!C:C,MATCH(H1472,DESC!B:B,0)),10),"…"),"…")</f>
        <v>ADDES=DECL…</v>
      </c>
    </row>
    <row r="1473" spans="3:9" x14ac:dyDescent="0.25">
      <c r="C1473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3" s="24">
        <f t="shared" si="98"/>
        <v>1473</v>
      </c>
      <c r="E1473" s="24">
        <f t="shared" si="99"/>
        <v>0</v>
      </c>
      <c r="F1473" s="24" t="str">
        <f t="shared" ca="1" si="100"/>
        <v>…</v>
      </c>
      <c r="G1473" s="24">
        <f t="shared" si="101"/>
        <v>80</v>
      </c>
      <c r="H1473" s="25" t="str">
        <f t="shared" si="102"/>
        <v>UOCPF</v>
      </c>
      <c r="I1473" s="9" t="str">
        <f ca="1">IFERROR(_xlfn.CONCAT(LEFT(INDEX(DESC!C:C,MATCH(H1473,DESC!B:B,0)),10),"…"),"…")</f>
        <v>FLG=UOCP S…</v>
      </c>
    </row>
    <row r="1474" spans="3:9" x14ac:dyDescent="0.25">
      <c r="C1474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4" s="24">
        <f t="shared" si="98"/>
        <v>1474</v>
      </c>
      <c r="E1474" s="24">
        <f t="shared" si="99"/>
        <v>0</v>
      </c>
      <c r="F1474" s="24" t="str">
        <f t="shared" ca="1" si="100"/>
        <v>…</v>
      </c>
      <c r="G1474" s="24">
        <f t="shared" si="101"/>
        <v>86</v>
      </c>
      <c r="H1474" s="25" t="str">
        <f t="shared" si="102"/>
        <v>UNDEF</v>
      </c>
      <c r="I1474" s="9" t="str">
        <f ca="1">IFERROR(_xlfn.CONCAT(LEFT(INDEX(DESC!C:C,MATCH(H1474,DESC!B:B,0)),10),"…"),"…")</f>
        <v>UNDEF…</v>
      </c>
    </row>
    <row r="1475" spans="3:9" x14ac:dyDescent="0.25">
      <c r="C1475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5" s="24">
        <f t="shared" si="98"/>
        <v>1475</v>
      </c>
      <c r="E1475" s="24">
        <f t="shared" si="99"/>
        <v>0</v>
      </c>
      <c r="F1475" s="24" t="str">
        <f t="shared" ca="1" si="100"/>
        <v>…</v>
      </c>
      <c r="G1475" s="24">
        <f t="shared" si="101"/>
        <v>92</v>
      </c>
      <c r="H1475" s="25" t="str">
        <f t="shared" si="102"/>
        <v>UWZD</v>
      </c>
      <c r="I1475" s="9" t="str">
        <f ca="1">IFERROR(_xlfn.CONCAT(LEFT(INDEX(DESC!C:C,MATCH(H1475,DESC!B:B,0)),10),"…"),"…")</f>
        <v>WZ=ADDES…</v>
      </c>
    </row>
    <row r="1476" spans="3:9" x14ac:dyDescent="0.25">
      <c r="C1476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6" s="24">
        <f t="shared" si="98"/>
        <v>1476</v>
      </c>
      <c r="E1476" s="24">
        <f t="shared" si="99"/>
        <v>0</v>
      </c>
      <c r="F1476" s="24" t="str">
        <f t="shared" ca="1" si="100"/>
        <v>…</v>
      </c>
      <c r="G1476" s="24">
        <f t="shared" si="101"/>
        <v>97</v>
      </c>
      <c r="H1476" s="25" t="str">
        <f t="shared" si="102"/>
        <v>UNDEF</v>
      </c>
      <c r="I1476" s="9" t="str">
        <f ca="1">IFERROR(_xlfn.CONCAT(LEFT(INDEX(DESC!C:C,MATCH(H1476,DESC!B:B,0)),10),"…"),"…")</f>
        <v>UNDEF…</v>
      </c>
    </row>
    <row r="1477" spans="3:9" x14ac:dyDescent="0.25">
      <c r="C1477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7" s="24">
        <f t="shared" si="98"/>
        <v>1477</v>
      </c>
      <c r="E1477" s="24">
        <f t="shared" si="99"/>
        <v>0</v>
      </c>
      <c r="F1477" s="24" t="str">
        <f t="shared" ca="1" si="100"/>
        <v>…</v>
      </c>
      <c r="G1477" s="24">
        <f t="shared" si="101"/>
        <v>103</v>
      </c>
      <c r="H1477" s="25" t="str">
        <f t="shared" si="102"/>
        <v>UDBC</v>
      </c>
      <c r="I1477" s="9" t="str">
        <f ca="1">IFERROR(_xlfn.CONCAT(LEFT(INDEX(DESC!C:C,MATCH(H1477,DESC!B:B,0)),10),"…"),"…")</f>
        <v>ADDER=BC…</v>
      </c>
    </row>
    <row r="1478" spans="3:9" x14ac:dyDescent="0.25">
      <c r="C1478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8" s="24">
        <f t="shared" si="98"/>
        <v>1478</v>
      </c>
      <c r="E1478" s="24">
        <f t="shared" si="99"/>
        <v>0</v>
      </c>
      <c r="F1478" s="24" t="str">
        <f t="shared" ca="1" si="100"/>
        <v>…</v>
      </c>
      <c r="G1478" s="24">
        <f t="shared" si="101"/>
        <v>108</v>
      </c>
      <c r="H1478" s="25" t="str">
        <f t="shared" si="102"/>
        <v>UDDFJZP</v>
      </c>
      <c r="I1478" s="9" t="str">
        <f ca="1">IFERROR(_xlfn.CONCAT(LEFT(INDEX(DESC!C:C,MATCH(H1478,DESC!B:B,0)),10),"…"),"…")</f>
        <v>ADDES=DECL…</v>
      </c>
    </row>
    <row r="1479" spans="3:9" x14ac:dyDescent="0.25">
      <c r="C1479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79" s="24">
        <f t="shared" si="98"/>
        <v>1479</v>
      </c>
      <c r="E1479" s="24">
        <f t="shared" si="99"/>
        <v>0</v>
      </c>
      <c r="F1479" s="24" t="str">
        <f t="shared" ca="1" si="100"/>
        <v>…</v>
      </c>
      <c r="G1479" s="24">
        <f t="shared" si="101"/>
        <v>116</v>
      </c>
      <c r="H1479" s="25" t="str">
        <f t="shared" si="102"/>
        <v>UBCD</v>
      </c>
      <c r="I1479" s="9" t="str">
        <f ca="1">IFERROR(_xlfn.CONCAT(LEFT(INDEX(DESC!C:C,MATCH(H1479,DESC!B:B,0)),10),"…"),"…")</f>
        <v>BC=ADDES…</v>
      </c>
    </row>
    <row r="1480" spans="3:9" x14ac:dyDescent="0.25">
      <c r="C1480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0" s="24">
        <f t="shared" si="98"/>
        <v>1480</v>
      </c>
      <c r="E1480" s="24">
        <f t="shared" si="99"/>
        <v>0</v>
      </c>
      <c r="F1480" s="24" t="str">
        <f t="shared" ca="1" si="100"/>
        <v>…</v>
      </c>
      <c r="G1480" s="24">
        <f t="shared" si="101"/>
        <v>121</v>
      </c>
      <c r="H1480" s="25" t="str">
        <f t="shared" si="102"/>
        <v>UNDEF</v>
      </c>
      <c r="I1480" s="9" t="str">
        <f ca="1">IFERROR(_xlfn.CONCAT(LEFT(INDEX(DESC!C:C,MATCH(H1480,DESC!B:B,0)),10),"…"),"…")</f>
        <v>UNDEF…</v>
      </c>
    </row>
    <row r="1481" spans="3:9" x14ac:dyDescent="0.25">
      <c r="C1481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1" s="24">
        <f t="shared" si="98"/>
        <v>1481</v>
      </c>
      <c r="E1481" s="24">
        <f t="shared" si="99"/>
        <v>0</v>
      </c>
      <c r="F1481" s="24" t="str">
        <f t="shared" ca="1" si="100"/>
        <v>…</v>
      </c>
      <c r="G1481" s="24">
        <f t="shared" si="101"/>
        <v>127</v>
      </c>
      <c r="H1481" s="25" t="str">
        <f t="shared" si="102"/>
        <v>UDPC</v>
      </c>
      <c r="I1481" s="9" t="str">
        <f ca="1">IFERROR(_xlfn.CONCAT(LEFT(INDEX(DESC!C:C,MATCH(H1481,DESC!B:B,0)),10),"…"),"…")</f>
        <v>ADDER=PC…</v>
      </c>
    </row>
    <row r="1482" spans="3:9" x14ac:dyDescent="0.25">
      <c r="C1482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2" s="24">
        <f t="shared" si="98"/>
        <v>1482</v>
      </c>
      <c r="E1482" s="24">
        <f t="shared" si="99"/>
        <v>0</v>
      </c>
      <c r="F1482" s="24" t="str">
        <f t="shared" ca="1" si="100"/>
        <v>…</v>
      </c>
      <c r="G1482" s="24">
        <f t="shared" si="101"/>
        <v>132</v>
      </c>
      <c r="H1482" s="25" t="str">
        <f t="shared" si="102"/>
        <v>UDD</v>
      </c>
      <c r="I1482" s="9" t="str">
        <f ca="1">IFERROR(_xlfn.CONCAT(LEFT(INDEX(DESC!C:C,MATCH(H1482,DESC!B:B,0)),10),"…"),"…")</f>
        <v>ADDES=DECL…</v>
      </c>
    </row>
    <row r="1483" spans="3:9" x14ac:dyDescent="0.25">
      <c r="C1483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3" s="24">
        <f t="shared" si="98"/>
        <v>1483</v>
      </c>
      <c r="E1483" s="24">
        <f t="shared" si="99"/>
        <v>0</v>
      </c>
      <c r="F1483" s="24" t="str">
        <f t="shared" ca="1" si="100"/>
        <v>…</v>
      </c>
      <c r="G1483" s="24">
        <f t="shared" si="101"/>
        <v>136</v>
      </c>
      <c r="H1483" s="25" t="str">
        <f t="shared" si="102"/>
        <v>UNDEF</v>
      </c>
      <c r="I1483" s="9" t="str">
        <f ca="1">IFERROR(_xlfn.CONCAT(LEFT(INDEX(DESC!C:C,MATCH(H1483,DESC!B:B,0)),10),"…"),"…")</f>
        <v>UNDEF…</v>
      </c>
    </row>
    <row r="1484" spans="3:9" x14ac:dyDescent="0.25">
      <c r="C1484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4" s="24">
        <f t="shared" si="98"/>
        <v>1484</v>
      </c>
      <c r="E1484" s="24">
        <f t="shared" si="99"/>
        <v>0</v>
      </c>
      <c r="F1484" s="24" t="str">
        <f t="shared" ca="1" si="100"/>
        <v>…</v>
      </c>
      <c r="G1484" s="24">
        <f t="shared" si="101"/>
        <v>142</v>
      </c>
      <c r="H1484" s="25" t="str">
        <f t="shared" si="102"/>
        <v>UNDEF</v>
      </c>
      <c r="I1484" s="9" t="str">
        <f ca="1">IFERROR(_xlfn.CONCAT(LEFT(INDEX(DESC!C:C,MATCH(H1484,DESC!B:B,0)),10),"…"),"…")</f>
        <v>UNDEF…</v>
      </c>
    </row>
    <row r="1485" spans="3:9" x14ac:dyDescent="0.25">
      <c r="C1485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5" s="24">
        <f t="shared" si="98"/>
        <v>1485</v>
      </c>
      <c r="E1485" s="24">
        <f t="shared" si="99"/>
        <v>0</v>
      </c>
      <c r="F1485" s="24" t="str">
        <f t="shared" ca="1" si="100"/>
        <v>…</v>
      </c>
      <c r="G1485" s="24">
        <f t="shared" si="101"/>
        <v>148</v>
      </c>
      <c r="H1485" s="25" t="str">
        <f t="shared" si="102"/>
        <v>UWZDD</v>
      </c>
      <c r="I1485" s="9" t="str">
        <f ca="1">IFERROR(_xlfn.CONCAT(LEFT(INDEX(DESC!C:C,MATCH(H1485,DESC!B:B,0)),10),"…"),"…")</f>
        <v>WZ=ADDES A…</v>
      </c>
    </row>
    <row r="1486" spans="3:9" x14ac:dyDescent="0.25">
      <c r="C1486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6" s="24">
        <f t="shared" si="98"/>
        <v>1486</v>
      </c>
      <c r="E1486" s="24">
        <f t="shared" si="99"/>
        <v>0</v>
      </c>
      <c r="F1486" s="24" t="str">
        <f t="shared" ca="1" si="100"/>
        <v>…</v>
      </c>
      <c r="G1486" s="24">
        <f t="shared" si="101"/>
        <v>154</v>
      </c>
      <c r="H1486" s="25" t="str">
        <f t="shared" si="102"/>
        <v>UDD</v>
      </c>
      <c r="I1486" s="9" t="str">
        <f ca="1">IFERROR(_xlfn.CONCAT(LEFT(INDEX(DESC!C:C,MATCH(H1486,DESC!B:B,0)),10),"…"),"…")</f>
        <v>ADDES=DECL…</v>
      </c>
    </row>
    <row r="1487" spans="3:9" x14ac:dyDescent="0.25">
      <c r="C1487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7" s="24">
        <f t="shared" si="98"/>
        <v>1487</v>
      </c>
      <c r="E1487" s="24">
        <f t="shared" si="99"/>
        <v>0</v>
      </c>
      <c r="F1487" s="24" t="str">
        <f t="shared" ca="1" si="100"/>
        <v>…</v>
      </c>
      <c r="G1487" s="24">
        <f t="shared" si="101"/>
        <v>158</v>
      </c>
      <c r="H1487" s="25" t="str">
        <f t="shared" si="102"/>
        <v>UNDEF</v>
      </c>
      <c r="I1487" s="9" t="str">
        <f ca="1">IFERROR(_xlfn.CONCAT(LEFT(INDEX(DESC!C:C,MATCH(H1487,DESC!B:B,0)),10),"…"),"…")</f>
        <v>UNDEF…</v>
      </c>
    </row>
    <row r="1488" spans="3:9" x14ac:dyDescent="0.25">
      <c r="C1488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8" s="24">
        <f t="shared" si="98"/>
        <v>1488</v>
      </c>
      <c r="E1488" s="24">
        <f t="shared" si="99"/>
        <v>0</v>
      </c>
      <c r="F1488" s="24" t="str">
        <f t="shared" ca="1" si="100"/>
        <v>…</v>
      </c>
      <c r="G1488" s="24">
        <f t="shared" si="101"/>
        <v>164</v>
      </c>
      <c r="H1488" s="25" t="str">
        <f t="shared" si="102"/>
        <v>UNDEF</v>
      </c>
      <c r="I1488" s="9" t="str">
        <f ca="1">IFERROR(_xlfn.CONCAT(LEFT(INDEX(DESC!C:C,MATCH(H1488,DESC!B:B,0)),10),"…"),"…")</f>
        <v>UNDEF…</v>
      </c>
    </row>
    <row r="1489" spans="2:9" x14ac:dyDescent="0.25">
      <c r="C1489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89" s="24">
        <f t="shared" si="98"/>
        <v>1489</v>
      </c>
      <c r="E1489" s="24">
        <f t="shared" si="99"/>
        <v>0</v>
      </c>
      <c r="F1489" s="24" t="str">
        <f t="shared" ca="1" si="100"/>
        <v>…</v>
      </c>
      <c r="G1489" s="24">
        <f t="shared" si="101"/>
        <v>170</v>
      </c>
      <c r="H1489" s="25" t="str">
        <f t="shared" si="102"/>
        <v>UPCD</v>
      </c>
      <c r="I1489" s="9" t="str">
        <f ca="1">IFERROR(_xlfn.CONCAT(LEFT(INDEX(DESC!C:C,MATCH(H1489,DESC!B:B,0)),10),"…"),"…")</f>
        <v>PC=ADDES…</v>
      </c>
    </row>
    <row r="1490" spans="2:9" x14ac:dyDescent="0.25">
      <c r="C1490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0" s="24">
        <f t="shared" si="98"/>
        <v>1490</v>
      </c>
      <c r="E1490" s="24">
        <f t="shared" si="99"/>
        <v>0</v>
      </c>
      <c r="F1490" s="24" t="str">
        <f t="shared" ca="1" si="100"/>
        <v>…</v>
      </c>
      <c r="G1490" s="24">
        <f t="shared" si="101"/>
        <v>175</v>
      </c>
      <c r="H1490" s="25" t="str">
        <f t="shared" si="102"/>
        <v>UGR</v>
      </c>
      <c r="I1490" s="9" t="str">
        <f ca="1">IFERROR(_xlfn.CONCAT(LEFT(INDEX(DESC!C:C,MATCH(H1490,DESC!B:B,0)),10),"…"),"…")</f>
        <v>DO_GRANT…</v>
      </c>
    </row>
    <row r="1491" spans="2:9" x14ac:dyDescent="0.25">
      <c r="C1491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1" s="24">
        <f t="shared" si="98"/>
        <v>1491</v>
      </c>
      <c r="E1491" s="24">
        <f t="shared" si="99"/>
        <v>0</v>
      </c>
      <c r="F1491" s="24" t="str">
        <f t="shared" ca="1" si="100"/>
        <v>…</v>
      </c>
      <c r="G1491" s="24">
        <f t="shared" si="101"/>
        <v>179</v>
      </c>
      <c r="H1491" s="25" t="str">
        <f t="shared" si="102"/>
        <v>UAAW</v>
      </c>
      <c r="I1491" s="9" t="str">
        <f ca="1">IFERROR(_xlfn.CONCAT(LEFT(INDEX(DESC!C:C,MATCH(H1491,DESC!B:B,0)),10),"…"),"…")</f>
        <v>ALUA=W…</v>
      </c>
    </row>
    <row r="1492" spans="2:9" x14ac:dyDescent="0.25">
      <c r="C1492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2" s="24">
        <f t="shared" si="98"/>
        <v>1492</v>
      </c>
      <c r="E1492" s="24">
        <f t="shared" si="99"/>
        <v>0</v>
      </c>
      <c r="F1492" s="24" t="str">
        <f t="shared" ca="1" si="100"/>
        <v>…</v>
      </c>
      <c r="G1492" s="24">
        <f t="shared" si="101"/>
        <v>184</v>
      </c>
      <c r="H1492" s="25" t="str">
        <f t="shared" si="102"/>
        <v>UEXIPCEXT</v>
      </c>
      <c r="I1492" s="9" t="str">
        <f ca="1">IFERROR(_xlfn.CONCAT(LEFT(INDEX(DESC!C:C,MATCH(H1492,DESC!B:B,0)),10),"…"),"…")</f>
        <v>INTER ADDE…</v>
      </c>
    </row>
    <row r="1493" spans="2:9" x14ac:dyDescent="0.25">
      <c r="C1493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3" s="24">
        <f t="shared" si="98"/>
        <v>1493</v>
      </c>
      <c r="E1493" s="24">
        <f t="shared" si="99"/>
        <v>0</v>
      </c>
      <c r="F1493" s="24" t="str">
        <f t="shared" ca="1" si="100"/>
        <v>…</v>
      </c>
      <c r="G1493" s="24">
        <f t="shared" si="101"/>
        <v>194</v>
      </c>
      <c r="H1493" s="25" t="str">
        <f t="shared" si="102"/>
        <v>UNDEF</v>
      </c>
      <c r="I1493" s="9" t="str">
        <f ca="1">IFERROR(_xlfn.CONCAT(LEFT(INDEX(DESC!C:C,MATCH(H1493,DESC!B:B,0)),10),"…"),"…")</f>
        <v>UNDEF…</v>
      </c>
    </row>
    <row r="1494" spans="2:9" x14ac:dyDescent="0.25">
      <c r="C1494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4" s="24">
        <f t="shared" si="98"/>
        <v>1494</v>
      </c>
      <c r="E1494" s="24">
        <f t="shared" si="99"/>
        <v>0</v>
      </c>
      <c r="F1494" s="24" t="str">
        <f t="shared" ca="1" si="100"/>
        <v>…</v>
      </c>
      <c r="G1494" s="24">
        <f t="shared" si="101"/>
        <v>200</v>
      </c>
      <c r="H1494" s="25" t="str">
        <f t="shared" si="102"/>
        <v>UFHBQ</v>
      </c>
      <c r="I1494" s="9" t="str">
        <f ca="1">IFERROR(_xlfn.CONCAT(LEFT(INDEX(DESC!C:C,MATCH(H1494,DESC!B:B,0)),10),"…"),"…")</f>
        <v>AFF FLG53 …</v>
      </c>
    </row>
    <row r="1495" spans="2:9" x14ac:dyDescent="0.25">
      <c r="C1495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5" s="24">
        <f t="shared" si="98"/>
        <v>1495</v>
      </c>
      <c r="E1495" s="24">
        <f t="shared" si="99"/>
        <v>0</v>
      </c>
      <c r="F1495" s="24" t="str">
        <f t="shared" ca="1" si="100"/>
        <v>…</v>
      </c>
      <c r="G1495" s="24">
        <f t="shared" si="101"/>
        <v>206</v>
      </c>
      <c r="H1495" s="25" t="str">
        <f t="shared" si="102"/>
        <v>XEND</v>
      </c>
      <c r="I1495" s="9" t="str">
        <f ca="1">IFERROR(_xlfn.CONCAT(LEFT(INDEX(DESC!C:C,MATCH(H1495,DESC!B:B,0)),10),"…"),"…")</f>
        <v>INTER END…</v>
      </c>
    </row>
    <row r="1496" spans="2:9" x14ac:dyDescent="0.25">
      <c r="C1496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6" s="24">
        <f t="shared" si="98"/>
        <v>1496</v>
      </c>
      <c r="E1496" s="24">
        <f t="shared" si="99"/>
        <v>0</v>
      </c>
      <c r="F1496" s="24" t="str">
        <f t="shared" ca="1" si="100"/>
        <v>…</v>
      </c>
      <c r="G1496" s="24">
        <f t="shared" si="101"/>
        <v>211</v>
      </c>
      <c r="H1496" s="25" t="str">
        <f t="shared" si="102"/>
        <v>UBCD</v>
      </c>
      <c r="I1496" s="9" t="str">
        <f ca="1">IFERROR(_xlfn.CONCAT(LEFT(INDEX(DESC!C:C,MATCH(H1496,DESC!B:B,0)),10),"…"),"…")</f>
        <v>BC=ADDES…</v>
      </c>
    </row>
    <row r="1497" spans="2:9" x14ac:dyDescent="0.25">
      <c r="C1497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7" s="24">
        <f t="shared" si="98"/>
        <v>1497</v>
      </c>
      <c r="E1497" s="24">
        <f t="shared" si="99"/>
        <v>0</v>
      </c>
      <c r="F1497" s="24" t="str">
        <f t="shared" ca="1" si="100"/>
        <v>…</v>
      </c>
      <c r="G1497" s="24">
        <f t="shared" si="101"/>
        <v>216</v>
      </c>
      <c r="H1497" s="25" t="str">
        <f t="shared" si="102"/>
        <v>UGR</v>
      </c>
      <c r="I1497" s="9" t="str">
        <f ca="1">IFERROR(_xlfn.CONCAT(LEFT(INDEX(DESC!C:C,MATCH(H1497,DESC!B:B,0)),10),"…"),"…")</f>
        <v>DO_GRANT…</v>
      </c>
    </row>
    <row r="1498" spans="2:9" x14ac:dyDescent="0.25">
      <c r="C1498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8" s="24">
        <f t="shared" si="98"/>
        <v>1498</v>
      </c>
      <c r="E1498" s="24">
        <f t="shared" si="99"/>
        <v>0</v>
      </c>
      <c r="F1498" s="24" t="str">
        <f t="shared" ca="1" si="100"/>
        <v>…</v>
      </c>
      <c r="G1498" s="24">
        <f t="shared" si="101"/>
        <v>220</v>
      </c>
      <c r="H1498" s="25" t="str">
        <f t="shared" si="102"/>
        <v>UABDL</v>
      </c>
      <c r="I1498" s="9" t="str">
        <f ca="1">IFERROR(_xlfn.CONCAT(LEFT(INDEX(DESC!C:C,MATCH(H1498,DESC!B:B,0)),10),"…"),"…")</f>
        <v>ALUB=DLATC…</v>
      </c>
    </row>
    <row r="1499" spans="2:9" x14ac:dyDescent="0.25">
      <c r="C1499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499" s="24">
        <f t="shared" ref="D1499:D1562" si="104">+D1498+1</f>
        <v>1499</v>
      </c>
      <c r="E1499" s="24">
        <f t="shared" ref="E1499:E1562" si="105">IF(MATCH(H1499,H:H,0)=D1499,IF(LEN(H1499)&gt;2,1,0),0)</f>
        <v>0</v>
      </c>
      <c r="F1499" s="24" t="str">
        <f t="shared" ref="F1499:F1562" ca="1" si="106">IFERROR(MATCH(1,OFFSET(E$1:E$1000,F1498,0),0)+F1498,"…")</f>
        <v>…</v>
      </c>
      <c r="G1499" s="24">
        <f t="shared" ref="G1499:G1562" si="107">IF(LEN(B1499),FIND(":",C1499),IFERROR(FIND(":",C1499,G1498+1),"…"))</f>
        <v>226</v>
      </c>
      <c r="H1499" s="25" t="str">
        <f t="shared" ref="H1499:H1562" si="108">IFERROR(SUBSTITUTE(MID(C1499,G1499,G1500-G1499),":",""),"…")</f>
        <v>UEXIPCEXT</v>
      </c>
      <c r="I1499" s="9" t="str">
        <f ca="1">IFERROR(_xlfn.CONCAT(LEFT(INDEX(DESC!C:C,MATCH(H1499,DESC!B:B,0)),10),"…"),"…")</f>
        <v>INTER ADDE…</v>
      </c>
    </row>
    <row r="1500" spans="2:9" x14ac:dyDescent="0.25">
      <c r="C1500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500" s="24">
        <f t="shared" si="104"/>
        <v>1500</v>
      </c>
      <c r="E1500" s="24">
        <f t="shared" si="105"/>
        <v>0</v>
      </c>
      <c r="F1500" s="24" t="str">
        <f t="shared" ca="1" si="106"/>
        <v>…</v>
      </c>
      <c r="G1500" s="24">
        <f t="shared" si="107"/>
        <v>236</v>
      </c>
      <c r="H1500" s="25" t="str">
        <f t="shared" si="108"/>
        <v>UNDEF</v>
      </c>
      <c r="I1500" s="9" t="str">
        <f ca="1">IFERROR(_xlfn.CONCAT(LEFT(INDEX(DESC!C:C,MATCH(H1500,DESC!B:B,0)),10),"…"),"…")</f>
        <v>UNDEF…</v>
      </c>
    </row>
    <row r="1501" spans="2:9" x14ac:dyDescent="0.25">
      <c r="C1501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501" s="24">
        <f t="shared" si="104"/>
        <v>1501</v>
      </c>
      <c r="E1501" s="24">
        <f t="shared" si="105"/>
        <v>0</v>
      </c>
      <c r="F1501" s="24" t="str">
        <f t="shared" ca="1" si="106"/>
        <v>…</v>
      </c>
      <c r="G1501" s="24">
        <f t="shared" si="107"/>
        <v>242</v>
      </c>
      <c r="H1501" s="25" t="str">
        <f t="shared" si="108"/>
        <v>UOCPNQ</v>
      </c>
      <c r="I1501" s="9" t="str">
        <f ca="1">IFERROR(_xlfn.CONCAT(LEFT(INDEX(DESC!C:C,MATCH(H1501,DESC!B:B,0)),10),"…"),"…")</f>
        <v>HBUS/FLG=U…</v>
      </c>
    </row>
    <row r="1502" spans="2:9" x14ac:dyDescent="0.25">
      <c r="C1502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502" s="24">
        <f t="shared" si="104"/>
        <v>1502</v>
      </c>
      <c r="E1502" s="24">
        <f t="shared" si="105"/>
        <v>0</v>
      </c>
      <c r="F1502" s="24" t="str">
        <f t="shared" ca="1" si="106"/>
        <v>…</v>
      </c>
      <c r="G1502" s="24">
        <f t="shared" si="107"/>
        <v>249</v>
      </c>
      <c r="H1502" s="25" t="str">
        <f t="shared" si="108"/>
        <v>XEND</v>
      </c>
      <c r="I1502" s="9" t="str">
        <f ca="1">IFERROR(_xlfn.CONCAT(LEFT(INDEX(DESC!C:C,MATCH(H1502,DESC!B:B,0)),10),"…"),"…")</f>
        <v>INTER END…</v>
      </c>
    </row>
    <row r="1503" spans="2:9" x14ac:dyDescent="0.25">
      <c r="C1503" s="24" t="str">
        <f t="shared" si="103"/>
        <v>DEFED(&amp;HB9):UADIRM:UIRDAF:UBRM:UDHL:UADDMR:UNDEF:ULAT:UHLDW:UBRCLS:UDWZABDL:UDD:UOCPF:UNDEF:UWZD:UNDEF:UDBC:UDDFJZP:UBCD:UNDEF:UDPC:UDD:UNDEF:UNDEF:UWZDD:UDD:UNDEF:UNDEF:UPCD:UGR:UAAW:UEXIPCEXT:UNDEF:UFHBQ:XEND:UBCD:UGR:UABDL:UEXIPCEXT:UNDEF:UOCPNQ:XEND:</v>
      </c>
      <c r="D1503" s="24">
        <f t="shared" si="104"/>
        <v>1503</v>
      </c>
      <c r="E1503" s="24">
        <f t="shared" si="105"/>
        <v>0</v>
      </c>
      <c r="F1503" s="24" t="str">
        <f t="shared" ca="1" si="106"/>
        <v>…</v>
      </c>
      <c r="G1503" s="24">
        <f t="shared" si="107"/>
        <v>254</v>
      </c>
      <c r="H1503" s="25" t="str">
        <f t="shared" si="108"/>
        <v>…</v>
      </c>
      <c r="I1503" s="9" t="str">
        <f ca="1">IFERROR(_xlfn.CONCAT(LEFT(INDEX(DESC!C:C,MATCH(H1503,DESC!B:B,0)),10),"…"),"…")</f>
        <v>…</v>
      </c>
    </row>
    <row r="1504" spans="2:9" x14ac:dyDescent="0.25">
      <c r="B1504" t="str">
        <f>A1529</f>
        <v>DEFED(&amp;HA2):UADIRM:UIRDAF:UBRM:UAABR:UNDEF:UDBCOD:UADI:URIOBHB:UNDEF:UWZD:ULATIO:UAAZW:UBRCLS:UDHLABDL:UADIM:UOADDQ:USWR:UHLDAAQWW:UBRGRCLS:UABB:UEXIPCEXT:UNDEF:UOXORQ:XEND</v>
      </c>
      <c r="C1504" s="24" t="str">
        <f t="shared" si="103"/>
        <v>DEFED(&amp;HA2):UADIRM:UIRDAF:UBRM:UAABR:UNDEF:UDBCOD:UADI:URIOBHB:UNDEF:UWZD:ULATIO:UAAZW:UBRCLS:UDHLABDL:UADIM:UOADDQ:USWR:UHLDAAQWW:UBRGRCLS:UABB:UEXIPCEXT:UNDEF:UOXORQ:XEND:</v>
      </c>
      <c r="D1504" s="24">
        <f t="shared" si="104"/>
        <v>1504</v>
      </c>
      <c r="E1504" s="24">
        <f t="shared" si="105"/>
        <v>0</v>
      </c>
      <c r="F1504" s="24" t="str">
        <f t="shared" ca="1" si="106"/>
        <v>…</v>
      </c>
      <c r="G1504" s="24">
        <f t="shared" si="107"/>
        <v>12</v>
      </c>
      <c r="H1504" s="25" t="str">
        <f t="shared" si="108"/>
        <v>UADIRM</v>
      </c>
      <c r="I1504" s="9" t="str">
        <f ca="1">IFERROR(_xlfn.CONCAT(LEFT(INDEX(DESC!C:C,MATCH(H1504,DESC!B:B,0)),10),"…"),"…")</f>
        <v>ADDR=ADDER…</v>
      </c>
    </row>
    <row r="1505" spans="3:9" x14ac:dyDescent="0.25">
      <c r="C1505" s="24" t="str">
        <f t="shared" ref="C1505:C1568" si="109">SUBSTITUTE(SUBSTITUTE(SUBSTITUTE(IF(LEN(B1505),_xlfn.CONCAT(B1505,":"),C1504)," ",""),":AAA:",":"),":BBB:",":")</f>
        <v>DEFED(&amp;HA2):UADIRM:UIRDAF:UBRM:UAABR:UNDEF:UDBCOD:UADI:URIOBHB:UNDEF:UWZD:ULATIO:UAAZW:UBRCLS:UDHLABDL:UADIM:UOADDQ:USWR:UHLDAAQWW:UBRGRCLS:UABB:UEXIPCEXT:UNDEF:UOXORQ:XEND:</v>
      </c>
      <c r="D1505" s="24">
        <f t="shared" si="104"/>
        <v>1505</v>
      </c>
      <c r="E1505" s="24">
        <f t="shared" si="105"/>
        <v>0</v>
      </c>
      <c r="F1505" s="24" t="str">
        <f t="shared" ca="1" si="106"/>
        <v>…</v>
      </c>
      <c r="G1505" s="24">
        <f t="shared" si="107"/>
        <v>19</v>
      </c>
      <c r="H1505" s="25" t="str">
        <f t="shared" si="108"/>
        <v>UIRDAF</v>
      </c>
      <c r="I1505" s="9" t="str">
        <f ca="1">IFERROR(_xlfn.CONCAT(LEFT(INDEX(DESC!C:C,MATCH(H1505,DESC!B:B,0)),10),"…"),"…")</f>
        <v>IR=ADDES A…</v>
      </c>
    </row>
    <row r="1506" spans="3:9" x14ac:dyDescent="0.25">
      <c r="C1506" s="24" t="str">
        <f t="shared" si="109"/>
        <v>DEFED(&amp;HA2):UADIRM:UIRDAF:UBRM:UAABR:UNDEF:UDBCOD:UADI:URIOBHB:UNDEF:UWZD:ULATIO:UAAZW:UBRCLS:UDHLABDL:UADIM:UOADDQ:USWR:UHLDAAQWW:UBRGRCLS:UABB:UEXIPCEXT:UNDEF:UOXORQ:XEND:</v>
      </c>
      <c r="D1506" s="24">
        <f t="shared" si="104"/>
        <v>1506</v>
      </c>
      <c r="E1506" s="24">
        <f t="shared" si="105"/>
        <v>0</v>
      </c>
      <c r="F1506" s="24" t="str">
        <f t="shared" ca="1" si="106"/>
        <v>…</v>
      </c>
      <c r="G1506" s="24">
        <f t="shared" si="107"/>
        <v>26</v>
      </c>
      <c r="H1506" s="25" t="str">
        <f t="shared" si="108"/>
        <v>UBRM</v>
      </c>
      <c r="I1506" s="9" t="str">
        <f ca="1">IFERROR(_xlfn.CONCAT(LEFT(INDEX(DESC!C:C,MATCH(H1506,DESC!B:B,0)),10),"…"),"…")</f>
        <v>DO_BUSRQ U…</v>
      </c>
    </row>
    <row r="1507" spans="3:9" x14ac:dyDescent="0.25">
      <c r="C1507" s="24" t="str">
        <f t="shared" si="109"/>
        <v>DEFED(&amp;HA2):UADIRM:UIRDAF:UBRM:UAABR:UNDEF:UDBCOD:UADI:URIOBHB:UNDEF:UWZD:ULATIO:UAAZW:UBRCLS:UDHLABDL:UADIM:UOADDQ:USWR:UHLDAAQWW:UBRGRCLS:UABB:UEXIPCEXT:UNDEF:UOXORQ:XEND:</v>
      </c>
      <c r="D1507" s="24">
        <f t="shared" si="104"/>
        <v>1507</v>
      </c>
      <c r="E1507" s="24">
        <f t="shared" si="105"/>
        <v>1</v>
      </c>
      <c r="F1507" s="24" t="str">
        <f t="shared" ca="1" si="106"/>
        <v>…</v>
      </c>
      <c r="G1507" s="24">
        <f t="shared" si="107"/>
        <v>31</v>
      </c>
      <c r="H1507" s="25" t="str">
        <f t="shared" si="108"/>
        <v>UAABR</v>
      </c>
      <c r="I1507" s="9" t="str">
        <f ca="1">IFERROR(_xlfn.CONCAT(LEFT(INDEX(DESC!C:C,MATCH(H1507,DESC!B:B,0)),10),"…"),"…")</f>
        <v>ALUA=B DO_…</v>
      </c>
    </row>
    <row r="1508" spans="3:9" x14ac:dyDescent="0.25">
      <c r="C1508" s="24" t="str">
        <f t="shared" si="109"/>
        <v>DEFED(&amp;HA2):UADIRM:UIRDAF:UBRM:UAABR:UNDEF:UDBCOD:UADI:URIOBHB:UNDEF:UWZD:ULATIO:UAAZW:UBRCLS:UDHLABDL:UADIM:UOADDQ:USWR:UHLDAAQWW:UBRGRCLS:UABB:UEXIPCEXT:UNDEF:UOXORQ:XEND:</v>
      </c>
      <c r="D1508" s="24">
        <f t="shared" si="104"/>
        <v>1508</v>
      </c>
      <c r="E1508" s="24">
        <f t="shared" si="105"/>
        <v>0</v>
      </c>
      <c r="F1508" s="24" t="str">
        <f t="shared" ca="1" si="106"/>
        <v>…</v>
      </c>
      <c r="G1508" s="24">
        <f t="shared" si="107"/>
        <v>37</v>
      </c>
      <c r="H1508" s="25" t="str">
        <f t="shared" si="108"/>
        <v>UNDEF</v>
      </c>
      <c r="I1508" s="9" t="str">
        <f ca="1">IFERROR(_xlfn.CONCAT(LEFT(INDEX(DESC!C:C,MATCH(H1508,DESC!B:B,0)),10),"…"),"…")</f>
        <v>UNDEF…</v>
      </c>
    </row>
    <row r="1509" spans="3:9" x14ac:dyDescent="0.25">
      <c r="C1509" s="24" t="str">
        <f t="shared" si="109"/>
        <v>DEFED(&amp;HA2):UADIRM:UIRDAF:UBRM:UAABR:UNDEF:UDBCOD:UADI:URIOBHB:UNDEF:UWZD:ULATIO:UAAZW:UBRCLS:UDHLABDL:UADIM:UOADDQ:USWR:UHLDAAQWW:UBRGRCLS:UABB:UEXIPCEXT:UNDEF:UOXORQ:XEND:</v>
      </c>
      <c r="D1509" s="24">
        <f t="shared" si="104"/>
        <v>1509</v>
      </c>
      <c r="E1509" s="24">
        <f t="shared" si="105"/>
        <v>1</v>
      </c>
      <c r="F1509" s="24" t="str">
        <f t="shared" ca="1" si="106"/>
        <v>…</v>
      </c>
      <c r="G1509" s="24">
        <f t="shared" si="107"/>
        <v>43</v>
      </c>
      <c r="H1509" s="25" t="str">
        <f t="shared" si="108"/>
        <v>UDBCOD</v>
      </c>
      <c r="I1509" s="9" t="str">
        <f ca="1">IFERROR(_xlfn.CONCAT(LEFT(INDEX(DESC!C:C,MATCH(H1509,DESC!B:B,0)),10),"…"),"…")</f>
        <v>ADDER=BC H…</v>
      </c>
    </row>
    <row r="1510" spans="3:9" x14ac:dyDescent="0.25">
      <c r="C1510" s="24" t="str">
        <f t="shared" si="109"/>
        <v>DEFED(&amp;HA2):UADIRM:UIRDAF:UBRM:UAABR:UNDEF:UDBCOD:UADI:URIOBHB:UNDEF:UWZD:ULATIO:UAAZW:UBRCLS:UDHLABDL:UADIM:UOADDQ:USWR:UHLDAAQWW:UBRGRCLS:UABB:UEXIPCEXT:UNDEF:UOXORQ:XEND:</v>
      </c>
      <c r="D1510" s="24">
        <f t="shared" si="104"/>
        <v>1510</v>
      </c>
      <c r="E1510" s="24">
        <f t="shared" si="105"/>
        <v>0</v>
      </c>
      <c r="F1510" s="24" t="str">
        <f t="shared" ca="1" si="106"/>
        <v>…</v>
      </c>
      <c r="G1510" s="24">
        <f t="shared" si="107"/>
        <v>50</v>
      </c>
      <c r="H1510" s="25" t="str">
        <f t="shared" si="108"/>
        <v>UADI</v>
      </c>
      <c r="I1510" s="9" t="str">
        <f ca="1">IFERROR(_xlfn.CONCAT(LEFT(INDEX(DESC!C:C,MATCH(H1510,DESC!B:B,0)),10),"…"),"…")</f>
        <v>ADDR=ADDER…</v>
      </c>
    </row>
    <row r="1511" spans="3:9" x14ac:dyDescent="0.25">
      <c r="C1511" s="24" t="str">
        <f t="shared" si="109"/>
        <v>DEFED(&amp;HA2):UADIRM:UIRDAF:UBRM:UAABR:UNDEF:UDBCOD:UADI:URIOBHB:UNDEF:UWZD:ULATIO:UAAZW:UBRCLS:UDHLABDL:UADIM:UOADDQ:USWR:UHLDAAQWW:UBRGRCLS:UABB:UEXIPCEXT:UNDEF:UOXORQ:XEND:</v>
      </c>
      <c r="D1511" s="24">
        <f t="shared" si="104"/>
        <v>1511</v>
      </c>
      <c r="E1511" s="24">
        <f t="shared" si="105"/>
        <v>1</v>
      </c>
      <c r="F1511" s="24" t="str">
        <f t="shared" ca="1" si="106"/>
        <v>…</v>
      </c>
      <c r="G1511" s="24">
        <f t="shared" si="107"/>
        <v>55</v>
      </c>
      <c r="H1511" s="25" t="str">
        <f t="shared" si="108"/>
        <v>URIOBHB</v>
      </c>
      <c r="I1511" s="9" t="str">
        <f ca="1">IFERROR(_xlfn.CONCAT(LEFT(INDEX(DESC!C:C,MATCH(H1511,DESC!B:B,0)),10),"…"),"…")</f>
        <v>B=HBUS SET…</v>
      </c>
    </row>
    <row r="1512" spans="3:9" x14ac:dyDescent="0.25">
      <c r="C1512" s="24" t="str">
        <f t="shared" si="109"/>
        <v>DEFED(&amp;HA2):UADIRM:UIRDAF:UBRM:UAABR:UNDEF:UDBCOD:UADI:URIOBHB:UNDEF:UWZD:ULATIO:UAAZW:UBRCLS:UDHLABDL:UADIM:UOADDQ:USWR:UHLDAAQWW:UBRGRCLS:UABB:UEXIPCEXT:UNDEF:UOXORQ:XEND:</v>
      </c>
      <c r="D1512" s="24">
        <f t="shared" si="104"/>
        <v>1512</v>
      </c>
      <c r="E1512" s="24">
        <f t="shared" si="105"/>
        <v>0</v>
      </c>
      <c r="F1512" s="24" t="str">
        <f t="shared" ca="1" si="106"/>
        <v>…</v>
      </c>
      <c r="G1512" s="24">
        <f t="shared" si="107"/>
        <v>63</v>
      </c>
      <c r="H1512" s="25" t="str">
        <f t="shared" si="108"/>
        <v>UNDEF</v>
      </c>
      <c r="I1512" s="9" t="str">
        <f ca="1">IFERROR(_xlfn.CONCAT(LEFT(INDEX(DESC!C:C,MATCH(H1512,DESC!B:B,0)),10),"…"),"…")</f>
        <v>UNDEF…</v>
      </c>
    </row>
    <row r="1513" spans="3:9" x14ac:dyDescent="0.25">
      <c r="C1513" s="24" t="str">
        <f t="shared" si="109"/>
        <v>DEFED(&amp;HA2):UADIRM:UIRDAF:UBRM:UAABR:UNDEF:UDBCOD:UADI:URIOBHB:UNDEF:UWZD:ULATIO:UAAZW:UBRCLS:UDHLABDL:UADIM:UOADDQ:USWR:UHLDAAQWW:UBRGRCLS:UABB:UEXIPCEXT:UNDEF:UOXORQ:XEND:</v>
      </c>
      <c r="D1513" s="24">
        <f t="shared" si="104"/>
        <v>1513</v>
      </c>
      <c r="E1513" s="24">
        <f t="shared" si="105"/>
        <v>0</v>
      </c>
      <c r="F1513" s="24" t="str">
        <f t="shared" ca="1" si="106"/>
        <v>…</v>
      </c>
      <c r="G1513" s="24">
        <f t="shared" si="107"/>
        <v>69</v>
      </c>
      <c r="H1513" s="25" t="str">
        <f t="shared" si="108"/>
        <v>UWZD</v>
      </c>
      <c r="I1513" s="9" t="str">
        <f ca="1">IFERROR(_xlfn.CONCAT(LEFT(INDEX(DESC!C:C,MATCH(H1513,DESC!B:B,0)),10),"…"),"…")</f>
        <v>WZ=ADDES…</v>
      </c>
    </row>
    <row r="1514" spans="3:9" x14ac:dyDescent="0.25">
      <c r="C1514" s="24" t="str">
        <f t="shared" si="109"/>
        <v>DEFED(&amp;HA2):UADIRM:UIRDAF:UBRM:UAABR:UNDEF:UDBCOD:UADI:URIOBHB:UNDEF:UWZD:ULATIO:UAAZW:UBRCLS:UDHLABDL:UADIM:UOADDQ:USWR:UHLDAAQWW:UBRGRCLS:UABB:UEXIPCEXT:UNDEF:UOXORQ:XEND:</v>
      </c>
      <c r="D1514" s="24">
        <f t="shared" si="104"/>
        <v>1514</v>
      </c>
      <c r="E1514" s="24">
        <f t="shared" si="105"/>
        <v>0</v>
      </c>
      <c r="F1514" s="24" t="str">
        <f t="shared" ca="1" si="106"/>
        <v>…</v>
      </c>
      <c r="G1514" s="24">
        <f t="shared" si="107"/>
        <v>74</v>
      </c>
      <c r="H1514" s="25" t="str">
        <f t="shared" si="108"/>
        <v>ULATIO</v>
      </c>
      <c r="I1514" s="9" t="str">
        <f ca="1">IFERROR(_xlfn.CONCAT(LEFT(INDEX(DESC!C:C,MATCH(H1514,DESC!B:B,0)),10),"…"),"…")</f>
        <v>DLATCH=PIN…</v>
      </c>
    </row>
    <row r="1515" spans="3:9" x14ac:dyDescent="0.25">
      <c r="C1515" s="24" t="str">
        <f t="shared" si="109"/>
        <v>DEFED(&amp;HA2):UADIRM:UIRDAF:UBRM:UAABR:UNDEF:UDBCOD:UADI:URIOBHB:UNDEF:UWZD:ULATIO:UAAZW:UBRCLS:UDHLABDL:UADIM:UOADDQ:USWR:UHLDAAQWW:UBRGRCLS:UABB:UEXIPCEXT:UNDEF:UOXORQ:XEND:</v>
      </c>
      <c r="D1515" s="24">
        <f t="shared" si="104"/>
        <v>1515</v>
      </c>
      <c r="E1515" s="24">
        <f t="shared" si="105"/>
        <v>1</v>
      </c>
      <c r="F1515" s="24" t="str">
        <f t="shared" ca="1" si="106"/>
        <v>…</v>
      </c>
      <c r="G1515" s="24">
        <f t="shared" si="107"/>
        <v>81</v>
      </c>
      <c r="H1515" s="25" t="str">
        <f t="shared" si="108"/>
        <v>UAAZW</v>
      </c>
      <c r="I1515" s="9" t="str">
        <f ca="1">IFERROR(_xlfn.CONCAT(LEFT(INDEX(DESC!C:C,MATCH(H1515,DESC!B:B,0)),10),"…"),"…")</f>
        <v>DO_WAIT AL…</v>
      </c>
    </row>
    <row r="1516" spans="3:9" x14ac:dyDescent="0.25">
      <c r="C1516" s="24" t="str">
        <f t="shared" si="109"/>
        <v>DEFED(&amp;HA2):UADIRM:UIRDAF:UBRM:UAABR:UNDEF:UDBCOD:UADI:URIOBHB:UNDEF:UWZD:ULATIO:UAAZW:UBRCLS:UDHLABDL:UADIM:UOADDQ:USWR:UHLDAAQWW:UBRGRCLS:UABB:UEXIPCEXT:UNDEF:UOXORQ:XEND:</v>
      </c>
      <c r="D1516" s="24">
        <f t="shared" si="104"/>
        <v>1516</v>
      </c>
      <c r="E1516" s="24">
        <f t="shared" si="105"/>
        <v>0</v>
      </c>
      <c r="F1516" s="24" t="str">
        <f t="shared" ca="1" si="106"/>
        <v>…</v>
      </c>
      <c r="G1516" s="24">
        <f t="shared" si="107"/>
        <v>87</v>
      </c>
      <c r="H1516" s="25" t="str">
        <f t="shared" si="108"/>
        <v>UBRCLS</v>
      </c>
      <c r="I1516" s="9" t="str">
        <f ca="1">IFERROR(_xlfn.CONCAT(LEFT(INDEX(DESC!C:C,MATCH(H1516,DESC!B:B,0)),10),"…"),"…")</f>
        <v>DO_BUSRQ D…</v>
      </c>
    </row>
    <row r="1517" spans="3:9" x14ac:dyDescent="0.25">
      <c r="C1517" s="24" t="str">
        <f t="shared" si="109"/>
        <v>DEFED(&amp;HA2):UADIRM:UIRDAF:UBRM:UAABR:UNDEF:UDBCOD:UADI:URIOBHB:UNDEF:UWZD:ULATIO:UAAZW:UBRCLS:UDHLABDL:UADIM:UOADDQ:USWR:UHLDAAQWW:UBRGRCLS:UABB:UEXIPCEXT:UNDEF:UOXORQ:XEND:</v>
      </c>
      <c r="D1517" s="24">
        <f t="shared" si="104"/>
        <v>1517</v>
      </c>
      <c r="E1517" s="24">
        <f t="shared" si="105"/>
        <v>1</v>
      </c>
      <c r="F1517" s="24" t="str">
        <f t="shared" ca="1" si="106"/>
        <v>…</v>
      </c>
      <c r="G1517" s="24">
        <f t="shared" si="107"/>
        <v>94</v>
      </c>
      <c r="H1517" s="25" t="str">
        <f t="shared" si="108"/>
        <v>UDHLABDL</v>
      </c>
      <c r="I1517" s="9" t="str">
        <f ca="1">IFERROR(_xlfn.CONCAT(LEFT(INDEX(DESC!C:C,MATCH(H1517,DESC!B:B,0)),10),"…"),"…")</f>
        <v>ADDER=HL A…</v>
      </c>
    </row>
    <row r="1518" spans="3:9" x14ac:dyDescent="0.25">
      <c r="C1518" s="24" t="str">
        <f t="shared" si="109"/>
        <v>DEFED(&amp;HA2):UADIRM:UIRDAF:UBRM:UAABR:UNDEF:UDBCOD:UADI:URIOBHB:UNDEF:UWZD:ULATIO:UAAZW:UBRCLS:UDHLABDL:UADIM:UOADDQ:USWR:UHLDAAQWW:UBRGRCLS:UABB:UEXIPCEXT:UNDEF:UOXORQ:XEND:</v>
      </c>
      <c r="D1518" s="24">
        <f t="shared" si="104"/>
        <v>1518</v>
      </c>
      <c r="E1518" s="24">
        <f t="shared" si="105"/>
        <v>0</v>
      </c>
      <c r="F1518" s="24" t="str">
        <f t="shared" ca="1" si="106"/>
        <v>…</v>
      </c>
      <c r="G1518" s="24">
        <f t="shared" si="107"/>
        <v>103</v>
      </c>
      <c r="H1518" s="25" t="str">
        <f t="shared" si="108"/>
        <v>UADIM</v>
      </c>
      <c r="I1518" s="9" t="str">
        <f ca="1">IFERROR(_xlfn.CONCAT(LEFT(INDEX(DESC!C:C,MATCH(H1518,DESC!B:B,0)),10),"…"),"…")</f>
        <v>ADDR=ADDER…</v>
      </c>
    </row>
    <row r="1519" spans="3:9" x14ac:dyDescent="0.25">
      <c r="C1519" s="24" t="str">
        <f t="shared" si="109"/>
        <v>DEFED(&amp;HA2):UADIRM:UIRDAF:UBRM:UAABR:UNDEF:UDBCOD:UADI:URIOBHB:UNDEF:UWZD:ULATIO:UAAZW:UBRCLS:UDHLABDL:UADIM:UOADDQ:USWR:UHLDAAQWW:UBRGRCLS:UABB:UEXIPCEXT:UNDEF:UOXORQ:XEND:</v>
      </c>
      <c r="D1519" s="24">
        <f t="shared" si="104"/>
        <v>1519</v>
      </c>
      <c r="E1519" s="24">
        <f t="shared" si="105"/>
        <v>1</v>
      </c>
      <c r="F1519" s="24" t="str">
        <f t="shared" ca="1" si="106"/>
        <v>…</v>
      </c>
      <c r="G1519" s="24">
        <f t="shared" si="107"/>
        <v>109</v>
      </c>
      <c r="H1519" s="25" t="str">
        <f t="shared" si="108"/>
        <v>UOADDQ</v>
      </c>
      <c r="I1519" s="9" t="str">
        <f ca="1">IFERROR(_xlfn.CONCAT(LEFT(INDEX(DESC!C:C,MATCH(H1519,DESC!B:B,0)),10),"…"),"…")</f>
        <v>HBUS/FLG=A…</v>
      </c>
    </row>
    <row r="1520" spans="3:9" x14ac:dyDescent="0.25">
      <c r="C1520" s="24" t="str">
        <f t="shared" si="109"/>
        <v>DEFED(&amp;HA2):UADIRM:UIRDAF:UBRM:UAABR:UNDEF:UDBCOD:UADI:URIOBHB:UNDEF:UWZD:ULATIO:UAAZW:UBRCLS:UDHLABDL:UADIM:UOADDQ:USWR:UHLDAAQWW:UBRGRCLS:UABB:UEXIPCEXT:UNDEF:UOXORQ:XEND:</v>
      </c>
      <c r="D1520" s="24">
        <f t="shared" si="104"/>
        <v>1520</v>
      </c>
      <c r="E1520" s="24">
        <f t="shared" si="105"/>
        <v>0</v>
      </c>
      <c r="F1520" s="24" t="str">
        <f t="shared" ca="1" si="106"/>
        <v>…</v>
      </c>
      <c r="G1520" s="24">
        <f t="shared" si="107"/>
        <v>116</v>
      </c>
      <c r="H1520" s="25" t="str">
        <f t="shared" si="108"/>
        <v>USWR</v>
      </c>
      <c r="I1520" s="9" t="str">
        <f ca="1">IFERROR(_xlfn.CONCAT(LEFT(INDEX(DESC!C:C,MATCH(H1520,DESC!B:B,0)),10),"…"),"…")</f>
        <v>SETWR…</v>
      </c>
    </row>
    <row r="1521" spans="1:9" x14ac:dyDescent="0.25">
      <c r="C1521" s="24" t="str">
        <f t="shared" si="109"/>
        <v>DEFED(&amp;HA2):UADIRM:UIRDAF:UBRM:UAABR:UNDEF:UDBCOD:UADI:URIOBHB:UNDEF:UWZD:ULATIO:UAAZW:UBRCLS:UDHLABDL:UADIM:UOADDQ:USWR:UHLDAAQWW:UBRGRCLS:UABB:UEXIPCEXT:UNDEF:UOXORQ:XEND:</v>
      </c>
      <c r="D1521" s="24">
        <f t="shared" si="104"/>
        <v>1521</v>
      </c>
      <c r="E1521" s="24">
        <f t="shared" si="105"/>
        <v>1</v>
      </c>
      <c r="F1521" s="24" t="str">
        <f t="shared" ca="1" si="106"/>
        <v>…</v>
      </c>
      <c r="G1521" s="24">
        <f t="shared" si="107"/>
        <v>121</v>
      </c>
      <c r="H1521" s="25" t="str">
        <f t="shared" si="108"/>
        <v>UHLDAAQWW</v>
      </c>
      <c r="I1521" s="9" t="str">
        <f ca="1">IFERROR(_xlfn.CONCAT(LEFT(INDEX(DESC!C:C,MATCH(H1521,DESC!B:B,0)),10),"…"),"…")</f>
        <v>DO_WAIT_WR…</v>
      </c>
    </row>
    <row r="1522" spans="1:9" x14ac:dyDescent="0.25">
      <c r="C1522" s="24" t="str">
        <f t="shared" si="109"/>
        <v>DEFED(&amp;HA2):UADIRM:UIRDAF:UBRM:UAABR:UNDEF:UDBCOD:UADI:URIOBHB:UNDEF:UWZD:ULATIO:UAAZW:UBRCLS:UDHLABDL:UADIM:UOADDQ:USWR:UHLDAAQWW:UBRGRCLS:UABB:UEXIPCEXT:UNDEF:UOXORQ:XEND:</v>
      </c>
      <c r="D1522" s="24">
        <f t="shared" si="104"/>
        <v>1522</v>
      </c>
      <c r="E1522" s="24">
        <f t="shared" si="105"/>
        <v>0</v>
      </c>
      <c r="F1522" s="24" t="str">
        <f t="shared" ca="1" si="106"/>
        <v>…</v>
      </c>
      <c r="G1522" s="24">
        <f t="shared" si="107"/>
        <v>131</v>
      </c>
      <c r="H1522" s="25" t="str">
        <f t="shared" si="108"/>
        <v>UBRGRCLS</v>
      </c>
      <c r="I1522" s="9" t="str">
        <f ca="1">IFERROR(_xlfn.CONCAT(LEFT(INDEX(DESC!C:C,MATCH(H1522,DESC!B:B,0)),10),"…"),"…")</f>
        <v>DO_GRANT D…</v>
      </c>
    </row>
    <row r="1523" spans="1:9" x14ac:dyDescent="0.25">
      <c r="C1523" s="24" t="str">
        <f t="shared" si="109"/>
        <v>DEFED(&amp;HA2):UADIRM:UIRDAF:UBRM:UAABR:UNDEF:UDBCOD:UADI:URIOBHB:UNDEF:UWZD:ULATIO:UAAZW:UBRCLS:UDHLABDL:UADIM:UOADDQ:USWR:UHLDAAQWW:UBRGRCLS:UABB:UEXIPCEXT:UNDEF:UOXORQ:XEND:</v>
      </c>
      <c r="D1523" s="24">
        <f t="shared" si="104"/>
        <v>1523</v>
      </c>
      <c r="E1523" s="24">
        <f t="shared" si="105"/>
        <v>0</v>
      </c>
      <c r="F1523" s="24" t="str">
        <f t="shared" ca="1" si="106"/>
        <v>…</v>
      </c>
      <c r="G1523" s="24">
        <f t="shared" si="107"/>
        <v>140</v>
      </c>
      <c r="H1523" s="25" t="str">
        <f t="shared" si="108"/>
        <v>UABB</v>
      </c>
      <c r="I1523" s="9" t="str">
        <f ca="1">IFERROR(_xlfn.CONCAT(LEFT(INDEX(DESC!C:C,MATCH(H1523,DESC!B:B,0)),10),"…"),"…")</f>
        <v>ALUB=B…</v>
      </c>
    </row>
    <row r="1524" spans="1:9" x14ac:dyDescent="0.25">
      <c r="C1524" s="24" t="str">
        <f t="shared" si="109"/>
        <v>DEFED(&amp;HA2):UADIRM:UIRDAF:UBRM:UAABR:UNDEF:UDBCOD:UADI:URIOBHB:UNDEF:UWZD:ULATIO:UAAZW:UBRCLS:UDHLABDL:UADIM:UOADDQ:USWR:UHLDAAQWW:UBRGRCLS:UABB:UEXIPCEXT:UNDEF:UOXORQ:XEND:</v>
      </c>
      <c r="D1524" s="24">
        <f t="shared" si="104"/>
        <v>1524</v>
      </c>
      <c r="E1524" s="24">
        <f t="shared" si="105"/>
        <v>0</v>
      </c>
      <c r="F1524" s="24" t="str">
        <f t="shared" ca="1" si="106"/>
        <v>…</v>
      </c>
      <c r="G1524" s="24">
        <f t="shared" si="107"/>
        <v>145</v>
      </c>
      <c r="H1524" s="25" t="str">
        <f t="shared" si="108"/>
        <v>UEXIPCEXT</v>
      </c>
      <c r="I1524" s="9" t="str">
        <f ca="1">IFERROR(_xlfn.CONCAT(LEFT(INDEX(DESC!C:C,MATCH(H1524,DESC!B:B,0)),10),"…"),"…")</f>
        <v>INTER ADDE…</v>
      </c>
    </row>
    <row r="1525" spans="1:9" x14ac:dyDescent="0.25">
      <c r="C1525" s="24" t="str">
        <f t="shared" si="109"/>
        <v>DEFED(&amp;HA2):UADIRM:UIRDAF:UBRM:UAABR:UNDEF:UDBCOD:UADI:URIOBHB:UNDEF:UWZD:ULATIO:UAAZW:UBRCLS:UDHLABDL:UADIM:UOADDQ:USWR:UHLDAAQWW:UBRGRCLS:UABB:UEXIPCEXT:UNDEF:UOXORQ:XEND:</v>
      </c>
      <c r="D1525" s="24">
        <f t="shared" si="104"/>
        <v>1525</v>
      </c>
      <c r="E1525" s="24">
        <f t="shared" si="105"/>
        <v>0</v>
      </c>
      <c r="F1525" s="24" t="str">
        <f t="shared" ca="1" si="106"/>
        <v>…</v>
      </c>
      <c r="G1525" s="24">
        <f t="shared" si="107"/>
        <v>155</v>
      </c>
      <c r="H1525" s="25" t="str">
        <f t="shared" si="108"/>
        <v>UNDEF</v>
      </c>
      <c r="I1525" s="9" t="str">
        <f ca="1">IFERROR(_xlfn.CONCAT(LEFT(INDEX(DESC!C:C,MATCH(H1525,DESC!B:B,0)),10),"…"),"…")</f>
        <v>UNDEF…</v>
      </c>
    </row>
    <row r="1526" spans="1:9" x14ac:dyDescent="0.25">
      <c r="C1526" s="24" t="str">
        <f t="shared" si="109"/>
        <v>DEFED(&amp;HA2):UADIRM:UIRDAF:UBRM:UAABR:UNDEF:UDBCOD:UADI:URIOBHB:UNDEF:UWZD:ULATIO:UAAZW:UBRCLS:UDHLABDL:UADIM:UOADDQ:USWR:UHLDAAQWW:UBRGRCLS:UABB:UEXIPCEXT:UNDEF:UOXORQ:XEND:</v>
      </c>
      <c r="D1526" s="24">
        <f t="shared" si="104"/>
        <v>1526</v>
      </c>
      <c r="E1526" s="24">
        <f t="shared" si="105"/>
        <v>1</v>
      </c>
      <c r="F1526" s="24" t="str">
        <f t="shared" ca="1" si="106"/>
        <v>…</v>
      </c>
      <c r="G1526" s="24">
        <f t="shared" si="107"/>
        <v>161</v>
      </c>
      <c r="H1526" s="25" t="str">
        <f t="shared" si="108"/>
        <v>UOXORQ</v>
      </c>
      <c r="I1526" s="9" t="str">
        <f ca="1">IFERROR(_xlfn.CONCAT(LEFT(INDEX(DESC!C:C,MATCH(H1526,DESC!B:B,0)),10),"…"),"…")</f>
        <v>FLG=UOXOR …</v>
      </c>
    </row>
    <row r="1527" spans="1:9" x14ac:dyDescent="0.25">
      <c r="C1527" s="24" t="str">
        <f t="shared" si="109"/>
        <v>DEFED(&amp;HA2):UADIRM:UIRDAF:UBRM:UAABR:UNDEF:UDBCOD:UADI:URIOBHB:UNDEF:UWZD:ULATIO:UAAZW:UBRCLS:UDHLABDL:UADIM:UOADDQ:USWR:UHLDAAQWW:UBRGRCLS:UABB:UEXIPCEXT:UNDEF:UOXORQ:XEND:</v>
      </c>
      <c r="D1527" s="24">
        <f t="shared" si="104"/>
        <v>1527</v>
      </c>
      <c r="E1527" s="24">
        <f t="shared" si="105"/>
        <v>0</v>
      </c>
      <c r="F1527" s="24" t="str">
        <f t="shared" ca="1" si="106"/>
        <v>…</v>
      </c>
      <c r="G1527" s="24">
        <f t="shared" si="107"/>
        <v>168</v>
      </c>
      <c r="H1527" s="25" t="str">
        <f t="shared" si="108"/>
        <v>XEND</v>
      </c>
      <c r="I1527" s="9" t="str">
        <f ca="1">IFERROR(_xlfn.CONCAT(LEFT(INDEX(DESC!C:C,MATCH(H1527,DESC!B:B,0)),10),"…"),"…")</f>
        <v>INTER END…</v>
      </c>
    </row>
    <row r="1528" spans="1:9" x14ac:dyDescent="0.25">
      <c r="C1528" s="24" t="str">
        <f t="shared" si="109"/>
        <v>DEFED(&amp;HA2):UADIRM:UIRDAF:UBRM:UAABR:UNDEF:UDBCOD:UADI:URIOBHB:UNDEF:UWZD:ULATIO:UAAZW:UBRCLS:UDHLABDL:UADIM:UOADDQ:USWR:UHLDAAQWW:UBRGRCLS:UABB:UEXIPCEXT:UNDEF:UOXORQ:XEND:</v>
      </c>
      <c r="D1528" s="24">
        <f t="shared" si="104"/>
        <v>1528</v>
      </c>
      <c r="E1528" s="24">
        <f t="shared" si="105"/>
        <v>0</v>
      </c>
      <c r="F1528" s="24" t="str">
        <f t="shared" ca="1" si="106"/>
        <v>…</v>
      </c>
      <c r="G1528" s="24">
        <f t="shared" si="107"/>
        <v>173</v>
      </c>
      <c r="H1528" s="25" t="str">
        <f t="shared" si="108"/>
        <v>…</v>
      </c>
      <c r="I1528" s="9" t="str">
        <f ca="1">IFERROR(_xlfn.CONCAT(LEFT(INDEX(DESC!C:C,MATCH(H1528,DESC!B:B,0)),10),"…"),"…")</f>
        <v>…</v>
      </c>
    </row>
    <row r="1529" spans="1:9" x14ac:dyDescent="0.25">
      <c r="A1529" s="27" t="s">
        <v>2048</v>
      </c>
      <c r="B1529" t="str">
        <f>A1530</f>
        <v>DEFED(&amp;HAA):UADIRM:UIRDAF:UBRM:UAABR:UNDEF:UDBCOD:UADD:URIOBHB:UNDEF:UWZD:ULATIO:UAAZW:UBRCLS:UDHLABDL:UADDM:UOADDQ:USWR:UHLDAAQWW:UBRGRCLS:UABB:UEXIPCEXT:UNDEF:UOXORQ:XEND</v>
      </c>
      <c r="C1529" s="24" t="str">
        <f t="shared" si="109"/>
        <v>DEFED(&amp;HAA):UADIRM:UIRDAF:UBRM:UAABR:UNDEF:UDBCOD:UADD:URIOBHB:UNDEF:UWZD:ULATIO:UAAZW:UBRCLS:UDHLABDL:UADDM:UOADDQ:USWR:UHLDAAQWW:UBRGRCLS:UABB:UEXIPCEXT:UNDEF:UOXORQ:XEND:</v>
      </c>
      <c r="D1529" s="24">
        <f t="shared" si="104"/>
        <v>1529</v>
      </c>
      <c r="E1529" s="24">
        <f t="shared" si="105"/>
        <v>0</v>
      </c>
      <c r="F1529" s="24" t="str">
        <f t="shared" ca="1" si="106"/>
        <v>…</v>
      </c>
      <c r="G1529" s="24">
        <f t="shared" si="107"/>
        <v>12</v>
      </c>
      <c r="H1529" s="25" t="str">
        <f t="shared" si="108"/>
        <v>UADIRM</v>
      </c>
      <c r="I1529" s="9" t="str">
        <f ca="1">IFERROR(_xlfn.CONCAT(LEFT(INDEX(DESC!C:C,MATCH(H1529,DESC!B:B,0)),10),"…"),"…")</f>
        <v>ADDR=ADDER…</v>
      </c>
    </row>
    <row r="1530" spans="1:9" x14ac:dyDescent="0.25">
      <c r="A1530" s="27" t="s">
        <v>2049</v>
      </c>
      <c r="C1530" s="24" t="str">
        <f t="shared" si="109"/>
        <v>DEFED(&amp;HAA):UADIRM:UIRDAF:UBRM:UAABR:UNDEF:UDBCOD:UADD:URIOBHB:UNDEF:UWZD:ULATIO:UAAZW:UBRCLS:UDHLABDL:UADDM:UOADDQ:USWR:UHLDAAQWW:UBRGRCLS:UABB:UEXIPCEXT:UNDEF:UOXORQ:XEND:</v>
      </c>
      <c r="D1530" s="24">
        <f t="shared" si="104"/>
        <v>1530</v>
      </c>
      <c r="E1530" s="24">
        <f t="shared" si="105"/>
        <v>0</v>
      </c>
      <c r="F1530" s="24" t="str">
        <f t="shared" ca="1" si="106"/>
        <v>…</v>
      </c>
      <c r="G1530" s="24">
        <f t="shared" si="107"/>
        <v>19</v>
      </c>
      <c r="H1530" s="25" t="str">
        <f t="shared" si="108"/>
        <v>UIRDAF</v>
      </c>
      <c r="I1530" s="9" t="str">
        <f ca="1">IFERROR(_xlfn.CONCAT(LEFT(INDEX(DESC!C:C,MATCH(H1530,DESC!B:B,0)),10),"…"),"…")</f>
        <v>IR=ADDES A…</v>
      </c>
    </row>
    <row r="1531" spans="1:9" x14ac:dyDescent="0.25">
      <c r="C1531" s="24" t="str">
        <f t="shared" si="109"/>
        <v>DEFED(&amp;HAA):UADIRM:UIRDAF:UBRM:UAABR:UNDEF:UDBCOD:UADD:URIOBHB:UNDEF:UWZD:ULATIO:UAAZW:UBRCLS:UDHLABDL:UADDM:UOADDQ:USWR:UHLDAAQWW:UBRGRCLS:UABB:UEXIPCEXT:UNDEF:UOXORQ:XEND:</v>
      </c>
      <c r="D1531" s="24">
        <f t="shared" si="104"/>
        <v>1531</v>
      </c>
      <c r="E1531" s="24">
        <f t="shared" si="105"/>
        <v>0</v>
      </c>
      <c r="F1531" s="24" t="str">
        <f t="shared" ca="1" si="106"/>
        <v>…</v>
      </c>
      <c r="G1531" s="24">
        <f t="shared" si="107"/>
        <v>26</v>
      </c>
      <c r="H1531" s="25" t="str">
        <f t="shared" si="108"/>
        <v>UBRM</v>
      </c>
      <c r="I1531" s="9" t="str">
        <f ca="1">IFERROR(_xlfn.CONCAT(LEFT(INDEX(DESC!C:C,MATCH(H1531,DESC!B:B,0)),10),"…"),"…")</f>
        <v>DO_BUSRQ U…</v>
      </c>
    </row>
    <row r="1532" spans="1:9" x14ac:dyDescent="0.25">
      <c r="C1532" s="24" t="str">
        <f t="shared" si="109"/>
        <v>DEFED(&amp;HAA):UADIRM:UIRDAF:UBRM:UAABR:UNDEF:UDBCOD:UADD:URIOBHB:UNDEF:UWZD:ULATIO:UAAZW:UBRCLS:UDHLABDL:UADDM:UOADDQ:USWR:UHLDAAQWW:UBRGRCLS:UABB:UEXIPCEXT:UNDEF:UOXORQ:XEND:</v>
      </c>
      <c r="D1532" s="24">
        <f t="shared" si="104"/>
        <v>1532</v>
      </c>
      <c r="E1532" s="24">
        <f t="shared" si="105"/>
        <v>0</v>
      </c>
      <c r="F1532" s="24" t="str">
        <f t="shared" ca="1" si="106"/>
        <v>…</v>
      </c>
      <c r="G1532" s="24">
        <f t="shared" si="107"/>
        <v>31</v>
      </c>
      <c r="H1532" s="25" t="str">
        <f t="shared" si="108"/>
        <v>UAABR</v>
      </c>
      <c r="I1532" s="9" t="str">
        <f ca="1">IFERROR(_xlfn.CONCAT(LEFT(INDEX(DESC!C:C,MATCH(H1532,DESC!B:B,0)),10),"…"),"…")</f>
        <v>ALUA=B DO_…</v>
      </c>
    </row>
    <row r="1533" spans="1:9" x14ac:dyDescent="0.25">
      <c r="C1533" s="24" t="str">
        <f t="shared" si="109"/>
        <v>DEFED(&amp;HAA):UADIRM:UIRDAF:UBRM:UAABR:UNDEF:UDBCOD:UADD:URIOBHB:UNDEF:UWZD:ULATIO:UAAZW:UBRCLS:UDHLABDL:UADDM:UOADDQ:USWR:UHLDAAQWW:UBRGRCLS:UABB:UEXIPCEXT:UNDEF:UOXORQ:XEND:</v>
      </c>
      <c r="D1533" s="24">
        <f t="shared" si="104"/>
        <v>1533</v>
      </c>
      <c r="E1533" s="24">
        <f t="shared" si="105"/>
        <v>0</v>
      </c>
      <c r="F1533" s="24" t="str">
        <f t="shared" ca="1" si="106"/>
        <v>…</v>
      </c>
      <c r="G1533" s="24">
        <f t="shared" si="107"/>
        <v>37</v>
      </c>
      <c r="H1533" s="25" t="str">
        <f t="shared" si="108"/>
        <v>UNDEF</v>
      </c>
      <c r="I1533" s="9" t="str">
        <f ca="1">IFERROR(_xlfn.CONCAT(LEFT(INDEX(DESC!C:C,MATCH(H1533,DESC!B:B,0)),10),"…"),"…")</f>
        <v>UNDEF…</v>
      </c>
    </row>
    <row r="1534" spans="1:9" x14ac:dyDescent="0.25">
      <c r="C1534" s="24" t="str">
        <f t="shared" si="109"/>
        <v>DEFED(&amp;HAA):UADIRM:UIRDAF:UBRM:UAABR:UNDEF:UDBCOD:UADD:URIOBHB:UNDEF:UWZD:ULATIO:UAAZW:UBRCLS:UDHLABDL:UADDM:UOADDQ:USWR:UHLDAAQWW:UBRGRCLS:UABB:UEXIPCEXT:UNDEF:UOXORQ:XEND:</v>
      </c>
      <c r="D1534" s="24">
        <f t="shared" si="104"/>
        <v>1534</v>
      </c>
      <c r="E1534" s="24">
        <f t="shared" si="105"/>
        <v>0</v>
      </c>
      <c r="F1534" s="24" t="str">
        <f t="shared" ca="1" si="106"/>
        <v>…</v>
      </c>
      <c r="G1534" s="24">
        <f t="shared" si="107"/>
        <v>43</v>
      </c>
      <c r="H1534" s="25" t="str">
        <f t="shared" si="108"/>
        <v>UDBCOD</v>
      </c>
      <c r="I1534" s="9" t="str">
        <f ca="1">IFERROR(_xlfn.CONCAT(LEFT(INDEX(DESC!C:C,MATCH(H1534,DESC!B:B,0)),10),"…"),"…")</f>
        <v>ADDER=BC H…</v>
      </c>
    </row>
    <row r="1535" spans="1:9" x14ac:dyDescent="0.25">
      <c r="C1535" s="24" t="str">
        <f t="shared" si="109"/>
        <v>DEFED(&amp;HAA):UADIRM:UIRDAF:UBRM:UAABR:UNDEF:UDBCOD:UADD:URIOBHB:UNDEF:UWZD:ULATIO:UAAZW:UBRCLS:UDHLABDL:UADDM:UOADDQ:USWR:UHLDAAQWW:UBRGRCLS:UABB:UEXIPCEXT:UNDEF:UOXORQ:XEND:</v>
      </c>
      <c r="D1535" s="24">
        <f t="shared" si="104"/>
        <v>1535</v>
      </c>
      <c r="E1535" s="24">
        <f t="shared" si="105"/>
        <v>0</v>
      </c>
      <c r="F1535" s="24" t="str">
        <f t="shared" ca="1" si="106"/>
        <v>…</v>
      </c>
      <c r="G1535" s="24">
        <f t="shared" si="107"/>
        <v>50</v>
      </c>
      <c r="H1535" s="25" t="str">
        <f t="shared" si="108"/>
        <v>UADD</v>
      </c>
      <c r="I1535" s="9" t="str">
        <f ca="1">IFERROR(_xlfn.CONCAT(LEFT(INDEX(DESC!C:C,MATCH(H1535,DESC!B:B,0)),10),"…"),"…")</f>
        <v>ADDR=ADDER…</v>
      </c>
    </row>
    <row r="1536" spans="1:9" x14ac:dyDescent="0.25">
      <c r="C1536" s="24" t="str">
        <f t="shared" si="109"/>
        <v>DEFED(&amp;HAA):UADIRM:UIRDAF:UBRM:UAABR:UNDEF:UDBCOD:UADD:URIOBHB:UNDEF:UWZD:ULATIO:UAAZW:UBRCLS:UDHLABDL:UADDM:UOADDQ:USWR:UHLDAAQWW:UBRGRCLS:UABB:UEXIPCEXT:UNDEF:UOXORQ:XEND:</v>
      </c>
      <c r="D1536" s="24">
        <f t="shared" si="104"/>
        <v>1536</v>
      </c>
      <c r="E1536" s="24">
        <f t="shared" si="105"/>
        <v>0</v>
      </c>
      <c r="F1536" s="24" t="str">
        <f t="shared" ca="1" si="106"/>
        <v>…</v>
      </c>
      <c r="G1536" s="24">
        <f t="shared" si="107"/>
        <v>55</v>
      </c>
      <c r="H1536" s="25" t="str">
        <f t="shared" si="108"/>
        <v>URIOBHB</v>
      </c>
      <c r="I1536" s="9" t="str">
        <f ca="1">IFERROR(_xlfn.CONCAT(LEFT(INDEX(DESC!C:C,MATCH(H1536,DESC!B:B,0)),10),"…"),"…")</f>
        <v>B=HBUS SET…</v>
      </c>
    </row>
    <row r="1537" spans="3:9" x14ac:dyDescent="0.25">
      <c r="C1537" s="24" t="str">
        <f t="shared" si="109"/>
        <v>DEFED(&amp;HAA):UADIRM:UIRDAF:UBRM:UAABR:UNDEF:UDBCOD:UADD:URIOBHB:UNDEF:UWZD:ULATIO:UAAZW:UBRCLS:UDHLABDL:UADDM:UOADDQ:USWR:UHLDAAQWW:UBRGRCLS:UABB:UEXIPCEXT:UNDEF:UOXORQ:XEND:</v>
      </c>
      <c r="D1537" s="24">
        <f t="shared" si="104"/>
        <v>1537</v>
      </c>
      <c r="E1537" s="24">
        <f t="shared" si="105"/>
        <v>0</v>
      </c>
      <c r="F1537" s="24" t="str">
        <f t="shared" ca="1" si="106"/>
        <v>…</v>
      </c>
      <c r="G1537" s="24">
        <f t="shared" si="107"/>
        <v>63</v>
      </c>
      <c r="H1537" s="25" t="str">
        <f t="shared" si="108"/>
        <v>UNDEF</v>
      </c>
      <c r="I1537" s="9" t="str">
        <f ca="1">IFERROR(_xlfn.CONCAT(LEFT(INDEX(DESC!C:C,MATCH(H1537,DESC!B:B,0)),10),"…"),"…")</f>
        <v>UNDEF…</v>
      </c>
    </row>
    <row r="1538" spans="3:9" x14ac:dyDescent="0.25">
      <c r="C1538" s="24" t="str">
        <f t="shared" si="109"/>
        <v>DEFED(&amp;HAA):UADIRM:UIRDAF:UBRM:UAABR:UNDEF:UDBCOD:UADD:URIOBHB:UNDEF:UWZD:ULATIO:UAAZW:UBRCLS:UDHLABDL:UADDM:UOADDQ:USWR:UHLDAAQWW:UBRGRCLS:UABB:UEXIPCEXT:UNDEF:UOXORQ:XEND:</v>
      </c>
      <c r="D1538" s="24">
        <f t="shared" si="104"/>
        <v>1538</v>
      </c>
      <c r="E1538" s="24">
        <f t="shared" si="105"/>
        <v>0</v>
      </c>
      <c r="F1538" s="24" t="str">
        <f t="shared" ca="1" si="106"/>
        <v>…</v>
      </c>
      <c r="G1538" s="24">
        <f t="shared" si="107"/>
        <v>69</v>
      </c>
      <c r="H1538" s="25" t="str">
        <f t="shared" si="108"/>
        <v>UWZD</v>
      </c>
      <c r="I1538" s="9" t="str">
        <f ca="1">IFERROR(_xlfn.CONCAT(LEFT(INDEX(DESC!C:C,MATCH(H1538,DESC!B:B,0)),10),"…"),"…")</f>
        <v>WZ=ADDES…</v>
      </c>
    </row>
    <row r="1539" spans="3:9" x14ac:dyDescent="0.25">
      <c r="C1539" s="24" t="str">
        <f t="shared" si="109"/>
        <v>DEFED(&amp;HAA):UADIRM:UIRDAF:UBRM:UAABR:UNDEF:UDBCOD:UADD:URIOBHB:UNDEF:UWZD:ULATIO:UAAZW:UBRCLS:UDHLABDL:UADDM:UOADDQ:USWR:UHLDAAQWW:UBRGRCLS:UABB:UEXIPCEXT:UNDEF:UOXORQ:XEND:</v>
      </c>
      <c r="D1539" s="24">
        <f t="shared" si="104"/>
        <v>1539</v>
      </c>
      <c r="E1539" s="24">
        <f t="shared" si="105"/>
        <v>0</v>
      </c>
      <c r="F1539" s="24" t="str">
        <f t="shared" ca="1" si="106"/>
        <v>…</v>
      </c>
      <c r="G1539" s="24">
        <f t="shared" si="107"/>
        <v>74</v>
      </c>
      <c r="H1539" s="25" t="str">
        <f t="shared" si="108"/>
        <v>ULATIO</v>
      </c>
      <c r="I1539" s="9" t="str">
        <f ca="1">IFERROR(_xlfn.CONCAT(LEFT(INDEX(DESC!C:C,MATCH(H1539,DESC!B:B,0)),10),"…"),"…")</f>
        <v>DLATCH=PIN…</v>
      </c>
    </row>
    <row r="1540" spans="3:9" x14ac:dyDescent="0.25">
      <c r="C1540" s="24" t="str">
        <f t="shared" si="109"/>
        <v>DEFED(&amp;HAA):UADIRM:UIRDAF:UBRM:UAABR:UNDEF:UDBCOD:UADD:URIOBHB:UNDEF:UWZD:ULATIO:UAAZW:UBRCLS:UDHLABDL:UADDM:UOADDQ:USWR:UHLDAAQWW:UBRGRCLS:UABB:UEXIPCEXT:UNDEF:UOXORQ:XEND:</v>
      </c>
      <c r="D1540" s="24">
        <f t="shared" si="104"/>
        <v>1540</v>
      </c>
      <c r="E1540" s="24">
        <f t="shared" si="105"/>
        <v>0</v>
      </c>
      <c r="F1540" s="24" t="str">
        <f t="shared" ca="1" si="106"/>
        <v>…</v>
      </c>
      <c r="G1540" s="24">
        <f t="shared" si="107"/>
        <v>81</v>
      </c>
      <c r="H1540" s="25" t="str">
        <f t="shared" si="108"/>
        <v>UAAZW</v>
      </c>
      <c r="I1540" s="9" t="str">
        <f ca="1">IFERROR(_xlfn.CONCAT(LEFT(INDEX(DESC!C:C,MATCH(H1540,DESC!B:B,0)),10),"…"),"…")</f>
        <v>DO_WAIT AL…</v>
      </c>
    </row>
    <row r="1541" spans="3:9" x14ac:dyDescent="0.25">
      <c r="C1541" s="24" t="str">
        <f t="shared" si="109"/>
        <v>DEFED(&amp;HAA):UADIRM:UIRDAF:UBRM:UAABR:UNDEF:UDBCOD:UADD:URIOBHB:UNDEF:UWZD:ULATIO:UAAZW:UBRCLS:UDHLABDL:UADDM:UOADDQ:USWR:UHLDAAQWW:UBRGRCLS:UABB:UEXIPCEXT:UNDEF:UOXORQ:XEND:</v>
      </c>
      <c r="D1541" s="24">
        <f t="shared" si="104"/>
        <v>1541</v>
      </c>
      <c r="E1541" s="24">
        <f t="shared" si="105"/>
        <v>0</v>
      </c>
      <c r="F1541" s="24" t="str">
        <f t="shared" ca="1" si="106"/>
        <v>…</v>
      </c>
      <c r="G1541" s="24">
        <f t="shared" si="107"/>
        <v>87</v>
      </c>
      <c r="H1541" s="25" t="str">
        <f t="shared" si="108"/>
        <v>UBRCLS</v>
      </c>
      <c r="I1541" s="9" t="str">
        <f ca="1">IFERROR(_xlfn.CONCAT(LEFT(INDEX(DESC!C:C,MATCH(H1541,DESC!B:B,0)),10),"…"),"…")</f>
        <v>DO_BUSRQ D…</v>
      </c>
    </row>
    <row r="1542" spans="3:9" x14ac:dyDescent="0.25">
      <c r="C1542" s="24" t="str">
        <f t="shared" si="109"/>
        <v>DEFED(&amp;HAA):UADIRM:UIRDAF:UBRM:UAABR:UNDEF:UDBCOD:UADD:URIOBHB:UNDEF:UWZD:ULATIO:UAAZW:UBRCLS:UDHLABDL:UADDM:UOADDQ:USWR:UHLDAAQWW:UBRGRCLS:UABB:UEXIPCEXT:UNDEF:UOXORQ:XEND:</v>
      </c>
      <c r="D1542" s="24">
        <f t="shared" si="104"/>
        <v>1542</v>
      </c>
      <c r="E1542" s="24">
        <f t="shared" si="105"/>
        <v>0</v>
      </c>
      <c r="F1542" s="24" t="str">
        <f t="shared" ca="1" si="106"/>
        <v>…</v>
      </c>
      <c r="G1542" s="24">
        <f t="shared" si="107"/>
        <v>94</v>
      </c>
      <c r="H1542" s="25" t="str">
        <f t="shared" si="108"/>
        <v>UDHLABDL</v>
      </c>
      <c r="I1542" s="9" t="str">
        <f ca="1">IFERROR(_xlfn.CONCAT(LEFT(INDEX(DESC!C:C,MATCH(H1542,DESC!B:B,0)),10),"…"),"…")</f>
        <v>ADDER=HL A…</v>
      </c>
    </row>
    <row r="1543" spans="3:9" x14ac:dyDescent="0.25">
      <c r="C1543" s="24" t="str">
        <f t="shared" si="109"/>
        <v>DEFED(&amp;HAA):UADIRM:UIRDAF:UBRM:UAABR:UNDEF:UDBCOD:UADD:URIOBHB:UNDEF:UWZD:ULATIO:UAAZW:UBRCLS:UDHLABDL:UADDM:UOADDQ:USWR:UHLDAAQWW:UBRGRCLS:UABB:UEXIPCEXT:UNDEF:UOXORQ:XEND:</v>
      </c>
      <c r="D1543" s="24">
        <f t="shared" si="104"/>
        <v>1543</v>
      </c>
      <c r="E1543" s="24">
        <f t="shared" si="105"/>
        <v>0</v>
      </c>
      <c r="F1543" s="24" t="str">
        <f t="shared" ca="1" si="106"/>
        <v>…</v>
      </c>
      <c r="G1543" s="24">
        <f t="shared" si="107"/>
        <v>103</v>
      </c>
      <c r="H1543" s="25" t="str">
        <f t="shared" si="108"/>
        <v>UADDM</v>
      </c>
      <c r="I1543" s="9" t="str">
        <f ca="1">IFERROR(_xlfn.CONCAT(LEFT(INDEX(DESC!C:C,MATCH(H1543,DESC!B:B,0)),10),"…"),"…")</f>
        <v>ADDR=ADDER…</v>
      </c>
    </row>
    <row r="1544" spans="3:9" x14ac:dyDescent="0.25">
      <c r="C1544" s="24" t="str">
        <f t="shared" si="109"/>
        <v>DEFED(&amp;HAA):UADIRM:UIRDAF:UBRM:UAABR:UNDEF:UDBCOD:UADD:URIOBHB:UNDEF:UWZD:ULATIO:UAAZW:UBRCLS:UDHLABDL:UADDM:UOADDQ:USWR:UHLDAAQWW:UBRGRCLS:UABB:UEXIPCEXT:UNDEF:UOXORQ:XEND:</v>
      </c>
      <c r="D1544" s="24">
        <f t="shared" si="104"/>
        <v>1544</v>
      </c>
      <c r="E1544" s="24">
        <f t="shared" si="105"/>
        <v>0</v>
      </c>
      <c r="F1544" s="24" t="str">
        <f t="shared" ca="1" si="106"/>
        <v>…</v>
      </c>
      <c r="G1544" s="24">
        <f t="shared" si="107"/>
        <v>109</v>
      </c>
      <c r="H1544" s="25" t="str">
        <f t="shared" si="108"/>
        <v>UOADDQ</v>
      </c>
      <c r="I1544" s="9" t="str">
        <f ca="1">IFERROR(_xlfn.CONCAT(LEFT(INDEX(DESC!C:C,MATCH(H1544,DESC!B:B,0)),10),"…"),"…")</f>
        <v>HBUS/FLG=A…</v>
      </c>
    </row>
    <row r="1545" spans="3:9" x14ac:dyDescent="0.25">
      <c r="C1545" s="24" t="str">
        <f t="shared" si="109"/>
        <v>DEFED(&amp;HAA):UADIRM:UIRDAF:UBRM:UAABR:UNDEF:UDBCOD:UADD:URIOBHB:UNDEF:UWZD:ULATIO:UAAZW:UBRCLS:UDHLABDL:UADDM:UOADDQ:USWR:UHLDAAQWW:UBRGRCLS:UABB:UEXIPCEXT:UNDEF:UOXORQ:XEND:</v>
      </c>
      <c r="D1545" s="24">
        <f t="shared" si="104"/>
        <v>1545</v>
      </c>
      <c r="E1545" s="24">
        <f t="shared" si="105"/>
        <v>0</v>
      </c>
      <c r="F1545" s="24" t="str">
        <f t="shared" ca="1" si="106"/>
        <v>…</v>
      </c>
      <c r="G1545" s="24">
        <f t="shared" si="107"/>
        <v>116</v>
      </c>
      <c r="H1545" s="25" t="str">
        <f t="shared" si="108"/>
        <v>USWR</v>
      </c>
      <c r="I1545" s="9" t="str">
        <f ca="1">IFERROR(_xlfn.CONCAT(LEFT(INDEX(DESC!C:C,MATCH(H1545,DESC!B:B,0)),10),"…"),"…")</f>
        <v>SETWR…</v>
      </c>
    </row>
    <row r="1546" spans="3:9" x14ac:dyDescent="0.25">
      <c r="C1546" s="24" t="str">
        <f t="shared" si="109"/>
        <v>DEFED(&amp;HAA):UADIRM:UIRDAF:UBRM:UAABR:UNDEF:UDBCOD:UADD:URIOBHB:UNDEF:UWZD:ULATIO:UAAZW:UBRCLS:UDHLABDL:UADDM:UOADDQ:USWR:UHLDAAQWW:UBRGRCLS:UABB:UEXIPCEXT:UNDEF:UOXORQ:XEND:</v>
      </c>
      <c r="D1546" s="24">
        <f t="shared" si="104"/>
        <v>1546</v>
      </c>
      <c r="E1546" s="24">
        <f t="shared" si="105"/>
        <v>0</v>
      </c>
      <c r="F1546" s="24" t="str">
        <f t="shared" ca="1" si="106"/>
        <v>…</v>
      </c>
      <c r="G1546" s="24">
        <f t="shared" si="107"/>
        <v>121</v>
      </c>
      <c r="H1546" s="25" t="str">
        <f t="shared" si="108"/>
        <v>UHLDAAQWW</v>
      </c>
      <c r="I1546" s="9" t="str">
        <f ca="1">IFERROR(_xlfn.CONCAT(LEFT(INDEX(DESC!C:C,MATCH(H1546,DESC!B:B,0)),10),"…"),"…")</f>
        <v>DO_WAIT_WR…</v>
      </c>
    </row>
    <row r="1547" spans="3:9" x14ac:dyDescent="0.25">
      <c r="C1547" s="24" t="str">
        <f t="shared" si="109"/>
        <v>DEFED(&amp;HAA):UADIRM:UIRDAF:UBRM:UAABR:UNDEF:UDBCOD:UADD:URIOBHB:UNDEF:UWZD:ULATIO:UAAZW:UBRCLS:UDHLABDL:UADDM:UOADDQ:USWR:UHLDAAQWW:UBRGRCLS:UABB:UEXIPCEXT:UNDEF:UOXORQ:XEND:</v>
      </c>
      <c r="D1547" s="24">
        <f t="shared" si="104"/>
        <v>1547</v>
      </c>
      <c r="E1547" s="24">
        <f t="shared" si="105"/>
        <v>0</v>
      </c>
      <c r="F1547" s="24" t="str">
        <f t="shared" ca="1" si="106"/>
        <v>…</v>
      </c>
      <c r="G1547" s="24">
        <f t="shared" si="107"/>
        <v>131</v>
      </c>
      <c r="H1547" s="25" t="str">
        <f t="shared" si="108"/>
        <v>UBRGRCLS</v>
      </c>
      <c r="I1547" s="9" t="str">
        <f ca="1">IFERROR(_xlfn.CONCAT(LEFT(INDEX(DESC!C:C,MATCH(H1547,DESC!B:B,0)),10),"…"),"…")</f>
        <v>DO_GRANT D…</v>
      </c>
    </row>
    <row r="1548" spans="3:9" x14ac:dyDescent="0.25">
      <c r="C1548" s="24" t="str">
        <f t="shared" si="109"/>
        <v>DEFED(&amp;HAA):UADIRM:UIRDAF:UBRM:UAABR:UNDEF:UDBCOD:UADD:URIOBHB:UNDEF:UWZD:ULATIO:UAAZW:UBRCLS:UDHLABDL:UADDM:UOADDQ:USWR:UHLDAAQWW:UBRGRCLS:UABB:UEXIPCEXT:UNDEF:UOXORQ:XEND:</v>
      </c>
      <c r="D1548" s="24">
        <f t="shared" si="104"/>
        <v>1548</v>
      </c>
      <c r="E1548" s="24">
        <f t="shared" si="105"/>
        <v>0</v>
      </c>
      <c r="F1548" s="24" t="str">
        <f t="shared" ca="1" si="106"/>
        <v>…</v>
      </c>
      <c r="G1548" s="24">
        <f t="shared" si="107"/>
        <v>140</v>
      </c>
      <c r="H1548" s="25" t="str">
        <f t="shared" si="108"/>
        <v>UABB</v>
      </c>
      <c r="I1548" s="9" t="str">
        <f ca="1">IFERROR(_xlfn.CONCAT(LEFT(INDEX(DESC!C:C,MATCH(H1548,DESC!B:B,0)),10),"…"),"…")</f>
        <v>ALUB=B…</v>
      </c>
    </row>
    <row r="1549" spans="3:9" x14ac:dyDescent="0.25">
      <c r="C1549" s="24" t="str">
        <f t="shared" si="109"/>
        <v>DEFED(&amp;HAA):UADIRM:UIRDAF:UBRM:UAABR:UNDEF:UDBCOD:UADD:URIOBHB:UNDEF:UWZD:ULATIO:UAAZW:UBRCLS:UDHLABDL:UADDM:UOADDQ:USWR:UHLDAAQWW:UBRGRCLS:UABB:UEXIPCEXT:UNDEF:UOXORQ:XEND:</v>
      </c>
      <c r="D1549" s="24">
        <f t="shared" si="104"/>
        <v>1549</v>
      </c>
      <c r="E1549" s="24">
        <f t="shared" si="105"/>
        <v>0</v>
      </c>
      <c r="F1549" s="24" t="str">
        <f t="shared" ca="1" si="106"/>
        <v>…</v>
      </c>
      <c r="G1549" s="24">
        <f t="shared" si="107"/>
        <v>145</v>
      </c>
      <c r="H1549" s="25" t="str">
        <f t="shared" si="108"/>
        <v>UEXIPCEXT</v>
      </c>
      <c r="I1549" s="9" t="str">
        <f ca="1">IFERROR(_xlfn.CONCAT(LEFT(INDEX(DESC!C:C,MATCH(H1549,DESC!B:B,0)),10),"…"),"…")</f>
        <v>INTER ADDE…</v>
      </c>
    </row>
    <row r="1550" spans="3:9" x14ac:dyDescent="0.25">
      <c r="C1550" s="24" t="str">
        <f t="shared" si="109"/>
        <v>DEFED(&amp;HAA):UADIRM:UIRDAF:UBRM:UAABR:UNDEF:UDBCOD:UADD:URIOBHB:UNDEF:UWZD:ULATIO:UAAZW:UBRCLS:UDHLABDL:UADDM:UOADDQ:USWR:UHLDAAQWW:UBRGRCLS:UABB:UEXIPCEXT:UNDEF:UOXORQ:XEND:</v>
      </c>
      <c r="D1550" s="24">
        <f t="shared" si="104"/>
        <v>1550</v>
      </c>
      <c r="E1550" s="24">
        <f t="shared" si="105"/>
        <v>0</v>
      </c>
      <c r="F1550" s="24" t="str">
        <f t="shared" ca="1" si="106"/>
        <v>…</v>
      </c>
      <c r="G1550" s="24">
        <f t="shared" si="107"/>
        <v>155</v>
      </c>
      <c r="H1550" s="25" t="str">
        <f t="shared" si="108"/>
        <v>UNDEF</v>
      </c>
      <c r="I1550" s="9" t="str">
        <f ca="1">IFERROR(_xlfn.CONCAT(LEFT(INDEX(DESC!C:C,MATCH(H1550,DESC!B:B,0)),10),"…"),"…")</f>
        <v>UNDEF…</v>
      </c>
    </row>
    <row r="1551" spans="3:9" x14ac:dyDescent="0.25">
      <c r="C1551" s="24" t="str">
        <f t="shared" si="109"/>
        <v>DEFED(&amp;HAA):UADIRM:UIRDAF:UBRM:UAABR:UNDEF:UDBCOD:UADD:URIOBHB:UNDEF:UWZD:ULATIO:UAAZW:UBRCLS:UDHLABDL:UADDM:UOADDQ:USWR:UHLDAAQWW:UBRGRCLS:UABB:UEXIPCEXT:UNDEF:UOXORQ:XEND:</v>
      </c>
      <c r="D1551" s="24">
        <f t="shared" si="104"/>
        <v>1551</v>
      </c>
      <c r="E1551" s="24">
        <f t="shared" si="105"/>
        <v>0</v>
      </c>
      <c r="F1551" s="24" t="str">
        <f t="shared" ca="1" si="106"/>
        <v>…</v>
      </c>
      <c r="G1551" s="24">
        <f t="shared" si="107"/>
        <v>161</v>
      </c>
      <c r="H1551" s="25" t="str">
        <f t="shared" si="108"/>
        <v>UOXORQ</v>
      </c>
      <c r="I1551" s="9" t="str">
        <f ca="1">IFERROR(_xlfn.CONCAT(LEFT(INDEX(DESC!C:C,MATCH(H1551,DESC!B:B,0)),10),"…"),"…")</f>
        <v>FLG=UOXOR …</v>
      </c>
    </row>
    <row r="1552" spans="3:9" x14ac:dyDescent="0.25">
      <c r="C1552" s="24" t="str">
        <f t="shared" si="109"/>
        <v>DEFED(&amp;HAA):UADIRM:UIRDAF:UBRM:UAABR:UNDEF:UDBCOD:UADD:URIOBHB:UNDEF:UWZD:ULATIO:UAAZW:UBRCLS:UDHLABDL:UADDM:UOADDQ:USWR:UHLDAAQWW:UBRGRCLS:UABB:UEXIPCEXT:UNDEF:UOXORQ:XEND:</v>
      </c>
      <c r="D1552" s="24">
        <f t="shared" si="104"/>
        <v>1552</v>
      </c>
      <c r="E1552" s="24">
        <f t="shared" si="105"/>
        <v>0</v>
      </c>
      <c r="F1552" s="24" t="str">
        <f t="shared" ca="1" si="106"/>
        <v>…</v>
      </c>
      <c r="G1552" s="24">
        <f t="shared" si="107"/>
        <v>168</v>
      </c>
      <c r="H1552" s="25" t="str">
        <f t="shared" si="108"/>
        <v>XEND</v>
      </c>
      <c r="I1552" s="9" t="str">
        <f ca="1">IFERROR(_xlfn.CONCAT(LEFT(INDEX(DESC!C:C,MATCH(H1552,DESC!B:B,0)),10),"…"),"…")</f>
        <v>INTER END…</v>
      </c>
    </row>
    <row r="1553" spans="2:9" x14ac:dyDescent="0.25">
      <c r="C1553" s="24" t="str">
        <f t="shared" si="109"/>
        <v>DEFED(&amp;HAA):UADIRM:UIRDAF:UBRM:UAABR:UNDEF:UDBCOD:UADD:URIOBHB:UNDEF:UWZD:ULATIO:UAAZW:UBRCLS:UDHLABDL:UADDM:UOADDQ:USWR:UHLDAAQWW:UBRGRCLS:UABB:UEXIPCEXT:UNDEF:UOXORQ:XEND:</v>
      </c>
      <c r="D1553" s="24">
        <f t="shared" si="104"/>
        <v>1553</v>
      </c>
      <c r="E1553" s="24">
        <f t="shared" si="105"/>
        <v>0</v>
      </c>
      <c r="F1553" s="24" t="str">
        <f t="shared" ca="1" si="106"/>
        <v>…</v>
      </c>
      <c r="G1553" s="24">
        <f t="shared" si="107"/>
        <v>173</v>
      </c>
      <c r="H1553" s="25" t="str">
        <f t="shared" si="108"/>
        <v>…</v>
      </c>
      <c r="I1553" s="9" t="str">
        <f ca="1">IFERROR(_xlfn.CONCAT(LEFT(INDEX(DESC!C:C,MATCH(H1553,DESC!B:B,0)),10),"…"),"…")</f>
        <v>…</v>
      </c>
    </row>
    <row r="1554" spans="2:9" x14ac:dyDescent="0.25">
      <c r="B1554" t="str">
        <f>A1589</f>
        <v>DEFED(&amp;HB2):UADIRM:UIRDAF:UBRM:UAABR:UNDEF:UDBCOD:UADI:URIOBHB:UNDEF:UWZD:ULATIO:UAAZW:UBRCLS:UDHLABDL:UADIM:UOADDQ:USWR:UHLDAAQWW:UBRCLS:UDPCABBJZ:AAA:UDD:UOXORQ:UNDEF:UWZDD:UDD:UNDEF:UNDEF:UPCD:UGR:UDPC:UEXIDONE:BBB:UEXIEXT:UNDEF:UOXORQ:XEND</v>
      </c>
      <c r="C1554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4" s="24">
        <f t="shared" si="104"/>
        <v>1554</v>
      </c>
      <c r="E1554" s="24">
        <f t="shared" si="105"/>
        <v>0</v>
      </c>
      <c r="F1554" s="24" t="str">
        <f t="shared" ca="1" si="106"/>
        <v>…</v>
      </c>
      <c r="G1554" s="24">
        <f t="shared" si="107"/>
        <v>12</v>
      </c>
      <c r="H1554" s="25" t="str">
        <f t="shared" si="108"/>
        <v>UADIRM</v>
      </c>
      <c r="I1554" s="9" t="str">
        <f ca="1">IFERROR(_xlfn.CONCAT(LEFT(INDEX(DESC!C:C,MATCH(H1554,DESC!B:B,0)),10),"…"),"…")</f>
        <v>ADDR=ADDER…</v>
      </c>
    </row>
    <row r="1555" spans="2:9" x14ac:dyDescent="0.25">
      <c r="C1555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5" s="24">
        <f t="shared" si="104"/>
        <v>1555</v>
      </c>
      <c r="E1555" s="24">
        <f t="shared" si="105"/>
        <v>0</v>
      </c>
      <c r="F1555" s="24" t="str">
        <f t="shared" ca="1" si="106"/>
        <v>…</v>
      </c>
      <c r="G1555" s="24">
        <f t="shared" si="107"/>
        <v>19</v>
      </c>
      <c r="H1555" s="25" t="str">
        <f t="shared" si="108"/>
        <v>UIRDAF</v>
      </c>
      <c r="I1555" s="9" t="str">
        <f ca="1">IFERROR(_xlfn.CONCAT(LEFT(INDEX(DESC!C:C,MATCH(H1555,DESC!B:B,0)),10),"…"),"…")</f>
        <v>IR=ADDES A…</v>
      </c>
    </row>
    <row r="1556" spans="2:9" x14ac:dyDescent="0.25">
      <c r="C1556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6" s="24">
        <f t="shared" si="104"/>
        <v>1556</v>
      </c>
      <c r="E1556" s="24">
        <f t="shared" si="105"/>
        <v>0</v>
      </c>
      <c r="F1556" s="24" t="str">
        <f t="shared" ca="1" si="106"/>
        <v>…</v>
      </c>
      <c r="G1556" s="24">
        <f t="shared" si="107"/>
        <v>26</v>
      </c>
      <c r="H1556" s="25" t="str">
        <f t="shared" si="108"/>
        <v>UBRM</v>
      </c>
      <c r="I1556" s="9" t="str">
        <f ca="1">IFERROR(_xlfn.CONCAT(LEFT(INDEX(DESC!C:C,MATCH(H1556,DESC!B:B,0)),10),"…"),"…")</f>
        <v>DO_BUSRQ U…</v>
      </c>
    </row>
    <row r="1557" spans="2:9" x14ac:dyDescent="0.25">
      <c r="C1557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7" s="24">
        <f t="shared" si="104"/>
        <v>1557</v>
      </c>
      <c r="E1557" s="24">
        <f t="shared" si="105"/>
        <v>0</v>
      </c>
      <c r="F1557" s="24" t="str">
        <f t="shared" ca="1" si="106"/>
        <v>…</v>
      </c>
      <c r="G1557" s="24">
        <f t="shared" si="107"/>
        <v>31</v>
      </c>
      <c r="H1557" s="25" t="str">
        <f t="shared" si="108"/>
        <v>UAABR</v>
      </c>
      <c r="I1557" s="9" t="str">
        <f ca="1">IFERROR(_xlfn.CONCAT(LEFT(INDEX(DESC!C:C,MATCH(H1557,DESC!B:B,0)),10),"…"),"…")</f>
        <v>ALUA=B DO_…</v>
      </c>
    </row>
    <row r="1558" spans="2:9" x14ac:dyDescent="0.25">
      <c r="C1558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8" s="24">
        <f t="shared" si="104"/>
        <v>1558</v>
      </c>
      <c r="E1558" s="24">
        <f t="shared" si="105"/>
        <v>0</v>
      </c>
      <c r="F1558" s="24" t="str">
        <f t="shared" ca="1" si="106"/>
        <v>…</v>
      </c>
      <c r="G1558" s="24">
        <f t="shared" si="107"/>
        <v>37</v>
      </c>
      <c r="H1558" s="25" t="str">
        <f t="shared" si="108"/>
        <v>UNDEF</v>
      </c>
      <c r="I1558" s="9" t="str">
        <f ca="1">IFERROR(_xlfn.CONCAT(LEFT(INDEX(DESC!C:C,MATCH(H1558,DESC!B:B,0)),10),"…"),"…")</f>
        <v>UNDEF…</v>
      </c>
    </row>
    <row r="1559" spans="2:9" x14ac:dyDescent="0.25">
      <c r="C1559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59" s="24">
        <f t="shared" si="104"/>
        <v>1559</v>
      </c>
      <c r="E1559" s="24">
        <f t="shared" si="105"/>
        <v>0</v>
      </c>
      <c r="F1559" s="24" t="str">
        <f t="shared" ca="1" si="106"/>
        <v>…</v>
      </c>
      <c r="G1559" s="24">
        <f t="shared" si="107"/>
        <v>43</v>
      </c>
      <c r="H1559" s="25" t="str">
        <f t="shared" si="108"/>
        <v>UDBCOD</v>
      </c>
      <c r="I1559" s="9" t="str">
        <f ca="1">IFERROR(_xlfn.CONCAT(LEFT(INDEX(DESC!C:C,MATCH(H1559,DESC!B:B,0)),10),"…"),"…")</f>
        <v>ADDER=BC H…</v>
      </c>
    </row>
    <row r="1560" spans="2:9" x14ac:dyDescent="0.25">
      <c r="C1560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0" s="24">
        <f t="shared" si="104"/>
        <v>1560</v>
      </c>
      <c r="E1560" s="24">
        <f t="shared" si="105"/>
        <v>0</v>
      </c>
      <c r="F1560" s="24" t="str">
        <f t="shared" ca="1" si="106"/>
        <v>…</v>
      </c>
      <c r="G1560" s="24">
        <f t="shared" si="107"/>
        <v>50</v>
      </c>
      <c r="H1560" s="25" t="str">
        <f t="shared" si="108"/>
        <v>UADI</v>
      </c>
      <c r="I1560" s="9" t="str">
        <f ca="1">IFERROR(_xlfn.CONCAT(LEFT(INDEX(DESC!C:C,MATCH(H1560,DESC!B:B,0)),10),"…"),"…")</f>
        <v>ADDR=ADDER…</v>
      </c>
    </row>
    <row r="1561" spans="2:9" x14ac:dyDescent="0.25">
      <c r="C1561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1" s="24">
        <f t="shared" si="104"/>
        <v>1561</v>
      </c>
      <c r="E1561" s="24">
        <f t="shared" si="105"/>
        <v>0</v>
      </c>
      <c r="F1561" s="24" t="str">
        <f t="shared" ca="1" si="106"/>
        <v>…</v>
      </c>
      <c r="G1561" s="24">
        <f t="shared" si="107"/>
        <v>55</v>
      </c>
      <c r="H1561" s="25" t="str">
        <f t="shared" si="108"/>
        <v>URIOBHB</v>
      </c>
      <c r="I1561" s="9" t="str">
        <f ca="1">IFERROR(_xlfn.CONCAT(LEFT(INDEX(DESC!C:C,MATCH(H1561,DESC!B:B,0)),10),"…"),"…")</f>
        <v>B=HBUS SET…</v>
      </c>
    </row>
    <row r="1562" spans="2:9" x14ac:dyDescent="0.25">
      <c r="C1562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2" s="24">
        <f t="shared" si="104"/>
        <v>1562</v>
      </c>
      <c r="E1562" s="24">
        <f t="shared" si="105"/>
        <v>0</v>
      </c>
      <c r="F1562" s="24" t="str">
        <f t="shared" ca="1" si="106"/>
        <v>…</v>
      </c>
      <c r="G1562" s="24">
        <f t="shared" si="107"/>
        <v>63</v>
      </c>
      <c r="H1562" s="25" t="str">
        <f t="shared" si="108"/>
        <v>UNDEF</v>
      </c>
      <c r="I1562" s="9" t="str">
        <f ca="1">IFERROR(_xlfn.CONCAT(LEFT(INDEX(DESC!C:C,MATCH(H1562,DESC!B:B,0)),10),"…"),"…")</f>
        <v>UNDEF…</v>
      </c>
    </row>
    <row r="1563" spans="2:9" x14ac:dyDescent="0.25">
      <c r="C1563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3" s="24">
        <f t="shared" ref="D1563:D1626" si="110">+D1562+1</f>
        <v>1563</v>
      </c>
      <c r="E1563" s="24">
        <f t="shared" ref="E1563:E1626" si="111">IF(MATCH(H1563,H:H,0)=D1563,IF(LEN(H1563)&gt;2,1,0),0)</f>
        <v>0</v>
      </c>
      <c r="F1563" s="24" t="str">
        <f t="shared" ref="F1563:F1626" ca="1" si="112">IFERROR(MATCH(1,OFFSET(E$1:E$1000,F1562,0),0)+F1562,"…")</f>
        <v>…</v>
      </c>
      <c r="G1563" s="24">
        <f t="shared" ref="G1563:G1626" si="113">IF(LEN(B1563),FIND(":",C1563),IFERROR(FIND(":",C1563,G1562+1),"…"))</f>
        <v>69</v>
      </c>
      <c r="H1563" s="25" t="str">
        <f t="shared" ref="H1563:H1626" si="114">IFERROR(SUBSTITUTE(MID(C1563,G1563,G1564-G1563),":",""),"…")</f>
        <v>UWZD</v>
      </c>
      <c r="I1563" s="9" t="str">
        <f ca="1">IFERROR(_xlfn.CONCAT(LEFT(INDEX(DESC!C:C,MATCH(H1563,DESC!B:B,0)),10),"…"),"…")</f>
        <v>WZ=ADDES…</v>
      </c>
    </row>
    <row r="1564" spans="2:9" x14ac:dyDescent="0.25">
      <c r="C1564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4" s="24">
        <f t="shared" si="110"/>
        <v>1564</v>
      </c>
      <c r="E1564" s="24">
        <f t="shared" si="111"/>
        <v>0</v>
      </c>
      <c r="F1564" s="24" t="str">
        <f t="shared" ca="1" si="112"/>
        <v>…</v>
      </c>
      <c r="G1564" s="24">
        <f t="shared" si="113"/>
        <v>74</v>
      </c>
      <c r="H1564" s="25" t="str">
        <f t="shared" si="114"/>
        <v>ULATIO</v>
      </c>
      <c r="I1564" s="9" t="str">
        <f ca="1">IFERROR(_xlfn.CONCAT(LEFT(INDEX(DESC!C:C,MATCH(H1564,DESC!B:B,0)),10),"…"),"…")</f>
        <v>DLATCH=PIN…</v>
      </c>
    </row>
    <row r="1565" spans="2:9" x14ac:dyDescent="0.25">
      <c r="C1565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5" s="24">
        <f t="shared" si="110"/>
        <v>1565</v>
      </c>
      <c r="E1565" s="24">
        <f t="shared" si="111"/>
        <v>0</v>
      </c>
      <c r="F1565" s="24" t="str">
        <f t="shared" ca="1" si="112"/>
        <v>…</v>
      </c>
      <c r="G1565" s="24">
        <f t="shared" si="113"/>
        <v>81</v>
      </c>
      <c r="H1565" s="25" t="str">
        <f t="shared" si="114"/>
        <v>UAAZW</v>
      </c>
      <c r="I1565" s="9" t="str">
        <f ca="1">IFERROR(_xlfn.CONCAT(LEFT(INDEX(DESC!C:C,MATCH(H1565,DESC!B:B,0)),10),"…"),"…")</f>
        <v>DO_WAIT AL…</v>
      </c>
    </row>
    <row r="1566" spans="2:9" x14ac:dyDescent="0.25">
      <c r="C1566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6" s="24">
        <f t="shared" si="110"/>
        <v>1566</v>
      </c>
      <c r="E1566" s="24">
        <f t="shared" si="111"/>
        <v>0</v>
      </c>
      <c r="F1566" s="24" t="str">
        <f t="shared" ca="1" si="112"/>
        <v>…</v>
      </c>
      <c r="G1566" s="24">
        <f t="shared" si="113"/>
        <v>87</v>
      </c>
      <c r="H1566" s="25" t="str">
        <f t="shared" si="114"/>
        <v>UBRCLS</v>
      </c>
      <c r="I1566" s="9" t="str">
        <f ca="1">IFERROR(_xlfn.CONCAT(LEFT(INDEX(DESC!C:C,MATCH(H1566,DESC!B:B,0)),10),"…"),"…")</f>
        <v>DO_BUSRQ D…</v>
      </c>
    </row>
    <row r="1567" spans="2:9" x14ac:dyDescent="0.25">
      <c r="C1567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7" s="24">
        <f t="shared" si="110"/>
        <v>1567</v>
      </c>
      <c r="E1567" s="24">
        <f t="shared" si="111"/>
        <v>0</v>
      </c>
      <c r="F1567" s="24" t="str">
        <f t="shared" ca="1" si="112"/>
        <v>…</v>
      </c>
      <c r="G1567" s="24">
        <f t="shared" si="113"/>
        <v>94</v>
      </c>
      <c r="H1567" s="25" t="str">
        <f t="shared" si="114"/>
        <v>UDHLABDL</v>
      </c>
      <c r="I1567" s="9" t="str">
        <f ca="1">IFERROR(_xlfn.CONCAT(LEFT(INDEX(DESC!C:C,MATCH(H1567,DESC!B:B,0)),10),"…"),"…")</f>
        <v>ADDER=HL A…</v>
      </c>
    </row>
    <row r="1568" spans="2:9" x14ac:dyDescent="0.25">
      <c r="C1568" s="24" t="str">
        <f t="shared" si="109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8" s="24">
        <f t="shared" si="110"/>
        <v>1568</v>
      </c>
      <c r="E1568" s="24">
        <f t="shared" si="111"/>
        <v>0</v>
      </c>
      <c r="F1568" s="24" t="str">
        <f t="shared" ca="1" si="112"/>
        <v>…</v>
      </c>
      <c r="G1568" s="24">
        <f t="shared" si="113"/>
        <v>103</v>
      </c>
      <c r="H1568" s="25" t="str">
        <f t="shared" si="114"/>
        <v>UADIM</v>
      </c>
      <c r="I1568" s="9" t="str">
        <f ca="1">IFERROR(_xlfn.CONCAT(LEFT(INDEX(DESC!C:C,MATCH(H1568,DESC!B:B,0)),10),"…"),"…")</f>
        <v>ADDR=ADDER…</v>
      </c>
    </row>
    <row r="1569" spans="3:9" x14ac:dyDescent="0.25">
      <c r="C1569" s="24" t="str">
        <f t="shared" ref="C1569:C1632" si="115">SUBSTITUTE(SUBSTITUTE(SUBSTITUTE(IF(LEN(B1569),_xlfn.CONCAT(B1569,":"),C1568)," ",""),":AAA:",":"),":BBB:",":")</f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69" s="24">
        <f t="shared" si="110"/>
        <v>1569</v>
      </c>
      <c r="E1569" s="24">
        <f t="shared" si="111"/>
        <v>0</v>
      </c>
      <c r="F1569" s="24" t="str">
        <f t="shared" ca="1" si="112"/>
        <v>…</v>
      </c>
      <c r="G1569" s="24">
        <f t="shared" si="113"/>
        <v>109</v>
      </c>
      <c r="H1569" s="25" t="str">
        <f t="shared" si="114"/>
        <v>UOADDQ</v>
      </c>
      <c r="I1569" s="9" t="str">
        <f ca="1">IFERROR(_xlfn.CONCAT(LEFT(INDEX(DESC!C:C,MATCH(H1569,DESC!B:B,0)),10),"…"),"…")</f>
        <v>HBUS/FLG=A…</v>
      </c>
    </row>
    <row r="1570" spans="3:9" x14ac:dyDescent="0.25">
      <c r="C1570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0" s="24">
        <f t="shared" si="110"/>
        <v>1570</v>
      </c>
      <c r="E1570" s="24">
        <f t="shared" si="111"/>
        <v>0</v>
      </c>
      <c r="F1570" s="24" t="str">
        <f t="shared" ca="1" si="112"/>
        <v>…</v>
      </c>
      <c r="G1570" s="24">
        <f t="shared" si="113"/>
        <v>116</v>
      </c>
      <c r="H1570" s="25" t="str">
        <f t="shared" si="114"/>
        <v>USWR</v>
      </c>
      <c r="I1570" s="9" t="str">
        <f ca="1">IFERROR(_xlfn.CONCAT(LEFT(INDEX(DESC!C:C,MATCH(H1570,DESC!B:B,0)),10),"…"),"…")</f>
        <v>SETWR…</v>
      </c>
    </row>
    <row r="1571" spans="3:9" x14ac:dyDescent="0.25">
      <c r="C1571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1" s="24">
        <f t="shared" si="110"/>
        <v>1571</v>
      </c>
      <c r="E1571" s="24">
        <f t="shared" si="111"/>
        <v>0</v>
      </c>
      <c r="F1571" s="24" t="str">
        <f t="shared" ca="1" si="112"/>
        <v>…</v>
      </c>
      <c r="G1571" s="24">
        <f t="shared" si="113"/>
        <v>121</v>
      </c>
      <c r="H1571" s="25" t="str">
        <f t="shared" si="114"/>
        <v>UHLDAAQWW</v>
      </c>
      <c r="I1571" s="9" t="str">
        <f ca="1">IFERROR(_xlfn.CONCAT(LEFT(INDEX(DESC!C:C,MATCH(H1571,DESC!B:B,0)),10),"…"),"…")</f>
        <v>DO_WAIT_WR…</v>
      </c>
    </row>
    <row r="1572" spans="3:9" x14ac:dyDescent="0.25">
      <c r="C1572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2" s="24">
        <f t="shared" si="110"/>
        <v>1572</v>
      </c>
      <c r="E1572" s="24">
        <f t="shared" si="111"/>
        <v>0</v>
      </c>
      <c r="F1572" s="24" t="str">
        <f t="shared" ca="1" si="112"/>
        <v>…</v>
      </c>
      <c r="G1572" s="24">
        <f t="shared" si="113"/>
        <v>131</v>
      </c>
      <c r="H1572" s="25" t="str">
        <f t="shared" si="114"/>
        <v>UBRCLS</v>
      </c>
      <c r="I1572" s="9" t="str">
        <f ca="1">IFERROR(_xlfn.CONCAT(LEFT(INDEX(DESC!C:C,MATCH(H1572,DESC!B:B,0)),10),"…"),"…")</f>
        <v>DO_BUSRQ D…</v>
      </c>
    </row>
    <row r="1573" spans="3:9" x14ac:dyDescent="0.25">
      <c r="C1573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3" s="24">
        <f t="shared" si="110"/>
        <v>1573</v>
      </c>
      <c r="E1573" s="24">
        <f t="shared" si="111"/>
        <v>1</v>
      </c>
      <c r="F1573" s="24" t="str">
        <f t="shared" ca="1" si="112"/>
        <v>…</v>
      </c>
      <c r="G1573" s="24">
        <f t="shared" si="113"/>
        <v>138</v>
      </c>
      <c r="H1573" s="25" t="str">
        <f t="shared" si="114"/>
        <v>UDPCABBJZ</v>
      </c>
      <c r="I1573" s="9" t="str">
        <f ca="1">IFERROR(_xlfn.CONCAT(LEFT(INDEX(DESC!C:C,MATCH(H1573,DESC!B:B,0)),10),"…"),"…")</f>
        <v>ADDER=PC A…</v>
      </c>
    </row>
    <row r="1574" spans="3:9" x14ac:dyDescent="0.25">
      <c r="C1574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4" s="24">
        <f t="shared" si="110"/>
        <v>1574</v>
      </c>
      <c r="E1574" s="24">
        <f t="shared" si="111"/>
        <v>0</v>
      </c>
      <c r="F1574" s="24" t="str">
        <f t="shared" ca="1" si="112"/>
        <v>…</v>
      </c>
      <c r="G1574" s="24">
        <f t="shared" si="113"/>
        <v>148</v>
      </c>
      <c r="H1574" s="25" t="str">
        <f t="shared" si="114"/>
        <v>UDD</v>
      </c>
      <c r="I1574" s="9" t="str">
        <f ca="1">IFERROR(_xlfn.CONCAT(LEFT(INDEX(DESC!C:C,MATCH(H1574,DESC!B:B,0)),10),"…"),"…")</f>
        <v>ADDES=DECL…</v>
      </c>
    </row>
    <row r="1575" spans="3:9" x14ac:dyDescent="0.25">
      <c r="C1575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5" s="24">
        <f t="shared" si="110"/>
        <v>1575</v>
      </c>
      <c r="E1575" s="24">
        <f t="shared" si="111"/>
        <v>0</v>
      </c>
      <c r="F1575" s="24" t="str">
        <f t="shared" ca="1" si="112"/>
        <v>…</v>
      </c>
      <c r="G1575" s="24">
        <f t="shared" si="113"/>
        <v>152</v>
      </c>
      <c r="H1575" s="25" t="str">
        <f t="shared" si="114"/>
        <v>UOXORQ</v>
      </c>
      <c r="I1575" s="9" t="str">
        <f ca="1">IFERROR(_xlfn.CONCAT(LEFT(INDEX(DESC!C:C,MATCH(H1575,DESC!B:B,0)),10),"…"),"…")</f>
        <v>FLG=UOXOR …</v>
      </c>
    </row>
    <row r="1576" spans="3:9" x14ac:dyDescent="0.25">
      <c r="C1576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6" s="24">
        <f t="shared" si="110"/>
        <v>1576</v>
      </c>
      <c r="E1576" s="24">
        <f t="shared" si="111"/>
        <v>0</v>
      </c>
      <c r="F1576" s="24" t="str">
        <f t="shared" ca="1" si="112"/>
        <v>…</v>
      </c>
      <c r="G1576" s="24">
        <f t="shared" si="113"/>
        <v>159</v>
      </c>
      <c r="H1576" s="25" t="str">
        <f t="shared" si="114"/>
        <v>UNDEF</v>
      </c>
      <c r="I1576" s="9" t="str">
        <f ca="1">IFERROR(_xlfn.CONCAT(LEFT(INDEX(DESC!C:C,MATCH(H1576,DESC!B:B,0)),10),"…"),"…")</f>
        <v>UNDEF…</v>
      </c>
    </row>
    <row r="1577" spans="3:9" x14ac:dyDescent="0.25">
      <c r="C1577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7" s="24">
        <f t="shared" si="110"/>
        <v>1577</v>
      </c>
      <c r="E1577" s="24">
        <f t="shared" si="111"/>
        <v>0</v>
      </c>
      <c r="F1577" s="24" t="str">
        <f t="shared" ca="1" si="112"/>
        <v>…</v>
      </c>
      <c r="G1577" s="24">
        <f t="shared" si="113"/>
        <v>165</v>
      </c>
      <c r="H1577" s="25" t="str">
        <f t="shared" si="114"/>
        <v>UWZDD</v>
      </c>
      <c r="I1577" s="9" t="str">
        <f ca="1">IFERROR(_xlfn.CONCAT(LEFT(INDEX(DESC!C:C,MATCH(H1577,DESC!B:B,0)),10),"…"),"…")</f>
        <v>WZ=ADDES A…</v>
      </c>
    </row>
    <row r="1578" spans="3:9" x14ac:dyDescent="0.25">
      <c r="C1578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8" s="24">
        <f t="shared" si="110"/>
        <v>1578</v>
      </c>
      <c r="E1578" s="24">
        <f t="shared" si="111"/>
        <v>0</v>
      </c>
      <c r="F1578" s="24" t="str">
        <f t="shared" ca="1" si="112"/>
        <v>…</v>
      </c>
      <c r="G1578" s="24">
        <f t="shared" si="113"/>
        <v>171</v>
      </c>
      <c r="H1578" s="25" t="str">
        <f t="shared" si="114"/>
        <v>UDD</v>
      </c>
      <c r="I1578" s="9" t="str">
        <f ca="1">IFERROR(_xlfn.CONCAT(LEFT(INDEX(DESC!C:C,MATCH(H1578,DESC!B:B,0)),10),"…"),"…")</f>
        <v>ADDES=DECL…</v>
      </c>
    </row>
    <row r="1579" spans="3:9" x14ac:dyDescent="0.25">
      <c r="C1579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79" s="24">
        <f t="shared" si="110"/>
        <v>1579</v>
      </c>
      <c r="E1579" s="24">
        <f t="shared" si="111"/>
        <v>0</v>
      </c>
      <c r="F1579" s="24" t="str">
        <f t="shared" ca="1" si="112"/>
        <v>…</v>
      </c>
      <c r="G1579" s="24">
        <f t="shared" si="113"/>
        <v>175</v>
      </c>
      <c r="H1579" s="25" t="str">
        <f t="shared" si="114"/>
        <v>UNDEF</v>
      </c>
      <c r="I1579" s="9" t="str">
        <f ca="1">IFERROR(_xlfn.CONCAT(LEFT(INDEX(DESC!C:C,MATCH(H1579,DESC!B:B,0)),10),"…"),"…")</f>
        <v>UNDEF…</v>
      </c>
    </row>
    <row r="1580" spans="3:9" x14ac:dyDescent="0.25">
      <c r="C1580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0" s="24">
        <f t="shared" si="110"/>
        <v>1580</v>
      </c>
      <c r="E1580" s="24">
        <f t="shared" si="111"/>
        <v>0</v>
      </c>
      <c r="F1580" s="24" t="str">
        <f t="shared" ca="1" si="112"/>
        <v>…</v>
      </c>
      <c r="G1580" s="24">
        <f t="shared" si="113"/>
        <v>181</v>
      </c>
      <c r="H1580" s="25" t="str">
        <f t="shared" si="114"/>
        <v>UNDEF</v>
      </c>
      <c r="I1580" s="9" t="str">
        <f ca="1">IFERROR(_xlfn.CONCAT(LEFT(INDEX(DESC!C:C,MATCH(H1580,DESC!B:B,0)),10),"…"),"…")</f>
        <v>UNDEF…</v>
      </c>
    </row>
    <row r="1581" spans="3:9" x14ac:dyDescent="0.25">
      <c r="C1581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1" s="24">
        <f t="shared" si="110"/>
        <v>1581</v>
      </c>
      <c r="E1581" s="24">
        <f t="shared" si="111"/>
        <v>0</v>
      </c>
      <c r="F1581" s="24" t="str">
        <f t="shared" ca="1" si="112"/>
        <v>…</v>
      </c>
      <c r="G1581" s="24">
        <f t="shared" si="113"/>
        <v>187</v>
      </c>
      <c r="H1581" s="25" t="str">
        <f t="shared" si="114"/>
        <v>UPCD</v>
      </c>
      <c r="I1581" s="9" t="str">
        <f ca="1">IFERROR(_xlfn.CONCAT(LEFT(INDEX(DESC!C:C,MATCH(H1581,DESC!B:B,0)),10),"…"),"…")</f>
        <v>PC=ADDES…</v>
      </c>
    </row>
    <row r="1582" spans="3:9" x14ac:dyDescent="0.25">
      <c r="C1582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2" s="24">
        <f t="shared" si="110"/>
        <v>1582</v>
      </c>
      <c r="E1582" s="24">
        <f t="shared" si="111"/>
        <v>0</v>
      </c>
      <c r="F1582" s="24" t="str">
        <f t="shared" ca="1" si="112"/>
        <v>…</v>
      </c>
      <c r="G1582" s="24">
        <f t="shared" si="113"/>
        <v>192</v>
      </c>
      <c r="H1582" s="25" t="str">
        <f t="shared" si="114"/>
        <v>UGR</v>
      </c>
      <c r="I1582" s="9" t="str">
        <f ca="1">IFERROR(_xlfn.CONCAT(LEFT(INDEX(DESC!C:C,MATCH(H1582,DESC!B:B,0)),10),"…"),"…")</f>
        <v>DO_GRANT…</v>
      </c>
    </row>
    <row r="1583" spans="3:9" x14ac:dyDescent="0.25">
      <c r="C1583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3" s="24">
        <f t="shared" si="110"/>
        <v>1583</v>
      </c>
      <c r="E1583" s="24">
        <f t="shared" si="111"/>
        <v>0</v>
      </c>
      <c r="F1583" s="24" t="str">
        <f t="shared" ca="1" si="112"/>
        <v>…</v>
      </c>
      <c r="G1583" s="24">
        <f t="shared" si="113"/>
        <v>196</v>
      </c>
      <c r="H1583" s="25" t="str">
        <f t="shared" si="114"/>
        <v>UDPC</v>
      </c>
      <c r="I1583" s="9" t="str">
        <f ca="1">IFERROR(_xlfn.CONCAT(LEFT(INDEX(DESC!C:C,MATCH(H1583,DESC!B:B,0)),10),"…"),"…")</f>
        <v>ADDER=PC…</v>
      </c>
    </row>
    <row r="1584" spans="3:9" x14ac:dyDescent="0.25">
      <c r="C1584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4" s="24">
        <f t="shared" si="110"/>
        <v>1584</v>
      </c>
      <c r="E1584" s="24">
        <f t="shared" si="111"/>
        <v>0</v>
      </c>
      <c r="F1584" s="24" t="str">
        <f t="shared" ca="1" si="112"/>
        <v>…</v>
      </c>
      <c r="G1584" s="24">
        <f t="shared" si="113"/>
        <v>201</v>
      </c>
      <c r="H1584" s="25" t="str">
        <f t="shared" si="114"/>
        <v>UEXIDONE</v>
      </c>
      <c r="I1584" s="9" t="str">
        <f ca="1">IFERROR(_xlfn.CONCAT(LEFT(INDEX(DESC!C:C,MATCH(H1584,DESC!B:B,0)),10),"…"),"…")</f>
        <v>EX_INT SPR…</v>
      </c>
    </row>
    <row r="1585" spans="1:9" x14ac:dyDescent="0.25">
      <c r="C1585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5" s="24">
        <f t="shared" si="110"/>
        <v>1585</v>
      </c>
      <c r="E1585" s="24">
        <f t="shared" si="111"/>
        <v>0</v>
      </c>
      <c r="F1585" s="24" t="str">
        <f t="shared" ca="1" si="112"/>
        <v>…</v>
      </c>
      <c r="G1585" s="24">
        <f t="shared" si="113"/>
        <v>210</v>
      </c>
      <c r="H1585" s="25" t="str">
        <f t="shared" si="114"/>
        <v>UEXIEXT</v>
      </c>
      <c r="I1585" s="9" t="str">
        <f ca="1">IFERROR(_xlfn.CONCAT(LEFT(INDEX(DESC!C:C,MATCH(H1585,DESC!B:B,0)),10),"…"),"…")</f>
        <v>INTER EX_I…</v>
      </c>
    </row>
    <row r="1586" spans="1:9" x14ac:dyDescent="0.25">
      <c r="C1586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6" s="24">
        <f t="shared" si="110"/>
        <v>1586</v>
      </c>
      <c r="E1586" s="24">
        <f t="shared" si="111"/>
        <v>0</v>
      </c>
      <c r="F1586" s="24" t="str">
        <f t="shared" ca="1" si="112"/>
        <v>…</v>
      </c>
      <c r="G1586" s="24">
        <f t="shared" si="113"/>
        <v>218</v>
      </c>
      <c r="H1586" s="25" t="str">
        <f t="shared" si="114"/>
        <v>UNDEF</v>
      </c>
      <c r="I1586" s="9" t="str">
        <f ca="1">IFERROR(_xlfn.CONCAT(LEFT(INDEX(DESC!C:C,MATCH(H1586,DESC!B:B,0)),10),"…"),"…")</f>
        <v>UNDEF…</v>
      </c>
    </row>
    <row r="1587" spans="1:9" x14ac:dyDescent="0.25">
      <c r="C1587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7" s="24">
        <f t="shared" si="110"/>
        <v>1587</v>
      </c>
      <c r="E1587" s="24">
        <f t="shared" si="111"/>
        <v>0</v>
      </c>
      <c r="F1587" s="24" t="str">
        <f t="shared" ca="1" si="112"/>
        <v>…</v>
      </c>
      <c r="G1587" s="24">
        <f t="shared" si="113"/>
        <v>224</v>
      </c>
      <c r="H1587" s="25" t="str">
        <f t="shared" si="114"/>
        <v>UOXORQ</v>
      </c>
      <c r="I1587" s="9" t="str">
        <f ca="1">IFERROR(_xlfn.CONCAT(LEFT(INDEX(DESC!C:C,MATCH(H1587,DESC!B:B,0)),10),"…"),"…")</f>
        <v>FLG=UOXOR …</v>
      </c>
    </row>
    <row r="1588" spans="1:9" x14ac:dyDescent="0.25">
      <c r="C1588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8" s="24">
        <f t="shared" si="110"/>
        <v>1588</v>
      </c>
      <c r="E1588" s="24">
        <f t="shared" si="111"/>
        <v>0</v>
      </c>
      <c r="F1588" s="24" t="str">
        <f t="shared" ca="1" si="112"/>
        <v>…</v>
      </c>
      <c r="G1588" s="24">
        <f t="shared" si="113"/>
        <v>231</v>
      </c>
      <c r="H1588" s="25" t="str">
        <f t="shared" si="114"/>
        <v>XEND</v>
      </c>
      <c r="I1588" s="9" t="str">
        <f ca="1">IFERROR(_xlfn.CONCAT(LEFT(INDEX(DESC!C:C,MATCH(H1588,DESC!B:B,0)),10),"…"),"…")</f>
        <v>INTER END…</v>
      </c>
    </row>
    <row r="1589" spans="1:9" x14ac:dyDescent="0.25">
      <c r="A1589" s="8" t="s">
        <v>2050</v>
      </c>
      <c r="C1589" s="24" t="str">
        <f t="shared" si="115"/>
        <v>DEFED(&amp;HB2):UADIRM:UIRDAF:UBRM:UAABR:UNDEF:UDBCOD:UADI:URIOBHB:UNDEF:UWZD:ULATIO:UAAZW:UBRCLS:UDHLABDL:UADIM:UOADDQ:USWR:UHLDAAQWW:UBRCLS:UDPCABBJZ:UDD:UOXORQ:UNDEF:UWZDD:UDD:UNDEF:UNDEF:UPCD:UGR:UDPC:UEXIDONE:UEXIEXT:UNDEF:UOXORQ:XEND:</v>
      </c>
      <c r="D1589" s="24">
        <f t="shared" si="110"/>
        <v>1589</v>
      </c>
      <c r="E1589" s="24">
        <f t="shared" si="111"/>
        <v>0</v>
      </c>
      <c r="F1589" s="24" t="str">
        <f t="shared" ca="1" si="112"/>
        <v>…</v>
      </c>
      <c r="G1589" s="24">
        <f t="shared" si="113"/>
        <v>236</v>
      </c>
      <c r="H1589" s="25" t="str">
        <f t="shared" si="114"/>
        <v>…</v>
      </c>
      <c r="I1589" s="9" t="str">
        <f ca="1">IFERROR(_xlfn.CONCAT(LEFT(INDEX(DESC!C:C,MATCH(H1589,DESC!B:B,0)),10),"…"),"…")</f>
        <v>…</v>
      </c>
    </row>
    <row r="1590" spans="1:9" x14ac:dyDescent="0.25">
      <c r="A1590" s="8" t="s">
        <v>2051</v>
      </c>
      <c r="B1590" t="str">
        <f>A1590</f>
        <v>DEFED(&amp;HBA):UADIRM:UIRDAF:UBRM:UAABR:UNDEF:UDBCOD:UADD:URIOBHB:UNDEF:UWZD:ULATIO:UAAZW:UBRCLS:UDHLABDL:UADDM:UOADDQ:USWR:UHLDAAQWW:UBRCLS:UDPCABBJZ:    UDD:UOXORQ:UNDEF:UWZDD:UDD:UNDEF:UNDEF:UPCD:UGR:UDPC:UEXIDONE:    UEXIEXT:UNDEF:UOXORQ:XEND</v>
      </c>
      <c r="C1590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0" s="24">
        <f t="shared" si="110"/>
        <v>1590</v>
      </c>
      <c r="E1590" s="24">
        <f t="shared" si="111"/>
        <v>0</v>
      </c>
      <c r="F1590" s="24" t="str">
        <f t="shared" ca="1" si="112"/>
        <v>…</v>
      </c>
      <c r="G1590" s="24">
        <f t="shared" si="113"/>
        <v>12</v>
      </c>
      <c r="H1590" s="25" t="str">
        <f t="shared" si="114"/>
        <v>UADIRM</v>
      </c>
      <c r="I1590" s="9" t="str">
        <f ca="1">IFERROR(_xlfn.CONCAT(LEFT(INDEX(DESC!C:C,MATCH(H1590,DESC!B:B,0)),10),"…"),"…")</f>
        <v>ADDR=ADDER…</v>
      </c>
    </row>
    <row r="1591" spans="1:9" x14ac:dyDescent="0.25">
      <c r="C1591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1" s="24">
        <f t="shared" si="110"/>
        <v>1591</v>
      </c>
      <c r="E1591" s="24">
        <f t="shared" si="111"/>
        <v>0</v>
      </c>
      <c r="F1591" s="24" t="str">
        <f t="shared" ca="1" si="112"/>
        <v>…</v>
      </c>
      <c r="G1591" s="24">
        <f t="shared" si="113"/>
        <v>19</v>
      </c>
      <c r="H1591" s="25" t="str">
        <f t="shared" si="114"/>
        <v>UIRDAF</v>
      </c>
      <c r="I1591" s="9" t="str">
        <f ca="1">IFERROR(_xlfn.CONCAT(LEFT(INDEX(DESC!C:C,MATCH(H1591,DESC!B:B,0)),10),"…"),"…")</f>
        <v>IR=ADDES A…</v>
      </c>
    </row>
    <row r="1592" spans="1:9" x14ac:dyDescent="0.25">
      <c r="C1592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2" s="24">
        <f t="shared" si="110"/>
        <v>1592</v>
      </c>
      <c r="E1592" s="24">
        <f t="shared" si="111"/>
        <v>0</v>
      </c>
      <c r="F1592" s="24" t="str">
        <f t="shared" ca="1" si="112"/>
        <v>…</v>
      </c>
      <c r="G1592" s="24">
        <f t="shared" si="113"/>
        <v>26</v>
      </c>
      <c r="H1592" s="25" t="str">
        <f t="shared" si="114"/>
        <v>UBRM</v>
      </c>
      <c r="I1592" s="9" t="str">
        <f ca="1">IFERROR(_xlfn.CONCAT(LEFT(INDEX(DESC!C:C,MATCH(H1592,DESC!B:B,0)),10),"…"),"…")</f>
        <v>DO_BUSRQ U…</v>
      </c>
    </row>
    <row r="1593" spans="1:9" x14ac:dyDescent="0.25">
      <c r="C1593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3" s="24">
        <f t="shared" si="110"/>
        <v>1593</v>
      </c>
      <c r="E1593" s="24">
        <f t="shared" si="111"/>
        <v>0</v>
      </c>
      <c r="F1593" s="24" t="str">
        <f t="shared" ca="1" si="112"/>
        <v>…</v>
      </c>
      <c r="G1593" s="24">
        <f t="shared" si="113"/>
        <v>31</v>
      </c>
      <c r="H1593" s="25" t="str">
        <f t="shared" si="114"/>
        <v>UAABR</v>
      </c>
      <c r="I1593" s="9" t="str">
        <f ca="1">IFERROR(_xlfn.CONCAT(LEFT(INDEX(DESC!C:C,MATCH(H1593,DESC!B:B,0)),10),"…"),"…")</f>
        <v>ALUA=B DO_…</v>
      </c>
    </row>
    <row r="1594" spans="1:9" x14ac:dyDescent="0.25">
      <c r="C1594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4" s="24">
        <f t="shared" si="110"/>
        <v>1594</v>
      </c>
      <c r="E1594" s="24">
        <f t="shared" si="111"/>
        <v>0</v>
      </c>
      <c r="F1594" s="24" t="str">
        <f t="shared" ca="1" si="112"/>
        <v>…</v>
      </c>
      <c r="G1594" s="24">
        <f t="shared" si="113"/>
        <v>37</v>
      </c>
      <c r="H1594" s="25" t="str">
        <f t="shared" si="114"/>
        <v>UNDEF</v>
      </c>
      <c r="I1594" s="9" t="str">
        <f ca="1">IFERROR(_xlfn.CONCAT(LEFT(INDEX(DESC!C:C,MATCH(H1594,DESC!B:B,0)),10),"…"),"…")</f>
        <v>UNDEF…</v>
      </c>
    </row>
    <row r="1595" spans="1:9" x14ac:dyDescent="0.25">
      <c r="C1595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5" s="24">
        <f t="shared" si="110"/>
        <v>1595</v>
      </c>
      <c r="E1595" s="24">
        <f t="shared" si="111"/>
        <v>0</v>
      </c>
      <c r="F1595" s="24" t="str">
        <f t="shared" ca="1" si="112"/>
        <v>…</v>
      </c>
      <c r="G1595" s="24">
        <f t="shared" si="113"/>
        <v>43</v>
      </c>
      <c r="H1595" s="25" t="str">
        <f t="shared" si="114"/>
        <v>UDBCOD</v>
      </c>
      <c r="I1595" s="9" t="str">
        <f ca="1">IFERROR(_xlfn.CONCAT(LEFT(INDEX(DESC!C:C,MATCH(H1595,DESC!B:B,0)),10),"…"),"…")</f>
        <v>ADDER=BC H…</v>
      </c>
    </row>
    <row r="1596" spans="1:9" x14ac:dyDescent="0.25">
      <c r="C1596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6" s="24">
        <f t="shared" si="110"/>
        <v>1596</v>
      </c>
      <c r="E1596" s="24">
        <f t="shared" si="111"/>
        <v>0</v>
      </c>
      <c r="F1596" s="24" t="str">
        <f t="shared" ca="1" si="112"/>
        <v>…</v>
      </c>
      <c r="G1596" s="24">
        <f t="shared" si="113"/>
        <v>50</v>
      </c>
      <c r="H1596" s="25" t="str">
        <f t="shared" si="114"/>
        <v>UADD</v>
      </c>
      <c r="I1596" s="9" t="str">
        <f ca="1">IFERROR(_xlfn.CONCAT(LEFT(INDEX(DESC!C:C,MATCH(H1596,DESC!B:B,0)),10),"…"),"…")</f>
        <v>ADDR=ADDER…</v>
      </c>
    </row>
    <row r="1597" spans="1:9" x14ac:dyDescent="0.25">
      <c r="C1597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7" s="24">
        <f t="shared" si="110"/>
        <v>1597</v>
      </c>
      <c r="E1597" s="24">
        <f t="shared" si="111"/>
        <v>0</v>
      </c>
      <c r="F1597" s="24" t="str">
        <f t="shared" ca="1" si="112"/>
        <v>…</v>
      </c>
      <c r="G1597" s="24">
        <f t="shared" si="113"/>
        <v>55</v>
      </c>
      <c r="H1597" s="25" t="str">
        <f t="shared" si="114"/>
        <v>URIOBHB</v>
      </c>
      <c r="I1597" s="9" t="str">
        <f ca="1">IFERROR(_xlfn.CONCAT(LEFT(INDEX(DESC!C:C,MATCH(H1597,DESC!B:B,0)),10),"…"),"…")</f>
        <v>B=HBUS SET…</v>
      </c>
    </row>
    <row r="1598" spans="1:9" x14ac:dyDescent="0.25">
      <c r="C1598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8" s="24">
        <f t="shared" si="110"/>
        <v>1598</v>
      </c>
      <c r="E1598" s="24">
        <f t="shared" si="111"/>
        <v>0</v>
      </c>
      <c r="F1598" s="24" t="str">
        <f t="shared" ca="1" si="112"/>
        <v>…</v>
      </c>
      <c r="G1598" s="24">
        <f t="shared" si="113"/>
        <v>63</v>
      </c>
      <c r="H1598" s="25" t="str">
        <f t="shared" si="114"/>
        <v>UNDEF</v>
      </c>
      <c r="I1598" s="9" t="str">
        <f ca="1">IFERROR(_xlfn.CONCAT(LEFT(INDEX(DESC!C:C,MATCH(H1598,DESC!B:B,0)),10),"…"),"…")</f>
        <v>UNDEF…</v>
      </c>
    </row>
    <row r="1599" spans="1:9" x14ac:dyDescent="0.25">
      <c r="C1599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599" s="24">
        <f t="shared" si="110"/>
        <v>1599</v>
      </c>
      <c r="E1599" s="24">
        <f t="shared" si="111"/>
        <v>0</v>
      </c>
      <c r="F1599" s="24" t="str">
        <f t="shared" ca="1" si="112"/>
        <v>…</v>
      </c>
      <c r="G1599" s="24">
        <f t="shared" si="113"/>
        <v>69</v>
      </c>
      <c r="H1599" s="25" t="str">
        <f t="shared" si="114"/>
        <v>UWZD</v>
      </c>
      <c r="I1599" s="9" t="str">
        <f ca="1">IFERROR(_xlfn.CONCAT(LEFT(INDEX(DESC!C:C,MATCH(H1599,DESC!B:B,0)),10),"…"),"…")</f>
        <v>WZ=ADDES…</v>
      </c>
    </row>
    <row r="1600" spans="1:9" x14ac:dyDescent="0.25">
      <c r="C1600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0" s="24">
        <f t="shared" si="110"/>
        <v>1600</v>
      </c>
      <c r="E1600" s="24">
        <f t="shared" si="111"/>
        <v>0</v>
      </c>
      <c r="F1600" s="24" t="str">
        <f t="shared" ca="1" si="112"/>
        <v>…</v>
      </c>
      <c r="G1600" s="24">
        <f t="shared" si="113"/>
        <v>74</v>
      </c>
      <c r="H1600" s="25" t="str">
        <f t="shared" si="114"/>
        <v>ULATIO</v>
      </c>
      <c r="I1600" s="9" t="str">
        <f ca="1">IFERROR(_xlfn.CONCAT(LEFT(INDEX(DESC!C:C,MATCH(H1600,DESC!B:B,0)),10),"…"),"…")</f>
        <v>DLATCH=PIN…</v>
      </c>
    </row>
    <row r="1601" spans="3:9" x14ac:dyDescent="0.25">
      <c r="C1601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1" s="24">
        <f t="shared" si="110"/>
        <v>1601</v>
      </c>
      <c r="E1601" s="24">
        <f t="shared" si="111"/>
        <v>0</v>
      </c>
      <c r="F1601" s="24" t="str">
        <f t="shared" ca="1" si="112"/>
        <v>…</v>
      </c>
      <c r="G1601" s="24">
        <f t="shared" si="113"/>
        <v>81</v>
      </c>
      <c r="H1601" s="25" t="str">
        <f t="shared" si="114"/>
        <v>UAAZW</v>
      </c>
      <c r="I1601" s="9" t="str">
        <f ca="1">IFERROR(_xlfn.CONCAT(LEFT(INDEX(DESC!C:C,MATCH(H1601,DESC!B:B,0)),10),"…"),"…")</f>
        <v>DO_WAIT AL…</v>
      </c>
    </row>
    <row r="1602" spans="3:9" x14ac:dyDescent="0.25">
      <c r="C1602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2" s="24">
        <f t="shared" si="110"/>
        <v>1602</v>
      </c>
      <c r="E1602" s="24">
        <f t="shared" si="111"/>
        <v>0</v>
      </c>
      <c r="F1602" s="24" t="str">
        <f t="shared" ca="1" si="112"/>
        <v>…</v>
      </c>
      <c r="G1602" s="24">
        <f t="shared" si="113"/>
        <v>87</v>
      </c>
      <c r="H1602" s="25" t="str">
        <f t="shared" si="114"/>
        <v>UBRCLS</v>
      </c>
      <c r="I1602" s="9" t="str">
        <f ca="1">IFERROR(_xlfn.CONCAT(LEFT(INDEX(DESC!C:C,MATCH(H1602,DESC!B:B,0)),10),"…"),"…")</f>
        <v>DO_BUSRQ D…</v>
      </c>
    </row>
    <row r="1603" spans="3:9" x14ac:dyDescent="0.25">
      <c r="C1603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3" s="24">
        <f t="shared" si="110"/>
        <v>1603</v>
      </c>
      <c r="E1603" s="24">
        <f t="shared" si="111"/>
        <v>0</v>
      </c>
      <c r="F1603" s="24" t="str">
        <f t="shared" ca="1" si="112"/>
        <v>…</v>
      </c>
      <c r="G1603" s="24">
        <f t="shared" si="113"/>
        <v>94</v>
      </c>
      <c r="H1603" s="25" t="str">
        <f t="shared" si="114"/>
        <v>UDHLABDL</v>
      </c>
      <c r="I1603" s="9" t="str">
        <f ca="1">IFERROR(_xlfn.CONCAT(LEFT(INDEX(DESC!C:C,MATCH(H1603,DESC!B:B,0)),10),"…"),"…")</f>
        <v>ADDER=HL A…</v>
      </c>
    </row>
    <row r="1604" spans="3:9" x14ac:dyDescent="0.25">
      <c r="C1604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4" s="24">
        <f t="shared" si="110"/>
        <v>1604</v>
      </c>
      <c r="E1604" s="24">
        <f t="shared" si="111"/>
        <v>0</v>
      </c>
      <c r="F1604" s="24" t="str">
        <f t="shared" ca="1" si="112"/>
        <v>…</v>
      </c>
      <c r="G1604" s="24">
        <f t="shared" si="113"/>
        <v>103</v>
      </c>
      <c r="H1604" s="25" t="str">
        <f t="shared" si="114"/>
        <v>UADDM</v>
      </c>
      <c r="I1604" s="9" t="str">
        <f ca="1">IFERROR(_xlfn.CONCAT(LEFT(INDEX(DESC!C:C,MATCH(H1604,DESC!B:B,0)),10),"…"),"…")</f>
        <v>ADDR=ADDER…</v>
      </c>
    </row>
    <row r="1605" spans="3:9" x14ac:dyDescent="0.25">
      <c r="C1605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5" s="24">
        <f t="shared" si="110"/>
        <v>1605</v>
      </c>
      <c r="E1605" s="24">
        <f t="shared" si="111"/>
        <v>0</v>
      </c>
      <c r="F1605" s="24" t="str">
        <f t="shared" ca="1" si="112"/>
        <v>…</v>
      </c>
      <c r="G1605" s="24">
        <f t="shared" si="113"/>
        <v>109</v>
      </c>
      <c r="H1605" s="25" t="str">
        <f t="shared" si="114"/>
        <v>UOADDQ</v>
      </c>
      <c r="I1605" s="9" t="str">
        <f ca="1">IFERROR(_xlfn.CONCAT(LEFT(INDEX(DESC!C:C,MATCH(H1605,DESC!B:B,0)),10),"…"),"…")</f>
        <v>HBUS/FLG=A…</v>
      </c>
    </row>
    <row r="1606" spans="3:9" x14ac:dyDescent="0.25">
      <c r="C1606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6" s="24">
        <f t="shared" si="110"/>
        <v>1606</v>
      </c>
      <c r="E1606" s="24">
        <f t="shared" si="111"/>
        <v>0</v>
      </c>
      <c r="F1606" s="24" t="str">
        <f t="shared" ca="1" si="112"/>
        <v>…</v>
      </c>
      <c r="G1606" s="24">
        <f t="shared" si="113"/>
        <v>116</v>
      </c>
      <c r="H1606" s="25" t="str">
        <f t="shared" si="114"/>
        <v>USWR</v>
      </c>
      <c r="I1606" s="9" t="str">
        <f ca="1">IFERROR(_xlfn.CONCAT(LEFT(INDEX(DESC!C:C,MATCH(H1606,DESC!B:B,0)),10),"…"),"…")</f>
        <v>SETWR…</v>
      </c>
    </row>
    <row r="1607" spans="3:9" x14ac:dyDescent="0.25">
      <c r="C1607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7" s="24">
        <f t="shared" si="110"/>
        <v>1607</v>
      </c>
      <c r="E1607" s="24">
        <f t="shared" si="111"/>
        <v>0</v>
      </c>
      <c r="F1607" s="24" t="str">
        <f t="shared" ca="1" si="112"/>
        <v>…</v>
      </c>
      <c r="G1607" s="24">
        <f t="shared" si="113"/>
        <v>121</v>
      </c>
      <c r="H1607" s="25" t="str">
        <f t="shared" si="114"/>
        <v>UHLDAAQWW</v>
      </c>
      <c r="I1607" s="9" t="str">
        <f ca="1">IFERROR(_xlfn.CONCAT(LEFT(INDEX(DESC!C:C,MATCH(H1607,DESC!B:B,0)),10),"…"),"…")</f>
        <v>DO_WAIT_WR…</v>
      </c>
    </row>
    <row r="1608" spans="3:9" x14ac:dyDescent="0.25">
      <c r="C1608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8" s="24">
        <f t="shared" si="110"/>
        <v>1608</v>
      </c>
      <c r="E1608" s="24">
        <f t="shared" si="111"/>
        <v>0</v>
      </c>
      <c r="F1608" s="24" t="str">
        <f t="shared" ca="1" si="112"/>
        <v>…</v>
      </c>
      <c r="G1608" s="24">
        <f t="shared" si="113"/>
        <v>131</v>
      </c>
      <c r="H1608" s="25" t="str">
        <f t="shared" si="114"/>
        <v>UBRCLS</v>
      </c>
      <c r="I1608" s="9" t="str">
        <f ca="1">IFERROR(_xlfn.CONCAT(LEFT(INDEX(DESC!C:C,MATCH(H1608,DESC!B:B,0)),10),"…"),"…")</f>
        <v>DO_BUSRQ D…</v>
      </c>
    </row>
    <row r="1609" spans="3:9" x14ac:dyDescent="0.25">
      <c r="C1609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09" s="24">
        <f t="shared" si="110"/>
        <v>1609</v>
      </c>
      <c r="E1609" s="24">
        <f t="shared" si="111"/>
        <v>0</v>
      </c>
      <c r="F1609" s="24" t="str">
        <f t="shared" ca="1" si="112"/>
        <v>…</v>
      </c>
      <c r="G1609" s="24">
        <f t="shared" si="113"/>
        <v>138</v>
      </c>
      <c r="H1609" s="25" t="str">
        <f t="shared" si="114"/>
        <v>UDPCABBJZ</v>
      </c>
      <c r="I1609" s="9" t="str">
        <f ca="1">IFERROR(_xlfn.CONCAT(LEFT(INDEX(DESC!C:C,MATCH(H1609,DESC!B:B,0)),10),"…"),"…")</f>
        <v>ADDER=PC A…</v>
      </c>
    </row>
    <row r="1610" spans="3:9" x14ac:dyDescent="0.25">
      <c r="C1610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0" s="24">
        <f t="shared" si="110"/>
        <v>1610</v>
      </c>
      <c r="E1610" s="24">
        <f t="shared" si="111"/>
        <v>0</v>
      </c>
      <c r="F1610" s="24" t="str">
        <f t="shared" ca="1" si="112"/>
        <v>…</v>
      </c>
      <c r="G1610" s="24">
        <f t="shared" si="113"/>
        <v>148</v>
      </c>
      <c r="H1610" s="25" t="str">
        <f t="shared" si="114"/>
        <v>UDD</v>
      </c>
      <c r="I1610" s="9" t="str">
        <f ca="1">IFERROR(_xlfn.CONCAT(LEFT(INDEX(DESC!C:C,MATCH(H1610,DESC!B:B,0)),10),"…"),"…")</f>
        <v>ADDES=DECL…</v>
      </c>
    </row>
    <row r="1611" spans="3:9" x14ac:dyDescent="0.25">
      <c r="C1611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1" s="24">
        <f t="shared" si="110"/>
        <v>1611</v>
      </c>
      <c r="E1611" s="24">
        <f t="shared" si="111"/>
        <v>0</v>
      </c>
      <c r="F1611" s="24" t="str">
        <f t="shared" ca="1" si="112"/>
        <v>…</v>
      </c>
      <c r="G1611" s="24">
        <f t="shared" si="113"/>
        <v>152</v>
      </c>
      <c r="H1611" s="25" t="str">
        <f t="shared" si="114"/>
        <v>UOXORQ</v>
      </c>
      <c r="I1611" s="9" t="str">
        <f ca="1">IFERROR(_xlfn.CONCAT(LEFT(INDEX(DESC!C:C,MATCH(H1611,DESC!B:B,0)),10),"…"),"…")</f>
        <v>FLG=UOXOR …</v>
      </c>
    </row>
    <row r="1612" spans="3:9" x14ac:dyDescent="0.25">
      <c r="C1612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2" s="24">
        <f t="shared" si="110"/>
        <v>1612</v>
      </c>
      <c r="E1612" s="24">
        <f t="shared" si="111"/>
        <v>0</v>
      </c>
      <c r="F1612" s="24" t="str">
        <f t="shared" ca="1" si="112"/>
        <v>…</v>
      </c>
      <c r="G1612" s="24">
        <f t="shared" si="113"/>
        <v>159</v>
      </c>
      <c r="H1612" s="25" t="str">
        <f t="shared" si="114"/>
        <v>UNDEF</v>
      </c>
      <c r="I1612" s="9" t="str">
        <f ca="1">IFERROR(_xlfn.CONCAT(LEFT(INDEX(DESC!C:C,MATCH(H1612,DESC!B:B,0)),10),"…"),"…")</f>
        <v>UNDEF…</v>
      </c>
    </row>
    <row r="1613" spans="3:9" x14ac:dyDescent="0.25">
      <c r="C1613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3" s="24">
        <f t="shared" si="110"/>
        <v>1613</v>
      </c>
      <c r="E1613" s="24">
        <f t="shared" si="111"/>
        <v>0</v>
      </c>
      <c r="F1613" s="24" t="str">
        <f t="shared" ca="1" si="112"/>
        <v>…</v>
      </c>
      <c r="G1613" s="24">
        <f t="shared" si="113"/>
        <v>165</v>
      </c>
      <c r="H1613" s="25" t="str">
        <f t="shared" si="114"/>
        <v>UWZDD</v>
      </c>
      <c r="I1613" s="9" t="str">
        <f ca="1">IFERROR(_xlfn.CONCAT(LEFT(INDEX(DESC!C:C,MATCH(H1613,DESC!B:B,0)),10),"…"),"…")</f>
        <v>WZ=ADDES A…</v>
      </c>
    </row>
    <row r="1614" spans="3:9" x14ac:dyDescent="0.25">
      <c r="C1614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4" s="24">
        <f t="shared" si="110"/>
        <v>1614</v>
      </c>
      <c r="E1614" s="24">
        <f t="shared" si="111"/>
        <v>0</v>
      </c>
      <c r="F1614" s="24" t="str">
        <f t="shared" ca="1" si="112"/>
        <v>…</v>
      </c>
      <c r="G1614" s="24">
        <f t="shared" si="113"/>
        <v>171</v>
      </c>
      <c r="H1614" s="25" t="str">
        <f t="shared" si="114"/>
        <v>UDD</v>
      </c>
      <c r="I1614" s="9" t="str">
        <f ca="1">IFERROR(_xlfn.CONCAT(LEFT(INDEX(DESC!C:C,MATCH(H1614,DESC!B:B,0)),10),"…"),"…")</f>
        <v>ADDES=DECL…</v>
      </c>
    </row>
    <row r="1615" spans="3:9" x14ac:dyDescent="0.25">
      <c r="C1615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5" s="24">
        <f t="shared" si="110"/>
        <v>1615</v>
      </c>
      <c r="E1615" s="24">
        <f t="shared" si="111"/>
        <v>0</v>
      </c>
      <c r="F1615" s="24" t="str">
        <f t="shared" ca="1" si="112"/>
        <v>…</v>
      </c>
      <c r="G1615" s="24">
        <f t="shared" si="113"/>
        <v>175</v>
      </c>
      <c r="H1615" s="25" t="str">
        <f t="shared" si="114"/>
        <v>UNDEF</v>
      </c>
      <c r="I1615" s="9" t="str">
        <f ca="1">IFERROR(_xlfn.CONCAT(LEFT(INDEX(DESC!C:C,MATCH(H1615,DESC!B:B,0)),10),"…"),"…")</f>
        <v>UNDEF…</v>
      </c>
    </row>
    <row r="1616" spans="3:9" x14ac:dyDescent="0.25">
      <c r="C1616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6" s="24">
        <f t="shared" si="110"/>
        <v>1616</v>
      </c>
      <c r="E1616" s="24">
        <f t="shared" si="111"/>
        <v>0</v>
      </c>
      <c r="F1616" s="24" t="str">
        <f t="shared" ca="1" si="112"/>
        <v>…</v>
      </c>
      <c r="G1616" s="24">
        <f t="shared" si="113"/>
        <v>181</v>
      </c>
      <c r="H1616" s="25" t="str">
        <f t="shared" si="114"/>
        <v>UNDEF</v>
      </c>
      <c r="I1616" s="9" t="str">
        <f ca="1">IFERROR(_xlfn.CONCAT(LEFT(INDEX(DESC!C:C,MATCH(H1616,DESC!B:B,0)),10),"…"),"…")</f>
        <v>UNDEF…</v>
      </c>
    </row>
    <row r="1617" spans="2:9" x14ac:dyDescent="0.25">
      <c r="C1617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7" s="24">
        <f t="shared" si="110"/>
        <v>1617</v>
      </c>
      <c r="E1617" s="24">
        <f t="shared" si="111"/>
        <v>0</v>
      </c>
      <c r="F1617" s="24" t="str">
        <f t="shared" ca="1" si="112"/>
        <v>…</v>
      </c>
      <c r="G1617" s="24">
        <f t="shared" si="113"/>
        <v>187</v>
      </c>
      <c r="H1617" s="25" t="str">
        <f t="shared" si="114"/>
        <v>UPCD</v>
      </c>
      <c r="I1617" s="9" t="str">
        <f ca="1">IFERROR(_xlfn.CONCAT(LEFT(INDEX(DESC!C:C,MATCH(H1617,DESC!B:B,0)),10),"…"),"…")</f>
        <v>PC=ADDES…</v>
      </c>
    </row>
    <row r="1618" spans="2:9" x14ac:dyDescent="0.25">
      <c r="C1618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8" s="24">
        <f t="shared" si="110"/>
        <v>1618</v>
      </c>
      <c r="E1618" s="24">
        <f t="shared" si="111"/>
        <v>0</v>
      </c>
      <c r="F1618" s="24" t="str">
        <f t="shared" ca="1" si="112"/>
        <v>…</v>
      </c>
      <c r="G1618" s="24">
        <f t="shared" si="113"/>
        <v>192</v>
      </c>
      <c r="H1618" s="25" t="str">
        <f t="shared" si="114"/>
        <v>UGR</v>
      </c>
      <c r="I1618" s="9" t="str">
        <f ca="1">IFERROR(_xlfn.CONCAT(LEFT(INDEX(DESC!C:C,MATCH(H1618,DESC!B:B,0)),10),"…"),"…")</f>
        <v>DO_GRANT…</v>
      </c>
    </row>
    <row r="1619" spans="2:9" x14ac:dyDescent="0.25">
      <c r="C1619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19" s="24">
        <f t="shared" si="110"/>
        <v>1619</v>
      </c>
      <c r="E1619" s="24">
        <f t="shared" si="111"/>
        <v>0</v>
      </c>
      <c r="F1619" s="24" t="str">
        <f t="shared" ca="1" si="112"/>
        <v>…</v>
      </c>
      <c r="G1619" s="24">
        <f t="shared" si="113"/>
        <v>196</v>
      </c>
      <c r="H1619" s="25" t="str">
        <f t="shared" si="114"/>
        <v>UDPC</v>
      </c>
      <c r="I1619" s="9" t="str">
        <f ca="1">IFERROR(_xlfn.CONCAT(LEFT(INDEX(DESC!C:C,MATCH(H1619,DESC!B:B,0)),10),"…"),"…")</f>
        <v>ADDER=PC…</v>
      </c>
    </row>
    <row r="1620" spans="2:9" x14ac:dyDescent="0.25">
      <c r="C1620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0" s="24">
        <f t="shared" si="110"/>
        <v>1620</v>
      </c>
      <c r="E1620" s="24">
        <f t="shared" si="111"/>
        <v>0</v>
      </c>
      <c r="F1620" s="24" t="str">
        <f t="shared" ca="1" si="112"/>
        <v>…</v>
      </c>
      <c r="G1620" s="24">
        <f t="shared" si="113"/>
        <v>201</v>
      </c>
      <c r="H1620" s="25" t="str">
        <f t="shared" si="114"/>
        <v>UEXIDONE</v>
      </c>
      <c r="I1620" s="9" t="str">
        <f ca="1">IFERROR(_xlfn.CONCAT(LEFT(INDEX(DESC!C:C,MATCH(H1620,DESC!B:B,0)),10),"…"),"…")</f>
        <v>EX_INT SPR…</v>
      </c>
    </row>
    <row r="1621" spans="2:9" x14ac:dyDescent="0.25">
      <c r="C1621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1" s="24">
        <f t="shared" si="110"/>
        <v>1621</v>
      </c>
      <c r="E1621" s="24">
        <f t="shared" si="111"/>
        <v>0</v>
      </c>
      <c r="F1621" s="24" t="str">
        <f t="shared" ca="1" si="112"/>
        <v>…</v>
      </c>
      <c r="G1621" s="24">
        <f t="shared" si="113"/>
        <v>210</v>
      </c>
      <c r="H1621" s="25" t="str">
        <f t="shared" si="114"/>
        <v>UEXIEXT</v>
      </c>
      <c r="I1621" s="9" t="str">
        <f ca="1">IFERROR(_xlfn.CONCAT(LEFT(INDEX(DESC!C:C,MATCH(H1621,DESC!B:B,0)),10),"…"),"…")</f>
        <v>INTER EX_I…</v>
      </c>
    </row>
    <row r="1622" spans="2:9" x14ac:dyDescent="0.25">
      <c r="C1622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2" s="24">
        <f t="shared" si="110"/>
        <v>1622</v>
      </c>
      <c r="E1622" s="24">
        <f t="shared" si="111"/>
        <v>0</v>
      </c>
      <c r="F1622" s="24" t="str">
        <f t="shared" ca="1" si="112"/>
        <v>…</v>
      </c>
      <c r="G1622" s="24">
        <f t="shared" si="113"/>
        <v>218</v>
      </c>
      <c r="H1622" s="25" t="str">
        <f t="shared" si="114"/>
        <v>UNDEF</v>
      </c>
      <c r="I1622" s="9" t="str">
        <f ca="1">IFERROR(_xlfn.CONCAT(LEFT(INDEX(DESC!C:C,MATCH(H1622,DESC!B:B,0)),10),"…"),"…")</f>
        <v>UNDEF…</v>
      </c>
    </row>
    <row r="1623" spans="2:9" x14ac:dyDescent="0.25">
      <c r="C1623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3" s="24">
        <f t="shared" si="110"/>
        <v>1623</v>
      </c>
      <c r="E1623" s="24">
        <f t="shared" si="111"/>
        <v>0</v>
      </c>
      <c r="F1623" s="24" t="str">
        <f t="shared" ca="1" si="112"/>
        <v>…</v>
      </c>
      <c r="G1623" s="24">
        <f t="shared" si="113"/>
        <v>224</v>
      </c>
      <c r="H1623" s="25" t="str">
        <f t="shared" si="114"/>
        <v>UOXORQ</v>
      </c>
      <c r="I1623" s="9" t="str">
        <f ca="1">IFERROR(_xlfn.CONCAT(LEFT(INDEX(DESC!C:C,MATCH(H1623,DESC!B:B,0)),10),"…"),"…")</f>
        <v>FLG=UOXOR …</v>
      </c>
    </row>
    <row r="1624" spans="2:9" x14ac:dyDescent="0.25">
      <c r="C1624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4" s="24">
        <f t="shared" si="110"/>
        <v>1624</v>
      </c>
      <c r="E1624" s="24">
        <f t="shared" si="111"/>
        <v>0</v>
      </c>
      <c r="F1624" s="24" t="str">
        <f t="shared" ca="1" si="112"/>
        <v>…</v>
      </c>
      <c r="G1624" s="24">
        <f t="shared" si="113"/>
        <v>231</v>
      </c>
      <c r="H1624" s="25" t="str">
        <f t="shared" si="114"/>
        <v>XEND</v>
      </c>
      <c r="I1624" s="9" t="str">
        <f ca="1">IFERROR(_xlfn.CONCAT(LEFT(INDEX(DESC!C:C,MATCH(H1624,DESC!B:B,0)),10),"…"),"…")</f>
        <v>INTER END…</v>
      </c>
    </row>
    <row r="1625" spans="2:9" x14ac:dyDescent="0.25">
      <c r="C1625" s="24" t="str">
        <f t="shared" si="115"/>
        <v>DEFED(&amp;HBA):UADIRM:UIRDAF:UBRM:UAABR:UNDEF:UDBCOD:UADD:URIOBHB:UNDEF:UWZD:ULATIO:UAAZW:UBRCLS:UDHLABDL:UADDM:UOADDQ:USWR:UHLDAAQWW:UBRCLS:UDPCABBJZ:UDD:UOXORQ:UNDEF:UWZDD:UDD:UNDEF:UNDEF:UPCD:UGR:UDPC:UEXIDONE:UEXIEXT:UNDEF:UOXORQ:XEND:</v>
      </c>
      <c r="D1625" s="24">
        <f t="shared" si="110"/>
        <v>1625</v>
      </c>
      <c r="E1625" s="24">
        <f t="shared" si="111"/>
        <v>0</v>
      </c>
      <c r="F1625" s="24" t="str">
        <f t="shared" ca="1" si="112"/>
        <v>…</v>
      </c>
      <c r="G1625" s="24">
        <f t="shared" si="113"/>
        <v>236</v>
      </c>
      <c r="H1625" s="25" t="str">
        <f t="shared" si="114"/>
        <v>…</v>
      </c>
      <c r="I1625" s="9" t="str">
        <f ca="1">IFERROR(_xlfn.CONCAT(LEFT(INDEX(DESC!C:C,MATCH(H1625,DESC!B:B,0)),10),"…"),"…")</f>
        <v>…</v>
      </c>
    </row>
    <row r="1626" spans="2:9" x14ac:dyDescent="0.25">
      <c r="B1626" t="str">
        <f>A1651</f>
        <v>DEFED(&amp;HA3):UADIRM:UIRDAF:UBRM:UAABR:UNDEF:UDHLOD:UADIMR:UBHB:ULAT:UHLDAALW:UBRCLS:UDBCABDL:UADI:UOADDQIW:UNDEF:UWZDAAQ:UNDEF:UWAITWI:UBRGRCLS:UABB:UEXIPCEXT:UNDEF:UOXORQ:XEND</v>
      </c>
      <c r="C1626" s="24" t="str">
        <f t="shared" si="115"/>
        <v>DEFED(&amp;HA3):UADIRM:UIRDAF:UBRM:UAABR:UNDEF:UDHLOD:UADIMR:UBHB:ULAT:UHLDAALW:UBRCLS:UDBCABDL:UADI:UOADDQIW:UNDEF:UWZDAAQ:UNDEF:UWAITWI:UBRGRCLS:UABB:UEXIPCEXT:UNDEF:UOXORQ:XEND:</v>
      </c>
      <c r="D1626" s="24">
        <f t="shared" si="110"/>
        <v>1626</v>
      </c>
      <c r="E1626" s="24">
        <f t="shared" si="111"/>
        <v>0</v>
      </c>
      <c r="F1626" s="24" t="str">
        <f t="shared" ca="1" si="112"/>
        <v>…</v>
      </c>
      <c r="G1626" s="24">
        <f t="shared" si="113"/>
        <v>12</v>
      </c>
      <c r="H1626" s="25" t="str">
        <f t="shared" si="114"/>
        <v>UADIRM</v>
      </c>
      <c r="I1626" s="9" t="str">
        <f ca="1">IFERROR(_xlfn.CONCAT(LEFT(INDEX(DESC!C:C,MATCH(H1626,DESC!B:B,0)),10),"…"),"…")</f>
        <v>ADDR=ADDER…</v>
      </c>
    </row>
    <row r="1627" spans="2:9" x14ac:dyDescent="0.25">
      <c r="C1627" s="24" t="str">
        <f t="shared" si="115"/>
        <v>DEFED(&amp;HA3):UADIRM:UIRDAF:UBRM:UAABR:UNDEF:UDHLOD:UADIMR:UBHB:ULAT:UHLDAALW:UBRCLS:UDBCABDL:UADI:UOADDQIW:UNDEF:UWZDAAQ:UNDEF:UWAITWI:UBRGRCLS:UABB:UEXIPCEXT:UNDEF:UOXORQ:XEND:</v>
      </c>
      <c r="D1627" s="24">
        <f t="shared" ref="D1627:D1690" si="116">+D1626+1</f>
        <v>1627</v>
      </c>
      <c r="E1627" s="24">
        <f t="shared" ref="E1627:E1690" si="117">IF(MATCH(H1627,H:H,0)=D1627,IF(LEN(H1627)&gt;2,1,0),0)</f>
        <v>0</v>
      </c>
      <c r="F1627" s="24" t="str">
        <f t="shared" ref="F1627:F1690" ca="1" si="118">IFERROR(MATCH(1,OFFSET(E$1:E$1000,F1626,0),0)+F1626,"…")</f>
        <v>…</v>
      </c>
      <c r="G1627" s="24">
        <f t="shared" ref="G1627:G1690" si="119">IF(LEN(B1627),FIND(":",C1627),IFERROR(FIND(":",C1627,G1626+1),"…"))</f>
        <v>19</v>
      </c>
      <c r="H1627" s="25" t="str">
        <f t="shared" ref="H1627:H1690" si="120">IFERROR(SUBSTITUTE(MID(C1627,G1627,G1628-G1627),":",""),"…")</f>
        <v>UIRDAF</v>
      </c>
      <c r="I1627" s="9" t="str">
        <f ca="1">IFERROR(_xlfn.CONCAT(LEFT(INDEX(DESC!C:C,MATCH(H1627,DESC!B:B,0)),10),"…"),"…")</f>
        <v>IR=ADDES A…</v>
      </c>
    </row>
    <row r="1628" spans="2:9" x14ac:dyDescent="0.25">
      <c r="C1628" s="24" t="str">
        <f t="shared" si="115"/>
        <v>DEFED(&amp;HA3):UADIRM:UIRDAF:UBRM:UAABR:UNDEF:UDHLOD:UADIMR:UBHB:ULAT:UHLDAALW:UBRCLS:UDBCABDL:UADI:UOADDQIW:UNDEF:UWZDAAQ:UNDEF:UWAITWI:UBRGRCLS:UABB:UEXIPCEXT:UNDEF:UOXORQ:XEND:</v>
      </c>
      <c r="D1628" s="24">
        <f t="shared" si="116"/>
        <v>1628</v>
      </c>
      <c r="E1628" s="24">
        <f t="shared" si="117"/>
        <v>0</v>
      </c>
      <c r="F1628" s="24" t="str">
        <f t="shared" ca="1" si="118"/>
        <v>…</v>
      </c>
      <c r="G1628" s="24">
        <f t="shared" si="119"/>
        <v>26</v>
      </c>
      <c r="H1628" s="25" t="str">
        <f t="shared" si="120"/>
        <v>UBRM</v>
      </c>
      <c r="I1628" s="9" t="str">
        <f ca="1">IFERROR(_xlfn.CONCAT(LEFT(INDEX(DESC!C:C,MATCH(H1628,DESC!B:B,0)),10),"…"),"…")</f>
        <v>DO_BUSRQ U…</v>
      </c>
    </row>
    <row r="1629" spans="2:9" x14ac:dyDescent="0.25">
      <c r="C1629" s="24" t="str">
        <f t="shared" si="115"/>
        <v>DEFED(&amp;HA3):UADIRM:UIRDAF:UBRM:UAABR:UNDEF:UDHLOD:UADIMR:UBHB:ULAT:UHLDAALW:UBRCLS:UDBCABDL:UADI:UOADDQIW:UNDEF:UWZDAAQ:UNDEF:UWAITWI:UBRGRCLS:UABB:UEXIPCEXT:UNDEF:UOXORQ:XEND:</v>
      </c>
      <c r="D1629" s="24">
        <f t="shared" si="116"/>
        <v>1629</v>
      </c>
      <c r="E1629" s="24">
        <f t="shared" si="117"/>
        <v>0</v>
      </c>
      <c r="F1629" s="24" t="str">
        <f t="shared" ca="1" si="118"/>
        <v>…</v>
      </c>
      <c r="G1629" s="24">
        <f t="shared" si="119"/>
        <v>31</v>
      </c>
      <c r="H1629" s="25" t="str">
        <f t="shared" si="120"/>
        <v>UAABR</v>
      </c>
      <c r="I1629" s="9" t="str">
        <f ca="1">IFERROR(_xlfn.CONCAT(LEFT(INDEX(DESC!C:C,MATCH(H1629,DESC!B:B,0)),10),"…"),"…")</f>
        <v>ALUA=B DO_…</v>
      </c>
    </row>
    <row r="1630" spans="2:9" x14ac:dyDescent="0.25">
      <c r="C1630" s="24" t="str">
        <f t="shared" si="115"/>
        <v>DEFED(&amp;HA3):UADIRM:UIRDAF:UBRM:UAABR:UNDEF:UDHLOD:UADIMR:UBHB:ULAT:UHLDAALW:UBRCLS:UDBCABDL:UADI:UOADDQIW:UNDEF:UWZDAAQ:UNDEF:UWAITWI:UBRGRCLS:UABB:UEXIPCEXT:UNDEF:UOXORQ:XEND:</v>
      </c>
      <c r="D1630" s="24">
        <f t="shared" si="116"/>
        <v>1630</v>
      </c>
      <c r="E1630" s="24">
        <f t="shared" si="117"/>
        <v>0</v>
      </c>
      <c r="F1630" s="24" t="str">
        <f t="shared" ca="1" si="118"/>
        <v>…</v>
      </c>
      <c r="G1630" s="24">
        <f t="shared" si="119"/>
        <v>37</v>
      </c>
      <c r="H1630" s="25" t="str">
        <f t="shared" si="120"/>
        <v>UNDEF</v>
      </c>
      <c r="I1630" s="9" t="str">
        <f ca="1">IFERROR(_xlfn.CONCAT(LEFT(INDEX(DESC!C:C,MATCH(H1630,DESC!B:B,0)),10),"…"),"…")</f>
        <v>UNDEF…</v>
      </c>
    </row>
    <row r="1631" spans="2:9" x14ac:dyDescent="0.25">
      <c r="C1631" s="24" t="str">
        <f t="shared" si="115"/>
        <v>DEFED(&amp;HA3):UADIRM:UIRDAF:UBRM:UAABR:UNDEF:UDHLOD:UADIMR:UBHB:ULAT:UHLDAALW:UBRCLS:UDBCABDL:UADI:UOADDQIW:UNDEF:UWZDAAQ:UNDEF:UWAITWI:UBRGRCLS:UABB:UEXIPCEXT:UNDEF:UOXORQ:XEND:</v>
      </c>
      <c r="D1631" s="24">
        <f t="shared" si="116"/>
        <v>1631</v>
      </c>
      <c r="E1631" s="24">
        <f t="shared" si="117"/>
        <v>1</v>
      </c>
      <c r="F1631" s="24" t="str">
        <f t="shared" ca="1" si="118"/>
        <v>…</v>
      </c>
      <c r="G1631" s="24">
        <f t="shared" si="119"/>
        <v>43</v>
      </c>
      <c r="H1631" s="25" t="str">
        <f t="shared" si="120"/>
        <v>UDHLOD</v>
      </c>
      <c r="I1631" s="9" t="str">
        <f ca="1">IFERROR(_xlfn.CONCAT(LEFT(INDEX(DESC!C:C,MATCH(H1631,DESC!B:B,0)),10),"…"),"…")</f>
        <v>ADDER=HL H…</v>
      </c>
    </row>
    <row r="1632" spans="2:9" x14ac:dyDescent="0.25">
      <c r="C1632" s="24" t="str">
        <f t="shared" si="115"/>
        <v>DEFED(&amp;HA3):UADIRM:UIRDAF:UBRM:UAABR:UNDEF:UDHLOD:UADIMR:UBHB:ULAT:UHLDAALW:UBRCLS:UDBCABDL:UADI:UOADDQIW:UNDEF:UWZDAAQ:UNDEF:UWAITWI:UBRGRCLS:UABB:UEXIPCEXT:UNDEF:UOXORQ:XEND:</v>
      </c>
      <c r="D1632" s="24">
        <f t="shared" si="116"/>
        <v>1632</v>
      </c>
      <c r="E1632" s="24">
        <f t="shared" si="117"/>
        <v>0</v>
      </c>
      <c r="F1632" s="24" t="str">
        <f t="shared" ca="1" si="118"/>
        <v>…</v>
      </c>
      <c r="G1632" s="24">
        <f t="shared" si="119"/>
        <v>50</v>
      </c>
      <c r="H1632" s="25" t="str">
        <f t="shared" si="120"/>
        <v>UADIMR</v>
      </c>
      <c r="I1632" s="9" t="str">
        <f ca="1">IFERROR(_xlfn.CONCAT(LEFT(INDEX(DESC!C:C,MATCH(H1632,DESC!B:B,0)),10),"…"),"…")</f>
        <v>ADDR=ADDER…</v>
      </c>
    </row>
    <row r="1633" spans="3:9" x14ac:dyDescent="0.25">
      <c r="C1633" s="24" t="str">
        <f t="shared" ref="C1633:C1696" si="121">SUBSTITUTE(SUBSTITUTE(SUBSTITUTE(IF(LEN(B1633),_xlfn.CONCAT(B1633,":"),C1632)," ",""),":AAA:",":"),":BBB:",":")</f>
        <v>DEFED(&amp;HA3):UADIRM:UIRDAF:UBRM:UAABR:UNDEF:UDHLOD:UADIMR:UBHB:ULAT:UHLDAALW:UBRCLS:UDBCABDL:UADI:UOADDQIW:UNDEF:UWZDAAQ:UNDEF:UWAITWI:UBRGRCLS:UABB:UEXIPCEXT:UNDEF:UOXORQ:XEND:</v>
      </c>
      <c r="D1633" s="24">
        <f t="shared" si="116"/>
        <v>1633</v>
      </c>
      <c r="E1633" s="24">
        <f t="shared" si="117"/>
        <v>1</v>
      </c>
      <c r="F1633" s="24" t="str">
        <f t="shared" ca="1" si="118"/>
        <v>…</v>
      </c>
      <c r="G1633" s="24">
        <f t="shared" si="119"/>
        <v>57</v>
      </c>
      <c r="H1633" s="25" t="str">
        <f t="shared" si="120"/>
        <v>UBHB</v>
      </c>
      <c r="I1633" s="9" t="str">
        <f ca="1">IFERROR(_xlfn.CONCAT(LEFT(INDEX(DESC!C:C,MATCH(H1633,DESC!B:B,0)),10),"…"),"…")</f>
        <v>B=HBUS…</v>
      </c>
    </row>
    <row r="1634" spans="3:9" x14ac:dyDescent="0.25">
      <c r="C1634" s="24" t="str">
        <f t="shared" si="121"/>
        <v>DEFED(&amp;HA3):UADIRM:UIRDAF:UBRM:UAABR:UNDEF:UDHLOD:UADIMR:UBHB:ULAT:UHLDAALW:UBRCLS:UDBCABDL:UADI:UOADDQIW:UNDEF:UWZDAAQ:UNDEF:UWAITWI:UBRGRCLS:UABB:UEXIPCEXT:UNDEF:UOXORQ:XEND:</v>
      </c>
      <c r="D1634" s="24">
        <f t="shared" si="116"/>
        <v>1634</v>
      </c>
      <c r="E1634" s="24">
        <f t="shared" si="117"/>
        <v>0</v>
      </c>
      <c r="F1634" s="24" t="str">
        <f t="shared" ca="1" si="118"/>
        <v>…</v>
      </c>
      <c r="G1634" s="24">
        <f t="shared" si="119"/>
        <v>62</v>
      </c>
      <c r="H1634" s="25" t="str">
        <f t="shared" si="120"/>
        <v>ULAT</v>
      </c>
      <c r="I1634" s="9" t="str">
        <f ca="1">IFERROR(_xlfn.CONCAT(LEFT(INDEX(DESC!C:C,MATCH(H1634,DESC!B:B,0)),10),"…"),"…")</f>
        <v>DLATCH=PIN…</v>
      </c>
    </row>
    <row r="1635" spans="3:9" x14ac:dyDescent="0.25">
      <c r="C1635" s="24" t="str">
        <f t="shared" si="121"/>
        <v>DEFED(&amp;HA3):UADIRM:UIRDAF:UBRM:UAABR:UNDEF:UDHLOD:UADIMR:UBHB:ULAT:UHLDAALW:UBRCLS:UDBCABDL:UADI:UOADDQIW:UNDEF:UWZDAAQ:UNDEF:UWAITWI:UBRGRCLS:UABB:UEXIPCEXT:UNDEF:UOXORQ:XEND:</v>
      </c>
      <c r="D1635" s="24">
        <f t="shared" si="116"/>
        <v>1635</v>
      </c>
      <c r="E1635" s="24">
        <f t="shared" si="117"/>
        <v>1</v>
      </c>
      <c r="F1635" s="24" t="str">
        <f t="shared" ca="1" si="118"/>
        <v>…</v>
      </c>
      <c r="G1635" s="24">
        <f t="shared" si="119"/>
        <v>67</v>
      </c>
      <c r="H1635" s="25" t="str">
        <f t="shared" si="120"/>
        <v>UHLDAALW</v>
      </c>
      <c r="I1635" s="9" t="str">
        <f ca="1">IFERROR(_xlfn.CONCAT(LEFT(INDEX(DESC!C:C,MATCH(H1635,DESC!B:B,0)),10),"…"),"…")</f>
        <v>DO_WAIT HL…</v>
      </c>
    </row>
    <row r="1636" spans="3:9" x14ac:dyDescent="0.25">
      <c r="C1636" s="24" t="str">
        <f t="shared" si="121"/>
        <v>DEFED(&amp;HA3):UADIRM:UIRDAF:UBRM:UAABR:UNDEF:UDHLOD:UADIMR:UBHB:ULAT:UHLDAALW:UBRCLS:UDBCABDL:UADI:UOADDQIW:UNDEF:UWZDAAQ:UNDEF:UWAITWI:UBRGRCLS:UABB:UEXIPCEXT:UNDEF:UOXORQ:XEND:</v>
      </c>
      <c r="D1636" s="24">
        <f t="shared" si="116"/>
        <v>1636</v>
      </c>
      <c r="E1636" s="24">
        <f t="shared" si="117"/>
        <v>0</v>
      </c>
      <c r="F1636" s="24" t="str">
        <f t="shared" ca="1" si="118"/>
        <v>…</v>
      </c>
      <c r="G1636" s="24">
        <f t="shared" si="119"/>
        <v>76</v>
      </c>
      <c r="H1636" s="25" t="str">
        <f t="shared" si="120"/>
        <v>UBRCLS</v>
      </c>
      <c r="I1636" s="9" t="str">
        <f ca="1">IFERROR(_xlfn.CONCAT(LEFT(INDEX(DESC!C:C,MATCH(H1636,DESC!B:B,0)),10),"…"),"…")</f>
        <v>DO_BUSRQ D…</v>
      </c>
    </row>
    <row r="1637" spans="3:9" x14ac:dyDescent="0.25">
      <c r="C1637" s="24" t="str">
        <f t="shared" si="121"/>
        <v>DEFED(&amp;HA3):UADIRM:UIRDAF:UBRM:UAABR:UNDEF:UDHLOD:UADIMR:UBHB:ULAT:UHLDAALW:UBRCLS:UDBCABDL:UADI:UOADDQIW:UNDEF:UWZDAAQ:UNDEF:UWAITWI:UBRGRCLS:UABB:UEXIPCEXT:UNDEF:UOXORQ:XEND:</v>
      </c>
      <c r="D1637" s="24">
        <f t="shared" si="116"/>
        <v>1637</v>
      </c>
      <c r="E1637" s="24">
        <f t="shared" si="117"/>
        <v>1</v>
      </c>
      <c r="F1637" s="24" t="str">
        <f t="shared" ca="1" si="118"/>
        <v>…</v>
      </c>
      <c r="G1637" s="24">
        <f t="shared" si="119"/>
        <v>83</v>
      </c>
      <c r="H1637" s="25" t="str">
        <f t="shared" si="120"/>
        <v>UDBCABDL</v>
      </c>
      <c r="I1637" s="9" t="str">
        <f ca="1">IFERROR(_xlfn.CONCAT(LEFT(INDEX(DESC!C:C,MATCH(H1637,DESC!B:B,0)),10),"…"),"…")</f>
        <v>ADDR=BC AL…</v>
      </c>
    </row>
    <row r="1638" spans="3:9" x14ac:dyDescent="0.25">
      <c r="C1638" s="24" t="str">
        <f t="shared" si="121"/>
        <v>DEFED(&amp;HA3):UADIRM:UIRDAF:UBRM:UAABR:UNDEF:UDHLOD:UADIMR:UBHB:ULAT:UHLDAALW:UBRCLS:UDBCABDL:UADI:UOADDQIW:UNDEF:UWZDAAQ:UNDEF:UWAITWI:UBRGRCLS:UABB:UEXIPCEXT:UNDEF:UOXORQ:XEND:</v>
      </c>
      <c r="D1638" s="24">
        <f t="shared" si="116"/>
        <v>1638</v>
      </c>
      <c r="E1638" s="24">
        <f t="shared" si="117"/>
        <v>0</v>
      </c>
      <c r="F1638" s="24" t="str">
        <f t="shared" ca="1" si="118"/>
        <v>…</v>
      </c>
      <c r="G1638" s="24">
        <f t="shared" si="119"/>
        <v>92</v>
      </c>
      <c r="H1638" s="25" t="str">
        <f t="shared" si="120"/>
        <v>UADI</v>
      </c>
      <c r="I1638" s="9" t="str">
        <f ca="1">IFERROR(_xlfn.CONCAT(LEFT(INDEX(DESC!C:C,MATCH(H1638,DESC!B:B,0)),10),"…"),"…")</f>
        <v>ADDR=ADDER…</v>
      </c>
    </row>
    <row r="1639" spans="3:9" x14ac:dyDescent="0.25">
      <c r="C1639" s="24" t="str">
        <f t="shared" si="121"/>
        <v>DEFED(&amp;HA3):UADIRM:UIRDAF:UBRM:UAABR:UNDEF:UDHLOD:UADIMR:UBHB:ULAT:UHLDAALW:UBRCLS:UDBCABDL:UADI:UOADDQIW:UNDEF:UWZDAAQ:UNDEF:UWAITWI:UBRGRCLS:UABB:UEXIPCEXT:UNDEF:UOXORQ:XEND:</v>
      </c>
      <c r="D1639" s="24">
        <f t="shared" si="116"/>
        <v>1639</v>
      </c>
      <c r="E1639" s="24">
        <f t="shared" si="117"/>
        <v>1</v>
      </c>
      <c r="F1639" s="24" t="str">
        <f t="shared" ca="1" si="118"/>
        <v>…</v>
      </c>
      <c r="G1639" s="24">
        <f t="shared" si="119"/>
        <v>97</v>
      </c>
      <c r="H1639" s="25" t="str">
        <f t="shared" si="120"/>
        <v>UOADDQIW</v>
      </c>
      <c r="I1639" s="9" t="str">
        <f ca="1">IFERROR(_xlfn.CONCAT(LEFT(INDEX(DESC!C:C,MATCH(H1639,DESC!B:B,0)),10),"…"),"…")</f>
        <v>SETIORQWR …</v>
      </c>
    </row>
    <row r="1640" spans="3:9" x14ac:dyDescent="0.25">
      <c r="C1640" s="24" t="str">
        <f t="shared" si="121"/>
        <v>DEFED(&amp;HA3):UADIRM:UIRDAF:UBRM:UAABR:UNDEF:UDHLOD:UADIMR:UBHB:ULAT:UHLDAALW:UBRCLS:UDBCABDL:UADI:UOADDQIW:UNDEF:UWZDAAQ:UNDEF:UWAITWI:UBRGRCLS:UABB:UEXIPCEXT:UNDEF:UOXORQ:XEND:</v>
      </c>
      <c r="D1640" s="24">
        <f t="shared" si="116"/>
        <v>1640</v>
      </c>
      <c r="E1640" s="24">
        <f t="shared" si="117"/>
        <v>0</v>
      </c>
      <c r="F1640" s="24" t="str">
        <f t="shared" ca="1" si="118"/>
        <v>…</v>
      </c>
      <c r="G1640" s="24">
        <f t="shared" si="119"/>
        <v>106</v>
      </c>
      <c r="H1640" s="25" t="str">
        <f t="shared" si="120"/>
        <v>UNDEF</v>
      </c>
      <c r="I1640" s="9" t="str">
        <f ca="1">IFERROR(_xlfn.CONCAT(LEFT(INDEX(DESC!C:C,MATCH(H1640,DESC!B:B,0)),10),"…"),"…")</f>
        <v>UNDEF…</v>
      </c>
    </row>
    <row r="1641" spans="3:9" x14ac:dyDescent="0.25">
      <c r="C1641" s="24" t="str">
        <f t="shared" si="121"/>
        <v>DEFED(&amp;HA3):UADIRM:UIRDAF:UBRM:UAABR:UNDEF:UDHLOD:UADIMR:UBHB:ULAT:UHLDAALW:UBRCLS:UDBCABDL:UADI:UOADDQIW:UNDEF:UWZDAAQ:UNDEF:UWAITWI:UBRGRCLS:UABB:UEXIPCEXT:UNDEF:UOXORQ:XEND:</v>
      </c>
      <c r="D1641" s="24">
        <f t="shared" si="116"/>
        <v>1641</v>
      </c>
      <c r="E1641" s="24">
        <f t="shared" si="117"/>
        <v>1</v>
      </c>
      <c r="F1641" s="24" t="str">
        <f t="shared" ca="1" si="118"/>
        <v>…</v>
      </c>
      <c r="G1641" s="24">
        <f t="shared" si="119"/>
        <v>112</v>
      </c>
      <c r="H1641" s="25" t="str">
        <f t="shared" si="120"/>
        <v>UWZDAAQ</v>
      </c>
      <c r="I1641" s="9" t="str">
        <f ca="1">IFERROR(_xlfn.CONCAT(LEFT(INDEX(DESC!C:C,MATCH(H1641,DESC!B:B,0)),10),"…"),"…")</f>
        <v>WZ=ADDES A…</v>
      </c>
    </row>
    <row r="1642" spans="3:9" x14ac:dyDescent="0.25">
      <c r="C1642" s="24" t="str">
        <f t="shared" si="121"/>
        <v>DEFED(&amp;HA3):UADIRM:UIRDAF:UBRM:UAABR:UNDEF:UDHLOD:UADIMR:UBHB:ULAT:UHLDAALW:UBRCLS:UDBCABDL:UADI:UOADDQIW:UNDEF:UWZDAAQ:UNDEF:UWAITWI:UBRGRCLS:UABB:UEXIPCEXT:UNDEF:UOXORQ:XEND:</v>
      </c>
      <c r="D1642" s="24">
        <f t="shared" si="116"/>
        <v>1642</v>
      </c>
      <c r="E1642" s="24">
        <f t="shared" si="117"/>
        <v>0</v>
      </c>
      <c r="F1642" s="24" t="str">
        <f t="shared" ca="1" si="118"/>
        <v>…</v>
      </c>
      <c r="G1642" s="24">
        <f t="shared" si="119"/>
        <v>120</v>
      </c>
      <c r="H1642" s="25" t="str">
        <f t="shared" si="120"/>
        <v>UNDEF</v>
      </c>
      <c r="I1642" s="9" t="str">
        <f ca="1">IFERROR(_xlfn.CONCAT(LEFT(INDEX(DESC!C:C,MATCH(H1642,DESC!B:B,0)),10),"…"),"…")</f>
        <v>UNDEF…</v>
      </c>
    </row>
    <row r="1643" spans="3:9" x14ac:dyDescent="0.25">
      <c r="C1643" s="24" t="str">
        <f t="shared" si="121"/>
        <v>DEFED(&amp;HA3):UADIRM:UIRDAF:UBRM:UAABR:UNDEF:UDHLOD:UADIMR:UBHB:ULAT:UHLDAALW:UBRCLS:UDBCABDL:UADI:UOADDQIW:UNDEF:UWZDAAQ:UNDEF:UWAITWI:UBRGRCLS:UABB:UEXIPCEXT:UNDEF:UOXORQ:XEND:</v>
      </c>
      <c r="D1643" s="24">
        <f t="shared" si="116"/>
        <v>1643</v>
      </c>
      <c r="E1643" s="24">
        <f t="shared" si="117"/>
        <v>0</v>
      </c>
      <c r="F1643" s="24" t="str">
        <f t="shared" ca="1" si="118"/>
        <v>…</v>
      </c>
      <c r="G1643" s="24">
        <f t="shared" si="119"/>
        <v>126</v>
      </c>
      <c r="H1643" s="25" t="str">
        <f t="shared" si="120"/>
        <v>UWAITWI</v>
      </c>
      <c r="I1643" s="9" t="str">
        <f ca="1">IFERROR(_xlfn.CONCAT(LEFT(INDEX(DESC!C:C,MATCH(H1643,DESC!B:B,0)),10),"…"),"…")</f>
        <v>DO_WAIT AC…</v>
      </c>
    </row>
    <row r="1644" spans="3:9" x14ac:dyDescent="0.25">
      <c r="C1644" s="24" t="str">
        <f t="shared" si="121"/>
        <v>DEFED(&amp;HA3):UADIRM:UIRDAF:UBRM:UAABR:UNDEF:UDHLOD:UADIMR:UBHB:ULAT:UHLDAALW:UBRCLS:UDBCABDL:UADI:UOADDQIW:UNDEF:UWZDAAQ:UNDEF:UWAITWI:UBRGRCLS:UABB:UEXIPCEXT:UNDEF:UOXORQ:XEND:</v>
      </c>
      <c r="D1644" s="24">
        <f t="shared" si="116"/>
        <v>1644</v>
      </c>
      <c r="E1644" s="24">
        <f t="shared" si="117"/>
        <v>0</v>
      </c>
      <c r="F1644" s="24" t="str">
        <f t="shared" ca="1" si="118"/>
        <v>…</v>
      </c>
      <c r="G1644" s="24">
        <f t="shared" si="119"/>
        <v>134</v>
      </c>
      <c r="H1644" s="25" t="str">
        <f t="shared" si="120"/>
        <v>UBRGRCLS</v>
      </c>
      <c r="I1644" s="9" t="str">
        <f ca="1">IFERROR(_xlfn.CONCAT(LEFT(INDEX(DESC!C:C,MATCH(H1644,DESC!B:B,0)),10),"…"),"…")</f>
        <v>DO_GRANT D…</v>
      </c>
    </row>
    <row r="1645" spans="3:9" x14ac:dyDescent="0.25">
      <c r="C1645" s="24" t="str">
        <f t="shared" si="121"/>
        <v>DEFED(&amp;HA3):UADIRM:UIRDAF:UBRM:UAABR:UNDEF:UDHLOD:UADIMR:UBHB:ULAT:UHLDAALW:UBRCLS:UDBCABDL:UADI:UOADDQIW:UNDEF:UWZDAAQ:UNDEF:UWAITWI:UBRGRCLS:UABB:UEXIPCEXT:UNDEF:UOXORQ:XEND:</v>
      </c>
      <c r="D1645" s="24">
        <f t="shared" si="116"/>
        <v>1645</v>
      </c>
      <c r="E1645" s="24">
        <f t="shared" si="117"/>
        <v>0</v>
      </c>
      <c r="F1645" s="24" t="str">
        <f t="shared" ca="1" si="118"/>
        <v>…</v>
      </c>
      <c r="G1645" s="24">
        <f t="shared" si="119"/>
        <v>143</v>
      </c>
      <c r="H1645" s="25" t="str">
        <f t="shared" si="120"/>
        <v>UABB</v>
      </c>
      <c r="I1645" s="9" t="str">
        <f ca="1">IFERROR(_xlfn.CONCAT(LEFT(INDEX(DESC!C:C,MATCH(H1645,DESC!B:B,0)),10),"…"),"…")</f>
        <v>ALUB=B…</v>
      </c>
    </row>
    <row r="1646" spans="3:9" x14ac:dyDescent="0.25">
      <c r="C1646" s="24" t="str">
        <f t="shared" si="121"/>
        <v>DEFED(&amp;HA3):UADIRM:UIRDAF:UBRM:UAABR:UNDEF:UDHLOD:UADIMR:UBHB:ULAT:UHLDAALW:UBRCLS:UDBCABDL:UADI:UOADDQIW:UNDEF:UWZDAAQ:UNDEF:UWAITWI:UBRGRCLS:UABB:UEXIPCEXT:UNDEF:UOXORQ:XEND:</v>
      </c>
      <c r="D1646" s="24">
        <f t="shared" si="116"/>
        <v>1646</v>
      </c>
      <c r="E1646" s="24">
        <f t="shared" si="117"/>
        <v>0</v>
      </c>
      <c r="F1646" s="24" t="str">
        <f t="shared" ca="1" si="118"/>
        <v>…</v>
      </c>
      <c r="G1646" s="24">
        <f t="shared" si="119"/>
        <v>148</v>
      </c>
      <c r="H1646" s="25" t="str">
        <f t="shared" si="120"/>
        <v>UEXIPCEXT</v>
      </c>
      <c r="I1646" s="9" t="str">
        <f ca="1">IFERROR(_xlfn.CONCAT(LEFT(INDEX(DESC!C:C,MATCH(H1646,DESC!B:B,0)),10),"…"),"…")</f>
        <v>INTER ADDE…</v>
      </c>
    </row>
    <row r="1647" spans="3:9" x14ac:dyDescent="0.25">
      <c r="C1647" s="24" t="str">
        <f t="shared" si="121"/>
        <v>DEFED(&amp;HA3):UADIRM:UIRDAF:UBRM:UAABR:UNDEF:UDHLOD:UADIMR:UBHB:ULAT:UHLDAALW:UBRCLS:UDBCABDL:UADI:UOADDQIW:UNDEF:UWZDAAQ:UNDEF:UWAITWI:UBRGRCLS:UABB:UEXIPCEXT:UNDEF:UOXORQ:XEND:</v>
      </c>
      <c r="D1647" s="24">
        <f t="shared" si="116"/>
        <v>1647</v>
      </c>
      <c r="E1647" s="24">
        <f t="shared" si="117"/>
        <v>0</v>
      </c>
      <c r="F1647" s="24" t="str">
        <f t="shared" ca="1" si="118"/>
        <v>…</v>
      </c>
      <c r="G1647" s="24">
        <f t="shared" si="119"/>
        <v>158</v>
      </c>
      <c r="H1647" s="25" t="str">
        <f t="shared" si="120"/>
        <v>UNDEF</v>
      </c>
      <c r="I1647" s="9" t="str">
        <f ca="1">IFERROR(_xlfn.CONCAT(LEFT(INDEX(DESC!C:C,MATCH(H1647,DESC!B:B,0)),10),"…"),"…")</f>
        <v>UNDEF…</v>
      </c>
    </row>
    <row r="1648" spans="3:9" x14ac:dyDescent="0.25">
      <c r="C1648" s="24" t="str">
        <f t="shared" si="121"/>
        <v>DEFED(&amp;HA3):UADIRM:UIRDAF:UBRM:UAABR:UNDEF:UDHLOD:UADIMR:UBHB:ULAT:UHLDAALW:UBRCLS:UDBCABDL:UADI:UOADDQIW:UNDEF:UWZDAAQ:UNDEF:UWAITWI:UBRGRCLS:UABB:UEXIPCEXT:UNDEF:UOXORQ:XEND:</v>
      </c>
      <c r="D1648" s="24">
        <f t="shared" si="116"/>
        <v>1648</v>
      </c>
      <c r="E1648" s="24">
        <f t="shared" si="117"/>
        <v>0</v>
      </c>
      <c r="F1648" s="24" t="str">
        <f t="shared" ca="1" si="118"/>
        <v>…</v>
      </c>
      <c r="G1648" s="24">
        <f t="shared" si="119"/>
        <v>164</v>
      </c>
      <c r="H1648" s="25" t="str">
        <f t="shared" si="120"/>
        <v>UOXORQ</v>
      </c>
      <c r="I1648" s="9" t="str">
        <f ca="1">IFERROR(_xlfn.CONCAT(LEFT(INDEX(DESC!C:C,MATCH(H1648,DESC!B:B,0)),10),"…"),"…")</f>
        <v>FLG=UOXOR …</v>
      </c>
    </row>
    <row r="1649" spans="1:9" x14ac:dyDescent="0.25">
      <c r="C1649" s="24" t="str">
        <f t="shared" si="121"/>
        <v>DEFED(&amp;HA3):UADIRM:UIRDAF:UBRM:UAABR:UNDEF:UDHLOD:UADIMR:UBHB:ULAT:UHLDAALW:UBRCLS:UDBCABDL:UADI:UOADDQIW:UNDEF:UWZDAAQ:UNDEF:UWAITWI:UBRGRCLS:UABB:UEXIPCEXT:UNDEF:UOXORQ:XEND:</v>
      </c>
      <c r="D1649" s="24">
        <f t="shared" si="116"/>
        <v>1649</v>
      </c>
      <c r="E1649" s="24">
        <f t="shared" si="117"/>
        <v>0</v>
      </c>
      <c r="F1649" s="24" t="str">
        <f t="shared" ca="1" si="118"/>
        <v>…</v>
      </c>
      <c r="G1649" s="24">
        <f t="shared" si="119"/>
        <v>171</v>
      </c>
      <c r="H1649" s="25" t="str">
        <f t="shared" si="120"/>
        <v>XEND</v>
      </c>
      <c r="I1649" s="9" t="str">
        <f ca="1">IFERROR(_xlfn.CONCAT(LEFT(INDEX(DESC!C:C,MATCH(H1649,DESC!B:B,0)),10),"…"),"…")</f>
        <v>INTER END…</v>
      </c>
    </row>
    <row r="1650" spans="1:9" x14ac:dyDescent="0.25">
      <c r="C1650" s="24" t="str">
        <f t="shared" si="121"/>
        <v>DEFED(&amp;HA3):UADIRM:UIRDAF:UBRM:UAABR:UNDEF:UDHLOD:UADIMR:UBHB:ULAT:UHLDAALW:UBRCLS:UDBCABDL:UADI:UOADDQIW:UNDEF:UWZDAAQ:UNDEF:UWAITWI:UBRGRCLS:UABB:UEXIPCEXT:UNDEF:UOXORQ:XEND:</v>
      </c>
      <c r="D1650" s="24">
        <f t="shared" si="116"/>
        <v>1650</v>
      </c>
      <c r="E1650" s="24">
        <f t="shared" si="117"/>
        <v>0</v>
      </c>
      <c r="F1650" s="24" t="str">
        <f t="shared" ca="1" si="118"/>
        <v>…</v>
      </c>
      <c r="G1650" s="24">
        <f t="shared" si="119"/>
        <v>176</v>
      </c>
      <c r="H1650" s="25" t="str">
        <f t="shared" si="120"/>
        <v>…</v>
      </c>
      <c r="I1650" s="9" t="str">
        <f ca="1">IFERROR(_xlfn.CONCAT(LEFT(INDEX(DESC!C:C,MATCH(H1650,DESC!B:B,0)),10),"…"),"…")</f>
        <v>…</v>
      </c>
    </row>
    <row r="1651" spans="1:9" x14ac:dyDescent="0.25">
      <c r="A1651" s="8" t="s">
        <v>2052</v>
      </c>
      <c r="B1651" t="str">
        <f>A1652</f>
        <v>DEFED(&amp;HAB):UADIRM:UIRDAF:UBRM:UAABR:UNDEF:UDHLOD:UADDMR:UBHB:ULAT:UHLDAALW:UBRCLS:UDBCABDL:UADD:UOADDQIW:UNDEF:UWZDAAQ:UNDEF:UWAITWI:UBRGRCLS:UABB:UEXIPCEXT:UNDEF:UOXORQ:XEND</v>
      </c>
      <c r="C1651" s="24" t="str">
        <f t="shared" si="121"/>
        <v>DEFED(&amp;HAB):UADIRM:UIRDAF:UBRM:UAABR:UNDEF:UDHLOD:UADDMR:UBHB:ULAT:UHLDAALW:UBRCLS:UDBCABDL:UADD:UOADDQIW:UNDEF:UWZDAAQ:UNDEF:UWAITWI:UBRGRCLS:UABB:UEXIPCEXT:UNDEF:UOXORQ:XEND:</v>
      </c>
      <c r="D1651" s="24">
        <f t="shared" si="116"/>
        <v>1651</v>
      </c>
      <c r="E1651" s="24">
        <f t="shared" si="117"/>
        <v>0</v>
      </c>
      <c r="F1651" s="24" t="str">
        <f t="shared" ca="1" si="118"/>
        <v>…</v>
      </c>
      <c r="G1651" s="24">
        <f t="shared" si="119"/>
        <v>12</v>
      </c>
      <c r="H1651" s="25" t="str">
        <f t="shared" si="120"/>
        <v>UADIRM</v>
      </c>
      <c r="I1651" s="9" t="str">
        <f ca="1">IFERROR(_xlfn.CONCAT(LEFT(INDEX(DESC!C:C,MATCH(H1651,DESC!B:B,0)),10),"…"),"…")</f>
        <v>ADDR=ADDER…</v>
      </c>
    </row>
    <row r="1652" spans="1:9" x14ac:dyDescent="0.25">
      <c r="A1652" s="8" t="s">
        <v>2053</v>
      </c>
      <c r="C1652" s="24" t="str">
        <f t="shared" si="121"/>
        <v>DEFED(&amp;HAB):UADIRM:UIRDAF:UBRM:UAABR:UNDEF:UDHLOD:UADDMR:UBHB:ULAT:UHLDAALW:UBRCLS:UDBCABDL:UADD:UOADDQIW:UNDEF:UWZDAAQ:UNDEF:UWAITWI:UBRGRCLS:UABB:UEXIPCEXT:UNDEF:UOXORQ:XEND:</v>
      </c>
      <c r="D1652" s="24">
        <f t="shared" si="116"/>
        <v>1652</v>
      </c>
      <c r="E1652" s="24">
        <f t="shared" si="117"/>
        <v>0</v>
      </c>
      <c r="F1652" s="24" t="str">
        <f t="shared" ca="1" si="118"/>
        <v>…</v>
      </c>
      <c r="G1652" s="24">
        <f t="shared" si="119"/>
        <v>19</v>
      </c>
      <c r="H1652" s="25" t="str">
        <f t="shared" si="120"/>
        <v>UIRDAF</v>
      </c>
      <c r="I1652" s="9" t="str">
        <f ca="1">IFERROR(_xlfn.CONCAT(LEFT(INDEX(DESC!C:C,MATCH(H1652,DESC!B:B,0)),10),"…"),"…")</f>
        <v>IR=ADDES A…</v>
      </c>
    </row>
    <row r="1653" spans="1:9" x14ac:dyDescent="0.25">
      <c r="C1653" s="24" t="str">
        <f t="shared" si="121"/>
        <v>DEFED(&amp;HAB):UADIRM:UIRDAF:UBRM:UAABR:UNDEF:UDHLOD:UADDMR:UBHB:ULAT:UHLDAALW:UBRCLS:UDBCABDL:UADD:UOADDQIW:UNDEF:UWZDAAQ:UNDEF:UWAITWI:UBRGRCLS:UABB:UEXIPCEXT:UNDEF:UOXORQ:XEND:</v>
      </c>
      <c r="D1653" s="24">
        <f t="shared" si="116"/>
        <v>1653</v>
      </c>
      <c r="E1653" s="24">
        <f t="shared" si="117"/>
        <v>0</v>
      </c>
      <c r="F1653" s="24" t="str">
        <f t="shared" ca="1" si="118"/>
        <v>…</v>
      </c>
      <c r="G1653" s="24">
        <f t="shared" si="119"/>
        <v>26</v>
      </c>
      <c r="H1653" s="25" t="str">
        <f t="shared" si="120"/>
        <v>UBRM</v>
      </c>
      <c r="I1653" s="9" t="str">
        <f ca="1">IFERROR(_xlfn.CONCAT(LEFT(INDEX(DESC!C:C,MATCH(H1653,DESC!B:B,0)),10),"…"),"…")</f>
        <v>DO_BUSRQ U…</v>
      </c>
    </row>
    <row r="1654" spans="1:9" x14ac:dyDescent="0.25">
      <c r="C1654" s="24" t="str">
        <f t="shared" si="121"/>
        <v>DEFED(&amp;HAB):UADIRM:UIRDAF:UBRM:UAABR:UNDEF:UDHLOD:UADDMR:UBHB:ULAT:UHLDAALW:UBRCLS:UDBCABDL:UADD:UOADDQIW:UNDEF:UWZDAAQ:UNDEF:UWAITWI:UBRGRCLS:UABB:UEXIPCEXT:UNDEF:UOXORQ:XEND:</v>
      </c>
      <c r="D1654" s="24">
        <f t="shared" si="116"/>
        <v>1654</v>
      </c>
      <c r="E1654" s="24">
        <f t="shared" si="117"/>
        <v>0</v>
      </c>
      <c r="F1654" s="24" t="str">
        <f t="shared" ca="1" si="118"/>
        <v>…</v>
      </c>
      <c r="G1654" s="24">
        <f t="shared" si="119"/>
        <v>31</v>
      </c>
      <c r="H1654" s="25" t="str">
        <f t="shared" si="120"/>
        <v>UAABR</v>
      </c>
      <c r="I1654" s="9" t="str">
        <f ca="1">IFERROR(_xlfn.CONCAT(LEFT(INDEX(DESC!C:C,MATCH(H1654,DESC!B:B,0)),10),"…"),"…")</f>
        <v>ALUA=B DO_…</v>
      </c>
    </row>
    <row r="1655" spans="1:9" x14ac:dyDescent="0.25">
      <c r="C1655" s="24" t="str">
        <f t="shared" si="121"/>
        <v>DEFED(&amp;HAB):UADIRM:UIRDAF:UBRM:UAABR:UNDEF:UDHLOD:UADDMR:UBHB:ULAT:UHLDAALW:UBRCLS:UDBCABDL:UADD:UOADDQIW:UNDEF:UWZDAAQ:UNDEF:UWAITWI:UBRGRCLS:UABB:UEXIPCEXT:UNDEF:UOXORQ:XEND:</v>
      </c>
      <c r="D1655" s="24">
        <f t="shared" si="116"/>
        <v>1655</v>
      </c>
      <c r="E1655" s="24">
        <f t="shared" si="117"/>
        <v>0</v>
      </c>
      <c r="F1655" s="24" t="str">
        <f t="shared" ca="1" si="118"/>
        <v>…</v>
      </c>
      <c r="G1655" s="24">
        <f t="shared" si="119"/>
        <v>37</v>
      </c>
      <c r="H1655" s="25" t="str">
        <f t="shared" si="120"/>
        <v>UNDEF</v>
      </c>
      <c r="I1655" s="9" t="str">
        <f ca="1">IFERROR(_xlfn.CONCAT(LEFT(INDEX(DESC!C:C,MATCH(H1655,DESC!B:B,0)),10),"…"),"…")</f>
        <v>UNDEF…</v>
      </c>
    </row>
    <row r="1656" spans="1:9" x14ac:dyDescent="0.25">
      <c r="C1656" s="24" t="str">
        <f t="shared" si="121"/>
        <v>DEFED(&amp;HAB):UADIRM:UIRDAF:UBRM:UAABR:UNDEF:UDHLOD:UADDMR:UBHB:ULAT:UHLDAALW:UBRCLS:UDBCABDL:UADD:UOADDQIW:UNDEF:UWZDAAQ:UNDEF:UWAITWI:UBRGRCLS:UABB:UEXIPCEXT:UNDEF:UOXORQ:XEND:</v>
      </c>
      <c r="D1656" s="24">
        <f t="shared" si="116"/>
        <v>1656</v>
      </c>
      <c r="E1656" s="24">
        <f t="shared" si="117"/>
        <v>0</v>
      </c>
      <c r="F1656" s="24" t="str">
        <f t="shared" ca="1" si="118"/>
        <v>…</v>
      </c>
      <c r="G1656" s="24">
        <f t="shared" si="119"/>
        <v>43</v>
      </c>
      <c r="H1656" s="25" t="str">
        <f t="shared" si="120"/>
        <v>UDHLOD</v>
      </c>
      <c r="I1656" s="9" t="str">
        <f ca="1">IFERROR(_xlfn.CONCAT(LEFT(INDEX(DESC!C:C,MATCH(H1656,DESC!B:B,0)),10),"…"),"…")</f>
        <v>ADDER=HL H…</v>
      </c>
    </row>
    <row r="1657" spans="1:9" x14ac:dyDescent="0.25">
      <c r="C1657" s="24" t="str">
        <f t="shared" si="121"/>
        <v>DEFED(&amp;HAB):UADIRM:UIRDAF:UBRM:UAABR:UNDEF:UDHLOD:UADDMR:UBHB:ULAT:UHLDAALW:UBRCLS:UDBCABDL:UADD:UOADDQIW:UNDEF:UWZDAAQ:UNDEF:UWAITWI:UBRGRCLS:UABB:UEXIPCEXT:UNDEF:UOXORQ:XEND:</v>
      </c>
      <c r="D1657" s="24">
        <f t="shared" si="116"/>
        <v>1657</v>
      </c>
      <c r="E1657" s="24">
        <f t="shared" si="117"/>
        <v>0</v>
      </c>
      <c r="F1657" s="24" t="str">
        <f t="shared" ca="1" si="118"/>
        <v>…</v>
      </c>
      <c r="G1657" s="24">
        <f t="shared" si="119"/>
        <v>50</v>
      </c>
      <c r="H1657" s="25" t="str">
        <f t="shared" si="120"/>
        <v>UADDMR</v>
      </c>
      <c r="I1657" s="9" t="str">
        <f ca="1">IFERROR(_xlfn.CONCAT(LEFT(INDEX(DESC!C:C,MATCH(H1657,DESC!B:B,0)),10),"…"),"…")</f>
        <v>ADDR=ADDER…</v>
      </c>
    </row>
    <row r="1658" spans="1:9" x14ac:dyDescent="0.25">
      <c r="C1658" s="24" t="str">
        <f t="shared" si="121"/>
        <v>DEFED(&amp;HAB):UADIRM:UIRDAF:UBRM:UAABR:UNDEF:UDHLOD:UADDMR:UBHB:ULAT:UHLDAALW:UBRCLS:UDBCABDL:UADD:UOADDQIW:UNDEF:UWZDAAQ:UNDEF:UWAITWI:UBRGRCLS:UABB:UEXIPCEXT:UNDEF:UOXORQ:XEND:</v>
      </c>
      <c r="D1658" s="24">
        <f t="shared" si="116"/>
        <v>1658</v>
      </c>
      <c r="E1658" s="24">
        <f t="shared" si="117"/>
        <v>0</v>
      </c>
      <c r="F1658" s="24" t="str">
        <f t="shared" ca="1" si="118"/>
        <v>…</v>
      </c>
      <c r="G1658" s="24">
        <f t="shared" si="119"/>
        <v>57</v>
      </c>
      <c r="H1658" s="25" t="str">
        <f t="shared" si="120"/>
        <v>UBHB</v>
      </c>
      <c r="I1658" s="9" t="str">
        <f ca="1">IFERROR(_xlfn.CONCAT(LEFT(INDEX(DESC!C:C,MATCH(H1658,DESC!B:B,0)),10),"…"),"…")</f>
        <v>B=HBUS…</v>
      </c>
    </row>
    <row r="1659" spans="1:9" x14ac:dyDescent="0.25">
      <c r="C1659" s="24" t="str">
        <f t="shared" si="121"/>
        <v>DEFED(&amp;HAB):UADIRM:UIRDAF:UBRM:UAABR:UNDEF:UDHLOD:UADDMR:UBHB:ULAT:UHLDAALW:UBRCLS:UDBCABDL:UADD:UOADDQIW:UNDEF:UWZDAAQ:UNDEF:UWAITWI:UBRGRCLS:UABB:UEXIPCEXT:UNDEF:UOXORQ:XEND:</v>
      </c>
      <c r="D1659" s="24">
        <f t="shared" si="116"/>
        <v>1659</v>
      </c>
      <c r="E1659" s="24">
        <f t="shared" si="117"/>
        <v>0</v>
      </c>
      <c r="F1659" s="24" t="str">
        <f t="shared" ca="1" si="118"/>
        <v>…</v>
      </c>
      <c r="G1659" s="24">
        <f t="shared" si="119"/>
        <v>62</v>
      </c>
      <c r="H1659" s="25" t="str">
        <f t="shared" si="120"/>
        <v>ULAT</v>
      </c>
      <c r="I1659" s="9" t="str">
        <f ca="1">IFERROR(_xlfn.CONCAT(LEFT(INDEX(DESC!C:C,MATCH(H1659,DESC!B:B,0)),10),"…"),"…")</f>
        <v>DLATCH=PIN…</v>
      </c>
    </row>
    <row r="1660" spans="1:9" x14ac:dyDescent="0.25">
      <c r="C1660" s="24" t="str">
        <f t="shared" si="121"/>
        <v>DEFED(&amp;HAB):UADIRM:UIRDAF:UBRM:UAABR:UNDEF:UDHLOD:UADDMR:UBHB:ULAT:UHLDAALW:UBRCLS:UDBCABDL:UADD:UOADDQIW:UNDEF:UWZDAAQ:UNDEF:UWAITWI:UBRGRCLS:UABB:UEXIPCEXT:UNDEF:UOXORQ:XEND:</v>
      </c>
      <c r="D1660" s="24">
        <f t="shared" si="116"/>
        <v>1660</v>
      </c>
      <c r="E1660" s="24">
        <f t="shared" si="117"/>
        <v>0</v>
      </c>
      <c r="F1660" s="24" t="str">
        <f t="shared" ca="1" si="118"/>
        <v>…</v>
      </c>
      <c r="G1660" s="24">
        <f t="shared" si="119"/>
        <v>67</v>
      </c>
      <c r="H1660" s="25" t="str">
        <f t="shared" si="120"/>
        <v>UHLDAALW</v>
      </c>
      <c r="I1660" s="9" t="str">
        <f ca="1">IFERROR(_xlfn.CONCAT(LEFT(INDEX(DESC!C:C,MATCH(H1660,DESC!B:B,0)),10),"…"),"…")</f>
        <v>DO_WAIT HL…</v>
      </c>
    </row>
    <row r="1661" spans="1:9" x14ac:dyDescent="0.25">
      <c r="C1661" s="24" t="str">
        <f t="shared" si="121"/>
        <v>DEFED(&amp;HAB):UADIRM:UIRDAF:UBRM:UAABR:UNDEF:UDHLOD:UADDMR:UBHB:ULAT:UHLDAALW:UBRCLS:UDBCABDL:UADD:UOADDQIW:UNDEF:UWZDAAQ:UNDEF:UWAITWI:UBRGRCLS:UABB:UEXIPCEXT:UNDEF:UOXORQ:XEND:</v>
      </c>
      <c r="D1661" s="24">
        <f t="shared" si="116"/>
        <v>1661</v>
      </c>
      <c r="E1661" s="24">
        <f t="shared" si="117"/>
        <v>0</v>
      </c>
      <c r="F1661" s="24" t="str">
        <f t="shared" ca="1" si="118"/>
        <v>…</v>
      </c>
      <c r="G1661" s="24">
        <f t="shared" si="119"/>
        <v>76</v>
      </c>
      <c r="H1661" s="25" t="str">
        <f t="shared" si="120"/>
        <v>UBRCLS</v>
      </c>
      <c r="I1661" s="9" t="str">
        <f ca="1">IFERROR(_xlfn.CONCAT(LEFT(INDEX(DESC!C:C,MATCH(H1661,DESC!B:B,0)),10),"…"),"…")</f>
        <v>DO_BUSRQ D…</v>
      </c>
    </row>
    <row r="1662" spans="1:9" x14ac:dyDescent="0.25">
      <c r="C1662" s="24" t="str">
        <f t="shared" si="121"/>
        <v>DEFED(&amp;HAB):UADIRM:UIRDAF:UBRM:UAABR:UNDEF:UDHLOD:UADDMR:UBHB:ULAT:UHLDAALW:UBRCLS:UDBCABDL:UADD:UOADDQIW:UNDEF:UWZDAAQ:UNDEF:UWAITWI:UBRGRCLS:UABB:UEXIPCEXT:UNDEF:UOXORQ:XEND:</v>
      </c>
      <c r="D1662" s="24">
        <f t="shared" si="116"/>
        <v>1662</v>
      </c>
      <c r="E1662" s="24">
        <f t="shared" si="117"/>
        <v>0</v>
      </c>
      <c r="F1662" s="24" t="str">
        <f t="shared" ca="1" si="118"/>
        <v>…</v>
      </c>
      <c r="G1662" s="24">
        <f t="shared" si="119"/>
        <v>83</v>
      </c>
      <c r="H1662" s="25" t="str">
        <f t="shared" si="120"/>
        <v>UDBCABDL</v>
      </c>
      <c r="I1662" s="9" t="str">
        <f ca="1">IFERROR(_xlfn.CONCAT(LEFT(INDEX(DESC!C:C,MATCH(H1662,DESC!B:B,0)),10),"…"),"…")</f>
        <v>ADDR=BC AL…</v>
      </c>
    </row>
    <row r="1663" spans="1:9" x14ac:dyDescent="0.25">
      <c r="C1663" s="24" t="str">
        <f t="shared" si="121"/>
        <v>DEFED(&amp;HAB):UADIRM:UIRDAF:UBRM:UAABR:UNDEF:UDHLOD:UADDMR:UBHB:ULAT:UHLDAALW:UBRCLS:UDBCABDL:UADD:UOADDQIW:UNDEF:UWZDAAQ:UNDEF:UWAITWI:UBRGRCLS:UABB:UEXIPCEXT:UNDEF:UOXORQ:XEND:</v>
      </c>
      <c r="D1663" s="24">
        <f t="shared" si="116"/>
        <v>1663</v>
      </c>
      <c r="E1663" s="24">
        <f t="shared" si="117"/>
        <v>0</v>
      </c>
      <c r="F1663" s="24" t="str">
        <f t="shared" ca="1" si="118"/>
        <v>…</v>
      </c>
      <c r="G1663" s="24">
        <f t="shared" si="119"/>
        <v>92</v>
      </c>
      <c r="H1663" s="25" t="str">
        <f t="shared" si="120"/>
        <v>UADD</v>
      </c>
      <c r="I1663" s="9" t="str">
        <f ca="1">IFERROR(_xlfn.CONCAT(LEFT(INDEX(DESC!C:C,MATCH(H1663,DESC!B:B,0)),10),"…"),"…")</f>
        <v>ADDR=ADDER…</v>
      </c>
    </row>
    <row r="1664" spans="1:9" x14ac:dyDescent="0.25">
      <c r="C1664" s="24" t="str">
        <f t="shared" si="121"/>
        <v>DEFED(&amp;HAB):UADIRM:UIRDAF:UBRM:UAABR:UNDEF:UDHLOD:UADDMR:UBHB:ULAT:UHLDAALW:UBRCLS:UDBCABDL:UADD:UOADDQIW:UNDEF:UWZDAAQ:UNDEF:UWAITWI:UBRGRCLS:UABB:UEXIPCEXT:UNDEF:UOXORQ:XEND:</v>
      </c>
      <c r="D1664" s="24">
        <f t="shared" si="116"/>
        <v>1664</v>
      </c>
      <c r="E1664" s="24">
        <f t="shared" si="117"/>
        <v>0</v>
      </c>
      <c r="F1664" s="24" t="str">
        <f t="shared" ca="1" si="118"/>
        <v>…</v>
      </c>
      <c r="G1664" s="24">
        <f t="shared" si="119"/>
        <v>97</v>
      </c>
      <c r="H1664" s="25" t="str">
        <f t="shared" si="120"/>
        <v>UOADDQIW</v>
      </c>
      <c r="I1664" s="9" t="str">
        <f ca="1">IFERROR(_xlfn.CONCAT(LEFT(INDEX(DESC!C:C,MATCH(H1664,DESC!B:B,0)),10),"…"),"…")</f>
        <v>SETIORQWR …</v>
      </c>
    </row>
    <row r="1665" spans="2:9" x14ac:dyDescent="0.25">
      <c r="C1665" s="24" t="str">
        <f t="shared" si="121"/>
        <v>DEFED(&amp;HAB):UADIRM:UIRDAF:UBRM:UAABR:UNDEF:UDHLOD:UADDMR:UBHB:ULAT:UHLDAALW:UBRCLS:UDBCABDL:UADD:UOADDQIW:UNDEF:UWZDAAQ:UNDEF:UWAITWI:UBRGRCLS:UABB:UEXIPCEXT:UNDEF:UOXORQ:XEND:</v>
      </c>
      <c r="D1665" s="24">
        <f t="shared" si="116"/>
        <v>1665</v>
      </c>
      <c r="E1665" s="24">
        <f t="shared" si="117"/>
        <v>0</v>
      </c>
      <c r="F1665" s="24" t="str">
        <f t="shared" ca="1" si="118"/>
        <v>…</v>
      </c>
      <c r="G1665" s="24">
        <f t="shared" si="119"/>
        <v>106</v>
      </c>
      <c r="H1665" s="25" t="str">
        <f t="shared" si="120"/>
        <v>UNDEF</v>
      </c>
      <c r="I1665" s="9" t="str">
        <f ca="1">IFERROR(_xlfn.CONCAT(LEFT(INDEX(DESC!C:C,MATCH(H1665,DESC!B:B,0)),10),"…"),"…")</f>
        <v>UNDEF…</v>
      </c>
    </row>
    <row r="1666" spans="2:9" x14ac:dyDescent="0.25">
      <c r="C1666" s="24" t="str">
        <f t="shared" si="121"/>
        <v>DEFED(&amp;HAB):UADIRM:UIRDAF:UBRM:UAABR:UNDEF:UDHLOD:UADDMR:UBHB:ULAT:UHLDAALW:UBRCLS:UDBCABDL:UADD:UOADDQIW:UNDEF:UWZDAAQ:UNDEF:UWAITWI:UBRGRCLS:UABB:UEXIPCEXT:UNDEF:UOXORQ:XEND:</v>
      </c>
      <c r="D1666" s="24">
        <f t="shared" si="116"/>
        <v>1666</v>
      </c>
      <c r="E1666" s="24">
        <f t="shared" si="117"/>
        <v>0</v>
      </c>
      <c r="F1666" s="24" t="str">
        <f t="shared" ca="1" si="118"/>
        <v>…</v>
      </c>
      <c r="G1666" s="24">
        <f t="shared" si="119"/>
        <v>112</v>
      </c>
      <c r="H1666" s="25" t="str">
        <f t="shared" si="120"/>
        <v>UWZDAAQ</v>
      </c>
      <c r="I1666" s="9" t="str">
        <f ca="1">IFERROR(_xlfn.CONCAT(LEFT(INDEX(DESC!C:C,MATCH(H1666,DESC!B:B,0)),10),"…"),"…")</f>
        <v>WZ=ADDES A…</v>
      </c>
    </row>
    <row r="1667" spans="2:9" x14ac:dyDescent="0.25">
      <c r="C1667" s="24" t="str">
        <f t="shared" si="121"/>
        <v>DEFED(&amp;HAB):UADIRM:UIRDAF:UBRM:UAABR:UNDEF:UDHLOD:UADDMR:UBHB:ULAT:UHLDAALW:UBRCLS:UDBCABDL:UADD:UOADDQIW:UNDEF:UWZDAAQ:UNDEF:UWAITWI:UBRGRCLS:UABB:UEXIPCEXT:UNDEF:UOXORQ:XEND:</v>
      </c>
      <c r="D1667" s="24">
        <f t="shared" si="116"/>
        <v>1667</v>
      </c>
      <c r="E1667" s="24">
        <f t="shared" si="117"/>
        <v>0</v>
      </c>
      <c r="F1667" s="24" t="str">
        <f t="shared" ca="1" si="118"/>
        <v>…</v>
      </c>
      <c r="G1667" s="24">
        <f t="shared" si="119"/>
        <v>120</v>
      </c>
      <c r="H1667" s="25" t="str">
        <f t="shared" si="120"/>
        <v>UNDEF</v>
      </c>
      <c r="I1667" s="9" t="str">
        <f ca="1">IFERROR(_xlfn.CONCAT(LEFT(INDEX(DESC!C:C,MATCH(H1667,DESC!B:B,0)),10),"…"),"…")</f>
        <v>UNDEF…</v>
      </c>
    </row>
    <row r="1668" spans="2:9" x14ac:dyDescent="0.25">
      <c r="C1668" s="24" t="str">
        <f t="shared" si="121"/>
        <v>DEFED(&amp;HAB):UADIRM:UIRDAF:UBRM:UAABR:UNDEF:UDHLOD:UADDMR:UBHB:ULAT:UHLDAALW:UBRCLS:UDBCABDL:UADD:UOADDQIW:UNDEF:UWZDAAQ:UNDEF:UWAITWI:UBRGRCLS:UABB:UEXIPCEXT:UNDEF:UOXORQ:XEND:</v>
      </c>
      <c r="D1668" s="24">
        <f t="shared" si="116"/>
        <v>1668</v>
      </c>
      <c r="E1668" s="24">
        <f t="shared" si="117"/>
        <v>0</v>
      </c>
      <c r="F1668" s="24" t="str">
        <f t="shared" ca="1" si="118"/>
        <v>…</v>
      </c>
      <c r="G1668" s="24">
        <f t="shared" si="119"/>
        <v>126</v>
      </c>
      <c r="H1668" s="25" t="str">
        <f t="shared" si="120"/>
        <v>UWAITWI</v>
      </c>
      <c r="I1668" s="9" t="str">
        <f ca="1">IFERROR(_xlfn.CONCAT(LEFT(INDEX(DESC!C:C,MATCH(H1668,DESC!B:B,0)),10),"…"),"…")</f>
        <v>DO_WAIT AC…</v>
      </c>
    </row>
    <row r="1669" spans="2:9" x14ac:dyDescent="0.25">
      <c r="C1669" s="24" t="str">
        <f t="shared" si="121"/>
        <v>DEFED(&amp;HAB):UADIRM:UIRDAF:UBRM:UAABR:UNDEF:UDHLOD:UADDMR:UBHB:ULAT:UHLDAALW:UBRCLS:UDBCABDL:UADD:UOADDQIW:UNDEF:UWZDAAQ:UNDEF:UWAITWI:UBRGRCLS:UABB:UEXIPCEXT:UNDEF:UOXORQ:XEND:</v>
      </c>
      <c r="D1669" s="24">
        <f t="shared" si="116"/>
        <v>1669</v>
      </c>
      <c r="E1669" s="24">
        <f t="shared" si="117"/>
        <v>0</v>
      </c>
      <c r="F1669" s="24" t="str">
        <f t="shared" ca="1" si="118"/>
        <v>…</v>
      </c>
      <c r="G1669" s="24">
        <f t="shared" si="119"/>
        <v>134</v>
      </c>
      <c r="H1669" s="25" t="str">
        <f t="shared" si="120"/>
        <v>UBRGRCLS</v>
      </c>
      <c r="I1669" s="9" t="str">
        <f ca="1">IFERROR(_xlfn.CONCAT(LEFT(INDEX(DESC!C:C,MATCH(H1669,DESC!B:B,0)),10),"…"),"…")</f>
        <v>DO_GRANT D…</v>
      </c>
    </row>
    <row r="1670" spans="2:9" x14ac:dyDescent="0.25">
      <c r="C1670" s="24" t="str">
        <f t="shared" si="121"/>
        <v>DEFED(&amp;HAB):UADIRM:UIRDAF:UBRM:UAABR:UNDEF:UDHLOD:UADDMR:UBHB:ULAT:UHLDAALW:UBRCLS:UDBCABDL:UADD:UOADDQIW:UNDEF:UWZDAAQ:UNDEF:UWAITWI:UBRGRCLS:UABB:UEXIPCEXT:UNDEF:UOXORQ:XEND:</v>
      </c>
      <c r="D1670" s="24">
        <f t="shared" si="116"/>
        <v>1670</v>
      </c>
      <c r="E1670" s="24">
        <f t="shared" si="117"/>
        <v>0</v>
      </c>
      <c r="F1670" s="24" t="str">
        <f t="shared" ca="1" si="118"/>
        <v>…</v>
      </c>
      <c r="G1670" s="24">
        <f t="shared" si="119"/>
        <v>143</v>
      </c>
      <c r="H1670" s="25" t="str">
        <f t="shared" si="120"/>
        <v>UABB</v>
      </c>
      <c r="I1670" s="9" t="str">
        <f ca="1">IFERROR(_xlfn.CONCAT(LEFT(INDEX(DESC!C:C,MATCH(H1670,DESC!B:B,0)),10),"…"),"…")</f>
        <v>ALUB=B…</v>
      </c>
    </row>
    <row r="1671" spans="2:9" x14ac:dyDescent="0.25">
      <c r="C1671" s="24" t="str">
        <f t="shared" si="121"/>
        <v>DEFED(&amp;HAB):UADIRM:UIRDAF:UBRM:UAABR:UNDEF:UDHLOD:UADDMR:UBHB:ULAT:UHLDAALW:UBRCLS:UDBCABDL:UADD:UOADDQIW:UNDEF:UWZDAAQ:UNDEF:UWAITWI:UBRGRCLS:UABB:UEXIPCEXT:UNDEF:UOXORQ:XEND:</v>
      </c>
      <c r="D1671" s="24">
        <f t="shared" si="116"/>
        <v>1671</v>
      </c>
      <c r="E1671" s="24">
        <f t="shared" si="117"/>
        <v>0</v>
      </c>
      <c r="F1671" s="24" t="str">
        <f t="shared" ca="1" si="118"/>
        <v>…</v>
      </c>
      <c r="G1671" s="24">
        <f t="shared" si="119"/>
        <v>148</v>
      </c>
      <c r="H1671" s="25" t="str">
        <f t="shared" si="120"/>
        <v>UEXIPCEXT</v>
      </c>
      <c r="I1671" s="9" t="str">
        <f ca="1">IFERROR(_xlfn.CONCAT(LEFT(INDEX(DESC!C:C,MATCH(H1671,DESC!B:B,0)),10),"…"),"…")</f>
        <v>INTER ADDE…</v>
      </c>
    </row>
    <row r="1672" spans="2:9" x14ac:dyDescent="0.25">
      <c r="C1672" s="24" t="str">
        <f t="shared" si="121"/>
        <v>DEFED(&amp;HAB):UADIRM:UIRDAF:UBRM:UAABR:UNDEF:UDHLOD:UADDMR:UBHB:ULAT:UHLDAALW:UBRCLS:UDBCABDL:UADD:UOADDQIW:UNDEF:UWZDAAQ:UNDEF:UWAITWI:UBRGRCLS:UABB:UEXIPCEXT:UNDEF:UOXORQ:XEND:</v>
      </c>
      <c r="D1672" s="24">
        <f t="shared" si="116"/>
        <v>1672</v>
      </c>
      <c r="E1672" s="24">
        <f t="shared" si="117"/>
        <v>0</v>
      </c>
      <c r="F1672" s="24" t="str">
        <f t="shared" ca="1" si="118"/>
        <v>…</v>
      </c>
      <c r="G1672" s="24">
        <f t="shared" si="119"/>
        <v>158</v>
      </c>
      <c r="H1672" s="25" t="str">
        <f t="shared" si="120"/>
        <v>UNDEF</v>
      </c>
      <c r="I1672" s="9" t="str">
        <f ca="1">IFERROR(_xlfn.CONCAT(LEFT(INDEX(DESC!C:C,MATCH(H1672,DESC!B:B,0)),10),"…"),"…")</f>
        <v>UNDEF…</v>
      </c>
    </row>
    <row r="1673" spans="2:9" x14ac:dyDescent="0.25">
      <c r="C1673" s="24" t="str">
        <f t="shared" si="121"/>
        <v>DEFED(&amp;HAB):UADIRM:UIRDAF:UBRM:UAABR:UNDEF:UDHLOD:UADDMR:UBHB:ULAT:UHLDAALW:UBRCLS:UDBCABDL:UADD:UOADDQIW:UNDEF:UWZDAAQ:UNDEF:UWAITWI:UBRGRCLS:UABB:UEXIPCEXT:UNDEF:UOXORQ:XEND:</v>
      </c>
      <c r="D1673" s="24">
        <f t="shared" si="116"/>
        <v>1673</v>
      </c>
      <c r="E1673" s="24">
        <f t="shared" si="117"/>
        <v>0</v>
      </c>
      <c r="F1673" s="24" t="str">
        <f t="shared" ca="1" si="118"/>
        <v>…</v>
      </c>
      <c r="G1673" s="24">
        <f t="shared" si="119"/>
        <v>164</v>
      </c>
      <c r="H1673" s="25" t="str">
        <f t="shared" si="120"/>
        <v>UOXORQ</v>
      </c>
      <c r="I1673" s="9" t="str">
        <f ca="1">IFERROR(_xlfn.CONCAT(LEFT(INDEX(DESC!C:C,MATCH(H1673,DESC!B:B,0)),10),"…"),"…")</f>
        <v>FLG=UOXOR …</v>
      </c>
    </row>
    <row r="1674" spans="2:9" x14ac:dyDescent="0.25">
      <c r="C1674" s="24" t="str">
        <f t="shared" si="121"/>
        <v>DEFED(&amp;HAB):UADIRM:UIRDAF:UBRM:UAABR:UNDEF:UDHLOD:UADDMR:UBHB:ULAT:UHLDAALW:UBRCLS:UDBCABDL:UADD:UOADDQIW:UNDEF:UWZDAAQ:UNDEF:UWAITWI:UBRGRCLS:UABB:UEXIPCEXT:UNDEF:UOXORQ:XEND:</v>
      </c>
      <c r="D1674" s="24">
        <f t="shared" si="116"/>
        <v>1674</v>
      </c>
      <c r="E1674" s="24">
        <f t="shared" si="117"/>
        <v>0</v>
      </c>
      <c r="F1674" s="24" t="str">
        <f t="shared" ca="1" si="118"/>
        <v>…</v>
      </c>
      <c r="G1674" s="24">
        <f t="shared" si="119"/>
        <v>171</v>
      </c>
      <c r="H1674" s="25" t="str">
        <f t="shared" si="120"/>
        <v>XEND</v>
      </c>
      <c r="I1674" s="9" t="str">
        <f ca="1">IFERROR(_xlfn.CONCAT(LEFT(INDEX(DESC!C:C,MATCH(H1674,DESC!B:B,0)),10),"…"),"…")</f>
        <v>INTER END…</v>
      </c>
    </row>
    <row r="1675" spans="2:9" x14ac:dyDescent="0.25">
      <c r="C1675" s="24" t="str">
        <f t="shared" si="121"/>
        <v>DEFED(&amp;HAB):UADIRM:UIRDAF:UBRM:UAABR:UNDEF:UDHLOD:UADDMR:UBHB:ULAT:UHLDAALW:UBRCLS:UDBCABDL:UADD:UOADDQIW:UNDEF:UWZDAAQ:UNDEF:UWAITWI:UBRGRCLS:UABB:UEXIPCEXT:UNDEF:UOXORQ:XEND:</v>
      </c>
      <c r="D1675" s="24">
        <f t="shared" si="116"/>
        <v>1675</v>
      </c>
      <c r="E1675" s="24">
        <f t="shared" si="117"/>
        <v>0</v>
      </c>
      <c r="F1675" s="24" t="str">
        <f t="shared" ca="1" si="118"/>
        <v>…</v>
      </c>
      <c r="G1675" s="24">
        <f t="shared" si="119"/>
        <v>176</v>
      </c>
      <c r="H1675" s="25" t="str">
        <f t="shared" si="120"/>
        <v>…</v>
      </c>
      <c r="I1675" s="9" t="str">
        <f ca="1">IFERROR(_xlfn.CONCAT(LEFT(INDEX(DESC!C:C,MATCH(H1675,DESC!B:B,0)),10),"…"),"…")</f>
        <v>…</v>
      </c>
    </row>
    <row r="1676" spans="2:9" x14ac:dyDescent="0.25">
      <c r="B1676" t="str">
        <f>A1712</f>
        <v>DEFED(&amp;HB3):UADIRM:UIRDAF:UBRM:UAABR:UNDEF:UDHLOD:UADIMR:UBHB:ULAT:UHLDAALW:UBRCLS:UDBCABDL:UADI:UOADDQIW:UNDEF:UWZDAAQ:UNDEF:UWAITWI:UBRCLS:UDPCABBJZ:AAA:UDD:UOXORQ:UNDEF:UWZDD:UDD:UNDEF:UNDEF:UPCD:UGR:UDPC:UEXIDONE:BBB:UEXIEXT:UNDEF:UOXORQ:XEND</v>
      </c>
      <c r="C1676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76" s="24">
        <f t="shared" si="116"/>
        <v>1676</v>
      </c>
      <c r="E1676" s="24">
        <f t="shared" si="117"/>
        <v>0</v>
      </c>
      <c r="F1676" s="24" t="str">
        <f t="shared" ca="1" si="118"/>
        <v>…</v>
      </c>
      <c r="G1676" s="24">
        <f t="shared" si="119"/>
        <v>12</v>
      </c>
      <c r="H1676" s="25" t="str">
        <f t="shared" si="120"/>
        <v>UADIRM</v>
      </c>
      <c r="I1676" s="9" t="str">
        <f ca="1">IFERROR(_xlfn.CONCAT(LEFT(INDEX(DESC!C:C,MATCH(H1676,DESC!B:B,0)),10),"…"),"…")</f>
        <v>ADDR=ADDER…</v>
      </c>
    </row>
    <row r="1677" spans="2:9" x14ac:dyDescent="0.25">
      <c r="C1677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77" s="24">
        <f t="shared" si="116"/>
        <v>1677</v>
      </c>
      <c r="E1677" s="24">
        <f t="shared" si="117"/>
        <v>0</v>
      </c>
      <c r="F1677" s="24" t="str">
        <f t="shared" ca="1" si="118"/>
        <v>…</v>
      </c>
      <c r="G1677" s="24">
        <f t="shared" si="119"/>
        <v>19</v>
      </c>
      <c r="H1677" s="25" t="str">
        <f t="shared" si="120"/>
        <v>UIRDAF</v>
      </c>
      <c r="I1677" s="9" t="str">
        <f ca="1">IFERROR(_xlfn.CONCAT(LEFT(INDEX(DESC!C:C,MATCH(H1677,DESC!B:B,0)),10),"…"),"…")</f>
        <v>IR=ADDES A…</v>
      </c>
    </row>
    <row r="1678" spans="2:9" x14ac:dyDescent="0.25">
      <c r="C1678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78" s="24">
        <f t="shared" si="116"/>
        <v>1678</v>
      </c>
      <c r="E1678" s="24">
        <f t="shared" si="117"/>
        <v>0</v>
      </c>
      <c r="F1678" s="24" t="str">
        <f t="shared" ca="1" si="118"/>
        <v>…</v>
      </c>
      <c r="G1678" s="24">
        <f t="shared" si="119"/>
        <v>26</v>
      </c>
      <c r="H1678" s="25" t="str">
        <f t="shared" si="120"/>
        <v>UBRM</v>
      </c>
      <c r="I1678" s="9" t="str">
        <f ca="1">IFERROR(_xlfn.CONCAT(LEFT(INDEX(DESC!C:C,MATCH(H1678,DESC!B:B,0)),10),"…"),"…")</f>
        <v>DO_BUSRQ U…</v>
      </c>
    </row>
    <row r="1679" spans="2:9" x14ac:dyDescent="0.25">
      <c r="C1679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79" s="24">
        <f t="shared" si="116"/>
        <v>1679</v>
      </c>
      <c r="E1679" s="24">
        <f t="shared" si="117"/>
        <v>0</v>
      </c>
      <c r="F1679" s="24" t="str">
        <f t="shared" ca="1" si="118"/>
        <v>…</v>
      </c>
      <c r="G1679" s="24">
        <f t="shared" si="119"/>
        <v>31</v>
      </c>
      <c r="H1679" s="25" t="str">
        <f t="shared" si="120"/>
        <v>UAABR</v>
      </c>
      <c r="I1679" s="9" t="str">
        <f ca="1">IFERROR(_xlfn.CONCAT(LEFT(INDEX(DESC!C:C,MATCH(H1679,DESC!B:B,0)),10),"…"),"…")</f>
        <v>ALUA=B DO_…</v>
      </c>
    </row>
    <row r="1680" spans="2:9" x14ac:dyDescent="0.25">
      <c r="C1680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0" s="24">
        <f t="shared" si="116"/>
        <v>1680</v>
      </c>
      <c r="E1680" s="24">
        <f t="shared" si="117"/>
        <v>0</v>
      </c>
      <c r="F1680" s="24" t="str">
        <f t="shared" ca="1" si="118"/>
        <v>…</v>
      </c>
      <c r="G1680" s="24">
        <f t="shared" si="119"/>
        <v>37</v>
      </c>
      <c r="H1680" s="25" t="str">
        <f t="shared" si="120"/>
        <v>UNDEF</v>
      </c>
      <c r="I1680" s="9" t="str">
        <f ca="1">IFERROR(_xlfn.CONCAT(LEFT(INDEX(DESC!C:C,MATCH(H1680,DESC!B:B,0)),10),"…"),"…")</f>
        <v>UNDEF…</v>
      </c>
    </row>
    <row r="1681" spans="3:9" x14ac:dyDescent="0.25">
      <c r="C1681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1" s="24">
        <f t="shared" si="116"/>
        <v>1681</v>
      </c>
      <c r="E1681" s="24">
        <f t="shared" si="117"/>
        <v>0</v>
      </c>
      <c r="F1681" s="24" t="str">
        <f t="shared" ca="1" si="118"/>
        <v>…</v>
      </c>
      <c r="G1681" s="24">
        <f t="shared" si="119"/>
        <v>43</v>
      </c>
      <c r="H1681" s="25" t="str">
        <f t="shared" si="120"/>
        <v>UDHLOD</v>
      </c>
      <c r="I1681" s="9" t="str">
        <f ca="1">IFERROR(_xlfn.CONCAT(LEFT(INDEX(DESC!C:C,MATCH(H1681,DESC!B:B,0)),10),"…"),"…")</f>
        <v>ADDER=HL H…</v>
      </c>
    </row>
    <row r="1682" spans="3:9" x14ac:dyDescent="0.25">
      <c r="C1682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2" s="24">
        <f t="shared" si="116"/>
        <v>1682</v>
      </c>
      <c r="E1682" s="24">
        <f t="shared" si="117"/>
        <v>0</v>
      </c>
      <c r="F1682" s="24" t="str">
        <f t="shared" ca="1" si="118"/>
        <v>…</v>
      </c>
      <c r="G1682" s="24">
        <f t="shared" si="119"/>
        <v>50</v>
      </c>
      <c r="H1682" s="25" t="str">
        <f t="shared" si="120"/>
        <v>UADIMR</v>
      </c>
      <c r="I1682" s="9" t="str">
        <f ca="1">IFERROR(_xlfn.CONCAT(LEFT(INDEX(DESC!C:C,MATCH(H1682,DESC!B:B,0)),10),"…"),"…")</f>
        <v>ADDR=ADDER…</v>
      </c>
    </row>
    <row r="1683" spans="3:9" x14ac:dyDescent="0.25">
      <c r="C1683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3" s="24">
        <f t="shared" si="116"/>
        <v>1683</v>
      </c>
      <c r="E1683" s="24">
        <f t="shared" si="117"/>
        <v>0</v>
      </c>
      <c r="F1683" s="24" t="str">
        <f t="shared" ca="1" si="118"/>
        <v>…</v>
      </c>
      <c r="G1683" s="24">
        <f t="shared" si="119"/>
        <v>57</v>
      </c>
      <c r="H1683" s="25" t="str">
        <f t="shared" si="120"/>
        <v>UBHB</v>
      </c>
      <c r="I1683" s="9" t="str">
        <f ca="1">IFERROR(_xlfn.CONCAT(LEFT(INDEX(DESC!C:C,MATCH(H1683,DESC!B:B,0)),10),"…"),"…")</f>
        <v>B=HBUS…</v>
      </c>
    </row>
    <row r="1684" spans="3:9" x14ac:dyDescent="0.25">
      <c r="C1684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4" s="24">
        <f t="shared" si="116"/>
        <v>1684</v>
      </c>
      <c r="E1684" s="24">
        <f t="shared" si="117"/>
        <v>0</v>
      </c>
      <c r="F1684" s="24" t="str">
        <f t="shared" ca="1" si="118"/>
        <v>…</v>
      </c>
      <c r="G1684" s="24">
        <f t="shared" si="119"/>
        <v>62</v>
      </c>
      <c r="H1684" s="25" t="str">
        <f t="shared" si="120"/>
        <v>ULAT</v>
      </c>
      <c r="I1684" s="9" t="str">
        <f ca="1">IFERROR(_xlfn.CONCAT(LEFT(INDEX(DESC!C:C,MATCH(H1684,DESC!B:B,0)),10),"…"),"…")</f>
        <v>DLATCH=PIN…</v>
      </c>
    </row>
    <row r="1685" spans="3:9" x14ac:dyDescent="0.25">
      <c r="C1685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5" s="24">
        <f t="shared" si="116"/>
        <v>1685</v>
      </c>
      <c r="E1685" s="24">
        <f t="shared" si="117"/>
        <v>0</v>
      </c>
      <c r="F1685" s="24" t="str">
        <f t="shared" ca="1" si="118"/>
        <v>…</v>
      </c>
      <c r="G1685" s="24">
        <f t="shared" si="119"/>
        <v>67</v>
      </c>
      <c r="H1685" s="25" t="str">
        <f t="shared" si="120"/>
        <v>UHLDAALW</v>
      </c>
      <c r="I1685" s="9" t="str">
        <f ca="1">IFERROR(_xlfn.CONCAT(LEFT(INDEX(DESC!C:C,MATCH(H1685,DESC!B:B,0)),10),"…"),"…")</f>
        <v>DO_WAIT HL…</v>
      </c>
    </row>
    <row r="1686" spans="3:9" x14ac:dyDescent="0.25">
      <c r="C1686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6" s="24">
        <f t="shared" si="116"/>
        <v>1686</v>
      </c>
      <c r="E1686" s="24">
        <f t="shared" si="117"/>
        <v>0</v>
      </c>
      <c r="F1686" s="24" t="str">
        <f t="shared" ca="1" si="118"/>
        <v>…</v>
      </c>
      <c r="G1686" s="24">
        <f t="shared" si="119"/>
        <v>76</v>
      </c>
      <c r="H1686" s="25" t="str">
        <f t="shared" si="120"/>
        <v>UBRCLS</v>
      </c>
      <c r="I1686" s="9" t="str">
        <f ca="1">IFERROR(_xlfn.CONCAT(LEFT(INDEX(DESC!C:C,MATCH(H1686,DESC!B:B,0)),10),"…"),"…")</f>
        <v>DO_BUSRQ D…</v>
      </c>
    </row>
    <row r="1687" spans="3:9" x14ac:dyDescent="0.25">
      <c r="C1687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7" s="24">
        <f t="shared" si="116"/>
        <v>1687</v>
      </c>
      <c r="E1687" s="24">
        <f t="shared" si="117"/>
        <v>0</v>
      </c>
      <c r="F1687" s="24" t="str">
        <f t="shared" ca="1" si="118"/>
        <v>…</v>
      </c>
      <c r="G1687" s="24">
        <f t="shared" si="119"/>
        <v>83</v>
      </c>
      <c r="H1687" s="25" t="str">
        <f t="shared" si="120"/>
        <v>UDBCABDL</v>
      </c>
      <c r="I1687" s="9" t="str">
        <f ca="1">IFERROR(_xlfn.CONCAT(LEFT(INDEX(DESC!C:C,MATCH(H1687,DESC!B:B,0)),10),"…"),"…")</f>
        <v>ADDR=BC AL…</v>
      </c>
    </row>
    <row r="1688" spans="3:9" x14ac:dyDescent="0.25">
      <c r="C1688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8" s="24">
        <f t="shared" si="116"/>
        <v>1688</v>
      </c>
      <c r="E1688" s="24">
        <f t="shared" si="117"/>
        <v>0</v>
      </c>
      <c r="F1688" s="24" t="str">
        <f t="shared" ca="1" si="118"/>
        <v>…</v>
      </c>
      <c r="G1688" s="24">
        <f t="shared" si="119"/>
        <v>92</v>
      </c>
      <c r="H1688" s="25" t="str">
        <f t="shared" si="120"/>
        <v>UADI</v>
      </c>
      <c r="I1688" s="9" t="str">
        <f ca="1">IFERROR(_xlfn.CONCAT(LEFT(INDEX(DESC!C:C,MATCH(H1688,DESC!B:B,0)),10),"…"),"…")</f>
        <v>ADDR=ADDER…</v>
      </c>
    </row>
    <row r="1689" spans="3:9" x14ac:dyDescent="0.25">
      <c r="C1689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89" s="24">
        <f t="shared" si="116"/>
        <v>1689</v>
      </c>
      <c r="E1689" s="24">
        <f t="shared" si="117"/>
        <v>0</v>
      </c>
      <c r="F1689" s="24" t="str">
        <f t="shared" ca="1" si="118"/>
        <v>…</v>
      </c>
      <c r="G1689" s="24">
        <f t="shared" si="119"/>
        <v>97</v>
      </c>
      <c r="H1689" s="25" t="str">
        <f t="shared" si="120"/>
        <v>UOADDQIW</v>
      </c>
      <c r="I1689" s="9" t="str">
        <f ca="1">IFERROR(_xlfn.CONCAT(LEFT(INDEX(DESC!C:C,MATCH(H1689,DESC!B:B,0)),10),"…"),"…")</f>
        <v>SETIORQWR …</v>
      </c>
    </row>
    <row r="1690" spans="3:9" x14ac:dyDescent="0.25">
      <c r="C1690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0" s="24">
        <f t="shared" si="116"/>
        <v>1690</v>
      </c>
      <c r="E1690" s="24">
        <f t="shared" si="117"/>
        <v>0</v>
      </c>
      <c r="F1690" s="24" t="str">
        <f t="shared" ca="1" si="118"/>
        <v>…</v>
      </c>
      <c r="G1690" s="24">
        <f t="shared" si="119"/>
        <v>106</v>
      </c>
      <c r="H1690" s="25" t="str">
        <f t="shared" si="120"/>
        <v>UNDEF</v>
      </c>
      <c r="I1690" s="9" t="str">
        <f ca="1">IFERROR(_xlfn.CONCAT(LEFT(INDEX(DESC!C:C,MATCH(H1690,DESC!B:B,0)),10),"…"),"…")</f>
        <v>UNDEF…</v>
      </c>
    </row>
    <row r="1691" spans="3:9" x14ac:dyDescent="0.25">
      <c r="C1691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1" s="24">
        <f t="shared" ref="D1691:D1754" si="122">+D1690+1</f>
        <v>1691</v>
      </c>
      <c r="E1691" s="24">
        <f t="shared" ref="E1691:E1754" si="123">IF(MATCH(H1691,H:H,0)=D1691,IF(LEN(H1691)&gt;2,1,0),0)</f>
        <v>0</v>
      </c>
      <c r="F1691" s="24" t="str">
        <f t="shared" ref="F1691:F1754" ca="1" si="124">IFERROR(MATCH(1,OFFSET(E$1:E$1000,F1690,0),0)+F1690,"…")</f>
        <v>…</v>
      </c>
      <c r="G1691" s="24">
        <f t="shared" ref="G1691:G1754" si="125">IF(LEN(B1691),FIND(":",C1691),IFERROR(FIND(":",C1691,G1690+1),"…"))</f>
        <v>112</v>
      </c>
      <c r="H1691" s="25" t="str">
        <f t="shared" ref="H1691:H1754" si="126">IFERROR(SUBSTITUTE(MID(C1691,G1691,G1692-G1691),":",""),"…")</f>
        <v>UWZDAAQ</v>
      </c>
      <c r="I1691" s="9" t="str">
        <f ca="1">IFERROR(_xlfn.CONCAT(LEFT(INDEX(DESC!C:C,MATCH(H1691,DESC!B:B,0)),10),"…"),"…")</f>
        <v>WZ=ADDES A…</v>
      </c>
    </row>
    <row r="1692" spans="3:9" x14ac:dyDescent="0.25">
      <c r="C1692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2" s="24">
        <f t="shared" si="122"/>
        <v>1692</v>
      </c>
      <c r="E1692" s="24">
        <f t="shared" si="123"/>
        <v>0</v>
      </c>
      <c r="F1692" s="24" t="str">
        <f t="shared" ca="1" si="124"/>
        <v>…</v>
      </c>
      <c r="G1692" s="24">
        <f t="shared" si="125"/>
        <v>120</v>
      </c>
      <c r="H1692" s="25" t="str">
        <f t="shared" si="126"/>
        <v>UNDEF</v>
      </c>
      <c r="I1692" s="9" t="str">
        <f ca="1">IFERROR(_xlfn.CONCAT(LEFT(INDEX(DESC!C:C,MATCH(H1692,DESC!B:B,0)),10),"…"),"…")</f>
        <v>UNDEF…</v>
      </c>
    </row>
    <row r="1693" spans="3:9" x14ac:dyDescent="0.25">
      <c r="C1693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3" s="24">
        <f t="shared" si="122"/>
        <v>1693</v>
      </c>
      <c r="E1693" s="24">
        <f t="shared" si="123"/>
        <v>0</v>
      </c>
      <c r="F1693" s="24" t="str">
        <f t="shared" ca="1" si="124"/>
        <v>…</v>
      </c>
      <c r="G1693" s="24">
        <f t="shared" si="125"/>
        <v>126</v>
      </c>
      <c r="H1693" s="25" t="str">
        <f t="shared" si="126"/>
        <v>UWAITWI</v>
      </c>
      <c r="I1693" s="9" t="str">
        <f ca="1">IFERROR(_xlfn.CONCAT(LEFT(INDEX(DESC!C:C,MATCH(H1693,DESC!B:B,0)),10),"…"),"…")</f>
        <v>DO_WAIT AC…</v>
      </c>
    </row>
    <row r="1694" spans="3:9" x14ac:dyDescent="0.25">
      <c r="C1694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4" s="24">
        <f t="shared" si="122"/>
        <v>1694</v>
      </c>
      <c r="E1694" s="24">
        <f t="shared" si="123"/>
        <v>0</v>
      </c>
      <c r="F1694" s="24" t="str">
        <f t="shared" ca="1" si="124"/>
        <v>…</v>
      </c>
      <c r="G1694" s="24">
        <f t="shared" si="125"/>
        <v>134</v>
      </c>
      <c r="H1694" s="25" t="str">
        <f t="shared" si="126"/>
        <v>UBRCLS</v>
      </c>
      <c r="I1694" s="9" t="str">
        <f ca="1">IFERROR(_xlfn.CONCAT(LEFT(INDEX(DESC!C:C,MATCH(H1694,DESC!B:B,0)),10),"…"),"…")</f>
        <v>DO_BUSRQ D…</v>
      </c>
    </row>
    <row r="1695" spans="3:9" x14ac:dyDescent="0.25">
      <c r="C1695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5" s="24">
        <f t="shared" si="122"/>
        <v>1695</v>
      </c>
      <c r="E1695" s="24">
        <f t="shared" si="123"/>
        <v>0</v>
      </c>
      <c r="F1695" s="24" t="str">
        <f t="shared" ca="1" si="124"/>
        <v>…</v>
      </c>
      <c r="G1695" s="24">
        <f t="shared" si="125"/>
        <v>141</v>
      </c>
      <c r="H1695" s="25" t="str">
        <f t="shared" si="126"/>
        <v>UDPCABBJZ</v>
      </c>
      <c r="I1695" s="9" t="str">
        <f ca="1">IFERROR(_xlfn.CONCAT(LEFT(INDEX(DESC!C:C,MATCH(H1695,DESC!B:B,0)),10),"…"),"…")</f>
        <v>ADDER=PC A…</v>
      </c>
    </row>
    <row r="1696" spans="3:9" x14ac:dyDescent="0.25">
      <c r="C1696" s="24" t="str">
        <f t="shared" si="121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6" s="24">
        <f t="shared" si="122"/>
        <v>1696</v>
      </c>
      <c r="E1696" s="24">
        <f t="shared" si="123"/>
        <v>0</v>
      </c>
      <c r="F1696" s="24" t="str">
        <f t="shared" ca="1" si="124"/>
        <v>…</v>
      </c>
      <c r="G1696" s="24">
        <f t="shared" si="125"/>
        <v>151</v>
      </c>
      <c r="H1696" s="25" t="str">
        <f t="shared" si="126"/>
        <v>UDD</v>
      </c>
      <c r="I1696" s="9" t="str">
        <f ca="1">IFERROR(_xlfn.CONCAT(LEFT(INDEX(DESC!C:C,MATCH(H1696,DESC!B:B,0)),10),"…"),"…")</f>
        <v>ADDES=DECL…</v>
      </c>
    </row>
    <row r="1697" spans="1:9" x14ac:dyDescent="0.25">
      <c r="C1697" s="24" t="str">
        <f t="shared" ref="C1697:C1760" si="127">SUBSTITUTE(SUBSTITUTE(SUBSTITUTE(IF(LEN(B1697),_xlfn.CONCAT(B1697,":"),C1696)," ",""),":AAA:",":"),":BBB:",":")</f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7" s="24">
        <f t="shared" si="122"/>
        <v>1697</v>
      </c>
      <c r="E1697" s="24">
        <f t="shared" si="123"/>
        <v>0</v>
      </c>
      <c r="F1697" s="24" t="str">
        <f t="shared" ca="1" si="124"/>
        <v>…</v>
      </c>
      <c r="G1697" s="24">
        <f t="shared" si="125"/>
        <v>155</v>
      </c>
      <c r="H1697" s="25" t="str">
        <f t="shared" si="126"/>
        <v>UOXORQ</v>
      </c>
      <c r="I1697" s="9" t="str">
        <f ca="1">IFERROR(_xlfn.CONCAT(LEFT(INDEX(DESC!C:C,MATCH(H1697,DESC!B:B,0)),10),"…"),"…")</f>
        <v>FLG=UOXOR …</v>
      </c>
    </row>
    <row r="1698" spans="1:9" x14ac:dyDescent="0.25">
      <c r="C1698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8" s="24">
        <f t="shared" si="122"/>
        <v>1698</v>
      </c>
      <c r="E1698" s="24">
        <f t="shared" si="123"/>
        <v>0</v>
      </c>
      <c r="F1698" s="24" t="str">
        <f t="shared" ca="1" si="124"/>
        <v>…</v>
      </c>
      <c r="G1698" s="24">
        <f t="shared" si="125"/>
        <v>162</v>
      </c>
      <c r="H1698" s="25" t="str">
        <f t="shared" si="126"/>
        <v>UNDEF</v>
      </c>
      <c r="I1698" s="9" t="str">
        <f ca="1">IFERROR(_xlfn.CONCAT(LEFT(INDEX(DESC!C:C,MATCH(H1698,DESC!B:B,0)),10),"…"),"…")</f>
        <v>UNDEF…</v>
      </c>
    </row>
    <row r="1699" spans="1:9" x14ac:dyDescent="0.25">
      <c r="C1699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699" s="24">
        <f t="shared" si="122"/>
        <v>1699</v>
      </c>
      <c r="E1699" s="24">
        <f t="shared" si="123"/>
        <v>0</v>
      </c>
      <c r="F1699" s="24" t="str">
        <f t="shared" ca="1" si="124"/>
        <v>…</v>
      </c>
      <c r="G1699" s="24">
        <f t="shared" si="125"/>
        <v>168</v>
      </c>
      <c r="H1699" s="25" t="str">
        <f t="shared" si="126"/>
        <v>UWZDD</v>
      </c>
      <c r="I1699" s="9" t="str">
        <f ca="1">IFERROR(_xlfn.CONCAT(LEFT(INDEX(DESC!C:C,MATCH(H1699,DESC!B:B,0)),10),"…"),"…")</f>
        <v>WZ=ADDES A…</v>
      </c>
    </row>
    <row r="1700" spans="1:9" x14ac:dyDescent="0.25">
      <c r="C1700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0" s="24">
        <f t="shared" si="122"/>
        <v>1700</v>
      </c>
      <c r="E1700" s="24">
        <f t="shared" si="123"/>
        <v>0</v>
      </c>
      <c r="F1700" s="24" t="str">
        <f t="shared" ca="1" si="124"/>
        <v>…</v>
      </c>
      <c r="G1700" s="24">
        <f t="shared" si="125"/>
        <v>174</v>
      </c>
      <c r="H1700" s="25" t="str">
        <f t="shared" si="126"/>
        <v>UDD</v>
      </c>
      <c r="I1700" s="9" t="str">
        <f ca="1">IFERROR(_xlfn.CONCAT(LEFT(INDEX(DESC!C:C,MATCH(H1700,DESC!B:B,0)),10),"…"),"…")</f>
        <v>ADDES=DECL…</v>
      </c>
    </row>
    <row r="1701" spans="1:9" x14ac:dyDescent="0.25">
      <c r="C1701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1" s="24">
        <f t="shared" si="122"/>
        <v>1701</v>
      </c>
      <c r="E1701" s="24">
        <f t="shared" si="123"/>
        <v>0</v>
      </c>
      <c r="F1701" s="24" t="str">
        <f t="shared" ca="1" si="124"/>
        <v>…</v>
      </c>
      <c r="G1701" s="24">
        <f t="shared" si="125"/>
        <v>178</v>
      </c>
      <c r="H1701" s="25" t="str">
        <f t="shared" si="126"/>
        <v>UNDEF</v>
      </c>
      <c r="I1701" s="9" t="str">
        <f ca="1">IFERROR(_xlfn.CONCAT(LEFT(INDEX(DESC!C:C,MATCH(H1701,DESC!B:B,0)),10),"…"),"…")</f>
        <v>UNDEF…</v>
      </c>
    </row>
    <row r="1702" spans="1:9" x14ac:dyDescent="0.25">
      <c r="C1702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2" s="24">
        <f t="shared" si="122"/>
        <v>1702</v>
      </c>
      <c r="E1702" s="24">
        <f t="shared" si="123"/>
        <v>0</v>
      </c>
      <c r="F1702" s="24" t="str">
        <f t="shared" ca="1" si="124"/>
        <v>…</v>
      </c>
      <c r="G1702" s="24">
        <f t="shared" si="125"/>
        <v>184</v>
      </c>
      <c r="H1702" s="25" t="str">
        <f t="shared" si="126"/>
        <v>UNDEF</v>
      </c>
      <c r="I1702" s="9" t="str">
        <f ca="1">IFERROR(_xlfn.CONCAT(LEFT(INDEX(DESC!C:C,MATCH(H1702,DESC!B:B,0)),10),"…"),"…")</f>
        <v>UNDEF…</v>
      </c>
    </row>
    <row r="1703" spans="1:9" x14ac:dyDescent="0.25">
      <c r="C1703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3" s="24">
        <f t="shared" si="122"/>
        <v>1703</v>
      </c>
      <c r="E1703" s="24">
        <f t="shared" si="123"/>
        <v>0</v>
      </c>
      <c r="F1703" s="24" t="str">
        <f t="shared" ca="1" si="124"/>
        <v>…</v>
      </c>
      <c r="G1703" s="24">
        <f t="shared" si="125"/>
        <v>190</v>
      </c>
      <c r="H1703" s="25" t="str">
        <f t="shared" si="126"/>
        <v>UPCD</v>
      </c>
      <c r="I1703" s="9" t="str">
        <f ca="1">IFERROR(_xlfn.CONCAT(LEFT(INDEX(DESC!C:C,MATCH(H1703,DESC!B:B,0)),10),"…"),"…")</f>
        <v>PC=ADDES…</v>
      </c>
    </row>
    <row r="1704" spans="1:9" x14ac:dyDescent="0.25">
      <c r="C1704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4" s="24">
        <f t="shared" si="122"/>
        <v>1704</v>
      </c>
      <c r="E1704" s="24">
        <f t="shared" si="123"/>
        <v>0</v>
      </c>
      <c r="F1704" s="24" t="str">
        <f t="shared" ca="1" si="124"/>
        <v>…</v>
      </c>
      <c r="G1704" s="24">
        <f t="shared" si="125"/>
        <v>195</v>
      </c>
      <c r="H1704" s="25" t="str">
        <f t="shared" si="126"/>
        <v>UGR</v>
      </c>
      <c r="I1704" s="9" t="str">
        <f ca="1">IFERROR(_xlfn.CONCAT(LEFT(INDEX(DESC!C:C,MATCH(H1704,DESC!B:B,0)),10),"…"),"…")</f>
        <v>DO_GRANT…</v>
      </c>
    </row>
    <row r="1705" spans="1:9" x14ac:dyDescent="0.25">
      <c r="C1705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5" s="24">
        <f t="shared" si="122"/>
        <v>1705</v>
      </c>
      <c r="E1705" s="24">
        <f t="shared" si="123"/>
        <v>0</v>
      </c>
      <c r="F1705" s="24" t="str">
        <f t="shared" ca="1" si="124"/>
        <v>…</v>
      </c>
      <c r="G1705" s="24">
        <f t="shared" si="125"/>
        <v>199</v>
      </c>
      <c r="H1705" s="25" t="str">
        <f t="shared" si="126"/>
        <v>UDPC</v>
      </c>
      <c r="I1705" s="9" t="str">
        <f ca="1">IFERROR(_xlfn.CONCAT(LEFT(INDEX(DESC!C:C,MATCH(H1705,DESC!B:B,0)),10),"…"),"…")</f>
        <v>ADDER=PC…</v>
      </c>
    </row>
    <row r="1706" spans="1:9" x14ac:dyDescent="0.25">
      <c r="C1706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6" s="24">
        <f t="shared" si="122"/>
        <v>1706</v>
      </c>
      <c r="E1706" s="24">
        <f t="shared" si="123"/>
        <v>0</v>
      </c>
      <c r="F1706" s="24" t="str">
        <f t="shared" ca="1" si="124"/>
        <v>…</v>
      </c>
      <c r="G1706" s="24">
        <f t="shared" si="125"/>
        <v>204</v>
      </c>
      <c r="H1706" s="25" t="str">
        <f t="shared" si="126"/>
        <v>UEXIDONE</v>
      </c>
      <c r="I1706" s="9" t="str">
        <f ca="1">IFERROR(_xlfn.CONCAT(LEFT(INDEX(DESC!C:C,MATCH(H1706,DESC!B:B,0)),10),"…"),"…")</f>
        <v>EX_INT SPR…</v>
      </c>
    </row>
    <row r="1707" spans="1:9" x14ac:dyDescent="0.25">
      <c r="C1707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7" s="24">
        <f t="shared" si="122"/>
        <v>1707</v>
      </c>
      <c r="E1707" s="24">
        <f t="shared" si="123"/>
        <v>0</v>
      </c>
      <c r="F1707" s="24" t="str">
        <f t="shared" ca="1" si="124"/>
        <v>…</v>
      </c>
      <c r="G1707" s="24">
        <f t="shared" si="125"/>
        <v>213</v>
      </c>
      <c r="H1707" s="25" t="str">
        <f t="shared" si="126"/>
        <v>UEXIEXT</v>
      </c>
      <c r="I1707" s="9" t="str">
        <f ca="1">IFERROR(_xlfn.CONCAT(LEFT(INDEX(DESC!C:C,MATCH(H1707,DESC!B:B,0)),10),"…"),"…")</f>
        <v>INTER EX_I…</v>
      </c>
    </row>
    <row r="1708" spans="1:9" x14ac:dyDescent="0.25">
      <c r="C1708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8" s="24">
        <f t="shared" si="122"/>
        <v>1708</v>
      </c>
      <c r="E1708" s="24">
        <f t="shared" si="123"/>
        <v>0</v>
      </c>
      <c r="F1708" s="24" t="str">
        <f t="shared" ca="1" si="124"/>
        <v>…</v>
      </c>
      <c r="G1708" s="24">
        <f t="shared" si="125"/>
        <v>221</v>
      </c>
      <c r="H1708" s="25" t="str">
        <f t="shared" si="126"/>
        <v>UNDEF</v>
      </c>
      <c r="I1708" s="9" t="str">
        <f ca="1">IFERROR(_xlfn.CONCAT(LEFT(INDEX(DESC!C:C,MATCH(H1708,DESC!B:B,0)),10),"…"),"…")</f>
        <v>UNDEF…</v>
      </c>
    </row>
    <row r="1709" spans="1:9" x14ac:dyDescent="0.25">
      <c r="C1709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09" s="24">
        <f t="shared" si="122"/>
        <v>1709</v>
      </c>
      <c r="E1709" s="24">
        <f t="shared" si="123"/>
        <v>0</v>
      </c>
      <c r="F1709" s="24" t="str">
        <f t="shared" ca="1" si="124"/>
        <v>…</v>
      </c>
      <c r="G1709" s="24">
        <f t="shared" si="125"/>
        <v>227</v>
      </c>
      <c r="H1709" s="25" t="str">
        <f t="shared" si="126"/>
        <v>UOXORQ</v>
      </c>
      <c r="I1709" s="9" t="str">
        <f ca="1">IFERROR(_xlfn.CONCAT(LEFT(INDEX(DESC!C:C,MATCH(H1709,DESC!B:B,0)),10),"…"),"…")</f>
        <v>FLG=UOXOR …</v>
      </c>
    </row>
    <row r="1710" spans="1:9" x14ac:dyDescent="0.25">
      <c r="C1710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10" s="24">
        <f t="shared" si="122"/>
        <v>1710</v>
      </c>
      <c r="E1710" s="24">
        <f t="shared" si="123"/>
        <v>0</v>
      </c>
      <c r="F1710" s="24" t="str">
        <f t="shared" ca="1" si="124"/>
        <v>…</v>
      </c>
      <c r="G1710" s="24">
        <f t="shared" si="125"/>
        <v>234</v>
      </c>
      <c r="H1710" s="25" t="str">
        <f t="shared" si="126"/>
        <v>XEND</v>
      </c>
      <c r="I1710" s="9" t="str">
        <f ca="1">IFERROR(_xlfn.CONCAT(LEFT(INDEX(DESC!C:C,MATCH(H1710,DESC!B:B,0)),10),"…"),"…")</f>
        <v>INTER END…</v>
      </c>
    </row>
    <row r="1711" spans="1:9" x14ac:dyDescent="0.25">
      <c r="C1711" s="24" t="str">
        <f t="shared" si="127"/>
        <v>DEFED(&amp;HB3):UADIRM:UIRDAF:UBRM:UAABR:UNDEF:UDHLOD:UADIMR:UBHB:ULAT:UHLDAALW:UBRCLS:UDBCABDL:UADI:UOADDQIW:UNDEF:UWZDAAQ:UNDEF:UWAITWI:UBRCLS:UDPCABBJZ:UDD:UOXORQ:UNDEF:UWZDD:UDD:UNDEF:UNDEF:UPCD:UGR:UDPC:UEXIDONE:UEXIEXT:UNDEF:UOXORQ:XEND:</v>
      </c>
      <c r="D1711" s="24">
        <f t="shared" si="122"/>
        <v>1711</v>
      </c>
      <c r="E1711" s="24">
        <f t="shared" si="123"/>
        <v>0</v>
      </c>
      <c r="F1711" s="24" t="str">
        <f t="shared" ca="1" si="124"/>
        <v>…</v>
      </c>
      <c r="G1711" s="24">
        <f t="shared" si="125"/>
        <v>239</v>
      </c>
      <c r="H1711" s="25" t="str">
        <f t="shared" si="126"/>
        <v>…</v>
      </c>
      <c r="I1711" s="9" t="str">
        <f ca="1">IFERROR(_xlfn.CONCAT(LEFT(INDEX(DESC!C:C,MATCH(H1711,DESC!B:B,0)),10),"…"),"…")</f>
        <v>…</v>
      </c>
    </row>
    <row r="1712" spans="1:9" x14ac:dyDescent="0.25">
      <c r="A1712" s="28" t="s">
        <v>2054</v>
      </c>
      <c r="B1712" t="str">
        <f>A1713</f>
        <v>DEFED(&amp;HBB):UADIRM:UIRDAF:UBRM:UAABR:UNDEF:UDHLOD:UADDMR:UBHB:ULAT:UHLDAALW:UBRCLS:UDBCABDL:UADD:UOADDQIW:UNDEF:UWZDAAQ:UNDEF:UWAITWI:UBRCLS:UDPCABBJZ:    UDD:UOXORQ:UNDEF:UWZDD:UDD:UNDEF:UNDEF:UPCD:UGR:UDPC:UEXIDONE:    UEXIEXT:UNDEF:UOXORQ:XEND</v>
      </c>
      <c r="C1712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2" s="24">
        <f t="shared" si="122"/>
        <v>1712</v>
      </c>
      <c r="E1712" s="24">
        <f t="shared" si="123"/>
        <v>0</v>
      </c>
      <c r="F1712" s="24" t="str">
        <f t="shared" ca="1" si="124"/>
        <v>…</v>
      </c>
      <c r="G1712" s="24">
        <f t="shared" si="125"/>
        <v>12</v>
      </c>
      <c r="H1712" s="25" t="str">
        <f t="shared" si="126"/>
        <v>UADIRM</v>
      </c>
      <c r="I1712" s="9" t="str">
        <f ca="1">IFERROR(_xlfn.CONCAT(LEFT(INDEX(DESC!C:C,MATCH(H1712,DESC!B:B,0)),10),"…"),"…")</f>
        <v>ADDR=ADDER…</v>
      </c>
    </row>
    <row r="1713" spans="1:9" x14ac:dyDescent="0.25">
      <c r="A1713" s="28" t="s">
        <v>2055</v>
      </c>
      <c r="C1713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3" s="24">
        <f t="shared" si="122"/>
        <v>1713</v>
      </c>
      <c r="E1713" s="24">
        <f t="shared" si="123"/>
        <v>0</v>
      </c>
      <c r="F1713" s="24" t="str">
        <f t="shared" ca="1" si="124"/>
        <v>…</v>
      </c>
      <c r="G1713" s="24">
        <f t="shared" si="125"/>
        <v>19</v>
      </c>
      <c r="H1713" s="25" t="str">
        <f t="shared" si="126"/>
        <v>UIRDAF</v>
      </c>
      <c r="I1713" s="9" t="str">
        <f ca="1">IFERROR(_xlfn.CONCAT(LEFT(INDEX(DESC!C:C,MATCH(H1713,DESC!B:B,0)),10),"…"),"…")</f>
        <v>IR=ADDES A…</v>
      </c>
    </row>
    <row r="1714" spans="1:9" x14ac:dyDescent="0.25">
      <c r="C1714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4" s="24">
        <f t="shared" si="122"/>
        <v>1714</v>
      </c>
      <c r="E1714" s="24">
        <f t="shared" si="123"/>
        <v>0</v>
      </c>
      <c r="F1714" s="24" t="str">
        <f t="shared" ca="1" si="124"/>
        <v>…</v>
      </c>
      <c r="G1714" s="24">
        <f t="shared" si="125"/>
        <v>26</v>
      </c>
      <c r="H1714" s="25" t="str">
        <f t="shared" si="126"/>
        <v>UBRM</v>
      </c>
      <c r="I1714" s="9" t="str">
        <f ca="1">IFERROR(_xlfn.CONCAT(LEFT(INDEX(DESC!C:C,MATCH(H1714,DESC!B:B,0)),10),"…"),"…")</f>
        <v>DO_BUSRQ U…</v>
      </c>
    </row>
    <row r="1715" spans="1:9" x14ac:dyDescent="0.25">
      <c r="C1715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5" s="24">
        <f t="shared" si="122"/>
        <v>1715</v>
      </c>
      <c r="E1715" s="24">
        <f t="shared" si="123"/>
        <v>0</v>
      </c>
      <c r="F1715" s="24" t="str">
        <f t="shared" ca="1" si="124"/>
        <v>…</v>
      </c>
      <c r="G1715" s="24">
        <f t="shared" si="125"/>
        <v>31</v>
      </c>
      <c r="H1715" s="25" t="str">
        <f t="shared" si="126"/>
        <v>UAABR</v>
      </c>
      <c r="I1715" s="9" t="str">
        <f ca="1">IFERROR(_xlfn.CONCAT(LEFT(INDEX(DESC!C:C,MATCH(H1715,DESC!B:B,0)),10),"…"),"…")</f>
        <v>ALUA=B DO_…</v>
      </c>
    </row>
    <row r="1716" spans="1:9" x14ac:dyDescent="0.25">
      <c r="C1716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6" s="24">
        <f t="shared" si="122"/>
        <v>1716</v>
      </c>
      <c r="E1716" s="24">
        <f t="shared" si="123"/>
        <v>0</v>
      </c>
      <c r="F1716" s="24" t="str">
        <f t="shared" ca="1" si="124"/>
        <v>…</v>
      </c>
      <c r="G1716" s="24">
        <f t="shared" si="125"/>
        <v>37</v>
      </c>
      <c r="H1716" s="25" t="str">
        <f t="shared" si="126"/>
        <v>UNDEF</v>
      </c>
      <c r="I1716" s="9" t="str">
        <f ca="1">IFERROR(_xlfn.CONCAT(LEFT(INDEX(DESC!C:C,MATCH(H1716,DESC!B:B,0)),10),"…"),"…")</f>
        <v>UNDEF…</v>
      </c>
    </row>
    <row r="1717" spans="1:9" x14ac:dyDescent="0.25">
      <c r="C1717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7" s="24">
        <f t="shared" si="122"/>
        <v>1717</v>
      </c>
      <c r="E1717" s="24">
        <f t="shared" si="123"/>
        <v>0</v>
      </c>
      <c r="F1717" s="24" t="str">
        <f t="shared" ca="1" si="124"/>
        <v>…</v>
      </c>
      <c r="G1717" s="24">
        <f t="shared" si="125"/>
        <v>43</v>
      </c>
      <c r="H1717" s="25" t="str">
        <f t="shared" si="126"/>
        <v>UDHLOD</v>
      </c>
      <c r="I1717" s="9" t="str">
        <f ca="1">IFERROR(_xlfn.CONCAT(LEFT(INDEX(DESC!C:C,MATCH(H1717,DESC!B:B,0)),10),"…"),"…")</f>
        <v>ADDER=HL H…</v>
      </c>
    </row>
    <row r="1718" spans="1:9" x14ac:dyDescent="0.25">
      <c r="C1718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8" s="24">
        <f t="shared" si="122"/>
        <v>1718</v>
      </c>
      <c r="E1718" s="24">
        <f t="shared" si="123"/>
        <v>0</v>
      </c>
      <c r="F1718" s="24" t="str">
        <f t="shared" ca="1" si="124"/>
        <v>…</v>
      </c>
      <c r="G1718" s="24">
        <f t="shared" si="125"/>
        <v>50</v>
      </c>
      <c r="H1718" s="25" t="str">
        <f t="shared" si="126"/>
        <v>UADDMR</v>
      </c>
      <c r="I1718" s="9" t="str">
        <f ca="1">IFERROR(_xlfn.CONCAT(LEFT(INDEX(DESC!C:C,MATCH(H1718,DESC!B:B,0)),10),"…"),"…")</f>
        <v>ADDR=ADDER…</v>
      </c>
    </row>
    <row r="1719" spans="1:9" x14ac:dyDescent="0.25">
      <c r="C1719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19" s="24">
        <f t="shared" si="122"/>
        <v>1719</v>
      </c>
      <c r="E1719" s="24">
        <f t="shared" si="123"/>
        <v>0</v>
      </c>
      <c r="F1719" s="24" t="str">
        <f t="shared" ca="1" si="124"/>
        <v>…</v>
      </c>
      <c r="G1719" s="24">
        <f t="shared" si="125"/>
        <v>57</v>
      </c>
      <c r="H1719" s="25" t="str">
        <f t="shared" si="126"/>
        <v>UBHB</v>
      </c>
      <c r="I1719" s="9" t="str">
        <f ca="1">IFERROR(_xlfn.CONCAT(LEFT(INDEX(DESC!C:C,MATCH(H1719,DESC!B:B,0)),10),"…"),"…")</f>
        <v>B=HBUS…</v>
      </c>
    </row>
    <row r="1720" spans="1:9" x14ac:dyDescent="0.25">
      <c r="C1720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0" s="24">
        <f t="shared" si="122"/>
        <v>1720</v>
      </c>
      <c r="E1720" s="24">
        <f t="shared" si="123"/>
        <v>0</v>
      </c>
      <c r="F1720" s="24" t="str">
        <f t="shared" ca="1" si="124"/>
        <v>…</v>
      </c>
      <c r="G1720" s="24">
        <f t="shared" si="125"/>
        <v>62</v>
      </c>
      <c r="H1720" s="25" t="str">
        <f t="shared" si="126"/>
        <v>ULAT</v>
      </c>
      <c r="I1720" s="9" t="str">
        <f ca="1">IFERROR(_xlfn.CONCAT(LEFT(INDEX(DESC!C:C,MATCH(H1720,DESC!B:B,0)),10),"…"),"…")</f>
        <v>DLATCH=PIN…</v>
      </c>
    </row>
    <row r="1721" spans="1:9" x14ac:dyDescent="0.25">
      <c r="C1721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1" s="24">
        <f t="shared" si="122"/>
        <v>1721</v>
      </c>
      <c r="E1721" s="24">
        <f t="shared" si="123"/>
        <v>0</v>
      </c>
      <c r="F1721" s="24" t="str">
        <f t="shared" ca="1" si="124"/>
        <v>…</v>
      </c>
      <c r="G1721" s="24">
        <f t="shared" si="125"/>
        <v>67</v>
      </c>
      <c r="H1721" s="25" t="str">
        <f t="shared" si="126"/>
        <v>UHLDAALW</v>
      </c>
      <c r="I1721" s="9" t="str">
        <f ca="1">IFERROR(_xlfn.CONCAT(LEFT(INDEX(DESC!C:C,MATCH(H1721,DESC!B:B,0)),10),"…"),"…")</f>
        <v>DO_WAIT HL…</v>
      </c>
    </row>
    <row r="1722" spans="1:9" x14ac:dyDescent="0.25">
      <c r="C1722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2" s="24">
        <f t="shared" si="122"/>
        <v>1722</v>
      </c>
      <c r="E1722" s="24">
        <f t="shared" si="123"/>
        <v>0</v>
      </c>
      <c r="F1722" s="24" t="str">
        <f t="shared" ca="1" si="124"/>
        <v>…</v>
      </c>
      <c r="G1722" s="24">
        <f t="shared" si="125"/>
        <v>76</v>
      </c>
      <c r="H1722" s="25" t="str">
        <f t="shared" si="126"/>
        <v>UBRCLS</v>
      </c>
      <c r="I1722" s="9" t="str">
        <f ca="1">IFERROR(_xlfn.CONCAT(LEFT(INDEX(DESC!C:C,MATCH(H1722,DESC!B:B,0)),10),"…"),"…")</f>
        <v>DO_BUSRQ D…</v>
      </c>
    </row>
    <row r="1723" spans="1:9" x14ac:dyDescent="0.25">
      <c r="C1723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3" s="24">
        <f t="shared" si="122"/>
        <v>1723</v>
      </c>
      <c r="E1723" s="24">
        <f t="shared" si="123"/>
        <v>0</v>
      </c>
      <c r="F1723" s="24" t="str">
        <f t="shared" ca="1" si="124"/>
        <v>…</v>
      </c>
      <c r="G1723" s="24">
        <f t="shared" si="125"/>
        <v>83</v>
      </c>
      <c r="H1723" s="25" t="str">
        <f t="shared" si="126"/>
        <v>UDBCABDL</v>
      </c>
      <c r="I1723" s="9" t="str">
        <f ca="1">IFERROR(_xlfn.CONCAT(LEFT(INDEX(DESC!C:C,MATCH(H1723,DESC!B:B,0)),10),"…"),"…")</f>
        <v>ADDR=BC AL…</v>
      </c>
    </row>
    <row r="1724" spans="1:9" x14ac:dyDescent="0.25">
      <c r="C1724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4" s="24">
        <f t="shared" si="122"/>
        <v>1724</v>
      </c>
      <c r="E1724" s="24">
        <f t="shared" si="123"/>
        <v>0</v>
      </c>
      <c r="F1724" s="24" t="str">
        <f t="shared" ca="1" si="124"/>
        <v>…</v>
      </c>
      <c r="G1724" s="24">
        <f t="shared" si="125"/>
        <v>92</v>
      </c>
      <c r="H1724" s="25" t="str">
        <f t="shared" si="126"/>
        <v>UADD</v>
      </c>
      <c r="I1724" s="9" t="str">
        <f ca="1">IFERROR(_xlfn.CONCAT(LEFT(INDEX(DESC!C:C,MATCH(H1724,DESC!B:B,0)),10),"…"),"…")</f>
        <v>ADDR=ADDER…</v>
      </c>
    </row>
    <row r="1725" spans="1:9" x14ac:dyDescent="0.25">
      <c r="C1725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5" s="24">
        <f t="shared" si="122"/>
        <v>1725</v>
      </c>
      <c r="E1725" s="24">
        <f t="shared" si="123"/>
        <v>0</v>
      </c>
      <c r="F1725" s="24" t="str">
        <f t="shared" ca="1" si="124"/>
        <v>…</v>
      </c>
      <c r="G1725" s="24">
        <f t="shared" si="125"/>
        <v>97</v>
      </c>
      <c r="H1725" s="25" t="str">
        <f t="shared" si="126"/>
        <v>UOADDQIW</v>
      </c>
      <c r="I1725" s="9" t="str">
        <f ca="1">IFERROR(_xlfn.CONCAT(LEFT(INDEX(DESC!C:C,MATCH(H1725,DESC!B:B,0)),10),"…"),"…")</f>
        <v>SETIORQWR …</v>
      </c>
    </row>
    <row r="1726" spans="1:9" x14ac:dyDescent="0.25">
      <c r="C1726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6" s="24">
        <f t="shared" si="122"/>
        <v>1726</v>
      </c>
      <c r="E1726" s="24">
        <f t="shared" si="123"/>
        <v>0</v>
      </c>
      <c r="F1726" s="24" t="str">
        <f t="shared" ca="1" si="124"/>
        <v>…</v>
      </c>
      <c r="G1726" s="24">
        <f t="shared" si="125"/>
        <v>106</v>
      </c>
      <c r="H1726" s="25" t="str">
        <f t="shared" si="126"/>
        <v>UNDEF</v>
      </c>
      <c r="I1726" s="9" t="str">
        <f ca="1">IFERROR(_xlfn.CONCAT(LEFT(INDEX(DESC!C:C,MATCH(H1726,DESC!B:B,0)),10),"…"),"…")</f>
        <v>UNDEF…</v>
      </c>
    </row>
    <row r="1727" spans="1:9" x14ac:dyDescent="0.25">
      <c r="C1727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7" s="24">
        <f t="shared" si="122"/>
        <v>1727</v>
      </c>
      <c r="E1727" s="24">
        <f t="shared" si="123"/>
        <v>0</v>
      </c>
      <c r="F1727" s="24" t="str">
        <f t="shared" ca="1" si="124"/>
        <v>…</v>
      </c>
      <c r="G1727" s="24">
        <f t="shared" si="125"/>
        <v>112</v>
      </c>
      <c r="H1727" s="25" t="str">
        <f t="shared" si="126"/>
        <v>UWZDAAQ</v>
      </c>
      <c r="I1727" s="9" t="str">
        <f ca="1">IFERROR(_xlfn.CONCAT(LEFT(INDEX(DESC!C:C,MATCH(H1727,DESC!B:B,0)),10),"…"),"…")</f>
        <v>WZ=ADDES A…</v>
      </c>
    </row>
    <row r="1728" spans="1:9" x14ac:dyDescent="0.25">
      <c r="C1728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8" s="24">
        <f t="shared" si="122"/>
        <v>1728</v>
      </c>
      <c r="E1728" s="24">
        <f t="shared" si="123"/>
        <v>0</v>
      </c>
      <c r="F1728" s="24" t="str">
        <f t="shared" ca="1" si="124"/>
        <v>…</v>
      </c>
      <c r="G1728" s="24">
        <f t="shared" si="125"/>
        <v>120</v>
      </c>
      <c r="H1728" s="25" t="str">
        <f t="shared" si="126"/>
        <v>UNDEF</v>
      </c>
      <c r="I1728" s="9" t="str">
        <f ca="1">IFERROR(_xlfn.CONCAT(LEFT(INDEX(DESC!C:C,MATCH(H1728,DESC!B:B,0)),10),"…"),"…")</f>
        <v>UNDEF…</v>
      </c>
    </row>
    <row r="1729" spans="3:9" x14ac:dyDescent="0.25">
      <c r="C1729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29" s="24">
        <f t="shared" si="122"/>
        <v>1729</v>
      </c>
      <c r="E1729" s="24">
        <f t="shared" si="123"/>
        <v>0</v>
      </c>
      <c r="F1729" s="24" t="str">
        <f t="shared" ca="1" si="124"/>
        <v>…</v>
      </c>
      <c r="G1729" s="24">
        <f t="shared" si="125"/>
        <v>126</v>
      </c>
      <c r="H1729" s="25" t="str">
        <f t="shared" si="126"/>
        <v>UWAITWI</v>
      </c>
      <c r="I1729" s="9" t="str">
        <f ca="1">IFERROR(_xlfn.CONCAT(LEFT(INDEX(DESC!C:C,MATCH(H1729,DESC!B:B,0)),10),"…"),"…")</f>
        <v>DO_WAIT AC…</v>
      </c>
    </row>
    <row r="1730" spans="3:9" x14ac:dyDescent="0.25">
      <c r="C1730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0" s="24">
        <f t="shared" si="122"/>
        <v>1730</v>
      </c>
      <c r="E1730" s="24">
        <f t="shared" si="123"/>
        <v>0</v>
      </c>
      <c r="F1730" s="24" t="str">
        <f t="shared" ca="1" si="124"/>
        <v>…</v>
      </c>
      <c r="G1730" s="24">
        <f t="shared" si="125"/>
        <v>134</v>
      </c>
      <c r="H1730" s="25" t="str">
        <f t="shared" si="126"/>
        <v>UBRCLS</v>
      </c>
      <c r="I1730" s="9" t="str">
        <f ca="1">IFERROR(_xlfn.CONCAT(LEFT(INDEX(DESC!C:C,MATCH(H1730,DESC!B:B,0)),10),"…"),"…")</f>
        <v>DO_BUSRQ D…</v>
      </c>
    </row>
    <row r="1731" spans="3:9" x14ac:dyDescent="0.25">
      <c r="C1731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1" s="24">
        <f t="shared" si="122"/>
        <v>1731</v>
      </c>
      <c r="E1731" s="24">
        <f t="shared" si="123"/>
        <v>0</v>
      </c>
      <c r="F1731" s="24" t="str">
        <f t="shared" ca="1" si="124"/>
        <v>…</v>
      </c>
      <c r="G1731" s="24">
        <f t="shared" si="125"/>
        <v>141</v>
      </c>
      <c r="H1731" s="25" t="str">
        <f t="shared" si="126"/>
        <v>UDPCABBJZ</v>
      </c>
      <c r="I1731" s="9" t="str">
        <f ca="1">IFERROR(_xlfn.CONCAT(LEFT(INDEX(DESC!C:C,MATCH(H1731,DESC!B:B,0)),10),"…"),"…")</f>
        <v>ADDER=PC A…</v>
      </c>
    </row>
    <row r="1732" spans="3:9" x14ac:dyDescent="0.25">
      <c r="C1732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2" s="24">
        <f t="shared" si="122"/>
        <v>1732</v>
      </c>
      <c r="E1732" s="24">
        <f t="shared" si="123"/>
        <v>0</v>
      </c>
      <c r="F1732" s="24" t="str">
        <f t="shared" ca="1" si="124"/>
        <v>…</v>
      </c>
      <c r="G1732" s="24">
        <f t="shared" si="125"/>
        <v>151</v>
      </c>
      <c r="H1732" s="25" t="str">
        <f t="shared" si="126"/>
        <v>UDD</v>
      </c>
      <c r="I1732" s="9" t="str">
        <f ca="1">IFERROR(_xlfn.CONCAT(LEFT(INDEX(DESC!C:C,MATCH(H1732,DESC!B:B,0)),10),"…"),"…")</f>
        <v>ADDES=DECL…</v>
      </c>
    </row>
    <row r="1733" spans="3:9" x14ac:dyDescent="0.25">
      <c r="C1733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3" s="24">
        <f t="shared" si="122"/>
        <v>1733</v>
      </c>
      <c r="E1733" s="24">
        <f t="shared" si="123"/>
        <v>0</v>
      </c>
      <c r="F1733" s="24" t="str">
        <f t="shared" ca="1" si="124"/>
        <v>…</v>
      </c>
      <c r="G1733" s="24">
        <f t="shared" si="125"/>
        <v>155</v>
      </c>
      <c r="H1733" s="25" t="str">
        <f t="shared" si="126"/>
        <v>UOXORQ</v>
      </c>
      <c r="I1733" s="9" t="str">
        <f ca="1">IFERROR(_xlfn.CONCAT(LEFT(INDEX(DESC!C:C,MATCH(H1733,DESC!B:B,0)),10),"…"),"…")</f>
        <v>FLG=UOXOR …</v>
      </c>
    </row>
    <row r="1734" spans="3:9" x14ac:dyDescent="0.25">
      <c r="C1734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4" s="24">
        <f t="shared" si="122"/>
        <v>1734</v>
      </c>
      <c r="E1734" s="24">
        <f t="shared" si="123"/>
        <v>0</v>
      </c>
      <c r="F1734" s="24" t="str">
        <f t="shared" ca="1" si="124"/>
        <v>…</v>
      </c>
      <c r="G1734" s="24">
        <f t="shared" si="125"/>
        <v>162</v>
      </c>
      <c r="H1734" s="25" t="str">
        <f t="shared" si="126"/>
        <v>UNDEF</v>
      </c>
      <c r="I1734" s="9" t="str">
        <f ca="1">IFERROR(_xlfn.CONCAT(LEFT(INDEX(DESC!C:C,MATCH(H1734,DESC!B:B,0)),10),"…"),"…")</f>
        <v>UNDEF…</v>
      </c>
    </row>
    <row r="1735" spans="3:9" x14ac:dyDescent="0.25">
      <c r="C1735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5" s="24">
        <f t="shared" si="122"/>
        <v>1735</v>
      </c>
      <c r="E1735" s="24">
        <f t="shared" si="123"/>
        <v>0</v>
      </c>
      <c r="F1735" s="24" t="str">
        <f t="shared" ca="1" si="124"/>
        <v>…</v>
      </c>
      <c r="G1735" s="24">
        <f t="shared" si="125"/>
        <v>168</v>
      </c>
      <c r="H1735" s="25" t="str">
        <f t="shared" si="126"/>
        <v>UWZDD</v>
      </c>
      <c r="I1735" s="9" t="str">
        <f ca="1">IFERROR(_xlfn.CONCAT(LEFT(INDEX(DESC!C:C,MATCH(H1735,DESC!B:B,0)),10),"…"),"…")</f>
        <v>WZ=ADDES A…</v>
      </c>
    </row>
    <row r="1736" spans="3:9" x14ac:dyDescent="0.25">
      <c r="C1736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6" s="24">
        <f t="shared" si="122"/>
        <v>1736</v>
      </c>
      <c r="E1736" s="24">
        <f t="shared" si="123"/>
        <v>0</v>
      </c>
      <c r="F1736" s="24" t="str">
        <f t="shared" ca="1" si="124"/>
        <v>…</v>
      </c>
      <c r="G1736" s="24">
        <f t="shared" si="125"/>
        <v>174</v>
      </c>
      <c r="H1736" s="25" t="str">
        <f t="shared" si="126"/>
        <v>UDD</v>
      </c>
      <c r="I1736" s="9" t="str">
        <f ca="1">IFERROR(_xlfn.CONCAT(LEFT(INDEX(DESC!C:C,MATCH(H1736,DESC!B:B,0)),10),"…"),"…")</f>
        <v>ADDES=DECL…</v>
      </c>
    </row>
    <row r="1737" spans="3:9" x14ac:dyDescent="0.25">
      <c r="C1737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7" s="24">
        <f t="shared" si="122"/>
        <v>1737</v>
      </c>
      <c r="E1737" s="24">
        <f t="shared" si="123"/>
        <v>0</v>
      </c>
      <c r="F1737" s="24" t="str">
        <f t="shared" ca="1" si="124"/>
        <v>…</v>
      </c>
      <c r="G1737" s="24">
        <f t="shared" si="125"/>
        <v>178</v>
      </c>
      <c r="H1737" s="25" t="str">
        <f t="shared" si="126"/>
        <v>UNDEF</v>
      </c>
      <c r="I1737" s="9" t="str">
        <f ca="1">IFERROR(_xlfn.CONCAT(LEFT(INDEX(DESC!C:C,MATCH(H1737,DESC!B:B,0)),10),"…"),"…")</f>
        <v>UNDEF…</v>
      </c>
    </row>
    <row r="1738" spans="3:9" x14ac:dyDescent="0.25">
      <c r="C1738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8" s="24">
        <f t="shared" si="122"/>
        <v>1738</v>
      </c>
      <c r="E1738" s="24">
        <f t="shared" si="123"/>
        <v>0</v>
      </c>
      <c r="F1738" s="24" t="str">
        <f t="shared" ca="1" si="124"/>
        <v>…</v>
      </c>
      <c r="G1738" s="24">
        <f t="shared" si="125"/>
        <v>184</v>
      </c>
      <c r="H1738" s="25" t="str">
        <f t="shared" si="126"/>
        <v>UNDEF</v>
      </c>
      <c r="I1738" s="9" t="str">
        <f ca="1">IFERROR(_xlfn.CONCAT(LEFT(INDEX(DESC!C:C,MATCH(H1738,DESC!B:B,0)),10),"…"),"…")</f>
        <v>UNDEF…</v>
      </c>
    </row>
    <row r="1739" spans="3:9" x14ac:dyDescent="0.25">
      <c r="C1739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39" s="24">
        <f t="shared" si="122"/>
        <v>1739</v>
      </c>
      <c r="E1739" s="24">
        <f t="shared" si="123"/>
        <v>0</v>
      </c>
      <c r="F1739" s="24" t="str">
        <f t="shared" ca="1" si="124"/>
        <v>…</v>
      </c>
      <c r="G1739" s="24">
        <f t="shared" si="125"/>
        <v>190</v>
      </c>
      <c r="H1739" s="25" t="str">
        <f t="shared" si="126"/>
        <v>UPCD</v>
      </c>
      <c r="I1739" s="9" t="str">
        <f ca="1">IFERROR(_xlfn.CONCAT(LEFT(INDEX(DESC!C:C,MATCH(H1739,DESC!B:B,0)),10),"…"),"…")</f>
        <v>PC=ADDES…</v>
      </c>
    </row>
    <row r="1740" spans="3:9" x14ac:dyDescent="0.25">
      <c r="C1740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0" s="24">
        <f t="shared" si="122"/>
        <v>1740</v>
      </c>
      <c r="E1740" s="24">
        <f t="shared" si="123"/>
        <v>0</v>
      </c>
      <c r="F1740" s="24" t="str">
        <f t="shared" ca="1" si="124"/>
        <v>…</v>
      </c>
      <c r="G1740" s="24">
        <f t="shared" si="125"/>
        <v>195</v>
      </c>
      <c r="H1740" s="25" t="str">
        <f t="shared" si="126"/>
        <v>UGR</v>
      </c>
      <c r="I1740" s="9" t="str">
        <f ca="1">IFERROR(_xlfn.CONCAT(LEFT(INDEX(DESC!C:C,MATCH(H1740,DESC!B:B,0)),10),"…"),"…")</f>
        <v>DO_GRANT…</v>
      </c>
    </row>
    <row r="1741" spans="3:9" x14ac:dyDescent="0.25">
      <c r="C1741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1" s="24">
        <f t="shared" si="122"/>
        <v>1741</v>
      </c>
      <c r="E1741" s="24">
        <f t="shared" si="123"/>
        <v>0</v>
      </c>
      <c r="F1741" s="24" t="str">
        <f t="shared" ca="1" si="124"/>
        <v>…</v>
      </c>
      <c r="G1741" s="24">
        <f t="shared" si="125"/>
        <v>199</v>
      </c>
      <c r="H1741" s="25" t="str">
        <f t="shared" si="126"/>
        <v>UDPC</v>
      </c>
      <c r="I1741" s="9" t="str">
        <f ca="1">IFERROR(_xlfn.CONCAT(LEFT(INDEX(DESC!C:C,MATCH(H1741,DESC!B:B,0)),10),"…"),"…")</f>
        <v>ADDER=PC…</v>
      </c>
    </row>
    <row r="1742" spans="3:9" x14ac:dyDescent="0.25">
      <c r="C1742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2" s="24">
        <f t="shared" si="122"/>
        <v>1742</v>
      </c>
      <c r="E1742" s="24">
        <f t="shared" si="123"/>
        <v>0</v>
      </c>
      <c r="F1742" s="24" t="str">
        <f t="shared" ca="1" si="124"/>
        <v>…</v>
      </c>
      <c r="G1742" s="24">
        <f t="shared" si="125"/>
        <v>204</v>
      </c>
      <c r="H1742" s="25" t="str">
        <f t="shared" si="126"/>
        <v>UEXIDONE</v>
      </c>
      <c r="I1742" s="9" t="str">
        <f ca="1">IFERROR(_xlfn.CONCAT(LEFT(INDEX(DESC!C:C,MATCH(H1742,DESC!B:B,0)),10),"…"),"…")</f>
        <v>EX_INT SPR…</v>
      </c>
    </row>
    <row r="1743" spans="3:9" x14ac:dyDescent="0.25">
      <c r="C1743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3" s="24">
        <f t="shared" si="122"/>
        <v>1743</v>
      </c>
      <c r="E1743" s="24">
        <f t="shared" si="123"/>
        <v>0</v>
      </c>
      <c r="F1743" s="24" t="str">
        <f t="shared" ca="1" si="124"/>
        <v>…</v>
      </c>
      <c r="G1743" s="24">
        <f t="shared" si="125"/>
        <v>213</v>
      </c>
      <c r="H1743" s="25" t="str">
        <f t="shared" si="126"/>
        <v>UEXIEXT</v>
      </c>
      <c r="I1743" s="9" t="str">
        <f ca="1">IFERROR(_xlfn.CONCAT(LEFT(INDEX(DESC!C:C,MATCH(H1743,DESC!B:B,0)),10),"…"),"…")</f>
        <v>INTER EX_I…</v>
      </c>
    </row>
    <row r="1744" spans="3:9" x14ac:dyDescent="0.25">
      <c r="C1744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4" s="24">
        <f t="shared" si="122"/>
        <v>1744</v>
      </c>
      <c r="E1744" s="24">
        <f t="shared" si="123"/>
        <v>0</v>
      </c>
      <c r="F1744" s="24" t="str">
        <f t="shared" ca="1" si="124"/>
        <v>…</v>
      </c>
      <c r="G1744" s="24">
        <f t="shared" si="125"/>
        <v>221</v>
      </c>
      <c r="H1744" s="25" t="str">
        <f t="shared" si="126"/>
        <v>UNDEF</v>
      </c>
      <c r="I1744" s="9" t="str">
        <f ca="1">IFERROR(_xlfn.CONCAT(LEFT(INDEX(DESC!C:C,MATCH(H1744,DESC!B:B,0)),10),"…"),"…")</f>
        <v>UNDEF…</v>
      </c>
    </row>
    <row r="1745" spans="2:9" x14ac:dyDescent="0.25">
      <c r="C1745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5" s="24">
        <f t="shared" si="122"/>
        <v>1745</v>
      </c>
      <c r="E1745" s="24">
        <f t="shared" si="123"/>
        <v>0</v>
      </c>
      <c r="F1745" s="24" t="str">
        <f t="shared" ca="1" si="124"/>
        <v>…</v>
      </c>
      <c r="G1745" s="24">
        <f t="shared" si="125"/>
        <v>227</v>
      </c>
      <c r="H1745" s="25" t="str">
        <f t="shared" si="126"/>
        <v>UOXORQ</v>
      </c>
      <c r="I1745" s="9" t="str">
        <f ca="1">IFERROR(_xlfn.CONCAT(LEFT(INDEX(DESC!C:C,MATCH(H1745,DESC!B:B,0)),10),"…"),"…")</f>
        <v>FLG=UOXOR …</v>
      </c>
    </row>
    <row r="1746" spans="2:9" x14ac:dyDescent="0.25">
      <c r="C1746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6" s="24">
        <f t="shared" si="122"/>
        <v>1746</v>
      </c>
      <c r="E1746" s="24">
        <f t="shared" si="123"/>
        <v>0</v>
      </c>
      <c r="F1746" s="24" t="str">
        <f t="shared" ca="1" si="124"/>
        <v>…</v>
      </c>
      <c r="G1746" s="24">
        <f t="shared" si="125"/>
        <v>234</v>
      </c>
      <c r="H1746" s="25" t="str">
        <f t="shared" si="126"/>
        <v>XEND</v>
      </c>
      <c r="I1746" s="9" t="str">
        <f ca="1">IFERROR(_xlfn.CONCAT(LEFT(INDEX(DESC!C:C,MATCH(H1746,DESC!B:B,0)),10),"…"),"…")</f>
        <v>INTER END…</v>
      </c>
    </row>
    <row r="1747" spans="2:9" x14ac:dyDescent="0.25">
      <c r="C1747" s="24" t="str">
        <f t="shared" si="127"/>
        <v>DEFED(&amp;HBB):UADIRM:UIRDAF:UBRM:UAABR:UNDEF:UDHLOD:UADDMR:UBHB:ULAT:UHLDAALW:UBRCLS:UDBCABDL:UADD:UOADDQIW:UNDEF:UWZDAAQ:UNDEF:UWAITWI:UBRCLS:UDPCABBJZ:UDD:UOXORQ:UNDEF:UWZDD:UDD:UNDEF:UNDEF:UPCD:UGR:UDPC:UEXIDONE:UEXIEXT:UNDEF:UOXORQ:XEND:</v>
      </c>
      <c r="D1747" s="24">
        <f t="shared" si="122"/>
        <v>1747</v>
      </c>
      <c r="E1747" s="24">
        <f t="shared" si="123"/>
        <v>0</v>
      </c>
      <c r="F1747" s="24" t="str">
        <f t="shared" ca="1" si="124"/>
        <v>…</v>
      </c>
      <c r="G1747" s="24">
        <f t="shared" si="125"/>
        <v>239</v>
      </c>
      <c r="H1747" s="25" t="str">
        <f t="shared" si="126"/>
        <v>…</v>
      </c>
      <c r="I1747" s="9" t="str">
        <f ca="1">IFERROR(_xlfn.CONCAT(LEFT(INDEX(DESC!C:C,MATCH(H1747,DESC!B:B,0)),10),"…"),"…")</f>
        <v>…</v>
      </c>
    </row>
    <row r="1748" spans="2:9" x14ac:dyDescent="0.25">
      <c r="B1748" t="s">
        <v>2056</v>
      </c>
      <c r="C1748" s="24" t="str">
        <f t="shared" si="127"/>
        <v>X.IM0ISR=PMOSC:UDLM:UPCD:UNDEF:UDIR:UDLI:UNDEF:ULATOV0:UEXCDIR:</v>
      </c>
      <c r="D1748" s="24">
        <f t="shared" si="122"/>
        <v>1748</v>
      </c>
      <c r="E1748" s="24">
        <f t="shared" si="123"/>
        <v>1</v>
      </c>
      <c r="F1748" s="24" t="str">
        <f t="shared" ca="1" si="124"/>
        <v>…</v>
      </c>
      <c r="G1748" s="24">
        <f t="shared" si="125"/>
        <v>15</v>
      </c>
      <c r="H1748" s="25" t="str">
        <f t="shared" si="126"/>
        <v>UDLM</v>
      </c>
      <c r="I1748" s="9" t="str">
        <f ca="1">IFERROR(_xlfn.CONCAT(LEFT(INDEX(DESC!C:C,MATCH(H1748,DESC!B:B,0)),10),"…"),"…")</f>
        <v>ADDES=NOPL…</v>
      </c>
    </row>
    <row r="1749" spans="2:9" x14ac:dyDescent="0.25">
      <c r="C1749" s="24" t="str">
        <f t="shared" si="127"/>
        <v>X.IM0ISR=PMOSC:UDLM:UPCD:UNDEF:UDIR:UDLI:UNDEF:ULATOV0:UEXCDIR:</v>
      </c>
      <c r="D1749" s="24">
        <f t="shared" si="122"/>
        <v>1749</v>
      </c>
      <c r="E1749" s="24">
        <f t="shared" si="123"/>
        <v>0</v>
      </c>
      <c r="F1749" s="24" t="str">
        <f t="shared" ca="1" si="124"/>
        <v>…</v>
      </c>
      <c r="G1749" s="24">
        <f t="shared" si="125"/>
        <v>20</v>
      </c>
      <c r="H1749" s="25" t="str">
        <f t="shared" si="126"/>
        <v>UPCD</v>
      </c>
      <c r="I1749" s="9" t="str">
        <f ca="1">IFERROR(_xlfn.CONCAT(LEFT(INDEX(DESC!C:C,MATCH(H1749,DESC!B:B,0)),10),"…"),"…")</f>
        <v>PC=ADDES…</v>
      </c>
    </row>
    <row r="1750" spans="2:9" x14ac:dyDescent="0.25">
      <c r="C1750" s="24" t="str">
        <f t="shared" si="127"/>
        <v>X.IM0ISR=PMOSC:UDLM:UPCD:UNDEF:UDIR:UDLI:UNDEF:ULATOV0:UEXCDIR:</v>
      </c>
      <c r="D1750" s="24">
        <f t="shared" si="122"/>
        <v>1750</v>
      </c>
      <c r="E1750" s="24">
        <f t="shared" si="123"/>
        <v>0</v>
      </c>
      <c r="F1750" s="24" t="str">
        <f t="shared" ca="1" si="124"/>
        <v>…</v>
      </c>
      <c r="G1750" s="24">
        <f t="shared" si="125"/>
        <v>25</v>
      </c>
      <c r="H1750" s="25" t="str">
        <f t="shared" si="126"/>
        <v>UNDEF</v>
      </c>
      <c r="I1750" s="9" t="str">
        <f ca="1">IFERROR(_xlfn.CONCAT(LEFT(INDEX(DESC!C:C,MATCH(H1750,DESC!B:B,0)),10),"…"),"…")</f>
        <v>UNDEF…</v>
      </c>
    </row>
    <row r="1751" spans="2:9" x14ac:dyDescent="0.25">
      <c r="C1751" s="24" t="str">
        <f t="shared" si="127"/>
        <v>X.IM0ISR=PMOSC:UDLM:UPCD:UNDEF:UDIR:UDLI:UNDEF:ULATOV0:UEXCDIR:</v>
      </c>
      <c r="D1751" s="24">
        <f t="shared" si="122"/>
        <v>1751</v>
      </c>
      <c r="E1751" s="24">
        <f t="shared" si="123"/>
        <v>1</v>
      </c>
      <c r="F1751" s="24" t="str">
        <f t="shared" ca="1" si="124"/>
        <v>…</v>
      </c>
      <c r="G1751" s="24">
        <f t="shared" si="125"/>
        <v>31</v>
      </c>
      <c r="H1751" s="25" t="str">
        <f t="shared" si="126"/>
        <v>UDIR</v>
      </c>
      <c r="I1751" s="9" t="str">
        <f ca="1">IFERROR(_xlfn.CONCAT(LEFT(INDEX(DESC!C:C,MATCH(H1751,DESC!B:B,0)),10),"…"),"…")</f>
        <v>ADDER=IR…</v>
      </c>
    </row>
    <row r="1752" spans="2:9" x14ac:dyDescent="0.25">
      <c r="C1752" s="24" t="str">
        <f t="shared" si="127"/>
        <v>X.IM0ISR=PMOSC:UDLM:UPCD:UNDEF:UDIR:UDLI:UNDEF:ULATOV0:UEXCDIR:</v>
      </c>
      <c r="D1752" s="24">
        <f t="shared" si="122"/>
        <v>1752</v>
      </c>
      <c r="E1752" s="24">
        <f t="shared" si="123"/>
        <v>1</v>
      </c>
      <c r="F1752" s="24" t="str">
        <f t="shared" ca="1" si="124"/>
        <v>…</v>
      </c>
      <c r="G1752" s="24">
        <f t="shared" si="125"/>
        <v>36</v>
      </c>
      <c r="H1752" s="25" t="str">
        <f t="shared" si="126"/>
        <v>UDLI</v>
      </c>
      <c r="I1752" s="9" t="str">
        <f ca="1">IFERROR(_xlfn.CONCAT(LEFT(INDEX(DESC!C:C,MATCH(H1752,DESC!B:B,0)),10),"…"),"…")</f>
        <v>ADDES=NOPL…</v>
      </c>
    </row>
    <row r="1753" spans="2:9" x14ac:dyDescent="0.25">
      <c r="C1753" s="24" t="str">
        <f t="shared" si="127"/>
        <v>X.IM0ISR=PMOSC:UDLM:UPCD:UNDEF:UDIR:UDLI:UNDEF:ULATOV0:UEXCDIR:</v>
      </c>
      <c r="D1753" s="24">
        <f t="shared" si="122"/>
        <v>1753</v>
      </c>
      <c r="E1753" s="24">
        <f t="shared" si="123"/>
        <v>0</v>
      </c>
      <c r="F1753" s="24" t="str">
        <f t="shared" ca="1" si="124"/>
        <v>…</v>
      </c>
      <c r="G1753" s="24">
        <f t="shared" si="125"/>
        <v>41</v>
      </c>
      <c r="H1753" s="25" t="str">
        <f t="shared" si="126"/>
        <v>UNDEF</v>
      </c>
      <c r="I1753" s="9" t="str">
        <f ca="1">IFERROR(_xlfn.CONCAT(LEFT(INDEX(DESC!C:C,MATCH(H1753,DESC!B:B,0)),10),"…"),"…")</f>
        <v>UNDEF…</v>
      </c>
    </row>
    <row r="1754" spans="2:9" x14ac:dyDescent="0.25">
      <c r="C1754" s="24" t="str">
        <f t="shared" si="127"/>
        <v>X.IM0ISR=PMOSC:UDLM:UPCD:UNDEF:UDIR:UDLI:UNDEF:ULATOV0:UEXCDIR:</v>
      </c>
      <c r="D1754" s="24">
        <f t="shared" si="122"/>
        <v>1754</v>
      </c>
      <c r="E1754" s="24">
        <f t="shared" si="123"/>
        <v>1</v>
      </c>
      <c r="F1754" s="24" t="str">
        <f t="shared" ca="1" si="124"/>
        <v>…</v>
      </c>
      <c r="G1754" s="24">
        <f t="shared" si="125"/>
        <v>47</v>
      </c>
      <c r="H1754" s="25" t="str">
        <f t="shared" si="126"/>
        <v>ULATOV0</v>
      </c>
      <c r="I1754" s="9" t="str">
        <f ca="1">IFERROR(_xlfn.CONCAT(LEFT(INDEX(DESC!C:C,MATCH(H1754,DESC!B:B,0)),10),"…"),"…")</f>
        <v>SIGEXEC OP…</v>
      </c>
    </row>
    <row r="1755" spans="2:9" x14ac:dyDescent="0.25">
      <c r="C1755" s="24" t="str">
        <f t="shared" si="127"/>
        <v>X.IM0ISR=PMOSC:UDLM:UPCD:UNDEF:UDIR:UDLI:UNDEF:ULATOV0:UEXCDIR:</v>
      </c>
      <c r="D1755" s="24">
        <f t="shared" ref="D1755:D1818" si="128">+D1754+1</f>
        <v>1755</v>
      </c>
      <c r="E1755" s="24">
        <f t="shared" ref="E1755:E1818" si="129">IF(MATCH(H1755,H:H,0)=D1755,IF(LEN(H1755)&gt;2,1,0),0)</f>
        <v>1</v>
      </c>
      <c r="F1755" s="24" t="str">
        <f t="shared" ref="F1755:F1818" ca="1" si="130">IFERROR(MATCH(1,OFFSET(E$1:E$1000,F1754,0),0)+F1754,"…")</f>
        <v>…</v>
      </c>
      <c r="G1755" s="24">
        <f t="shared" ref="G1755:G1818" si="131">IF(LEN(B1755),FIND(":",C1755),IFERROR(FIND(":",C1755,G1754+1),"…"))</f>
        <v>55</v>
      </c>
      <c r="H1755" s="25" t="str">
        <f t="shared" ref="H1755:H1818" si="132">IFERROR(SUBSTITUTE(MID(C1755,G1755,G1756-G1755),":",""),"…")</f>
        <v>UEXCDIR</v>
      </c>
      <c r="I1755" s="9" t="str">
        <f ca="1">IFERROR(_xlfn.CONCAT(LEFT(INDEX(DESC!C:C,MATCH(H1755,DESC!B:B,0)),10),"…"),"…")</f>
        <v>ADDER=IR D…</v>
      </c>
    </row>
    <row r="1756" spans="2:9" x14ac:dyDescent="0.25">
      <c r="C1756" s="24" t="str">
        <f t="shared" si="127"/>
        <v>X.IM0ISR=PMOSC:UDLM:UPCD:UNDEF:UDIR:UDLI:UNDEF:ULATOV0:UEXCDIR:</v>
      </c>
      <c r="D1756" s="24">
        <f t="shared" si="128"/>
        <v>1756</v>
      </c>
      <c r="E1756" s="24">
        <f t="shared" si="129"/>
        <v>0</v>
      </c>
      <c r="F1756" s="24" t="str">
        <f t="shared" ca="1" si="130"/>
        <v>…</v>
      </c>
      <c r="G1756" s="24">
        <f t="shared" si="131"/>
        <v>63</v>
      </c>
      <c r="H1756" s="25" t="str">
        <f t="shared" si="132"/>
        <v>…</v>
      </c>
      <c r="I1756" s="9" t="str">
        <f ca="1">IFERROR(_xlfn.CONCAT(LEFT(INDEX(DESC!C:C,MATCH(H1756,DESC!B:B,0)),10),"…"),"…")</f>
        <v>…</v>
      </c>
    </row>
    <row r="1757" spans="2:9" x14ac:dyDescent="0.25">
      <c r="B1757" t="s">
        <v>2057</v>
      </c>
      <c r="C1757" s="24" t="str">
        <f t="shared" si="127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57" s="24">
        <f t="shared" si="128"/>
        <v>1757</v>
      </c>
      <c r="E1757" s="24">
        <f t="shared" si="129"/>
        <v>0</v>
      </c>
      <c r="F1757" s="24" t="str">
        <f t="shared" ca="1" si="130"/>
        <v>…</v>
      </c>
      <c r="G1757" s="24">
        <f t="shared" si="131"/>
        <v>15</v>
      </c>
      <c r="H1757" s="25" t="str">
        <f t="shared" si="132"/>
        <v>UDLM</v>
      </c>
      <c r="I1757" s="9" t="str">
        <f ca="1">IFERROR(_xlfn.CONCAT(LEFT(INDEX(DESC!C:C,MATCH(H1757,DESC!B:B,0)),10),"…"),"…")</f>
        <v>ADDES=NOPL…</v>
      </c>
    </row>
    <row r="1758" spans="2:9" x14ac:dyDescent="0.25">
      <c r="C1758" s="24" t="str">
        <f t="shared" si="127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58" s="24">
        <f t="shared" si="128"/>
        <v>1758</v>
      </c>
      <c r="E1758" s="24">
        <f t="shared" si="129"/>
        <v>0</v>
      </c>
      <c r="F1758" s="24" t="str">
        <f t="shared" ca="1" si="130"/>
        <v>…</v>
      </c>
      <c r="G1758" s="24">
        <f t="shared" si="131"/>
        <v>20</v>
      </c>
      <c r="H1758" s="25" t="str">
        <f t="shared" si="132"/>
        <v>UPCD</v>
      </c>
      <c r="I1758" s="9" t="str">
        <f ca="1">IFERROR(_xlfn.CONCAT(LEFT(INDEX(DESC!C:C,MATCH(H1758,DESC!B:B,0)),10),"…"),"…")</f>
        <v>PC=ADDES…</v>
      </c>
    </row>
    <row r="1759" spans="2:9" x14ac:dyDescent="0.25">
      <c r="C1759" s="24" t="str">
        <f t="shared" si="127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59" s="24">
        <f t="shared" si="128"/>
        <v>1759</v>
      </c>
      <c r="E1759" s="24">
        <f t="shared" si="129"/>
        <v>0</v>
      </c>
      <c r="F1759" s="24" t="str">
        <f t="shared" ca="1" si="130"/>
        <v>…</v>
      </c>
      <c r="G1759" s="24">
        <f t="shared" si="131"/>
        <v>25</v>
      </c>
      <c r="H1759" s="25" t="str">
        <f t="shared" si="132"/>
        <v>UNDEF</v>
      </c>
      <c r="I1759" s="9" t="str">
        <f ca="1">IFERROR(_xlfn.CONCAT(LEFT(INDEX(DESC!C:C,MATCH(H1759,DESC!B:B,0)),10),"…"),"…")</f>
        <v>UNDEF…</v>
      </c>
    </row>
    <row r="1760" spans="2:9" x14ac:dyDescent="0.25">
      <c r="C1760" s="24" t="str">
        <f t="shared" si="127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0" s="24">
        <f t="shared" si="128"/>
        <v>1760</v>
      </c>
      <c r="E1760" s="24">
        <f t="shared" si="129"/>
        <v>0</v>
      </c>
      <c r="F1760" s="24" t="str">
        <f t="shared" ca="1" si="130"/>
        <v>…</v>
      </c>
      <c r="G1760" s="24">
        <f t="shared" si="131"/>
        <v>31</v>
      </c>
      <c r="H1760" s="25" t="str">
        <f t="shared" si="132"/>
        <v>UDIR</v>
      </c>
      <c r="I1760" s="9" t="str">
        <f ca="1">IFERROR(_xlfn.CONCAT(LEFT(INDEX(DESC!C:C,MATCH(H1760,DESC!B:B,0)),10),"…"),"…")</f>
        <v>ADDER=IR…</v>
      </c>
    </row>
    <row r="1761" spans="3:9" x14ac:dyDescent="0.25">
      <c r="C1761" s="24" t="str">
        <f t="shared" ref="C1761:C1824" si="133">SUBSTITUTE(SUBSTITUTE(SUBSTITUTE(IF(LEN(B1761),_xlfn.CONCAT(B1761,":"),C1760)," ",""),":AAA:",":"),":BBB:",":")</f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1" s="24">
        <f t="shared" si="128"/>
        <v>1761</v>
      </c>
      <c r="E1761" s="24">
        <f t="shared" si="129"/>
        <v>0</v>
      </c>
      <c r="F1761" s="24" t="str">
        <f t="shared" ca="1" si="130"/>
        <v>…</v>
      </c>
      <c r="G1761" s="24">
        <f t="shared" si="131"/>
        <v>36</v>
      </c>
      <c r="H1761" s="25" t="str">
        <f t="shared" si="132"/>
        <v>UDLI</v>
      </c>
      <c r="I1761" s="9" t="str">
        <f ca="1">IFERROR(_xlfn.CONCAT(LEFT(INDEX(DESC!C:C,MATCH(H1761,DESC!B:B,0)),10),"…"),"…")</f>
        <v>ADDES=NOPL…</v>
      </c>
    </row>
    <row r="1762" spans="3:9" x14ac:dyDescent="0.25">
      <c r="C1762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2" s="24">
        <f t="shared" si="128"/>
        <v>1762</v>
      </c>
      <c r="E1762" s="24">
        <f t="shared" si="129"/>
        <v>0</v>
      </c>
      <c r="F1762" s="24" t="str">
        <f t="shared" ca="1" si="130"/>
        <v>…</v>
      </c>
      <c r="G1762" s="24">
        <f t="shared" si="131"/>
        <v>41</v>
      </c>
      <c r="H1762" s="25" t="str">
        <f t="shared" si="132"/>
        <v>UNDEF</v>
      </c>
      <c r="I1762" s="9" t="str">
        <f ca="1">IFERROR(_xlfn.CONCAT(LEFT(INDEX(DESC!C:C,MATCH(H1762,DESC!B:B,0)),10),"…"),"…")</f>
        <v>UNDEF…</v>
      </c>
    </row>
    <row r="1763" spans="3:9" x14ac:dyDescent="0.25">
      <c r="C1763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3" s="24">
        <f t="shared" si="128"/>
        <v>1763</v>
      </c>
      <c r="E1763" s="24">
        <f t="shared" si="129"/>
        <v>1</v>
      </c>
      <c r="F1763" s="24" t="str">
        <f t="shared" ca="1" si="130"/>
        <v>…</v>
      </c>
      <c r="G1763" s="24">
        <f t="shared" si="131"/>
        <v>47</v>
      </c>
      <c r="H1763" s="25" t="str">
        <f t="shared" si="132"/>
        <v>ULATOV2</v>
      </c>
      <c r="I1763" s="9" t="str">
        <f ca="1">IFERROR(_xlfn.CONCAT(LEFT(INDEX(DESC!C:C,MATCH(H1763,DESC!B:B,0)),10),"…"),"…")</f>
        <v>SIGEXEC OP…</v>
      </c>
    </row>
    <row r="1764" spans="3:9" x14ac:dyDescent="0.25">
      <c r="C1764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4" s="24">
        <f t="shared" si="128"/>
        <v>1764</v>
      </c>
      <c r="E1764" s="24">
        <f t="shared" si="129"/>
        <v>0</v>
      </c>
      <c r="F1764" s="24" t="str">
        <f t="shared" ca="1" si="130"/>
        <v>…</v>
      </c>
      <c r="G1764" s="24">
        <f t="shared" si="131"/>
        <v>55</v>
      </c>
      <c r="H1764" s="25" t="str">
        <f t="shared" si="132"/>
        <v>UCLS</v>
      </c>
      <c r="I1764" s="9" t="str">
        <f ca="1">IFERROR(_xlfn.CONCAT(LEFT(INDEX(DESC!C:C,MATCH(H1764,DESC!B:B,0)),10),"…"),"…")</f>
        <v>DO_CLEAR…</v>
      </c>
    </row>
    <row r="1765" spans="3:9" x14ac:dyDescent="0.25">
      <c r="C1765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5" s="24">
        <f t="shared" si="128"/>
        <v>1765</v>
      </c>
      <c r="E1765" s="24">
        <f t="shared" si="129"/>
        <v>0</v>
      </c>
      <c r="F1765" s="24" t="str">
        <f t="shared" ca="1" si="130"/>
        <v>…</v>
      </c>
      <c r="G1765" s="24">
        <f t="shared" si="131"/>
        <v>60</v>
      </c>
      <c r="H1765" s="25" t="str">
        <f t="shared" si="132"/>
        <v>UADIRM</v>
      </c>
      <c r="I1765" s="9" t="str">
        <f ca="1">IFERROR(_xlfn.CONCAT(LEFT(INDEX(DESC!C:C,MATCH(H1765,DESC!B:B,0)),10),"…"),"…")</f>
        <v>ADDR=ADDER…</v>
      </c>
    </row>
    <row r="1766" spans="3:9" x14ac:dyDescent="0.25">
      <c r="C1766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6" s="24">
        <f t="shared" si="128"/>
        <v>1766</v>
      </c>
      <c r="E1766" s="24">
        <f t="shared" si="129"/>
        <v>0</v>
      </c>
      <c r="F1766" s="24" t="str">
        <f t="shared" ca="1" si="130"/>
        <v>…</v>
      </c>
      <c r="G1766" s="24">
        <f t="shared" si="131"/>
        <v>67</v>
      </c>
      <c r="H1766" s="25" t="str">
        <f t="shared" si="132"/>
        <v>UIRDAF</v>
      </c>
      <c r="I1766" s="9" t="str">
        <f ca="1">IFERROR(_xlfn.CONCAT(LEFT(INDEX(DESC!C:C,MATCH(H1766,DESC!B:B,0)),10),"…"),"…")</f>
        <v>IR=ADDES A…</v>
      </c>
    </row>
    <row r="1767" spans="3:9" x14ac:dyDescent="0.25">
      <c r="C1767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7" s="24">
        <f t="shared" si="128"/>
        <v>1767</v>
      </c>
      <c r="E1767" s="24">
        <f t="shared" si="129"/>
        <v>0</v>
      </c>
      <c r="F1767" s="24" t="str">
        <f t="shared" ca="1" si="130"/>
        <v>…</v>
      </c>
      <c r="G1767" s="24">
        <f t="shared" si="131"/>
        <v>74</v>
      </c>
      <c r="H1767" s="25" t="str">
        <f t="shared" si="132"/>
        <v>UBRM</v>
      </c>
      <c r="I1767" s="9" t="str">
        <f ca="1">IFERROR(_xlfn.CONCAT(LEFT(INDEX(DESC!C:C,MATCH(H1767,DESC!B:B,0)),10),"…"),"…")</f>
        <v>DO_BUSRQ U…</v>
      </c>
    </row>
    <row r="1768" spans="3:9" x14ac:dyDescent="0.25">
      <c r="C1768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8" s="24">
        <f t="shared" si="128"/>
        <v>1768</v>
      </c>
      <c r="E1768" s="24">
        <f t="shared" si="129"/>
        <v>0</v>
      </c>
      <c r="F1768" s="24" t="str">
        <f t="shared" ca="1" si="130"/>
        <v>…</v>
      </c>
      <c r="G1768" s="24">
        <f t="shared" si="131"/>
        <v>79</v>
      </c>
      <c r="H1768" s="25" t="str">
        <f t="shared" si="132"/>
        <v>UDSP</v>
      </c>
      <c r="I1768" s="9" t="str">
        <f ca="1">IFERROR(_xlfn.CONCAT(LEFT(INDEX(DESC!C:C,MATCH(H1768,DESC!B:B,0)),10),"…"),"…")</f>
        <v>ADDER=SP…</v>
      </c>
    </row>
    <row r="1769" spans="3:9" x14ac:dyDescent="0.25">
      <c r="C1769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69" s="24">
        <f t="shared" si="128"/>
        <v>1769</v>
      </c>
      <c r="E1769" s="24">
        <f t="shared" si="129"/>
        <v>0</v>
      </c>
      <c r="F1769" s="24" t="str">
        <f t="shared" ca="1" si="130"/>
        <v>…</v>
      </c>
      <c r="G1769" s="24">
        <f t="shared" si="131"/>
        <v>84</v>
      </c>
      <c r="H1769" s="25" t="str">
        <f t="shared" si="132"/>
        <v>UDD</v>
      </c>
      <c r="I1769" s="9" t="str">
        <f ca="1">IFERROR(_xlfn.CONCAT(LEFT(INDEX(DESC!C:C,MATCH(H1769,DESC!B:B,0)),10),"…"),"…")</f>
        <v>ADDES=DECL…</v>
      </c>
    </row>
    <row r="1770" spans="3:9" x14ac:dyDescent="0.25">
      <c r="C1770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0" s="24">
        <f t="shared" si="128"/>
        <v>1770</v>
      </c>
      <c r="E1770" s="24">
        <f t="shared" si="129"/>
        <v>1</v>
      </c>
      <c r="F1770" s="24" t="str">
        <f t="shared" ca="1" si="130"/>
        <v>…</v>
      </c>
      <c r="G1770" s="24">
        <f t="shared" si="131"/>
        <v>88</v>
      </c>
      <c r="H1770" s="25" t="str">
        <f t="shared" si="132"/>
        <v>USPDDAADL</v>
      </c>
      <c r="I1770" s="9" t="str">
        <f ca="1">IFERROR(_xlfn.CONCAT(LEFT(INDEX(DESC!C:C,MATCH(H1770,DESC!B:B,0)),10),"…"),"…")</f>
        <v>SP=ADDES A…</v>
      </c>
    </row>
    <row r="1771" spans="3:9" x14ac:dyDescent="0.25">
      <c r="C1771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1" s="24">
        <f t="shared" si="128"/>
        <v>1771</v>
      </c>
      <c r="E1771" s="24">
        <f t="shared" si="129"/>
        <v>0</v>
      </c>
      <c r="F1771" s="24" t="str">
        <f t="shared" ca="1" si="130"/>
        <v>…</v>
      </c>
      <c r="G1771" s="24">
        <f t="shared" si="131"/>
        <v>98</v>
      </c>
      <c r="H1771" s="25" t="str">
        <f t="shared" si="132"/>
        <v>UADDM</v>
      </c>
      <c r="I1771" s="9" t="str">
        <f ca="1">IFERROR(_xlfn.CONCAT(LEFT(INDEX(DESC!C:C,MATCH(H1771,DESC!B:B,0)),10),"…"),"…")</f>
        <v>ADDR=ADDER…</v>
      </c>
    </row>
    <row r="1772" spans="3:9" x14ac:dyDescent="0.25">
      <c r="C1772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2" s="24">
        <f t="shared" si="128"/>
        <v>1772</v>
      </c>
      <c r="E1772" s="24">
        <f t="shared" si="129"/>
        <v>0</v>
      </c>
      <c r="F1772" s="24" t="str">
        <f t="shared" ca="1" si="130"/>
        <v>…</v>
      </c>
      <c r="G1772" s="24">
        <f t="shared" si="131"/>
        <v>104</v>
      </c>
      <c r="H1772" s="25" t="str">
        <f t="shared" si="132"/>
        <v>UWPH</v>
      </c>
      <c r="I1772" s="9" t="str">
        <f ca="1">IFERROR(_xlfn.CONCAT(LEFT(INDEX(DESC!C:C,MATCH(H1772,DESC!B:B,0)),10),"…"),"…")</f>
        <v>PINDATA=DL…</v>
      </c>
    </row>
    <row r="1773" spans="3:9" x14ac:dyDescent="0.25">
      <c r="C1773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3" s="24">
        <f t="shared" si="128"/>
        <v>1773</v>
      </c>
      <c r="E1773" s="24">
        <f t="shared" si="129"/>
        <v>0</v>
      </c>
      <c r="F1773" s="24" t="str">
        <f t="shared" ca="1" si="130"/>
        <v>…</v>
      </c>
      <c r="G1773" s="24">
        <f t="shared" si="131"/>
        <v>109</v>
      </c>
      <c r="H1773" s="25" t="str">
        <f t="shared" si="132"/>
        <v>USWR</v>
      </c>
      <c r="I1773" s="9" t="str">
        <f ca="1">IFERROR(_xlfn.CONCAT(LEFT(INDEX(DESC!C:C,MATCH(H1773,DESC!B:B,0)),10),"…"),"…")</f>
        <v>SETWR…</v>
      </c>
    </row>
    <row r="1774" spans="3:9" x14ac:dyDescent="0.25">
      <c r="C1774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4" s="24">
        <f t="shared" si="128"/>
        <v>1774</v>
      </c>
      <c r="E1774" s="24">
        <f t="shared" si="129"/>
        <v>0</v>
      </c>
      <c r="F1774" s="24" t="str">
        <f t="shared" ca="1" si="130"/>
        <v>…</v>
      </c>
      <c r="G1774" s="24">
        <f t="shared" si="131"/>
        <v>114</v>
      </c>
      <c r="H1774" s="25" t="str">
        <f t="shared" si="132"/>
        <v>USPDDWW</v>
      </c>
      <c r="I1774" s="9" t="str">
        <f ca="1">IFERROR(_xlfn.CONCAT(LEFT(INDEX(DESC!C:C,MATCH(H1774,DESC!B:B,0)),10),"…"),"…")</f>
        <v>SP=ADDES A…</v>
      </c>
    </row>
    <row r="1775" spans="3:9" x14ac:dyDescent="0.25">
      <c r="C1775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5" s="24">
        <f t="shared" si="128"/>
        <v>1775</v>
      </c>
      <c r="E1775" s="24">
        <f t="shared" si="129"/>
        <v>0</v>
      </c>
      <c r="F1775" s="24" t="str">
        <f t="shared" ca="1" si="130"/>
        <v>…</v>
      </c>
      <c r="G1775" s="24">
        <f t="shared" si="131"/>
        <v>122</v>
      </c>
      <c r="H1775" s="25" t="str">
        <f t="shared" si="132"/>
        <v>UBRCLS</v>
      </c>
      <c r="I1775" s="9" t="str">
        <f ca="1">IFERROR(_xlfn.CONCAT(LEFT(INDEX(DESC!C:C,MATCH(H1775,DESC!B:B,0)),10),"…"),"…")</f>
        <v>DO_BUSRQ D…</v>
      </c>
    </row>
    <row r="1776" spans="3:9" x14ac:dyDescent="0.25">
      <c r="C1776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6" s="24">
        <f t="shared" si="128"/>
        <v>1776</v>
      </c>
      <c r="E1776" s="24">
        <f t="shared" si="129"/>
        <v>1</v>
      </c>
      <c r="F1776" s="24" t="str">
        <f t="shared" ca="1" si="130"/>
        <v>…</v>
      </c>
      <c r="G1776" s="24">
        <f t="shared" si="131"/>
        <v>129</v>
      </c>
      <c r="H1776" s="25" t="str">
        <f t="shared" si="132"/>
        <v>UABI</v>
      </c>
      <c r="I1776" s="9" t="str">
        <f ca="1">IFERROR(_xlfn.CONCAT(LEFT(INDEX(DESC!C:C,MATCH(H1776,DESC!B:B,0)),10),"…"),"…")</f>
        <v>ALUB=I…</v>
      </c>
    </row>
    <row r="1777" spans="3:9" x14ac:dyDescent="0.25">
      <c r="C1777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7" s="24">
        <f t="shared" si="128"/>
        <v>1777</v>
      </c>
      <c r="E1777" s="24">
        <f t="shared" si="129"/>
        <v>0</v>
      </c>
      <c r="F1777" s="24" t="str">
        <f t="shared" ca="1" si="130"/>
        <v>…</v>
      </c>
      <c r="G1777" s="24">
        <f t="shared" si="131"/>
        <v>134</v>
      </c>
      <c r="H1777" s="25" t="str">
        <f t="shared" si="132"/>
        <v>UADIM</v>
      </c>
      <c r="I1777" s="9" t="str">
        <f ca="1">IFERROR(_xlfn.CONCAT(LEFT(INDEX(DESC!C:C,MATCH(H1777,DESC!B:B,0)),10),"…"),"…")</f>
        <v>ADDR=ADDER…</v>
      </c>
    </row>
    <row r="1778" spans="3:9" x14ac:dyDescent="0.25">
      <c r="C1778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8" s="24">
        <f t="shared" si="128"/>
        <v>1778</v>
      </c>
      <c r="E1778" s="24">
        <f t="shared" si="129"/>
        <v>0</v>
      </c>
      <c r="F1778" s="24" t="str">
        <f t="shared" ca="1" si="130"/>
        <v>…</v>
      </c>
      <c r="G1778" s="24">
        <f t="shared" si="131"/>
        <v>140</v>
      </c>
      <c r="H1778" s="25" t="str">
        <f t="shared" si="132"/>
        <v>UWPL</v>
      </c>
      <c r="I1778" s="9" t="str">
        <f ca="1">IFERROR(_xlfn.CONCAT(LEFT(INDEX(DESC!C:C,MATCH(H1778,DESC!B:B,0)),10),"…"),"…")</f>
        <v>PINDATA=DL…</v>
      </c>
    </row>
    <row r="1779" spans="3:9" x14ac:dyDescent="0.25">
      <c r="C1779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79" s="24">
        <f t="shared" si="128"/>
        <v>1779</v>
      </c>
      <c r="E1779" s="24">
        <f t="shared" si="129"/>
        <v>0</v>
      </c>
      <c r="F1779" s="24" t="str">
        <f t="shared" ca="1" si="130"/>
        <v>…</v>
      </c>
      <c r="G1779" s="24">
        <f t="shared" si="131"/>
        <v>145</v>
      </c>
      <c r="H1779" s="25" t="str">
        <f t="shared" si="132"/>
        <v>USWR</v>
      </c>
      <c r="I1779" s="9" t="str">
        <f ca="1">IFERROR(_xlfn.CONCAT(LEFT(INDEX(DESC!C:C,MATCH(H1779,DESC!B:B,0)),10),"…"),"…")</f>
        <v>SETWR…</v>
      </c>
    </row>
    <row r="1780" spans="3:9" x14ac:dyDescent="0.25">
      <c r="C1780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0" s="24">
        <f t="shared" si="128"/>
        <v>1780</v>
      </c>
      <c r="E1780" s="24">
        <f t="shared" si="129"/>
        <v>1</v>
      </c>
      <c r="F1780" s="24" t="str">
        <f t="shared" ca="1" si="130"/>
        <v>…</v>
      </c>
      <c r="G1780" s="24">
        <f t="shared" si="131"/>
        <v>150</v>
      </c>
      <c r="H1780" s="25" t="str">
        <f t="shared" si="132"/>
        <v>UZAAW</v>
      </c>
      <c r="I1780" s="9" t="str">
        <f ca="1">IFERROR(_xlfn.CONCAT(LEFT(INDEX(DESC!C:C,MATCH(H1780,DESC!B:B,0)),10),"…"),"…")</f>
        <v>DO_WAIT Z=…</v>
      </c>
    </row>
    <row r="1781" spans="3:9" x14ac:dyDescent="0.25">
      <c r="C1781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1" s="24">
        <f t="shared" si="128"/>
        <v>1781</v>
      </c>
      <c r="E1781" s="24">
        <f t="shared" si="129"/>
        <v>0</v>
      </c>
      <c r="F1781" s="24" t="str">
        <f t="shared" ca="1" si="130"/>
        <v>…</v>
      </c>
      <c r="G1781" s="24">
        <f t="shared" si="131"/>
        <v>156</v>
      </c>
      <c r="H1781" s="25" t="str">
        <f t="shared" si="132"/>
        <v>UBRCLS</v>
      </c>
      <c r="I1781" s="9" t="str">
        <f ca="1">IFERROR(_xlfn.CONCAT(LEFT(INDEX(DESC!C:C,MATCH(H1781,DESC!B:B,0)),10),"…"),"…")</f>
        <v>DO_BUSRQ D…</v>
      </c>
    </row>
    <row r="1782" spans="3:9" x14ac:dyDescent="0.25">
      <c r="C1782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2" s="24">
        <f t="shared" si="128"/>
        <v>1782</v>
      </c>
      <c r="E1782" s="24">
        <f t="shared" si="129"/>
        <v>1</v>
      </c>
      <c r="F1782" s="24" t="str">
        <f t="shared" ca="1" si="130"/>
        <v>…</v>
      </c>
      <c r="G1782" s="24">
        <f t="shared" si="131"/>
        <v>163</v>
      </c>
      <c r="H1782" s="25" t="str">
        <f t="shared" si="132"/>
        <v>UDWZWAB</v>
      </c>
      <c r="I1782" s="9" t="str">
        <f ca="1">IFERROR(_xlfn.CONCAT(LEFT(INDEX(DESC!C:C,MATCH(H1782,DESC!B:B,0)),10),"…"),"…")</f>
        <v>ADDER=(W=A…</v>
      </c>
    </row>
    <row r="1783" spans="3:9" x14ac:dyDescent="0.25">
      <c r="C1783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3" s="24">
        <f t="shared" si="128"/>
        <v>1783</v>
      </c>
      <c r="E1783" s="24">
        <f t="shared" si="129"/>
        <v>0</v>
      </c>
      <c r="F1783" s="24" t="str">
        <f t="shared" ca="1" si="130"/>
        <v>…</v>
      </c>
      <c r="G1783" s="24">
        <f t="shared" si="131"/>
        <v>171</v>
      </c>
      <c r="H1783" s="25" t="str">
        <f t="shared" si="132"/>
        <v>UADIMR</v>
      </c>
      <c r="I1783" s="9" t="str">
        <f ca="1">IFERROR(_xlfn.CONCAT(LEFT(INDEX(DESC!C:C,MATCH(H1783,DESC!B:B,0)),10),"…"),"…")</f>
        <v>ADDR=ADDER…</v>
      </c>
    </row>
    <row r="1784" spans="3:9" x14ac:dyDescent="0.25">
      <c r="C1784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4" s="24">
        <f t="shared" si="128"/>
        <v>1784</v>
      </c>
      <c r="E1784" s="24">
        <f t="shared" si="129"/>
        <v>0</v>
      </c>
      <c r="F1784" s="24" t="str">
        <f t="shared" ca="1" si="130"/>
        <v>…</v>
      </c>
      <c r="G1784" s="24">
        <f t="shared" si="131"/>
        <v>178</v>
      </c>
      <c r="H1784" s="25" t="str">
        <f t="shared" si="132"/>
        <v>UNDEF</v>
      </c>
      <c r="I1784" s="9" t="str">
        <f ca="1">IFERROR(_xlfn.CONCAT(LEFT(INDEX(DESC!C:C,MATCH(H1784,DESC!B:B,0)),10),"…"),"…")</f>
        <v>UNDEF…</v>
      </c>
    </row>
    <row r="1785" spans="3:9" x14ac:dyDescent="0.25">
      <c r="C1785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5" s="24">
        <f t="shared" si="128"/>
        <v>1785</v>
      </c>
      <c r="E1785" s="24">
        <f t="shared" si="129"/>
        <v>0</v>
      </c>
      <c r="F1785" s="24" t="str">
        <f t="shared" ca="1" si="130"/>
        <v>…</v>
      </c>
      <c r="G1785" s="24">
        <f t="shared" si="131"/>
        <v>184</v>
      </c>
      <c r="H1785" s="25" t="str">
        <f t="shared" si="132"/>
        <v>ULAT</v>
      </c>
      <c r="I1785" s="9" t="str">
        <f ca="1">IFERROR(_xlfn.CONCAT(LEFT(INDEX(DESC!C:C,MATCH(H1785,DESC!B:B,0)),10),"…"),"…")</f>
        <v>DLATCH=PIN…</v>
      </c>
    </row>
    <row r="1786" spans="3:9" x14ac:dyDescent="0.25">
      <c r="C1786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6" s="24">
        <f t="shared" si="128"/>
        <v>1786</v>
      </c>
      <c r="E1786" s="24">
        <f t="shared" si="129"/>
        <v>0</v>
      </c>
      <c r="F1786" s="24" t="str">
        <f t="shared" ca="1" si="130"/>
        <v>…</v>
      </c>
      <c r="G1786" s="24">
        <f t="shared" si="131"/>
        <v>189</v>
      </c>
      <c r="H1786" s="25" t="str">
        <f t="shared" si="132"/>
        <v>UWZDD</v>
      </c>
      <c r="I1786" s="9" t="str">
        <f ca="1">IFERROR(_xlfn.CONCAT(LEFT(INDEX(DESC!C:C,MATCH(H1786,DESC!B:B,0)),10),"…"),"…")</f>
        <v>WZ=ADDES A…</v>
      </c>
    </row>
    <row r="1787" spans="3:9" x14ac:dyDescent="0.25">
      <c r="C1787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7" s="24">
        <f t="shared" si="128"/>
        <v>1787</v>
      </c>
      <c r="E1787" s="24">
        <f t="shared" si="129"/>
        <v>0</v>
      </c>
      <c r="F1787" s="24" t="str">
        <f t="shared" ca="1" si="130"/>
        <v>…</v>
      </c>
      <c r="G1787" s="24">
        <f t="shared" si="131"/>
        <v>195</v>
      </c>
      <c r="H1787" s="25" t="str">
        <f t="shared" si="132"/>
        <v>UBRCLS</v>
      </c>
      <c r="I1787" s="9" t="str">
        <f ca="1">IFERROR(_xlfn.CONCAT(LEFT(INDEX(DESC!C:C,MATCH(H1787,DESC!B:B,0)),10),"…"),"…")</f>
        <v>DO_BUSRQ D…</v>
      </c>
    </row>
    <row r="1788" spans="3:9" x14ac:dyDescent="0.25">
      <c r="C1788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8" s="24">
        <f t="shared" si="128"/>
        <v>1788</v>
      </c>
      <c r="E1788" s="24">
        <f t="shared" si="129"/>
        <v>0</v>
      </c>
      <c r="F1788" s="24" t="str">
        <f t="shared" ca="1" si="130"/>
        <v>…</v>
      </c>
      <c r="G1788" s="24">
        <f t="shared" si="131"/>
        <v>202</v>
      </c>
      <c r="H1788" s="25" t="str">
        <f t="shared" si="132"/>
        <v>UZDL</v>
      </c>
      <c r="I1788" s="9" t="str">
        <f ca="1">IFERROR(_xlfn.CONCAT(LEFT(INDEX(DESC!C:C,MATCH(H1788,DESC!B:B,0)),10),"…"),"…")</f>
        <v>Z=DLATCH…</v>
      </c>
    </row>
    <row r="1789" spans="3:9" x14ac:dyDescent="0.25">
      <c r="C1789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89" s="24">
        <f t="shared" si="128"/>
        <v>1789</v>
      </c>
      <c r="E1789" s="24">
        <f t="shared" si="129"/>
        <v>0</v>
      </c>
      <c r="F1789" s="24" t="str">
        <f t="shared" ca="1" si="130"/>
        <v>…</v>
      </c>
      <c r="G1789" s="24">
        <f t="shared" si="131"/>
        <v>207</v>
      </c>
      <c r="H1789" s="25" t="str">
        <f t="shared" si="132"/>
        <v>UADIMR</v>
      </c>
      <c r="I1789" s="9" t="str">
        <f ca="1">IFERROR(_xlfn.CONCAT(LEFT(INDEX(DESC!C:C,MATCH(H1789,DESC!B:B,0)),10),"…"),"…")</f>
        <v>ADDR=ADDER…</v>
      </c>
    </row>
    <row r="1790" spans="3:9" x14ac:dyDescent="0.25">
      <c r="C1790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0" s="24">
        <f t="shared" si="128"/>
        <v>1790</v>
      </c>
      <c r="E1790" s="24">
        <f t="shared" si="129"/>
        <v>0</v>
      </c>
      <c r="F1790" s="24" t="str">
        <f t="shared" ca="1" si="130"/>
        <v>…</v>
      </c>
      <c r="G1790" s="24">
        <f t="shared" si="131"/>
        <v>214</v>
      </c>
      <c r="H1790" s="25" t="str">
        <f t="shared" si="132"/>
        <v>UNDEF</v>
      </c>
      <c r="I1790" s="9" t="str">
        <f ca="1">IFERROR(_xlfn.CONCAT(LEFT(INDEX(DESC!C:C,MATCH(H1790,DESC!B:B,0)),10),"…"),"…")</f>
        <v>UNDEF…</v>
      </c>
    </row>
    <row r="1791" spans="3:9" x14ac:dyDescent="0.25">
      <c r="C1791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1" s="24">
        <f t="shared" si="128"/>
        <v>1791</v>
      </c>
      <c r="E1791" s="24">
        <f t="shared" si="129"/>
        <v>0</v>
      </c>
      <c r="F1791" s="24" t="str">
        <f t="shared" ca="1" si="130"/>
        <v>…</v>
      </c>
      <c r="G1791" s="24">
        <f t="shared" si="131"/>
        <v>220</v>
      </c>
      <c r="H1791" s="25" t="str">
        <f t="shared" si="132"/>
        <v>ULAT</v>
      </c>
      <c r="I1791" s="9" t="str">
        <f ca="1">IFERROR(_xlfn.CONCAT(LEFT(INDEX(DESC!C:C,MATCH(H1791,DESC!B:B,0)),10),"…"),"…")</f>
        <v>DLATCH=PIN…</v>
      </c>
    </row>
    <row r="1792" spans="3:9" x14ac:dyDescent="0.25">
      <c r="C1792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2" s="24">
        <f t="shared" si="128"/>
        <v>1792</v>
      </c>
      <c r="E1792" s="24">
        <f t="shared" si="129"/>
        <v>0</v>
      </c>
      <c r="F1792" s="24" t="str">
        <f t="shared" ca="1" si="130"/>
        <v>…</v>
      </c>
      <c r="G1792" s="24">
        <f t="shared" si="131"/>
        <v>225</v>
      </c>
      <c r="H1792" s="25" t="str">
        <f t="shared" si="132"/>
        <v>UWAIT</v>
      </c>
      <c r="I1792" s="9" t="str">
        <f ca="1">IFERROR(_xlfn.CONCAT(LEFT(INDEX(DESC!C:C,MATCH(H1792,DESC!B:B,0)),10),"…"),"…")</f>
        <v>DO_WAIT…</v>
      </c>
    </row>
    <row r="1793" spans="1:9" x14ac:dyDescent="0.25">
      <c r="C1793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3" s="24">
        <f t="shared" si="128"/>
        <v>1793</v>
      </c>
      <c r="E1793" s="24">
        <f t="shared" si="129"/>
        <v>0</v>
      </c>
      <c r="F1793" s="24" t="str">
        <f t="shared" ca="1" si="130"/>
        <v>…</v>
      </c>
      <c r="G1793" s="24">
        <f t="shared" si="131"/>
        <v>231</v>
      </c>
      <c r="H1793" s="25" t="str">
        <f t="shared" si="132"/>
        <v>UBRCLS</v>
      </c>
      <c r="I1793" s="9" t="str">
        <f ca="1">IFERROR(_xlfn.CONCAT(LEFT(INDEX(DESC!C:C,MATCH(H1793,DESC!B:B,0)),10),"…"),"…")</f>
        <v>DO_BUSRQ D…</v>
      </c>
    </row>
    <row r="1794" spans="1:9" x14ac:dyDescent="0.25">
      <c r="C1794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4" s="24">
        <f t="shared" si="128"/>
        <v>1794</v>
      </c>
      <c r="E1794" s="24">
        <f t="shared" si="129"/>
        <v>0</v>
      </c>
      <c r="F1794" s="24" t="str">
        <f t="shared" ca="1" si="130"/>
        <v>…</v>
      </c>
      <c r="G1794" s="24">
        <f t="shared" si="131"/>
        <v>238</v>
      </c>
      <c r="H1794" s="25" t="str">
        <f t="shared" si="132"/>
        <v>UDWZWDL</v>
      </c>
      <c r="I1794" s="9" t="str">
        <f ca="1">IFERROR(_xlfn.CONCAT(LEFT(INDEX(DESC!C:C,MATCH(H1794,DESC!B:B,0)),10),"…"),"…")</f>
        <v>ADDER=(W=D…</v>
      </c>
    </row>
    <row r="1795" spans="1:9" x14ac:dyDescent="0.25">
      <c r="C1795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5" s="24">
        <f t="shared" si="128"/>
        <v>1795</v>
      </c>
      <c r="E1795" s="24">
        <f t="shared" si="129"/>
        <v>1</v>
      </c>
      <c r="F1795" s="24" t="str">
        <f t="shared" ca="1" si="130"/>
        <v>…</v>
      </c>
      <c r="G1795" s="24">
        <f t="shared" si="131"/>
        <v>246</v>
      </c>
      <c r="H1795" s="25" t="str">
        <f t="shared" si="132"/>
        <v>DONE</v>
      </c>
      <c r="I1795" s="9" t="str">
        <f ca="1">IFERROR(_xlfn.CONCAT(LEFT(INDEX(DESC!C:C,MATCH(H1795,DESC!B:B,0)),10),"…"),"…")</f>
        <v>END OF SEQ…</v>
      </c>
    </row>
    <row r="1796" spans="1:9" x14ac:dyDescent="0.25">
      <c r="C1796" s="24" t="str">
        <f t="shared" si="133"/>
        <v>X.IM2ISR=PMOSC:UDLM:UPCD:UNDEF:UDIR:UDLI:UNDEF:ULATOV2:UCLS:UADIRM:UIRDAF:UBRM:UDSP:UDD:USPDDAADL:UADDM:UWPH:USWR:USPDDWW:UBRCLS:UABI:UADIM:UWPL:USWR:UZAAW:UBRCLS:UDWZWAB:UADIMR:UNDEF:ULAT:UWZDD:UBRCLS:UZDL:UADIMR:UNDEF:ULAT:UWAIT:UBRCLS:UDWZWDL:DONE:</v>
      </c>
      <c r="D1796" s="24">
        <f t="shared" si="128"/>
        <v>1796</v>
      </c>
      <c r="E1796" s="24">
        <f t="shared" si="129"/>
        <v>0</v>
      </c>
      <c r="F1796" s="24" t="str">
        <f t="shared" ca="1" si="130"/>
        <v>…</v>
      </c>
      <c r="G1796" s="24">
        <f t="shared" si="131"/>
        <v>251</v>
      </c>
      <c r="H1796" s="25" t="str">
        <f t="shared" si="132"/>
        <v>…</v>
      </c>
      <c r="I1796" s="9" t="str">
        <f ca="1">IFERROR(_xlfn.CONCAT(LEFT(INDEX(DESC!C:C,MATCH(H1796,DESC!B:B,0)),10),"…"),"…")</f>
        <v>…</v>
      </c>
    </row>
    <row r="1797" spans="1:9" x14ac:dyDescent="0.25">
      <c r="A1797" s="8" t="s">
        <v>2058</v>
      </c>
      <c r="B1797" t="s">
        <v>2058</v>
      </c>
      <c r="C1797" s="24" t="str">
        <f t="shared" si="133"/>
        <v>X.NMIISR=PMOSC:UADLMR:UPCD:ULAT:UDIRCS:UDIRM:UIRDAF:UBRM:UDSPNR:UDD:USPDD:UADDM:UWPH:USWR:USPDDWW:UBRCLS:UZAB:UADIM:UWPL:USWR:UWAITW:UCLS:UDWZWAA:DONE:</v>
      </c>
      <c r="D1797" s="24">
        <f t="shared" si="128"/>
        <v>1797</v>
      </c>
      <c r="E1797" s="24">
        <f t="shared" si="129"/>
        <v>1</v>
      </c>
      <c r="F1797" s="24" t="str">
        <f t="shared" ca="1" si="130"/>
        <v>…</v>
      </c>
      <c r="G1797" s="24">
        <f t="shared" si="131"/>
        <v>15</v>
      </c>
      <c r="H1797" s="25" t="str">
        <f t="shared" si="132"/>
        <v>UADLMR</v>
      </c>
      <c r="I1797" s="9" t="str">
        <f ca="1">IFERROR(_xlfn.CONCAT(LEFT(INDEX(DESC!C:C,MATCH(H1797,DESC!B:B,0)),10),"…"),"…")</f>
        <v>ADDES=NOPL…</v>
      </c>
    </row>
    <row r="1798" spans="1:9" x14ac:dyDescent="0.25">
      <c r="A1798" t="e">
        <f>FIND("PAR:",A1797)</f>
        <v>#VALUE!</v>
      </c>
      <c r="C1798" s="24" t="str">
        <f t="shared" si="133"/>
        <v>X.NMIISR=PMOSC:UADLMR:UPCD:ULAT:UDIRCS:UDIRM:UIRDAF:UBRM:UDSPNR:UDD:USPDD:UADDM:UWPH:USWR:USPDDWW:UBRCLS:UZAB:UADIM:UWPL:USWR:UWAITW:UCLS:UDWZWAA:DONE:</v>
      </c>
      <c r="D1798" s="24">
        <f t="shared" si="128"/>
        <v>1798</v>
      </c>
      <c r="E1798" s="24">
        <f t="shared" si="129"/>
        <v>0</v>
      </c>
      <c r="F1798" s="24" t="str">
        <f t="shared" ca="1" si="130"/>
        <v>…</v>
      </c>
      <c r="G1798" s="24">
        <f t="shared" si="131"/>
        <v>22</v>
      </c>
      <c r="H1798" s="25" t="str">
        <f t="shared" si="132"/>
        <v>UPCD</v>
      </c>
      <c r="I1798" s="9" t="str">
        <f ca="1">IFERROR(_xlfn.CONCAT(LEFT(INDEX(DESC!C:C,MATCH(H1798,DESC!B:B,0)),10),"…"),"…")</f>
        <v>PC=ADDES…</v>
      </c>
    </row>
    <row r="1799" spans="1:9" x14ac:dyDescent="0.25">
      <c r="A1799" t="e">
        <f>FIND(":",A1797,A1798+4)</f>
        <v>#VALUE!</v>
      </c>
      <c r="C1799" s="24" t="str">
        <f t="shared" si="133"/>
        <v>X.NMIISR=PMOSC:UADLMR:UPCD:ULAT:UDIRCS:UDIRM:UIRDAF:UBRM:UDSPNR:UDD:USPDD:UADDM:UWPH:USWR:USPDDWW:UBRCLS:UZAB:UADIM:UWPL:USWR:UWAITW:UCLS:UDWZWAA:DONE:</v>
      </c>
      <c r="D1799" s="24">
        <f t="shared" si="128"/>
        <v>1799</v>
      </c>
      <c r="E1799" s="24">
        <f t="shared" si="129"/>
        <v>0</v>
      </c>
      <c r="F1799" s="24" t="str">
        <f t="shared" ca="1" si="130"/>
        <v>…</v>
      </c>
      <c r="G1799" s="24">
        <f t="shared" si="131"/>
        <v>27</v>
      </c>
      <c r="H1799" s="25" t="str">
        <f t="shared" si="132"/>
        <v>ULAT</v>
      </c>
      <c r="I1799" s="9" t="str">
        <f ca="1">IFERROR(_xlfn.CONCAT(LEFT(INDEX(DESC!C:C,MATCH(H1799,DESC!B:B,0)),10),"…"),"…")</f>
        <v>DLATCH=PIN…</v>
      </c>
    </row>
    <row r="1800" spans="1:9" x14ac:dyDescent="0.25">
      <c r="A1800" t="e">
        <f>SUBSTITUTE(REPLACE(A1797,A1799,1,"+"),"PAR:","",1)</f>
        <v>#VALUE!</v>
      </c>
      <c r="C1800" s="24" t="str">
        <f t="shared" si="133"/>
        <v>X.NMIISR=PMOSC:UADLMR:UPCD:ULAT:UDIRCS:UDIRM:UIRDAF:UBRM:UDSPNR:UDD:USPDD:UADDM:UWPH:USWR:USPDDWW:UBRCLS:UZAB:UADIM:UWPL:USWR:UWAITW:UCLS:UDWZWAA:DONE:</v>
      </c>
      <c r="D1800" s="24">
        <f t="shared" si="128"/>
        <v>1800</v>
      </c>
      <c r="E1800" s="24">
        <f t="shared" si="129"/>
        <v>1</v>
      </c>
      <c r="F1800" s="24" t="str">
        <f t="shared" ca="1" si="130"/>
        <v>…</v>
      </c>
      <c r="G1800" s="24">
        <f t="shared" si="131"/>
        <v>32</v>
      </c>
      <c r="H1800" s="25" t="str">
        <f t="shared" si="132"/>
        <v>UDIRCS</v>
      </c>
      <c r="I1800" s="9" t="str">
        <f ca="1">IFERROR(_xlfn.CONCAT(LEFT(INDEX(DESC!C:C,MATCH(H1800,DESC!B:B,0)),10),"…"),"…")</f>
        <v>ADDER=IR D…</v>
      </c>
    </row>
    <row r="1801" spans="1:9" x14ac:dyDescent="0.25">
      <c r="C1801" s="24" t="str">
        <f t="shared" si="133"/>
        <v>X.NMIISR=PMOSC:UADLMR:UPCD:ULAT:UDIRCS:UDIRM:UIRDAF:UBRM:UDSPNR:UDD:USPDD:UADDM:UWPH:USWR:USPDDWW:UBRCLS:UZAB:UADIM:UWPL:USWR:UWAITW:UCLS:UDWZWAA:DONE:</v>
      </c>
      <c r="D1801" s="24">
        <f t="shared" si="128"/>
        <v>1801</v>
      </c>
      <c r="E1801" s="24">
        <f t="shared" si="129"/>
        <v>1</v>
      </c>
      <c r="F1801" s="24" t="str">
        <f t="shared" ca="1" si="130"/>
        <v>…</v>
      </c>
      <c r="G1801" s="24">
        <f t="shared" si="131"/>
        <v>39</v>
      </c>
      <c r="H1801" s="25" t="str">
        <f t="shared" si="132"/>
        <v>UDIRM</v>
      </c>
      <c r="I1801" s="9" t="str">
        <f ca="1">IFERROR(_xlfn.CONCAT(LEFT(INDEX(DESC!C:C,MATCH(H1801,DESC!B:B,0)),10),"…"),"…")</f>
        <v>ADDES=INCL…</v>
      </c>
    </row>
    <row r="1802" spans="1:9" x14ac:dyDescent="0.25">
      <c r="C1802" s="24" t="str">
        <f t="shared" si="133"/>
        <v>X.NMIISR=PMOSC:UADLMR:UPCD:ULAT:UDIRCS:UDIRM:UIRDAF:UBRM:UDSPNR:UDD:USPDD:UADDM:UWPH:USWR:USPDDWW:UBRCLS:UZAB:UADIM:UWPL:USWR:UWAITW:UCLS:UDWZWAA:DONE:</v>
      </c>
      <c r="D1802" s="24">
        <f t="shared" si="128"/>
        <v>1802</v>
      </c>
      <c r="E1802" s="24">
        <f t="shared" si="129"/>
        <v>0</v>
      </c>
      <c r="F1802" s="24" t="str">
        <f t="shared" ca="1" si="130"/>
        <v>…</v>
      </c>
      <c r="G1802" s="24">
        <f t="shared" si="131"/>
        <v>45</v>
      </c>
      <c r="H1802" s="25" t="str">
        <f t="shared" si="132"/>
        <v>UIRDAF</v>
      </c>
      <c r="I1802" s="9" t="str">
        <f ca="1">IFERROR(_xlfn.CONCAT(LEFT(INDEX(DESC!C:C,MATCH(H1802,DESC!B:B,0)),10),"…"),"…")</f>
        <v>IR=ADDES A…</v>
      </c>
    </row>
    <row r="1803" spans="1:9" x14ac:dyDescent="0.25">
      <c r="C1803" s="24" t="str">
        <f t="shared" si="133"/>
        <v>X.NMIISR=PMOSC:UADLMR:UPCD:ULAT:UDIRCS:UDIRM:UIRDAF:UBRM:UDSPNR:UDD:USPDD:UADDM:UWPH:USWR:USPDDWW:UBRCLS:UZAB:UADIM:UWPL:USWR:UWAITW:UCLS:UDWZWAA:DONE:</v>
      </c>
      <c r="D1803" s="24">
        <f t="shared" si="128"/>
        <v>1803</v>
      </c>
      <c r="E1803" s="24">
        <f t="shared" si="129"/>
        <v>0</v>
      </c>
      <c r="F1803" s="24" t="str">
        <f t="shared" ca="1" si="130"/>
        <v>…</v>
      </c>
      <c r="G1803" s="24">
        <f t="shared" si="131"/>
        <v>52</v>
      </c>
      <c r="H1803" s="25" t="str">
        <f t="shared" si="132"/>
        <v>UBRM</v>
      </c>
      <c r="I1803" s="9" t="str">
        <f ca="1">IFERROR(_xlfn.CONCAT(LEFT(INDEX(DESC!C:C,MATCH(H1803,DESC!B:B,0)),10),"…"),"…")</f>
        <v>DO_BUSRQ U…</v>
      </c>
    </row>
    <row r="1804" spans="1:9" x14ac:dyDescent="0.25">
      <c r="C1804" s="24" t="str">
        <f t="shared" si="133"/>
        <v>X.NMIISR=PMOSC:UADLMR:UPCD:ULAT:UDIRCS:UDIRM:UIRDAF:UBRM:UDSPNR:UDD:USPDD:UADDM:UWPH:USWR:USPDDWW:UBRCLS:UZAB:UADIM:UWPL:USWR:UWAITW:UCLS:UDWZWAA:DONE:</v>
      </c>
      <c r="D1804" s="24">
        <f t="shared" si="128"/>
        <v>1804</v>
      </c>
      <c r="E1804" s="24">
        <f t="shared" si="129"/>
        <v>1</v>
      </c>
      <c r="F1804" s="24" t="str">
        <f t="shared" ca="1" si="130"/>
        <v>…</v>
      </c>
      <c r="G1804" s="24">
        <f t="shared" si="131"/>
        <v>57</v>
      </c>
      <c r="H1804" s="25" t="str">
        <f t="shared" si="132"/>
        <v>UDSPNR</v>
      </c>
      <c r="I1804" s="9" t="str">
        <f ca="1">IFERROR(_xlfn.CONCAT(LEFT(INDEX(DESC!C:C,MATCH(H1804,DESC!B:B,0)),10),"…"),"…")</f>
        <v>ADDER=SP A…</v>
      </c>
    </row>
    <row r="1805" spans="1:9" x14ac:dyDescent="0.25">
      <c r="C1805" s="24" t="str">
        <f t="shared" si="133"/>
        <v>X.NMIISR=PMOSC:UADLMR:UPCD:ULAT:UDIRCS:UDIRM:UIRDAF:UBRM:UDSPNR:UDD:USPDD:UADDM:UWPH:USWR:USPDDWW:UBRCLS:UZAB:UADIM:UWPL:USWR:UWAITW:UCLS:UDWZWAA:DONE:</v>
      </c>
      <c r="D1805" s="24">
        <f t="shared" si="128"/>
        <v>1805</v>
      </c>
      <c r="E1805" s="24">
        <f t="shared" si="129"/>
        <v>0</v>
      </c>
      <c r="F1805" s="24" t="str">
        <f t="shared" ca="1" si="130"/>
        <v>…</v>
      </c>
      <c r="G1805" s="24">
        <f t="shared" si="131"/>
        <v>64</v>
      </c>
      <c r="H1805" s="25" t="str">
        <f t="shared" si="132"/>
        <v>UDD</v>
      </c>
      <c r="I1805" s="9" t="str">
        <f ca="1">IFERROR(_xlfn.CONCAT(LEFT(INDEX(DESC!C:C,MATCH(H1805,DESC!B:B,0)),10),"…"),"…")</f>
        <v>ADDES=DECL…</v>
      </c>
    </row>
    <row r="1806" spans="1:9" x14ac:dyDescent="0.25">
      <c r="C1806" s="24" t="str">
        <f t="shared" si="133"/>
        <v>X.NMIISR=PMOSC:UADLMR:UPCD:ULAT:UDIRCS:UDIRM:UIRDAF:UBRM:UDSPNR:UDD:USPDD:UADDM:UWPH:USWR:USPDDWW:UBRCLS:UZAB:UADIM:UWPL:USWR:UWAITW:UCLS:UDWZWAA:DONE:</v>
      </c>
      <c r="D1806" s="24">
        <f t="shared" si="128"/>
        <v>1806</v>
      </c>
      <c r="E1806" s="24">
        <f t="shared" si="129"/>
        <v>0</v>
      </c>
      <c r="F1806" s="24" t="str">
        <f t="shared" ca="1" si="130"/>
        <v>…</v>
      </c>
      <c r="G1806" s="24">
        <f t="shared" si="131"/>
        <v>68</v>
      </c>
      <c r="H1806" s="25" t="str">
        <f t="shared" si="132"/>
        <v>USPDD</v>
      </c>
      <c r="I1806" s="9" t="str">
        <f ca="1">IFERROR(_xlfn.CONCAT(LEFT(INDEX(DESC!C:C,MATCH(H1806,DESC!B:B,0)),10),"…"),"…")</f>
        <v>SP=ADDES A…</v>
      </c>
    </row>
    <row r="1807" spans="1:9" x14ac:dyDescent="0.25">
      <c r="C1807" s="24" t="str">
        <f t="shared" si="133"/>
        <v>X.NMIISR=PMOSC:UADLMR:UPCD:ULAT:UDIRCS:UDIRM:UIRDAF:UBRM:UDSPNR:UDD:USPDD:UADDM:UWPH:USWR:USPDDWW:UBRCLS:UZAB:UADIM:UWPL:USWR:UWAITW:UCLS:UDWZWAA:DONE:</v>
      </c>
      <c r="D1807" s="24">
        <f t="shared" si="128"/>
        <v>1807</v>
      </c>
      <c r="E1807" s="24">
        <f t="shared" si="129"/>
        <v>0</v>
      </c>
      <c r="F1807" s="24" t="str">
        <f t="shared" ca="1" si="130"/>
        <v>…</v>
      </c>
      <c r="G1807" s="24">
        <f t="shared" si="131"/>
        <v>74</v>
      </c>
      <c r="H1807" s="25" t="str">
        <f t="shared" si="132"/>
        <v>UADDM</v>
      </c>
      <c r="I1807" s="9" t="str">
        <f ca="1">IFERROR(_xlfn.CONCAT(LEFT(INDEX(DESC!C:C,MATCH(H1807,DESC!B:B,0)),10),"…"),"…")</f>
        <v>ADDR=ADDER…</v>
      </c>
    </row>
    <row r="1808" spans="1:9" x14ac:dyDescent="0.25">
      <c r="C1808" s="24" t="str">
        <f t="shared" si="133"/>
        <v>X.NMIISR=PMOSC:UADLMR:UPCD:ULAT:UDIRCS:UDIRM:UIRDAF:UBRM:UDSPNR:UDD:USPDD:UADDM:UWPH:USWR:USPDDWW:UBRCLS:UZAB:UADIM:UWPL:USWR:UWAITW:UCLS:UDWZWAA:DONE:</v>
      </c>
      <c r="D1808" s="24">
        <f t="shared" si="128"/>
        <v>1808</v>
      </c>
      <c r="E1808" s="24">
        <f t="shared" si="129"/>
        <v>0</v>
      </c>
      <c r="F1808" s="24" t="str">
        <f t="shared" ca="1" si="130"/>
        <v>…</v>
      </c>
      <c r="G1808" s="24">
        <f t="shared" si="131"/>
        <v>80</v>
      </c>
      <c r="H1808" s="25" t="str">
        <f t="shared" si="132"/>
        <v>UWPH</v>
      </c>
      <c r="I1808" s="9" t="str">
        <f ca="1">IFERROR(_xlfn.CONCAT(LEFT(INDEX(DESC!C:C,MATCH(H1808,DESC!B:B,0)),10),"…"),"…")</f>
        <v>PINDATA=DL…</v>
      </c>
    </row>
    <row r="1809" spans="3:9" x14ac:dyDescent="0.25">
      <c r="C1809" s="24" t="str">
        <f t="shared" si="133"/>
        <v>X.NMIISR=PMOSC:UADLMR:UPCD:ULAT:UDIRCS:UDIRM:UIRDAF:UBRM:UDSPNR:UDD:USPDD:UADDM:UWPH:USWR:USPDDWW:UBRCLS:UZAB:UADIM:UWPL:USWR:UWAITW:UCLS:UDWZWAA:DONE:</v>
      </c>
      <c r="D1809" s="24">
        <f t="shared" si="128"/>
        <v>1809</v>
      </c>
      <c r="E1809" s="24">
        <f t="shared" si="129"/>
        <v>0</v>
      </c>
      <c r="F1809" s="24" t="str">
        <f t="shared" ca="1" si="130"/>
        <v>…</v>
      </c>
      <c r="G1809" s="24">
        <f t="shared" si="131"/>
        <v>85</v>
      </c>
      <c r="H1809" s="25" t="str">
        <f t="shared" si="132"/>
        <v>USWR</v>
      </c>
      <c r="I1809" s="9" t="str">
        <f ca="1">IFERROR(_xlfn.CONCAT(LEFT(INDEX(DESC!C:C,MATCH(H1809,DESC!B:B,0)),10),"…"),"…")</f>
        <v>SETWR…</v>
      </c>
    </row>
    <row r="1810" spans="3:9" x14ac:dyDescent="0.25">
      <c r="C1810" s="24" t="str">
        <f t="shared" si="133"/>
        <v>X.NMIISR=PMOSC:UADLMR:UPCD:ULAT:UDIRCS:UDIRM:UIRDAF:UBRM:UDSPNR:UDD:USPDD:UADDM:UWPH:USWR:USPDDWW:UBRCLS:UZAB:UADIM:UWPL:USWR:UWAITW:UCLS:UDWZWAA:DONE:</v>
      </c>
      <c r="D1810" s="24">
        <f t="shared" si="128"/>
        <v>1810</v>
      </c>
      <c r="E1810" s="24">
        <f t="shared" si="129"/>
        <v>0</v>
      </c>
      <c r="F1810" s="24" t="str">
        <f t="shared" ca="1" si="130"/>
        <v>…</v>
      </c>
      <c r="G1810" s="24">
        <f t="shared" si="131"/>
        <v>90</v>
      </c>
      <c r="H1810" s="25" t="str">
        <f t="shared" si="132"/>
        <v>USPDDWW</v>
      </c>
      <c r="I1810" s="9" t="str">
        <f ca="1">IFERROR(_xlfn.CONCAT(LEFT(INDEX(DESC!C:C,MATCH(H1810,DESC!B:B,0)),10),"…"),"…")</f>
        <v>SP=ADDES A…</v>
      </c>
    </row>
    <row r="1811" spans="3:9" x14ac:dyDescent="0.25">
      <c r="C1811" s="24" t="str">
        <f t="shared" si="133"/>
        <v>X.NMIISR=PMOSC:UADLMR:UPCD:ULAT:UDIRCS:UDIRM:UIRDAF:UBRM:UDSPNR:UDD:USPDD:UADDM:UWPH:USWR:USPDDWW:UBRCLS:UZAB:UADIM:UWPL:USWR:UWAITW:UCLS:UDWZWAA:DONE:</v>
      </c>
      <c r="D1811" s="24">
        <f t="shared" si="128"/>
        <v>1811</v>
      </c>
      <c r="E1811" s="24">
        <f t="shared" si="129"/>
        <v>0</v>
      </c>
      <c r="F1811" s="24" t="str">
        <f t="shared" ca="1" si="130"/>
        <v>…</v>
      </c>
      <c r="G1811" s="24">
        <f t="shared" si="131"/>
        <v>98</v>
      </c>
      <c r="H1811" s="25" t="str">
        <f t="shared" si="132"/>
        <v>UBRCLS</v>
      </c>
      <c r="I1811" s="9" t="str">
        <f ca="1">IFERROR(_xlfn.CONCAT(LEFT(INDEX(DESC!C:C,MATCH(H1811,DESC!B:B,0)),10),"…"),"…")</f>
        <v>DO_BUSRQ D…</v>
      </c>
    </row>
    <row r="1812" spans="3:9" x14ac:dyDescent="0.25">
      <c r="C1812" s="24" t="str">
        <f t="shared" si="133"/>
        <v>X.NMIISR=PMOSC:UADLMR:UPCD:ULAT:UDIRCS:UDIRM:UIRDAF:UBRM:UDSPNR:UDD:USPDD:UADDM:UWPH:USWR:USPDDWW:UBRCLS:UZAB:UADIM:UWPL:USWR:UWAITW:UCLS:UDWZWAA:DONE:</v>
      </c>
      <c r="D1812" s="24">
        <f t="shared" si="128"/>
        <v>1812</v>
      </c>
      <c r="E1812" s="24">
        <f t="shared" si="129"/>
        <v>0</v>
      </c>
      <c r="F1812" s="24" t="str">
        <f t="shared" ca="1" si="130"/>
        <v>…</v>
      </c>
      <c r="G1812" s="24">
        <f t="shared" si="131"/>
        <v>105</v>
      </c>
      <c r="H1812" s="25" t="str">
        <f t="shared" si="132"/>
        <v>UZAB</v>
      </c>
      <c r="I1812" s="9" t="str">
        <f ca="1">IFERROR(_xlfn.CONCAT(LEFT(INDEX(DESC!C:C,MATCH(H1812,DESC!B:B,0)),10),"…"),"…")</f>
        <v>Z=ALUB…</v>
      </c>
    </row>
    <row r="1813" spans="3:9" x14ac:dyDescent="0.25">
      <c r="C1813" s="24" t="str">
        <f t="shared" si="133"/>
        <v>X.NMIISR=PMOSC:UADLMR:UPCD:ULAT:UDIRCS:UDIRM:UIRDAF:UBRM:UDSPNR:UDD:USPDD:UADDM:UWPH:USWR:USPDDWW:UBRCLS:UZAB:UADIM:UWPL:USWR:UWAITW:UCLS:UDWZWAA:DONE:</v>
      </c>
      <c r="D1813" s="24">
        <f t="shared" si="128"/>
        <v>1813</v>
      </c>
      <c r="E1813" s="24">
        <f t="shared" si="129"/>
        <v>0</v>
      </c>
      <c r="F1813" s="24" t="str">
        <f t="shared" ca="1" si="130"/>
        <v>…</v>
      </c>
      <c r="G1813" s="24">
        <f t="shared" si="131"/>
        <v>110</v>
      </c>
      <c r="H1813" s="25" t="str">
        <f t="shared" si="132"/>
        <v>UADIM</v>
      </c>
      <c r="I1813" s="9" t="str">
        <f ca="1">IFERROR(_xlfn.CONCAT(LEFT(INDEX(DESC!C:C,MATCH(H1813,DESC!B:B,0)),10),"…"),"…")</f>
        <v>ADDR=ADDER…</v>
      </c>
    </row>
    <row r="1814" spans="3:9" x14ac:dyDescent="0.25">
      <c r="C1814" s="24" t="str">
        <f t="shared" si="133"/>
        <v>X.NMIISR=PMOSC:UADLMR:UPCD:ULAT:UDIRCS:UDIRM:UIRDAF:UBRM:UDSPNR:UDD:USPDD:UADDM:UWPH:USWR:USPDDWW:UBRCLS:UZAB:UADIM:UWPL:USWR:UWAITW:UCLS:UDWZWAA:DONE:</v>
      </c>
      <c r="D1814" s="24">
        <f t="shared" si="128"/>
        <v>1814</v>
      </c>
      <c r="E1814" s="24">
        <f t="shared" si="129"/>
        <v>0</v>
      </c>
      <c r="F1814" s="24" t="str">
        <f t="shared" ca="1" si="130"/>
        <v>…</v>
      </c>
      <c r="G1814" s="24">
        <f t="shared" si="131"/>
        <v>116</v>
      </c>
      <c r="H1814" s="25" t="str">
        <f t="shared" si="132"/>
        <v>UWPL</v>
      </c>
      <c r="I1814" s="9" t="str">
        <f ca="1">IFERROR(_xlfn.CONCAT(LEFT(INDEX(DESC!C:C,MATCH(H1814,DESC!B:B,0)),10),"…"),"…")</f>
        <v>PINDATA=DL…</v>
      </c>
    </row>
    <row r="1815" spans="3:9" x14ac:dyDescent="0.25">
      <c r="C1815" s="24" t="str">
        <f t="shared" si="133"/>
        <v>X.NMIISR=PMOSC:UADLMR:UPCD:ULAT:UDIRCS:UDIRM:UIRDAF:UBRM:UDSPNR:UDD:USPDD:UADDM:UWPH:USWR:USPDDWW:UBRCLS:UZAB:UADIM:UWPL:USWR:UWAITW:UCLS:UDWZWAA:DONE:</v>
      </c>
      <c r="D1815" s="24">
        <f t="shared" si="128"/>
        <v>1815</v>
      </c>
      <c r="E1815" s="24">
        <f t="shared" si="129"/>
        <v>0</v>
      </c>
      <c r="F1815" s="24" t="str">
        <f t="shared" ca="1" si="130"/>
        <v>…</v>
      </c>
      <c r="G1815" s="24">
        <f t="shared" si="131"/>
        <v>121</v>
      </c>
      <c r="H1815" s="25" t="str">
        <f t="shared" si="132"/>
        <v>USWR</v>
      </c>
      <c r="I1815" s="9" t="str">
        <f ca="1">IFERROR(_xlfn.CONCAT(LEFT(INDEX(DESC!C:C,MATCH(H1815,DESC!B:B,0)),10),"…"),"…")</f>
        <v>SETWR…</v>
      </c>
    </row>
    <row r="1816" spans="3:9" x14ac:dyDescent="0.25">
      <c r="C1816" s="24" t="str">
        <f t="shared" si="133"/>
        <v>X.NMIISR=PMOSC:UADLMR:UPCD:ULAT:UDIRCS:UDIRM:UIRDAF:UBRM:UDSPNR:UDD:USPDD:UADDM:UWPH:USWR:USPDDWW:UBRCLS:UZAB:UADIM:UWPL:USWR:UWAITW:UCLS:UDWZWAA:DONE:</v>
      </c>
      <c r="D1816" s="24">
        <f t="shared" si="128"/>
        <v>1816</v>
      </c>
      <c r="E1816" s="24">
        <f t="shared" si="129"/>
        <v>0</v>
      </c>
      <c r="F1816" s="24" t="str">
        <f t="shared" ca="1" si="130"/>
        <v>…</v>
      </c>
      <c r="G1816" s="24">
        <f t="shared" si="131"/>
        <v>126</v>
      </c>
      <c r="H1816" s="25" t="str">
        <f t="shared" si="132"/>
        <v>UWAITW</v>
      </c>
      <c r="I1816" s="9" t="str">
        <f ca="1">IFERROR(_xlfn.CONCAT(LEFT(INDEX(DESC!C:C,MATCH(H1816,DESC!B:B,0)),10),"…"),"…")</f>
        <v>DO_WAIT AC…</v>
      </c>
    </row>
    <row r="1817" spans="3:9" x14ac:dyDescent="0.25">
      <c r="C1817" s="24" t="str">
        <f t="shared" si="133"/>
        <v>X.NMIISR=PMOSC:UADLMR:UPCD:ULAT:UDIRCS:UDIRM:UIRDAF:UBRM:UDSPNR:UDD:USPDD:UADDM:UWPH:USWR:USPDDWW:UBRCLS:UZAB:UADIM:UWPL:USWR:UWAITW:UCLS:UDWZWAA:DONE:</v>
      </c>
      <c r="D1817" s="24">
        <f t="shared" si="128"/>
        <v>1817</v>
      </c>
      <c r="E1817" s="24">
        <f t="shared" si="129"/>
        <v>0</v>
      </c>
      <c r="F1817" s="24" t="str">
        <f t="shared" ca="1" si="130"/>
        <v>…</v>
      </c>
      <c r="G1817" s="24">
        <f t="shared" si="131"/>
        <v>133</v>
      </c>
      <c r="H1817" s="25" t="str">
        <f t="shared" si="132"/>
        <v>UCLS</v>
      </c>
      <c r="I1817" s="9" t="str">
        <f ca="1">IFERROR(_xlfn.CONCAT(LEFT(INDEX(DESC!C:C,MATCH(H1817,DESC!B:B,0)),10),"…"),"…")</f>
        <v>DO_CLEAR…</v>
      </c>
    </row>
    <row r="1818" spans="3:9" x14ac:dyDescent="0.25">
      <c r="C1818" s="24" t="str">
        <f t="shared" si="133"/>
        <v>X.NMIISR=PMOSC:UADLMR:UPCD:ULAT:UDIRCS:UDIRM:UIRDAF:UBRM:UDSPNR:UDD:USPDD:UADDM:UWPH:USWR:USPDDWW:UBRCLS:UZAB:UADIM:UWPL:USWR:UWAITW:UCLS:UDWZWAA:DONE:</v>
      </c>
      <c r="D1818" s="24">
        <f t="shared" si="128"/>
        <v>1818</v>
      </c>
      <c r="E1818" s="24">
        <f t="shared" si="129"/>
        <v>0</v>
      </c>
      <c r="F1818" s="24" t="str">
        <f t="shared" ca="1" si="130"/>
        <v>…</v>
      </c>
      <c r="G1818" s="24">
        <f t="shared" si="131"/>
        <v>138</v>
      </c>
      <c r="H1818" s="25" t="str">
        <f t="shared" si="132"/>
        <v>UDWZWAA</v>
      </c>
      <c r="I1818" s="9" t="str">
        <f ca="1">IFERROR(_xlfn.CONCAT(LEFT(INDEX(DESC!C:C,MATCH(H1818,DESC!B:B,0)),10),"…"),"…")</f>
        <v>ADDER=(W=A…</v>
      </c>
    </row>
    <row r="1819" spans="3:9" x14ac:dyDescent="0.25">
      <c r="C1819" s="24" t="str">
        <f t="shared" si="133"/>
        <v>X.NMIISR=PMOSC:UADLMR:UPCD:ULAT:UDIRCS:UDIRM:UIRDAF:UBRM:UDSPNR:UDD:USPDD:UADDM:UWPH:USWR:USPDDWW:UBRCLS:UZAB:UADIM:UWPL:USWR:UWAITW:UCLS:UDWZWAA:DONE:</v>
      </c>
      <c r="D1819" s="24">
        <f t="shared" ref="D1819:D1826" si="134">+D1818+1</f>
        <v>1819</v>
      </c>
      <c r="E1819" s="24">
        <f t="shared" ref="E1819:E1824" si="135">IF(MATCH(H1819,H:H,0)=D1819,IF(LEN(H1819)&gt;2,1,0),0)</f>
        <v>0</v>
      </c>
      <c r="F1819" s="24" t="str">
        <f t="shared" ref="F1819:F1824" ca="1" si="136">IFERROR(MATCH(1,OFFSET(E$1:E$1000,F1818,0),0)+F1818,"…")</f>
        <v>…</v>
      </c>
      <c r="G1819" s="24">
        <f t="shared" ref="G1819:G1826" si="137">IF(LEN(B1819),FIND(":",C1819),IFERROR(FIND(":",C1819,G1818+1),"…"))</f>
        <v>146</v>
      </c>
      <c r="H1819" s="25" t="str">
        <f t="shared" ref="H1819:H1824" si="138">IFERROR(SUBSTITUTE(MID(C1819,G1819,G1820-G1819),":",""),"…")</f>
        <v>DONE</v>
      </c>
      <c r="I1819" s="9" t="str">
        <f ca="1">IFERROR(_xlfn.CONCAT(LEFT(INDEX(DESC!C:C,MATCH(H1819,DESC!B:B,0)),10),"…"),"…")</f>
        <v>END OF SEQ…</v>
      </c>
    </row>
    <row r="1820" spans="3:9" x14ac:dyDescent="0.25">
      <c r="C1820" s="24" t="str">
        <f t="shared" si="133"/>
        <v>X.NMIISR=PMOSC:UADLMR:UPCD:ULAT:UDIRCS:UDIRM:UIRDAF:UBRM:UDSPNR:UDD:USPDD:UADDM:UWPH:USWR:USPDDWW:UBRCLS:UZAB:UADIM:UWPL:USWR:UWAITW:UCLS:UDWZWAA:DONE:</v>
      </c>
      <c r="D1820" s="24">
        <f t="shared" si="134"/>
        <v>1820</v>
      </c>
      <c r="E1820" s="24">
        <f t="shared" si="135"/>
        <v>0</v>
      </c>
      <c r="F1820" s="24" t="str">
        <f t="shared" ca="1" si="136"/>
        <v>…</v>
      </c>
      <c r="G1820" s="24">
        <f t="shared" si="137"/>
        <v>151</v>
      </c>
      <c r="H1820" s="25" t="str">
        <f t="shared" si="138"/>
        <v>…</v>
      </c>
      <c r="I1820" s="9" t="str">
        <f ca="1">IFERROR(_xlfn.CONCAT(LEFT(INDEX(DESC!C:C,MATCH(H1820,DESC!B:B,0)),10),"…"),"…")</f>
        <v>…</v>
      </c>
    </row>
    <row r="1821" spans="3:9" x14ac:dyDescent="0.25">
      <c r="C1821" s="24" t="str">
        <f t="shared" si="133"/>
        <v>X.NMIISR=PMOSC:UADLMR:UPCD:ULAT:UDIRCS:UDIRM:UIRDAF:UBRM:UDSPNR:UDD:USPDD:UADDM:UWPH:USWR:USPDDWW:UBRCLS:UZAB:UADIM:UWPL:USWR:UWAITW:UCLS:UDWZWAA:DONE:</v>
      </c>
      <c r="D1821" s="24">
        <f t="shared" si="134"/>
        <v>1821</v>
      </c>
      <c r="E1821" s="24">
        <f t="shared" si="135"/>
        <v>0</v>
      </c>
      <c r="F1821" s="24" t="str">
        <f t="shared" ca="1" si="136"/>
        <v>…</v>
      </c>
      <c r="G1821" s="24" t="str">
        <f t="shared" si="137"/>
        <v>…</v>
      </c>
      <c r="H1821" s="25" t="str">
        <f t="shared" si="138"/>
        <v>…</v>
      </c>
      <c r="I1821" s="9" t="str">
        <f ca="1">IFERROR(_xlfn.CONCAT(LEFT(INDEX(DESC!C:C,MATCH(H1821,DESC!B:B,0)),10),"…"),"…")</f>
        <v>…</v>
      </c>
    </row>
    <row r="1822" spans="3:9" x14ac:dyDescent="0.25">
      <c r="C1822" s="24" t="str">
        <f t="shared" si="133"/>
        <v>X.NMIISR=PMOSC:UADLMR:UPCD:ULAT:UDIRCS:UDIRM:UIRDAF:UBRM:UDSPNR:UDD:USPDD:UADDM:UWPH:USWR:USPDDWW:UBRCLS:UZAB:UADIM:UWPL:USWR:UWAITW:UCLS:UDWZWAA:DONE:</v>
      </c>
      <c r="D1822" s="24">
        <f t="shared" si="134"/>
        <v>1822</v>
      </c>
      <c r="E1822" s="24">
        <f t="shared" si="135"/>
        <v>0</v>
      </c>
      <c r="F1822" s="24" t="str">
        <f t="shared" ca="1" si="136"/>
        <v>…</v>
      </c>
      <c r="G1822" s="24" t="str">
        <f t="shared" si="137"/>
        <v>…</v>
      </c>
      <c r="H1822" s="25" t="str">
        <f t="shared" si="138"/>
        <v>…</v>
      </c>
      <c r="I1822" s="9" t="str">
        <f ca="1">IFERROR(_xlfn.CONCAT(LEFT(INDEX(DESC!C:C,MATCH(H1822,DESC!B:B,0)),10),"…"),"…")</f>
        <v>…</v>
      </c>
    </row>
    <row r="1823" spans="3:9" x14ac:dyDescent="0.25">
      <c r="C1823" s="24" t="str">
        <f t="shared" si="133"/>
        <v>X.NMIISR=PMOSC:UADLMR:UPCD:ULAT:UDIRCS:UDIRM:UIRDAF:UBRM:UDSPNR:UDD:USPDD:UADDM:UWPH:USWR:USPDDWW:UBRCLS:UZAB:UADIM:UWPL:USWR:UWAITW:UCLS:UDWZWAA:DONE:</v>
      </c>
      <c r="D1823" s="24">
        <f t="shared" si="134"/>
        <v>1823</v>
      </c>
      <c r="E1823" s="24">
        <f t="shared" si="135"/>
        <v>0</v>
      </c>
      <c r="F1823" s="24" t="str">
        <f t="shared" ca="1" si="136"/>
        <v>…</v>
      </c>
      <c r="G1823" s="24" t="str">
        <f t="shared" si="137"/>
        <v>…</v>
      </c>
      <c r="H1823" s="25" t="str">
        <f t="shared" si="138"/>
        <v>…</v>
      </c>
      <c r="I1823" s="9" t="str">
        <f ca="1">IFERROR(_xlfn.CONCAT(LEFT(INDEX(DESC!C:C,MATCH(H1823,DESC!B:B,0)),10),"…"),"…")</f>
        <v>…</v>
      </c>
    </row>
    <row r="1824" spans="3:9" x14ac:dyDescent="0.25">
      <c r="C1824" s="24" t="str">
        <f t="shared" si="133"/>
        <v>X.NMIISR=PMOSC:UADLMR:UPCD:ULAT:UDIRCS:UDIRM:UIRDAF:UBRM:UDSPNR:UDD:USPDD:UADDM:UWPH:USWR:USPDDWW:UBRCLS:UZAB:UADIM:UWPL:USWR:UWAITW:UCLS:UDWZWAA:DONE:</v>
      </c>
      <c r="D1824" s="24">
        <f t="shared" si="134"/>
        <v>1824</v>
      </c>
      <c r="E1824" s="24">
        <f t="shared" si="135"/>
        <v>0</v>
      </c>
      <c r="F1824" s="24" t="str">
        <f t="shared" ca="1" si="136"/>
        <v>…</v>
      </c>
      <c r="G1824" s="24" t="str">
        <f t="shared" si="137"/>
        <v>…</v>
      </c>
      <c r="H1824" s="25" t="str">
        <f t="shared" si="138"/>
        <v>…</v>
      </c>
      <c r="I1824" s="9" t="str">
        <f ca="1">IFERROR(_xlfn.CONCAT(LEFT(INDEX(DESC!C:C,MATCH(H1824,DESC!B:B,0)),10),"…"),"…")</f>
        <v>…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AC30-F035-4848-B0EC-7EA37960DE11}">
  <dimension ref="A2:E478"/>
  <sheetViews>
    <sheetView topLeftCell="A183" workbookViewId="0">
      <selection activeCell="AI33" sqref="AI33"/>
    </sheetView>
  </sheetViews>
  <sheetFormatPr defaultRowHeight="15.75" x14ac:dyDescent="0.25"/>
  <cols>
    <col min="2" max="2" width="17.28515625" customWidth="1"/>
    <col min="3" max="3" width="54.140625" customWidth="1"/>
  </cols>
  <sheetData>
    <row r="2" spans="1:3" x14ac:dyDescent="0.25">
      <c r="A2">
        <f>IF(LEN(C2),A1+1,A1)</f>
        <v>1</v>
      </c>
      <c r="B2" t="str" cm="1">
        <f t="array" aca="1" ref="B2" ca="1">IFERROR(INDEX(EMIT!H:H,EMIT!F2),"…")</f>
        <v>UADISMR</v>
      </c>
      <c r="C2" t="s">
        <v>2059</v>
      </c>
    </row>
    <row r="3" spans="1:3" x14ac:dyDescent="0.25">
      <c r="A3">
        <f t="shared" ref="A3:A17" si="0">IF(LEN(C3),A2+1,A2)</f>
        <v>2</v>
      </c>
      <c r="B3" t="str" cm="1">
        <f t="array" aca="1" ref="B3" ca="1">IFERROR(INDEX(EMIT!H:H,EMIT!F3),"…")</f>
        <v>UPCD</v>
      </c>
      <c r="C3" t="s">
        <v>2060</v>
      </c>
    </row>
    <row r="4" spans="1:3" x14ac:dyDescent="0.25">
      <c r="A4">
        <f t="shared" si="0"/>
        <v>3</v>
      </c>
      <c r="B4" t="str" cm="1">
        <f t="array" aca="1" ref="B4" ca="1">IFERROR(INDEX(EMIT!H:H,EMIT!F4),"…")</f>
        <v>ULATO</v>
      </c>
      <c r="C4" t="s">
        <v>2061</v>
      </c>
    </row>
    <row r="5" spans="1:3" x14ac:dyDescent="0.25">
      <c r="A5">
        <f t="shared" si="0"/>
        <v>4</v>
      </c>
      <c r="B5" t="str" cm="1">
        <f t="array" aca="1" ref="B5" ca="1">IFERROR(INDEX(EMIT!H:H,EMIT!F5),"…")</f>
        <v>UEXCDIRW</v>
      </c>
      <c r="C5" t="s">
        <v>2062</v>
      </c>
    </row>
    <row r="6" spans="1:3" x14ac:dyDescent="0.25">
      <c r="A6">
        <f t="shared" si="0"/>
        <v>5</v>
      </c>
      <c r="B6" t="str" cm="1">
        <f t="array" aca="1" ref="B6" ca="1">IFERROR(INDEX(EMIT!H:H,EMIT!F6),"…")</f>
        <v>UADIRM</v>
      </c>
      <c r="C6" t="s">
        <v>2063</v>
      </c>
    </row>
    <row r="7" spans="1:3" x14ac:dyDescent="0.25">
      <c r="A7">
        <f t="shared" si="0"/>
        <v>6</v>
      </c>
      <c r="B7" t="str" cm="1">
        <f t="array" aca="1" ref="B7" ca="1">IFERROR(INDEX(EMIT!H:H,EMIT!F7),"…")</f>
        <v>UIRDAF</v>
      </c>
      <c r="C7" t="s">
        <v>2064</v>
      </c>
    </row>
    <row r="8" spans="1:3" x14ac:dyDescent="0.25">
      <c r="A8">
        <f t="shared" si="0"/>
        <v>7</v>
      </c>
      <c r="B8" t="str" cm="1">
        <f t="array" aca="1" ref="B8" ca="1">IFERROR(INDEX(EMIT!H:H,EMIT!F8),"…")</f>
        <v>UBRGRMH</v>
      </c>
      <c r="C8" t="s">
        <v>2065</v>
      </c>
    </row>
    <row r="9" spans="1:3" x14ac:dyDescent="0.25">
      <c r="A9">
        <f t="shared" si="0"/>
        <v>8</v>
      </c>
      <c r="B9" t="str" cm="1">
        <f t="array" aca="1" ref="B9" ca="1">IFERROR(INDEX(EMIT!H:H,EMIT!F9),"…")</f>
        <v>UDPC</v>
      </c>
      <c r="C9" t="s">
        <v>2066</v>
      </c>
    </row>
    <row r="10" spans="1:3" x14ac:dyDescent="0.25">
      <c r="A10">
        <f t="shared" si="0"/>
        <v>9</v>
      </c>
      <c r="B10" t="str" cm="1">
        <f t="array" aca="1" ref="B10" ca="1">IFERROR(INDEX(EMIT!H:H,EMIT!F10),"…")</f>
        <v>UEXIDONE</v>
      </c>
      <c r="C10" t="s">
        <v>2067</v>
      </c>
    </row>
    <row r="11" spans="1:3" x14ac:dyDescent="0.25">
      <c r="A11">
        <f t="shared" si="0"/>
        <v>10</v>
      </c>
      <c r="B11" t="str" cm="1">
        <f t="array" aca="1" ref="B11" ca="1">IFERROR(INDEX(EMIT!H:H,EMIT!F11),"…")</f>
        <v>UIRDAFNM</v>
      </c>
      <c r="C11" t="s">
        <v>2068</v>
      </c>
    </row>
    <row r="12" spans="1:3" x14ac:dyDescent="0.25">
      <c r="A12">
        <f t="shared" si="0"/>
        <v>11</v>
      </c>
      <c r="B12" t="str" cm="1">
        <f t="array" aca="1" ref="B12" ca="1">IFERROR(INDEX(EMIT!H:H,EMIT!F12),"…")</f>
        <v>UIRDAFIM</v>
      </c>
      <c r="C12" t="s">
        <v>2069</v>
      </c>
    </row>
    <row r="13" spans="1:3" x14ac:dyDescent="0.25">
      <c r="A13">
        <f t="shared" si="0"/>
        <v>12</v>
      </c>
      <c r="B13" t="str" cm="1">
        <f t="array" aca="1" ref="B13" ca="1">IFERROR(INDEX(EMIT!H:H,EMIT!F13),"…")</f>
        <v>UBRGRM</v>
      </c>
      <c r="C13" t="s">
        <v>2070</v>
      </c>
    </row>
    <row r="14" spans="1:3" x14ac:dyDescent="0.25">
      <c r="A14">
        <f t="shared" si="0"/>
        <v>13</v>
      </c>
      <c r="B14" t="str" cm="1">
        <f t="array" aca="1" ref="B14" ca="1">IFERROR(INDEX(EMIT!H:H,EMIT!F14),"…")</f>
        <v>UBRM</v>
      </c>
      <c r="C14" t="s">
        <v>2071</v>
      </c>
    </row>
    <row r="15" spans="1:3" x14ac:dyDescent="0.25">
      <c r="A15">
        <f t="shared" si="0"/>
        <v>14</v>
      </c>
      <c r="B15" t="str" cm="1">
        <f t="array" aca="1" ref="B15" ca="1">IFERROR(INDEX(EMIT!H:H,EMIT!F15),"…")</f>
        <v>UDBC</v>
      </c>
      <c r="C15" t="s">
        <v>2072</v>
      </c>
    </row>
    <row r="16" spans="1:3" x14ac:dyDescent="0.25">
      <c r="A16">
        <f t="shared" si="0"/>
        <v>15</v>
      </c>
      <c r="B16" t="str" cm="1">
        <f t="array" aca="1" ref="B16" ca="1">IFERROR(INDEX(EMIT!H:H,EMIT!F16),"…")</f>
        <v>UDIC</v>
      </c>
      <c r="C16" t="s">
        <v>2073</v>
      </c>
    </row>
    <row r="17" spans="1:3" x14ac:dyDescent="0.25">
      <c r="A17">
        <f t="shared" si="0"/>
        <v>16</v>
      </c>
      <c r="B17" t="str" cm="1">
        <f t="array" aca="1" ref="B17" ca="1">IFERROR(INDEX(EMIT!H:H,EMIT!F17),"…")</f>
        <v>UBCD</v>
      </c>
      <c r="C17" t="s">
        <v>2074</v>
      </c>
    </row>
    <row r="18" spans="1:3" x14ac:dyDescent="0.25">
      <c r="A18">
        <f>IF(LEN(C19),A17+1,A17)</f>
        <v>17</v>
      </c>
      <c r="B18" t="str" cm="1">
        <f t="array" aca="1" ref="B18" ca="1">IFERROR(INDEX(EMIT!H:H,EMIT!F18),"…")</f>
        <v>UBRGR</v>
      </c>
      <c r="C18" t="s">
        <v>2075</v>
      </c>
    </row>
    <row r="19" spans="1:3" x14ac:dyDescent="0.25">
      <c r="A19">
        <f>IF(LEN(C20),A18+1,A18)</f>
        <v>18</v>
      </c>
      <c r="B19" t="str" cm="1">
        <f t="array" aca="1" ref="B19" ca="1">IFERROR(INDEX(EMIT!H:H,EMIT!F19),"…")</f>
        <v>UEXIPCDONE</v>
      </c>
      <c r="C19" t="s">
        <v>2076</v>
      </c>
    </row>
    <row r="20" spans="1:3" x14ac:dyDescent="0.25">
      <c r="A20">
        <f>IF(LEN(C21),A19+1,A19)</f>
        <v>19</v>
      </c>
      <c r="B20" t="str" cm="1">
        <f t="array" aca="1" ref="B20" ca="1">IFERROR(INDEX(EMIT!H:H,EMIT!F20),"…")</f>
        <v>UEXIPCEXT</v>
      </c>
      <c r="C20" t="s">
        <v>2077</v>
      </c>
    </row>
    <row r="21" spans="1:3" x14ac:dyDescent="0.25">
      <c r="A21">
        <f>IF(LEN(C22),A20+1,A20)</f>
        <v>20</v>
      </c>
      <c r="B21" t="str" cm="1">
        <f t="array" aca="1" ref="B21" ca="1">IFERROR(INDEX(EMIT!H:H,EMIT!F21),"…")</f>
        <v>UEXIEXT</v>
      </c>
      <c r="C21" t="s">
        <v>2078</v>
      </c>
    </row>
    <row r="22" spans="1:3" x14ac:dyDescent="0.25">
      <c r="A22">
        <f>IF(LEN(C23),A21+1,A21)</f>
        <v>21</v>
      </c>
      <c r="B22" t="str" cm="1">
        <f t="array" aca="1" ref="B22" ca="1">IFERROR(INDEX(EMIT!H:H,EMIT!F22),"…")</f>
        <v>UDED</v>
      </c>
      <c r="C22" t="s">
        <v>2079</v>
      </c>
    </row>
    <row r="23" spans="1:3" x14ac:dyDescent="0.25">
      <c r="A23">
        <f>IF(LEN(C24),A22+1,A22)</f>
        <v>22</v>
      </c>
      <c r="B23" t="str" cm="1">
        <f t="array" aca="1" ref="B23" ca="1">IFERROR(INDEX(EMIT!H:H,EMIT!F23),"…")</f>
        <v>UHLD</v>
      </c>
      <c r="C23" t="s">
        <v>2080</v>
      </c>
    </row>
    <row r="24" spans="1:3" x14ac:dyDescent="0.25">
      <c r="A24">
        <f>IF(LEN(C25),A23+1,A23)</f>
        <v>23</v>
      </c>
      <c r="B24" t="str" cm="1">
        <f t="array" aca="1" ref="B24" ca="1">IFERROR(INDEX(EMIT!H:H,EMIT!F24),"…")</f>
        <v>USPD</v>
      </c>
      <c r="C24" t="s">
        <v>2081</v>
      </c>
    </row>
    <row r="25" spans="1:3" x14ac:dyDescent="0.25">
      <c r="A25">
        <f>IF(LEN(C26),A24+1,A24)</f>
        <v>24</v>
      </c>
      <c r="B25" t="str" cm="1">
        <f t="array" aca="1" ref="B25" ca="1">IFERROR(INDEX(EMIT!H:H,EMIT!F25),"…")</f>
        <v>UIXD</v>
      </c>
      <c r="C25" t="s">
        <v>2082</v>
      </c>
    </row>
    <row r="26" spans="1:3" x14ac:dyDescent="0.25">
      <c r="A26">
        <f>IF(LEN(C27),A25+1,A25)</f>
        <v>25</v>
      </c>
      <c r="B26" t="str" cm="1">
        <f t="array" aca="1" ref="B26" ca="1">IFERROR(INDEX(EMIT!H:H,EMIT!F26),"…")</f>
        <v>UIYD</v>
      </c>
      <c r="C26" t="s">
        <v>2083</v>
      </c>
    </row>
    <row r="27" spans="1:3" x14ac:dyDescent="0.25">
      <c r="A27">
        <f>IF(LEN(C28),A26+1,A26)</f>
        <v>26</v>
      </c>
      <c r="B27" t="str" cm="1">
        <f t="array" aca="1" ref="B27" ca="1">IFERROR(INDEX(EMIT!H:H,EMIT!F27),"…")</f>
        <v>UDHL</v>
      </c>
      <c r="C27" t="s">
        <v>2084</v>
      </c>
    </row>
    <row r="28" spans="1:3" x14ac:dyDescent="0.25">
      <c r="A28">
        <f>IF(LEN(C29),A27+1,A27)</f>
        <v>27</v>
      </c>
      <c r="B28" t="str" cm="1">
        <f t="array" aca="1" ref="B28" ca="1">IFERROR(INDEX(EMIT!H:H,EMIT!F28),"…")</f>
        <v>UDLC</v>
      </c>
      <c r="C28" t="s">
        <v>2085</v>
      </c>
    </row>
    <row r="29" spans="1:3" x14ac:dyDescent="0.25">
      <c r="A29">
        <f>IF(LEN(C30),A28+1,A28)</f>
        <v>28</v>
      </c>
      <c r="B29" t="str" cm="1">
        <f t="array" aca="1" ref="B29" ca="1">IFERROR(INDEX(EMIT!H:H,EMIT!F29),"…")</f>
        <v>UDDC</v>
      </c>
      <c r="C29" t="s">
        <v>2086</v>
      </c>
    </row>
    <row r="30" spans="1:3" x14ac:dyDescent="0.25">
      <c r="A30">
        <f>IF(LEN(C31),A29+1,A29)</f>
        <v>29</v>
      </c>
      <c r="B30" t="str" cm="1">
        <f t="array" aca="1" ref="B30" ca="1">IFERROR(INDEX(EMIT!H:H,EMIT!F30),"…")</f>
        <v>UDI</v>
      </c>
      <c r="C30" t="s">
        <v>2087</v>
      </c>
    </row>
    <row r="31" spans="1:3" x14ac:dyDescent="0.25">
      <c r="A31">
        <f>IF(LEN(C32),A30+1,A30)</f>
        <v>30</v>
      </c>
      <c r="B31" t="str" cm="1">
        <f t="array" aca="1" ref="B31" ca="1">IFERROR(INDEX(EMIT!H:H,EMIT!F31),"…")</f>
        <v>UDD</v>
      </c>
      <c r="C31" t="s">
        <v>2088</v>
      </c>
    </row>
    <row r="32" spans="1:3" x14ac:dyDescent="0.25">
      <c r="A32">
        <f>IF(LEN(C33),A31+1,A31)</f>
        <v>31</v>
      </c>
      <c r="B32" t="str" cm="1">
        <f t="array" aca="1" ref="B32" ca="1">IFERROR(INDEX(EMIT!H:H,EMIT!F32),"…")</f>
        <v>UDL</v>
      </c>
      <c r="C32" t="s">
        <v>2089</v>
      </c>
    </row>
    <row r="33" spans="1:3" x14ac:dyDescent="0.25">
      <c r="A33">
        <f>IF(LEN(C34),A32+1,A32)</f>
        <v>32</v>
      </c>
      <c r="B33" t="str" cm="1">
        <f t="array" aca="1" ref="B33" ca="1">IFERROR(INDEX(EMIT!H:H,EMIT!F33),"…")</f>
        <v>UBRMXCB</v>
      </c>
      <c r="C33" t="s">
        <v>2090</v>
      </c>
    </row>
    <row r="34" spans="1:3" x14ac:dyDescent="0.25">
      <c r="A34">
        <f>IF(LEN(C35),A33+1,A33)</f>
        <v>33</v>
      </c>
      <c r="B34" t="str" cm="1">
        <f t="array" aca="1" ref="B34" ca="1">IFERROR(INDEX(EMIT!H:H,EMIT!F34),"…")</f>
        <v>UADIMR</v>
      </c>
      <c r="C34" t="s">
        <v>2091</v>
      </c>
    </row>
    <row r="35" spans="1:3" x14ac:dyDescent="0.25">
      <c r="A35">
        <f>IF(LEN(C36),A34+1,A34)</f>
        <v>34</v>
      </c>
      <c r="B35" t="str" cm="1">
        <f t="array" aca="1" ref="B35" ca="1">IFERROR(INDEX(EMIT!H:H,EMIT!F35),"…")</f>
        <v>ULAT</v>
      </c>
      <c r="C35" t="s">
        <v>2092</v>
      </c>
    </row>
    <row r="36" spans="1:3" x14ac:dyDescent="0.25">
      <c r="A36">
        <f>IF(LEN(C37),A35+1,A35)</f>
        <v>35</v>
      </c>
      <c r="B36" t="str" cm="1">
        <f t="array" aca="1" ref="B36" ca="1">IFERROR(INDEX(EMIT!H:H,EMIT!F36),"…")</f>
        <v>UWAIT</v>
      </c>
      <c r="C36" t="s">
        <v>2093</v>
      </c>
    </row>
    <row r="37" spans="1:3" x14ac:dyDescent="0.25">
      <c r="A37">
        <f>IF(LEN(C38),A36+1,A36)</f>
        <v>36</v>
      </c>
      <c r="B37" t="str" cm="1">
        <f t="array" aca="1" ref="B37" ca="1">IFERROR(INDEX(EMIT!H:H,EMIT!F37),"…")</f>
        <v>UBRCLS</v>
      </c>
      <c r="C37" t="s">
        <v>2094</v>
      </c>
    </row>
    <row r="38" spans="1:3" x14ac:dyDescent="0.25">
      <c r="A38">
        <f>IF(LEN(C39),A37+1,A37)</f>
        <v>37</v>
      </c>
      <c r="B38" t="str" cm="1">
        <f t="array" aca="1" ref="B38" ca="1">IFERROR(INDEX(EMIT!H:H,EMIT!F38),"…")</f>
        <v>UDPC+UCDL</v>
      </c>
      <c r="C38" t="s">
        <v>2095</v>
      </c>
    </row>
    <row r="39" spans="1:3" x14ac:dyDescent="0.25">
      <c r="A39">
        <f>IF(LEN(C40),A38+1,A38)</f>
        <v>38</v>
      </c>
      <c r="B39" t="str" cm="1">
        <f t="array" aca="1" ref="B39" ca="1">IFERROR(INDEX(EMIT!H:H,EMIT!F39),"…")</f>
        <v>UBRGRCLS</v>
      </c>
      <c r="C39" t="s">
        <v>2096</v>
      </c>
    </row>
    <row r="40" spans="1:3" x14ac:dyDescent="0.25">
      <c r="A40">
        <f>IF(LEN(C42),A39+1,A39)</f>
        <v>39</v>
      </c>
      <c r="B40" t="str" cm="1">
        <f t="array" aca="1" ref="B40" ca="1">IFERROR(INDEX(EMIT!H:H,EMIT!F40),"…")</f>
        <v>UBDL</v>
      </c>
      <c r="C40" t="s">
        <v>2097</v>
      </c>
    </row>
    <row r="41" spans="1:3" x14ac:dyDescent="0.25">
      <c r="A41">
        <f>IF(LEN(C43),A40+1,A40)</f>
        <v>40</v>
      </c>
      <c r="B41" t="str" cm="1">
        <f t="array" aca="1" ref="B41" ca="1">IFERROR(INDEX(EMIT!H:H,EMIT!F41),"…")</f>
        <v>UNDEF</v>
      </c>
      <c r="C41" s="29" t="s">
        <v>1243</v>
      </c>
    </row>
    <row r="42" spans="1:3" x14ac:dyDescent="0.25">
      <c r="A42">
        <f>IF(LEN(C44),A41+1,A41)</f>
        <v>41</v>
      </c>
      <c r="B42" t="str" cm="1">
        <f t="array" aca="1" ref="B42" ca="1">IFERROR(INDEX(EMIT!H:H,EMIT!F42),"…")</f>
        <v>UEXA</v>
      </c>
      <c r="C42" t="s">
        <v>2098</v>
      </c>
    </row>
    <row r="43" spans="1:3" x14ac:dyDescent="0.25">
      <c r="A43">
        <f>IF(LEN(C45),A42+1,A42)</f>
        <v>42</v>
      </c>
      <c r="B43" t="str" cm="1">
        <f t="array" aca="1" ref="B43" ca="1">IFERROR(INDEX(EMIT!H:H,EMIT!F43),"…")</f>
        <v>XEND</v>
      </c>
      <c r="C43" t="s">
        <v>2099</v>
      </c>
    </row>
    <row r="44" spans="1:3" x14ac:dyDescent="0.25">
      <c r="A44">
        <f>IF(LEN(C46),A43+1,A43)</f>
        <v>43</v>
      </c>
      <c r="B44" t="str" cm="1">
        <f t="array" aca="1" ref="B44" ca="1">IFERROR(INDEX(EMIT!H:H,EMIT!F44),"…")</f>
        <v>UEXX</v>
      </c>
      <c r="C44" t="s">
        <v>2100</v>
      </c>
    </row>
    <row r="45" spans="1:3" x14ac:dyDescent="0.25">
      <c r="A45">
        <f>IF(LEN(C47),A44+1,A44)</f>
        <v>44</v>
      </c>
      <c r="B45" t="str" cm="1">
        <f t="array" aca="1" ref="B45" ca="1">IFERROR(INDEX(EMIT!H:H,EMIT!F45),"…")</f>
        <v>UDFF+UADIRM</v>
      </c>
      <c r="C45" t="s">
        <v>2101</v>
      </c>
    </row>
    <row r="46" spans="1:3" x14ac:dyDescent="0.25">
      <c r="A46">
        <f>IF(LEN(C48),A45+1,A45)</f>
        <v>45</v>
      </c>
      <c r="B46" t="str" cm="1">
        <f t="array" aca="1" ref="B46" ca="1">IFERROR(INDEX(EMIT!H:H,EMIT!F46),"…")</f>
        <v>USFF</v>
      </c>
      <c r="C46" t="s">
        <v>2102</v>
      </c>
    </row>
    <row r="47" spans="1:3" x14ac:dyDescent="0.25">
      <c r="A47">
        <f>IF(LEN(C49),A46+1,A46)</f>
        <v>46</v>
      </c>
      <c r="B47" t="str" cm="1">
        <f t="array" aca="1" ref="B47" ca="1">IFERROR(INDEX(EMIT!H:H,EMIT!F47),"…")</f>
        <v>UDFF</v>
      </c>
      <c r="C47" t="s">
        <v>2103</v>
      </c>
    </row>
    <row r="48" spans="1:3" x14ac:dyDescent="0.25">
      <c r="A48">
        <f>IF(LEN(C51),A47+1,A47)</f>
        <v>47</v>
      </c>
      <c r="B48" t="str" cm="1">
        <f t="array" aca="1" ref="B48" ca="1">IFERROR(INDEX(EMIT!H:H,EMIT!F48),"…")</f>
        <v>UCFF</v>
      </c>
      <c r="C48" t="s">
        <v>2104</v>
      </c>
    </row>
    <row r="49" spans="1:3" x14ac:dyDescent="0.25">
      <c r="A49">
        <f>IF(LEN(C52),A48+1,A48)</f>
        <v>48</v>
      </c>
      <c r="B49" t="str" cm="1">
        <f t="array" aca="1" ref="B49" ca="1">IFERROR(INDEX(EMIT!H:H,EMIT!F49),"…")</f>
        <v>UIM0</v>
      </c>
      <c r="C49" t="s">
        <v>2105</v>
      </c>
    </row>
    <row r="50" spans="1:3" x14ac:dyDescent="0.25">
      <c r="A50">
        <f>IF(LEN(C53),A49+1,A49)</f>
        <v>49</v>
      </c>
      <c r="B50" t="str" cm="1">
        <f t="array" aca="1" ref="B50" ca="1">IFERROR(INDEX(EMIT!H:H,EMIT!F50),"…")</f>
        <v>UPCDWQ</v>
      </c>
      <c r="C50" s="7" t="s">
        <v>2106</v>
      </c>
    </row>
    <row r="51" spans="1:3" x14ac:dyDescent="0.25">
      <c r="A51">
        <f>IF(LEN(C54),A50+1,A50)</f>
        <v>50</v>
      </c>
      <c r="B51" t="str" cm="1">
        <f t="array" aca="1" ref="B51" ca="1">IFERROR(INDEX(EMIT!H:H,EMIT!F51),"…")</f>
        <v>UDPCZDL</v>
      </c>
      <c r="C51" t="s">
        <v>2107</v>
      </c>
    </row>
    <row r="52" spans="1:3" x14ac:dyDescent="0.25">
      <c r="A52">
        <f>IF(LEN(C55),A51+1,A51)</f>
        <v>51</v>
      </c>
      <c r="B52" t="str" cm="1">
        <f t="array" aca="1" ref="B52" ca="1">IFERROR(INDEX(EMIT!H:H,EMIT!F52),"…")</f>
        <v>UDWZWDL</v>
      </c>
      <c r="C52" t="s">
        <v>2108</v>
      </c>
    </row>
    <row r="53" spans="1:3" x14ac:dyDescent="0.25">
      <c r="A53">
        <f>IF(LEN(C56),A52+1,A52)</f>
        <v>52</v>
      </c>
      <c r="B53" t="str" cm="1">
        <f t="array" aca="1" ref="B53" ca="1">IFERROR(INDEX(EMIT!H:H,EMIT!F53),"…")</f>
        <v>UADIM</v>
      </c>
      <c r="C53" t="s">
        <v>2109</v>
      </c>
    </row>
    <row r="54" spans="1:3" x14ac:dyDescent="0.25">
      <c r="A54">
        <f>IF(LEN(C57),A53+1,A53)</f>
        <v>53</v>
      </c>
      <c r="B54" t="str" cm="1">
        <f t="array" aca="1" ref="B54" ca="1">IFERROR(INDEX(EMIT!H:H,EMIT!F54),"…")</f>
        <v>UWA</v>
      </c>
      <c r="C54" t="s">
        <v>2110</v>
      </c>
    </row>
    <row r="55" spans="1:3" x14ac:dyDescent="0.25">
      <c r="A55">
        <f>IF(LEN(C58),A54+1,A54)</f>
        <v>54</v>
      </c>
      <c r="B55" t="str" cm="1">
        <f t="array" aca="1" ref="B55" ca="1">IFERROR(INDEX(EMIT!H:H,EMIT!F55),"…")</f>
        <v>USWR</v>
      </c>
      <c r="C55" t="s">
        <v>2111</v>
      </c>
    </row>
    <row r="56" spans="1:3" x14ac:dyDescent="0.25">
      <c r="A56">
        <f>IF(LEN(C59),A55+1,A55)</f>
        <v>55</v>
      </c>
      <c r="B56" t="str" cm="1">
        <f t="array" aca="1" ref="B56" ca="1">IFERROR(INDEX(EMIT!H:H,EMIT!F56),"…")</f>
        <v>UWZDWW</v>
      </c>
      <c r="C56" t="s">
        <v>2112</v>
      </c>
    </row>
    <row r="57" spans="1:3" x14ac:dyDescent="0.25">
      <c r="A57">
        <f>IF(LEN(C60),A56+1,A56)</f>
        <v>56</v>
      </c>
      <c r="B57" t="str" cm="1">
        <f t="array" aca="1" ref="B57" ca="1">IFERROR(INDEX(EMIT!H:H,EMIT!F57),"…")</f>
        <v>UWDL</v>
      </c>
      <c r="C57" t="s">
        <v>2113</v>
      </c>
    </row>
    <row r="58" spans="1:3" x14ac:dyDescent="0.25">
      <c r="A58">
        <f>IF(LEN(C61),A57+1,A57)</f>
        <v>57</v>
      </c>
      <c r="B58" t="str" cm="1">
        <f t="array" aca="1" ref="B58" ca="1">IFERROR(INDEX(EMIT!H:H,EMIT!F58),"…")</f>
        <v>UCLS</v>
      </c>
      <c r="C58" t="s">
        <v>2114</v>
      </c>
    </row>
    <row r="59" spans="1:3" x14ac:dyDescent="0.25">
      <c r="A59">
        <f>IF(LEN(C62),A58+1,A58)</f>
        <v>58</v>
      </c>
      <c r="B59" t="str" cm="1">
        <f t="array" aca="1" ref="B59" ca="1">IFERROR(INDEX(EMIT!H:H,EMIT!F59),"…")</f>
        <v>UADL</v>
      </c>
      <c r="C59" t="s">
        <v>2115</v>
      </c>
    </row>
    <row r="60" spans="1:3" x14ac:dyDescent="0.25">
      <c r="A60">
        <f>IF(LEN(C63),A59+1,A59)</f>
        <v>59</v>
      </c>
      <c r="B60" t="str" cm="1">
        <f t="array" aca="1" ref="B60" ca="1">IFERROR(INDEX(EMIT!H:H,EMIT!F60),"…")</f>
        <v>UWC</v>
      </c>
      <c r="C60" t="s">
        <v>2116</v>
      </c>
    </row>
    <row r="61" spans="1:3" x14ac:dyDescent="0.25">
      <c r="A61">
        <f>IF(LEN(C64),A60+1,A60)</f>
        <v>60</v>
      </c>
      <c r="B61" t="str" cm="1">
        <f t="array" aca="1" ref="B61" ca="1">IFERROR(INDEX(EMIT!H:H,EMIT!F61),"…")</f>
        <v>UDWZ</v>
      </c>
      <c r="C61" t="s">
        <v>2117</v>
      </c>
    </row>
    <row r="62" spans="1:3" x14ac:dyDescent="0.25">
      <c r="A62">
        <f>IF(LEN(C65),A61+1,A61)</f>
        <v>61</v>
      </c>
      <c r="B62" t="str" cm="1">
        <f t="array" aca="1" ref="B62" ca="1">IFERROR(INDEX(EMIT!H:H,EMIT!F62),"…")</f>
        <v>UWB</v>
      </c>
      <c r="C62" t="s">
        <v>2118</v>
      </c>
    </row>
    <row r="63" spans="1:3" x14ac:dyDescent="0.25">
      <c r="A63">
        <f>IF(LEN(C66),A62+1,A62)</f>
        <v>62</v>
      </c>
      <c r="B63" t="str" cm="1">
        <f t="array" aca="1" ref="B63" ca="1">IFERROR(INDEX(EMIT!H:H,EMIT!F63),"…")</f>
        <v>UWAITW</v>
      </c>
      <c r="C63" t="s">
        <v>2119</v>
      </c>
    </row>
    <row r="64" spans="1:3" x14ac:dyDescent="0.25">
      <c r="A64">
        <f>IF(LEN(C67),A63+1,A63)</f>
        <v>63</v>
      </c>
      <c r="B64" t="str" cm="1">
        <f t="array" aca="1" ref="B64" ca="1">IFERROR(INDEX(EMIT!H:H,EMIT!F64),"…")</f>
        <v>UWZDD</v>
      </c>
      <c r="C64" t="s">
        <v>2120</v>
      </c>
    </row>
    <row r="65" spans="1:3" x14ac:dyDescent="0.25">
      <c r="A65">
        <f>IF(LEN(C68),A64+1,A64)</f>
        <v>64</v>
      </c>
      <c r="B65" t="str" cm="1">
        <f t="array" aca="1" ref="B65" ca="1">IFERROR(INDEX(EMIT!H:H,EMIT!F65),"…")</f>
        <v>ULDL</v>
      </c>
      <c r="C65" t="s">
        <v>2121</v>
      </c>
    </row>
    <row r="66" spans="1:3" x14ac:dyDescent="0.25">
      <c r="A66">
        <f>IF(LEN(C69),A65+1,A65)</f>
        <v>65</v>
      </c>
      <c r="B66" t="str" cm="1">
        <f t="array" aca="1" ref="B66" ca="1">IFERROR(INDEX(EMIT!H:H,EMIT!F66),"…")</f>
        <v>UHDL</v>
      </c>
      <c r="C66" t="s">
        <v>2122</v>
      </c>
    </row>
    <row r="67" spans="1:3" x14ac:dyDescent="0.25">
      <c r="A67">
        <f>IF(LEN(C70),A66+1,A66)</f>
        <v>66</v>
      </c>
      <c r="B67" t="str" cm="1">
        <f t="array" aca="1" ref="B67" ca="1">IFERROR(INDEX(EMIT!H:H,EMIT!F67),"…")</f>
        <v>UDSP</v>
      </c>
      <c r="C67" t="s">
        <v>2123</v>
      </c>
    </row>
    <row r="68" spans="1:3" x14ac:dyDescent="0.25">
      <c r="A68">
        <f>IF(LEN(C71),A67+1,A67)</f>
        <v>67</v>
      </c>
      <c r="B68" t="str" cm="1">
        <f t="array" aca="1" ref="B68" ca="1">IFERROR(INDEX(EMIT!H:H,EMIT!F68),"…")</f>
        <v>UZDL</v>
      </c>
      <c r="C68" t="s">
        <v>2124</v>
      </c>
    </row>
    <row r="69" spans="1:3" x14ac:dyDescent="0.25">
      <c r="A69">
        <f>IF(LEN(C72),A68+1,A68)</f>
        <v>68</v>
      </c>
      <c r="B69" t="str" cm="1">
        <f t="array" aca="1" ref="B69" ca="1">IFERROR(INDEX(EMIT!H:H,EMIT!F69),"…")</f>
        <v>UADDM</v>
      </c>
      <c r="C69" t="s">
        <v>2125</v>
      </c>
    </row>
    <row r="70" spans="1:3" x14ac:dyDescent="0.25">
      <c r="A70">
        <f>IF(LEN(C73),A69+1,A69)</f>
        <v>69</v>
      </c>
      <c r="B70" t="str" cm="1">
        <f t="array" aca="1" ref="B70" ca="1">IFERROR(INDEX(EMIT!H:H,EMIT!F70),"…")</f>
        <v>UWH</v>
      </c>
      <c r="C70" t="s">
        <v>2126</v>
      </c>
    </row>
    <row r="71" spans="1:3" x14ac:dyDescent="0.25">
      <c r="A71">
        <f>IF(LEN(C74),A70+1,A70)</f>
        <v>70</v>
      </c>
      <c r="B71" t="str" cm="1">
        <f t="array" aca="1" ref="B71" ca="1">IFERROR(INDEX(EMIT!H:H,EMIT!F71),"…")</f>
        <v>USPDDWW</v>
      </c>
      <c r="C71" t="s">
        <v>2127</v>
      </c>
    </row>
    <row r="72" spans="1:3" x14ac:dyDescent="0.25">
      <c r="A72">
        <f>IF(LEN(C75),A71+1,A71)</f>
        <v>71</v>
      </c>
      <c r="B72" t="str" cm="1">
        <f t="array" aca="1" ref="B72" ca="1">IFERROR(INDEX(EMIT!H:H,EMIT!F72),"…")</f>
        <v>UWL</v>
      </c>
      <c r="C72" t="s">
        <v>2128</v>
      </c>
    </row>
    <row r="73" spans="1:3" x14ac:dyDescent="0.25">
      <c r="A73">
        <f>IF(LEN(C76),A72+1,A72)</f>
        <v>72</v>
      </c>
      <c r="B73" t="str" cm="1">
        <f t="array" aca="1" ref="B73" ca="1">IFERROR(INDEX(EMIT!H:H,EMIT!F73),"…")</f>
        <v>UGR</v>
      </c>
      <c r="C73" t="s">
        <v>2129</v>
      </c>
    </row>
    <row r="74" spans="1:3" x14ac:dyDescent="0.25">
      <c r="A74">
        <f>IF(LEN(C77),A73+1,A73)</f>
        <v>73</v>
      </c>
      <c r="B74" t="str" cm="1">
        <f t="array" aca="1" ref="B74" ca="1">IFERROR(INDEX(EMIT!H:H,EMIT!F74),"…")</f>
        <v>USPDD</v>
      </c>
      <c r="C74" t="s">
        <v>2130</v>
      </c>
    </row>
    <row r="75" spans="1:3" x14ac:dyDescent="0.25">
      <c r="A75">
        <f>IF(LEN(C78),A74+1,A74)</f>
        <v>74</v>
      </c>
      <c r="B75" t="str" cm="1">
        <f t="array" aca="1" ref="B75" ca="1">IFERROR(INDEX(EMIT!H:H,EMIT!F75),"…")</f>
        <v>UWF</v>
      </c>
      <c r="C75" t="s">
        <v>2131</v>
      </c>
    </row>
    <row r="76" spans="1:3" x14ac:dyDescent="0.25">
      <c r="A76">
        <f>IF(LEN(C79),A75+1,A75)</f>
        <v>75</v>
      </c>
      <c r="B76" t="str" cm="1">
        <f t="array" aca="1" ref="B76" ca="1">IFERROR(INDEX(EMIT!H:H,EMIT!F76),"…")</f>
        <v>UFDLD</v>
      </c>
      <c r="C76" t="s">
        <v>2132</v>
      </c>
    </row>
    <row r="77" spans="1:3" x14ac:dyDescent="0.25">
      <c r="A77">
        <f>IF(LEN(C80),A76+1,A76)</f>
        <v>76</v>
      </c>
      <c r="B77" t="str" cm="1">
        <f t="array" aca="1" ref="B77" ca="1">IFERROR(INDEX(EMIT!H:H,EMIT!F77),"…")</f>
        <v>UPCDD</v>
      </c>
      <c r="C77" t="s">
        <v>2133</v>
      </c>
    </row>
    <row r="78" spans="1:3" x14ac:dyDescent="0.25">
      <c r="A78">
        <f>IF(LEN(C81),A77+1,A77)</f>
        <v>77</v>
      </c>
      <c r="B78" t="str" cm="1">
        <f t="array" aca="1" ref="B78" ca="1">IFERROR(INDEX(EMIT!H:H,EMIT!F78),"…")</f>
        <v>UDPCWZNZ</v>
      </c>
      <c r="C78" t="s">
        <v>2134</v>
      </c>
    </row>
    <row r="79" spans="1:3" x14ac:dyDescent="0.25">
      <c r="A79">
        <f>IF(LEN(C82),A78+1,A78)</f>
        <v>78</v>
      </c>
      <c r="B79" t="str" cm="1">
        <f t="array" aca="1" ref="B79" ca="1">IFERROR(INDEX(EMIT!H:H,EMIT!F79),"…")</f>
        <v>UPCDJNC</v>
      </c>
      <c r="C79" t="s">
        <v>2135</v>
      </c>
    </row>
    <row r="80" spans="1:3" x14ac:dyDescent="0.25">
      <c r="A80">
        <f>IF(LEN(C83),A79+1,A79)</f>
        <v>79</v>
      </c>
      <c r="B80" t="str" cm="1">
        <f t="array" aca="1" ref="B80" ca="1">IFERROR(INDEX(EMIT!H:H,EMIT!F80),"…")</f>
        <v>UDSPW</v>
      </c>
      <c r="C80" t="s">
        <v>2136</v>
      </c>
    </row>
    <row r="81" spans="1:3" x14ac:dyDescent="0.25">
      <c r="A81">
        <f>IF(LEN(C84),A80+1,A80)</f>
        <v>80</v>
      </c>
      <c r="B81" t="str" cm="1">
        <f t="array" aca="1" ref="B81" ca="1">IFERROR(INDEX(EMIT!H:H,EMIT!F81),"…")</f>
        <v>UWPH</v>
      </c>
      <c r="C81" t="s">
        <v>2137</v>
      </c>
    </row>
    <row r="82" spans="1:3" x14ac:dyDescent="0.25">
      <c r="A82">
        <f>IF(LEN(C85),A81+1,A81)</f>
        <v>81</v>
      </c>
      <c r="B82" t="str" cm="1">
        <f t="array" aca="1" ref="B82" ca="1">IFERROR(INDEX(EMIT!H:H,EMIT!F82),"…")</f>
        <v>UWPL</v>
      </c>
      <c r="C82" t="s">
        <v>2138</v>
      </c>
    </row>
    <row r="83" spans="1:3" x14ac:dyDescent="0.25">
      <c r="A83">
        <f>IF(LEN(C86),A82+1,A82)</f>
        <v>82</v>
      </c>
      <c r="B83" t="str" cm="1">
        <f t="array" aca="1" ref="B83" ca="1">IFERROR(INDEX(EMIT!H:H,EMIT!F83),"…")</f>
        <v>UBRMJNC</v>
      </c>
      <c r="C83" t="s">
        <v>2139</v>
      </c>
    </row>
    <row r="84" spans="1:3" x14ac:dyDescent="0.25">
      <c r="A84">
        <f>IF(LEN(C87),A83+1,A83)</f>
        <v>83</v>
      </c>
      <c r="B84" t="str" cm="1">
        <f t="array" aca="1" ref="B84" ca="1">IFERROR(INDEX(EMIT!H:H,EMIT!F84),"…")</f>
        <v>UCLSAAB</v>
      </c>
      <c r="C84" t="s">
        <v>2140</v>
      </c>
    </row>
    <row r="85" spans="1:3" x14ac:dyDescent="0.25">
      <c r="A85">
        <f>IF(LEN(C88),A84+1,A84)</f>
        <v>84</v>
      </c>
      <c r="B85" t="str" cm="1">
        <f t="array" aca="1" ref="B85" ca="1">IFERROR(INDEX(EMIT!H:H,EMIT!F85),"…")</f>
        <v>UDPCODD</v>
      </c>
      <c r="C85" t="s">
        <v>2141</v>
      </c>
    </row>
    <row r="86" spans="1:3" x14ac:dyDescent="0.25">
      <c r="A86">
        <f>IF(LEN(C89),A85+1,A85)</f>
        <v>85</v>
      </c>
      <c r="B86" t="str" cm="1">
        <f t="array" aca="1" ref="B86" ca="1">IFERROR(INDEX(EMIT!H:H,EMIT!F86),"…")</f>
        <v>UPCDBHJZ</v>
      </c>
      <c r="C86" t="s">
        <v>2142</v>
      </c>
    </row>
    <row r="87" spans="1:3" x14ac:dyDescent="0.25">
      <c r="A87">
        <f>IF(LEN(C90),A86+1,A86)</f>
        <v>86</v>
      </c>
      <c r="B87" t="str" cm="1">
        <f t="array" aca="1" ref="B87" ca="1">IFERROR(INDEX(EMIT!H:H,EMIT!F87),"…")</f>
        <v>UWAITAAPL</v>
      </c>
      <c r="C87" t="s">
        <v>2143</v>
      </c>
    </row>
    <row r="88" spans="1:3" x14ac:dyDescent="0.25">
      <c r="A88">
        <f>IF(LEN(C91),A87+1,A87)</f>
        <v>87</v>
      </c>
      <c r="B88" t="str" cm="1">
        <f t="array" aca="1" ref="B88" ca="1">IFERROR(INDEX(EMIT!H:H,EMIT!F88),"…")</f>
        <v>UABDL</v>
      </c>
      <c r="C88" t="s">
        <v>2144</v>
      </c>
    </row>
    <row r="89" spans="1:3" x14ac:dyDescent="0.25">
      <c r="A89">
        <f>IF(LEN(C92),A88+1,A88)</f>
        <v>88</v>
      </c>
      <c r="B89" t="str" cm="1">
        <f t="array" aca="1" ref="B89" ca="1">IFERROR(INDEX(EMIT!H:H,EMIT!F89),"…")</f>
        <v>UOSADD</v>
      </c>
      <c r="C89" t="s">
        <v>2145</v>
      </c>
    </row>
    <row r="90" spans="1:3" x14ac:dyDescent="0.25">
      <c r="A90">
        <f>IF(LEN(C93),A89+1,A89)</f>
        <v>89</v>
      </c>
      <c r="B90" t="str" cm="1">
        <f t="array" aca="1" ref="B90" ca="1">IFERROR(INDEX(EMIT!H:H,EMIT!F90),"…")</f>
        <v>UZHB</v>
      </c>
      <c r="C90" t="s">
        <v>2146</v>
      </c>
    </row>
    <row r="91" spans="1:3" x14ac:dyDescent="0.25">
      <c r="A91">
        <f>IF(LEN(C94),A90+1,A90)</f>
        <v>90</v>
      </c>
      <c r="B91" t="str" cm="1">
        <f t="array" aca="1" ref="B91" ca="1">IFERROR(INDEX(EMIT!H:H,EMIT!F91),"…")</f>
        <v>UAAPH</v>
      </c>
      <c r="C91" t="s">
        <v>2147</v>
      </c>
    </row>
    <row r="92" spans="1:3" x14ac:dyDescent="0.25">
      <c r="A92">
        <f>IF(LEN(C95),A91+1,A91)</f>
        <v>91</v>
      </c>
      <c r="B92" t="str" cm="1">
        <f t="array" aca="1" ref="B92" ca="1">IFERROR(INDEX(EMIT!H:H,EMIT!F92),"…")</f>
        <v>UOSADCD</v>
      </c>
      <c r="C92" t="s">
        <v>2148</v>
      </c>
    </row>
    <row r="93" spans="1:3" x14ac:dyDescent="0.25">
      <c r="A93">
        <f>IF(LEN(C96),A92+1,A92)</f>
        <v>92</v>
      </c>
      <c r="B93" t="str" cm="1">
        <f t="array" aca="1" ref="B93" ca="1">IFERROR(INDEX(EMIT!H:H,EMIT!F93),"…")</f>
        <v>UDWZWH</v>
      </c>
      <c r="C93" t="s">
        <v>2149</v>
      </c>
    </row>
    <row r="94" spans="1:3" x14ac:dyDescent="0.25">
      <c r="A94">
        <f>IF(LEN(C97),A93+1,A93)</f>
        <v>93</v>
      </c>
      <c r="B94" t="str" cm="1">
        <f t="array" aca="1" ref="B94" ca="1">IFERROR(INDEX(EMIT!H:H,EMIT!F94),"…")</f>
        <v>UPCDJRNC</v>
      </c>
      <c r="C94" t="s">
        <v>2135</v>
      </c>
    </row>
    <row r="95" spans="1:3" x14ac:dyDescent="0.25">
      <c r="A95">
        <f>IF(LEN(C98),A94+1,A94)</f>
        <v>94</v>
      </c>
      <c r="B95" t="str" cm="1">
        <f t="array" aca="1" ref="B95" ca="1">IFERROR(INDEX(EMIT!H:H,EMIT!F95),"…")</f>
        <v>UIHBR</v>
      </c>
      <c r="C95" t="s">
        <v>2150</v>
      </c>
    </row>
    <row r="96" spans="1:3" x14ac:dyDescent="0.25">
      <c r="A96">
        <f>IF(LEN(C99),A95+1,A95)</f>
        <v>95</v>
      </c>
      <c r="B96" t="str" cm="1">
        <f t="array" aca="1" ref="B96" ca="1">IFERROR(INDEX(EMIT!H:H,EMIT!F96),"…")</f>
        <v>UAAIR</v>
      </c>
      <c r="C96" t="s">
        <v>2151</v>
      </c>
    </row>
    <row r="97" spans="1:3" x14ac:dyDescent="0.25">
      <c r="A97">
        <f>IF(LEN(C100),A96+1,A96)</f>
        <v>96</v>
      </c>
      <c r="B97" t="str" cm="1">
        <f t="array" aca="1" ref="B97" ca="1">IFERROR(INDEX(EMIT!H:H,EMIT!F97),"…")</f>
        <v>UOORI</v>
      </c>
      <c r="C97" t="s">
        <v>2152</v>
      </c>
    </row>
    <row r="98" spans="1:3" x14ac:dyDescent="0.25">
      <c r="A98">
        <f>IF(LEN(C101),A97+1,A97)</f>
        <v>97</v>
      </c>
      <c r="B98" t="str" cm="1">
        <f t="array" aca="1" ref="B98" ca="1">IFERROR(INDEX(EMIT!H:H,EMIT!F98),"…")</f>
        <v>UAHB</v>
      </c>
      <c r="C98" t="s">
        <v>2153</v>
      </c>
    </row>
    <row r="99" spans="1:3" x14ac:dyDescent="0.25">
      <c r="A99">
        <f>IF(LEN(C102),A98+1,A98)</f>
        <v>98</v>
      </c>
      <c r="B99" t="str" cm="1">
        <f t="array" aca="1" ref="B99" ca="1">IFERROR(INDEX(EMIT!H:H,EMIT!F99),"…")</f>
        <v>UODAA</v>
      </c>
      <c r="C99" t="s">
        <v>2154</v>
      </c>
    </row>
    <row r="100" spans="1:3" x14ac:dyDescent="0.25">
      <c r="A100">
        <f>IF(LEN(C103),A99+1,A99)</f>
        <v>99</v>
      </c>
      <c r="B100" t="str" cm="1">
        <f t="array" aca="1" ref="B100" ca="1">IFERROR(INDEX(EMIT!H:H,EMIT!F100),"…")</f>
        <v>UAADLR</v>
      </c>
      <c r="C100" t="s">
        <v>2155</v>
      </c>
    </row>
    <row r="101" spans="1:3" x14ac:dyDescent="0.25">
      <c r="A101">
        <f>IF(LEN(C104),A100+1,A100)</f>
        <v>100</v>
      </c>
      <c r="B101" t="str" cm="1">
        <f t="array" aca="1" ref="B101" ca="1">IFERROR(INDEX(EMIT!H:H,EMIT!F101),"…")</f>
        <v>UABA</v>
      </c>
      <c r="C101" t="s">
        <v>2156</v>
      </c>
    </row>
    <row r="102" spans="1:3" x14ac:dyDescent="0.25">
      <c r="A102">
        <f>IF(LEN(C105),A101+1,A101)</f>
        <v>101</v>
      </c>
      <c r="B102" t="str" cm="1">
        <f t="array" aca="1" ref="B102" ca="1">IFERROR(INDEX(EMIT!H:H,EMIT!F102),"…")</f>
        <v>UNHAB</v>
      </c>
      <c r="C102" t="s">
        <v>2157</v>
      </c>
    </row>
    <row r="103" spans="1:3" x14ac:dyDescent="0.25">
      <c r="A103">
        <f>IF(LEN(C106),A102+1,A102)</f>
        <v>102</v>
      </c>
      <c r="B103" t="str" cm="1">
        <f t="array" aca="1" ref="B103" ca="1">IFERROR(INDEX(EMIT!H:H,EMIT!F103),"…")</f>
        <v>UDLHB</v>
      </c>
      <c r="C103" t="s">
        <v>2158</v>
      </c>
    </row>
    <row r="104" spans="1:3" x14ac:dyDescent="0.25">
      <c r="A104">
        <f>IF(LEN(C107),A103+1,A103)</f>
        <v>103</v>
      </c>
      <c r="B104" t="str" cm="1">
        <f t="array" aca="1" ref="B104" ca="1">IFERROR(INDEX(EMIT!H:H,EMIT!F104),"…")</f>
        <v>UPDDL</v>
      </c>
      <c r="C104" t="s">
        <v>2159</v>
      </c>
    </row>
    <row r="105" spans="1:3" x14ac:dyDescent="0.25">
      <c r="A105">
        <f>IF(LEN(C108),A104+1,A104)</f>
        <v>104</v>
      </c>
      <c r="B105" t="str" cm="1">
        <f t="array" aca="1" ref="B105" ca="1">IFERROR(INDEX(EMIT!H:H,EMIT!F105),"…")</f>
        <v>UNHBAF</v>
      </c>
      <c r="C105" t="s">
        <v>2160</v>
      </c>
    </row>
    <row r="106" spans="1:3" x14ac:dyDescent="0.25">
      <c r="A106">
        <f>IF(LEN(C109),A105+1,A105)</f>
        <v>105</v>
      </c>
      <c r="B106" t="str" cm="1">
        <f t="array" aca="1" ref="B106" ca="1">IFERROR(INDEX(EMIT!H:H,EMIT!F106),"…")</f>
        <v>UAADL</v>
      </c>
      <c r="C106" t="s">
        <v>2161</v>
      </c>
    </row>
    <row r="107" spans="1:3" x14ac:dyDescent="0.25">
      <c r="A107">
        <f>IF(LEN(C110),A106+1,A106)</f>
        <v>106</v>
      </c>
      <c r="B107" t="str" cm="1">
        <f t="array" aca="1" ref="B107" ca="1">IFERROR(INDEX(EMIT!H:H,EMIT!F107),"…")</f>
        <v>UDLHBR</v>
      </c>
      <c r="C107" t="s">
        <v>2162</v>
      </c>
    </row>
    <row r="108" spans="1:3" x14ac:dyDescent="0.25">
      <c r="A108">
        <f>IF(LEN(C111),A107+1,A107)</f>
        <v>107</v>
      </c>
      <c r="B108" t="str" cm="1">
        <f t="array" aca="1" ref="B108" ca="1">IFERROR(INDEX(EMIT!H:H,EMIT!F108),"…")</f>
        <v>UPCDWAA</v>
      </c>
      <c r="C108" t="s">
        <v>2163</v>
      </c>
    </row>
    <row r="109" spans="1:3" x14ac:dyDescent="0.25">
      <c r="A109">
        <f>IF(LEN(C112),A108+1,A108)</f>
        <v>108</v>
      </c>
      <c r="B109" t="str" cm="1">
        <f t="array" aca="1" ref="B109" ca="1">IFERROR(INDEX(EMIT!H:H,EMIT!F109),"…")</f>
        <v>UDWZZDL</v>
      </c>
      <c r="C109" t="s">
        <v>2164</v>
      </c>
    </row>
    <row r="110" spans="1:3" x14ac:dyDescent="0.25">
      <c r="A110">
        <f>IF(LEN(C113),A109+1,A109)</f>
        <v>109</v>
      </c>
      <c r="B110" t="str" cm="1">
        <f t="array" aca="1" ref="B110" ca="1">IFERROR(INDEX(EMIT!H:H,EMIT!F110),"…")</f>
        <v>UADI</v>
      </c>
      <c r="C110" t="s">
        <v>2165</v>
      </c>
    </row>
    <row r="111" spans="1:3" x14ac:dyDescent="0.25">
      <c r="A111">
        <f>IF(LEN(C114),A110+1,A110)</f>
        <v>110</v>
      </c>
      <c r="B111" t="str" cm="1">
        <f t="array" aca="1" ref="B111" ca="1">IFERROR(INDEX(EMIT!H:H,EMIT!F111),"…")</f>
        <v>URIO</v>
      </c>
      <c r="C111" t="s">
        <v>2166</v>
      </c>
    </row>
    <row r="112" spans="1:3" x14ac:dyDescent="0.25">
      <c r="A112">
        <f>IF(LEN(C115),A111+1,A111)</f>
        <v>111</v>
      </c>
      <c r="B112" t="str" cm="1">
        <f t="array" aca="1" ref="B112" ca="1">IFERROR(INDEX(EMIT!H:H,EMIT!F112),"…")</f>
        <v>UWZD</v>
      </c>
      <c r="C112" t="s">
        <v>1392</v>
      </c>
    </row>
    <row r="113" spans="1:3" x14ac:dyDescent="0.25">
      <c r="A113">
        <f>IF(LEN(C116),A112+1,A112)</f>
        <v>112</v>
      </c>
      <c r="B113" t="str" cm="1">
        <f t="array" aca="1" ref="B113" ca="1">IFERROR(INDEX(EMIT!H:H,EMIT!F113),"…")</f>
        <v>ULATIO</v>
      </c>
      <c r="C113" t="s">
        <v>2167</v>
      </c>
    </row>
    <row r="114" spans="1:3" x14ac:dyDescent="0.25">
      <c r="A114">
        <f>IF(LEN(C117),A113+1,A113)</f>
        <v>113</v>
      </c>
      <c r="B114" t="str" cm="1">
        <f t="array" aca="1" ref="B114" ca="1">IFERROR(INDEX(EMIT!H:H,EMIT!F114),"…")</f>
        <v>UWIOA</v>
      </c>
      <c r="C114" t="s">
        <v>2168</v>
      </c>
    </row>
    <row r="115" spans="1:3" x14ac:dyDescent="0.25">
      <c r="A115">
        <f>IF(LEN(C118),A114+1,A114)</f>
        <v>114</v>
      </c>
      <c r="B115" t="str" cm="1">
        <f t="array" aca="1" ref="B115" ca="1">IFERROR(INDEX(EMIT!H:H,EMIT!F115),"…")</f>
        <v>UWAITWI</v>
      </c>
      <c r="C115" t="s">
        <v>2169</v>
      </c>
    </row>
    <row r="116" spans="1:3" x14ac:dyDescent="0.25">
      <c r="A116">
        <f>IF(LEN(C119),A115+1,A115)</f>
        <v>115</v>
      </c>
      <c r="B116" t="str" cm="1">
        <f t="array" aca="1" ref="B116" ca="1">IFERROR(INDEX(EMIT!H:H,EMIT!F116),"…")</f>
        <v>UOORQ</v>
      </c>
      <c r="C116" t="s">
        <v>2170</v>
      </c>
    </row>
    <row r="117" spans="1:3" x14ac:dyDescent="0.25">
      <c r="A117">
        <f>IF(LEN(C121),A116+1,A116)</f>
        <v>116</v>
      </c>
      <c r="B117" t="str" cm="1">
        <f t="array" aca="1" ref="B117" ca="1">IFERROR(INDEX(EMIT!H:H,EMIT!F117),"…")</f>
        <v>UOPL(UMHB)</v>
      </c>
      <c r="C117" t="s">
        <v>2171</v>
      </c>
    </row>
    <row r="118" spans="1:3" x14ac:dyDescent="0.25">
      <c r="A118">
        <f>IF(LEN(C122),A117+1,A117)</f>
        <v>117</v>
      </c>
      <c r="B118" t="str" cm="1">
        <f t="array" aca="1" ref="B118" ca="1">IFERROR(INDEX(EMIT!H:H,EMIT!F118),"…")</f>
        <v>UWIOX</v>
      </c>
      <c r="C118" t="s">
        <v>2172</v>
      </c>
    </row>
    <row r="119" spans="1:3" x14ac:dyDescent="0.25">
      <c r="A119">
        <f>IF(LEN(C123),A118+1,A118)</f>
        <v>118</v>
      </c>
      <c r="B119" t="str" cm="1">
        <f t="array" aca="1" ref="B119" ca="1">IFERROR(INDEX(EMIT!H:H,EMIT!F119),"…")</f>
        <v>UDHLAAL</v>
      </c>
      <c r="C119" t="s">
        <v>2173</v>
      </c>
    </row>
    <row r="120" spans="1:3" x14ac:dyDescent="0.25">
      <c r="A120">
        <f>IF(LEN(C124),A119+1,A119)</f>
        <v>119</v>
      </c>
      <c r="B120" t="str" cm="1">
        <f t="array" aca="1" ref="B120" ca="1">IFERROR(INDEX(EMIT!H:H,EMIT!F120),"…")</f>
        <v>USPR</v>
      </c>
      <c r="C120" t="s">
        <v>2174</v>
      </c>
    </row>
    <row r="121" spans="1:3" x14ac:dyDescent="0.25">
      <c r="A121">
        <f>IF(LEN(C125),A120+1,A120)</f>
        <v>120</v>
      </c>
      <c r="B121" t="str" cm="1">
        <f t="array" aca="1" ref="B121" ca="1">IFERROR(INDEX(EMIT!H:H,EMIT!F121),"…")</f>
        <v>UABC</v>
      </c>
      <c r="C121" t="s">
        <v>2175</v>
      </c>
    </row>
    <row r="122" spans="1:3" x14ac:dyDescent="0.25">
      <c r="A122">
        <f>IF(LEN(C126),A121+1,A121)</f>
        <v>121</v>
      </c>
      <c r="B122" t="str" cm="1">
        <f t="array" aca="1" ref="B122" ca="1">IFERROR(INDEX(EMIT!H:H,EMIT!F122),"…")</f>
        <v>UOADDWZD</v>
      </c>
      <c r="C122" t="s">
        <v>2176</v>
      </c>
    </row>
    <row r="123" spans="1:3" x14ac:dyDescent="0.25">
      <c r="A123">
        <f>IF(LEN(C127),A122+1,A122)</f>
        <v>122</v>
      </c>
      <c r="B123" t="str" cm="1">
        <f t="array" aca="1" ref="B123" ca="1">IFERROR(INDEX(EMIT!H:H,EMIT!F123),"…")</f>
        <v>ULHB</v>
      </c>
      <c r="C123" t="s">
        <v>2177</v>
      </c>
    </row>
    <row r="124" spans="1:3" x14ac:dyDescent="0.25">
      <c r="A124">
        <f>IF(LEN(C128),A123+1,A123)</f>
        <v>123</v>
      </c>
      <c r="B124" t="str" cm="1">
        <f t="array" aca="1" ref="B124" ca="1">IFERROR(INDEX(EMIT!H:H,EMIT!F124),"…")</f>
        <v>UAAH</v>
      </c>
      <c r="C124" t="s">
        <v>2178</v>
      </c>
    </row>
    <row r="125" spans="1:3" x14ac:dyDescent="0.25">
      <c r="A125">
        <f>IF(LEN(C129),A124+1,A124)</f>
        <v>124</v>
      </c>
      <c r="B125" t="str" cm="1">
        <f t="array" aca="1" ref="B125" ca="1">IFERROR(INDEX(EMIT!H:H,EMIT!F125),"…")</f>
        <v>UABB</v>
      </c>
      <c r="C125" t="s">
        <v>2179</v>
      </c>
    </row>
    <row r="126" spans="1:3" x14ac:dyDescent="0.25">
      <c r="A126">
        <f>IF(LEN(C130),A125+1,A125)</f>
        <v>125</v>
      </c>
      <c r="B126" t="str" cm="1">
        <f t="array" aca="1" ref="B126" ca="1">IFERROR(INDEX(EMIT!H:H,EMIT!F126),"…")</f>
        <v>UOADCF</v>
      </c>
      <c r="C126" t="s">
        <v>2180</v>
      </c>
    </row>
    <row r="127" spans="1:3" x14ac:dyDescent="0.25">
      <c r="A127">
        <f>IF(LEN(C131),A126+1,A126)</f>
        <v>126</v>
      </c>
      <c r="B127" t="str" cm="1">
        <f t="array" aca="1" ref="B127" ca="1">IFERROR(INDEX(EMIT!H:H,EMIT!F127),"…")</f>
        <v>UHHB</v>
      </c>
      <c r="C127" t="s">
        <v>2181</v>
      </c>
    </row>
    <row r="128" spans="1:3" x14ac:dyDescent="0.25">
      <c r="A128">
        <f>IF(LEN(C132),A127+1,A127)</f>
        <v>127</v>
      </c>
      <c r="B128" t="str" cm="1">
        <f t="array" aca="1" ref="B128" ca="1">IFERROR(INDEX(EMIT!H:H,EMIT!F128),"…")</f>
        <v>UOADCWZD</v>
      </c>
      <c r="C128" t="s">
        <v>2182</v>
      </c>
    </row>
    <row r="129" spans="1:3" x14ac:dyDescent="0.25">
      <c r="A129">
        <f>IF(LEN(C133),A128+1,A128)</f>
        <v>128</v>
      </c>
      <c r="B129" t="str" cm="1">
        <f t="array" aca="1" ref="B129" ca="1">IFERROR(INDEX(EMIT!H:H,EMIT!F129),"…")</f>
        <v>UOADCZ</v>
      </c>
      <c r="C129" t="s">
        <v>2183</v>
      </c>
    </row>
    <row r="130" spans="1:3" x14ac:dyDescent="0.25">
      <c r="A130">
        <f>IF(LEN(C134),A129+1,A129)</f>
        <v>129</v>
      </c>
      <c r="B130" t="str" cm="1">
        <f t="array" aca="1" ref="B130" ca="1">IFERROR(INDEX(EMIT!H:H,EMIT!F130),"…")</f>
        <v>UOSBCWZD</v>
      </c>
      <c r="C130" t="s">
        <v>2184</v>
      </c>
    </row>
    <row r="131" spans="1:3" x14ac:dyDescent="0.25">
      <c r="A131">
        <f>IF(LEN(C135),A130+1,A130)</f>
        <v>130</v>
      </c>
      <c r="B131" t="str" cm="1">
        <f t="array" aca="1" ref="B131" ca="1">IFERROR(INDEX(EMIT!H:H,EMIT!F131),"…")</f>
        <v>UOSBCF</v>
      </c>
      <c r="C131" t="s">
        <v>2185</v>
      </c>
    </row>
    <row r="132" spans="1:3" x14ac:dyDescent="0.25">
      <c r="A132">
        <f>IF(LEN(C136),A131+1,A131)</f>
        <v>131</v>
      </c>
      <c r="B132" t="str" cm="1">
        <f t="array" aca="1" ref="B132" ca="1">IFERROR(INDEX(EMIT!H:H,EMIT!F132),"…")</f>
        <v>UDSPCX</v>
      </c>
      <c r="C132" t="s">
        <v>2186</v>
      </c>
    </row>
    <row r="133" spans="1:3" x14ac:dyDescent="0.25">
      <c r="A133">
        <f>IF(LEN(C137),A132+1,A132)</f>
        <v>132</v>
      </c>
      <c r="B133" t="str" cm="1">
        <f t="array" aca="1" ref="B133" ca="1">IFERROR(INDEX(EMIT!H:H,EMIT!F133),"…")</f>
        <v>UZAB</v>
      </c>
      <c r="C133" t="s">
        <v>2187</v>
      </c>
    </row>
    <row r="134" spans="1:3" x14ac:dyDescent="0.25">
      <c r="A134">
        <f>IF(LEN(C138),A133+1,A133)</f>
        <v>133</v>
      </c>
      <c r="B134" t="str" cm="1">
        <f t="array" aca="1" ref="B134" ca="1">IFERROR(INDEX(EMIT!H:H,EMIT!F134),"…")</f>
        <v>UDWZWAA</v>
      </c>
      <c r="C134" t="s">
        <v>2188</v>
      </c>
    </row>
    <row r="135" spans="1:3" x14ac:dyDescent="0.25">
      <c r="A135">
        <f>IF(LEN(C139),A134+1,A134)</f>
        <v>134</v>
      </c>
      <c r="B135" t="str" cm="1">
        <f t="array" aca="1" ref="B135" ca="1">IFERROR(INDEX(EMIT!H:H,EMIT!F135),"…")</f>
        <v>UORLCF</v>
      </c>
      <c r="C135" t="s">
        <v>2189</v>
      </c>
    </row>
    <row r="136" spans="1:3" x14ac:dyDescent="0.25">
      <c r="A136">
        <f>IF(LEN(C140),A135+1,A135)</f>
        <v>135</v>
      </c>
      <c r="B136" t="str" cm="1">
        <f t="array" aca="1" ref="B136" ca="1">IFERROR(INDEX(EMIT!H:H,EMIT!F136),"…")</f>
        <v>UWHB</v>
      </c>
      <c r="C136" t="s">
        <v>2190</v>
      </c>
    </row>
    <row r="137" spans="1:3" x14ac:dyDescent="0.25">
      <c r="A137">
        <f>IF(LEN(C141),A136+1,A136)</f>
        <v>136</v>
      </c>
      <c r="B137" t="str" cm="1">
        <f t="array" aca="1" ref="B137" ca="1">IFERROR(INDEX(EMIT!H:H,EMIT!F137),"…")</f>
        <v>UWZDW</v>
      </c>
      <c r="C137" t="s">
        <v>2191</v>
      </c>
    </row>
    <row r="138" spans="1:3" x14ac:dyDescent="0.25">
      <c r="A138">
        <f>IF(LEN(C142),A137+1,A137)</f>
        <v>137</v>
      </c>
      <c r="B138" t="str" cm="1">
        <f t="array" aca="1" ref="B138" ca="1">IFERROR(INDEX(EMIT!H:H,EMIT!F138),"…")</f>
        <v>UDHLAADL</v>
      </c>
      <c r="C138" t="s">
        <v>2192</v>
      </c>
    </row>
    <row r="139" spans="1:3" x14ac:dyDescent="0.25">
      <c r="A139">
        <f>IF(LEN(C143),A138+1,A138)</f>
        <v>138</v>
      </c>
      <c r="B139" t="str" cm="1">
        <f t="array" aca="1" ref="B139" ca="1">IFERROR(INDEX(EMIT!H:H,EMIT!F139),"…")</f>
        <v>UWAA</v>
      </c>
      <c r="C139" t="s">
        <v>2193</v>
      </c>
    </row>
    <row r="140" spans="1:3" x14ac:dyDescent="0.25">
      <c r="A140">
        <f>IF(LEN(C144),A139+1,A139)</f>
        <v>139</v>
      </c>
      <c r="B140" t="str" cm="1">
        <f t="array" aca="1" ref="B140" ca="1">IFERROR(INDEX(EMIT!H:H,EMIT!F140),"…")</f>
        <v>UAAXLW</v>
      </c>
      <c r="C140" t="s">
        <v>2194</v>
      </c>
    </row>
    <row r="141" spans="1:3" x14ac:dyDescent="0.25">
      <c r="A141">
        <f>IF(LEN(C145),A140+1,A140)</f>
        <v>140</v>
      </c>
      <c r="B141" t="str" cm="1">
        <f t="array" aca="1" ref="B141" ca="1">IFERROR(INDEX(EMIT!H:H,EMIT!F141),"…")</f>
        <v>UPCD+UOSADD</v>
      </c>
      <c r="C141" t="s">
        <v>2195</v>
      </c>
    </row>
    <row r="142" spans="1:3" x14ac:dyDescent="0.25">
      <c r="A142">
        <f>IF(LEN(C146),A141+1,A141)</f>
        <v>141</v>
      </c>
      <c r="B142" t="str" cm="1">
        <f t="array" aca="1" ref="B142" ca="1">IFERROR(INDEX(EMIT!H:H,EMIT!F142),"…")</f>
        <v>UWAIT+UZHB</v>
      </c>
      <c r="C142" t="s">
        <v>2196</v>
      </c>
    </row>
    <row r="143" spans="1:3" x14ac:dyDescent="0.25">
      <c r="A143">
        <f>IF(LEN(C147),A142+1,A142)</f>
        <v>142</v>
      </c>
      <c r="B143" t="str" cm="1">
        <f t="array" aca="1" ref="B143" ca="1">IFERROR(INDEX(EMIT!H:H,EMIT!F143),"…")</f>
        <v>UAAXH</v>
      </c>
      <c r="C143" t="s">
        <v>2197</v>
      </c>
    </row>
    <row r="144" spans="1:3" x14ac:dyDescent="0.25">
      <c r="A144">
        <f>IF(LEN(C148),A143+1,A143)</f>
        <v>143</v>
      </c>
      <c r="B144" t="str" cm="1">
        <f t="array" aca="1" ref="B144" ca="1">IFERROR(INDEX(EMIT!H:H,EMIT!F144),"…")</f>
        <v>UHAA</v>
      </c>
      <c r="C144" t="s">
        <v>2198</v>
      </c>
    </row>
    <row r="145" spans="1:3" x14ac:dyDescent="0.25">
      <c r="A145">
        <f>IF(LEN(C149),A144+1,A144)</f>
        <v>144</v>
      </c>
      <c r="B145" t="str" cm="1">
        <f t="array" aca="1" ref="B145" ca="1">IFERROR(INDEX(EMIT!H:H,EMIT!F145),"…")</f>
        <v>UWM</v>
      </c>
      <c r="C145" t="s">
        <v>2199</v>
      </c>
    </row>
    <row r="146" spans="1:3" x14ac:dyDescent="0.25">
      <c r="A146">
        <f>IF(LEN(C150),A145+1,A145)</f>
        <v>145</v>
      </c>
      <c r="B146" t="str" cm="1">
        <f t="array" aca="1" ref="B146" ca="1">IFERROR(INDEX(EMIT!H:H,EMIT!F146),"…")</f>
        <v>UDHL+UOINC</v>
      </c>
      <c r="C146" t="s">
        <v>2200</v>
      </c>
    </row>
    <row r="147" spans="1:3" x14ac:dyDescent="0.25">
      <c r="A147">
        <f>IF(LEN(C151),A146+1,A146)</f>
        <v>146</v>
      </c>
      <c r="B147" t="str" cm="1">
        <f t="array" aca="1" ref="B147" ca="1">IFERROR(INDEX(EMIT!H:H,EMIT!F147),"…")</f>
        <v>UFFDW</v>
      </c>
      <c r="C147" t="s">
        <v>2201</v>
      </c>
    </row>
    <row r="148" spans="1:3" x14ac:dyDescent="0.25">
      <c r="A148">
        <f>IF(LEN(C152),A147+1,A147)</f>
        <v>147</v>
      </c>
      <c r="B148" t="str" cm="1">
        <f t="array" aca="1" ref="B148" ca="1">IFERROR(INDEX(EMIT!H:H,EMIT!F148),"…")</f>
        <v>UOINCDWZ</v>
      </c>
      <c r="C148" t="s">
        <v>2202</v>
      </c>
    </row>
    <row r="149" spans="1:3" x14ac:dyDescent="0.25">
      <c r="A149">
        <f>IF(LEN(C153),A148+1,A148)</f>
        <v>148</v>
      </c>
      <c r="B149" t="str" cm="1">
        <f t="array" aca="1" ref="B149" ca="1">IFERROR(INDEX(EMIT!H:H,EMIT!F149),"…")</f>
        <v>UOALU</v>
      </c>
      <c r="C149" t="s">
        <v>2203</v>
      </c>
    </row>
    <row r="150" spans="1:3" x14ac:dyDescent="0.25">
      <c r="A150">
        <f>IF(LEN(C154),A149+1,A149)</f>
        <v>149</v>
      </c>
      <c r="B150" t="str" cm="1">
        <f t="array" aca="1" ref="B150" ca="1">IFERROR(INDEX(EMIT!H:H,EMIT!F150),"…")</f>
        <v>UFFADW</v>
      </c>
      <c r="C150" t="s">
        <v>2204</v>
      </c>
    </row>
    <row r="151" spans="1:3" x14ac:dyDescent="0.25">
      <c r="A151">
        <f>IF(LEN(C155),A150+1,A150)</f>
        <v>150</v>
      </c>
      <c r="B151" t="str" cm="1">
        <f t="array" aca="1" ref="B151" ca="1">IFERROR(INDEX(EMIT!H:H,EMIT!F151),"…")</f>
        <v>UOPL(UAAM)</v>
      </c>
      <c r="C151" t="s">
        <v>2205</v>
      </c>
    </row>
    <row r="152" spans="1:3" x14ac:dyDescent="0.25">
      <c r="A152">
        <f>IF(LEN(C156),A151+1,A151)</f>
        <v>151</v>
      </c>
      <c r="B152" t="str" cm="1">
        <f t="array" aca="1" ref="B152" ca="1">IFERROR(INDEX(EMIT!H:H,EMIT!F152),"…")</f>
        <v>UOINC</v>
      </c>
      <c r="C152" t="s">
        <v>2206</v>
      </c>
    </row>
    <row r="153" spans="1:3" x14ac:dyDescent="0.25">
      <c r="A153">
        <f>IF(LEN(C157),A152+1,A152)</f>
        <v>152</v>
      </c>
      <c r="B153" t="str" cm="1">
        <f t="array" aca="1" ref="B153" ca="1">IFERROR(INDEX(EMIT!H:H,EMIT!F153),"…")</f>
        <v>UOPL(UABM)</v>
      </c>
      <c r="C153" t="s">
        <v>2207</v>
      </c>
    </row>
    <row r="154" spans="1:3" x14ac:dyDescent="0.25">
      <c r="A154">
        <f>IF(LEN(C158),A153+1,A153)</f>
        <v>153</v>
      </c>
      <c r="B154" t="str" cm="1">
        <f t="array" aca="1" ref="B154" ca="1">IFERROR(INDEX(EMIT!H:H,EMIT!F154),"…")</f>
        <v>UOPR(UAAM)</v>
      </c>
      <c r="C154" t="s">
        <v>2205</v>
      </c>
    </row>
    <row r="155" spans="1:3" x14ac:dyDescent="0.25">
      <c r="A155">
        <f>IF(LEN(C159),A154+1,A154)</f>
        <v>154</v>
      </c>
      <c r="B155" t="str" cm="1">
        <f t="array" aca="1" ref="B155" ca="1">IFERROR(INDEX(EMIT!H:H,EMIT!F155),"…")</f>
        <v>UOCB</v>
      </c>
      <c r="C155" t="s">
        <v>2208</v>
      </c>
    </row>
    <row r="156" spans="1:3" x14ac:dyDescent="0.25">
      <c r="A156">
        <f>IF(LEN(C160),A155+1,A155)</f>
        <v>155</v>
      </c>
      <c r="B156" t="str" cm="1">
        <f t="array" aca="1" ref="B156" ca="1">IFERROR(INDEX(EMIT!H:H,EMIT!F156),"…")</f>
        <v>UOPR(UMHB)</v>
      </c>
      <c r="C156" t="s">
        <v>2171</v>
      </c>
    </row>
    <row r="157" spans="1:3" x14ac:dyDescent="0.25">
      <c r="A157">
        <f>IF(LEN(C161),A156+1,A156)</f>
        <v>156</v>
      </c>
      <c r="B157" t="str" cm="1">
        <f t="array" aca="1" ref="B157" ca="1">IFERROR(INDEX(EMIT!H:H,EMIT!F157),"…")</f>
        <v>UOORD</v>
      </c>
      <c r="C157" t="s">
        <v>2209</v>
      </c>
    </row>
    <row r="158" spans="1:3" x14ac:dyDescent="0.25">
      <c r="A158">
        <f>IF(LEN(C162),A157+1,A157)</f>
        <v>157</v>
      </c>
      <c r="B158" t="str" cm="1">
        <f t="array" aca="1" ref="B158" ca="1">IFERROR(INDEX(EMIT!H:H,EMIT!F158),"…")</f>
        <v>UOANDD</v>
      </c>
      <c r="C158" t="s">
        <v>2210</v>
      </c>
    </row>
    <row r="159" spans="1:3" x14ac:dyDescent="0.25">
      <c r="A159">
        <f>IF(LEN(C163),A158+1,A158)</f>
        <v>158</v>
      </c>
      <c r="B159" t="str" cm="1">
        <f t="array" aca="1" ref="B159" ca="1">IFERROR(INDEX(EMIT!H:H,EMIT!F159),"…")</f>
        <v>UOANDQ</v>
      </c>
      <c r="C159" t="s">
        <v>2211</v>
      </c>
    </row>
    <row r="160" spans="1:3" x14ac:dyDescent="0.25">
      <c r="A160">
        <f>IF(LEN(C164),A159+1,A159)</f>
        <v>159</v>
      </c>
      <c r="B160" t="str" cm="1">
        <f t="array" aca="1" ref="B160" ca="1">IFERROR(INDEX(EMIT!H:H,EMIT!F160),"…")</f>
        <v>UDHL+UOCB</v>
      </c>
      <c r="C160" t="s">
        <v>2212</v>
      </c>
    </row>
    <row r="161" spans="1:3" x14ac:dyDescent="0.25">
      <c r="A161">
        <f>IF(LEN(C165),A160+1,A160)</f>
        <v>160</v>
      </c>
      <c r="B161" t="str" cm="1">
        <f t="array" aca="1" ref="B161" ca="1">IFERROR(INDEX(EMIT!H:H,EMIT!F161),"…")</f>
        <v>UHBW</v>
      </c>
      <c r="C161" t="s">
        <v>2213</v>
      </c>
    </row>
    <row r="162" spans="1:3" x14ac:dyDescent="0.25">
      <c r="A162">
        <f>IF(LEN(C166),A161+1,A161)</f>
        <v>161</v>
      </c>
      <c r="B162" t="str" cm="1">
        <f t="array" aca="1" ref="B162" ca="1">IFERROR(INDEX(EMIT!H:H,EMIT!F162),"…")</f>
        <v>UBRMXDDCB</v>
      </c>
      <c r="C162" t="s">
        <v>2214</v>
      </c>
    </row>
    <row r="163" spans="1:3" x14ac:dyDescent="0.25">
      <c r="A163">
        <f>IF(LEN(C167),A162+1,A162)</f>
        <v>162</v>
      </c>
      <c r="B163" t="str" cm="1">
        <f t="array" aca="1" ref="B163" ca="1">IFERROR(INDEX(EMIT!H:H,EMIT!F163),"…")</f>
        <v>UOSADDPCD</v>
      </c>
      <c r="C163" t="s">
        <v>2215</v>
      </c>
    </row>
    <row r="164" spans="1:3" x14ac:dyDescent="0.25">
      <c r="A164">
        <f>IF(LEN(C168),A163+1,A163)</f>
        <v>163</v>
      </c>
      <c r="B164" t="str" cm="1">
        <f t="array" aca="1" ref="B164" ca="1">IFERROR(INDEX(EMIT!H:H,EMIT!F164),"…")</f>
        <v>UEXDCB</v>
      </c>
      <c r="C164" t="s">
        <v>2216</v>
      </c>
    </row>
    <row r="165" spans="1:3" x14ac:dyDescent="0.25">
      <c r="A165">
        <f>IF(LEN(C169),A164+1,A164)</f>
        <v>164</v>
      </c>
      <c r="B165" t="str" cm="1">
        <f t="array" aca="1" ref="B165" ca="1">IFERROR(INDEX(EMIT!H:H,EMIT!F165),"…")</f>
        <v>UDWZ+UOCB</v>
      </c>
      <c r="C165" t="s">
        <v>2217</v>
      </c>
    </row>
    <row r="166" spans="1:3" x14ac:dyDescent="0.25">
      <c r="A166">
        <f>IF(LEN(C170),A165+1,A165)</f>
        <v>165</v>
      </c>
      <c r="B166" t="str" cm="1">
        <f t="array" aca="1" ref="B166" ca="1">IFERROR(INDEX(EMIT!H:H,EMIT!F166),"…")</f>
        <v>UBNM</v>
      </c>
      <c r="C166" t="s">
        <v>2218</v>
      </c>
    </row>
    <row r="167" spans="1:3" x14ac:dyDescent="0.25">
      <c r="A167">
        <f>IF(LEN(C171),A166+1,A166)</f>
        <v>166</v>
      </c>
      <c r="B167" t="str" cm="1">
        <f t="array" aca="1" ref="B167" ca="1">IFERROR(INDEX(EMIT!H:H,EMIT!F167),"…")</f>
        <v>UDWZ+UOORD</v>
      </c>
      <c r="C167" t="s">
        <v>2219</v>
      </c>
    </row>
    <row r="168" spans="1:3" x14ac:dyDescent="0.25">
      <c r="A168">
        <f>IF(LEN(C172),A167+1,A167)</f>
        <v>167</v>
      </c>
      <c r="B168" t="str" cm="1">
        <f t="array" aca="1" ref="B168" ca="1">IFERROR(INDEX(EMIT!H:H,EMIT!F168),"…")</f>
        <v>UBIM</v>
      </c>
      <c r="C168" t="s">
        <v>2220</v>
      </c>
    </row>
    <row r="169" spans="1:3" x14ac:dyDescent="0.25">
      <c r="A169">
        <f>IF(LEN(C173),A168+1,A168)</f>
        <v>168</v>
      </c>
      <c r="B169" t="str" cm="1">
        <f t="array" aca="1" ref="B169" ca="1">IFERROR(INDEX(EMIT!H:H,EMIT!F169),"…")</f>
        <v>UDWZ+UOANDD</v>
      </c>
      <c r="C169" t="s">
        <v>2221</v>
      </c>
    </row>
    <row r="170" spans="1:3" x14ac:dyDescent="0.25">
      <c r="A170">
        <f>IF(LEN(C174),A169+1,A169)</f>
        <v>169</v>
      </c>
      <c r="B170" t="str" cm="1">
        <f t="array" aca="1" ref="B170" ca="1">IFERROR(INDEX(EMIT!H:H,EMIT!F170),"…")</f>
        <v>UHLDW</v>
      </c>
      <c r="C170" t="s">
        <v>2222</v>
      </c>
    </row>
    <row r="171" spans="1:3" x14ac:dyDescent="0.25">
      <c r="A171">
        <f>IF(LEN(C175),A170+1,A170)</f>
        <v>170</v>
      </c>
      <c r="B171" t="str" cm="1">
        <f t="array" aca="1" ref="B171" ca="1">IFERROR(INDEX(EMIT!H:H,EMIT!F171),"…")</f>
        <v>UDDE</v>
      </c>
      <c r="C171" t="s">
        <v>2223</v>
      </c>
    </row>
    <row r="172" spans="1:3" x14ac:dyDescent="0.25">
      <c r="A172">
        <f>IF(LEN(C176),A171+1,A171)</f>
        <v>171</v>
      </c>
      <c r="B172" t="str" cm="1">
        <f t="array" aca="1" ref="B172" ca="1">IFERROR(INDEX(EMIT!H:H,EMIT!F172),"…")</f>
        <v>UDEDWW</v>
      </c>
      <c r="C172" t="s">
        <v>2224</v>
      </c>
    </row>
    <row r="173" spans="1:3" x14ac:dyDescent="0.25">
      <c r="A173">
        <f>IF(LEN(C177),A172+1,A172)</f>
        <v>172</v>
      </c>
      <c r="B173" t="str" cm="1">
        <f t="array" aca="1" ref="B173" ca="1">IFERROR(INDEX(EMIT!H:H,EMIT!F173),"…")</f>
        <v>UDDF</v>
      </c>
      <c r="C173" t="s">
        <v>2225</v>
      </c>
    </row>
    <row r="174" spans="1:3" x14ac:dyDescent="0.25">
      <c r="A174">
        <f>IF(LEN(C178),A173+1,A173)</f>
        <v>173</v>
      </c>
      <c r="B174" t="str" cm="1">
        <f t="array" aca="1" ref="B174" ca="1">IFERROR(INDEX(EMIT!H:H,EMIT!F174),"…")</f>
        <v>UOADDNQ</v>
      </c>
      <c r="C174" t="s">
        <v>2226</v>
      </c>
    </row>
    <row r="175" spans="1:3" x14ac:dyDescent="0.25">
      <c r="A175">
        <f>IF(LEN(C179),A174+1,A174)</f>
        <v>174</v>
      </c>
      <c r="B175" t="str" cm="1">
        <f t="array" aca="1" ref="B175" ca="1">IFERROR(INDEX(EMIT!H:H,EMIT!F175),"…")</f>
        <v>UADDMR</v>
      </c>
      <c r="C175" t="s">
        <v>2227</v>
      </c>
    </row>
    <row r="176" spans="1:3" x14ac:dyDescent="0.25">
      <c r="A176">
        <f>IF(LEN(C180),A175+1,A175)</f>
        <v>175</v>
      </c>
      <c r="B176" t="str" cm="1">
        <f t="array" aca="1" ref="B176" ca="1">IFERROR(INDEX(EMIT!H:H,EMIT!F176),"…")</f>
        <v>UADD</v>
      </c>
      <c r="C176" t="s">
        <v>2228</v>
      </c>
    </row>
    <row r="177" spans="1:3" x14ac:dyDescent="0.25">
      <c r="A177">
        <f>IF(LEN(C181),A176+1,A176)</f>
        <v>176</v>
      </c>
      <c r="B177" t="str" cm="1">
        <f t="array" aca="1" ref="B177" ca="1">IFERROR(INDEX(EMIT!H:H,EMIT!F177),"…")</f>
        <v>UDDFJP</v>
      </c>
      <c r="C177" t="s">
        <v>2229</v>
      </c>
    </row>
    <row r="178" spans="1:3" x14ac:dyDescent="0.25">
      <c r="A178">
        <f>IF(LEN(C182),A177+1,A177)</f>
        <v>177</v>
      </c>
      <c r="B178" t="str" cm="1">
        <f t="array" aca="1" ref="B178" ca="1">IFERROR(INDEX(EMIT!H:H,EMIT!F178),"…")</f>
        <v>UFHBQ</v>
      </c>
      <c r="C178" t="s">
        <v>2230</v>
      </c>
    </row>
    <row r="179" spans="1:3" x14ac:dyDescent="0.25">
      <c r="A179">
        <f>IF(LEN(C183),A178+1,A178)</f>
        <v>178</v>
      </c>
      <c r="B179" t="str" cm="1">
        <f t="array" aca="1" ref="B179" ca="1">IFERROR(INDEX(EMIT!H:H,EMIT!F179),"…")</f>
        <v>UDWZABDL</v>
      </c>
      <c r="C179" t="s">
        <v>2231</v>
      </c>
    </row>
    <row r="180" spans="1:3" x14ac:dyDescent="0.25">
      <c r="A180">
        <f>IF(LEN(C184),A179+1,A179)</f>
        <v>179</v>
      </c>
      <c r="B180" t="str" cm="1">
        <f t="array" aca="1" ref="B180" ca="1">IFERROR(INDEX(EMIT!H:H,EMIT!F180),"…")</f>
        <v>UOCPF</v>
      </c>
      <c r="C180" t="s">
        <v>2232</v>
      </c>
    </row>
    <row r="181" spans="1:3" x14ac:dyDescent="0.25">
      <c r="A181">
        <f>IF(LEN(C185),A180+1,A180)</f>
        <v>180</v>
      </c>
      <c r="B181" t="str" cm="1">
        <f t="array" aca="1" ref="B181" ca="1">IFERROR(INDEX(EMIT!H:H,EMIT!F181),"…")</f>
        <v>UOCPNQ</v>
      </c>
      <c r="C181" t="s">
        <v>2233</v>
      </c>
    </row>
    <row r="182" spans="1:3" x14ac:dyDescent="0.25">
      <c r="A182">
        <f>IF(LEN(C186),A181+1,A181)</f>
        <v>181</v>
      </c>
      <c r="B182" t="str" cm="1">
        <f t="array" aca="1" ref="B182" ca="1">IFERROR(INDEX(EMIT!H:H,EMIT!F182),"…")</f>
        <v>UDDFJZP</v>
      </c>
      <c r="C182" t="s">
        <v>2234</v>
      </c>
    </row>
    <row r="183" spans="1:3" x14ac:dyDescent="0.25">
      <c r="A183">
        <f>IF(LEN(C187),A182+1,A182)</f>
        <v>182</v>
      </c>
      <c r="B183" t="str" cm="1">
        <f t="array" aca="1" ref="B183" ca="1">IFERROR(INDEX(EMIT!H:H,EMIT!F183),"…")</f>
        <v>UAAW</v>
      </c>
      <c r="C183" t="s">
        <v>2235</v>
      </c>
    </row>
    <row r="184" spans="1:3" x14ac:dyDescent="0.25">
      <c r="A184">
        <f>IF(LEN(C188),A183+1,A183)</f>
        <v>183</v>
      </c>
      <c r="B184" t="str" cm="1">
        <f t="array" aca="1" ref="B184" ca="1">IFERROR(INDEX(EMIT!H:H,EMIT!F184),"…")</f>
        <v>UAABR</v>
      </c>
      <c r="C184" t="s">
        <v>2236</v>
      </c>
    </row>
    <row r="185" spans="1:3" x14ac:dyDescent="0.25">
      <c r="A185">
        <f>IF(LEN(C189),A184+1,A184)</f>
        <v>184</v>
      </c>
      <c r="B185" t="str" cm="1">
        <f t="array" aca="1" ref="B185" ca="1">IFERROR(INDEX(EMIT!H:H,EMIT!F185),"…")</f>
        <v>UDBCOD</v>
      </c>
      <c r="C185" t="s">
        <v>2237</v>
      </c>
    </row>
    <row r="186" spans="1:3" x14ac:dyDescent="0.25">
      <c r="A186">
        <f>IF(LEN(C190),A185+1,A185)</f>
        <v>185</v>
      </c>
      <c r="B186" t="str" cm="1">
        <f t="array" aca="1" ref="B186" ca="1">IFERROR(INDEX(EMIT!H:H,EMIT!F186),"…")</f>
        <v>URIOBHB</v>
      </c>
      <c r="C186" t="s">
        <v>2238</v>
      </c>
    </row>
    <row r="187" spans="1:3" x14ac:dyDescent="0.25">
      <c r="A187">
        <f>IF(LEN(C191),A186+1,A186)</f>
        <v>186</v>
      </c>
      <c r="B187" t="str" cm="1">
        <f t="array" aca="1" ref="B187" ca="1">IFERROR(INDEX(EMIT!H:H,EMIT!F187),"…")</f>
        <v>UAAZW</v>
      </c>
      <c r="C187" t="s">
        <v>2239</v>
      </c>
    </row>
    <row r="188" spans="1:3" x14ac:dyDescent="0.25">
      <c r="A188">
        <f>IF(LEN(C192),A187+1,A187)</f>
        <v>187</v>
      </c>
      <c r="B188" t="str" cm="1">
        <f t="array" aca="1" ref="B188" ca="1">IFERROR(INDEX(EMIT!H:H,EMIT!F188),"…")</f>
        <v>UDHLABDL</v>
      </c>
      <c r="C188" t="s">
        <v>2240</v>
      </c>
    </row>
    <row r="189" spans="1:3" x14ac:dyDescent="0.25">
      <c r="A189">
        <f>IF(LEN(C193),A188+1,A188)</f>
        <v>188</v>
      </c>
      <c r="B189" t="str" cm="1">
        <f t="array" aca="1" ref="B189" ca="1">IFERROR(INDEX(EMIT!H:H,EMIT!F189),"…")</f>
        <v>UOADDQ</v>
      </c>
      <c r="C189" t="s">
        <v>2241</v>
      </c>
    </row>
    <row r="190" spans="1:3" x14ac:dyDescent="0.25">
      <c r="A190">
        <f>IF(LEN(C194),A189+1,A189)</f>
        <v>189</v>
      </c>
      <c r="B190" t="str" cm="1">
        <f t="array" aca="1" ref="B190" ca="1">IFERROR(INDEX(EMIT!H:H,EMIT!F190),"…")</f>
        <v>UHLDAAQWW</v>
      </c>
      <c r="C190" t="s">
        <v>2242</v>
      </c>
    </row>
    <row r="191" spans="1:3" x14ac:dyDescent="0.25">
      <c r="A191">
        <f>IF(LEN(C195),A190+1,A190)</f>
        <v>190</v>
      </c>
      <c r="B191" t="str" cm="1">
        <f t="array" aca="1" ref="B191" ca="1">IFERROR(INDEX(EMIT!H:H,EMIT!F191),"…")</f>
        <v>UOXORQ</v>
      </c>
      <c r="C191" t="s">
        <v>2243</v>
      </c>
    </row>
    <row r="192" spans="1:3" x14ac:dyDescent="0.25">
      <c r="A192">
        <f>IF(LEN(C196),A191+1,A191)</f>
        <v>191</v>
      </c>
      <c r="B192" t="str" cm="1">
        <f t="array" aca="1" ref="B192" ca="1">IFERROR(INDEX(EMIT!H:H,EMIT!F192),"…")</f>
        <v>UDPCABBJZ</v>
      </c>
      <c r="C192" t="s">
        <v>2244</v>
      </c>
    </row>
    <row r="193" spans="1:5" x14ac:dyDescent="0.25">
      <c r="A193">
        <f>IF(LEN(C197),A192+1,A192)</f>
        <v>192</v>
      </c>
      <c r="B193" t="str" cm="1">
        <f t="array" aca="1" ref="B193" ca="1">IFERROR(INDEX(EMIT!H:H,EMIT!F193),"…")</f>
        <v>UDHLOD</v>
      </c>
      <c r="C193" t="s">
        <v>2245</v>
      </c>
      <c r="E193" s="29"/>
    </row>
    <row r="194" spans="1:5" x14ac:dyDescent="0.25">
      <c r="A194">
        <f>IF(LEN(C198),A193+1,A193)</f>
        <v>193</v>
      </c>
      <c r="B194" t="str" cm="1">
        <f t="array" aca="1" ref="B194" ca="1">IFERROR(INDEX(EMIT!H:H,EMIT!F194),"…")</f>
        <v>UBHB</v>
      </c>
      <c r="C194" t="s">
        <v>2246</v>
      </c>
    </row>
    <row r="195" spans="1:5" x14ac:dyDescent="0.25">
      <c r="A195">
        <f>IF(LEN(C199),A194+1,A194)</f>
        <v>194</v>
      </c>
      <c r="B195" t="str" cm="1">
        <f t="array" aca="1" ref="B195" ca="1">IFERROR(INDEX(EMIT!H:H,EMIT!F195),"…")</f>
        <v>UHLDAALW</v>
      </c>
      <c r="C195" t="s">
        <v>2247</v>
      </c>
    </row>
    <row r="196" spans="1:5" x14ac:dyDescent="0.25">
      <c r="A196">
        <f>IF(LEN(C200),A195+1,A195)</f>
        <v>195</v>
      </c>
      <c r="B196" t="str" cm="1">
        <f t="array" aca="1" ref="B196" ca="1">IFERROR(INDEX(EMIT!H:H,EMIT!F196),"…")</f>
        <v>UDBCABDL</v>
      </c>
      <c r="C196" t="s">
        <v>2248</v>
      </c>
      <c r="E196" s="29"/>
    </row>
    <row r="197" spans="1:5" x14ac:dyDescent="0.25">
      <c r="A197">
        <f>IF(LEN(C201),A196+1,A196)</f>
        <v>196</v>
      </c>
      <c r="B197" t="str" cm="1">
        <f t="array" aca="1" ref="B197" ca="1">IFERROR(INDEX(EMIT!H:H,EMIT!F197),"…")</f>
        <v>UOADDQIW</v>
      </c>
      <c r="C197" t="s">
        <v>2249</v>
      </c>
    </row>
    <row r="198" spans="1:5" x14ac:dyDescent="0.25">
      <c r="A198">
        <f>IF(LEN(C202),A197+1,A197)</f>
        <v>197</v>
      </c>
      <c r="B198" t="str" cm="1">
        <f t="array" aca="1" ref="B198" ca="1">IFERROR(INDEX(EMIT!H:H,EMIT!F198),"…")</f>
        <v>UWZDAAQ</v>
      </c>
      <c r="C198" t="s">
        <v>2250</v>
      </c>
    </row>
    <row r="199" spans="1:5" x14ac:dyDescent="0.25">
      <c r="A199">
        <f>IF(LEN(C203),A198+1,A198)</f>
        <v>198</v>
      </c>
      <c r="B199" t="str" cm="1">
        <f t="array" aca="1" ref="B199" ca="1">IFERROR(INDEX(EMIT!H:H,EMIT!F199),"…")</f>
        <v>UDLM</v>
      </c>
      <c r="C199" t="s">
        <v>2251</v>
      </c>
    </row>
    <row r="200" spans="1:5" x14ac:dyDescent="0.25">
      <c r="A200">
        <f>IF(LEN(C204),A199+1,A199)</f>
        <v>199</v>
      </c>
      <c r="B200" t="str" cm="1">
        <f t="array" aca="1" ref="B200" ca="1">IFERROR(INDEX(EMIT!H:H,EMIT!F200),"…")</f>
        <v>UDIR</v>
      </c>
      <c r="C200" t="s">
        <v>2252</v>
      </c>
    </row>
    <row r="201" spans="1:5" x14ac:dyDescent="0.25">
      <c r="A201">
        <f>IF(LEN(C205),A200+1,A200)</f>
        <v>200</v>
      </c>
      <c r="B201" t="str" cm="1">
        <f t="array" aca="1" ref="B201" ca="1">IFERROR(INDEX(EMIT!H:H,EMIT!F201),"…")</f>
        <v>UDLI</v>
      </c>
      <c r="C201" t="s">
        <v>2253</v>
      </c>
    </row>
    <row r="202" spans="1:5" x14ac:dyDescent="0.25">
      <c r="A202">
        <f>IF(LEN(C206),A201+1,A201)</f>
        <v>201</v>
      </c>
      <c r="B202" t="str" cm="1">
        <f t="array" aca="1" ref="B202" ca="1">IFERROR(INDEX(EMIT!H:H,EMIT!F202),"…")</f>
        <v>ULATOV0</v>
      </c>
      <c r="C202" t="s">
        <v>2254</v>
      </c>
    </row>
    <row r="203" spans="1:5" x14ac:dyDescent="0.25">
      <c r="A203">
        <f>IF(LEN(C207),A202+1,A202)</f>
        <v>202</v>
      </c>
      <c r="B203" t="str" cm="1">
        <f t="array" aca="1" ref="B203" ca="1">IFERROR(INDEX(EMIT!H:H,EMIT!F203),"…")</f>
        <v>UEXCDIR</v>
      </c>
      <c r="C203" t="s">
        <v>2255</v>
      </c>
    </row>
    <row r="204" spans="1:5" x14ac:dyDescent="0.25">
      <c r="A204">
        <f>IF(LEN(C208),A203+1,A203)</f>
        <v>203</v>
      </c>
      <c r="B204" t="str" cm="1">
        <f t="array" aca="1" ref="B204" ca="1">IFERROR(INDEX(EMIT!H:H,EMIT!F204),"…")</f>
        <v>ULATOV2</v>
      </c>
      <c r="C204" t="s">
        <v>2256</v>
      </c>
    </row>
    <row r="205" spans="1:5" x14ac:dyDescent="0.25">
      <c r="A205">
        <f>IF(LEN(C209),A204+1,A204)</f>
        <v>204</v>
      </c>
      <c r="B205" t="str" cm="1">
        <f t="array" aca="1" ref="B205" ca="1">IFERROR(INDEX(EMIT!H:H,EMIT!F205),"…")</f>
        <v>USPDDAADL</v>
      </c>
      <c r="C205" t="s">
        <v>2257</v>
      </c>
    </row>
    <row r="206" spans="1:5" x14ac:dyDescent="0.25">
      <c r="A206">
        <f>IF(LEN(C210),A205+1,A205)</f>
        <v>205</v>
      </c>
      <c r="B206" t="str" cm="1">
        <f t="array" aca="1" ref="B206" ca="1">IFERROR(INDEX(EMIT!H:H,EMIT!F206),"…")</f>
        <v>UABI</v>
      </c>
      <c r="C206" t="s">
        <v>1942</v>
      </c>
    </row>
    <row r="207" spans="1:5" x14ac:dyDescent="0.25">
      <c r="A207">
        <f>IF(LEN(C211),A206+1,A206)</f>
        <v>206</v>
      </c>
      <c r="B207" t="str" cm="1">
        <f t="array" aca="1" ref="B207" ca="1">IFERROR(INDEX(EMIT!H:H,EMIT!F207),"…")</f>
        <v>UZAAW</v>
      </c>
      <c r="C207" t="s">
        <v>2258</v>
      </c>
    </row>
    <row r="208" spans="1:5" x14ac:dyDescent="0.25">
      <c r="A208">
        <f>IF(LEN(C212),A207+1,A207)</f>
        <v>207</v>
      </c>
      <c r="B208" t="str" cm="1">
        <f t="array" aca="1" ref="B208" ca="1">IFERROR(INDEX(EMIT!H:H,EMIT!F208),"…")</f>
        <v>UDWZWAB</v>
      </c>
      <c r="C208" t="s">
        <v>2259</v>
      </c>
    </row>
    <row r="209" spans="1:3" x14ac:dyDescent="0.25">
      <c r="A209">
        <f>IF(LEN(C213),A208+1,A208)</f>
        <v>208</v>
      </c>
      <c r="B209" t="str" cm="1">
        <f t="array" aca="1" ref="B209" ca="1">IFERROR(INDEX(EMIT!H:H,EMIT!F209),"…")</f>
        <v>DONE</v>
      </c>
      <c r="C209" t="s">
        <v>2260</v>
      </c>
    </row>
    <row r="210" spans="1:3" x14ac:dyDescent="0.25">
      <c r="A210">
        <f>IF(LEN(C214),A209+1,A209)</f>
        <v>208</v>
      </c>
      <c r="B210" t="str" cm="1">
        <f t="array" aca="1" ref="B210" ca="1">IFERROR(INDEX(EMIT!H:H,EMIT!F210),"…")</f>
        <v>UADLMR</v>
      </c>
      <c r="C210" t="s">
        <v>2261</v>
      </c>
    </row>
    <row r="211" spans="1:3" x14ac:dyDescent="0.25">
      <c r="A211">
        <f>IF(LEN(C215),A210+1,A210)</f>
        <v>208</v>
      </c>
      <c r="B211" t="str" cm="1">
        <f t="array" aca="1" ref="B211" ca="1">IFERROR(INDEX(EMIT!H:H,EMIT!F211),"…")</f>
        <v>UDIRCS</v>
      </c>
      <c r="C211" t="s">
        <v>2262</v>
      </c>
    </row>
    <row r="212" spans="1:3" x14ac:dyDescent="0.25">
      <c r="A212">
        <f>IF(LEN(C216),A211+1,A211)</f>
        <v>208</v>
      </c>
      <c r="B212" t="str" cm="1">
        <f t="array" aca="1" ref="B212" ca="1">IFERROR(INDEX(EMIT!H:H,EMIT!F212),"…")</f>
        <v>UDIRM</v>
      </c>
      <c r="C212" t="s">
        <v>2263</v>
      </c>
    </row>
    <row r="213" spans="1:3" x14ac:dyDescent="0.25">
      <c r="A213">
        <f>IF(LEN(C217),A212+1,A212)</f>
        <v>208</v>
      </c>
      <c r="B213" t="str" cm="1">
        <f t="array" aca="1" ref="B213" ca="1">IFERROR(INDEX(EMIT!H:H,EMIT!F213),"…")</f>
        <v>UDSPNR</v>
      </c>
      <c r="C213" t="s">
        <v>2264</v>
      </c>
    </row>
    <row r="214" spans="1:3" x14ac:dyDescent="0.25">
      <c r="A214">
        <f>IF(LEN(C218),A213+1,A213)</f>
        <v>208</v>
      </c>
      <c r="B214" t="str" cm="1">
        <f t="array" aca="1" ref="B214" ca="1">IFERROR(INDEX(EMIT!H:H,EMIT!F214),"…")</f>
        <v>…</v>
      </c>
    </row>
    <row r="215" spans="1:3" x14ac:dyDescent="0.25">
      <c r="A215">
        <f>IF(LEN(C219),A214+1,A214)</f>
        <v>208</v>
      </c>
      <c r="B215" t="str" cm="1">
        <f t="array" aca="1" ref="B215" ca="1">IFERROR(INDEX(EMIT!H:H,EMIT!F215),"…")</f>
        <v>…</v>
      </c>
    </row>
    <row r="216" spans="1:3" x14ac:dyDescent="0.25">
      <c r="A216">
        <f>IF(LEN(C220),A215+1,A215)</f>
        <v>208</v>
      </c>
      <c r="B216" t="str" cm="1">
        <f t="array" aca="1" ref="B216" ca="1">IFERROR(INDEX(EMIT!H:H,EMIT!F216),"…")</f>
        <v>…</v>
      </c>
    </row>
    <row r="217" spans="1:3" x14ac:dyDescent="0.25">
      <c r="A217">
        <f>IF(LEN(C221),A216+1,A216)</f>
        <v>208</v>
      </c>
      <c r="B217" t="str" cm="1">
        <f t="array" aca="1" ref="B217" ca="1">IFERROR(INDEX(EMIT!H:H,EMIT!F217),"…")</f>
        <v>…</v>
      </c>
    </row>
    <row r="218" spans="1:3" x14ac:dyDescent="0.25">
      <c r="A218">
        <f>IF(LEN(C222),A217+1,A217)</f>
        <v>208</v>
      </c>
      <c r="B218" t="str" cm="1">
        <f t="array" aca="1" ref="B218" ca="1">IFERROR(INDEX(EMIT!H:H,EMIT!F218),"…")</f>
        <v>…</v>
      </c>
    </row>
    <row r="219" spans="1:3" x14ac:dyDescent="0.25">
      <c r="A219">
        <f>IF(LEN(C223),A218+1,A218)</f>
        <v>208</v>
      </c>
      <c r="B219" t="str" cm="1">
        <f t="array" aca="1" ref="B219" ca="1">IFERROR(INDEX(EMIT!H:H,EMIT!F219),"…")</f>
        <v>…</v>
      </c>
    </row>
    <row r="220" spans="1:3" x14ac:dyDescent="0.25">
      <c r="A220">
        <f>IF(LEN(C224),A219+1,A219)</f>
        <v>208</v>
      </c>
      <c r="B220" t="str" cm="1">
        <f t="array" aca="1" ref="B220" ca="1">IFERROR(INDEX(EMIT!H:H,EMIT!F220),"…")</f>
        <v>…</v>
      </c>
    </row>
    <row r="221" spans="1:3" x14ac:dyDescent="0.25">
      <c r="A221">
        <f>IF(LEN(C225),A220+1,A220)</f>
        <v>208</v>
      </c>
      <c r="B221" t="str" cm="1">
        <f t="array" aca="1" ref="B221" ca="1">IFERROR(INDEX(EMIT!H:H,EMIT!F221),"…")</f>
        <v>…</v>
      </c>
    </row>
    <row r="222" spans="1:3" x14ac:dyDescent="0.25">
      <c r="A222">
        <f>IF(LEN(C226),A221+1,A221)</f>
        <v>208</v>
      </c>
      <c r="B222" t="str" cm="1">
        <f t="array" aca="1" ref="B222" ca="1">IFERROR(INDEX(EMIT!H:H,EMIT!F222),"…")</f>
        <v>…</v>
      </c>
    </row>
    <row r="223" spans="1:3" x14ac:dyDescent="0.25">
      <c r="A223">
        <f>IF(LEN(C227),A222+1,A222)</f>
        <v>208</v>
      </c>
      <c r="B223" t="str" cm="1">
        <f t="array" aca="1" ref="B223" ca="1">IFERROR(INDEX(EMIT!H:H,EMIT!F223),"…")</f>
        <v>…</v>
      </c>
    </row>
    <row r="224" spans="1:3" x14ac:dyDescent="0.25">
      <c r="A224">
        <f>IF(LEN(C228),A223+1,A223)</f>
        <v>208</v>
      </c>
      <c r="B224" t="str" cm="1">
        <f t="array" aca="1" ref="B224" ca="1">IFERROR(INDEX(EMIT!H:H,EMIT!F224),"…")</f>
        <v>…</v>
      </c>
    </row>
    <row r="225" spans="1:2" x14ac:dyDescent="0.25">
      <c r="A225">
        <f>IF(LEN(C229),A224+1,A224)</f>
        <v>208</v>
      </c>
      <c r="B225" t="str" cm="1">
        <f t="array" aca="1" ref="B225" ca="1">IFERROR(INDEX(EMIT!H:H,EMIT!F225),"…")</f>
        <v>…</v>
      </c>
    </row>
    <row r="226" spans="1:2" x14ac:dyDescent="0.25">
      <c r="A226">
        <f>IF(LEN(C230),A225+1,A225)</f>
        <v>208</v>
      </c>
      <c r="B226" t="str" cm="1">
        <f t="array" aca="1" ref="B226" ca="1">IFERROR(INDEX(EMIT!H:H,EMIT!F226),"…")</f>
        <v>…</v>
      </c>
    </row>
    <row r="227" spans="1:2" x14ac:dyDescent="0.25">
      <c r="A227">
        <f>IF(LEN(C231),A226+1,A226)</f>
        <v>208</v>
      </c>
      <c r="B227" t="str" cm="1">
        <f t="array" aca="1" ref="B227" ca="1">IFERROR(INDEX(EMIT!H:H,EMIT!F227),"…")</f>
        <v>…</v>
      </c>
    </row>
    <row r="228" spans="1:2" x14ac:dyDescent="0.25">
      <c r="A228">
        <f>IF(LEN(C232),A227+1,A227)</f>
        <v>208</v>
      </c>
      <c r="B228" t="str" cm="1">
        <f t="array" aca="1" ref="B228" ca="1">IFERROR(INDEX(EMIT!H:H,EMIT!F228),"…")</f>
        <v>…</v>
      </c>
    </row>
    <row r="229" spans="1:2" x14ac:dyDescent="0.25">
      <c r="A229">
        <f>IF(LEN(C233),A228+1,A228)</f>
        <v>208</v>
      </c>
      <c r="B229" t="str" cm="1">
        <f t="array" aca="1" ref="B229" ca="1">IFERROR(INDEX(EMIT!H:H,EMIT!F229),"…")</f>
        <v>…</v>
      </c>
    </row>
    <row r="230" spans="1:2" x14ac:dyDescent="0.25">
      <c r="A230">
        <f>IF(LEN(C234),A229+1,A229)</f>
        <v>208</v>
      </c>
      <c r="B230" t="str" cm="1">
        <f t="array" aca="1" ref="B230" ca="1">IFERROR(INDEX(EMIT!H:H,EMIT!F230),"…")</f>
        <v>…</v>
      </c>
    </row>
    <row r="231" spans="1:2" x14ac:dyDescent="0.25">
      <c r="A231">
        <f>IF(LEN(C235),A230+1,A230)</f>
        <v>208</v>
      </c>
      <c r="B231" t="str" cm="1">
        <f t="array" aca="1" ref="B231" ca="1">IFERROR(INDEX(EMIT!H:H,EMIT!F231),"…")</f>
        <v>…</v>
      </c>
    </row>
    <row r="232" spans="1:2" x14ac:dyDescent="0.25">
      <c r="A232">
        <f>IF(LEN(C236),A231+1,A231)</f>
        <v>208</v>
      </c>
      <c r="B232" t="str" cm="1">
        <f t="array" aca="1" ref="B232" ca="1">IFERROR(INDEX(EMIT!H:H,EMIT!F232),"…")</f>
        <v>…</v>
      </c>
    </row>
    <row r="233" spans="1:2" x14ac:dyDescent="0.25">
      <c r="A233">
        <f>IF(LEN(C237),A232+1,A232)</f>
        <v>208</v>
      </c>
      <c r="B233" t="str" cm="1">
        <f t="array" aca="1" ref="B233" ca="1">IFERROR(INDEX(EMIT!H:H,EMIT!F233),"…")</f>
        <v>…</v>
      </c>
    </row>
    <row r="234" spans="1:2" x14ac:dyDescent="0.25">
      <c r="A234">
        <f>IF(LEN(C238),A233+1,A233)</f>
        <v>208</v>
      </c>
      <c r="B234" t="str" cm="1">
        <f t="array" aca="1" ref="B234" ca="1">IFERROR(INDEX(EMIT!H:H,EMIT!F234),"…")</f>
        <v>…</v>
      </c>
    </row>
    <row r="235" spans="1:2" x14ac:dyDescent="0.25">
      <c r="A235">
        <f>IF(LEN(C239),A234+1,A234)</f>
        <v>208</v>
      </c>
      <c r="B235" t="str" cm="1">
        <f t="array" aca="1" ref="B235" ca="1">IFERROR(INDEX(EMIT!H:H,EMIT!F235),"…")</f>
        <v>…</v>
      </c>
    </row>
    <row r="236" spans="1:2" x14ac:dyDescent="0.25">
      <c r="A236">
        <f>IF(LEN(C240),A235+1,A235)</f>
        <v>208</v>
      </c>
      <c r="B236" t="str" cm="1">
        <f t="array" aca="1" ref="B236" ca="1">IFERROR(INDEX(EMIT!H:H,EMIT!F236),"…")</f>
        <v>…</v>
      </c>
    </row>
    <row r="237" spans="1:2" x14ac:dyDescent="0.25">
      <c r="A237">
        <f>IF(LEN(C241),A236+1,A236)</f>
        <v>208</v>
      </c>
      <c r="B237" t="str" cm="1">
        <f t="array" aca="1" ref="B237" ca="1">IFERROR(INDEX(EMIT!H:H,EMIT!F237),"…")</f>
        <v>…</v>
      </c>
    </row>
    <row r="238" spans="1:2" x14ac:dyDescent="0.25">
      <c r="A238">
        <f>IF(LEN(C242),A237+1,A237)</f>
        <v>208</v>
      </c>
      <c r="B238" t="str" cm="1">
        <f t="array" aca="1" ref="B238" ca="1">IFERROR(INDEX(EMIT!H:H,EMIT!F238),"…")</f>
        <v>…</v>
      </c>
    </row>
    <row r="239" spans="1:2" x14ac:dyDescent="0.25">
      <c r="A239">
        <f>IF(LEN(C243),A238+1,A238)</f>
        <v>208</v>
      </c>
      <c r="B239" t="str" cm="1">
        <f t="array" aca="1" ref="B239" ca="1">IFERROR(INDEX(EMIT!H:H,EMIT!F239),"…")</f>
        <v>…</v>
      </c>
    </row>
    <row r="240" spans="1:2" x14ac:dyDescent="0.25">
      <c r="A240">
        <f>IF(LEN(C244),A239+1,A239)</f>
        <v>208</v>
      </c>
      <c r="B240" t="str" cm="1">
        <f t="array" aca="1" ref="B240" ca="1">IFERROR(INDEX(EMIT!H:H,EMIT!F240),"…")</f>
        <v>…</v>
      </c>
    </row>
    <row r="241" spans="1:2" x14ac:dyDescent="0.25">
      <c r="A241">
        <f>IF(LEN(C245),A240+1,A240)</f>
        <v>208</v>
      </c>
      <c r="B241" t="str" cm="1">
        <f t="array" aca="1" ref="B241" ca="1">IFERROR(INDEX(EMIT!H:H,EMIT!F241),"…")</f>
        <v>…</v>
      </c>
    </row>
    <row r="242" spans="1:2" x14ac:dyDescent="0.25">
      <c r="A242">
        <f>IF(LEN(C246),A241+1,A241)</f>
        <v>208</v>
      </c>
      <c r="B242" t="str" cm="1">
        <f t="array" aca="1" ref="B242" ca="1">IFERROR(INDEX(EMIT!H:H,EMIT!F242),"…")</f>
        <v>…</v>
      </c>
    </row>
    <row r="243" spans="1:2" x14ac:dyDescent="0.25">
      <c r="A243">
        <f>IF(LEN(C247),A242+1,A242)</f>
        <v>208</v>
      </c>
      <c r="B243" t="str" cm="1">
        <f t="array" aca="1" ref="B243" ca="1">IFERROR(INDEX(EMIT!H:H,EMIT!F243),"…")</f>
        <v>…</v>
      </c>
    </row>
    <row r="244" spans="1:2" x14ac:dyDescent="0.25">
      <c r="A244">
        <f>IF(LEN(C248),A243+1,A243)</f>
        <v>208</v>
      </c>
      <c r="B244" t="str" cm="1">
        <f t="array" aca="1" ref="B244" ca="1">IFERROR(INDEX(EMIT!H:H,EMIT!F244),"…")</f>
        <v>…</v>
      </c>
    </row>
    <row r="245" spans="1:2" x14ac:dyDescent="0.25">
      <c r="A245">
        <f>IF(LEN(C249),A244+1,A244)</f>
        <v>208</v>
      </c>
      <c r="B245" t="str" cm="1">
        <f t="array" aca="1" ref="B245" ca="1">IFERROR(INDEX(EMIT!H:H,EMIT!F245),"…")</f>
        <v>…</v>
      </c>
    </row>
    <row r="246" spans="1:2" x14ac:dyDescent="0.25">
      <c r="A246">
        <f>IF(LEN(C250),A245+1,A245)</f>
        <v>208</v>
      </c>
      <c r="B246" t="str" cm="1">
        <f t="array" aca="1" ref="B246" ca="1">IFERROR(INDEX(EMIT!H:H,EMIT!F246),"…")</f>
        <v>…</v>
      </c>
    </row>
    <row r="247" spans="1:2" x14ac:dyDescent="0.25">
      <c r="A247">
        <f>IF(LEN(C251),A246+1,A246)</f>
        <v>208</v>
      </c>
      <c r="B247" t="str" cm="1">
        <f t="array" aca="1" ref="B247" ca="1">IFERROR(INDEX(EMIT!H:H,EMIT!F247),"…")</f>
        <v>…</v>
      </c>
    </row>
    <row r="248" spans="1:2" x14ac:dyDescent="0.25">
      <c r="A248">
        <f>IF(LEN(C252),A247+1,A247)</f>
        <v>208</v>
      </c>
      <c r="B248" t="str" cm="1">
        <f t="array" aca="1" ref="B248" ca="1">IFERROR(INDEX(EMIT!H:H,EMIT!F248),"…")</f>
        <v>…</v>
      </c>
    </row>
    <row r="249" spans="1:2" x14ac:dyDescent="0.25">
      <c r="A249">
        <f>IF(LEN(C253),A248+1,A248)</f>
        <v>208</v>
      </c>
      <c r="B249" t="str" cm="1">
        <f t="array" aca="1" ref="B249" ca="1">IFERROR(INDEX(EMIT!H:H,EMIT!F249),"…")</f>
        <v>…</v>
      </c>
    </row>
    <row r="250" spans="1:2" x14ac:dyDescent="0.25">
      <c r="A250">
        <f>IF(LEN(C254),A249+1,A249)</f>
        <v>208</v>
      </c>
      <c r="B250" t="str" cm="1">
        <f t="array" aca="1" ref="B250" ca="1">IFERROR(INDEX(EMIT!H:H,EMIT!F250),"…")</f>
        <v>…</v>
      </c>
    </row>
    <row r="251" spans="1:2" x14ac:dyDescent="0.25">
      <c r="A251">
        <f>IF(LEN(C255),A250+1,A250)</f>
        <v>208</v>
      </c>
      <c r="B251" t="str" cm="1">
        <f t="array" aca="1" ref="B251" ca="1">IFERROR(INDEX(EMIT!H:H,EMIT!F251),"…")</f>
        <v>…</v>
      </c>
    </row>
    <row r="252" spans="1:2" x14ac:dyDescent="0.25">
      <c r="A252">
        <f>IF(LEN(C256),A251+1,A251)</f>
        <v>208</v>
      </c>
      <c r="B252" t="str" cm="1">
        <f t="array" aca="1" ref="B252" ca="1">IFERROR(INDEX(EMIT!H:H,EMIT!F252),"…")</f>
        <v>…</v>
      </c>
    </row>
    <row r="253" spans="1:2" x14ac:dyDescent="0.25">
      <c r="A253">
        <f>IF(LEN(C257),A252+1,A252)</f>
        <v>208</v>
      </c>
      <c r="B253" t="str" cm="1">
        <f t="array" aca="1" ref="B253" ca="1">IFERROR(INDEX(EMIT!H:H,EMIT!F253),"…")</f>
        <v>…</v>
      </c>
    </row>
    <row r="254" spans="1:2" x14ac:dyDescent="0.25">
      <c r="A254">
        <f>IF(LEN(C258),A253+1,A253)</f>
        <v>208</v>
      </c>
      <c r="B254" t="str" cm="1">
        <f t="array" aca="1" ref="B254" ca="1">IFERROR(INDEX(EMIT!H:H,EMIT!F254),"…")</f>
        <v>…</v>
      </c>
    </row>
    <row r="255" spans="1:2" x14ac:dyDescent="0.25">
      <c r="A255">
        <f>IF(LEN(C259),A254+1,A254)</f>
        <v>208</v>
      </c>
      <c r="B255" t="str" cm="1">
        <f t="array" aca="1" ref="B255" ca="1">IFERROR(INDEX(EMIT!H:H,EMIT!F255),"…")</f>
        <v>…</v>
      </c>
    </row>
    <row r="256" spans="1:2" x14ac:dyDescent="0.25">
      <c r="A256">
        <f>IF(LEN(C260),A255+1,A255)</f>
        <v>208</v>
      </c>
      <c r="B256" t="str" cm="1">
        <f t="array" aca="1" ref="B256" ca="1">IFERROR(INDEX(EMIT!H:H,EMIT!F256),"…")</f>
        <v>…</v>
      </c>
    </row>
    <row r="257" spans="1:2" x14ac:dyDescent="0.25">
      <c r="A257">
        <f>IF(LEN(C261),A256+1,A256)</f>
        <v>208</v>
      </c>
      <c r="B257" t="str" cm="1">
        <f t="array" aca="1" ref="B257" ca="1">IFERROR(INDEX(EMIT!H:H,EMIT!F257),"…")</f>
        <v>…</v>
      </c>
    </row>
    <row r="258" spans="1:2" x14ac:dyDescent="0.25">
      <c r="A258">
        <f>IF(LEN(C262),A257+1,A257)</f>
        <v>208</v>
      </c>
      <c r="B258" t="str" cm="1">
        <f t="array" aca="1" ref="B258" ca="1">IFERROR(INDEX(EMIT!H:H,EMIT!F258),"…")</f>
        <v>…</v>
      </c>
    </row>
    <row r="259" spans="1:2" x14ac:dyDescent="0.25">
      <c r="A259">
        <f>IF(LEN(C263),A258+1,A258)</f>
        <v>208</v>
      </c>
      <c r="B259" t="str" cm="1">
        <f t="array" aca="1" ref="B259" ca="1">IFERROR(INDEX(EMIT!H:H,EMIT!F259),"…")</f>
        <v>…</v>
      </c>
    </row>
    <row r="260" spans="1:2" x14ac:dyDescent="0.25">
      <c r="A260">
        <f>IF(LEN(C264),A259+1,A259)</f>
        <v>208</v>
      </c>
      <c r="B260" t="str" cm="1">
        <f t="array" aca="1" ref="B260" ca="1">IFERROR(INDEX(EMIT!H:H,EMIT!F260),"…")</f>
        <v>…</v>
      </c>
    </row>
    <row r="261" spans="1:2" x14ac:dyDescent="0.25">
      <c r="A261">
        <f>IF(LEN(C265),A260+1,A260)</f>
        <v>208</v>
      </c>
      <c r="B261" t="str" cm="1">
        <f t="array" aca="1" ref="B261" ca="1">IFERROR(INDEX(EMIT!H:H,EMIT!F261),"…")</f>
        <v>…</v>
      </c>
    </row>
    <row r="262" spans="1:2" x14ac:dyDescent="0.25">
      <c r="A262">
        <f>IF(LEN(C266),A261+1,A261)</f>
        <v>208</v>
      </c>
      <c r="B262" t="str" cm="1">
        <f t="array" aca="1" ref="B262" ca="1">IFERROR(INDEX(EMIT!H:H,EMIT!F262),"…")</f>
        <v>…</v>
      </c>
    </row>
    <row r="263" spans="1:2" x14ac:dyDescent="0.25">
      <c r="A263">
        <f>IF(LEN(C267),A262+1,A262)</f>
        <v>208</v>
      </c>
      <c r="B263" t="str" cm="1">
        <f t="array" aca="1" ref="B263" ca="1">IFERROR(INDEX(EMIT!H:H,EMIT!F263),"…")</f>
        <v>…</v>
      </c>
    </row>
    <row r="264" spans="1:2" x14ac:dyDescent="0.25">
      <c r="A264">
        <f>IF(LEN(C268),A263+1,A263)</f>
        <v>208</v>
      </c>
      <c r="B264" t="str" cm="1">
        <f t="array" aca="1" ref="B264" ca="1">IFERROR(INDEX(EMIT!H:H,EMIT!F264),"…")</f>
        <v>…</v>
      </c>
    </row>
    <row r="265" spans="1:2" x14ac:dyDescent="0.25">
      <c r="A265">
        <f>IF(LEN(C269),A264+1,A264)</f>
        <v>208</v>
      </c>
      <c r="B265" t="str" cm="1">
        <f t="array" aca="1" ref="B265" ca="1">IFERROR(INDEX(EMIT!H:H,EMIT!F265),"…")</f>
        <v>…</v>
      </c>
    </row>
    <row r="266" spans="1:2" x14ac:dyDescent="0.25">
      <c r="A266">
        <f>IF(LEN(C270),A265+1,A265)</f>
        <v>208</v>
      </c>
      <c r="B266" t="str" cm="1">
        <f t="array" aca="1" ref="B266" ca="1">IFERROR(INDEX(EMIT!H:H,EMIT!F266),"…")</f>
        <v>…</v>
      </c>
    </row>
    <row r="267" spans="1:2" x14ac:dyDescent="0.25">
      <c r="A267">
        <f>IF(LEN(C271),A266+1,A266)</f>
        <v>208</v>
      </c>
      <c r="B267" t="str" cm="1">
        <f t="array" aca="1" ref="B267" ca="1">IFERROR(INDEX(EMIT!H:H,EMIT!F267),"…")</f>
        <v>…</v>
      </c>
    </row>
    <row r="268" spans="1:2" x14ac:dyDescent="0.25">
      <c r="A268">
        <f>IF(LEN(C272),A267+1,A267)</f>
        <v>208</v>
      </c>
      <c r="B268" t="str" cm="1">
        <f t="array" aca="1" ref="B268" ca="1">IFERROR(INDEX(EMIT!H:H,EMIT!F268),"…")</f>
        <v>…</v>
      </c>
    </row>
    <row r="269" spans="1:2" x14ac:dyDescent="0.25">
      <c r="A269">
        <f>IF(LEN(C273),A268+1,A268)</f>
        <v>208</v>
      </c>
      <c r="B269" t="str" cm="1">
        <f t="array" aca="1" ref="B269" ca="1">IFERROR(INDEX(EMIT!H:H,EMIT!F269),"…")</f>
        <v>…</v>
      </c>
    </row>
    <row r="270" spans="1:2" x14ac:dyDescent="0.25">
      <c r="A270">
        <f>IF(LEN(C274),A269+1,A269)</f>
        <v>208</v>
      </c>
      <c r="B270" t="str" cm="1">
        <f t="array" aca="1" ref="B270" ca="1">IFERROR(INDEX(EMIT!H:H,EMIT!F270),"…")</f>
        <v>…</v>
      </c>
    </row>
    <row r="271" spans="1:2" x14ac:dyDescent="0.25">
      <c r="A271">
        <f>IF(LEN(C275),A270+1,A270)</f>
        <v>208</v>
      </c>
      <c r="B271" t="str" cm="1">
        <f t="array" aca="1" ref="B271" ca="1">IFERROR(INDEX(EMIT!H:H,EMIT!F271),"…")</f>
        <v>…</v>
      </c>
    </row>
    <row r="272" spans="1:2" x14ac:dyDescent="0.25">
      <c r="A272">
        <f>IF(LEN(C276),A271+1,A271)</f>
        <v>208</v>
      </c>
      <c r="B272" t="str" cm="1">
        <f t="array" aca="1" ref="B272" ca="1">IFERROR(INDEX(EMIT!H:H,EMIT!F272),"…")</f>
        <v>…</v>
      </c>
    </row>
    <row r="273" spans="1:2" x14ac:dyDescent="0.25">
      <c r="A273">
        <f>IF(LEN(C277),A272+1,A272)</f>
        <v>208</v>
      </c>
      <c r="B273" t="str" cm="1">
        <f t="array" aca="1" ref="B273" ca="1">IFERROR(INDEX(EMIT!H:H,EMIT!F273),"…")</f>
        <v>…</v>
      </c>
    </row>
    <row r="274" spans="1:2" x14ac:dyDescent="0.25">
      <c r="A274">
        <f>IF(LEN(C278),A273+1,A273)</f>
        <v>208</v>
      </c>
      <c r="B274" t="str" cm="1">
        <f t="array" aca="1" ref="B274" ca="1">IFERROR(INDEX(EMIT!H:H,EMIT!F274),"…")</f>
        <v>…</v>
      </c>
    </row>
    <row r="275" spans="1:2" x14ac:dyDescent="0.25">
      <c r="A275">
        <f>IF(LEN(C279),A274+1,A274)</f>
        <v>208</v>
      </c>
      <c r="B275" t="str" cm="1">
        <f t="array" aca="1" ref="B275" ca="1">IFERROR(INDEX(EMIT!H:H,EMIT!F275),"…")</f>
        <v>…</v>
      </c>
    </row>
    <row r="276" spans="1:2" x14ac:dyDescent="0.25">
      <c r="A276">
        <f>IF(LEN(C280),A275+1,A275)</f>
        <v>208</v>
      </c>
      <c r="B276" t="str" cm="1">
        <f t="array" aca="1" ref="B276" ca="1">IFERROR(INDEX(EMIT!H:H,EMIT!F276),"…")</f>
        <v>…</v>
      </c>
    </row>
    <row r="277" spans="1:2" x14ac:dyDescent="0.25">
      <c r="A277">
        <f>IF(LEN(C281),A276+1,A276)</f>
        <v>208</v>
      </c>
      <c r="B277" t="str" cm="1">
        <f t="array" aca="1" ref="B277" ca="1">IFERROR(INDEX(EMIT!H:H,EMIT!F277),"…")</f>
        <v>…</v>
      </c>
    </row>
    <row r="278" spans="1:2" x14ac:dyDescent="0.25">
      <c r="A278">
        <f>IF(LEN(C282),A277+1,A277)</f>
        <v>208</v>
      </c>
      <c r="B278" t="str" cm="1">
        <f t="array" aca="1" ref="B278" ca="1">IFERROR(INDEX(EMIT!H:H,EMIT!F278),"…")</f>
        <v>…</v>
      </c>
    </row>
    <row r="279" spans="1:2" x14ac:dyDescent="0.25">
      <c r="A279">
        <f>IF(LEN(C283),A278+1,A278)</f>
        <v>208</v>
      </c>
      <c r="B279" t="str" cm="1">
        <f t="array" aca="1" ref="B279" ca="1">IFERROR(INDEX(EMIT!H:H,EMIT!F279),"…")</f>
        <v>…</v>
      </c>
    </row>
    <row r="280" spans="1:2" x14ac:dyDescent="0.25">
      <c r="A280">
        <f>IF(LEN(C284),A279+1,A279)</f>
        <v>208</v>
      </c>
      <c r="B280" t="str" cm="1">
        <f t="array" aca="1" ref="B280" ca="1">IFERROR(INDEX(EMIT!H:H,EMIT!F280),"…")</f>
        <v>…</v>
      </c>
    </row>
    <row r="281" spans="1:2" x14ac:dyDescent="0.25">
      <c r="A281">
        <f>IF(LEN(C285),A280+1,A280)</f>
        <v>208</v>
      </c>
      <c r="B281" t="str" cm="1">
        <f t="array" aca="1" ref="B281" ca="1">IFERROR(INDEX(EMIT!H:H,EMIT!F281),"…")</f>
        <v>…</v>
      </c>
    </row>
    <row r="282" spans="1:2" x14ac:dyDescent="0.25">
      <c r="A282">
        <f>IF(LEN(C286),A281+1,A281)</f>
        <v>208</v>
      </c>
      <c r="B282" t="str" cm="1">
        <f t="array" aca="1" ref="B282" ca="1">IFERROR(INDEX(EMIT!H:H,EMIT!F282),"…")</f>
        <v>…</v>
      </c>
    </row>
    <row r="283" spans="1:2" x14ac:dyDescent="0.25">
      <c r="A283">
        <f>IF(LEN(C287),A282+1,A282)</f>
        <v>208</v>
      </c>
      <c r="B283" t="str" cm="1">
        <f t="array" aca="1" ref="B283" ca="1">IFERROR(INDEX(EMIT!H:H,EMIT!F283),"…")</f>
        <v>…</v>
      </c>
    </row>
    <row r="284" spans="1:2" x14ac:dyDescent="0.25">
      <c r="A284">
        <f>IF(LEN(C288),A283+1,A283)</f>
        <v>208</v>
      </c>
      <c r="B284" t="str" cm="1">
        <f t="array" aca="1" ref="B284" ca="1">IFERROR(INDEX(EMIT!H:H,EMIT!F284),"…")</f>
        <v>…</v>
      </c>
    </row>
    <row r="285" spans="1:2" x14ac:dyDescent="0.25">
      <c r="A285">
        <f>IF(LEN(C289),A284+1,A284)</f>
        <v>208</v>
      </c>
      <c r="B285" t="str" cm="1">
        <f t="array" aca="1" ref="B285" ca="1">IFERROR(INDEX(EMIT!H:H,EMIT!F285),"…")</f>
        <v>…</v>
      </c>
    </row>
    <row r="286" spans="1:2" x14ac:dyDescent="0.25">
      <c r="A286">
        <f>IF(LEN(C290),A285+1,A285)</f>
        <v>208</v>
      </c>
      <c r="B286" t="str" cm="1">
        <f t="array" aca="1" ref="B286" ca="1">IFERROR(INDEX(EMIT!H:H,EMIT!F286),"…")</f>
        <v>…</v>
      </c>
    </row>
    <row r="287" spans="1:2" x14ac:dyDescent="0.25">
      <c r="A287">
        <f>IF(LEN(C291),A286+1,A286)</f>
        <v>208</v>
      </c>
      <c r="B287" t="str" cm="1">
        <f t="array" aca="1" ref="B287" ca="1">IFERROR(INDEX(EMIT!H:H,EMIT!F287),"…")</f>
        <v>…</v>
      </c>
    </row>
    <row r="288" spans="1:2" x14ac:dyDescent="0.25">
      <c r="A288">
        <f>IF(LEN(C292),A287+1,A287)</f>
        <v>208</v>
      </c>
      <c r="B288" t="str" cm="1">
        <f t="array" aca="1" ref="B288" ca="1">IFERROR(INDEX(EMIT!H:H,EMIT!F288),"…")</f>
        <v>…</v>
      </c>
    </row>
    <row r="289" spans="1:2" x14ac:dyDescent="0.25">
      <c r="A289">
        <f>IF(LEN(C293),A288+1,A288)</f>
        <v>208</v>
      </c>
      <c r="B289" t="str" cm="1">
        <f t="array" aca="1" ref="B289" ca="1">IFERROR(INDEX(EMIT!H:H,EMIT!F289),"…")</f>
        <v>…</v>
      </c>
    </row>
    <row r="290" spans="1:2" x14ac:dyDescent="0.25">
      <c r="A290">
        <f>IF(LEN(C294),A289+1,A289)</f>
        <v>208</v>
      </c>
      <c r="B290" t="str" cm="1">
        <f t="array" aca="1" ref="B290" ca="1">IFERROR(INDEX(EMIT!H:H,EMIT!F290),"…")</f>
        <v>…</v>
      </c>
    </row>
    <row r="291" spans="1:2" x14ac:dyDescent="0.25">
      <c r="A291">
        <f>IF(LEN(C295),A290+1,A290)</f>
        <v>208</v>
      </c>
      <c r="B291" t="str" cm="1">
        <f t="array" aca="1" ref="B291" ca="1">IFERROR(INDEX(EMIT!H:H,EMIT!F291),"…")</f>
        <v>…</v>
      </c>
    </row>
    <row r="292" spans="1:2" x14ac:dyDescent="0.25">
      <c r="A292">
        <f>IF(LEN(C296),A291+1,A291)</f>
        <v>208</v>
      </c>
      <c r="B292" t="str" cm="1">
        <f t="array" aca="1" ref="B292" ca="1">IFERROR(INDEX(EMIT!H:H,EMIT!F292),"…")</f>
        <v>…</v>
      </c>
    </row>
    <row r="293" spans="1:2" x14ac:dyDescent="0.25">
      <c r="A293">
        <f>IF(LEN(C297),A292+1,A292)</f>
        <v>208</v>
      </c>
      <c r="B293" t="str" cm="1">
        <f t="array" aca="1" ref="B293" ca="1">IFERROR(INDEX(EMIT!H:H,EMIT!F293),"…")</f>
        <v>…</v>
      </c>
    </row>
    <row r="294" spans="1:2" x14ac:dyDescent="0.25">
      <c r="A294">
        <f>IF(LEN(C298),A293+1,A293)</f>
        <v>208</v>
      </c>
      <c r="B294" t="str" cm="1">
        <f t="array" aca="1" ref="B294" ca="1">IFERROR(INDEX(EMIT!H:H,EMIT!F294),"…")</f>
        <v>…</v>
      </c>
    </row>
    <row r="295" spans="1:2" x14ac:dyDescent="0.25">
      <c r="A295">
        <f>IF(LEN(C299),A294+1,A294)</f>
        <v>208</v>
      </c>
      <c r="B295" t="str" cm="1">
        <f t="array" aca="1" ref="B295" ca="1">IFERROR(INDEX(EMIT!H:H,EMIT!F295),"…")</f>
        <v>…</v>
      </c>
    </row>
    <row r="296" spans="1:2" x14ac:dyDescent="0.25">
      <c r="A296">
        <f>IF(LEN(C300),A295+1,A295)</f>
        <v>208</v>
      </c>
      <c r="B296" t="str" cm="1">
        <f t="array" aca="1" ref="B296" ca="1">IFERROR(INDEX(EMIT!H:H,EMIT!F296),"…")</f>
        <v>…</v>
      </c>
    </row>
    <row r="297" spans="1:2" x14ac:dyDescent="0.25">
      <c r="A297">
        <f>IF(LEN(C301),A296+1,A296)</f>
        <v>208</v>
      </c>
      <c r="B297" t="str" cm="1">
        <f t="array" aca="1" ref="B297" ca="1">IFERROR(INDEX(EMIT!H:H,EMIT!F297),"…")</f>
        <v>…</v>
      </c>
    </row>
    <row r="298" spans="1:2" x14ac:dyDescent="0.25">
      <c r="A298">
        <f>IF(LEN(C302),A297+1,A297)</f>
        <v>208</v>
      </c>
      <c r="B298" t="str" cm="1">
        <f t="array" aca="1" ref="B298" ca="1">IFERROR(INDEX(EMIT!H:H,EMIT!F298),"…")</f>
        <v>…</v>
      </c>
    </row>
    <row r="299" spans="1:2" x14ac:dyDescent="0.25">
      <c r="A299">
        <f>IF(LEN(C303),A298+1,A298)</f>
        <v>208</v>
      </c>
      <c r="B299" t="str" cm="1">
        <f t="array" aca="1" ref="B299" ca="1">IFERROR(INDEX(EMIT!H:H,EMIT!F299),"…")</f>
        <v>…</v>
      </c>
    </row>
    <row r="300" spans="1:2" x14ac:dyDescent="0.25">
      <c r="A300">
        <f>IF(LEN(C304),A299+1,A299)</f>
        <v>208</v>
      </c>
      <c r="B300" t="str" cm="1">
        <f t="array" aca="1" ref="B300" ca="1">IFERROR(INDEX(EMIT!H:H,EMIT!F300),"…")</f>
        <v>…</v>
      </c>
    </row>
    <row r="301" spans="1:2" x14ac:dyDescent="0.25">
      <c r="A301">
        <f>IF(LEN(C305),A300+1,A300)</f>
        <v>208</v>
      </c>
      <c r="B301" t="str" cm="1">
        <f t="array" aca="1" ref="B301" ca="1">IFERROR(INDEX(EMIT!H:H,EMIT!F301),"…")</f>
        <v>…</v>
      </c>
    </row>
    <row r="302" spans="1:2" x14ac:dyDescent="0.25">
      <c r="A302">
        <f>IF(LEN(C306),A301+1,A301)</f>
        <v>208</v>
      </c>
      <c r="B302" t="str" cm="1">
        <f t="array" aca="1" ref="B302" ca="1">IFERROR(INDEX(EMIT!H:H,EMIT!F302),"…")</f>
        <v>…</v>
      </c>
    </row>
    <row r="303" spans="1:2" x14ac:dyDescent="0.25">
      <c r="B303" t="str" cm="1">
        <f t="array" aca="1" ref="B303" ca="1">IFERROR(INDEX(EMIT!H:H,EMIT!F303),"…")</f>
        <v>…</v>
      </c>
    </row>
    <row r="304" spans="1:2" x14ac:dyDescent="0.25">
      <c r="B304" t="str" cm="1">
        <f t="array" aca="1" ref="B304" ca="1">IFERROR(INDEX(EMIT!H:H,EMIT!F304),"…")</f>
        <v>…</v>
      </c>
    </row>
    <row r="305" spans="2:2" x14ac:dyDescent="0.25">
      <c r="B305" t="str" cm="1">
        <f t="array" aca="1" ref="B305" ca="1">IFERROR(INDEX(EMIT!H:H,EMIT!F305),"…")</f>
        <v>…</v>
      </c>
    </row>
    <row r="306" spans="2:2" x14ac:dyDescent="0.25">
      <c r="B306" t="str" cm="1">
        <f t="array" aca="1" ref="B306" ca="1">IFERROR(INDEX(EMIT!H:H,EMIT!F306),"…")</f>
        <v>…</v>
      </c>
    </row>
    <row r="307" spans="2:2" x14ac:dyDescent="0.25">
      <c r="B307" t="str" cm="1">
        <f t="array" aca="1" ref="B307" ca="1">IFERROR(INDEX(EMIT!H:H,EMIT!F307),"…")</f>
        <v>…</v>
      </c>
    </row>
    <row r="308" spans="2:2" x14ac:dyDescent="0.25">
      <c r="B308" t="str" cm="1">
        <f t="array" aca="1" ref="B308" ca="1">IFERROR(INDEX(EMIT!H:H,EMIT!F308),"…")</f>
        <v>…</v>
      </c>
    </row>
    <row r="309" spans="2:2" x14ac:dyDescent="0.25">
      <c r="B309" t="str" cm="1">
        <f t="array" aca="1" ref="B309" ca="1">IFERROR(INDEX(EMIT!H:H,EMIT!F309),"…")</f>
        <v>…</v>
      </c>
    </row>
    <row r="310" spans="2:2" x14ac:dyDescent="0.25">
      <c r="B310" t="str" cm="1">
        <f t="array" aca="1" ref="B310" ca="1">IFERROR(INDEX(EMIT!H:H,EMIT!F310),"…")</f>
        <v>…</v>
      </c>
    </row>
    <row r="311" spans="2:2" x14ac:dyDescent="0.25">
      <c r="B311" t="str" cm="1">
        <f t="array" aca="1" ref="B311" ca="1">IFERROR(INDEX(EMIT!H:H,EMIT!F311),"…")</f>
        <v>…</v>
      </c>
    </row>
    <row r="312" spans="2:2" x14ac:dyDescent="0.25">
      <c r="B312" t="str" cm="1">
        <f t="array" aca="1" ref="B312" ca="1">IFERROR(INDEX(EMIT!H:H,EMIT!F312),"…")</f>
        <v>…</v>
      </c>
    </row>
    <row r="313" spans="2:2" x14ac:dyDescent="0.25">
      <c r="B313" t="str" cm="1">
        <f t="array" aca="1" ref="B313" ca="1">IFERROR(INDEX(EMIT!H:H,EMIT!F313),"…")</f>
        <v>…</v>
      </c>
    </row>
    <row r="314" spans="2:2" x14ac:dyDescent="0.25">
      <c r="B314" t="str" cm="1">
        <f t="array" aca="1" ref="B314" ca="1">IFERROR(INDEX(EMIT!H:H,EMIT!F314),"…")</f>
        <v>…</v>
      </c>
    </row>
    <row r="315" spans="2:2" x14ac:dyDescent="0.25">
      <c r="B315" t="str" cm="1">
        <f t="array" aca="1" ref="B315" ca="1">IFERROR(INDEX(EMIT!H:H,EMIT!F315),"…")</f>
        <v>…</v>
      </c>
    </row>
    <row r="316" spans="2:2" x14ac:dyDescent="0.25">
      <c r="B316" t="str" cm="1">
        <f t="array" aca="1" ref="B316" ca="1">IFERROR(INDEX(EMIT!H:H,EMIT!F316),"…")</f>
        <v>…</v>
      </c>
    </row>
    <row r="317" spans="2:2" x14ac:dyDescent="0.25">
      <c r="B317" t="str" cm="1">
        <f t="array" aca="1" ref="B317" ca="1">IFERROR(INDEX(EMIT!H:H,EMIT!F317),"…")</f>
        <v>…</v>
      </c>
    </row>
    <row r="318" spans="2:2" x14ac:dyDescent="0.25">
      <c r="B318" t="str" cm="1">
        <f t="array" aca="1" ref="B318" ca="1">IFERROR(INDEX(EMIT!H:H,EMIT!F318),"…")</f>
        <v>…</v>
      </c>
    </row>
    <row r="319" spans="2:2" x14ac:dyDescent="0.25">
      <c r="B319" t="str" cm="1">
        <f t="array" aca="1" ref="B319" ca="1">IFERROR(INDEX(EMIT!H:H,EMIT!F319),"…")</f>
        <v>…</v>
      </c>
    </row>
    <row r="320" spans="2:2" x14ac:dyDescent="0.25">
      <c r="B320" t="str" cm="1">
        <f t="array" aca="1" ref="B320" ca="1">IFERROR(INDEX(EMIT!H:H,EMIT!F320),"…")</f>
        <v>…</v>
      </c>
    </row>
    <row r="321" spans="2:2" x14ac:dyDescent="0.25">
      <c r="B321" t="str" cm="1">
        <f t="array" aca="1" ref="B321" ca="1">IFERROR(INDEX(EMIT!H:H,EMIT!F321),"…")</f>
        <v>…</v>
      </c>
    </row>
    <row r="322" spans="2:2" x14ac:dyDescent="0.25">
      <c r="B322" t="str" cm="1">
        <f t="array" aca="1" ref="B322" ca="1">IFERROR(INDEX(EMIT!H:H,EMIT!F322),"…")</f>
        <v>…</v>
      </c>
    </row>
    <row r="323" spans="2:2" x14ac:dyDescent="0.25">
      <c r="B323" t="str" cm="1">
        <f t="array" aca="1" ref="B323" ca="1">IFERROR(INDEX(EMIT!H:H,EMIT!F323),"…")</f>
        <v>…</v>
      </c>
    </row>
    <row r="324" spans="2:2" x14ac:dyDescent="0.25">
      <c r="B324" t="str" cm="1">
        <f t="array" aca="1" ref="B324" ca="1">IFERROR(INDEX(EMIT!H:H,EMIT!F324),"…")</f>
        <v>…</v>
      </c>
    </row>
    <row r="325" spans="2:2" x14ac:dyDescent="0.25">
      <c r="B325" t="str" cm="1">
        <f t="array" aca="1" ref="B325" ca="1">IFERROR(INDEX(EMIT!H:H,EMIT!F325),"…")</f>
        <v>…</v>
      </c>
    </row>
    <row r="326" spans="2:2" x14ac:dyDescent="0.25">
      <c r="B326" t="str" cm="1">
        <f t="array" aca="1" ref="B326" ca="1">IFERROR(INDEX(EMIT!H:H,EMIT!F326),"…")</f>
        <v>…</v>
      </c>
    </row>
    <row r="327" spans="2:2" x14ac:dyDescent="0.25">
      <c r="B327" t="str" cm="1">
        <f t="array" aca="1" ref="B327" ca="1">IFERROR(INDEX(EMIT!H:H,EMIT!F327),"…")</f>
        <v>…</v>
      </c>
    </row>
    <row r="328" spans="2:2" x14ac:dyDescent="0.25">
      <c r="B328" t="str" cm="1">
        <f t="array" aca="1" ref="B328" ca="1">IFERROR(INDEX(EMIT!H:H,EMIT!F328),"…")</f>
        <v>…</v>
      </c>
    </row>
    <row r="329" spans="2:2" x14ac:dyDescent="0.25">
      <c r="B329" t="str" cm="1">
        <f t="array" aca="1" ref="B329" ca="1">IFERROR(INDEX(EMIT!H:H,EMIT!F329),"…")</f>
        <v>…</v>
      </c>
    </row>
    <row r="330" spans="2:2" x14ac:dyDescent="0.25">
      <c r="B330" t="str" cm="1">
        <f t="array" aca="1" ref="B330" ca="1">IFERROR(INDEX(EMIT!H:H,EMIT!F330),"…")</f>
        <v>…</v>
      </c>
    </row>
    <row r="331" spans="2:2" x14ac:dyDescent="0.25">
      <c r="B331" t="str" cm="1">
        <f t="array" aca="1" ref="B331" ca="1">IFERROR(INDEX(EMIT!H:H,EMIT!F331),"…")</f>
        <v>…</v>
      </c>
    </row>
    <row r="332" spans="2:2" x14ac:dyDescent="0.25">
      <c r="B332" t="str" cm="1">
        <f t="array" aca="1" ref="B332" ca="1">IFERROR(INDEX(EMIT!H:H,EMIT!F332),"…")</f>
        <v>…</v>
      </c>
    </row>
    <row r="333" spans="2:2" x14ac:dyDescent="0.25">
      <c r="B333" t="str" cm="1">
        <f t="array" aca="1" ref="B333" ca="1">IFERROR(INDEX(EMIT!H:H,EMIT!F333),"…")</f>
        <v>…</v>
      </c>
    </row>
    <row r="334" spans="2:2" x14ac:dyDescent="0.25">
      <c r="B334" t="str" cm="1">
        <f t="array" aca="1" ref="B334" ca="1">IFERROR(INDEX(EMIT!H:H,EMIT!F334),"…")</f>
        <v>…</v>
      </c>
    </row>
    <row r="335" spans="2:2" x14ac:dyDescent="0.25">
      <c r="B335" t="str" cm="1">
        <f t="array" aca="1" ref="B335" ca="1">IFERROR(INDEX(EMIT!H:H,EMIT!F335),"…")</f>
        <v>…</v>
      </c>
    </row>
    <row r="336" spans="2:2" x14ac:dyDescent="0.25">
      <c r="B336" t="str" cm="1">
        <f t="array" aca="1" ref="B336" ca="1">IFERROR(INDEX(EMIT!H:H,EMIT!F336),"…")</f>
        <v>…</v>
      </c>
    </row>
    <row r="337" spans="2:2" x14ac:dyDescent="0.25">
      <c r="B337" t="str" cm="1">
        <f t="array" aca="1" ref="B337" ca="1">IFERROR(INDEX(EMIT!H:H,EMIT!F337),"…")</f>
        <v>…</v>
      </c>
    </row>
    <row r="338" spans="2:2" x14ac:dyDescent="0.25">
      <c r="B338" t="str" cm="1">
        <f t="array" aca="1" ref="B338" ca="1">IFERROR(INDEX(EMIT!H:H,EMIT!F338),"…")</f>
        <v>…</v>
      </c>
    </row>
    <row r="339" spans="2:2" x14ac:dyDescent="0.25">
      <c r="B339" t="str" cm="1">
        <f t="array" aca="1" ref="B339" ca="1">IFERROR(INDEX(EMIT!H:H,EMIT!F339),"…")</f>
        <v>…</v>
      </c>
    </row>
    <row r="340" spans="2:2" x14ac:dyDescent="0.25">
      <c r="B340" t="str" cm="1">
        <f t="array" aca="1" ref="B340" ca="1">IFERROR(INDEX(EMIT!H:H,EMIT!F340),"…")</f>
        <v>…</v>
      </c>
    </row>
    <row r="341" spans="2:2" x14ac:dyDescent="0.25">
      <c r="B341" t="str" cm="1">
        <f t="array" aca="1" ref="B341" ca="1">IFERROR(INDEX(EMIT!H:H,EMIT!F341),"…")</f>
        <v>…</v>
      </c>
    </row>
    <row r="342" spans="2:2" x14ac:dyDescent="0.25">
      <c r="B342" t="str" cm="1">
        <f t="array" aca="1" ref="B342" ca="1">IFERROR(INDEX(EMIT!H:H,EMIT!F342),"…")</f>
        <v>…</v>
      </c>
    </row>
    <row r="343" spans="2:2" x14ac:dyDescent="0.25">
      <c r="B343" t="str" cm="1">
        <f t="array" aca="1" ref="B343" ca="1">IFERROR(INDEX(EMIT!H:H,EMIT!F343),"…")</f>
        <v>…</v>
      </c>
    </row>
    <row r="344" spans="2:2" x14ac:dyDescent="0.25">
      <c r="B344" t="str" cm="1">
        <f t="array" aca="1" ref="B344" ca="1">IFERROR(INDEX(EMIT!H:H,EMIT!F344),"…")</f>
        <v>…</v>
      </c>
    </row>
    <row r="345" spans="2:2" x14ac:dyDescent="0.25">
      <c r="B345" t="str" cm="1">
        <f t="array" aca="1" ref="B345" ca="1">IFERROR(INDEX(EMIT!H:H,EMIT!F345),"…")</f>
        <v>…</v>
      </c>
    </row>
    <row r="346" spans="2:2" x14ac:dyDescent="0.25">
      <c r="B346" t="str" cm="1">
        <f t="array" aca="1" ref="B346" ca="1">IFERROR(INDEX(EMIT!H:H,EMIT!F346),"…")</f>
        <v>…</v>
      </c>
    </row>
    <row r="347" spans="2:2" x14ac:dyDescent="0.25">
      <c r="B347" t="str" cm="1">
        <f t="array" aca="1" ref="B347" ca="1">IFERROR(INDEX(EMIT!H:H,EMIT!F347),"…")</f>
        <v>…</v>
      </c>
    </row>
    <row r="348" spans="2:2" x14ac:dyDescent="0.25">
      <c r="B348" t="str" cm="1">
        <f t="array" aca="1" ref="B348" ca="1">IFERROR(INDEX(EMIT!H:H,EMIT!F348),"…")</f>
        <v>…</v>
      </c>
    </row>
    <row r="349" spans="2:2" x14ac:dyDescent="0.25">
      <c r="B349" t="str" cm="1">
        <f t="array" aca="1" ref="B349" ca="1">IFERROR(INDEX(EMIT!H:H,EMIT!F349),"…")</f>
        <v>…</v>
      </c>
    </row>
    <row r="350" spans="2:2" x14ac:dyDescent="0.25">
      <c r="B350" t="str" cm="1">
        <f t="array" aca="1" ref="B350" ca="1">IFERROR(INDEX(EMIT!H:H,EMIT!F350),"…")</f>
        <v>…</v>
      </c>
    </row>
    <row r="351" spans="2:2" x14ac:dyDescent="0.25">
      <c r="B351" t="str" cm="1">
        <f t="array" aca="1" ref="B351" ca="1">IFERROR(INDEX(EMIT!H:H,EMIT!F351),"…")</f>
        <v>…</v>
      </c>
    </row>
    <row r="352" spans="2:2" x14ac:dyDescent="0.25">
      <c r="B352" t="str" cm="1">
        <f t="array" aca="1" ref="B352" ca="1">IFERROR(INDEX(EMIT!H:H,EMIT!F352),"…")</f>
        <v>…</v>
      </c>
    </row>
    <row r="353" spans="2:2" x14ac:dyDescent="0.25">
      <c r="B353" t="str" cm="1">
        <f t="array" aca="1" ref="B353" ca="1">IFERROR(INDEX(EMIT!H:H,EMIT!F353),"…")</f>
        <v>…</v>
      </c>
    </row>
    <row r="354" spans="2:2" x14ac:dyDescent="0.25">
      <c r="B354" t="str" cm="1">
        <f t="array" aca="1" ref="B354" ca="1">IFERROR(INDEX(EMIT!H:H,EMIT!F354),"…")</f>
        <v>…</v>
      </c>
    </row>
    <row r="355" spans="2:2" x14ac:dyDescent="0.25">
      <c r="B355" t="str" cm="1">
        <f t="array" aca="1" ref="B355" ca="1">IFERROR(INDEX(EMIT!H:H,EMIT!F355),"…")</f>
        <v>…</v>
      </c>
    </row>
    <row r="356" spans="2:2" x14ac:dyDescent="0.25">
      <c r="B356" t="str" cm="1">
        <f t="array" aca="1" ref="B356" ca="1">IFERROR(INDEX(EMIT!H:H,EMIT!F356),"…")</f>
        <v>…</v>
      </c>
    </row>
    <row r="357" spans="2:2" x14ac:dyDescent="0.25">
      <c r="B357" t="str" cm="1">
        <f t="array" aca="1" ref="B357" ca="1">IFERROR(INDEX(EMIT!H:H,EMIT!F357),"…")</f>
        <v>…</v>
      </c>
    </row>
    <row r="358" spans="2:2" x14ac:dyDescent="0.25">
      <c r="B358" t="str" cm="1">
        <f t="array" aca="1" ref="B358" ca="1">IFERROR(INDEX(EMIT!H:H,EMIT!F358),"…")</f>
        <v>…</v>
      </c>
    </row>
    <row r="359" spans="2:2" x14ac:dyDescent="0.25">
      <c r="B359" t="str" cm="1">
        <f t="array" aca="1" ref="B359" ca="1">IFERROR(INDEX(EMIT!H:H,EMIT!F359),"…")</f>
        <v>…</v>
      </c>
    </row>
    <row r="360" spans="2:2" x14ac:dyDescent="0.25">
      <c r="B360" t="str" cm="1">
        <f t="array" aca="1" ref="B360" ca="1">IFERROR(INDEX(EMIT!H:H,EMIT!F360),"…")</f>
        <v>…</v>
      </c>
    </row>
    <row r="361" spans="2:2" x14ac:dyDescent="0.25">
      <c r="B361" t="str" cm="1">
        <f t="array" aca="1" ref="B361" ca="1">IFERROR(INDEX(EMIT!H:H,EMIT!F361),"…")</f>
        <v>…</v>
      </c>
    </row>
    <row r="362" spans="2:2" x14ac:dyDescent="0.25">
      <c r="B362" t="str" cm="1">
        <f t="array" aca="1" ref="B362" ca="1">IFERROR(INDEX(EMIT!H:H,EMIT!F362),"…")</f>
        <v>…</v>
      </c>
    </row>
    <row r="363" spans="2:2" x14ac:dyDescent="0.25">
      <c r="B363" t="str" cm="1">
        <f t="array" aca="1" ref="B363" ca="1">IFERROR(INDEX(EMIT!H:H,EMIT!F363),"…")</f>
        <v>…</v>
      </c>
    </row>
    <row r="364" spans="2:2" x14ac:dyDescent="0.25">
      <c r="B364" t="str" cm="1">
        <f t="array" aca="1" ref="B364" ca="1">IFERROR(INDEX(EMIT!H:H,EMIT!F364),"…")</f>
        <v>…</v>
      </c>
    </row>
    <row r="365" spans="2:2" x14ac:dyDescent="0.25">
      <c r="B365" t="str" cm="1">
        <f t="array" aca="1" ref="B365" ca="1">IFERROR(INDEX(EMIT!H:H,EMIT!F365),"…")</f>
        <v>…</v>
      </c>
    </row>
    <row r="366" spans="2:2" x14ac:dyDescent="0.25">
      <c r="B366" t="str" cm="1">
        <f t="array" aca="1" ref="B366" ca="1">IFERROR(INDEX(EMIT!H:H,EMIT!F366),"…")</f>
        <v>…</v>
      </c>
    </row>
    <row r="367" spans="2:2" x14ac:dyDescent="0.25">
      <c r="B367" t="str" cm="1">
        <f t="array" aca="1" ref="B367" ca="1">IFERROR(INDEX(EMIT!H:H,EMIT!F367),"…")</f>
        <v>…</v>
      </c>
    </row>
    <row r="368" spans="2:2" x14ac:dyDescent="0.25">
      <c r="B368" t="str" cm="1">
        <f t="array" aca="1" ref="B368" ca="1">IFERROR(INDEX(EMIT!H:H,EMIT!F368),"…")</f>
        <v>…</v>
      </c>
    </row>
    <row r="369" spans="2:2" x14ac:dyDescent="0.25">
      <c r="B369" t="str" cm="1">
        <f t="array" aca="1" ref="B369" ca="1">IFERROR(INDEX(EMIT!H:H,EMIT!F369),"…")</f>
        <v>…</v>
      </c>
    </row>
    <row r="370" spans="2:2" x14ac:dyDescent="0.25">
      <c r="B370" t="str" cm="1">
        <f t="array" aca="1" ref="B370" ca="1">IFERROR(INDEX(EMIT!H:H,EMIT!F370),"…")</f>
        <v>…</v>
      </c>
    </row>
    <row r="371" spans="2:2" x14ac:dyDescent="0.25">
      <c r="B371" t="str" cm="1">
        <f t="array" aca="1" ref="B371" ca="1">IFERROR(INDEX(EMIT!H:H,EMIT!F371),"…")</f>
        <v>…</v>
      </c>
    </row>
    <row r="372" spans="2:2" x14ac:dyDescent="0.25">
      <c r="B372" t="str" cm="1">
        <f t="array" aca="1" ref="B372" ca="1">IFERROR(INDEX(EMIT!H:H,EMIT!F372),"…")</f>
        <v>…</v>
      </c>
    </row>
    <row r="373" spans="2:2" x14ac:dyDescent="0.25">
      <c r="B373" t="str" cm="1">
        <f t="array" aca="1" ref="B373" ca="1">IFERROR(INDEX(EMIT!H:H,EMIT!F373),"…")</f>
        <v>…</v>
      </c>
    </row>
    <row r="374" spans="2:2" x14ac:dyDescent="0.25">
      <c r="B374" t="str" cm="1">
        <f t="array" aca="1" ref="B374" ca="1">IFERROR(INDEX(EMIT!H:H,EMIT!F374),"…")</f>
        <v>…</v>
      </c>
    </row>
    <row r="375" spans="2:2" x14ac:dyDescent="0.25">
      <c r="B375" t="str" cm="1">
        <f t="array" aca="1" ref="B375" ca="1">IFERROR(INDEX(EMIT!H:H,EMIT!F375),"…")</f>
        <v>…</v>
      </c>
    </row>
    <row r="376" spans="2:2" x14ac:dyDescent="0.25">
      <c r="B376" t="str" cm="1">
        <f t="array" aca="1" ref="B376" ca="1">IFERROR(INDEX(EMIT!H:H,EMIT!F376),"…")</f>
        <v>…</v>
      </c>
    </row>
    <row r="377" spans="2:2" x14ac:dyDescent="0.25">
      <c r="B377" t="str" cm="1">
        <f t="array" aca="1" ref="B377" ca="1">IFERROR(INDEX(EMIT!H:H,EMIT!F377),"…")</f>
        <v>…</v>
      </c>
    </row>
    <row r="378" spans="2:2" x14ac:dyDescent="0.25">
      <c r="B378" t="str" cm="1">
        <f t="array" aca="1" ref="B378" ca="1">IFERROR(INDEX(EMIT!H:H,EMIT!F378),"…")</f>
        <v>…</v>
      </c>
    </row>
    <row r="379" spans="2:2" x14ac:dyDescent="0.25">
      <c r="B379" t="str" cm="1">
        <f t="array" aca="1" ref="B379" ca="1">IFERROR(INDEX(EMIT!H:H,EMIT!F379),"…")</f>
        <v>…</v>
      </c>
    </row>
    <row r="380" spans="2:2" x14ac:dyDescent="0.25">
      <c r="B380" t="str" cm="1">
        <f t="array" aca="1" ref="B380" ca="1">IFERROR(INDEX(EMIT!H:H,EMIT!F380),"…")</f>
        <v>…</v>
      </c>
    </row>
    <row r="381" spans="2:2" x14ac:dyDescent="0.25">
      <c r="B381" t="str" cm="1">
        <f t="array" aca="1" ref="B381" ca="1">IFERROR(INDEX(EMIT!H:H,EMIT!F381),"…")</f>
        <v>…</v>
      </c>
    </row>
    <row r="382" spans="2:2" x14ac:dyDescent="0.25">
      <c r="B382" t="str" cm="1">
        <f t="array" aca="1" ref="B382" ca="1">IFERROR(INDEX(EMIT!H:H,EMIT!F382),"…")</f>
        <v>…</v>
      </c>
    </row>
    <row r="383" spans="2:2" x14ac:dyDescent="0.25">
      <c r="B383" t="str" cm="1">
        <f t="array" aca="1" ref="B383" ca="1">IFERROR(INDEX(EMIT!H:H,EMIT!F383),"…")</f>
        <v>…</v>
      </c>
    </row>
    <row r="384" spans="2:2" x14ac:dyDescent="0.25">
      <c r="B384" t="str" cm="1">
        <f t="array" aca="1" ref="B384" ca="1">IFERROR(INDEX(EMIT!H:H,EMIT!F384),"…")</f>
        <v>…</v>
      </c>
    </row>
    <row r="385" spans="2:2" x14ac:dyDescent="0.25">
      <c r="B385" t="str" cm="1">
        <f t="array" aca="1" ref="B385" ca="1">IFERROR(INDEX(EMIT!H:H,EMIT!F385),"…")</f>
        <v>…</v>
      </c>
    </row>
    <row r="386" spans="2:2" x14ac:dyDescent="0.25">
      <c r="B386" t="str" cm="1">
        <f t="array" aca="1" ref="B386" ca="1">IFERROR(INDEX(EMIT!H:H,EMIT!F386),"…")</f>
        <v>…</v>
      </c>
    </row>
    <row r="387" spans="2:2" x14ac:dyDescent="0.25">
      <c r="B387" t="str" cm="1">
        <f t="array" aca="1" ref="B387" ca="1">IFERROR(INDEX(EMIT!H:H,EMIT!F387),"…")</f>
        <v>…</v>
      </c>
    </row>
    <row r="388" spans="2:2" x14ac:dyDescent="0.25">
      <c r="B388" t="str" cm="1">
        <f t="array" aca="1" ref="B388" ca="1">IFERROR(INDEX(EMIT!H:H,EMIT!F388),"…")</f>
        <v>…</v>
      </c>
    </row>
    <row r="389" spans="2:2" x14ac:dyDescent="0.25">
      <c r="B389" t="str" cm="1">
        <f t="array" aca="1" ref="B389" ca="1">IFERROR(INDEX(EMIT!H:H,EMIT!F389),"…")</f>
        <v>…</v>
      </c>
    </row>
    <row r="390" spans="2:2" x14ac:dyDescent="0.25">
      <c r="B390" t="str" cm="1">
        <f t="array" aca="1" ref="B390" ca="1">IFERROR(INDEX(EMIT!H:H,EMIT!F390),"…")</f>
        <v>…</v>
      </c>
    </row>
    <row r="391" spans="2:2" x14ac:dyDescent="0.25">
      <c r="B391" t="str" cm="1">
        <f t="array" aca="1" ref="B391" ca="1">IFERROR(INDEX(EMIT!H:H,EMIT!F391),"…")</f>
        <v>…</v>
      </c>
    </row>
    <row r="392" spans="2:2" x14ac:dyDescent="0.25">
      <c r="B392" t="str" cm="1">
        <f t="array" aca="1" ref="B392" ca="1">IFERROR(INDEX(EMIT!H:H,EMIT!F392),"…")</f>
        <v>…</v>
      </c>
    </row>
    <row r="393" spans="2:2" x14ac:dyDescent="0.25">
      <c r="B393" t="str" cm="1">
        <f t="array" aca="1" ref="B393" ca="1">IFERROR(INDEX(EMIT!H:H,EMIT!F393),"…")</f>
        <v>…</v>
      </c>
    </row>
    <row r="394" spans="2:2" x14ac:dyDescent="0.25">
      <c r="B394" t="str" cm="1">
        <f t="array" aca="1" ref="B394" ca="1">IFERROR(INDEX(EMIT!H:H,EMIT!F394),"…")</f>
        <v>…</v>
      </c>
    </row>
    <row r="395" spans="2:2" x14ac:dyDescent="0.25">
      <c r="B395" t="str" cm="1">
        <f t="array" aca="1" ref="B395" ca="1">IFERROR(INDEX(EMIT!H:H,EMIT!F395),"…")</f>
        <v>…</v>
      </c>
    </row>
    <row r="396" spans="2:2" x14ac:dyDescent="0.25">
      <c r="B396" t="str" cm="1">
        <f t="array" aca="1" ref="B396" ca="1">IFERROR(INDEX(EMIT!H:H,EMIT!F396),"…")</f>
        <v>…</v>
      </c>
    </row>
    <row r="397" spans="2:2" x14ac:dyDescent="0.25">
      <c r="B397" t="str" cm="1">
        <f t="array" aca="1" ref="B397" ca="1">IFERROR(INDEX(EMIT!H:H,EMIT!F397),"…")</f>
        <v>…</v>
      </c>
    </row>
    <row r="398" spans="2:2" x14ac:dyDescent="0.25">
      <c r="B398" t="str" cm="1">
        <f t="array" aca="1" ref="B398" ca="1">IFERROR(INDEX(EMIT!H:H,EMIT!F398),"…")</f>
        <v>…</v>
      </c>
    </row>
    <row r="399" spans="2:2" x14ac:dyDescent="0.25">
      <c r="B399" t="str" cm="1">
        <f t="array" aca="1" ref="B399" ca="1">IFERROR(INDEX(EMIT!H:H,EMIT!F399),"…")</f>
        <v>…</v>
      </c>
    </row>
    <row r="400" spans="2:2" x14ac:dyDescent="0.25">
      <c r="B400" t="str" cm="1">
        <f t="array" aca="1" ref="B400" ca="1">IFERROR(INDEX(EMIT!H:H,EMIT!F400),"…")</f>
        <v>…</v>
      </c>
    </row>
    <row r="401" spans="2:2" x14ac:dyDescent="0.25">
      <c r="B401" t="str" cm="1">
        <f t="array" aca="1" ref="B401" ca="1">IFERROR(INDEX(EMIT!H:H,EMIT!F401),"…")</f>
        <v>…</v>
      </c>
    </row>
    <row r="402" spans="2:2" x14ac:dyDescent="0.25">
      <c r="B402" t="str" cm="1">
        <f t="array" aca="1" ref="B402" ca="1">IFERROR(INDEX(EMIT!H:H,EMIT!F402),"…")</f>
        <v>…</v>
      </c>
    </row>
    <row r="403" spans="2:2" x14ac:dyDescent="0.25">
      <c r="B403" t="str" cm="1">
        <f t="array" aca="1" ref="B403" ca="1">IFERROR(INDEX(EMIT!H:H,EMIT!F403),"…")</f>
        <v>…</v>
      </c>
    </row>
    <row r="404" spans="2:2" x14ac:dyDescent="0.25">
      <c r="B404" t="str" cm="1">
        <f t="array" aca="1" ref="B404" ca="1">IFERROR(INDEX(EMIT!H:H,EMIT!F404),"…")</f>
        <v>…</v>
      </c>
    </row>
    <row r="405" spans="2:2" x14ac:dyDescent="0.25">
      <c r="B405" t="str" cm="1">
        <f t="array" aca="1" ref="B405" ca="1">IFERROR(INDEX(EMIT!H:H,EMIT!F405),"…")</f>
        <v>…</v>
      </c>
    </row>
    <row r="406" spans="2:2" x14ac:dyDescent="0.25">
      <c r="B406" t="str" cm="1">
        <f t="array" aca="1" ref="B406" ca="1">IFERROR(INDEX(EMIT!H:H,EMIT!F406),"…")</f>
        <v>…</v>
      </c>
    </row>
    <row r="407" spans="2:2" x14ac:dyDescent="0.25">
      <c r="B407" t="str" cm="1">
        <f t="array" aca="1" ref="B407" ca="1">IFERROR(INDEX(EMIT!H:H,EMIT!F407),"…")</f>
        <v>…</v>
      </c>
    </row>
    <row r="408" spans="2:2" x14ac:dyDescent="0.25">
      <c r="B408" t="str" cm="1">
        <f t="array" aca="1" ref="B408" ca="1">IFERROR(INDEX(EMIT!H:H,EMIT!F408),"…")</f>
        <v>…</v>
      </c>
    </row>
    <row r="409" spans="2:2" x14ac:dyDescent="0.25">
      <c r="B409" t="str" cm="1">
        <f t="array" aca="1" ref="B409" ca="1">IFERROR(INDEX(EMIT!H:H,EMIT!F409),"…")</f>
        <v>…</v>
      </c>
    </row>
    <row r="410" spans="2:2" x14ac:dyDescent="0.25">
      <c r="B410" t="str" cm="1">
        <f t="array" aca="1" ref="B410" ca="1">IFERROR(INDEX(EMIT!H:H,EMIT!F410),"…")</f>
        <v>…</v>
      </c>
    </row>
    <row r="411" spans="2:2" x14ac:dyDescent="0.25">
      <c r="B411" t="str" cm="1">
        <f t="array" aca="1" ref="B411" ca="1">IFERROR(INDEX(EMIT!H:H,EMIT!F411),"…")</f>
        <v>…</v>
      </c>
    </row>
    <row r="412" spans="2:2" x14ac:dyDescent="0.25">
      <c r="B412" t="str" cm="1">
        <f t="array" aca="1" ref="B412" ca="1">IFERROR(INDEX(EMIT!H:H,EMIT!F412),"…")</f>
        <v>…</v>
      </c>
    </row>
    <row r="413" spans="2:2" x14ac:dyDescent="0.25">
      <c r="B413" t="str" cm="1">
        <f t="array" aca="1" ref="B413" ca="1">IFERROR(INDEX(EMIT!H:H,EMIT!F413),"…")</f>
        <v>…</v>
      </c>
    </row>
    <row r="414" spans="2:2" x14ac:dyDescent="0.25">
      <c r="B414" t="str" cm="1">
        <f t="array" aca="1" ref="B414" ca="1">IFERROR(INDEX(EMIT!H:H,EMIT!F414),"…")</f>
        <v>…</v>
      </c>
    </row>
    <row r="415" spans="2:2" x14ac:dyDescent="0.25">
      <c r="B415" t="str" cm="1">
        <f t="array" aca="1" ref="B415" ca="1">IFERROR(INDEX(EMIT!H:H,EMIT!F415),"…")</f>
        <v>…</v>
      </c>
    </row>
    <row r="416" spans="2:2" x14ac:dyDescent="0.25">
      <c r="B416" t="str" cm="1">
        <f t="array" aca="1" ref="B416" ca="1">IFERROR(INDEX(EMIT!H:H,EMIT!F416),"…")</f>
        <v>…</v>
      </c>
    </row>
    <row r="417" spans="2:2" x14ac:dyDescent="0.25">
      <c r="B417" t="str" cm="1">
        <f t="array" aca="1" ref="B417" ca="1">IFERROR(INDEX(EMIT!H:H,EMIT!F417),"…")</f>
        <v>…</v>
      </c>
    </row>
    <row r="418" spans="2:2" x14ac:dyDescent="0.25">
      <c r="B418" t="str" cm="1">
        <f t="array" aca="1" ref="B418" ca="1">IFERROR(INDEX(EMIT!H:H,EMIT!F418),"…")</f>
        <v>…</v>
      </c>
    </row>
    <row r="419" spans="2:2" x14ac:dyDescent="0.25">
      <c r="B419" t="str" cm="1">
        <f t="array" aca="1" ref="B419" ca="1">IFERROR(INDEX(EMIT!H:H,EMIT!F419),"…")</f>
        <v>…</v>
      </c>
    </row>
    <row r="420" spans="2:2" x14ac:dyDescent="0.25">
      <c r="B420" t="str" cm="1">
        <f t="array" aca="1" ref="B420" ca="1">IFERROR(INDEX(EMIT!H:H,EMIT!F420),"…")</f>
        <v>…</v>
      </c>
    </row>
    <row r="421" spans="2:2" x14ac:dyDescent="0.25">
      <c r="B421" t="str" cm="1">
        <f t="array" aca="1" ref="B421" ca="1">IFERROR(INDEX(EMIT!H:H,EMIT!F421),"…")</f>
        <v>…</v>
      </c>
    </row>
    <row r="422" spans="2:2" x14ac:dyDescent="0.25">
      <c r="B422" t="str" cm="1">
        <f t="array" aca="1" ref="B422" ca="1">IFERROR(INDEX(EMIT!H:H,EMIT!F422),"…")</f>
        <v>…</v>
      </c>
    </row>
    <row r="423" spans="2:2" x14ac:dyDescent="0.25">
      <c r="B423" t="str" cm="1">
        <f t="array" aca="1" ref="B423" ca="1">IFERROR(INDEX(EMIT!H:H,EMIT!F423),"…")</f>
        <v>…</v>
      </c>
    </row>
    <row r="424" spans="2:2" x14ac:dyDescent="0.25">
      <c r="B424" t="str" cm="1">
        <f t="array" aca="1" ref="B424" ca="1">IFERROR(INDEX(EMIT!H:H,EMIT!F424),"…")</f>
        <v>…</v>
      </c>
    </row>
    <row r="425" spans="2:2" x14ac:dyDescent="0.25">
      <c r="B425" t="str" cm="1">
        <f t="array" aca="1" ref="B425" ca="1">IFERROR(INDEX(EMIT!H:H,EMIT!F425),"…")</f>
        <v>…</v>
      </c>
    </row>
    <row r="426" spans="2:2" x14ac:dyDescent="0.25">
      <c r="B426" t="str" cm="1">
        <f t="array" aca="1" ref="B426" ca="1">IFERROR(INDEX(EMIT!H:H,EMIT!F426),"…")</f>
        <v>…</v>
      </c>
    </row>
    <row r="427" spans="2:2" x14ac:dyDescent="0.25">
      <c r="B427" t="str" cm="1">
        <f t="array" aca="1" ref="B427" ca="1">IFERROR(INDEX(EMIT!H:H,EMIT!F427),"…")</f>
        <v>…</v>
      </c>
    </row>
    <row r="428" spans="2:2" x14ac:dyDescent="0.25">
      <c r="B428" t="str" cm="1">
        <f t="array" aca="1" ref="B428" ca="1">IFERROR(INDEX(EMIT!H:H,EMIT!F428),"…")</f>
        <v>…</v>
      </c>
    </row>
    <row r="429" spans="2:2" x14ac:dyDescent="0.25">
      <c r="B429" t="str" cm="1">
        <f t="array" aca="1" ref="B429" ca="1">IFERROR(INDEX(EMIT!H:H,EMIT!F429),"…")</f>
        <v>…</v>
      </c>
    </row>
    <row r="430" spans="2:2" x14ac:dyDescent="0.25">
      <c r="B430" t="str" cm="1">
        <f t="array" aca="1" ref="B430" ca="1">IFERROR(INDEX(EMIT!H:H,EMIT!F430),"…")</f>
        <v>…</v>
      </c>
    </row>
    <row r="431" spans="2:2" x14ac:dyDescent="0.25">
      <c r="B431" t="str" cm="1">
        <f t="array" aca="1" ref="B431" ca="1">IFERROR(INDEX(EMIT!H:H,EMIT!F431),"…")</f>
        <v>…</v>
      </c>
    </row>
    <row r="432" spans="2:2" x14ac:dyDescent="0.25">
      <c r="B432" t="str" cm="1">
        <f t="array" aca="1" ref="B432" ca="1">IFERROR(INDEX(EMIT!H:H,EMIT!F432),"…")</f>
        <v>…</v>
      </c>
    </row>
    <row r="433" spans="2:2" x14ac:dyDescent="0.25">
      <c r="B433" t="str" cm="1">
        <f t="array" aca="1" ref="B433" ca="1">IFERROR(INDEX(EMIT!H:H,EMIT!F433),"…")</f>
        <v>…</v>
      </c>
    </row>
    <row r="434" spans="2:2" x14ac:dyDescent="0.25">
      <c r="B434" t="str" cm="1">
        <f t="array" aca="1" ref="B434" ca="1">IFERROR(INDEX(EMIT!H:H,EMIT!F434),"…")</f>
        <v>…</v>
      </c>
    </row>
    <row r="435" spans="2:2" x14ac:dyDescent="0.25">
      <c r="B435" t="str" cm="1">
        <f t="array" aca="1" ref="B435" ca="1">IFERROR(INDEX(EMIT!H:H,EMIT!F435),"…")</f>
        <v>…</v>
      </c>
    </row>
    <row r="436" spans="2:2" x14ac:dyDescent="0.25">
      <c r="B436" t="str" cm="1">
        <f t="array" aca="1" ref="B436" ca="1">IFERROR(INDEX(EMIT!H:H,EMIT!F436),"…")</f>
        <v>…</v>
      </c>
    </row>
    <row r="437" spans="2:2" x14ac:dyDescent="0.25">
      <c r="B437" t="str" cm="1">
        <f t="array" aca="1" ref="B437" ca="1">IFERROR(INDEX(EMIT!H:H,EMIT!F437),"…")</f>
        <v>…</v>
      </c>
    </row>
    <row r="438" spans="2:2" x14ac:dyDescent="0.25">
      <c r="B438" t="str" cm="1">
        <f t="array" aca="1" ref="B438" ca="1">IFERROR(INDEX(EMIT!H:H,EMIT!F438),"…")</f>
        <v>…</v>
      </c>
    </row>
    <row r="439" spans="2:2" x14ac:dyDescent="0.25">
      <c r="B439" t="str" cm="1">
        <f t="array" aca="1" ref="B439" ca="1">IFERROR(INDEX(EMIT!H:H,EMIT!F439),"…")</f>
        <v>…</v>
      </c>
    </row>
    <row r="440" spans="2:2" x14ac:dyDescent="0.25">
      <c r="B440" t="str" cm="1">
        <f t="array" aca="1" ref="B440" ca="1">IFERROR(INDEX(EMIT!H:H,EMIT!F440),"…")</f>
        <v>…</v>
      </c>
    </row>
    <row r="441" spans="2:2" x14ac:dyDescent="0.25">
      <c r="B441" t="str" cm="1">
        <f t="array" aca="1" ref="B441" ca="1">IFERROR(INDEX(EMIT!H:H,EMIT!F441),"…")</f>
        <v>…</v>
      </c>
    </row>
    <row r="442" spans="2:2" x14ac:dyDescent="0.25">
      <c r="B442" t="str" cm="1">
        <f t="array" aca="1" ref="B442" ca="1">IFERROR(INDEX(EMIT!H:H,EMIT!F442),"…")</f>
        <v>…</v>
      </c>
    </row>
    <row r="443" spans="2:2" x14ac:dyDescent="0.25">
      <c r="B443" t="str" cm="1">
        <f t="array" aca="1" ref="B443" ca="1">IFERROR(INDEX(EMIT!H:H,EMIT!F443),"…")</f>
        <v>…</v>
      </c>
    </row>
    <row r="444" spans="2:2" x14ac:dyDescent="0.25">
      <c r="B444" t="str" cm="1">
        <f t="array" aca="1" ref="B444" ca="1">IFERROR(INDEX(EMIT!H:H,EMIT!F444),"…")</f>
        <v>…</v>
      </c>
    </row>
    <row r="445" spans="2:2" x14ac:dyDescent="0.25">
      <c r="B445" t="str" cm="1">
        <f t="array" aca="1" ref="B445" ca="1">IFERROR(INDEX(EMIT!H:H,EMIT!F445),"…")</f>
        <v>…</v>
      </c>
    </row>
    <row r="446" spans="2:2" x14ac:dyDescent="0.25">
      <c r="B446" t="str" cm="1">
        <f t="array" aca="1" ref="B446" ca="1">IFERROR(INDEX(EMIT!H:H,EMIT!F446),"…")</f>
        <v>…</v>
      </c>
    </row>
    <row r="447" spans="2:2" x14ac:dyDescent="0.25">
      <c r="B447" t="str" cm="1">
        <f t="array" aca="1" ref="B447" ca="1">IFERROR(INDEX(EMIT!H:H,EMIT!F447),"…")</f>
        <v>…</v>
      </c>
    </row>
    <row r="448" spans="2:2" x14ac:dyDescent="0.25">
      <c r="B448" t="str" cm="1">
        <f t="array" aca="1" ref="B448" ca="1">IFERROR(INDEX(EMIT!H:H,EMIT!F448),"…")</f>
        <v>…</v>
      </c>
    </row>
    <row r="449" spans="2:2" x14ac:dyDescent="0.25">
      <c r="B449" t="str" cm="1">
        <f t="array" aca="1" ref="B449" ca="1">IFERROR(INDEX(EMIT!H:H,EMIT!F449),"…")</f>
        <v>…</v>
      </c>
    </row>
    <row r="450" spans="2:2" x14ac:dyDescent="0.25">
      <c r="B450" t="str" cm="1">
        <f t="array" aca="1" ref="B450" ca="1">IFERROR(INDEX(EMIT!H:H,EMIT!F450),"…")</f>
        <v>…</v>
      </c>
    </row>
    <row r="451" spans="2:2" x14ac:dyDescent="0.25">
      <c r="B451" t="str" cm="1">
        <f t="array" aca="1" ref="B451" ca="1">IFERROR(INDEX(EMIT!H:H,EMIT!F451),"…")</f>
        <v>…</v>
      </c>
    </row>
    <row r="452" spans="2:2" x14ac:dyDescent="0.25">
      <c r="B452" t="str" cm="1">
        <f t="array" aca="1" ref="B452" ca="1">IFERROR(INDEX(EMIT!H:H,EMIT!F452),"…")</f>
        <v>…</v>
      </c>
    </row>
    <row r="453" spans="2:2" x14ac:dyDescent="0.25">
      <c r="B453" t="str" cm="1">
        <f t="array" aca="1" ref="B453" ca="1">IFERROR(INDEX(EMIT!H:H,EMIT!F453),"…")</f>
        <v>…</v>
      </c>
    </row>
    <row r="454" spans="2:2" x14ac:dyDescent="0.25">
      <c r="B454" t="str" cm="1">
        <f t="array" aca="1" ref="B454" ca="1">IFERROR(INDEX(EMIT!H:H,EMIT!F454),"…")</f>
        <v>…</v>
      </c>
    </row>
    <row r="455" spans="2:2" x14ac:dyDescent="0.25">
      <c r="B455" t="str" cm="1">
        <f t="array" aca="1" ref="B455" ca="1">IFERROR(INDEX(EMIT!H:H,EMIT!F455),"…")</f>
        <v>…</v>
      </c>
    </row>
    <row r="456" spans="2:2" x14ac:dyDescent="0.25">
      <c r="B456" t="str" cm="1">
        <f t="array" aca="1" ref="B456" ca="1">IFERROR(INDEX(EMIT!H:H,EMIT!F456),"…")</f>
        <v>…</v>
      </c>
    </row>
    <row r="457" spans="2:2" x14ac:dyDescent="0.25">
      <c r="B457" t="str" cm="1">
        <f t="array" aca="1" ref="B457" ca="1">IFERROR(INDEX(EMIT!H:H,EMIT!F457),"…")</f>
        <v>…</v>
      </c>
    </row>
    <row r="458" spans="2:2" x14ac:dyDescent="0.25">
      <c r="B458" t="str" cm="1">
        <f t="array" aca="1" ref="B458" ca="1">IFERROR(INDEX(EMIT!H:H,EMIT!F458),"…")</f>
        <v>…</v>
      </c>
    </row>
    <row r="459" spans="2:2" x14ac:dyDescent="0.25">
      <c r="B459" t="str" cm="1">
        <f t="array" aca="1" ref="B459" ca="1">IFERROR(INDEX(EMIT!H:H,EMIT!F459),"…")</f>
        <v>…</v>
      </c>
    </row>
    <row r="460" spans="2:2" x14ac:dyDescent="0.25">
      <c r="B460" t="str" cm="1">
        <f t="array" aca="1" ref="B460" ca="1">IFERROR(INDEX(EMIT!H:H,EMIT!F460),"…")</f>
        <v>…</v>
      </c>
    </row>
    <row r="461" spans="2:2" x14ac:dyDescent="0.25">
      <c r="B461" t="str" cm="1">
        <f t="array" aca="1" ref="B461" ca="1">IFERROR(INDEX(EMIT!H:H,EMIT!F461),"…")</f>
        <v>…</v>
      </c>
    </row>
    <row r="462" spans="2:2" x14ac:dyDescent="0.25">
      <c r="B462" t="str" cm="1">
        <f t="array" aca="1" ref="B462" ca="1">IFERROR(INDEX(EMIT!H:H,EMIT!F462),"…")</f>
        <v>…</v>
      </c>
    </row>
    <row r="463" spans="2:2" x14ac:dyDescent="0.25">
      <c r="B463" t="str" cm="1">
        <f t="array" aca="1" ref="B463" ca="1">IFERROR(INDEX(EMIT!H:H,EMIT!F463),"…")</f>
        <v>…</v>
      </c>
    </row>
    <row r="464" spans="2:2" x14ac:dyDescent="0.25">
      <c r="B464" t="str" cm="1">
        <f t="array" aca="1" ref="B464" ca="1">IFERROR(INDEX(EMIT!H:H,EMIT!F464),"…")</f>
        <v>…</v>
      </c>
    </row>
    <row r="465" spans="2:2" x14ac:dyDescent="0.25">
      <c r="B465" t="str" cm="1">
        <f t="array" aca="1" ref="B465" ca="1">IFERROR(INDEX(EMIT!H:H,EMIT!F465),"…")</f>
        <v>…</v>
      </c>
    </row>
    <row r="466" spans="2:2" x14ac:dyDescent="0.25">
      <c r="B466" t="str" cm="1">
        <f t="array" aca="1" ref="B466" ca="1">IFERROR(INDEX(EMIT!H:H,EMIT!F466),"…")</f>
        <v>…</v>
      </c>
    </row>
    <row r="467" spans="2:2" x14ac:dyDescent="0.25">
      <c r="B467" t="str" cm="1">
        <f t="array" aca="1" ref="B467" ca="1">IFERROR(INDEX(EMIT!H:H,EMIT!F467),"…")</f>
        <v>…</v>
      </c>
    </row>
    <row r="468" spans="2:2" x14ac:dyDescent="0.25">
      <c r="B468" t="str" cm="1">
        <f t="array" aca="1" ref="B468" ca="1">IFERROR(INDEX(EMIT!H:H,EMIT!F468),"…")</f>
        <v>…</v>
      </c>
    </row>
    <row r="469" spans="2:2" x14ac:dyDescent="0.25">
      <c r="B469" t="str" cm="1">
        <f t="array" aca="1" ref="B469" ca="1">IFERROR(INDEX(EMIT!H:H,EMIT!F469),"…")</f>
        <v>…</v>
      </c>
    </row>
    <row r="470" spans="2:2" x14ac:dyDescent="0.25">
      <c r="B470" t="str" cm="1">
        <f t="array" aca="1" ref="B470" ca="1">IFERROR(INDEX(EMIT!H:H,EMIT!F470),"…")</f>
        <v>…</v>
      </c>
    </row>
    <row r="471" spans="2:2" x14ac:dyDescent="0.25">
      <c r="B471" t="str" cm="1">
        <f t="array" aca="1" ref="B471" ca="1">IFERROR(INDEX(EMIT!H:H,EMIT!F471),"…")</f>
        <v>…</v>
      </c>
    </row>
    <row r="472" spans="2:2" x14ac:dyDescent="0.25">
      <c r="B472" t="str" cm="1">
        <f t="array" aca="1" ref="B472" ca="1">IFERROR(INDEX(EMIT!H:H,EMIT!F472),"…")</f>
        <v>…</v>
      </c>
    </row>
    <row r="473" spans="2:2" x14ac:dyDescent="0.25">
      <c r="B473" t="str" cm="1">
        <f t="array" aca="1" ref="B473" ca="1">IFERROR(INDEX(EMIT!H:H,EMIT!F473),"…")</f>
        <v>…</v>
      </c>
    </row>
    <row r="474" spans="2:2" x14ac:dyDescent="0.25">
      <c r="B474" t="str" cm="1">
        <f t="array" aca="1" ref="B474" ca="1">IFERROR(INDEX(EMIT!H:H,EMIT!F474),"…")</f>
        <v>…</v>
      </c>
    </row>
    <row r="475" spans="2:2" x14ac:dyDescent="0.25">
      <c r="B475" t="str" cm="1">
        <f t="array" aca="1" ref="B475" ca="1">IFERROR(INDEX(EMIT!H:H,EMIT!F475),"…")</f>
        <v>…</v>
      </c>
    </row>
    <row r="476" spans="2:2" x14ac:dyDescent="0.25">
      <c r="B476" t="str" cm="1">
        <f t="array" aca="1" ref="B476" ca="1">IFERROR(INDEX(EMIT!H:H,EMIT!F476),"…")</f>
        <v>…</v>
      </c>
    </row>
    <row r="477" spans="2:2" x14ac:dyDescent="0.25">
      <c r="B477" t="str" cm="1">
        <f t="array" aca="1" ref="B477" ca="1">IFERROR(INDEX(EMIT!H:H,EMIT!F477),"…")</f>
        <v>…</v>
      </c>
    </row>
    <row r="478" spans="2:2" x14ac:dyDescent="0.25">
      <c r="B478" t="str" cm="1">
        <f t="array" aca="1" ref="B478" ca="1">IFERROR(INDEX(EMIT!H:H,EMIT!F478),"…")</f>
        <v>…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DD</vt:lpstr>
      <vt:lpstr>OP</vt:lpstr>
      <vt:lpstr>UOP-H</vt:lpstr>
      <vt:lpstr>EMIT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SKLAD_VM</dc:creator>
  <cp:lastModifiedBy>SKLAD_VM</cp:lastModifiedBy>
  <dcterms:created xsi:type="dcterms:W3CDTF">2025-09-19T20:13:56Z</dcterms:created>
  <dcterms:modified xsi:type="dcterms:W3CDTF">2025-09-19T20:22:52Z</dcterms:modified>
</cp:coreProperties>
</file>