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.munoz\Model_Prades\Data\"/>
    </mc:Choice>
  </mc:AlternateContent>
  <xr:revisionPtr revIDLastSave="0" documentId="13_ncr:1_{A895C859-C6B7-4DC0-BCF1-28E7D7A9CAF3}" xr6:coauthVersionLast="47" xr6:coauthVersionMax="47" xr10:uidLastSave="{00000000-0000-0000-0000-000000000000}"/>
  <bookViews>
    <workbookView xWindow="-24120" yWindow="-120" windowWidth="24240" windowHeight="17520" tabRatio="500" xr2:uid="{00000000-000D-0000-FFFF-FFFF00000000}"/>
  </bookViews>
  <sheets>
    <sheet name="Sheet1 (2)" sheetId="3" r:id="rId1"/>
    <sheet name="Sheet1" sheetId="1" r:id="rId2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G9" i="1"/>
  <c r="H9" i="1" s="1"/>
  <c r="F9" i="1"/>
  <c r="F8" i="1"/>
  <c r="G8" i="1" s="1"/>
  <c r="H8" i="1" s="1"/>
  <c r="F7" i="1"/>
  <c r="G7" i="1" s="1"/>
  <c r="H7" i="1" s="1"/>
  <c r="H11" i="1" s="1"/>
  <c r="G6" i="1"/>
  <c r="H6" i="1" s="1"/>
  <c r="F6" i="1"/>
  <c r="H5" i="1"/>
  <c r="G5" i="1"/>
  <c r="F5" i="1"/>
  <c r="F4" i="1"/>
  <c r="G4" i="1" s="1"/>
  <c r="H4" i="1" s="1"/>
  <c r="F3" i="1"/>
  <c r="G3" i="1" s="1"/>
  <c r="H3" i="1" s="1"/>
  <c r="G2" i="1"/>
  <c r="H2" i="1" s="1"/>
  <c r="H12" i="1" l="1"/>
</calcChain>
</file>

<file path=xl/sharedStrings.xml><?xml version="1.0" encoding="utf-8"?>
<sst xmlns="http://schemas.openxmlformats.org/spreadsheetml/2006/main" count="30" uniqueCount="14">
  <si>
    <t>plot</t>
  </si>
  <si>
    <t>treatment</t>
  </si>
  <si>
    <t>stems per plot</t>
  </si>
  <si>
    <t>mean diameter size (cm)</t>
  </si>
  <si>
    <t>stems/ha</t>
  </si>
  <si>
    <t>cm/ha</t>
  </si>
  <si>
    <t>ft/ha</t>
  </si>
  <si>
    <t>drought</t>
  </si>
  <si>
    <t>control</t>
  </si>
  <si>
    <t>Mean</t>
  </si>
  <si>
    <t>Control</t>
  </si>
  <si>
    <t>Drought</t>
  </si>
  <si>
    <t>Diameter</t>
  </si>
  <si>
    <t>stems/m2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</si>
</sst>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u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0" xfId="0" applyFont="1"/>
    <xf numFmtId="2" fontId="1" fillId="0" borderId="0" xfId="0" applyNumberFormat="1" applyFont="1"/>
    <xf numFmtId="164" fontId="1" fillId="0" borderId="4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3E21-EC52-45FC-B168-0BD5B22692CF}">
  <dimension ref="A1:AME22"/>
  <sheetViews>
    <sheetView tabSelected="1" zoomScaleNormal="100" workbookViewId="0">
      <selection activeCell="K14" sqref="K14"/>
    </sheetView>
  </sheetViews>
  <sheetFormatPr baseColWidth="10" defaultColWidth="9.140625" defaultRowHeight="15.75" x14ac:dyDescent="0.25"/>
  <cols>
    <col min="1" max="1" width="9.140625" style="1"/>
    <col min="2" max="2" width="12.85546875" style="1" customWidth="1"/>
    <col min="3" max="3" width="17.140625" style="1" customWidth="1"/>
    <col min="4" max="1019" width="9.140625" style="1"/>
  </cols>
  <sheetData>
    <row r="1" spans="1:4" s="6" customFormat="1" x14ac:dyDescent="0.25">
      <c r="A1" s="2" t="s">
        <v>0</v>
      </c>
      <c r="B1" s="2" t="s">
        <v>1</v>
      </c>
      <c r="C1" s="2" t="s">
        <v>13</v>
      </c>
      <c r="D1" s="2" t="s">
        <v>12</v>
      </c>
    </row>
    <row r="2" spans="1:4" x14ac:dyDescent="0.25">
      <c r="A2" s="1">
        <v>2</v>
      </c>
      <c r="B2" s="7" t="s">
        <v>7</v>
      </c>
      <c r="C2" s="1">
        <v>1.64</v>
      </c>
      <c r="D2" s="8">
        <v>4.0196327700404302</v>
      </c>
    </row>
    <row r="3" spans="1:4" x14ac:dyDescent="0.25">
      <c r="A3" s="1">
        <v>3</v>
      </c>
      <c r="B3" s="7" t="s">
        <v>7</v>
      </c>
      <c r="C3" s="1">
        <v>0.80666666666666664</v>
      </c>
      <c r="D3" s="8">
        <v>7.5663049143952001</v>
      </c>
    </row>
    <row r="4" spans="1:4" x14ac:dyDescent="0.25">
      <c r="A4" s="1">
        <v>4</v>
      </c>
      <c r="B4" s="7" t="s">
        <v>7</v>
      </c>
      <c r="C4" s="1">
        <v>0.90666666666666662</v>
      </c>
      <c r="D4" s="8">
        <v>6.7020614638770901</v>
      </c>
    </row>
    <row r="5" spans="1:4" x14ac:dyDescent="0.25">
      <c r="A5" s="1">
        <v>5</v>
      </c>
      <c r="B5" s="7" t="s">
        <v>8</v>
      </c>
      <c r="C5" s="1">
        <v>1.2666666666666666</v>
      </c>
      <c r="D5" s="8">
        <v>6.2557944526257598</v>
      </c>
    </row>
    <row r="6" spans="1:4" x14ac:dyDescent="0.25">
      <c r="A6" s="1">
        <v>6</v>
      </c>
      <c r="B6" s="7" t="s">
        <v>7</v>
      </c>
      <c r="C6" s="1">
        <v>1.7</v>
      </c>
      <c r="D6" s="8">
        <v>5.11642573133381</v>
      </c>
    </row>
    <row r="7" spans="1:4" x14ac:dyDescent="0.25">
      <c r="A7" s="1">
        <v>7</v>
      </c>
      <c r="B7" s="7" t="s">
        <v>8</v>
      </c>
      <c r="C7" s="1">
        <v>0.83333333333333337</v>
      </c>
      <c r="D7" s="8">
        <v>7.8617448929217399</v>
      </c>
    </row>
    <row r="8" spans="1:4" x14ac:dyDescent="0.25">
      <c r="A8" s="1">
        <v>9</v>
      </c>
      <c r="B8" s="7" t="s">
        <v>8</v>
      </c>
      <c r="C8" s="1">
        <v>1.9666666666666663</v>
      </c>
      <c r="D8" s="8">
        <v>5.0834628331833001</v>
      </c>
    </row>
    <row r="9" spans="1:4" x14ac:dyDescent="0.25">
      <c r="A9" s="1">
        <v>10</v>
      </c>
      <c r="B9" s="7" t="s">
        <v>8</v>
      </c>
      <c r="C9" s="1">
        <v>1.5866666666666667</v>
      </c>
      <c r="D9" s="8">
        <v>4.7396074565467101</v>
      </c>
    </row>
    <row r="17" spans="10:15" x14ac:dyDescent="0.25">
      <c r="O17" s="15"/>
    </row>
    <row r="22" spans="10:15" x14ac:dyDescent="0.25">
      <c r="J22" s="1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2"/>
  <sheetViews>
    <sheetView zoomScaleNormal="100" workbookViewId="0">
      <selection activeCell="B41" sqref="B41:B42"/>
    </sheetView>
  </sheetViews>
  <sheetFormatPr baseColWidth="10" defaultColWidth="9.140625" defaultRowHeight="15.75" x14ac:dyDescent="0.25"/>
  <cols>
    <col min="1" max="1" width="9.140625" style="1"/>
    <col min="2" max="2" width="12.85546875" style="1" customWidth="1"/>
    <col min="3" max="3" width="17.140625" style="1" customWidth="1"/>
    <col min="4" max="4" width="22" style="1" customWidth="1"/>
    <col min="5" max="5" width="9.140625" style="1"/>
    <col min="6" max="6" width="15.5703125" style="1" customWidth="1"/>
    <col min="7" max="7" width="14.7109375" style="1" customWidth="1"/>
    <col min="8" max="1024" width="9.140625" style="1"/>
  </cols>
  <sheetData>
    <row r="1" spans="1:8" s="6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/>
      <c r="F1" s="3" t="s">
        <v>4</v>
      </c>
      <c r="G1" s="4" t="s">
        <v>5</v>
      </c>
      <c r="H1" s="5" t="s">
        <v>6</v>
      </c>
    </row>
    <row r="2" spans="1:8" x14ac:dyDescent="0.25">
      <c r="A2" s="1">
        <v>2</v>
      </c>
      <c r="B2" s="7" t="s">
        <v>7</v>
      </c>
      <c r="C2" s="1">
        <v>246</v>
      </c>
      <c r="D2" s="8">
        <v>4.0196327700404302</v>
      </c>
      <c r="F2" s="9">
        <f>+C2/150*10000</f>
        <v>16400</v>
      </c>
      <c r="G2" s="10">
        <f t="shared" ref="G2:G9" si="0">+F2*D2</f>
        <v>65921.977428663056</v>
      </c>
      <c r="H2" s="11">
        <f t="shared" ref="H2:H9" si="1">+G2/30.48</f>
        <v>2162.794535061124</v>
      </c>
    </row>
    <row r="3" spans="1:8" x14ac:dyDescent="0.25">
      <c r="A3" s="1">
        <v>3</v>
      </c>
      <c r="B3" s="7" t="s">
        <v>7</v>
      </c>
      <c r="C3" s="1">
        <v>121</v>
      </c>
      <c r="D3" s="8">
        <v>7.5663049143952001</v>
      </c>
      <c r="F3" s="9">
        <f t="shared" ref="F2:F9" si="2">+C3/150*10000</f>
        <v>8066.6666666666661</v>
      </c>
      <c r="G3" s="10">
        <f t="shared" si="0"/>
        <v>61034.859642787946</v>
      </c>
      <c r="H3" s="11">
        <f t="shared" si="1"/>
        <v>2002.4560250258512</v>
      </c>
    </row>
    <row r="4" spans="1:8" x14ac:dyDescent="0.25">
      <c r="A4" s="1">
        <v>4</v>
      </c>
      <c r="B4" s="7" t="s">
        <v>7</v>
      </c>
      <c r="C4" s="1">
        <v>136</v>
      </c>
      <c r="D4" s="8">
        <v>6.7020614638770901</v>
      </c>
      <c r="F4" s="9">
        <f t="shared" si="2"/>
        <v>9066.6666666666661</v>
      </c>
      <c r="G4" s="10">
        <f t="shared" si="0"/>
        <v>60765.357272485613</v>
      </c>
      <c r="H4" s="11">
        <f t="shared" si="1"/>
        <v>1993.6140837429664</v>
      </c>
    </row>
    <row r="5" spans="1:8" x14ac:dyDescent="0.25">
      <c r="A5" s="1">
        <v>5</v>
      </c>
      <c r="B5" s="7" t="s">
        <v>8</v>
      </c>
      <c r="C5" s="1">
        <v>190</v>
      </c>
      <c r="D5" s="8">
        <v>6.2557944526257598</v>
      </c>
      <c r="F5" s="9">
        <f t="shared" si="2"/>
        <v>12666.666666666666</v>
      </c>
      <c r="G5" s="10">
        <f t="shared" si="0"/>
        <v>79240.063066592949</v>
      </c>
      <c r="H5" s="11">
        <f t="shared" si="1"/>
        <v>2599.7396019223406</v>
      </c>
    </row>
    <row r="6" spans="1:8" x14ac:dyDescent="0.25">
      <c r="A6" s="1">
        <v>6</v>
      </c>
      <c r="B6" s="7" t="s">
        <v>7</v>
      </c>
      <c r="C6" s="1">
        <v>255</v>
      </c>
      <c r="D6" s="8">
        <v>5.11642573133381</v>
      </c>
      <c r="F6" s="9">
        <f t="shared" si="2"/>
        <v>17000</v>
      </c>
      <c r="G6" s="10">
        <f t="shared" si="0"/>
        <v>86979.237432674767</v>
      </c>
      <c r="H6" s="11">
        <f t="shared" si="1"/>
        <v>2853.6495220693819</v>
      </c>
    </row>
    <row r="7" spans="1:8" x14ac:dyDescent="0.25">
      <c r="A7" s="1">
        <v>7</v>
      </c>
      <c r="B7" s="7" t="s">
        <v>8</v>
      </c>
      <c r="C7" s="1">
        <v>125</v>
      </c>
      <c r="D7" s="8">
        <v>7.8617448929217399</v>
      </c>
      <c r="F7" s="9">
        <f t="shared" si="2"/>
        <v>8333.3333333333339</v>
      </c>
      <c r="G7" s="10">
        <f t="shared" si="0"/>
        <v>65514.540774347835</v>
      </c>
      <c r="H7" s="11">
        <f t="shared" si="1"/>
        <v>2149.4271907594434</v>
      </c>
    </row>
    <row r="8" spans="1:8" x14ac:dyDescent="0.25">
      <c r="A8" s="1">
        <v>9</v>
      </c>
      <c r="B8" s="7" t="s">
        <v>8</v>
      </c>
      <c r="C8" s="1">
        <v>295</v>
      </c>
      <c r="D8" s="8">
        <v>5.0834628331833001</v>
      </c>
      <c r="F8" s="9">
        <f t="shared" si="2"/>
        <v>19666.666666666664</v>
      </c>
      <c r="G8" s="10">
        <f t="shared" si="0"/>
        <v>99974.769052604883</v>
      </c>
      <c r="H8" s="11">
        <f t="shared" si="1"/>
        <v>3280.0121080250947</v>
      </c>
    </row>
    <row r="9" spans="1:8" x14ac:dyDescent="0.25">
      <c r="A9" s="1">
        <v>10</v>
      </c>
      <c r="B9" s="7" t="s">
        <v>8</v>
      </c>
      <c r="C9" s="1">
        <v>238</v>
      </c>
      <c r="D9" s="8">
        <v>4.7396074565467101</v>
      </c>
      <c r="F9" s="12">
        <f t="shared" si="2"/>
        <v>15866.666666666666</v>
      </c>
      <c r="G9" s="13">
        <f t="shared" si="0"/>
        <v>75201.771643874468</v>
      </c>
      <c r="H9" s="14">
        <f t="shared" si="1"/>
        <v>2467.2497258488997</v>
      </c>
    </row>
    <row r="10" spans="1:8" x14ac:dyDescent="0.25">
      <c r="G10" s="1" t="s">
        <v>9</v>
      </c>
    </row>
    <row r="11" spans="1:8" x14ac:dyDescent="0.25">
      <c r="G11" s="6" t="s">
        <v>10</v>
      </c>
      <c r="H11" s="6">
        <f>+AVERAGE(H5,H7:H9)</f>
        <v>2624.1071566389446</v>
      </c>
    </row>
    <row r="12" spans="1:8" x14ac:dyDescent="0.25">
      <c r="G12" s="6" t="s">
        <v>11</v>
      </c>
      <c r="H12" s="6">
        <f>+AVERAGE(H6,H2:H4)</f>
        <v>2253.1285414748309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Universitat Autònoma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Romà Ogaya</dc:creator>
  <dc:description/>
  <cp:lastModifiedBy>Estefanía Muñoz</cp:lastModifiedBy>
  <cp:revision>1</cp:revision>
  <dcterms:created xsi:type="dcterms:W3CDTF">2024-02-02T12:17:58Z</dcterms:created>
  <dcterms:modified xsi:type="dcterms:W3CDTF">2024-12-12T15:12:53Z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Universitat Autònoma de Barcelona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