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14C" sheetId="1" state="visible" r:id="rId2"/>
    <sheet name="C content %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<sst xmlns="http://schemas.openxmlformats.org/spreadsheetml/2006/main" count="212" uniqueCount="92">
  <si>
    <t xml:space="preserve">Control</t>
  </si>
  <si>
    <t xml:space="preserve">Drought</t>
  </si>
  <si>
    <t xml:space="preserve">Pool</t>
  </si>
  <si>
    <t xml:space="preserve">n</t>
  </si>
  <si>
    <t xml:space="preserve"> $\mu$</t>
  </si>
  <si>
    <t xml:space="preserve">$\sigma$</t>
  </si>
  <si>
    <t xml:space="preserve">min.</t>
  </si>
  <si>
    <t xml:space="preserve">max.</t>
  </si>
  <si>
    <t xml:space="preserve">$p$-value</t>
  </si>
  <si>
    <t xml:space="preserve">Mean</t>
  </si>
  <si>
    <t xml:space="preserve">Min </t>
  </si>
  <si>
    <t xml:space="preserve">Max</t>
  </si>
  <si>
    <t xml:space="preserve">Atmosphere</t>
  </si>
  <si>
    <t xml:space="preserve">- </t>
  </si>
  <si>
    <t xml:space="preserve">-</t>
  </si>
  <si>
    <t xml:space="preserve">1954-1955</t>
  </si>
  <si>
    <t xml:space="preserve">ER</t>
  </si>
  <si>
    <t xml:space="preserve">1921-1952</t>
  </si>
  <si>
    <t xml:space="preserve">1905-1953</t>
  </si>
  <si>
    <t xml:space="preserve">FFSR</t>
  </si>
  <si>
    <t xml:space="preserve">2016-2019</t>
  </si>
  <si>
    <t xml:space="preserve">2018-2019</t>
  </si>
  <si>
    <t xml:space="preserve">2015-2018</t>
  </si>
  <si>
    <t xml:space="preserve">2010-2012</t>
  </si>
  <si>
    <t xml:space="preserve">20001-2002</t>
  </si>
  <si>
    <t xml:space="preserve">Soil inc. 0-5</t>
  </si>
  <si>
    <t xml:space="preserve">2007-2010</t>
  </si>
  <si>
    <t xml:space="preserve">2004-2007</t>
  </si>
  <si>
    <t xml:space="preserve">2009-2011</t>
  </si>
  <si>
    <t xml:space="preserve">2011-2013</t>
  </si>
  <si>
    <t xml:space="preserve">2006-2009</t>
  </si>
  <si>
    <t xml:space="preserve">Soil inc. 5-10</t>
  </si>
  <si>
    <t xml:space="preserve">2012-2014</t>
  </si>
  <si>
    <t xml:space="preserve">1941-1953</t>
  </si>
  <si>
    <t xml:space="preserve">2005-2008</t>
  </si>
  <si>
    <t xml:space="preserve">2017-2019</t>
  </si>
  <si>
    <t xml:space="preserve">Wood</t>
  </si>
  <si>
    <t xml:space="preserve">1959-1961, 1983-1984</t>
  </si>
  <si>
    <t xml:space="preserve">1963-1973</t>
  </si>
  <si>
    <t xml:space="preserve">1987-1989</t>
  </si>
  <si>
    <t xml:space="preserve">2005-2009</t>
  </si>
  <si>
    <t xml:space="preserve">1982-1983</t>
  </si>
  <si>
    <t xml:space="preserve">Foliage</t>
  </si>
  <si>
    <t xml:space="preserve">1953-1954</t>
  </si>
  <si>
    <t xml:space="preserve">1810-1953</t>
  </si>
  <si>
    <t xml:space="preserve">Fine litter</t>
  </si>
  <si>
    <t xml:space="preserve">2016-2018</t>
  </si>
  <si>
    <t xml:space="preserve">2013-2016</t>
  </si>
  <si>
    <t xml:space="preserve">Coarse litter</t>
  </si>
  <si>
    <t xml:space="preserve">1953-1962, 1980-1981</t>
  </si>
  <si>
    <t xml:space="preserve">2013-2015</t>
  </si>
  <si>
    <t xml:space="preserve">1962-1975</t>
  </si>
  <si>
    <t xml:space="preserve">1959-1962, 1980-1981</t>
  </si>
  <si>
    <t xml:space="preserve">2003-2005</t>
  </si>
  <si>
    <t xml:space="preserve">Roots 0-5</t>
  </si>
  <si>
    <t xml:space="preserve">2002-2004</t>
  </si>
  <si>
    <t xml:space="preserve">1991-1993</t>
  </si>
  <si>
    <t xml:space="preserve">2008-2011</t>
  </si>
  <si>
    <t xml:space="preserve">1995-1997</t>
  </si>
  <si>
    <t xml:space="preserve">Roots 5-10</t>
  </si>
  <si>
    <t xml:space="preserve">1993-1995</t>
  </si>
  <si>
    <t xml:space="preserve">2007-2009</t>
  </si>
  <si>
    <t xml:space="preserve">Roots 10-15</t>
  </si>
  <si>
    <t xml:space="preserve">1999-2001</t>
  </si>
  <si>
    <t xml:space="preserve">2004-2006</t>
  </si>
  <si>
    <t xml:space="preserve">1996-1998</t>
  </si>
  <si>
    <t xml:space="preserve">Roots 15-20</t>
  </si>
  <si>
    <t xml:space="preserve">1997-2000</t>
  </si>
  <si>
    <t xml:space="preserve">Soil 0-5</t>
  </si>
  <si>
    <t xml:space="preserve">2008-2010</t>
  </si>
  <si>
    <t xml:space="preserve">2014-2016</t>
  </si>
  <si>
    <t xml:space="preserve">2002-2003</t>
  </si>
  <si>
    <t xml:space="preserve">1811-1954</t>
  </si>
  <si>
    <t xml:space="preserve">Soil 5-10</t>
  </si>
  <si>
    <t xml:space="preserve">1899-1941, 1953-1954</t>
  </si>
  <si>
    <t xml:space="preserve">1589-1618</t>
  </si>
  <si>
    <t xml:space="preserve">Soil 10-15</t>
  </si>
  <si>
    <t xml:space="preserve">1920-1953</t>
  </si>
  <si>
    <t xml:space="preserve">1152-1220</t>
  </si>
  <si>
    <t xml:space="preserve">1452-1614</t>
  </si>
  <si>
    <t xml:space="preserve">892-988</t>
  </si>
  <si>
    <t xml:space="preserve">Soil 15-20</t>
  </si>
  <si>
    <t xml:space="preserve">1291-1391</t>
  </si>
  <si>
    <t xml:space="preserve">1000-1021</t>
  </si>
  <si>
    <t xml:space="preserve">1924-1422</t>
  </si>
  <si>
    <t xml:space="preserve">435-584</t>
  </si>
  <si>
    <t xml:space="preserve">Min</t>
  </si>
  <si>
    <t xml:space="preserve">tmin</t>
  </si>
  <si>
    <t xml:space="preserve">tmax</t>
  </si>
  <si>
    <t xml:space="preserve">bkg</t>
  </si>
  <si>
    <t xml:space="preserve">nan</t>
  </si>
  <si>
    <t xml:space="preserve">2.582765939140384 3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</si>
</sst>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"/>
    <numFmt numFmtId="166" formatCode="#,##0.000"/>
    <numFmt numFmtId="167" formatCode="#,##0.00"/>
    <numFmt numFmtId="168" formatCode="General"/>
    <numFmt numFmtId="169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9FA8DA"/>
      </patternFill>
    </fill>
    <fill>
      <patternFill patternType="solid">
        <fgColor rgb="FF9FA8DA"/>
        <bgColor rgb="FFBDBDBD"/>
      </patternFill>
    </fill>
    <fill>
      <patternFill patternType="solid">
        <fgColor rgb="FFEF9A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FA8DA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F9A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"/>
  <sheetViews>
    <sheetView showFormulas="false" showGridLines="true" showRowColHeaders="true" showZeros="true" rightToLeft="false" tabSelected="true" showOutlineSymbols="true" defaultGridColor="true" view="normal" topLeftCell="H1" colorId="64" zoomScale="120" zoomScaleNormal="120" zoomScalePageLayoutView="100" workbookViewId="0">
      <selection pane="topLeft" activeCell="U12" activeCellId="0" sqref="U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97"/>
    <col collapsed="false" customWidth="false" hidden="false" outlineLevel="0" max="5" min="5" style="1" width="11.57"/>
    <col collapsed="false" customWidth="false" hidden="false" outlineLevel="0" max="17" min="9" style="1" width="11.57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3" t="s">
        <v>0</v>
      </c>
      <c r="O1" s="3"/>
      <c r="P1" s="3"/>
      <c r="Q1" s="3" t="s">
        <v>1</v>
      </c>
      <c r="R1" s="3"/>
      <c r="S1" s="3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4" t="s">
        <v>6</v>
      </c>
      <c r="F2" s="0" t="s">
        <v>7</v>
      </c>
      <c r="G2" s="0" t="s">
        <v>8</v>
      </c>
      <c r="H2" s="0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1" t="s">
        <v>9</v>
      </c>
      <c r="O2" s="1" t="s">
        <v>10</v>
      </c>
      <c r="P2" s="1" t="s">
        <v>11</v>
      </c>
      <c r="Q2" s="1" t="s">
        <v>9</v>
      </c>
      <c r="R2" s="0" t="s">
        <v>10</v>
      </c>
      <c r="S2" s="0" t="s">
        <v>11</v>
      </c>
    </row>
    <row r="3" customFormat="false" ht="12.8" hidden="false" customHeight="false" outlineLevel="0" collapsed="false">
      <c r="A3" s="0" t="s">
        <v>12</v>
      </c>
      <c r="B3" s="0" t="n">
        <v>2</v>
      </c>
      <c r="C3" s="5" t="n">
        <v>-1.7</v>
      </c>
      <c r="D3" s="5" t="n">
        <v>5.65685424949238</v>
      </c>
      <c r="E3" s="6" t="n">
        <v>-5.7</v>
      </c>
      <c r="F3" s="5" t="n">
        <v>2.3</v>
      </c>
      <c r="G3" s="7"/>
      <c r="H3" s="7" t="s">
        <v>13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8" t="s">
        <v>15</v>
      </c>
      <c r="O3" s="9" t="n">
        <v>1954</v>
      </c>
      <c r="P3" s="9" t="n">
        <v>1955</v>
      </c>
      <c r="Q3" s="10"/>
      <c r="R3" s="10"/>
      <c r="S3" s="10"/>
    </row>
    <row r="4" customFormat="false" ht="12.8" hidden="false" customHeight="false" outlineLevel="0" collapsed="false">
      <c r="A4" s="0" t="s">
        <v>16</v>
      </c>
      <c r="B4" s="0" t="n">
        <v>14</v>
      </c>
      <c r="C4" s="11" t="n">
        <v>-5.69851518269073</v>
      </c>
      <c r="D4" s="12" t="n">
        <v>7.103410035841</v>
      </c>
      <c r="E4" s="13" t="n">
        <v>-20.4421395184584</v>
      </c>
      <c r="F4" s="11" t="n">
        <v>4.89996543555092</v>
      </c>
      <c r="G4" s="14" t="n">
        <v>0.470008159592419</v>
      </c>
      <c r="H4" s="0" t="n">
        <v>14</v>
      </c>
      <c r="I4" s="13" t="n">
        <v>-4.1196927824706</v>
      </c>
      <c r="J4" s="15" t="n">
        <v>5.87653699371883</v>
      </c>
      <c r="K4" s="15" t="n">
        <v>-18.8443010180112</v>
      </c>
      <c r="L4" s="6" t="n">
        <v>4.85307303346998</v>
      </c>
      <c r="M4" s="16" t="n">
        <v>0.723004089323258</v>
      </c>
      <c r="N4" s="17" t="n">
        <v>1954</v>
      </c>
      <c r="O4" s="18" t="s">
        <v>17</v>
      </c>
      <c r="P4" s="18" t="n">
        <v>2019</v>
      </c>
      <c r="Q4" s="18" t="n">
        <v>1954</v>
      </c>
      <c r="R4" s="19" t="s">
        <v>18</v>
      </c>
      <c r="S4" s="9" t="n">
        <v>2019</v>
      </c>
    </row>
    <row r="5" customFormat="false" ht="23.85" hidden="false" customHeight="false" outlineLevel="0" collapsed="false">
      <c r="A5" s="0" t="s">
        <v>19</v>
      </c>
      <c r="B5" s="0" t="n">
        <v>3</v>
      </c>
      <c r="C5" s="5" t="n">
        <v>13.4666666666667</v>
      </c>
      <c r="D5" s="5" t="n">
        <v>4.80138868800822</v>
      </c>
      <c r="E5" s="6" t="n">
        <v>8.6</v>
      </c>
      <c r="F5" s="5" t="n">
        <v>18.2</v>
      </c>
      <c r="G5" s="14" t="n">
        <v>0.0202021911720601</v>
      </c>
      <c r="H5" s="0" t="n">
        <v>4</v>
      </c>
      <c r="I5" s="6" t="n">
        <v>44.475</v>
      </c>
      <c r="J5" s="6" t="n">
        <v>36.7375715945769</v>
      </c>
      <c r="K5" s="6" t="n">
        <v>6.6</v>
      </c>
      <c r="L5" s="6" t="n">
        <v>82.4</v>
      </c>
      <c r="M5" s="16" t="n">
        <v>0.0717168576274193</v>
      </c>
      <c r="N5" s="8" t="s">
        <v>20</v>
      </c>
      <c r="O5" s="9" t="s">
        <v>21</v>
      </c>
      <c r="P5" s="9" t="s">
        <v>22</v>
      </c>
      <c r="Q5" s="9" t="s">
        <v>23</v>
      </c>
      <c r="R5" s="9" t="s">
        <v>21</v>
      </c>
      <c r="S5" s="9" t="s">
        <v>24</v>
      </c>
    </row>
    <row r="6" customFormat="false" ht="12.8" hidden="false" customHeight="false" outlineLevel="0" collapsed="false">
      <c r="A6" s="0" t="s">
        <v>25</v>
      </c>
      <c r="B6" s="0" t="n">
        <v>4</v>
      </c>
      <c r="C6" s="5" t="n">
        <v>53.25</v>
      </c>
      <c r="D6" s="5" t="n">
        <v>9.41718287670646</v>
      </c>
      <c r="E6" s="6" t="n">
        <v>40.9</v>
      </c>
      <c r="F6" s="5" t="n">
        <v>63.8</v>
      </c>
      <c r="G6" s="14" t="n">
        <v>0.00109632633062572</v>
      </c>
      <c r="H6" s="0" t="n">
        <v>4</v>
      </c>
      <c r="I6" s="6" t="n">
        <v>45.625</v>
      </c>
      <c r="J6" s="6" t="n">
        <v>9.99245548734978</v>
      </c>
      <c r="K6" s="6" t="n">
        <v>35.3</v>
      </c>
      <c r="L6" s="6" t="n">
        <v>56.1</v>
      </c>
      <c r="M6" s="16" t="n">
        <v>0.00196246503376766</v>
      </c>
      <c r="N6" s="8" t="s">
        <v>26</v>
      </c>
      <c r="O6" s="9" t="s">
        <v>23</v>
      </c>
      <c r="P6" s="9" t="s">
        <v>27</v>
      </c>
      <c r="Q6" s="9" t="s">
        <v>28</v>
      </c>
      <c r="R6" s="9" t="s">
        <v>29</v>
      </c>
      <c r="S6" s="9" t="s">
        <v>30</v>
      </c>
    </row>
    <row r="7" customFormat="false" ht="12.8" hidden="false" customHeight="false" outlineLevel="0" collapsed="false">
      <c r="A7" s="0" t="s">
        <v>31</v>
      </c>
      <c r="B7" s="0" t="n">
        <v>4</v>
      </c>
      <c r="C7" s="5" t="n">
        <v>29.675</v>
      </c>
      <c r="D7" s="5" t="n">
        <v>37.3406280075737</v>
      </c>
      <c r="E7" s="6" t="n">
        <v>-24.9</v>
      </c>
      <c r="F7" s="5" t="n">
        <v>59.1</v>
      </c>
      <c r="G7" s="14" t="n">
        <v>0.154109063204839</v>
      </c>
      <c r="H7" s="0" t="n">
        <v>4</v>
      </c>
      <c r="I7" s="6" t="n">
        <v>37.875</v>
      </c>
      <c r="J7" s="6" t="n">
        <v>21.5444308349049</v>
      </c>
      <c r="K7" s="6" t="n">
        <v>11.3</v>
      </c>
      <c r="L7" s="6" t="n">
        <v>62.7</v>
      </c>
      <c r="M7" s="16" t="n">
        <v>0.0271317338470139</v>
      </c>
      <c r="N7" s="8" t="s">
        <v>32</v>
      </c>
      <c r="O7" s="9" t="s">
        <v>33</v>
      </c>
      <c r="P7" s="9" t="s">
        <v>34</v>
      </c>
      <c r="Q7" s="9" t="s">
        <v>29</v>
      </c>
      <c r="R7" s="9" t="s">
        <v>35</v>
      </c>
      <c r="S7" s="9" t="s">
        <v>27</v>
      </c>
    </row>
    <row r="8" customFormat="false" ht="12.8" hidden="false" customHeight="false" outlineLevel="0" collapsed="false">
      <c r="A8" s="0" t="s">
        <v>36</v>
      </c>
      <c r="B8" s="0" t="n">
        <v>6</v>
      </c>
      <c r="C8" s="12" t="n">
        <v>219.65</v>
      </c>
      <c r="D8" s="12" t="n">
        <v>151.853597257358</v>
      </c>
      <c r="E8" s="15" t="n">
        <v>55.6</v>
      </c>
      <c r="F8" s="5" t="n">
        <v>465.9</v>
      </c>
      <c r="G8" s="14" t="n">
        <v>0.0149712144678625</v>
      </c>
      <c r="H8" s="0" t="n">
        <v>5</v>
      </c>
      <c r="I8" s="15" t="n">
        <v>174.24</v>
      </c>
      <c r="J8" s="15" t="n">
        <v>69.773691317</v>
      </c>
      <c r="K8" s="15" t="n">
        <v>56.6</v>
      </c>
      <c r="L8" s="6" t="n">
        <v>241.8</v>
      </c>
      <c r="M8" s="16" t="n">
        <v>0.00448442158102332</v>
      </c>
      <c r="N8" s="8" t="s">
        <v>37</v>
      </c>
      <c r="O8" s="19" t="s">
        <v>30</v>
      </c>
      <c r="P8" s="9" t="s">
        <v>38</v>
      </c>
      <c r="Q8" s="19" t="s">
        <v>39</v>
      </c>
      <c r="R8" s="19" t="s">
        <v>40</v>
      </c>
      <c r="S8" s="9" t="s">
        <v>41</v>
      </c>
    </row>
    <row r="9" customFormat="false" ht="12.8" hidden="false" customHeight="false" outlineLevel="0" collapsed="false">
      <c r="A9" s="0" t="s">
        <v>42</v>
      </c>
      <c r="B9" s="0" t="n">
        <v>12</v>
      </c>
      <c r="C9" s="12" t="n">
        <v>-6.03333333333333</v>
      </c>
      <c r="D9" s="12" t="n">
        <v>3.63376422243414</v>
      </c>
      <c r="E9" s="15" t="n">
        <v>-12.2</v>
      </c>
      <c r="F9" s="5" t="n">
        <v>-0.3</v>
      </c>
      <c r="G9" s="20" t="n">
        <v>0.784819165766908</v>
      </c>
      <c r="H9" s="0" t="n">
        <v>15</v>
      </c>
      <c r="I9" s="15" t="n">
        <v>-5.15833333333333</v>
      </c>
      <c r="J9" s="15" t="n">
        <v>5.07873612290111</v>
      </c>
      <c r="K9" s="15" t="n">
        <v>-16</v>
      </c>
      <c r="L9" s="6" t="n">
        <v>1.5</v>
      </c>
      <c r="M9" s="16" t="n">
        <v>0.699231344172558</v>
      </c>
      <c r="N9" s="8" t="n">
        <v>1954</v>
      </c>
      <c r="O9" s="19" t="s">
        <v>43</v>
      </c>
      <c r="P9" s="9" t="n">
        <v>1954</v>
      </c>
      <c r="Q9" s="19" t="n">
        <v>1954</v>
      </c>
      <c r="R9" s="19" t="s">
        <v>44</v>
      </c>
      <c r="S9" s="9" t="n">
        <v>1954</v>
      </c>
    </row>
    <row r="10" customFormat="false" ht="12.8" hidden="false" customHeight="false" outlineLevel="0" collapsed="false">
      <c r="A10" s="0" t="s">
        <v>45</v>
      </c>
      <c r="B10" s="0" t="n">
        <v>12</v>
      </c>
      <c r="C10" s="12" t="n">
        <v>16.4833333333333</v>
      </c>
      <c r="D10" s="12" t="n">
        <v>20.2210436441991</v>
      </c>
      <c r="E10" s="15" t="n">
        <v>-3.3</v>
      </c>
      <c r="F10" s="5" t="n">
        <v>58.4</v>
      </c>
      <c r="G10" s="14" t="n">
        <v>0.00290738472717589</v>
      </c>
      <c r="H10" s="0" t="n">
        <v>12</v>
      </c>
      <c r="I10" s="15" t="n">
        <v>23.9416666666667</v>
      </c>
      <c r="J10" s="15" t="n">
        <v>17.7550227635262</v>
      </c>
      <c r="K10" s="15" t="n">
        <v>0.3</v>
      </c>
      <c r="L10" s="6" t="n">
        <v>58.3</v>
      </c>
      <c r="M10" s="16" t="n">
        <v>0.000120868824602159</v>
      </c>
      <c r="N10" s="8" t="s">
        <v>46</v>
      </c>
      <c r="O10" s="19" t="n">
        <v>1954</v>
      </c>
      <c r="P10" s="9" t="s">
        <v>34</v>
      </c>
      <c r="Q10" s="19" t="s">
        <v>47</v>
      </c>
      <c r="R10" s="19" t="n">
        <v>1955</v>
      </c>
      <c r="S10" s="9" t="s">
        <v>34</v>
      </c>
    </row>
    <row r="11" customFormat="false" ht="12.8" hidden="false" customHeight="false" outlineLevel="0" collapsed="false">
      <c r="A11" s="0" t="s">
        <v>48</v>
      </c>
      <c r="B11" s="0" t="n">
        <v>12</v>
      </c>
      <c r="C11" s="5" t="n">
        <v>261.275</v>
      </c>
      <c r="D11" s="12" t="n">
        <v>103.433203082956</v>
      </c>
      <c r="E11" s="15" t="n">
        <v>27.3</v>
      </c>
      <c r="F11" s="12" t="n">
        <v>380.6</v>
      </c>
      <c r="G11" s="14" t="n">
        <v>2.23136715084935E-006</v>
      </c>
      <c r="H11" s="0" t="n">
        <v>12</v>
      </c>
      <c r="I11" s="15" t="n">
        <v>269.933333333333</v>
      </c>
      <c r="J11" s="15" t="n">
        <v>120.112101678794</v>
      </c>
      <c r="K11" s="15" t="n">
        <v>72</v>
      </c>
      <c r="L11" s="6" t="n">
        <v>451.2</v>
      </c>
      <c r="M11" s="16" t="n">
        <v>6.92838751694414E-006</v>
      </c>
      <c r="N11" s="8" t="s">
        <v>49</v>
      </c>
      <c r="O11" s="19" t="s">
        <v>50</v>
      </c>
      <c r="P11" s="19" t="s">
        <v>51</v>
      </c>
      <c r="Q11" s="19" t="s">
        <v>52</v>
      </c>
      <c r="R11" s="19" t="s">
        <v>53</v>
      </c>
      <c r="S11" s="9" t="s">
        <v>38</v>
      </c>
    </row>
    <row r="12" customFormat="false" ht="12.8" hidden="false" customHeight="false" outlineLevel="0" collapsed="false">
      <c r="A12" s="0" t="s">
        <v>54</v>
      </c>
      <c r="B12" s="0" t="n">
        <v>5</v>
      </c>
      <c r="C12" s="12" t="n">
        <v>74.64</v>
      </c>
      <c r="D12" s="12" t="n">
        <v>49.8739711673334</v>
      </c>
      <c r="E12" s="15" t="n">
        <v>17.2</v>
      </c>
      <c r="F12" s="5" t="n">
        <v>136.3</v>
      </c>
      <c r="G12" s="14" t="n">
        <v>0.022681735926207</v>
      </c>
      <c r="H12" s="0" t="n">
        <v>9</v>
      </c>
      <c r="I12" s="15" t="n">
        <v>47.9666666666667</v>
      </c>
      <c r="J12" s="15" t="n">
        <v>34.6851913646155</v>
      </c>
      <c r="K12" s="15" t="n">
        <v>17.5</v>
      </c>
      <c r="L12" s="6" t="n">
        <v>113.4</v>
      </c>
      <c r="M12" s="16" t="n">
        <v>0.00165498766688615</v>
      </c>
      <c r="N12" s="8" t="s">
        <v>55</v>
      </c>
      <c r="O12" s="19" t="s">
        <v>46</v>
      </c>
      <c r="P12" s="9" t="s">
        <v>56</v>
      </c>
      <c r="Q12" s="19" t="s">
        <v>57</v>
      </c>
      <c r="R12" s="19" t="s">
        <v>46</v>
      </c>
      <c r="S12" s="9" t="s">
        <v>58</v>
      </c>
    </row>
    <row r="13" customFormat="false" ht="12.8" hidden="false" customHeight="false" outlineLevel="0" collapsed="false">
      <c r="A13" s="0" t="s">
        <v>59</v>
      </c>
      <c r="B13" s="0" t="n">
        <v>4</v>
      </c>
      <c r="C13" s="12" t="n">
        <v>74.725</v>
      </c>
      <c r="D13" s="12" t="n">
        <v>31.4043919433785</v>
      </c>
      <c r="E13" s="15" t="n">
        <v>47.4</v>
      </c>
      <c r="F13" s="5" t="n">
        <v>120</v>
      </c>
      <c r="G13" s="14" t="n">
        <v>0.014387427316219</v>
      </c>
      <c r="H13" s="0" t="n">
        <v>9</v>
      </c>
      <c r="I13" s="15" t="n">
        <v>54.3888888888889</v>
      </c>
      <c r="J13" s="15" t="n">
        <v>35.3041585526565</v>
      </c>
      <c r="K13" s="15" t="n">
        <v>25.2</v>
      </c>
      <c r="L13" s="6" t="n">
        <v>135.9</v>
      </c>
      <c r="M13" s="16" t="n">
        <v>0.000919025053047882</v>
      </c>
      <c r="N13" s="8" t="s">
        <v>55</v>
      </c>
      <c r="O13" s="19" t="s">
        <v>28</v>
      </c>
      <c r="P13" s="9" t="s">
        <v>60</v>
      </c>
      <c r="Q13" s="19" t="s">
        <v>61</v>
      </c>
      <c r="R13" s="19" t="s">
        <v>47</v>
      </c>
      <c r="S13" s="9" t="s">
        <v>56</v>
      </c>
    </row>
    <row r="14" customFormat="false" ht="12.8" hidden="false" customHeight="false" outlineLevel="0" collapsed="false">
      <c r="A14" s="0" t="s">
        <v>62</v>
      </c>
      <c r="B14" s="0" t="n">
        <v>5</v>
      </c>
      <c r="C14" s="12" t="n">
        <v>92.98</v>
      </c>
      <c r="D14" s="12" t="n">
        <v>36.0135668880493</v>
      </c>
      <c r="E14" s="15" t="n">
        <v>40.9</v>
      </c>
      <c r="F14" s="5" t="n">
        <v>137.8</v>
      </c>
      <c r="G14" s="14" t="n">
        <v>0.00358982043554518</v>
      </c>
      <c r="H14" s="0" t="n">
        <v>9</v>
      </c>
      <c r="I14" s="15" t="n">
        <v>65.1222222222222</v>
      </c>
      <c r="J14" s="15" t="n">
        <v>25.2875353572554</v>
      </c>
      <c r="K14" s="15" t="n">
        <v>23.9</v>
      </c>
      <c r="L14" s="6" t="n">
        <v>106.6</v>
      </c>
      <c r="M14" s="16" t="n">
        <v>3.05056424253856E-005</v>
      </c>
      <c r="N14" s="8" t="s">
        <v>63</v>
      </c>
      <c r="O14" s="19" t="s">
        <v>23</v>
      </c>
      <c r="P14" s="9" t="s">
        <v>56</v>
      </c>
      <c r="Q14" s="19" t="s">
        <v>64</v>
      </c>
      <c r="R14" s="19" t="s">
        <v>47</v>
      </c>
      <c r="S14" s="9" t="s">
        <v>65</v>
      </c>
    </row>
    <row r="15" customFormat="false" ht="12.8" hidden="false" customHeight="false" outlineLevel="0" collapsed="false">
      <c r="A15" s="0" t="s">
        <v>66</v>
      </c>
      <c r="B15" s="0" t="n">
        <v>5</v>
      </c>
      <c r="C15" s="12" t="n">
        <v>73.52</v>
      </c>
      <c r="D15" s="12" t="n">
        <v>18.6506568248949</v>
      </c>
      <c r="E15" s="15" t="n">
        <v>56.8</v>
      </c>
      <c r="F15" s="5" t="n">
        <v>99.2</v>
      </c>
      <c r="G15" s="14" t="n">
        <v>0.00068450042803071</v>
      </c>
      <c r="H15" s="0" t="n">
        <v>8</v>
      </c>
      <c r="I15" s="15" t="n">
        <v>70.7875</v>
      </c>
      <c r="J15" s="15" t="n">
        <v>32.1248207332408</v>
      </c>
      <c r="K15" s="15" t="n">
        <v>29.4</v>
      </c>
      <c r="L15" s="6" t="n">
        <v>126.3</v>
      </c>
      <c r="M15" s="16" t="n">
        <v>0.000267974339665086</v>
      </c>
      <c r="N15" s="8" t="s">
        <v>55</v>
      </c>
      <c r="O15" s="19" t="s">
        <v>34</v>
      </c>
      <c r="P15" s="9" t="s">
        <v>67</v>
      </c>
      <c r="Q15" s="19" t="s">
        <v>53</v>
      </c>
      <c r="R15" s="19" t="s">
        <v>32</v>
      </c>
      <c r="S15" s="9" t="s">
        <v>60</v>
      </c>
    </row>
    <row r="16" customFormat="false" ht="12.8" hidden="false" customHeight="false" outlineLevel="0" collapsed="false">
      <c r="A16" s="0" t="s">
        <v>68</v>
      </c>
      <c r="B16" s="0" t="n">
        <v>4</v>
      </c>
      <c r="C16" s="5" t="n">
        <v>51.1</v>
      </c>
      <c r="D16" s="5" t="n">
        <v>25.1719420519488</v>
      </c>
      <c r="E16" s="6" t="n">
        <v>22.3</v>
      </c>
      <c r="F16" s="5" t="n">
        <v>76.5</v>
      </c>
      <c r="G16" s="14" t="n">
        <v>0.0202942777732109</v>
      </c>
      <c r="H16" s="0" t="n">
        <v>4</v>
      </c>
      <c r="I16" s="15" t="n">
        <v>-3.5</v>
      </c>
      <c r="J16" s="15" t="n">
        <v>9.48507599688409</v>
      </c>
      <c r="K16" s="15" t="n">
        <v>-14.3</v>
      </c>
      <c r="L16" s="6" t="n">
        <v>7.9</v>
      </c>
      <c r="M16" s="16" t="n">
        <v>0.668954722233802</v>
      </c>
      <c r="N16" s="8" t="s">
        <v>69</v>
      </c>
      <c r="O16" s="9" t="s">
        <v>70</v>
      </c>
      <c r="P16" s="9" t="s">
        <v>71</v>
      </c>
      <c r="Q16" s="19" t="n">
        <v>1954</v>
      </c>
      <c r="R16" s="19" t="s">
        <v>72</v>
      </c>
      <c r="S16" s="9" t="s">
        <v>21</v>
      </c>
    </row>
    <row r="17" customFormat="false" ht="12.8" hidden="false" customHeight="false" outlineLevel="0" collapsed="false">
      <c r="A17" s="0" t="s">
        <v>73</v>
      </c>
      <c r="B17" s="0" t="n">
        <v>4</v>
      </c>
      <c r="C17" s="5" t="n">
        <v>24.275</v>
      </c>
      <c r="D17" s="5" t="n">
        <v>19.6399889680892</v>
      </c>
      <c r="E17" s="6" t="n">
        <v>4.1</v>
      </c>
      <c r="F17" s="5" t="n">
        <v>51.2</v>
      </c>
      <c r="G17" s="14" t="n">
        <v>0.0551447431340139</v>
      </c>
      <c r="H17" s="0" t="n">
        <v>4</v>
      </c>
      <c r="I17" s="15" t="n">
        <v>-17.575</v>
      </c>
      <c r="J17" s="15" t="n">
        <v>31.9457221966677</v>
      </c>
      <c r="K17" s="15" t="n">
        <v>-50.6</v>
      </c>
      <c r="L17" s="6" t="n">
        <v>23.7</v>
      </c>
      <c r="M17" s="16" t="n">
        <v>0.512447508545811</v>
      </c>
      <c r="N17" s="8" t="s">
        <v>47</v>
      </c>
      <c r="O17" s="9" t="n">
        <v>2019</v>
      </c>
      <c r="P17" s="9" t="s">
        <v>69</v>
      </c>
      <c r="Q17" s="19" t="s">
        <v>74</v>
      </c>
      <c r="R17" s="19" t="s">
        <v>75</v>
      </c>
      <c r="S17" s="9" t="s">
        <v>47</v>
      </c>
    </row>
    <row r="18" customFormat="false" ht="12.8" hidden="false" customHeight="false" outlineLevel="0" collapsed="false">
      <c r="A18" s="0" t="s">
        <v>76</v>
      </c>
      <c r="B18" s="0" t="n">
        <v>15</v>
      </c>
      <c r="C18" s="5" t="n">
        <v>-19.6866666666667</v>
      </c>
      <c r="D18" s="12" t="n">
        <v>45.4112771813136</v>
      </c>
      <c r="E18" s="15" t="n">
        <v>-107.5</v>
      </c>
      <c r="F18" s="5" t="n">
        <v>46.7</v>
      </c>
      <c r="G18" s="14" t="n">
        <v>0.254032</v>
      </c>
      <c r="H18" s="0" t="n">
        <v>15</v>
      </c>
      <c r="I18" s="15" t="n">
        <v>-52.0933333333333</v>
      </c>
      <c r="J18" s="15" t="n">
        <v>55.1737316724786</v>
      </c>
      <c r="K18" s="15" t="n">
        <v>-135.1</v>
      </c>
      <c r="L18" s="6" t="n">
        <v>59.5</v>
      </c>
      <c r="M18" s="16" t="n">
        <v>0.0057684926553735</v>
      </c>
      <c r="N18" s="21" t="s">
        <v>77</v>
      </c>
      <c r="O18" s="13" t="s">
        <v>78</v>
      </c>
      <c r="P18" s="6" t="s">
        <v>28</v>
      </c>
      <c r="Q18" s="15" t="s">
        <v>79</v>
      </c>
      <c r="R18" s="12" t="s">
        <v>80</v>
      </c>
      <c r="S18" s="5" t="s">
        <v>34</v>
      </c>
    </row>
    <row r="19" customFormat="false" ht="12.8" hidden="false" customHeight="false" outlineLevel="0" collapsed="false">
      <c r="A19" s="0" t="s">
        <v>81</v>
      </c>
      <c r="B19" s="0" t="n">
        <v>11</v>
      </c>
      <c r="C19" s="12" t="n">
        <v>-82.1909090909091</v>
      </c>
      <c r="D19" s="12" t="n">
        <v>38.9638923760308</v>
      </c>
      <c r="E19" s="15" t="n">
        <v>-129.7</v>
      </c>
      <c r="F19" s="12" t="n">
        <v>-10.9</v>
      </c>
      <c r="G19" s="14" t="n">
        <v>6.8297297809459E-005</v>
      </c>
      <c r="H19" s="0" t="n">
        <v>13</v>
      </c>
      <c r="I19" s="15" t="n">
        <v>-71.6846153846154</v>
      </c>
      <c r="J19" s="15" t="n">
        <v>61.0852525322035</v>
      </c>
      <c r="K19" s="15" t="n">
        <v>-178.7</v>
      </c>
      <c r="L19" s="6" t="n">
        <v>56.9</v>
      </c>
      <c r="M19" s="16" t="n">
        <v>0.00213935804949512</v>
      </c>
      <c r="N19" s="21" t="s">
        <v>82</v>
      </c>
      <c r="O19" s="15" t="s">
        <v>83</v>
      </c>
      <c r="P19" s="15" t="s">
        <v>43</v>
      </c>
      <c r="Q19" s="15" t="s">
        <v>84</v>
      </c>
      <c r="R19" s="12" t="s">
        <v>85</v>
      </c>
      <c r="S19" s="5" t="s">
        <v>34</v>
      </c>
    </row>
    <row r="20" customFormat="false" ht="12.8" hidden="false" customHeight="false" outlineLevel="0" collapsed="false">
      <c r="N20" s="3" t="s">
        <v>0</v>
      </c>
      <c r="O20" s="3"/>
      <c r="P20" s="3"/>
      <c r="Q20" s="3"/>
      <c r="R20" s="3" t="s">
        <v>1</v>
      </c>
      <c r="S20" s="3"/>
      <c r="T20" s="3"/>
      <c r="U20" s="3"/>
    </row>
    <row r="21" customFormat="false" ht="12.8" hidden="false" customHeight="false" outlineLevel="0" collapsed="false">
      <c r="C21" s="7"/>
      <c r="E21" s="4" t="n">
        <f aca="false">+MIN(E3:E19)</f>
        <v>-129.7</v>
      </c>
      <c r="F21" s="0" t="n">
        <f aca="false">+MAX(F3:F19)</f>
        <v>465.9</v>
      </c>
      <c r="K21" s="4" t="n">
        <f aca="false">+MIN(K3:K19)</f>
        <v>-178.7</v>
      </c>
      <c r="L21" s="4" t="n">
        <f aca="false">+MAX(L3:L19)</f>
        <v>451.2</v>
      </c>
      <c r="M21" s="0"/>
      <c r="N21" s="1" t="s">
        <v>86</v>
      </c>
      <c r="O21" s="1" t="s">
        <v>11</v>
      </c>
      <c r="P21" s="22" t="s">
        <v>87</v>
      </c>
      <c r="Q21" s="23" t="s">
        <v>88</v>
      </c>
      <c r="R21" s="1" t="s">
        <v>86</v>
      </c>
      <c r="S21" s="0" t="s">
        <v>11</v>
      </c>
      <c r="T21" s="22" t="s">
        <v>87</v>
      </c>
      <c r="U21" s="23" t="s">
        <v>88</v>
      </c>
    </row>
    <row r="22" customFormat="false" ht="12.8" hidden="false" customHeight="false" outlineLevel="0" collapsed="false">
      <c r="A22" s="0" t="s">
        <v>89</v>
      </c>
      <c r="B22" s="11" t="n">
        <v>-5.7</v>
      </c>
      <c r="M22" s="0" t="s">
        <v>12</v>
      </c>
      <c r="N22" s="1" t="s">
        <v>90</v>
      </c>
      <c r="O22" s="1" t="s">
        <v>90</v>
      </c>
      <c r="P22" s="22" t="e">
        <f aca="false">+2024-N22</f>
        <v>#VALUE!</v>
      </c>
      <c r="Q22" s="22" t="e">
        <f aca="false">+2024-O22</f>
        <v>#VALUE!</v>
      </c>
      <c r="R22" s="0" t="s">
        <v>90</v>
      </c>
      <c r="S22" s="0" t="s">
        <v>90</v>
      </c>
      <c r="T22" s="23" t="e">
        <f aca="false">+2024-R22</f>
        <v>#VALUE!</v>
      </c>
      <c r="U22" s="23" t="e">
        <f aca="false">+2024-S22</f>
        <v>#VALUE!</v>
      </c>
    </row>
    <row r="23" customFormat="false" ht="12.8" hidden="false" customHeight="false" outlineLevel="0" collapsed="false">
      <c r="M23" s="0" t="s">
        <v>16</v>
      </c>
      <c r="N23" s="1" t="s">
        <v>90</v>
      </c>
      <c r="O23" s="1" t="n">
        <v>2019</v>
      </c>
      <c r="P23" s="22" t="e">
        <f aca="false">+2024-N23</f>
        <v>#VALUE!</v>
      </c>
      <c r="Q23" s="22" t="n">
        <f aca="false">+2024-O23</f>
        <v>5</v>
      </c>
      <c r="R23" s="0" t="s">
        <v>90</v>
      </c>
      <c r="S23" s="0" t="n">
        <v>2019</v>
      </c>
      <c r="T23" s="23" t="e">
        <f aca="false">+2024-R23</f>
        <v>#VALUE!</v>
      </c>
      <c r="U23" s="23" t="n">
        <f aca="false">+2024-S23</f>
        <v>5</v>
      </c>
    </row>
    <row r="24" customFormat="false" ht="12.8" hidden="false" customHeight="false" outlineLevel="0" collapsed="false">
      <c r="B24" s="0" t="s">
        <v>12</v>
      </c>
      <c r="C24" s="5" t="n">
        <v>-1.7</v>
      </c>
      <c r="D24" s="0" t="n">
        <f aca="false">+C24-$B$22</f>
        <v>4</v>
      </c>
      <c r="M24" s="0" t="s">
        <v>19</v>
      </c>
      <c r="N24" s="1" t="n">
        <v>2015</v>
      </c>
      <c r="O24" s="1" t="n">
        <v>2019</v>
      </c>
      <c r="P24" s="22" t="n">
        <f aca="false">+2024-N24</f>
        <v>9</v>
      </c>
      <c r="Q24" s="22" t="n">
        <f aca="false">+2024-O24</f>
        <v>5</v>
      </c>
      <c r="R24" s="0" t="n">
        <v>2001</v>
      </c>
      <c r="S24" s="0" t="n">
        <v>2019</v>
      </c>
      <c r="T24" s="24" t="n">
        <f aca="false">+2024-R24</f>
        <v>23</v>
      </c>
      <c r="U24" s="23" t="n">
        <f aca="false">+2024-S24</f>
        <v>5</v>
      </c>
    </row>
    <row r="25" customFormat="false" ht="12.8" hidden="false" customHeight="false" outlineLevel="0" collapsed="false">
      <c r="B25" s="0" t="s">
        <v>16</v>
      </c>
      <c r="C25" s="12" t="n">
        <v>-7.15261905689457</v>
      </c>
      <c r="D25" s="0" t="n">
        <f aca="false">+C25-$B$22</f>
        <v>-1.45261905689457</v>
      </c>
      <c r="M25" s="0" t="s">
        <v>25</v>
      </c>
      <c r="N25" s="1" t="n">
        <v>2004</v>
      </c>
      <c r="O25" s="1" t="n">
        <v>2012</v>
      </c>
      <c r="P25" s="22" t="n">
        <f aca="false">+2024-N25</f>
        <v>20</v>
      </c>
      <c r="Q25" s="22" t="n">
        <f aca="false">+2024-O25</f>
        <v>12</v>
      </c>
      <c r="R25" s="0" t="n">
        <v>2006</v>
      </c>
      <c r="S25" s="0" t="n">
        <v>2013</v>
      </c>
      <c r="T25" s="23" t="n">
        <f aca="false">+2024-R25</f>
        <v>18</v>
      </c>
      <c r="U25" s="23" t="n">
        <f aca="false">+2024-S25</f>
        <v>11</v>
      </c>
    </row>
    <row r="26" customFormat="false" ht="12.8" hidden="false" customHeight="false" outlineLevel="0" collapsed="false">
      <c r="B26" s="0" t="s">
        <v>19</v>
      </c>
      <c r="C26" s="5" t="n">
        <v>13.4666666666667</v>
      </c>
      <c r="D26" s="0" t="n">
        <f aca="false">+C26-$B$22</f>
        <v>19.1666666666667</v>
      </c>
      <c r="M26" s="0" t="s">
        <v>31</v>
      </c>
      <c r="N26" s="1" t="n">
        <v>1941</v>
      </c>
      <c r="O26" s="1" t="n">
        <v>2012</v>
      </c>
      <c r="P26" s="22" t="n">
        <f aca="false">+2024-N26</f>
        <v>83</v>
      </c>
      <c r="Q26" s="22" t="n">
        <f aca="false">+2024-O26</f>
        <v>12</v>
      </c>
      <c r="R26" s="0" t="n">
        <v>2004</v>
      </c>
      <c r="S26" s="0" t="n">
        <v>2019</v>
      </c>
      <c r="T26" s="23" t="n">
        <f aca="false">+2024-R26</f>
        <v>20</v>
      </c>
      <c r="U26" s="23" t="n">
        <f aca="false">+2024-S26</f>
        <v>5</v>
      </c>
    </row>
    <row r="27" customFormat="false" ht="12.8" hidden="false" customHeight="false" outlineLevel="0" collapsed="false">
      <c r="B27" s="0" t="s">
        <v>25</v>
      </c>
      <c r="C27" s="5" t="n">
        <v>53.25</v>
      </c>
      <c r="D27" s="0" t="n">
        <f aca="false">+C27-$B$22</f>
        <v>58.95</v>
      </c>
      <c r="M27" s="0" t="s">
        <v>36</v>
      </c>
      <c r="N27" s="1" t="n">
        <v>1953</v>
      </c>
      <c r="O27" s="1" t="n">
        <v>2009</v>
      </c>
      <c r="P27" s="22" t="n">
        <f aca="false">+2024-N27</f>
        <v>71</v>
      </c>
      <c r="Q27" s="22" t="n">
        <f aca="false">+2024-O27</f>
        <v>15</v>
      </c>
      <c r="R27" s="0" t="n">
        <v>1982</v>
      </c>
      <c r="S27" s="0" t="n">
        <v>2009</v>
      </c>
      <c r="T27" s="23" t="n">
        <f aca="false">+2024-R27</f>
        <v>42</v>
      </c>
      <c r="U27" s="23" t="n">
        <f aca="false">+2024-S27</f>
        <v>15</v>
      </c>
    </row>
    <row r="28" customFormat="false" ht="12.8" hidden="false" customHeight="false" outlineLevel="0" collapsed="false">
      <c r="B28" s="0" t="s">
        <v>31</v>
      </c>
      <c r="C28" s="5" t="n">
        <v>29.675</v>
      </c>
      <c r="D28" s="0" t="n">
        <f aca="false">+C28-$B$22</f>
        <v>35.375</v>
      </c>
      <c r="M28" s="0" t="s">
        <v>42</v>
      </c>
      <c r="N28" s="1" t="s">
        <v>90</v>
      </c>
      <c r="O28" s="1" t="s">
        <v>90</v>
      </c>
      <c r="P28" s="22" t="e">
        <f aca="false">+2024-N28</f>
        <v>#VALUE!</v>
      </c>
      <c r="Q28" s="22" t="e">
        <f aca="false">+2024-O28</f>
        <v>#VALUE!</v>
      </c>
      <c r="R28" s="0" t="s">
        <v>90</v>
      </c>
      <c r="S28" s="0" t="s">
        <v>90</v>
      </c>
      <c r="T28" s="23" t="e">
        <f aca="false">+2024-R28</f>
        <v>#VALUE!</v>
      </c>
      <c r="U28" s="23" t="e">
        <f aca="false">+2024-S28</f>
        <v>#VALUE!</v>
      </c>
    </row>
    <row r="29" customFormat="false" ht="12.8" hidden="false" customHeight="false" outlineLevel="0" collapsed="false">
      <c r="B29" s="0" t="s">
        <v>36</v>
      </c>
      <c r="C29" s="12" t="n">
        <v>219.65</v>
      </c>
      <c r="D29" s="0" t="n">
        <f aca="false">+C29-$B$22</f>
        <v>225.35</v>
      </c>
      <c r="M29" s="25" t="s">
        <v>45</v>
      </c>
      <c r="N29" s="1" t="n">
        <v>2005</v>
      </c>
      <c r="O29" s="1" t="n">
        <v>2018</v>
      </c>
      <c r="P29" s="22" t="n">
        <f aca="false">+2024-N29</f>
        <v>19</v>
      </c>
      <c r="Q29" s="22" t="n">
        <f aca="false">+2024-O29</f>
        <v>6</v>
      </c>
      <c r="R29" s="0" t="s">
        <v>90</v>
      </c>
      <c r="S29" s="0" t="n">
        <v>2016</v>
      </c>
      <c r="T29" s="23" t="e">
        <f aca="false">+2024-R29</f>
        <v>#VALUE!</v>
      </c>
      <c r="U29" s="23" t="n">
        <f aca="false">+2024-S29</f>
        <v>8</v>
      </c>
    </row>
    <row r="30" customFormat="false" ht="12.8" hidden="false" customHeight="false" outlineLevel="0" collapsed="false">
      <c r="B30" s="0" t="s">
        <v>42</v>
      </c>
      <c r="C30" s="12" t="n">
        <v>-6.03333333333333</v>
      </c>
      <c r="D30" s="0" t="n">
        <f aca="false">+C30-$B$22</f>
        <v>-0.333333333333329</v>
      </c>
      <c r="M30" s="0" t="s">
        <v>48</v>
      </c>
      <c r="N30" s="1" t="n">
        <v>1952</v>
      </c>
      <c r="O30" s="1" t="n">
        <v>2015</v>
      </c>
      <c r="P30" s="22" t="n">
        <f aca="false">+2024-N30</f>
        <v>72</v>
      </c>
      <c r="Q30" s="22" t="n">
        <f aca="false">+2024-O30</f>
        <v>9</v>
      </c>
      <c r="R30" s="0" t="n">
        <v>1959</v>
      </c>
      <c r="S30" s="0" t="n">
        <v>2005</v>
      </c>
      <c r="T30" s="23" t="n">
        <f aca="false">+2024-R30</f>
        <v>65</v>
      </c>
      <c r="U30" s="23" t="n">
        <f aca="false">+2024-S30</f>
        <v>19</v>
      </c>
    </row>
    <row r="31" customFormat="false" ht="12.8" hidden="false" customHeight="false" outlineLevel="0" collapsed="false">
      <c r="B31" s="0" t="s">
        <v>45</v>
      </c>
      <c r="C31" s="12" t="n">
        <v>16.4833333333333</v>
      </c>
      <c r="D31" s="0" t="n">
        <f aca="false">+C31-$B$22</f>
        <v>22.1833333333333</v>
      </c>
      <c r="M31" s="0" t="s">
        <v>54</v>
      </c>
      <c r="N31" s="1" t="n">
        <v>1991</v>
      </c>
      <c r="O31" s="1" t="n">
        <v>2018</v>
      </c>
      <c r="P31" s="22" t="n">
        <f aca="false">+2024-N31</f>
        <v>33</v>
      </c>
      <c r="Q31" s="22" t="n">
        <f aca="false">+2024-O31</f>
        <v>6</v>
      </c>
      <c r="R31" s="0" t="n">
        <v>1995</v>
      </c>
      <c r="S31" s="0" t="n">
        <v>2018</v>
      </c>
      <c r="T31" s="23" t="n">
        <f aca="false">+2024-R31</f>
        <v>29</v>
      </c>
      <c r="U31" s="23" t="n">
        <f aca="false">+2024-S31</f>
        <v>6</v>
      </c>
    </row>
    <row r="32" customFormat="false" ht="12.8" hidden="false" customHeight="false" outlineLevel="0" collapsed="false">
      <c r="B32" s="0" t="s">
        <v>48</v>
      </c>
      <c r="C32" s="5" t="n">
        <v>261.275</v>
      </c>
      <c r="D32" s="0" t="n">
        <f aca="false">+C32-$B$22</f>
        <v>266.975</v>
      </c>
      <c r="M32" s="0" t="s">
        <v>59</v>
      </c>
      <c r="N32" s="1" t="n">
        <v>1993</v>
      </c>
      <c r="O32" s="1" t="n">
        <v>2011</v>
      </c>
      <c r="P32" s="22" t="n">
        <f aca="false">+2024-N32</f>
        <v>31</v>
      </c>
      <c r="Q32" s="22" t="n">
        <f aca="false">+2024-O32</f>
        <v>13</v>
      </c>
      <c r="R32" s="0" t="n">
        <v>1991</v>
      </c>
      <c r="S32" s="0" t="n">
        <v>2016</v>
      </c>
      <c r="T32" s="24" t="n">
        <f aca="false">+2024-R32</f>
        <v>33</v>
      </c>
      <c r="U32" s="23" t="n">
        <f aca="false">+2024-S32</f>
        <v>8</v>
      </c>
    </row>
    <row r="33" customFormat="false" ht="12.8" hidden="false" customHeight="false" outlineLevel="0" collapsed="false">
      <c r="B33" s="0" t="s">
        <v>54</v>
      </c>
      <c r="C33" s="12" t="n">
        <v>74.64</v>
      </c>
      <c r="D33" s="0" t="n">
        <f aca="false">+C33-$B$22</f>
        <v>80.34</v>
      </c>
      <c r="M33" s="0" t="s">
        <v>62</v>
      </c>
      <c r="N33" s="1" t="n">
        <v>1991</v>
      </c>
      <c r="O33" s="1" t="n">
        <v>2012</v>
      </c>
      <c r="P33" s="22" t="n">
        <f aca="false">+2024-N33</f>
        <v>33</v>
      </c>
      <c r="Q33" s="22" t="n">
        <f aca="false">+2024-O33</f>
        <v>12</v>
      </c>
      <c r="R33" s="0" t="n">
        <v>1996</v>
      </c>
      <c r="S33" s="0" t="n">
        <v>2016</v>
      </c>
      <c r="T33" s="23" t="n">
        <f aca="false">+2024-R33</f>
        <v>28</v>
      </c>
      <c r="U33" s="23" t="n">
        <f aca="false">+2024-S33</f>
        <v>8</v>
      </c>
    </row>
    <row r="34" customFormat="false" ht="12.8" hidden="false" customHeight="false" outlineLevel="0" collapsed="false">
      <c r="B34" s="0" t="s">
        <v>59</v>
      </c>
      <c r="C34" s="12" t="n">
        <v>74.725</v>
      </c>
      <c r="D34" s="0" t="n">
        <f aca="false">+C34-$B$22</f>
        <v>80.425</v>
      </c>
      <c r="M34" s="0" t="s">
        <v>66</v>
      </c>
      <c r="N34" s="1" t="n">
        <v>1997</v>
      </c>
      <c r="O34" s="1" t="n">
        <v>2008</v>
      </c>
      <c r="P34" s="22" t="n">
        <f aca="false">+2024-N34</f>
        <v>27</v>
      </c>
      <c r="Q34" s="22" t="n">
        <f aca="false">+2024-O34</f>
        <v>16</v>
      </c>
      <c r="R34" s="0" t="n">
        <v>1993</v>
      </c>
      <c r="S34" s="0" t="n">
        <v>2014</v>
      </c>
      <c r="T34" s="24" t="n">
        <f aca="false">+2024-R34</f>
        <v>31</v>
      </c>
      <c r="U34" s="23" t="n">
        <f aca="false">+2024-S34</f>
        <v>10</v>
      </c>
    </row>
    <row r="35" customFormat="false" ht="12.8" hidden="false" customHeight="false" outlineLevel="0" collapsed="false">
      <c r="B35" s="0" t="s">
        <v>62</v>
      </c>
      <c r="C35" s="12" t="n">
        <v>92.98</v>
      </c>
      <c r="D35" s="0" t="n">
        <f aca="false">+C35-$B$22</f>
        <v>98.68</v>
      </c>
      <c r="M35" s="0" t="s">
        <v>68</v>
      </c>
      <c r="N35" s="1" t="n">
        <v>2002</v>
      </c>
      <c r="O35" s="1" t="n">
        <v>2016</v>
      </c>
      <c r="P35" s="22" t="n">
        <f aca="false">+2024-N35</f>
        <v>22</v>
      </c>
      <c r="Q35" s="22" t="n">
        <f aca="false">+2024-O35</f>
        <v>8</v>
      </c>
      <c r="R35" s="0" t="s">
        <v>90</v>
      </c>
      <c r="S35" s="0" t="n">
        <v>2019</v>
      </c>
      <c r="T35" s="23" t="e">
        <f aca="false">+2024-R35</f>
        <v>#VALUE!</v>
      </c>
      <c r="U35" s="23" t="n">
        <f aca="false">+2024-S35</f>
        <v>5</v>
      </c>
    </row>
    <row r="36" customFormat="false" ht="12.8" hidden="false" customHeight="false" outlineLevel="0" collapsed="false">
      <c r="B36" s="0" t="s">
        <v>66</v>
      </c>
      <c r="C36" s="12" t="n">
        <v>73.52</v>
      </c>
      <c r="D36" s="0" t="n">
        <f aca="false">+C36-$B$22</f>
        <v>79.22</v>
      </c>
      <c r="I36" s="13" t="n">
        <v>0.009322</v>
      </c>
      <c r="M36" s="0" t="s">
        <v>73</v>
      </c>
      <c r="N36" s="1" t="n">
        <v>2008</v>
      </c>
      <c r="O36" s="1" t="n">
        <v>2019</v>
      </c>
      <c r="P36" s="22" t="n">
        <f aca="false">+2024-N36</f>
        <v>16</v>
      </c>
      <c r="Q36" s="22" t="n">
        <f aca="false">+2024-O36</f>
        <v>5</v>
      </c>
      <c r="R36" s="0" t="n">
        <v>1589</v>
      </c>
      <c r="S36" s="0" t="n">
        <v>2016</v>
      </c>
      <c r="T36" s="24" t="n">
        <f aca="false">+2024-R36</f>
        <v>435</v>
      </c>
      <c r="U36" s="23" t="n">
        <f aca="false">+2024-S36</f>
        <v>8</v>
      </c>
    </row>
    <row r="37" customFormat="false" ht="12.8" hidden="false" customHeight="false" outlineLevel="0" collapsed="false">
      <c r="B37" s="0" t="s">
        <v>68</v>
      </c>
      <c r="C37" s="5" t="n">
        <v>51.1</v>
      </c>
      <c r="D37" s="0" t="n">
        <f aca="false">+C37-$B$22</f>
        <v>56.8</v>
      </c>
      <c r="M37" s="0" t="s">
        <v>76</v>
      </c>
      <c r="N37" s="1" t="n">
        <v>1152</v>
      </c>
      <c r="O37" s="1" t="n">
        <v>2011</v>
      </c>
      <c r="P37" s="22" t="n">
        <f aca="false">+2024-N37</f>
        <v>872</v>
      </c>
      <c r="Q37" s="22" t="n">
        <f aca="false">+2024-O37</f>
        <v>13</v>
      </c>
      <c r="R37" s="0" t="n">
        <v>892</v>
      </c>
      <c r="S37" s="0" t="n">
        <v>2008</v>
      </c>
      <c r="T37" s="24" t="n">
        <f aca="false">+2024-R37</f>
        <v>1132</v>
      </c>
      <c r="U37" s="23" t="n">
        <f aca="false">+2024-S37</f>
        <v>16</v>
      </c>
    </row>
    <row r="38" customFormat="false" ht="12.8" hidden="false" customHeight="false" outlineLevel="0" collapsed="false">
      <c r="B38" s="0" t="s">
        <v>73</v>
      </c>
      <c r="C38" s="5" t="n">
        <v>24.275</v>
      </c>
      <c r="D38" s="0" t="n">
        <f aca="false">+C38-$B$22</f>
        <v>29.975</v>
      </c>
      <c r="M38" s="0" t="s">
        <v>81</v>
      </c>
      <c r="N38" s="1" t="n">
        <v>1000</v>
      </c>
      <c r="O38" s="1" t="n">
        <v>1954</v>
      </c>
      <c r="P38" s="22" t="n">
        <f aca="false">+2024-N38</f>
        <v>1024</v>
      </c>
      <c r="Q38" s="22" t="n">
        <f aca="false">+2024-O38</f>
        <v>70</v>
      </c>
      <c r="R38" s="0" t="n">
        <v>435</v>
      </c>
      <c r="S38" s="0" t="n">
        <v>2008</v>
      </c>
      <c r="T38" s="24" t="n">
        <f aca="false">+2024-R38</f>
        <v>1589</v>
      </c>
      <c r="U38" s="23" t="n">
        <f aca="false">+2024-S38</f>
        <v>16</v>
      </c>
    </row>
    <row r="39" customFormat="false" ht="12.8" hidden="false" customHeight="false" outlineLevel="0" collapsed="false">
      <c r="B39" s="0" t="s">
        <v>76</v>
      </c>
      <c r="C39" s="5" t="n">
        <v>-19.6866666666667</v>
      </c>
      <c r="D39" s="0" t="n">
        <f aca="false">+C39-$B$22</f>
        <v>-13.9866666666667</v>
      </c>
    </row>
    <row r="40" customFormat="false" ht="12.8" hidden="false" customHeight="false" outlineLevel="0" collapsed="false">
      <c r="B40" s="0" t="s">
        <v>81</v>
      </c>
      <c r="C40" s="12" t="n">
        <v>-82.1909090909091</v>
      </c>
      <c r="D40" s="0" t="n">
        <f aca="false">+C40-$B$22</f>
        <v>-76.4909090909091</v>
      </c>
    </row>
  </sheetData>
  <mergeCells count="6">
    <mergeCell ref="B1:G1"/>
    <mergeCell ref="H1:M1"/>
    <mergeCell ref="N1:P1"/>
    <mergeCell ref="Q1:S1"/>
    <mergeCell ref="N20:Q20"/>
    <mergeCell ref="R20:U2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</row>
    <row r="3" customFormat="false" ht="12.8" hidden="false" customHeight="false" outlineLevel="0" collapsed="false">
      <c r="A3" s="0" t="s">
        <v>45</v>
      </c>
      <c r="B3" s="26" t="n">
        <v>12</v>
      </c>
      <c r="C3" s="27" t="n">
        <v>43.7594164115866</v>
      </c>
      <c r="D3" s="27" t="s">
        <v>91</v>
      </c>
      <c r="E3" s="28" t="n">
        <v>39.3050173873699</v>
      </c>
      <c r="F3" s="28" t="n">
        <v>48.2684951972096</v>
      </c>
      <c r="G3" s="26" t="n">
        <v>12</v>
      </c>
      <c r="H3" s="27" t="n">
        <v>38.5363130501175</v>
      </c>
      <c r="I3" s="27" t="n">
        <v>5.44291596253314</v>
      </c>
      <c r="J3" s="27" t="n">
        <v>23.6046531618111</v>
      </c>
      <c r="K3" s="28" t="n">
        <v>44.5873136538735</v>
      </c>
    </row>
    <row r="4" customFormat="false" ht="12.8" hidden="false" customHeight="false" outlineLevel="0" collapsed="false">
      <c r="A4" s="0" t="s">
        <v>48</v>
      </c>
      <c r="B4" s="26" t="n">
        <v>12</v>
      </c>
      <c r="C4" s="28" t="n">
        <v>43.3505466660205</v>
      </c>
      <c r="D4" s="27" t="n">
        <v>2.38519277596119</v>
      </c>
      <c r="E4" s="27" t="n">
        <v>38.6329350156934</v>
      </c>
      <c r="F4" s="28" t="n">
        <v>48.0164239716202</v>
      </c>
      <c r="G4" s="26" t="n">
        <v>12</v>
      </c>
      <c r="H4" s="27" t="n">
        <v>42.9405271745237</v>
      </c>
      <c r="I4" s="27" t="n">
        <v>2.76271865658297</v>
      </c>
      <c r="J4" s="27" t="n">
        <v>39.3999136751259</v>
      </c>
      <c r="K4" s="28" t="n">
        <v>47.9454386381863</v>
      </c>
    </row>
    <row r="5" customFormat="false" ht="12.8" hidden="false" customHeight="false" outlineLevel="0" collapsed="false">
      <c r="A5" s="0" t="s">
        <v>54</v>
      </c>
      <c r="B5" s="26" t="n">
        <v>9</v>
      </c>
      <c r="C5" s="28" t="n">
        <v>32.9625158213172</v>
      </c>
      <c r="D5" s="28" t="n">
        <v>6.12881635578436</v>
      </c>
      <c r="E5" s="28" t="n">
        <v>22.6142624322766</v>
      </c>
      <c r="F5" s="28" t="n">
        <v>42.6123467077728</v>
      </c>
      <c r="G5" s="29" t="n">
        <v>11</v>
      </c>
      <c r="H5" s="27" t="n">
        <v>30.6710618476435</v>
      </c>
      <c r="I5" s="27" t="n">
        <v>7.04561737803277</v>
      </c>
      <c r="J5" s="27" t="n">
        <v>19.506870008714</v>
      </c>
      <c r="K5" s="28" t="n">
        <v>44.0098303667534</v>
      </c>
    </row>
    <row r="6" customFormat="false" ht="12.8" hidden="false" customHeight="false" outlineLevel="0" collapsed="false">
      <c r="A6" s="0" t="s">
        <v>59</v>
      </c>
      <c r="B6" s="26" t="n">
        <v>9</v>
      </c>
      <c r="C6" s="27" t="n">
        <v>34.1684392976779</v>
      </c>
      <c r="D6" s="27" t="n">
        <v>8.14964215310631</v>
      </c>
      <c r="E6" s="27" t="n">
        <v>15.8435663262963</v>
      </c>
      <c r="F6" s="28" t="n">
        <v>42.7548527827463</v>
      </c>
      <c r="G6" s="26" t="n">
        <v>10</v>
      </c>
      <c r="H6" s="28" t="n">
        <v>31.1990906968744</v>
      </c>
      <c r="I6" s="27" t="n">
        <v>7.08998037918957</v>
      </c>
      <c r="J6" s="27" t="n">
        <v>16.5978487819561</v>
      </c>
      <c r="K6" s="28" t="n">
        <v>43.6577281947305</v>
      </c>
    </row>
    <row r="7" customFormat="false" ht="12.8" hidden="false" customHeight="false" outlineLevel="0" collapsed="false">
      <c r="A7" s="0" t="s">
        <v>62</v>
      </c>
      <c r="B7" s="26" t="n">
        <v>12</v>
      </c>
      <c r="C7" s="28" t="n">
        <v>35.3911151571692</v>
      </c>
      <c r="D7" s="28" t="n">
        <v>4.22916203622808</v>
      </c>
      <c r="E7" s="28" t="n">
        <v>29.3708119897352</v>
      </c>
      <c r="F7" s="28" t="n">
        <v>42.5159207692051</v>
      </c>
      <c r="G7" s="26" t="n">
        <v>9</v>
      </c>
      <c r="H7" s="28" t="n">
        <v>35.0092811400683</v>
      </c>
      <c r="I7" s="28" t="n">
        <v>5.91105433492168</v>
      </c>
      <c r="J7" s="28" t="n">
        <v>26.6424773281538</v>
      </c>
      <c r="K7" s="28" t="n">
        <v>43.6133774778329</v>
      </c>
    </row>
    <row r="8" customFormat="false" ht="12.8" hidden="false" customHeight="false" outlineLevel="0" collapsed="false">
      <c r="A8" s="0" t="s">
        <v>66</v>
      </c>
      <c r="B8" s="26" t="n">
        <v>7</v>
      </c>
      <c r="C8" s="27" t="n">
        <v>33.4370835625454</v>
      </c>
      <c r="D8" s="28" t="n">
        <v>4.2367029087096</v>
      </c>
      <c r="E8" s="28" t="n">
        <v>26.4737045660017</v>
      </c>
      <c r="F8" s="28" t="n">
        <v>38.8271631813587</v>
      </c>
      <c r="G8" s="26" t="n">
        <v>8</v>
      </c>
      <c r="H8" s="28" t="n">
        <v>30.8554208471552</v>
      </c>
      <c r="I8" s="28" t="n">
        <v>4.35652676415297</v>
      </c>
      <c r="J8" s="28" t="n">
        <v>24.4888267637069</v>
      </c>
      <c r="K8" s="28" t="n">
        <v>38.6168945183495</v>
      </c>
    </row>
    <row r="9" customFormat="false" ht="12.8" hidden="false" customHeight="false" outlineLevel="0" collapsed="false">
      <c r="A9" s="0" t="s">
        <v>68</v>
      </c>
      <c r="B9" s="26" t="n">
        <v>4</v>
      </c>
      <c r="C9" s="28" t="n">
        <v>7.72535073757172</v>
      </c>
      <c r="D9" s="28" t="n">
        <v>1.95095191544182</v>
      </c>
      <c r="E9" s="28" t="n">
        <v>5.67301511764526</v>
      </c>
      <c r="F9" s="28" t="n">
        <v>10.3414707183838</v>
      </c>
      <c r="G9" s="26" t="n">
        <v>4</v>
      </c>
      <c r="H9" s="27" t="n">
        <v>4.16922771930695</v>
      </c>
      <c r="I9" s="27" t="n">
        <v>0.5938933650965</v>
      </c>
      <c r="J9" s="27" t="n">
        <v>3.31241226196289</v>
      </c>
      <c r="K9" s="28" t="n">
        <v>4.68350267410278</v>
      </c>
    </row>
    <row r="10" customFormat="false" ht="12.8" hidden="false" customHeight="false" outlineLevel="0" collapsed="false">
      <c r="A10" s="0" t="s">
        <v>73</v>
      </c>
      <c r="B10" s="26" t="n">
        <v>4</v>
      </c>
      <c r="C10" s="28" t="n">
        <v>4.57915246486664</v>
      </c>
      <c r="D10" s="28" t="n">
        <v>1.62422051068717</v>
      </c>
      <c r="E10" s="28" t="n">
        <v>3.06287169456482</v>
      </c>
      <c r="F10" s="28" t="n">
        <v>6.83980369567871</v>
      </c>
      <c r="G10" s="26" t="n">
        <v>4</v>
      </c>
      <c r="H10" s="27" t="n">
        <v>2.85196101665497</v>
      </c>
      <c r="I10" s="27" t="n">
        <v>0.642658938212892</v>
      </c>
      <c r="J10" s="27" t="n">
        <v>2.37662363052368</v>
      </c>
      <c r="K10" s="28" t="n">
        <v>3.80034041404724</v>
      </c>
    </row>
    <row r="11" customFormat="false" ht="12.8" hidden="false" customHeight="false" outlineLevel="0" collapsed="false">
      <c r="A11" s="0" t="s">
        <v>76</v>
      </c>
      <c r="B11" s="26" t="n">
        <v>15</v>
      </c>
      <c r="C11" s="28" t="n">
        <v>3.33687779108683</v>
      </c>
      <c r="D11" s="27" t="n">
        <v>2.14243009246706</v>
      </c>
      <c r="E11" s="27" t="n">
        <v>1.09250795841217</v>
      </c>
      <c r="F11" s="28" t="n">
        <v>8.9969654083252</v>
      </c>
      <c r="G11" s="26" t="n">
        <v>15</v>
      </c>
      <c r="H11" s="27" t="n">
        <v>2.48869754473368</v>
      </c>
      <c r="I11" s="27" t="n">
        <v>1.50675192149943</v>
      </c>
      <c r="J11" s="27" t="n">
        <v>1.04729056358337</v>
      </c>
      <c r="K11" s="28" t="n">
        <v>6.20663118362427</v>
      </c>
    </row>
    <row r="12" customFormat="false" ht="12.8" hidden="false" customHeight="false" outlineLevel="0" collapsed="false">
      <c r="A12" s="0" t="s">
        <v>81</v>
      </c>
      <c r="B12" s="26" t="n">
        <v>11</v>
      </c>
      <c r="C12" s="28" t="n">
        <v>2.01156793941151</v>
      </c>
      <c r="D12" s="27" t="n">
        <v>0.536415484710776</v>
      </c>
      <c r="E12" s="27" t="n">
        <v>1.26113474369049</v>
      </c>
      <c r="F12" s="27" t="n">
        <v>2.81901383399963</v>
      </c>
      <c r="G12" s="26" t="n">
        <v>13</v>
      </c>
      <c r="H12" s="27" t="n">
        <v>1.91866193367885</v>
      </c>
      <c r="I12" s="27" t="n">
        <v>0.804596110202116</v>
      </c>
      <c r="J12" s="27" t="n">
        <v>0.791796803474426</v>
      </c>
      <c r="K12" s="28" t="n">
        <v>3.69666647911072</v>
      </c>
    </row>
  </sheetData>
  <mergeCells count="2">
    <mergeCell ref="B1:F1"/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2025-05-14T20:56:50Z</dcterms:created>
  <dc:creator/>
  <dc:description/>
  <dc:language>en-US</dc:language>
  <cp:lastModifiedBy/>
  <dcterms:modified xsi:type="dcterms:W3CDTF">2025-05-19T23:17:37Z</dcterms:modified>
  <cp:revision>13</cp:revision>
  <dc:subject/>
  <dc:title/>
</cp:coreProperties>
</file>