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my/Desktop/"/>
    </mc:Choice>
  </mc:AlternateContent>
  <xr:revisionPtr revIDLastSave="0" documentId="13_ncr:1_{969A3C50-0686-A64C-BD5E-62A64CF668E7}" xr6:coauthVersionLast="47" xr6:coauthVersionMax="47" xr10:uidLastSave="{00000000-0000-0000-0000-000000000000}"/>
  <bookViews>
    <workbookView xWindow="0" yWindow="500" windowWidth="28800" windowHeight="16100" xr2:uid="{5CB85ADB-ACFC-D443-92F4-A88C0351A0D6}"/>
  </bookViews>
  <sheets>
    <sheet name="Clasa a VIII-a " sheetId="1" r:id="rId1"/>
    <sheet name="Working Sheet" sheetId="3" r:id="rId2"/>
    <sheet name="Pivot Table" sheetId="6" r:id="rId3"/>
    <sheet name="Dashboard" sheetId="5" r:id="rId4"/>
  </sheets>
  <definedNames>
    <definedName name="Slicer_MEDIE">#N/A</definedName>
    <definedName name="Slicer_NATIONALITATE">#N/A</definedName>
    <definedName name="Slicer_Note_L._Romana">#N/A</definedName>
    <definedName name="Slicer_Note_Matematica">#N/A</definedName>
    <definedName name="Slicer_NUME_SI_PRENUME_ELEV">#N/A</definedName>
    <definedName name="Slicer_VARSTA">#N/A</definedName>
    <definedName name="solver_adj" localSheetId="0" hidden="1">'Clasa a VIII-a '!$N$4</definedName>
    <definedName name="solver_cvg" localSheetId="0" hidden="1">0.0001</definedName>
    <definedName name="solver_drv" localSheetId="0" hidden="1">1</definedName>
    <definedName name="solver_eng" localSheetId="0" hidden="1">1</definedName>
    <definedName name="solver_itr" localSheetId="0" hidden="1">2147483647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opt" localSheetId="0" hidden="1">'Clasa a VIII-a '!$N$4</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pivotCaches>
    <pivotCache cacheId="22" r:id="rId5"/>
    <pivotCache cacheId="2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9" i="3" l="1"/>
  <c r="P4" i="3"/>
  <c r="P5" i="3"/>
  <c r="P6" i="3"/>
  <c r="P7" i="3"/>
  <c r="P8" i="3"/>
  <c r="P9" i="3"/>
  <c r="P10" i="3"/>
  <c r="P11" i="3"/>
  <c r="P12" i="3"/>
  <c r="P13" i="3"/>
  <c r="P14" i="3"/>
  <c r="P15" i="3"/>
  <c r="P16" i="3"/>
  <c r="P18" i="3"/>
  <c r="P19" i="3"/>
  <c r="P20" i="3"/>
  <c r="P21" i="3"/>
  <c r="P22" i="3"/>
  <c r="P23" i="3"/>
  <c r="P24" i="3"/>
  <c r="P25" i="3"/>
  <c r="P26" i="3"/>
  <c r="P27" i="3"/>
  <c r="P28" i="3"/>
  <c r="O4" i="3"/>
  <c r="O5" i="3"/>
  <c r="O6" i="3"/>
  <c r="O7" i="3"/>
  <c r="O8" i="3"/>
  <c r="O9" i="3"/>
  <c r="O10" i="3"/>
  <c r="O11" i="3"/>
  <c r="O12" i="3"/>
  <c r="O13" i="3"/>
  <c r="O14" i="3"/>
  <c r="O15" i="3"/>
  <c r="O16" i="3"/>
  <c r="O18" i="3"/>
  <c r="O19" i="3"/>
  <c r="O20" i="3"/>
  <c r="O21" i="3"/>
  <c r="O22" i="3"/>
  <c r="O23" i="3"/>
  <c r="O24" i="3"/>
  <c r="O25" i="3"/>
  <c r="O26" i="3"/>
  <c r="O27" i="3"/>
  <c r="O28" i="3"/>
  <c r="N31" i="3"/>
  <c r="G31" i="3"/>
  <c r="N30" i="3"/>
  <c r="G30" i="3"/>
  <c r="N29" i="3"/>
  <c r="G29" i="3"/>
  <c r="N28" i="3"/>
  <c r="F28" i="3"/>
  <c r="G28" i="3" s="1"/>
  <c r="N27" i="3"/>
  <c r="F27" i="3"/>
  <c r="G27" i="3" s="1"/>
  <c r="N26" i="3"/>
  <c r="G26" i="3"/>
  <c r="N25" i="3"/>
  <c r="F25" i="3"/>
  <c r="G25" i="3" s="1"/>
  <c r="N24" i="3"/>
  <c r="F24" i="3"/>
  <c r="G24" i="3" s="1"/>
  <c r="N23" i="3"/>
  <c r="F23" i="3"/>
  <c r="G23" i="3" s="1"/>
  <c r="N22" i="3"/>
  <c r="G22" i="3"/>
  <c r="N21" i="3"/>
  <c r="F21" i="3"/>
  <c r="G21" i="3" s="1"/>
  <c r="N20" i="3"/>
  <c r="F20" i="3"/>
  <c r="G20" i="3" s="1"/>
  <c r="N19" i="3"/>
  <c r="F19" i="3"/>
  <c r="G19" i="3" s="1"/>
  <c r="N18" i="3"/>
  <c r="F18" i="3"/>
  <c r="G18" i="3" s="1"/>
  <c r="N17" i="3"/>
  <c r="G17" i="3"/>
  <c r="N16" i="3"/>
  <c r="F16" i="3"/>
  <c r="G16" i="3" s="1"/>
  <c r="N15" i="3"/>
  <c r="F15" i="3"/>
  <c r="G15" i="3" s="1"/>
  <c r="N14" i="3"/>
  <c r="F14" i="3"/>
  <c r="G14" i="3" s="1"/>
  <c r="N13" i="3"/>
  <c r="F13" i="3"/>
  <c r="G13" i="3" s="1"/>
  <c r="N12" i="3"/>
  <c r="F12" i="3"/>
  <c r="G12" i="3" s="1"/>
  <c r="N11" i="3"/>
  <c r="F11" i="3"/>
  <c r="G11" i="3" s="1"/>
  <c r="N10" i="3"/>
  <c r="F10" i="3"/>
  <c r="G10" i="3" s="1"/>
  <c r="N9" i="3"/>
  <c r="F9" i="3"/>
  <c r="G9" i="3" s="1"/>
  <c r="N8" i="3"/>
  <c r="F8" i="3"/>
  <c r="G8" i="3" s="1"/>
  <c r="N7" i="3"/>
  <c r="F7" i="3"/>
  <c r="G7" i="3" s="1"/>
  <c r="N6" i="3"/>
  <c r="F6" i="3"/>
  <c r="G6" i="3" s="1"/>
  <c r="N5" i="3"/>
  <c r="F5" i="3"/>
  <c r="G5" i="3" s="1"/>
  <c r="N4" i="3"/>
  <c r="F4" i="3"/>
  <c r="G4" i="3" s="1"/>
  <c r="N4" i="1"/>
  <c r="N5" i="1"/>
  <c r="N6" i="1"/>
  <c r="N7" i="1"/>
  <c r="N8" i="1"/>
  <c r="N9" i="1"/>
  <c r="N10" i="1"/>
  <c r="N11" i="1"/>
  <c r="N12" i="1"/>
  <c r="N13" i="1"/>
  <c r="N14" i="1"/>
  <c r="N15" i="1"/>
  <c r="N16" i="1"/>
  <c r="N17" i="1"/>
  <c r="N18" i="1"/>
  <c r="N19" i="1"/>
  <c r="N20" i="1"/>
  <c r="N21" i="1"/>
  <c r="N22" i="1"/>
  <c r="N23" i="1"/>
  <c r="N24" i="1"/>
  <c r="N25" i="1"/>
  <c r="N26" i="1"/>
  <c r="N27" i="1"/>
  <c r="N28" i="1"/>
  <c r="N29" i="1"/>
  <c r="N30" i="1"/>
  <c r="N31" i="1"/>
  <c r="F4" i="1"/>
  <c r="G4" i="1" s="1"/>
  <c r="G17" i="1"/>
  <c r="G22" i="1"/>
  <c r="G29" i="1"/>
  <c r="G30" i="1"/>
  <c r="G31" i="1"/>
  <c r="G26" i="1"/>
  <c r="F18" i="1"/>
  <c r="G18" i="1" s="1"/>
  <c r="F5" i="1"/>
  <c r="G5" i="1" s="1"/>
  <c r="F6" i="1"/>
  <c r="G6" i="1" s="1"/>
  <c r="F7" i="1"/>
  <c r="G7" i="1" s="1"/>
  <c r="F8" i="1"/>
  <c r="G8" i="1" s="1"/>
  <c r="F9" i="1"/>
  <c r="G9" i="1" s="1"/>
  <c r="F10" i="1"/>
  <c r="G10" i="1" s="1"/>
  <c r="F11" i="1"/>
  <c r="G11" i="1" s="1"/>
  <c r="F12" i="1"/>
  <c r="G12" i="1" s="1"/>
  <c r="F13" i="1"/>
  <c r="G13" i="1" s="1"/>
  <c r="F14" i="1"/>
  <c r="G14" i="1" s="1"/>
  <c r="F15" i="1"/>
  <c r="G15" i="1" s="1"/>
  <c r="F16" i="1"/>
  <c r="G16" i="1" s="1"/>
  <c r="F19" i="1"/>
  <c r="G19" i="1" s="1"/>
  <c r="F20" i="1"/>
  <c r="G20" i="1" s="1"/>
  <c r="F21" i="1"/>
  <c r="G21" i="1" s="1"/>
  <c r="F23" i="1"/>
  <c r="G23" i="1" s="1"/>
  <c r="F24" i="1"/>
  <c r="G24" i="1" s="1"/>
  <c r="F25" i="1"/>
  <c r="G25" i="1" s="1"/>
  <c r="F27" i="1"/>
  <c r="G27" i="1" s="1"/>
  <c r="F28" i="1"/>
  <c r="G28" i="1" s="1"/>
</calcChain>
</file>

<file path=xl/sharedStrings.xml><?xml version="1.0" encoding="utf-8"?>
<sst xmlns="http://schemas.openxmlformats.org/spreadsheetml/2006/main" count="545" uniqueCount="98">
  <si>
    <t>CODUL CANDIDATULUI</t>
  </si>
  <si>
    <t>SJ7212351</t>
  </si>
  <si>
    <t>-</t>
  </si>
  <si>
    <t>SJ7156101</t>
  </si>
  <si>
    <t>SJ7973571</t>
  </si>
  <si>
    <t>SJ8003106</t>
  </si>
  <si>
    <t>SJ9054951</t>
  </si>
  <si>
    <t>SJ7999729</t>
  </si>
  <si>
    <t>SJ9054926</t>
  </si>
  <si>
    <t>SJ7999836</t>
  </si>
  <si>
    <t>SJ8178095</t>
  </si>
  <si>
    <t>SJ8822693</t>
  </si>
  <si>
    <t>SJ8002651</t>
  </si>
  <si>
    <t>SJ8070956</t>
  </si>
  <si>
    <t>SJ7986969</t>
  </si>
  <si>
    <t>SJ8071085</t>
  </si>
  <si>
    <t>SJ8033827</t>
  </si>
  <si>
    <t>SJ7887297</t>
  </si>
  <si>
    <t>SJ7211901</t>
  </si>
  <si>
    <t>SJ8070853</t>
  </si>
  <si>
    <t>SJ8070097</t>
  </si>
  <si>
    <t>SJ7999011</t>
  </si>
  <si>
    <t>SJ8176980</t>
  </si>
  <si>
    <t>SJ5876251</t>
  </si>
  <si>
    <t>SJ8072188</t>
  </si>
  <si>
    <t>SJ8576698</t>
  </si>
  <si>
    <t>SJ8071376</t>
  </si>
  <si>
    <t>SJ13873638</t>
  </si>
  <si>
    <t>Absent</t>
  </si>
  <si>
    <t>SJ8885500</t>
  </si>
  <si>
    <t>SJ8966140</t>
  </si>
  <si>
    <t>CONTESTATII</t>
  </si>
  <si>
    <t>MEDIE</t>
  </si>
  <si>
    <t>PROMOVAT/NEPROMPVAT</t>
  </si>
  <si>
    <t>NUME SI PRENUME ELEV</t>
  </si>
  <si>
    <t>Maria Popescu</t>
  </si>
  <si>
    <t>Ioana Ionescu</t>
  </si>
  <si>
    <t>Alexandru Stan</t>
  </si>
  <si>
    <t>Roxana Manea</t>
  </si>
  <si>
    <t>Gabriela Ion</t>
  </si>
  <si>
    <t>Cristian Dumitru</t>
  </si>
  <si>
    <t>Stefan Petrescu</t>
  </si>
  <si>
    <t>Bogdan Stoian</t>
  </si>
  <si>
    <t>Maria Ionescu</t>
  </si>
  <si>
    <t>Ana Maria</t>
  </si>
  <si>
    <t>Ioana Popa</t>
  </si>
  <si>
    <t>Florin Cristea</t>
  </si>
  <si>
    <t>Mihai Vasilescu</t>
  </si>
  <si>
    <t>Adrian Constantin</t>
  </si>
  <si>
    <t>Roxana Stanescu</t>
  </si>
  <si>
    <t>Daniel Gheorghe</t>
  </si>
  <si>
    <t>Valentin Dinescu</t>
  </si>
  <si>
    <t>Nicolae Stoian</t>
  </si>
  <si>
    <t>Elena Danescu</t>
  </si>
  <si>
    <t>Laura Popescu</t>
  </si>
  <si>
    <t>Aur Bogdan</t>
  </si>
  <si>
    <t>Radu Honda</t>
  </si>
  <si>
    <t>Violeta Branduse</t>
  </si>
  <si>
    <t>Romana</t>
  </si>
  <si>
    <t>Roma</t>
  </si>
  <si>
    <t>Maghiara</t>
  </si>
  <si>
    <t>Ion Aur</t>
  </si>
  <si>
    <t>Ion Armando</t>
  </si>
  <si>
    <t>Gigel Pop</t>
  </si>
  <si>
    <t>Gabriela Moda</t>
  </si>
  <si>
    <t>Crina Sasa</t>
  </si>
  <si>
    <t>NATIONALITATE</t>
  </si>
  <si>
    <t>VARSTA</t>
  </si>
  <si>
    <t>RURAL</t>
  </si>
  <si>
    <t>URBAN</t>
  </si>
  <si>
    <t>ZONA DE PROVENIENTA</t>
  </si>
  <si>
    <t>DA</t>
  </si>
  <si>
    <t>NU</t>
  </si>
  <si>
    <t>MATEMATICĂ-PROBA SCRISA</t>
  </si>
  <si>
    <t>LIMBA ȘI LITERATURA ROMANA-PROBA SCRISA</t>
  </si>
  <si>
    <t>Lista candidaților din Județul SALAJ- SCOALA GIMNAZIALA NR. 1 SURDUC</t>
  </si>
  <si>
    <t>CONSULTATII 1</t>
  </si>
  <si>
    <t>CONSULTATII 2</t>
  </si>
  <si>
    <t>SEX</t>
  </si>
  <si>
    <t>F</t>
  </si>
  <si>
    <t>M</t>
  </si>
  <si>
    <t>REPETENTI  V -&gt; VIII</t>
  </si>
  <si>
    <t>Count of CODUL CANDIDATULUI</t>
  </si>
  <si>
    <t>Column Labels</t>
  </si>
  <si>
    <t>Row Labels</t>
  </si>
  <si>
    <t>Grand Total</t>
  </si>
  <si>
    <t>NEPROMOVAT</t>
  </si>
  <si>
    <t>PROMOVAT</t>
  </si>
  <si>
    <t>CONSULTATII 2- Romana</t>
  </si>
  <si>
    <t>CONSULTATII 1- Matematica</t>
  </si>
  <si>
    <t>Note Matematica</t>
  </si>
  <si>
    <t>Note L. Romana</t>
  </si>
  <si>
    <t>Count of Note Matematica</t>
  </si>
  <si>
    <t>Nota intre 5 si 8</t>
  </si>
  <si>
    <t>Nota intre 8 si 10</t>
  </si>
  <si>
    <t>Note sub 5</t>
  </si>
  <si>
    <t>Matematica</t>
  </si>
  <si>
    <t>Count of Note L. Romana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</si>
</sst>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2"/>
      <color theme="1"/>
      <name val="Calibri"/>
      <family val="2"/>
      <scheme val="minor"/>
    </font>
    <font>
      <sz val="12"/>
      <color theme="1"/>
      <name val="Calibri"/>
      <family val="2"/>
      <scheme val="minor"/>
    </font>
    <font>
      <sz val="14"/>
      <color rgb="FF212529"/>
      <name val="Helvetica Neue"/>
      <family val="2"/>
    </font>
    <font>
      <u/>
      <sz val="12"/>
      <color theme="10"/>
      <name val="Calibri"/>
      <family val="2"/>
      <scheme val="minor"/>
    </font>
    <font>
      <sz val="14"/>
      <color theme="1"/>
      <name val="Calibri"/>
      <family val="2"/>
      <scheme val="minor"/>
    </font>
    <font>
      <b/>
      <i/>
      <sz val="18"/>
      <color rgb="FFC00000"/>
      <name val="Times New Roman"/>
      <family val="1"/>
    </font>
    <font>
      <sz val="16"/>
      <color theme="1"/>
      <name val="Times New Roman"/>
      <family val="1"/>
    </font>
    <font>
      <b/>
      <sz val="14"/>
      <color theme="4" tint="-0.249977111117893"/>
      <name val="Times New Roman"/>
      <family val="1"/>
    </font>
    <font>
      <sz val="8"/>
      <name val="Calibri"/>
      <family val="2"/>
      <scheme val="minor"/>
    </font>
    <font>
      <sz val="12"/>
      <color theme="4" tint="-0.249977111117893"/>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0" applyFont="1"/>
    <xf numFmtId="2" fontId="0" fillId="0" borderId="0" xfId="0" applyNumberFormat="1"/>
    <xf numFmtId="0" fontId="2" fillId="0" borderId="0" xfId="0" applyFont="1" applyAlignment="1">
      <alignment horizontal="center" vertical="center"/>
    </xf>
    <xf numFmtId="2" fontId="2" fillId="0" borderId="0" xfId="0" applyNumberFormat="1" applyFont="1" applyAlignment="1">
      <alignment horizontal="center" vertical="center"/>
    </xf>
    <xf numFmtId="2" fontId="4" fillId="0" borderId="0" xfId="0" applyNumberFormat="1" applyFont="1" applyAlignment="1">
      <alignment horizontal="center" vertical="center"/>
    </xf>
    <xf numFmtId="43" fontId="4" fillId="0" borderId="0" xfId="1" applyFont="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6" fillId="0" borderId="0" xfId="0" applyFont="1" applyAlignment="1">
      <alignment horizontal="left" vertical="top"/>
    </xf>
    <xf numFmtId="0" fontId="2" fillId="0" borderId="0" xfId="0" applyFont="1" applyAlignment="1">
      <alignment horizontal="left" vertical="top"/>
    </xf>
    <xf numFmtId="0" fontId="7" fillId="0" borderId="0" xfId="0" applyFont="1" applyAlignment="1">
      <alignment horizontal="center" vertical="center"/>
    </xf>
    <xf numFmtId="0" fontId="7" fillId="0" borderId="0" xfId="2" applyFont="1" applyAlignment="1">
      <alignment horizontal="center" vertical="center"/>
    </xf>
    <xf numFmtId="0" fontId="7" fillId="0" borderId="0" xfId="2" applyFont="1" applyAlignment="1">
      <alignment horizontal="center" vertical="top"/>
    </xf>
    <xf numFmtId="0" fontId="7" fillId="0" borderId="0" xfId="0" applyFont="1" applyAlignment="1">
      <alignment horizontal="center"/>
    </xf>
    <xf numFmtId="0" fontId="7" fillId="0" borderId="0" xfId="0" applyFont="1"/>
    <xf numFmtId="0" fontId="0" fillId="0" borderId="0" xfId="0" pivotButton="1"/>
    <xf numFmtId="0" fontId="9" fillId="2" borderId="0" xfId="0" applyFont="1" applyFill="1" applyAlignment="1">
      <alignment horizontal="center" vertical="center"/>
    </xf>
    <xf numFmtId="0" fontId="0" fillId="0" borderId="0" xfId="0" pivotButton="1"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0" xfId="0" pivotButton="1" applyAlignment="1">
      <alignment vertical="center"/>
    </xf>
    <xf numFmtId="0" fontId="0" fillId="0" borderId="0" xfId="0" applyAlignment="1">
      <alignment vertical="center"/>
    </xf>
    <xf numFmtId="0" fontId="0" fillId="0" borderId="0" xfId="0" applyAlignment="1">
      <alignment horizontal="left" vertical="center"/>
    </xf>
    <xf numFmtId="0" fontId="0" fillId="0" borderId="1" xfId="0" applyBorder="1" applyAlignment="1">
      <alignment horizontal="left" vertical="center"/>
    </xf>
    <xf numFmtId="0" fontId="5" fillId="0" borderId="0" xfId="0" applyFont="1" applyAlignment="1">
      <alignment horizontal="center"/>
    </xf>
    <xf numFmtId="0" fontId="0" fillId="0" borderId="0" xfId="0" applyNumberFormat="1"/>
    <xf numFmtId="0" fontId="0" fillId="0" borderId="0" xfId="0" applyAlignment="1">
      <alignment horizontal="left"/>
    </xf>
    <xf numFmtId="0" fontId="0" fillId="0" borderId="1" xfId="0" applyNumberFormat="1" applyBorder="1" applyAlignment="1">
      <alignment horizontal="center" vertical="center"/>
    </xf>
    <xf numFmtId="0" fontId="0" fillId="0" borderId="0" xfId="0" applyNumberFormat="1" applyAlignment="1">
      <alignment vertical="center"/>
    </xf>
    <xf numFmtId="0" fontId="0" fillId="0" borderId="1" xfId="0" applyNumberFormat="1" applyBorder="1" applyAlignment="1">
      <alignment vertical="center"/>
    </xf>
  </cellXfs>
  <cellStyles count="3">
    <cellStyle name="Comma" xfId="1" builtinId="3"/>
    <cellStyle name="Hyperlink" xfId="2" builtinId="8"/>
    <cellStyle name="Normal" xfId="0" builtinId="0"/>
  </cellStyles>
  <dxfs count="9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left" vertical="top"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left" vertical="top" textRotation="0" wrapText="0" indent="0" justifyLastLine="0" shrinkToFit="0" readingOrder="0"/>
    </dxf>
    <dxf>
      <font>
        <b val="0"/>
        <i val="0"/>
        <strike val="0"/>
        <condense val="0"/>
        <extend val="0"/>
        <outline val="0"/>
        <shadow val="0"/>
        <u val="none"/>
        <vertAlign val="baseline"/>
        <sz val="14"/>
        <color rgb="FF212529"/>
        <name val="Helvetica Neue"/>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Nationalitate-</a:t>
            </a:r>
            <a:r>
              <a:rPr lang="en-US" baseline="0"/>
              <a:t> Promovabilitate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lt1"/>
        </a:solidFill>
        <a:ln w="12700" cap="flat" cmpd="sng" algn="ctr">
          <a:solidFill>
            <a:schemeClr val="accent2">
              <a:lumMod val="60000"/>
              <a:lumOff val="40000"/>
            </a:schemeClr>
          </a:solidFill>
          <a:prstDash val="solid"/>
          <a:miter lim="800000"/>
        </a:ln>
        <a:effectLst/>
        <a:sp3d contourW="12700">
          <a:contourClr>
            <a:schemeClr val="accent2">
              <a:lumMod val="60000"/>
              <a:lumOff val="40000"/>
            </a:schemeClr>
          </a:contourClr>
        </a:sp3d>
      </c:spPr>
    </c:backWall>
    <c:plotArea>
      <c:layout>
        <c:manualLayout>
          <c:layoutTarget val="inner"/>
          <c:xMode val="edge"/>
          <c:yMode val="edge"/>
          <c:x val="0.1684418061023622"/>
          <c:y val="0.16891352549889138"/>
          <c:w val="0.7060851377952756"/>
          <c:h val="0.5564903888122632"/>
        </c:manualLayout>
      </c:layout>
      <c:bar3DChart>
        <c:barDir val="col"/>
        <c:grouping val="clustered"/>
        <c:varyColors val="0"/>
        <c:ser>
          <c:idx val="0"/>
          <c:order val="0"/>
          <c:tx>
            <c:strRef>
              <c:f>'Pivot Table'!$B$3:$B$4</c:f>
              <c:strCache>
                <c:ptCount val="1"/>
                <c:pt idx="0">
                  <c:v>Roma</c:v>
                </c:pt>
              </c:strCache>
            </c:strRef>
          </c:tx>
          <c:spPr>
            <a:solidFill>
              <a:schemeClr val="accent1"/>
            </a:solidFill>
            <a:ln>
              <a:noFill/>
            </a:ln>
            <a:effectLst/>
            <a:sp3d/>
          </c:spPr>
          <c:invertIfNegative val="0"/>
          <c:cat>
            <c:strRef>
              <c:f>'Pivot Table'!$A$5:$A$6</c:f>
              <c:strCache>
                <c:ptCount val="1"/>
                <c:pt idx="0">
                  <c:v>NEPROMOVAT</c:v>
                </c:pt>
              </c:strCache>
            </c:strRef>
          </c:cat>
          <c:val>
            <c:numRef>
              <c:f>'Pivot Table'!$B$5:$B$6</c:f>
              <c:numCache>
                <c:formatCode>General</c:formatCode>
                <c:ptCount val="1"/>
                <c:pt idx="0">
                  <c:v>2</c:v>
                </c:pt>
              </c:numCache>
            </c:numRef>
          </c:val>
          <c:extLst>
            <c:ext xmlns:c16="http://schemas.microsoft.com/office/drawing/2014/chart" uri="{C3380CC4-5D6E-409C-BE32-E72D297353CC}">
              <c16:uniqueId val="{00000006-CD9D-9149-999B-CAF061E4FC0D}"/>
            </c:ext>
          </c:extLst>
        </c:ser>
        <c:dLbls>
          <c:showLegendKey val="0"/>
          <c:showVal val="0"/>
          <c:showCatName val="0"/>
          <c:showSerName val="0"/>
          <c:showPercent val="0"/>
          <c:showBubbleSize val="0"/>
        </c:dLbls>
        <c:gapWidth val="150"/>
        <c:shape val="box"/>
        <c:axId val="1553158799"/>
        <c:axId val="1553160447"/>
        <c:axId val="0"/>
      </c:bar3DChart>
      <c:catAx>
        <c:axId val="155315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553160447"/>
        <c:crosses val="autoZero"/>
        <c:auto val="1"/>
        <c:lblAlgn val="ctr"/>
        <c:lblOffset val="100"/>
        <c:noMultiLvlLbl val="0"/>
      </c:catAx>
      <c:valAx>
        <c:axId val="15531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55315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O"/>
          </a:p>
        </c:txPr>
      </c:dTable>
      <c:spPr>
        <a:noFill/>
        <a:ln>
          <a:noFill/>
        </a:ln>
        <a:effectLst/>
      </c:spPr>
    </c:plotArea>
    <c:legend>
      <c:legendPos val="r"/>
      <c:layout>
        <c:manualLayout>
          <c:xMode val="edge"/>
          <c:yMode val="edge"/>
          <c:x val="0.85108944389763774"/>
          <c:y val="0.51488834959931562"/>
          <c:w val="7.5811271622543239E-2"/>
          <c:h val="7.20664058097032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Provenienta-Promovabilitate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p3d/>
        </c:spPr>
        <c:dLbl>
          <c:idx val="0"/>
          <c:layout>
            <c:manualLayout>
              <c:x val="3.3333333333333333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6.6666666666666666E-2"/>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7.2222222222222118E-2"/>
              <c:y val="3.70370370370368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5.8333333333333334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CEB7-2D40-B593-5583A8EA7396}"/>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EB7-2D40-B593-5583A8EA7396}"/>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CEB7-2D40-B593-5583A8EA7396}"/>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2-CEB7-2D40-B593-5583A8EA7396}"/>
              </c:ext>
            </c:extLst>
          </c:dPt>
          <c:dLbls>
            <c:dLbl>
              <c:idx val="0"/>
              <c:layout>
                <c:manualLayout>
                  <c:x val="7.2222222222222118E-2"/>
                  <c:y val="3.70370370370368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EB7-2D40-B593-5583A8EA7396}"/>
                </c:ext>
              </c:extLst>
            </c:dLbl>
            <c:dLbl>
              <c:idx val="1"/>
              <c:layout>
                <c:manualLayout>
                  <c:x val="6.6666666666666666E-2"/>
                  <c:y val="1.38888888888888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B7-2D40-B593-5583A8EA7396}"/>
                </c:ext>
              </c:extLst>
            </c:dLbl>
            <c:dLbl>
              <c:idx val="2"/>
              <c:layout>
                <c:manualLayout>
                  <c:x val="5.8333333333333334E-2"/>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B7-2D40-B593-5583A8EA7396}"/>
                </c:ext>
              </c:extLst>
            </c:dLbl>
            <c:dLbl>
              <c:idx val="3"/>
              <c:layout>
                <c:manualLayout>
                  <c:x val="3.3333333333333333E-2"/>
                  <c:y val="-8.79629629629629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EB7-2D40-B593-5583A8EA739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'Pivot Table'!$A$19:$A$25</c:f>
              <c:multiLvlStrCache>
                <c:ptCount val="4"/>
                <c:lvl>
                  <c:pt idx="0">
                    <c:v>NEPROMOVAT</c:v>
                  </c:pt>
                  <c:pt idx="1">
                    <c:v>PROMOVAT</c:v>
                  </c:pt>
                  <c:pt idx="2">
                    <c:v>NEPROMOVAT</c:v>
                  </c:pt>
                  <c:pt idx="3">
                    <c:v>PROMOVAT</c:v>
                  </c:pt>
                </c:lvl>
                <c:lvl>
                  <c:pt idx="0">
                    <c:v>RURAL</c:v>
                  </c:pt>
                  <c:pt idx="2">
                    <c:v>URBAN</c:v>
                  </c:pt>
                </c:lvl>
              </c:multiLvlStrCache>
            </c:multiLvlStrRef>
          </c:cat>
          <c:val>
            <c:numRef>
              <c:f>'Pivot Table'!$B$19:$B$25</c:f>
              <c:numCache>
                <c:formatCode>General</c:formatCode>
                <c:ptCount val="4"/>
                <c:pt idx="0">
                  <c:v>13</c:v>
                </c:pt>
                <c:pt idx="1">
                  <c:v>5</c:v>
                </c:pt>
                <c:pt idx="2">
                  <c:v>1</c:v>
                </c:pt>
                <c:pt idx="3">
                  <c:v>9</c:v>
                </c:pt>
              </c:numCache>
            </c:numRef>
          </c:val>
          <c:extLst>
            <c:ext xmlns:c16="http://schemas.microsoft.com/office/drawing/2014/chart" uri="{C3380CC4-5D6E-409C-BE32-E72D297353CC}">
              <c16:uniqueId val="{00000000-CEB7-2D40-B593-5583A8EA7396}"/>
            </c:ext>
          </c:extLst>
        </c:ser>
        <c:dLbls>
          <c:showLegendKey val="0"/>
          <c:showVal val="0"/>
          <c:showCatName val="0"/>
          <c:showSerName val="0"/>
          <c:showPercent val="0"/>
          <c:showBubbleSize val="0"/>
        </c:dLbls>
        <c:gapWidth val="150"/>
        <c:shape val="box"/>
        <c:axId val="255837168"/>
        <c:axId val="255838816"/>
        <c:axId val="0"/>
      </c:bar3DChart>
      <c:catAx>
        <c:axId val="25583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55838816"/>
        <c:crosses val="autoZero"/>
        <c:auto val="1"/>
        <c:lblAlgn val="ctr"/>
        <c:lblOffset val="100"/>
        <c:noMultiLvlLbl val="0"/>
      </c:catAx>
      <c:valAx>
        <c:axId val="25583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558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Consultatii</a:t>
            </a:r>
            <a:r>
              <a:rPr lang="en-US" baseline="0"/>
              <a:t> Matematica-Promovabilitate in functie de note</a:t>
            </a:r>
          </a:p>
        </c:rich>
      </c:tx>
      <c:layout>
        <c:manualLayout>
          <c:xMode val="edge"/>
          <c:yMode val="edge"/>
          <c:x val="0.15679113564412697"/>
          <c:y val="2.23140466826255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s>
    <c:plotArea>
      <c:layout/>
      <c:barChart>
        <c:barDir val="col"/>
        <c:grouping val="clustered"/>
        <c:varyColors val="0"/>
        <c:ser>
          <c:idx val="0"/>
          <c:order val="0"/>
          <c:tx>
            <c:strRef>
              <c:f>'Pivot Table'!$B$49:$B$50</c:f>
              <c:strCache>
                <c:ptCount val="1"/>
                <c:pt idx="0">
                  <c:v>Nota intre 5 si 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Table'!$A$51:$A$53</c:f>
              <c:strCache>
                <c:ptCount val="2"/>
                <c:pt idx="0">
                  <c:v>DA</c:v>
                </c:pt>
                <c:pt idx="1">
                  <c:v>NU</c:v>
                </c:pt>
              </c:strCache>
            </c:strRef>
          </c:cat>
          <c:val>
            <c:numRef>
              <c:f>'Pivot Table'!$B$51:$B$53</c:f>
              <c:numCache>
                <c:formatCode>General</c:formatCode>
                <c:ptCount val="2"/>
                <c:pt idx="0">
                  <c:v>9</c:v>
                </c:pt>
                <c:pt idx="1">
                  <c:v>2</c:v>
                </c:pt>
              </c:numCache>
            </c:numRef>
          </c:val>
          <c:extLst>
            <c:ext xmlns:c16="http://schemas.microsoft.com/office/drawing/2014/chart" uri="{C3380CC4-5D6E-409C-BE32-E72D297353CC}">
              <c16:uniqueId val="{00000000-474C-EC4F-B883-334DA3C61204}"/>
            </c:ext>
          </c:extLst>
        </c:ser>
        <c:dLbls>
          <c:dLblPos val="inEnd"/>
          <c:showLegendKey val="0"/>
          <c:showVal val="1"/>
          <c:showCatName val="0"/>
          <c:showSerName val="0"/>
          <c:showPercent val="0"/>
          <c:showBubbleSize val="0"/>
        </c:dLbls>
        <c:gapWidth val="150"/>
        <c:axId val="1403406991"/>
        <c:axId val="1403408639"/>
      </c:barChart>
      <c:catAx>
        <c:axId val="14034069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403408639"/>
        <c:crosses val="autoZero"/>
        <c:auto val="1"/>
        <c:lblAlgn val="ctr"/>
        <c:lblOffset val="100"/>
        <c:noMultiLvlLbl val="0"/>
      </c:catAx>
      <c:valAx>
        <c:axId val="1403408639"/>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4034069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RO"/>
          </a:p>
        </c:txPr>
      </c:dTable>
      <c:spPr>
        <a:noFill/>
        <a:ln>
          <a:noFill/>
        </a:ln>
        <a:effectLst/>
      </c:spPr>
    </c:plotArea>
    <c:legend>
      <c:legendPos val="r"/>
      <c:layout>
        <c:manualLayout>
          <c:xMode val="edge"/>
          <c:yMode val="edge"/>
          <c:x val="0.80441504740515657"/>
          <c:y val="0.35935223169138547"/>
          <c:w val="0.18337328301441699"/>
          <c:h val="0.29674733704465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Consultatii</a:t>
            </a:r>
            <a:r>
              <a:rPr lang="en-US" baseline="0"/>
              <a:t> L. Romana- Promovabilitate in functie de note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Table'!$B$66:$B$67</c:f>
              <c:strCache>
                <c:ptCount val="1"/>
                <c:pt idx="0">
                  <c:v>Nota intre 5 si 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Table'!$B$68:$B$70</c:f>
              <c:numCache>
                <c:formatCode>General</c:formatCode>
                <c:ptCount val="2"/>
                <c:pt idx="0">
                  <c:v>6</c:v>
                </c:pt>
                <c:pt idx="1">
                  <c:v>6</c:v>
                </c:pt>
              </c:numCache>
            </c:numRef>
          </c:val>
          <c:extLst>
            <c:ext xmlns:c16="http://schemas.microsoft.com/office/drawing/2014/chart" uri="{C3380CC4-5D6E-409C-BE32-E72D297353CC}">
              <c16:uniqueId val="{00000000-BFA0-6042-A6DB-6678D7DBEB2C}"/>
            </c:ext>
          </c:extLst>
        </c:ser>
        <c:ser>
          <c:idx val="1"/>
          <c:order val="1"/>
          <c:tx>
            <c:strRef>
              <c:f>'Pivot Table'!$C$66:$C$67</c:f>
              <c:strCache>
                <c:ptCount val="1"/>
                <c:pt idx="0">
                  <c:v>Nota intre 8 si 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Table'!$C$68:$C$70</c:f>
              <c:numCache>
                <c:formatCode>General</c:formatCode>
                <c:ptCount val="2"/>
                <c:pt idx="0">
                  <c:v>5</c:v>
                </c:pt>
                <c:pt idx="1">
                  <c:v>2</c:v>
                </c:pt>
              </c:numCache>
            </c:numRef>
          </c:val>
          <c:extLst>
            <c:ext xmlns:c16="http://schemas.microsoft.com/office/drawing/2014/chart" uri="{C3380CC4-5D6E-409C-BE32-E72D297353CC}">
              <c16:uniqueId val="{00000001-BFA0-6042-A6DB-6678D7DBEB2C}"/>
            </c:ext>
          </c:extLst>
        </c:ser>
        <c:ser>
          <c:idx val="2"/>
          <c:order val="2"/>
          <c:tx>
            <c:strRef>
              <c:f>'Pivot Table'!$D$66:$D$67</c:f>
              <c:strCache>
                <c:ptCount val="1"/>
                <c:pt idx="0">
                  <c:v>Note sub 5</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Table'!$D$68:$D$70</c:f>
              <c:numCache>
                <c:formatCode>General</c:formatCode>
                <c:ptCount val="2"/>
                <c:pt idx="1">
                  <c:v>6</c:v>
                </c:pt>
              </c:numCache>
            </c:numRef>
          </c:val>
          <c:extLst>
            <c:ext xmlns:c16="http://schemas.microsoft.com/office/drawing/2014/chart" uri="{C3380CC4-5D6E-409C-BE32-E72D297353CC}">
              <c16:uniqueId val="{00000002-BFA0-6042-A6DB-6678D7DBEB2C}"/>
            </c:ext>
          </c:extLst>
        </c:ser>
        <c:dLbls>
          <c:dLblPos val="outEnd"/>
          <c:showLegendKey val="0"/>
          <c:showVal val="1"/>
          <c:showCatName val="0"/>
          <c:showSerName val="0"/>
          <c:showPercent val="0"/>
          <c:showBubbleSize val="0"/>
        </c:dLbls>
        <c:gapWidth val="100"/>
        <c:overlap val="-24"/>
        <c:axId val="1560714623"/>
        <c:axId val="1560716271"/>
      </c:barChart>
      <c:catAx>
        <c:axId val="1560714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560716271"/>
        <c:crosses val="autoZero"/>
        <c:auto val="1"/>
        <c:lblAlgn val="ctr"/>
        <c:lblOffset val="100"/>
        <c:noMultiLvlLbl val="0"/>
      </c:catAx>
      <c:valAx>
        <c:axId val="156071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560714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RO"/>
          </a:p>
        </c:txPr>
      </c:dTable>
      <c:spPr>
        <a:noFill/>
        <a:ln>
          <a:noFill/>
        </a:ln>
        <a:effectLst/>
      </c:spPr>
    </c:plotArea>
    <c:legend>
      <c:legendPos val="r"/>
      <c:layout>
        <c:manualLayout>
          <c:xMode val="edge"/>
          <c:yMode val="edge"/>
          <c:x val="0.87629683681781156"/>
          <c:y val="0.3854884498693989"/>
          <c:w val="0.11508247352701602"/>
          <c:h val="0.21306093127578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Nationalitate-</a:t>
            </a:r>
            <a:r>
              <a:rPr lang="en-US" baseline="0"/>
              <a:t> Promovabilitate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lt1"/>
        </a:solidFill>
        <a:ln w="12700" cap="flat" cmpd="sng" algn="ctr">
          <a:solidFill>
            <a:schemeClr val="accent2">
              <a:lumMod val="60000"/>
              <a:lumOff val="40000"/>
            </a:schemeClr>
          </a:solidFill>
          <a:prstDash val="solid"/>
          <a:miter lim="800000"/>
        </a:ln>
        <a:effectLst/>
        <a:sp3d contourW="12700">
          <a:contourClr>
            <a:schemeClr val="accent2">
              <a:lumMod val="60000"/>
              <a:lumOff val="40000"/>
            </a:schemeClr>
          </a:contourClr>
        </a:sp3d>
      </c:spPr>
    </c:backWall>
    <c:plotArea>
      <c:layout>
        <c:manualLayout>
          <c:layoutTarget val="inner"/>
          <c:xMode val="edge"/>
          <c:yMode val="edge"/>
          <c:x val="0.1684418061023622"/>
          <c:y val="0.16891352549889138"/>
          <c:w val="0.7060851377952756"/>
          <c:h val="0.5564903888122632"/>
        </c:manualLayout>
      </c:layout>
      <c:bar3DChart>
        <c:barDir val="col"/>
        <c:grouping val="clustered"/>
        <c:varyColors val="0"/>
        <c:ser>
          <c:idx val="0"/>
          <c:order val="0"/>
          <c:tx>
            <c:strRef>
              <c:f>'Pivot Table'!$B$3:$B$4</c:f>
              <c:strCache>
                <c:ptCount val="1"/>
                <c:pt idx="0">
                  <c:v>Roma</c:v>
                </c:pt>
              </c:strCache>
            </c:strRef>
          </c:tx>
          <c:spPr>
            <a:solidFill>
              <a:schemeClr val="accent1"/>
            </a:solidFill>
            <a:ln>
              <a:noFill/>
            </a:ln>
            <a:effectLst/>
            <a:sp3d/>
          </c:spPr>
          <c:invertIfNegative val="0"/>
          <c:cat>
            <c:strRef>
              <c:f>'Pivot Table'!$A$5:$A$6</c:f>
              <c:strCache>
                <c:ptCount val="1"/>
                <c:pt idx="0">
                  <c:v>NEPROMOVAT</c:v>
                </c:pt>
              </c:strCache>
            </c:strRef>
          </c:cat>
          <c:val>
            <c:numRef>
              <c:f>'Pivot Table'!$B$5:$B$6</c:f>
              <c:numCache>
                <c:formatCode>General</c:formatCode>
                <c:ptCount val="1"/>
                <c:pt idx="0">
                  <c:v>2</c:v>
                </c:pt>
              </c:numCache>
            </c:numRef>
          </c:val>
          <c:extLst>
            <c:ext xmlns:c16="http://schemas.microsoft.com/office/drawing/2014/chart" uri="{C3380CC4-5D6E-409C-BE32-E72D297353CC}">
              <c16:uniqueId val="{0000000A-71BC-7C40-9A47-F95475664F98}"/>
            </c:ext>
          </c:extLst>
        </c:ser>
        <c:dLbls>
          <c:showLegendKey val="0"/>
          <c:showVal val="0"/>
          <c:showCatName val="0"/>
          <c:showSerName val="0"/>
          <c:showPercent val="0"/>
          <c:showBubbleSize val="0"/>
        </c:dLbls>
        <c:gapWidth val="150"/>
        <c:shape val="box"/>
        <c:axId val="1553158799"/>
        <c:axId val="1553160447"/>
        <c:axId val="0"/>
      </c:bar3DChart>
      <c:catAx>
        <c:axId val="155315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553160447"/>
        <c:crosses val="autoZero"/>
        <c:auto val="1"/>
        <c:lblAlgn val="ctr"/>
        <c:lblOffset val="100"/>
        <c:noMultiLvlLbl val="0"/>
      </c:catAx>
      <c:valAx>
        <c:axId val="155316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55315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O"/>
          </a:p>
        </c:txPr>
      </c:dTable>
      <c:spPr>
        <a:noFill/>
        <a:ln>
          <a:noFill/>
        </a:ln>
        <a:effectLst/>
      </c:spPr>
    </c:plotArea>
    <c:legend>
      <c:legendPos val="r"/>
      <c:layout>
        <c:manualLayout>
          <c:xMode val="edge"/>
          <c:yMode val="edge"/>
          <c:x val="0.85108944389763774"/>
          <c:y val="0.51488834959931562"/>
          <c:w val="5.9993768843727993E-2"/>
          <c:h val="4.8481714253897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Provenienta-Promovabilitate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p3d/>
        </c:spPr>
        <c:dLbl>
          <c:idx val="0"/>
          <c:layout>
            <c:manualLayout>
              <c:x val="3.3333333333333333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6.6666666666666666E-2"/>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7.2222222222222118E-2"/>
              <c:y val="3.70370370370368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5.8333333333333334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dLbl>
          <c:idx val="0"/>
          <c:layout>
            <c:manualLayout>
              <c:x val="7.2222222222222118E-2"/>
              <c:y val="3.70370370370368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sp3d/>
        </c:spPr>
        <c:dLbl>
          <c:idx val="0"/>
          <c:layout>
            <c:manualLayout>
              <c:x val="6.6666666666666666E-2"/>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5.8333333333333334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sp3d/>
        </c:spPr>
        <c:dLbl>
          <c:idx val="0"/>
          <c:layout>
            <c:manualLayout>
              <c:x val="3.3333333333333333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7.2222222222222118E-2"/>
              <c:y val="3.70370370370368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a:noFill/>
          </a:ln>
          <a:effectLst/>
          <a:sp3d/>
        </c:spPr>
        <c:dLbl>
          <c:idx val="0"/>
          <c:layout>
            <c:manualLayout>
              <c:x val="6.6666666666666666E-2"/>
              <c:y val="1.38888888888888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5.8333333333333334E-2"/>
              <c:y val="9.259259259259173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a:sp3d/>
        </c:spPr>
        <c:dLbl>
          <c:idx val="0"/>
          <c:layout>
            <c:manualLayout>
              <c:x val="3.3333333333333333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BD77-7D4D-A78E-E29A2E79220C}"/>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BD77-7D4D-A78E-E29A2E79220C}"/>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BD77-7D4D-A78E-E29A2E79220C}"/>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7-BD77-7D4D-A78E-E29A2E79220C}"/>
              </c:ext>
            </c:extLst>
          </c:dPt>
          <c:dLbls>
            <c:dLbl>
              <c:idx val="0"/>
              <c:layout>
                <c:manualLayout>
                  <c:x val="7.2222222222222118E-2"/>
                  <c:y val="3.70370370370368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D77-7D4D-A78E-E29A2E79220C}"/>
                </c:ext>
              </c:extLst>
            </c:dLbl>
            <c:dLbl>
              <c:idx val="1"/>
              <c:layout>
                <c:manualLayout>
                  <c:x val="6.6666666666666666E-2"/>
                  <c:y val="1.38888888888888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D77-7D4D-A78E-E29A2E79220C}"/>
                </c:ext>
              </c:extLst>
            </c:dLbl>
            <c:dLbl>
              <c:idx val="2"/>
              <c:layout>
                <c:manualLayout>
                  <c:x val="5.8333333333333334E-2"/>
                  <c:y val="9.259259259259173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77-7D4D-A78E-E29A2E79220C}"/>
                </c:ext>
              </c:extLst>
            </c:dLbl>
            <c:dLbl>
              <c:idx val="3"/>
              <c:layout>
                <c:manualLayout>
                  <c:x val="3.3333333333333333E-2"/>
                  <c:y val="-8.796296296296297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D77-7D4D-A78E-E29A2E79220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RO"/>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'Pivot Table'!$A$19:$A$25</c:f>
              <c:multiLvlStrCache>
                <c:ptCount val="4"/>
                <c:lvl>
                  <c:pt idx="0">
                    <c:v>NEPROMOVAT</c:v>
                  </c:pt>
                  <c:pt idx="1">
                    <c:v>PROMOVAT</c:v>
                  </c:pt>
                  <c:pt idx="2">
                    <c:v>NEPROMOVAT</c:v>
                  </c:pt>
                  <c:pt idx="3">
                    <c:v>PROMOVAT</c:v>
                  </c:pt>
                </c:lvl>
                <c:lvl>
                  <c:pt idx="0">
                    <c:v>RURAL</c:v>
                  </c:pt>
                  <c:pt idx="2">
                    <c:v>URBAN</c:v>
                  </c:pt>
                </c:lvl>
              </c:multiLvlStrCache>
            </c:multiLvlStrRef>
          </c:cat>
          <c:val>
            <c:numRef>
              <c:f>'Pivot Table'!$B$19:$B$25</c:f>
              <c:numCache>
                <c:formatCode>General</c:formatCode>
                <c:ptCount val="4"/>
                <c:pt idx="0">
                  <c:v>13</c:v>
                </c:pt>
                <c:pt idx="1">
                  <c:v>5</c:v>
                </c:pt>
                <c:pt idx="2">
                  <c:v>1</c:v>
                </c:pt>
                <c:pt idx="3">
                  <c:v>9</c:v>
                </c:pt>
              </c:numCache>
            </c:numRef>
          </c:val>
          <c:extLst>
            <c:ext xmlns:c16="http://schemas.microsoft.com/office/drawing/2014/chart" uri="{C3380CC4-5D6E-409C-BE32-E72D297353CC}">
              <c16:uniqueId val="{00000008-BD77-7D4D-A78E-E29A2E79220C}"/>
            </c:ext>
          </c:extLst>
        </c:ser>
        <c:dLbls>
          <c:showLegendKey val="0"/>
          <c:showVal val="0"/>
          <c:showCatName val="0"/>
          <c:showSerName val="0"/>
          <c:showPercent val="0"/>
          <c:showBubbleSize val="0"/>
        </c:dLbls>
        <c:gapWidth val="150"/>
        <c:shape val="box"/>
        <c:axId val="255837168"/>
        <c:axId val="255838816"/>
        <c:axId val="0"/>
      </c:bar3DChart>
      <c:catAx>
        <c:axId val="25583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55838816"/>
        <c:crosses val="autoZero"/>
        <c:auto val="1"/>
        <c:lblAlgn val="ctr"/>
        <c:lblOffset val="100"/>
        <c:noMultiLvlLbl val="0"/>
      </c:catAx>
      <c:valAx>
        <c:axId val="25583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25583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Consultatii</a:t>
            </a:r>
            <a:r>
              <a:rPr lang="en-US" baseline="0"/>
              <a:t> Matematica-Promovabilitate in functie de note</a:t>
            </a:r>
          </a:p>
        </c:rich>
      </c:tx>
      <c:layout>
        <c:manualLayout>
          <c:xMode val="edge"/>
          <c:yMode val="edge"/>
          <c:x val="0.14746471808863629"/>
          <c:y val="2.68733129350828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Nota intre 5 si 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Table'!$A$51:$A$53</c:f>
              <c:strCache>
                <c:ptCount val="2"/>
                <c:pt idx="0">
                  <c:v>DA</c:v>
                </c:pt>
                <c:pt idx="1">
                  <c:v>NU</c:v>
                </c:pt>
              </c:strCache>
            </c:strRef>
          </c:cat>
          <c:val>
            <c:numRef>
              <c:f>'Pivot Table'!$B$51:$B$53</c:f>
              <c:numCache>
                <c:formatCode>General</c:formatCode>
                <c:ptCount val="2"/>
                <c:pt idx="0">
                  <c:v>9</c:v>
                </c:pt>
                <c:pt idx="1">
                  <c:v>2</c:v>
                </c:pt>
              </c:numCache>
            </c:numRef>
          </c:val>
          <c:extLst>
            <c:ext xmlns:c16="http://schemas.microsoft.com/office/drawing/2014/chart" uri="{C3380CC4-5D6E-409C-BE32-E72D297353CC}">
              <c16:uniqueId val="{00000000-6F62-4D4B-A7A3-1F9A091007A7}"/>
            </c:ext>
          </c:extLst>
        </c:ser>
        <c:dLbls>
          <c:dLblPos val="inEnd"/>
          <c:showLegendKey val="0"/>
          <c:showVal val="1"/>
          <c:showCatName val="0"/>
          <c:showSerName val="0"/>
          <c:showPercent val="0"/>
          <c:showBubbleSize val="0"/>
        </c:dLbls>
        <c:gapWidth val="150"/>
        <c:axId val="1403406991"/>
        <c:axId val="1403408639"/>
      </c:barChart>
      <c:catAx>
        <c:axId val="140340699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403408639"/>
        <c:crosses val="autoZero"/>
        <c:auto val="1"/>
        <c:lblAlgn val="ctr"/>
        <c:lblOffset val="100"/>
        <c:noMultiLvlLbl val="0"/>
      </c:catAx>
      <c:valAx>
        <c:axId val="1403408639"/>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40340699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RO"/>
          </a:p>
        </c:txPr>
      </c:dTable>
      <c:spPr>
        <a:noFill/>
        <a:ln>
          <a:noFill/>
        </a:ln>
        <a:effectLst/>
      </c:spPr>
    </c:plotArea>
    <c:legend>
      <c:legendPos val="r"/>
      <c:layout>
        <c:manualLayout>
          <c:xMode val="edge"/>
          <c:yMode val="edge"/>
          <c:x val="0.80441504740515657"/>
          <c:y val="0.35935223169138547"/>
          <c:w val="0.18337328301441699"/>
          <c:h val="0.29674733704465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[EN2022.xlsx]Pivot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Consultatii</a:t>
            </a:r>
            <a:r>
              <a:rPr lang="en-US" baseline="0"/>
              <a:t> L. Romana- Promovabilitate in functie de note</a:t>
            </a:r>
          </a:p>
        </c:rich>
      </c:tx>
      <c:layout>
        <c:manualLayout>
          <c:xMode val="edge"/>
          <c:yMode val="edge"/>
          <c:x val="0.17628224273689927"/>
          <c:y val="1.48026296619056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Table'!$B$66:$B$67</c:f>
              <c:strCache>
                <c:ptCount val="1"/>
                <c:pt idx="0">
                  <c:v>Nota intre 5 si 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Table'!$B$68:$B$70</c:f>
              <c:numCache>
                <c:formatCode>General</c:formatCode>
                <c:ptCount val="2"/>
                <c:pt idx="0">
                  <c:v>6</c:v>
                </c:pt>
                <c:pt idx="1">
                  <c:v>6</c:v>
                </c:pt>
              </c:numCache>
            </c:numRef>
          </c:val>
          <c:extLst>
            <c:ext xmlns:c16="http://schemas.microsoft.com/office/drawing/2014/chart" uri="{C3380CC4-5D6E-409C-BE32-E72D297353CC}">
              <c16:uniqueId val="{00000000-0752-3A48-AAC6-D6B6C7E061D9}"/>
            </c:ext>
          </c:extLst>
        </c:ser>
        <c:ser>
          <c:idx val="1"/>
          <c:order val="1"/>
          <c:tx>
            <c:strRef>
              <c:f>'Pivot Table'!$C$66:$C$67</c:f>
              <c:strCache>
                <c:ptCount val="1"/>
                <c:pt idx="0">
                  <c:v>Nota intre 8 si 10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Table'!$C$68:$C$70</c:f>
              <c:numCache>
                <c:formatCode>General</c:formatCode>
                <c:ptCount val="2"/>
                <c:pt idx="0">
                  <c:v>5</c:v>
                </c:pt>
                <c:pt idx="1">
                  <c:v>2</c:v>
                </c:pt>
              </c:numCache>
            </c:numRef>
          </c:val>
          <c:extLst>
            <c:ext xmlns:c16="http://schemas.microsoft.com/office/drawing/2014/chart" uri="{C3380CC4-5D6E-409C-BE32-E72D297353CC}">
              <c16:uniqueId val="{00000001-0752-3A48-AAC6-D6B6C7E061D9}"/>
            </c:ext>
          </c:extLst>
        </c:ser>
        <c:ser>
          <c:idx val="2"/>
          <c:order val="2"/>
          <c:tx>
            <c:strRef>
              <c:f>'Pivot Table'!$D$66:$D$67</c:f>
              <c:strCache>
                <c:ptCount val="1"/>
                <c:pt idx="0">
                  <c:v>Note sub 5</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Table'!$A$68:$A$70</c:f>
              <c:strCache>
                <c:ptCount val="2"/>
                <c:pt idx="0">
                  <c:v>DA</c:v>
                </c:pt>
                <c:pt idx="1">
                  <c:v>NU</c:v>
                </c:pt>
              </c:strCache>
            </c:strRef>
          </c:cat>
          <c:val>
            <c:numRef>
              <c:f>'Pivot Table'!$D$68:$D$70</c:f>
              <c:numCache>
                <c:formatCode>General</c:formatCode>
                <c:ptCount val="2"/>
                <c:pt idx="1">
                  <c:v>6</c:v>
                </c:pt>
              </c:numCache>
            </c:numRef>
          </c:val>
          <c:extLst>
            <c:ext xmlns:c16="http://schemas.microsoft.com/office/drawing/2014/chart" uri="{C3380CC4-5D6E-409C-BE32-E72D297353CC}">
              <c16:uniqueId val="{00000002-0752-3A48-AAC6-D6B6C7E061D9}"/>
            </c:ext>
          </c:extLst>
        </c:ser>
        <c:dLbls>
          <c:dLblPos val="outEnd"/>
          <c:showLegendKey val="0"/>
          <c:showVal val="1"/>
          <c:showCatName val="0"/>
          <c:showSerName val="0"/>
          <c:showPercent val="0"/>
          <c:showBubbleSize val="0"/>
        </c:dLbls>
        <c:gapWidth val="100"/>
        <c:overlap val="-24"/>
        <c:axId val="1560714623"/>
        <c:axId val="1560716271"/>
      </c:barChart>
      <c:catAx>
        <c:axId val="15607146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560716271"/>
        <c:crosses val="autoZero"/>
        <c:auto val="1"/>
        <c:lblAlgn val="ctr"/>
        <c:lblOffset val="100"/>
        <c:noMultiLvlLbl val="0"/>
      </c:catAx>
      <c:valAx>
        <c:axId val="1560716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crossAx val="1560714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RO"/>
          </a:p>
        </c:txPr>
      </c:dTable>
      <c:spPr>
        <a:noFill/>
        <a:ln>
          <a:noFill/>
        </a:ln>
        <a:effectLst/>
      </c:spPr>
    </c:plotArea>
    <c:legend>
      <c:legendPos val="r"/>
      <c:layout>
        <c:manualLayout>
          <c:xMode val="edge"/>
          <c:yMode val="edge"/>
          <c:x val="0.87629683681781156"/>
          <c:y val="0.3854884498693989"/>
          <c:w val="0.11508247352701602"/>
          <c:h val="0.21306093127578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196850</xdr:rowOff>
    </xdr:from>
    <xdr:to>
      <xdr:col>21</xdr:col>
      <xdr:colOff>440267</xdr:colOff>
      <xdr:row>16</xdr:row>
      <xdr:rowOff>50800</xdr:rowOff>
    </xdr:to>
    <xdr:graphicFrame macro="">
      <xdr:nvGraphicFramePr>
        <xdr:cNvPr id="2" name="Chart 1">
          <a:extLst>
            <a:ext uri="{FF2B5EF4-FFF2-40B4-BE49-F238E27FC236}">
              <a16:creationId xmlns:a16="http://schemas.microsoft.com/office/drawing/2014/main" id="{F3E0A3BB-C346-CEBA-D9A9-029BA6A78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1151466</xdr:colOff>
      <xdr:row>18</xdr:row>
      <xdr:rowOff>6349</xdr:rowOff>
    </xdr:from>
    <xdr:to>
      <xdr:col>22</xdr:col>
      <xdr:colOff>152400</xdr:colOff>
      <xdr:row>40</xdr:row>
      <xdr:rowOff>84667</xdr:rowOff>
    </xdr:to>
    <xdr:graphicFrame macro="">
      <xdr:nvGraphicFramePr>
        <xdr:cNvPr id="5" name="Chart 4">
          <a:extLst>
            <a:ext uri="{FF2B5EF4-FFF2-40B4-BE49-F238E27FC236}">
              <a16:creationId xmlns:a16="http://schemas.microsoft.com/office/drawing/2014/main" id="{BA8402D6-3F95-3AC2-CE89-7FB5DA139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296332</xdr:colOff>
      <xdr:row>40</xdr:row>
      <xdr:rowOff>186267</xdr:rowOff>
    </xdr:from>
    <xdr:to>
      <xdr:col>27</xdr:col>
      <xdr:colOff>609599</xdr:colOff>
      <xdr:row>68</xdr:row>
      <xdr:rowOff>67733</xdr:rowOff>
    </xdr:to>
    <xdr:graphicFrame macro="">
      <xdr:nvGraphicFramePr>
        <xdr:cNvPr id="8" name="Chart 7">
          <a:extLst>
            <a:ext uri="{FF2B5EF4-FFF2-40B4-BE49-F238E27FC236}">
              <a16:creationId xmlns:a16="http://schemas.microsoft.com/office/drawing/2014/main" id="{FF2B2D0E-B958-495D-CD2D-DAEC63C8D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xdr:colOff>
      <xdr:row>69</xdr:row>
      <xdr:rowOff>169333</xdr:rowOff>
    </xdr:from>
    <xdr:to>
      <xdr:col>27</xdr:col>
      <xdr:colOff>237068</xdr:colOff>
      <xdr:row>95</xdr:row>
      <xdr:rowOff>33867</xdr:rowOff>
    </xdr:to>
    <xdr:graphicFrame macro="">
      <xdr:nvGraphicFramePr>
        <xdr:cNvPr id="9" name="Chart 8">
          <a:extLst>
            <a:ext uri="{FF2B5EF4-FFF2-40B4-BE49-F238E27FC236}">
              <a16:creationId xmlns:a16="http://schemas.microsoft.com/office/drawing/2014/main" id="{2890FF9A-7B60-7F9B-E57A-CF43425D0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518925</xdr:colOff>
      <xdr:row>30</xdr:row>
      <xdr:rowOff>40968</xdr:rowOff>
    </xdr:from>
    <xdr:to>
      <xdr:col>16</xdr:col>
      <xdr:colOff>477957</xdr:colOff>
      <xdr:row>52</xdr:row>
      <xdr:rowOff>150215</xdr:rowOff>
    </xdr:to>
    <xdr:graphicFrame macro="">
      <xdr:nvGraphicFramePr>
        <xdr:cNvPr id="2" name="Chart 1">
          <a:extLst>
            <a:ext uri="{FF2B5EF4-FFF2-40B4-BE49-F238E27FC236}">
              <a16:creationId xmlns:a16="http://schemas.microsoft.com/office/drawing/2014/main" id="{3F76605B-FF80-CC4D-A496-DE2053999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587204</xdr:colOff>
      <xdr:row>6</xdr:row>
      <xdr:rowOff>27311</xdr:rowOff>
    </xdr:from>
    <xdr:to>
      <xdr:col>16</xdr:col>
      <xdr:colOff>491614</xdr:colOff>
      <xdr:row>29</xdr:row>
      <xdr:rowOff>177526</xdr:rowOff>
    </xdr:to>
    <xdr:graphicFrame macro="">
      <xdr:nvGraphicFramePr>
        <xdr:cNvPr id="3" name="Chart 2">
          <a:extLst>
            <a:ext uri="{FF2B5EF4-FFF2-40B4-BE49-F238E27FC236}">
              <a16:creationId xmlns:a16="http://schemas.microsoft.com/office/drawing/2014/main" id="{5222B649-DDBC-934A-B960-30C96A722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505270</xdr:colOff>
      <xdr:row>52</xdr:row>
      <xdr:rowOff>204838</xdr:rowOff>
    </xdr:from>
    <xdr:to>
      <xdr:col>16</xdr:col>
      <xdr:colOff>482056</xdr:colOff>
      <xdr:row>80</xdr:row>
      <xdr:rowOff>40420</xdr:rowOff>
    </xdr:to>
    <xdr:graphicFrame macro="">
      <xdr:nvGraphicFramePr>
        <xdr:cNvPr id="4" name="Chart 3">
          <a:extLst>
            <a:ext uri="{FF2B5EF4-FFF2-40B4-BE49-F238E27FC236}">
              <a16:creationId xmlns:a16="http://schemas.microsoft.com/office/drawing/2014/main" id="{4E35C521-5E4B-444F-B905-4BE77AC5A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518925</xdr:colOff>
      <xdr:row>80</xdr:row>
      <xdr:rowOff>109247</xdr:rowOff>
    </xdr:from>
    <xdr:to>
      <xdr:col>16</xdr:col>
      <xdr:colOff>464301</xdr:colOff>
      <xdr:row>105</xdr:row>
      <xdr:rowOff>81389</xdr:rowOff>
    </xdr:to>
    <xdr:graphicFrame macro="">
      <xdr:nvGraphicFramePr>
        <xdr:cNvPr id="5" name="Chart 4">
          <a:extLst>
            <a:ext uri="{FF2B5EF4-FFF2-40B4-BE49-F238E27FC236}">
              <a16:creationId xmlns:a16="http://schemas.microsoft.com/office/drawing/2014/main" id="{4E9C2C5B-9095-8E4F-A142-BE2FE8B56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383048</xdr:colOff>
      <xdr:row>10</xdr:row>
      <xdr:rowOff>37554</xdr:rowOff>
    </xdr:from>
    <xdr:to>
      <xdr:col>5</xdr:col>
      <xdr:colOff>573139</xdr:colOff>
      <xdr:row>22</xdr:row>
      <xdr:rowOff>198861</xdr:rowOff>
    </xdr:to>
    <mc:AlternateContent xmlns:mc="http://schemas.openxmlformats.org/markup-compatibility/2006">
      <mc:Choice xmlns:a14="http://schemas.microsoft.com/office/drawing/2010/main" Requires="a14">
        <xdr:graphicFrame macro="">
          <xdr:nvGraphicFramePr>
            <xdr:cNvPr id="6" name="NUME SI PRENUME ELEV">
              <a:extLst>
                <a:ext uri="{FF2B5EF4-FFF2-40B4-BE49-F238E27FC236}">
                  <a16:creationId xmlns:a16="http://schemas.microsoft.com/office/drawing/2014/main" id="{F6BD32CC-E3AF-A52A-CEB5-D4BB61C2CD09}"/>
                </a:ext>
              </a:extLst>
            </xdr:cNvPr>
            <xdr:cNvGraphicFramePr/>
          </xdr:nvGraphicFramePr>
          <xdr:xfrm>
            <a:off x="0" y="0"/>
            <a:ext cx="0" cy="0"/>
          </xdr:xfrm>
          <a:graphic>
            <a:graphicData uri="http://schemas.microsoft.com/office/drawing/2010/slicer">
              <sle:slicer xmlns:sle="http://schemas.microsoft.com/office/drawing/2010/slicer" name="NUME SI PRENUME ELEV"/>
            </a:graphicData>
          </a:graphic>
        </xdr:graphicFrame>
      </mc:Choice>
      <mc:Fallback>
        <xdr:sp macro="" textlink="">
          <xdr:nvSpPr>
            <xdr:cNvPr id="0" name=""/>
            <xdr:cNvSpPr>
              <a:spLocks noTextEdit="1"/>
            </xdr:cNvSpPr>
          </xdr:nvSpPr>
          <xdr:spPr>
            <a:xfrm>
              <a:off x="2841113" y="208594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542549</xdr:colOff>
      <xdr:row>6</xdr:row>
      <xdr:rowOff>156087</xdr:rowOff>
    </xdr:from>
    <xdr:to>
      <xdr:col>2</xdr:col>
      <xdr:colOff>732639</xdr:colOff>
      <xdr:row>19</xdr:row>
      <xdr:rowOff>112556</xdr:rowOff>
    </xdr:to>
    <mc:AlternateContent xmlns:mc="http://schemas.openxmlformats.org/markup-compatibility/2006">
      <mc:Choice xmlns:a14="http://schemas.microsoft.com/office/drawing/2010/main" Requires="a14">
        <xdr:graphicFrame macro="">
          <xdr:nvGraphicFramePr>
            <xdr:cNvPr id="8" name="NATIONALITATE">
              <a:extLst>
                <a:ext uri="{FF2B5EF4-FFF2-40B4-BE49-F238E27FC236}">
                  <a16:creationId xmlns:a16="http://schemas.microsoft.com/office/drawing/2014/main" id="{263B14F4-E2F3-B281-CB29-89B96F5ADE6E}"/>
                </a:ext>
              </a:extLst>
            </xdr:cNvPr>
            <xdr:cNvGraphicFramePr/>
          </xdr:nvGraphicFramePr>
          <xdr:xfrm>
            <a:off x="0" y="0"/>
            <a:ext cx="0" cy="0"/>
          </xdr:xfrm>
          <a:graphic>
            <a:graphicData uri="http://schemas.microsoft.com/office/drawing/2010/slicer">
              <sle:slicer xmlns:sle="http://schemas.microsoft.com/office/drawing/2010/slicer" name="NATIONALITATE"/>
            </a:graphicData>
          </a:graphic>
        </xdr:graphicFrame>
      </mc:Choice>
      <mc:Fallback>
        <xdr:sp macro="" textlink="">
          <xdr:nvSpPr>
            <xdr:cNvPr id="0" name=""/>
            <xdr:cNvSpPr>
              <a:spLocks noTextEdit="1"/>
            </xdr:cNvSpPr>
          </xdr:nvSpPr>
          <xdr:spPr>
            <a:xfrm>
              <a:off x="542549" y="1385119"/>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774563</xdr:colOff>
      <xdr:row>32</xdr:row>
      <xdr:rowOff>187633</xdr:rowOff>
    </xdr:from>
    <xdr:to>
      <xdr:col>6</xdr:col>
      <xdr:colOff>145299</xdr:colOff>
      <xdr:row>45</xdr:row>
      <xdr:rowOff>144102</xdr:rowOff>
    </xdr:to>
    <mc:AlternateContent xmlns:mc="http://schemas.openxmlformats.org/markup-compatibility/2006">
      <mc:Choice xmlns:a14="http://schemas.microsoft.com/office/drawing/2010/main" Requires="a14">
        <xdr:graphicFrame macro="">
          <xdr:nvGraphicFramePr>
            <xdr:cNvPr id="9" name="MEDIE">
              <a:extLst>
                <a:ext uri="{FF2B5EF4-FFF2-40B4-BE49-F238E27FC236}">
                  <a16:creationId xmlns:a16="http://schemas.microsoft.com/office/drawing/2014/main" id="{D250E8B9-92E0-4457-B89E-11CE1EE8959F}"/>
                </a:ext>
              </a:extLst>
            </xdr:cNvPr>
            <xdr:cNvGraphicFramePr/>
          </xdr:nvGraphicFramePr>
          <xdr:xfrm>
            <a:off x="0" y="0"/>
            <a:ext cx="0" cy="0"/>
          </xdr:xfrm>
          <a:graphic>
            <a:graphicData uri="http://schemas.microsoft.com/office/drawing/2010/slicer">
              <sle:slicer xmlns:sle="http://schemas.microsoft.com/office/drawing/2010/slicer" name="MEDIE"/>
            </a:graphicData>
          </a:graphic>
        </xdr:graphicFrame>
      </mc:Choice>
      <mc:Fallback>
        <xdr:sp macro="" textlink="">
          <xdr:nvSpPr>
            <xdr:cNvPr id="0" name=""/>
            <xdr:cNvSpPr>
              <a:spLocks noTextEdit="1"/>
            </xdr:cNvSpPr>
          </xdr:nvSpPr>
          <xdr:spPr>
            <a:xfrm>
              <a:off x="3232628" y="674247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287593</xdr:colOff>
      <xdr:row>29</xdr:row>
      <xdr:rowOff>69372</xdr:rowOff>
    </xdr:from>
    <xdr:to>
      <xdr:col>3</xdr:col>
      <xdr:colOff>477683</xdr:colOff>
      <xdr:row>42</xdr:row>
      <xdr:rowOff>25841</xdr:rowOff>
    </xdr:to>
    <mc:AlternateContent xmlns:mc="http://schemas.openxmlformats.org/markup-compatibility/2006">
      <mc:Choice xmlns:a14="http://schemas.microsoft.com/office/drawing/2010/main" Requires="a14">
        <xdr:graphicFrame macro="">
          <xdr:nvGraphicFramePr>
            <xdr:cNvPr id="10" name="VARSTA">
              <a:extLst>
                <a:ext uri="{FF2B5EF4-FFF2-40B4-BE49-F238E27FC236}">
                  <a16:creationId xmlns:a16="http://schemas.microsoft.com/office/drawing/2014/main" id="{6B3FF5AC-4913-9901-83E4-D31D9A236275}"/>
                </a:ext>
              </a:extLst>
            </xdr:cNvPr>
            <xdr:cNvGraphicFramePr/>
          </xdr:nvGraphicFramePr>
          <xdr:xfrm>
            <a:off x="0" y="0"/>
            <a:ext cx="0" cy="0"/>
          </xdr:xfrm>
          <a:graphic>
            <a:graphicData uri="http://schemas.microsoft.com/office/drawing/2010/slicer">
              <sle:slicer xmlns:sle="http://schemas.microsoft.com/office/drawing/2010/slicer" name="VARSTA"/>
            </a:graphicData>
          </a:graphic>
        </xdr:graphicFrame>
      </mc:Choice>
      <mc:Fallback>
        <xdr:sp macro="" textlink="">
          <xdr:nvSpPr>
            <xdr:cNvPr id="0" name=""/>
            <xdr:cNvSpPr>
              <a:spLocks noTextEdit="1"/>
            </xdr:cNvSpPr>
          </xdr:nvSpPr>
          <xdr:spPr>
            <a:xfrm>
              <a:off x="1106948" y="6009695"/>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278442</xdr:colOff>
      <xdr:row>56</xdr:row>
      <xdr:rowOff>109247</xdr:rowOff>
    </xdr:from>
    <xdr:to>
      <xdr:col>6</xdr:col>
      <xdr:colOff>259461</xdr:colOff>
      <xdr:row>70</xdr:row>
      <xdr:rowOff>203504</xdr:rowOff>
    </xdr:to>
    <mc:AlternateContent xmlns:mc="http://schemas.openxmlformats.org/markup-compatibility/2006">
      <mc:Choice xmlns:a14="http://schemas.microsoft.com/office/drawing/2010/main" Requires="a14">
        <xdr:graphicFrame macro="">
          <xdr:nvGraphicFramePr>
            <xdr:cNvPr id="11" name="Note Matematica">
              <a:extLst>
                <a:ext uri="{FF2B5EF4-FFF2-40B4-BE49-F238E27FC236}">
                  <a16:creationId xmlns:a16="http://schemas.microsoft.com/office/drawing/2014/main" id="{4498CCF5-40B3-D415-0E33-26BA1CEB22FC}"/>
                </a:ext>
              </a:extLst>
            </xdr:cNvPr>
            <xdr:cNvGraphicFramePr/>
          </xdr:nvGraphicFramePr>
          <xdr:xfrm>
            <a:off x="0" y="0"/>
            <a:ext cx="0" cy="0"/>
          </xdr:xfrm>
          <a:graphic>
            <a:graphicData uri="http://schemas.microsoft.com/office/drawing/2010/slicer">
              <sle:slicer xmlns:sle="http://schemas.microsoft.com/office/drawing/2010/slicer" name="Note Matematica"/>
            </a:graphicData>
          </a:graphic>
        </xdr:graphicFrame>
      </mc:Choice>
      <mc:Fallback>
        <xdr:sp macro="" textlink="">
          <xdr:nvSpPr>
            <xdr:cNvPr id="0" name=""/>
            <xdr:cNvSpPr>
              <a:spLocks noTextEdit="1"/>
            </xdr:cNvSpPr>
          </xdr:nvSpPr>
          <xdr:spPr>
            <a:xfrm>
              <a:off x="2736507" y="11580215"/>
              <a:ext cx="2439083" cy="29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18981</xdr:colOff>
      <xdr:row>83</xdr:row>
      <xdr:rowOff>182032</xdr:rowOff>
    </xdr:from>
    <xdr:to>
      <xdr:col>6</xdr:col>
      <xdr:colOff>259462</xdr:colOff>
      <xdr:row>99</xdr:row>
      <xdr:rowOff>191182</xdr:rowOff>
    </xdr:to>
    <mc:AlternateContent xmlns:mc="http://schemas.openxmlformats.org/markup-compatibility/2006">
      <mc:Choice xmlns:a14="http://schemas.microsoft.com/office/drawing/2010/main" Requires="a14">
        <xdr:graphicFrame macro="">
          <xdr:nvGraphicFramePr>
            <xdr:cNvPr id="12" name="Note L. Romana">
              <a:extLst>
                <a:ext uri="{FF2B5EF4-FFF2-40B4-BE49-F238E27FC236}">
                  <a16:creationId xmlns:a16="http://schemas.microsoft.com/office/drawing/2014/main" id="{E7E8C2E6-D746-3472-7575-43E315E0220D}"/>
                </a:ext>
              </a:extLst>
            </xdr:cNvPr>
            <xdr:cNvGraphicFramePr/>
          </xdr:nvGraphicFramePr>
          <xdr:xfrm>
            <a:off x="0" y="0"/>
            <a:ext cx="0" cy="0"/>
          </xdr:xfrm>
          <a:graphic>
            <a:graphicData uri="http://schemas.microsoft.com/office/drawing/2010/slicer">
              <sle:slicer xmlns:sle="http://schemas.microsoft.com/office/drawing/2010/slicer" name="Note L. Romana"/>
            </a:graphicData>
          </a:graphic>
        </xdr:graphicFrame>
      </mc:Choice>
      <mc:Fallback>
        <xdr:sp macro="" textlink="">
          <xdr:nvSpPr>
            <xdr:cNvPr id="0" name=""/>
            <xdr:cNvSpPr>
              <a:spLocks noTextEdit="1"/>
            </xdr:cNvSpPr>
          </xdr:nvSpPr>
          <xdr:spPr>
            <a:xfrm>
              <a:off x="2477046" y="17183645"/>
              <a:ext cx="2698545" cy="3286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8.945328125003" createdVersion="8" refreshedVersion="8" minRefreshableVersion="3" recordCount="29" xr:uid="{4327F742-4D08-A04F-BF28-877D6D7D517F}">
  <cacheSource type="worksheet">
    <worksheetSource name="Table22"/>
  </cacheSource>
  <cacheFields count="14">
    <cacheField name="CODUL CANDIDATULUI" numFmtId="0">
      <sharedItems containsBlank="1" count="29">
        <m/>
        <s v="SJ7212351"/>
        <s v="SJ7156101"/>
        <s v="SJ7973571"/>
        <s v="SJ8003106"/>
        <s v="SJ9054951"/>
        <s v="SJ7999729"/>
        <s v="SJ9054926"/>
        <s v="SJ7999836"/>
        <s v="SJ8178095"/>
        <s v="SJ8822693"/>
        <s v="SJ8002651"/>
        <s v="SJ8070956"/>
        <s v="SJ7986969"/>
        <s v="SJ8071085"/>
        <s v="SJ8033827"/>
        <s v="SJ7887297"/>
        <s v="SJ7211901"/>
        <s v="SJ8070853"/>
        <s v="SJ8070097"/>
        <s v="SJ7999011"/>
        <s v="SJ8176980"/>
        <s v="SJ5876251"/>
        <s v="SJ8072188"/>
        <s v="SJ8576698"/>
        <s v="SJ8071376"/>
        <s v="SJ13873638"/>
        <s v="SJ8885500"/>
        <s v="SJ8966140"/>
      </sharedItems>
    </cacheField>
    <cacheField name="NUME SI PRENUME ELEV" numFmtId="0">
      <sharedItems containsBlank="1" count="29">
        <m/>
        <s v="Maria Popescu"/>
        <s v="Ioana Ionescu"/>
        <s v="Alexandru Stan"/>
        <s v="Roxana Manea"/>
        <s v="Gabriela Ion"/>
        <s v="Cristian Dumitru"/>
        <s v="Stefan Petrescu"/>
        <s v="Ion Armando"/>
        <s v="Bogdan Stoian"/>
        <s v="Ion Aur"/>
        <s v="Maria Ionescu"/>
        <s v="Ana Maria"/>
        <s v="Gigel Pop"/>
        <s v="Ioana Popa"/>
        <s v="Florin Cristea"/>
        <s v="Mihai Vasilescu"/>
        <s v="Adrian Constantin"/>
        <s v="Roxana Stanescu"/>
        <s v="Daniel Gheorghe"/>
        <s v="Gabriela Moda"/>
        <s v="Valentin Dinescu"/>
        <s v="Nicolae Stoian"/>
        <s v="Elena Danescu"/>
        <s v="Laura Popescu"/>
        <s v="Aur Bogdan"/>
        <s v="Radu Honda"/>
        <s v="Violeta Branduse"/>
        <s v="Crina Sasa"/>
      </sharedItems>
    </cacheField>
    <cacheField name="MATEMATICĂ-PROBA SCRISA" numFmtId="0">
      <sharedItems containsBlank="1" containsMixedTypes="1" containsNumber="1" minValue="2" maxValue="9.77" count="23">
        <m/>
        <n v="7.7"/>
        <n v="3.4"/>
        <n v="5.6"/>
        <n v="6"/>
        <n v="6.3"/>
        <n v="7"/>
        <n v="7.3"/>
        <n v="2"/>
        <n v="2.5"/>
        <n v="2.2999999999999998"/>
        <n v="5.7"/>
        <n v="4.5999999999999996"/>
        <s v="-"/>
        <n v="8.9"/>
        <n v="6.7"/>
        <n v="4"/>
        <n v="6.6"/>
        <n v="2.7"/>
        <n v="3.9"/>
        <n v="9.77"/>
        <n v="9.2100000000000009"/>
        <n v="5.8"/>
      </sharedItems>
    </cacheField>
    <cacheField name="LIMBA ȘI LITERATURA ROMANA-PROBA SCRISA" numFmtId="0">
      <sharedItems containsBlank="1" containsMixedTypes="1" containsNumber="1" minValue="2" maxValue="9.76"/>
    </cacheField>
    <cacheField name="CONTESTATII" numFmtId="0">
      <sharedItems containsBlank="1"/>
    </cacheField>
    <cacheField name="MEDIE" numFmtId="0">
      <sharedItems containsBlank="1" containsMixedTypes="1" containsNumber="1" minValue="2.35" maxValue="9.2899999999999991" count="24">
        <m/>
        <n v="8.5749999999999993"/>
        <n v="5.05"/>
        <n v="6.65"/>
        <n v="4.7"/>
        <n v="8.0299999999999994"/>
        <n v="6.85"/>
        <n v="7.55"/>
        <n v="3"/>
        <n v="3.9750000000000001"/>
        <n v="3.5349999999999997"/>
        <n v="7.2349999999999994"/>
        <n v="6"/>
        <n v="3.9"/>
        <s v="Absent"/>
        <n v="8.2800000000000011"/>
        <n v="5.85"/>
        <n v="4.83"/>
        <n v="7.3"/>
        <n v="2.35"/>
        <n v="3.835"/>
        <n v="9.2899999999999991"/>
        <n v="7.9649999999999999"/>
        <n v="5.58"/>
      </sharedItems>
    </cacheField>
    <cacheField name="PROMOVAT/NEPROMPVAT" numFmtId="0">
      <sharedItems containsBlank="1" count="3">
        <m/>
        <s v="PROMOVAT"/>
        <s v="NEPROMOVAT"/>
      </sharedItems>
    </cacheField>
    <cacheField name="NATIONALITATE" numFmtId="0">
      <sharedItems containsBlank="1" count="4">
        <m/>
        <s v="Romana"/>
        <s v="Maghiara"/>
        <s v="Roma"/>
      </sharedItems>
    </cacheField>
    <cacheField name="VARSTA" numFmtId="0">
      <sharedItems containsString="0" containsBlank="1" containsNumber="1" containsInteger="1" minValue="13" maxValue="16" count="5">
        <m/>
        <n v="14"/>
        <n v="13"/>
        <n v="15"/>
        <n v="16"/>
      </sharedItems>
    </cacheField>
    <cacheField name="ZONA DE PROVENIENTA" numFmtId="0">
      <sharedItems containsBlank="1" count="3">
        <m/>
        <s v="RURAL"/>
        <s v="URBAN"/>
      </sharedItems>
    </cacheField>
    <cacheField name="SEX" numFmtId="0">
      <sharedItems containsBlank="1"/>
    </cacheField>
    <cacheField name="CONSULTATII 1" numFmtId="0">
      <sharedItems count="3">
        <s v="PREZENTA - MATEMATICA"/>
        <s v="DA"/>
        <s v="NU"/>
      </sharedItems>
    </cacheField>
    <cacheField name="CONSULTATII 2" numFmtId="0">
      <sharedItems/>
    </cacheField>
    <cacheField name="REPETENTI  V -&gt; VIII" numFmtId="0">
      <sharedItems/>
    </cacheField>
  </cacheFields>
  <extLst>
    <ext xmlns:x14="http://schemas.microsoft.com/office/spreadsheetml/2009/9/main" uri="{725AE2AE-9491-48be-B2B4-4EB974FC3084}">
      <x14:pivotCacheDefinition pivotCacheId="3228472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9.79489513889" createdVersion="8" refreshedVersion="8" minRefreshableVersion="3" recordCount="28" xr:uid="{EFB617B4-C49F-FE46-BDEF-CB4F12FD5968}">
  <cacheSource type="worksheet">
    <worksheetSource name="Table22[[CONSULTATII 1- Matematica]:[Note L. Romana]]"/>
  </cacheSource>
  <cacheFields count="5">
    <cacheField name="CONSULTATII 1- Matematica" numFmtId="0">
      <sharedItems count="2">
        <s v="DA"/>
        <s v="NU"/>
      </sharedItems>
    </cacheField>
    <cacheField name="CONSULTATII 2- Romana" numFmtId="0">
      <sharedItems count="2">
        <s v="DA"/>
        <s v="NU"/>
      </sharedItems>
    </cacheField>
    <cacheField name="REPETENTI  V -&gt; VIII" numFmtId="0">
      <sharedItems/>
    </cacheField>
    <cacheField name="Note Matematica" numFmtId="0">
      <sharedItems containsBlank="1" count="4">
        <s v="Nota intre 5 si 8"/>
        <s v="Note sub 5"/>
        <m/>
        <s v="Nota intre 8 si 10"/>
      </sharedItems>
    </cacheField>
    <cacheField name="Note L. Romana" numFmtId="0">
      <sharedItems containsBlank="1" count="4">
        <s v="Nota intre 8 si 10"/>
        <s v="Nota intre 5 si 8"/>
        <s v="Note sub 5"/>
        <m/>
      </sharedItems>
    </cacheField>
  </cacheFields>
  <extLst>
    <ext xmlns:x14="http://schemas.microsoft.com/office/spreadsheetml/2009/9/main" uri="{725AE2AE-9491-48be-B2B4-4EB974FC3084}">
      <x14:pivotCacheDefinition pivotCacheId="1720690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x v="0"/>
    <m/>
    <m/>
    <x v="0"/>
    <x v="0"/>
    <x v="0"/>
    <x v="0"/>
    <x v="0"/>
    <m/>
    <x v="0"/>
    <s v="PREZENTA - L.L. ROMANA"/>
    <s v="RESPONSABIL"/>
  </r>
  <r>
    <x v="1"/>
    <x v="1"/>
    <x v="1"/>
    <n v="9.4499999999999993"/>
    <s v="-"/>
    <x v="1"/>
    <x v="1"/>
    <x v="1"/>
    <x v="1"/>
    <x v="1"/>
    <s v="F"/>
    <x v="1"/>
    <s v="DA"/>
    <s v="RESPONSABIL"/>
  </r>
  <r>
    <x v="2"/>
    <x v="2"/>
    <x v="2"/>
    <n v="6.7"/>
    <s v="-"/>
    <x v="2"/>
    <x v="1"/>
    <x v="1"/>
    <x v="2"/>
    <x v="2"/>
    <s v="F"/>
    <x v="1"/>
    <s v="NU"/>
    <s v="RESPONSABIL"/>
  </r>
  <r>
    <x v="3"/>
    <x v="3"/>
    <x v="3"/>
    <n v="7.7"/>
    <s v="-"/>
    <x v="3"/>
    <x v="1"/>
    <x v="2"/>
    <x v="2"/>
    <x v="2"/>
    <s v="M"/>
    <x v="1"/>
    <s v="DA"/>
    <s v="RESPONSABIL"/>
  </r>
  <r>
    <x v="4"/>
    <x v="4"/>
    <x v="4"/>
    <n v="3.4"/>
    <s v="-"/>
    <x v="4"/>
    <x v="2"/>
    <x v="1"/>
    <x v="1"/>
    <x v="1"/>
    <s v="F"/>
    <x v="2"/>
    <s v="NU"/>
    <s v="RESPONSABIL"/>
  </r>
  <r>
    <x v="5"/>
    <x v="5"/>
    <x v="5"/>
    <n v="9.76"/>
    <s v="-"/>
    <x v="5"/>
    <x v="1"/>
    <x v="1"/>
    <x v="1"/>
    <x v="1"/>
    <s v="F"/>
    <x v="1"/>
    <s v="DA"/>
    <s v="RESPONSABIL"/>
  </r>
  <r>
    <x v="6"/>
    <x v="6"/>
    <x v="6"/>
    <n v="6.7"/>
    <s v="-"/>
    <x v="6"/>
    <x v="1"/>
    <x v="1"/>
    <x v="2"/>
    <x v="2"/>
    <s v="M"/>
    <x v="1"/>
    <s v="DA"/>
    <s v="RESPONSABIL"/>
  </r>
  <r>
    <x v="7"/>
    <x v="7"/>
    <x v="7"/>
    <n v="7.8"/>
    <s v="-"/>
    <x v="7"/>
    <x v="1"/>
    <x v="1"/>
    <x v="1"/>
    <x v="2"/>
    <s v="M"/>
    <x v="1"/>
    <s v="DA"/>
    <s v="RESPONSABIL"/>
  </r>
  <r>
    <x v="8"/>
    <x v="8"/>
    <x v="8"/>
    <n v="4"/>
    <s v="-"/>
    <x v="8"/>
    <x v="2"/>
    <x v="3"/>
    <x v="3"/>
    <x v="1"/>
    <s v="M"/>
    <x v="2"/>
    <s v="NU"/>
    <s v="RESPONSABIL"/>
  </r>
  <r>
    <x v="9"/>
    <x v="9"/>
    <x v="9"/>
    <n v="5.45"/>
    <s v="-"/>
    <x v="9"/>
    <x v="2"/>
    <x v="1"/>
    <x v="2"/>
    <x v="2"/>
    <s v="M"/>
    <x v="2"/>
    <s v="NU"/>
    <s v="RESPONSABIL"/>
  </r>
  <r>
    <x v="10"/>
    <x v="10"/>
    <x v="10"/>
    <n v="4.7699999999999996"/>
    <s v="-"/>
    <x v="10"/>
    <x v="2"/>
    <x v="3"/>
    <x v="4"/>
    <x v="1"/>
    <s v="M"/>
    <x v="2"/>
    <s v="NU"/>
    <s v="REPETENT"/>
  </r>
  <r>
    <x v="11"/>
    <x v="11"/>
    <x v="11"/>
    <n v="8.77"/>
    <s v="-"/>
    <x v="11"/>
    <x v="1"/>
    <x v="1"/>
    <x v="2"/>
    <x v="2"/>
    <s v="F"/>
    <x v="1"/>
    <s v="DA"/>
    <s v="RESPONSABIL"/>
  </r>
  <r>
    <x v="12"/>
    <x v="12"/>
    <x v="6"/>
    <n v="5"/>
    <s v="-"/>
    <x v="12"/>
    <x v="1"/>
    <x v="1"/>
    <x v="1"/>
    <x v="2"/>
    <s v="F"/>
    <x v="1"/>
    <s v="NU"/>
    <s v="RESPONSABIL"/>
  </r>
  <r>
    <x v="13"/>
    <x v="13"/>
    <x v="12"/>
    <n v="3.2"/>
    <s v="-"/>
    <x v="13"/>
    <x v="2"/>
    <x v="3"/>
    <x v="1"/>
    <x v="1"/>
    <s v="M"/>
    <x v="2"/>
    <s v="NU"/>
    <s v="RESPONSABIL"/>
  </r>
  <r>
    <x v="14"/>
    <x v="14"/>
    <x v="13"/>
    <s v="-"/>
    <s v="-"/>
    <x v="14"/>
    <x v="2"/>
    <x v="3"/>
    <x v="3"/>
    <x v="1"/>
    <s v="F"/>
    <x v="2"/>
    <s v="NU"/>
    <s v="RESPONSABIL"/>
  </r>
  <r>
    <x v="15"/>
    <x v="15"/>
    <x v="14"/>
    <n v="7.66"/>
    <s v="-"/>
    <x v="15"/>
    <x v="1"/>
    <x v="1"/>
    <x v="1"/>
    <x v="2"/>
    <s v="M"/>
    <x v="1"/>
    <s v="DA"/>
    <s v="RESPONSABIL"/>
  </r>
  <r>
    <x v="16"/>
    <x v="16"/>
    <x v="15"/>
    <n v="5"/>
    <s v="-"/>
    <x v="16"/>
    <x v="1"/>
    <x v="2"/>
    <x v="1"/>
    <x v="1"/>
    <s v="M"/>
    <x v="1"/>
    <s v="NU"/>
    <s v="RESPONSABIL"/>
  </r>
  <r>
    <x v="17"/>
    <x v="17"/>
    <x v="16"/>
    <n v="5.66"/>
    <s v="-"/>
    <x v="17"/>
    <x v="2"/>
    <x v="1"/>
    <x v="1"/>
    <x v="1"/>
    <s v="M"/>
    <x v="2"/>
    <s v="NU"/>
    <s v="RESPONSABIL"/>
  </r>
  <r>
    <x v="18"/>
    <x v="18"/>
    <x v="17"/>
    <n v="8"/>
    <s v="-"/>
    <x v="18"/>
    <x v="1"/>
    <x v="1"/>
    <x v="1"/>
    <x v="2"/>
    <s v="F"/>
    <x v="2"/>
    <s v="DA"/>
    <s v="RESPONSABIL"/>
  </r>
  <r>
    <x v="19"/>
    <x v="19"/>
    <x v="13"/>
    <s v="-"/>
    <s v="-"/>
    <x v="14"/>
    <x v="2"/>
    <x v="1"/>
    <x v="2"/>
    <x v="1"/>
    <s v="M"/>
    <x v="2"/>
    <s v="NU"/>
    <s v="RESPONSABIL"/>
  </r>
  <r>
    <x v="20"/>
    <x v="20"/>
    <x v="18"/>
    <n v="2"/>
    <s v="-"/>
    <x v="19"/>
    <x v="2"/>
    <x v="3"/>
    <x v="4"/>
    <x v="1"/>
    <s v="F"/>
    <x v="2"/>
    <s v="NU"/>
    <s v="REPETENT"/>
  </r>
  <r>
    <x v="21"/>
    <x v="21"/>
    <x v="19"/>
    <n v="3.77"/>
    <s v="-"/>
    <x v="20"/>
    <x v="2"/>
    <x v="1"/>
    <x v="2"/>
    <x v="1"/>
    <s v="M"/>
    <x v="2"/>
    <s v="NU"/>
    <s v="RESPONSABIL"/>
  </r>
  <r>
    <x v="22"/>
    <x v="22"/>
    <x v="20"/>
    <n v="8.81"/>
    <s v="-"/>
    <x v="21"/>
    <x v="1"/>
    <x v="1"/>
    <x v="1"/>
    <x v="1"/>
    <s v="M"/>
    <x v="1"/>
    <s v="DA"/>
    <s v="RESPONSABIL"/>
  </r>
  <r>
    <x v="23"/>
    <x v="23"/>
    <x v="13"/>
    <s v="-"/>
    <s v="-"/>
    <x v="14"/>
    <x v="2"/>
    <x v="1"/>
    <x v="1"/>
    <x v="1"/>
    <s v="F"/>
    <x v="2"/>
    <s v="NU"/>
    <s v="RESPONSABIL"/>
  </r>
  <r>
    <x v="24"/>
    <x v="24"/>
    <x v="21"/>
    <n v="6.72"/>
    <s v="-"/>
    <x v="22"/>
    <x v="1"/>
    <x v="1"/>
    <x v="1"/>
    <x v="1"/>
    <s v="F"/>
    <x v="1"/>
    <s v="DA"/>
    <s v="RESPONSABIL"/>
  </r>
  <r>
    <x v="25"/>
    <x v="25"/>
    <x v="22"/>
    <n v="5.36"/>
    <s v="-"/>
    <x v="23"/>
    <x v="1"/>
    <x v="1"/>
    <x v="2"/>
    <x v="2"/>
    <s v="M"/>
    <x v="2"/>
    <s v="NU"/>
    <s v="RESPONSABIL"/>
  </r>
  <r>
    <x v="26"/>
    <x v="26"/>
    <x v="13"/>
    <n v="7.01"/>
    <s v="-"/>
    <x v="14"/>
    <x v="2"/>
    <x v="3"/>
    <x v="3"/>
    <x v="1"/>
    <s v="M"/>
    <x v="2"/>
    <s v="DA"/>
    <s v="RESPONSABIL"/>
  </r>
  <r>
    <x v="27"/>
    <x v="27"/>
    <x v="13"/>
    <n v="4.8"/>
    <s v="-"/>
    <x v="14"/>
    <x v="2"/>
    <x v="3"/>
    <x v="4"/>
    <x v="1"/>
    <s v="M"/>
    <x v="2"/>
    <s v="NU"/>
    <s v="REPETENT"/>
  </r>
  <r>
    <x v="28"/>
    <x v="28"/>
    <x v="13"/>
    <s v="-"/>
    <s v="-"/>
    <x v="14"/>
    <x v="2"/>
    <x v="3"/>
    <x v="4"/>
    <x v="1"/>
    <s v="F"/>
    <x v="2"/>
    <s v="NU"/>
    <s v="REPET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s v="RESPONSABIL"/>
    <x v="0"/>
    <x v="0"/>
  </r>
  <r>
    <x v="0"/>
    <x v="1"/>
    <s v="RESPONSABIL"/>
    <x v="1"/>
    <x v="1"/>
  </r>
  <r>
    <x v="0"/>
    <x v="0"/>
    <s v="RESPONSABIL"/>
    <x v="0"/>
    <x v="1"/>
  </r>
  <r>
    <x v="1"/>
    <x v="1"/>
    <s v="RESPONSABIL"/>
    <x v="0"/>
    <x v="2"/>
  </r>
  <r>
    <x v="0"/>
    <x v="0"/>
    <s v="RESPONSABIL"/>
    <x v="0"/>
    <x v="0"/>
  </r>
  <r>
    <x v="0"/>
    <x v="0"/>
    <s v="RESPONSABIL"/>
    <x v="0"/>
    <x v="1"/>
  </r>
  <r>
    <x v="0"/>
    <x v="0"/>
    <s v="RESPONSABIL"/>
    <x v="0"/>
    <x v="1"/>
  </r>
  <r>
    <x v="1"/>
    <x v="1"/>
    <s v="RESPONSABIL"/>
    <x v="1"/>
    <x v="2"/>
  </r>
  <r>
    <x v="1"/>
    <x v="1"/>
    <s v="RESPONSABIL"/>
    <x v="1"/>
    <x v="1"/>
  </r>
  <r>
    <x v="1"/>
    <x v="1"/>
    <s v="REPETENT"/>
    <x v="1"/>
    <x v="2"/>
  </r>
  <r>
    <x v="0"/>
    <x v="0"/>
    <s v="RESPONSABIL"/>
    <x v="0"/>
    <x v="0"/>
  </r>
  <r>
    <x v="0"/>
    <x v="1"/>
    <s v="RESPONSABIL"/>
    <x v="0"/>
    <x v="1"/>
  </r>
  <r>
    <x v="1"/>
    <x v="1"/>
    <s v="RESPONSABIL"/>
    <x v="1"/>
    <x v="2"/>
  </r>
  <r>
    <x v="0"/>
    <x v="1"/>
    <s v="RESPONSABIL"/>
    <x v="2"/>
    <x v="3"/>
  </r>
  <r>
    <x v="0"/>
    <x v="0"/>
    <s v="RESPONSABIL"/>
    <x v="3"/>
    <x v="1"/>
  </r>
  <r>
    <x v="0"/>
    <x v="1"/>
    <s v="RESPONSABIL"/>
    <x v="0"/>
    <x v="1"/>
  </r>
  <r>
    <x v="1"/>
    <x v="1"/>
    <s v="RESPONSABIL"/>
    <x v="1"/>
    <x v="1"/>
  </r>
  <r>
    <x v="1"/>
    <x v="0"/>
    <s v="RESPONSABIL"/>
    <x v="0"/>
    <x v="0"/>
  </r>
  <r>
    <x v="1"/>
    <x v="1"/>
    <s v="RESPONSABIL"/>
    <x v="3"/>
    <x v="0"/>
  </r>
  <r>
    <x v="1"/>
    <x v="1"/>
    <s v="REPETENT"/>
    <x v="1"/>
    <x v="2"/>
  </r>
  <r>
    <x v="1"/>
    <x v="1"/>
    <s v="RESPONSABIL"/>
    <x v="1"/>
    <x v="2"/>
  </r>
  <r>
    <x v="0"/>
    <x v="0"/>
    <s v="RESPONSABIL"/>
    <x v="3"/>
    <x v="0"/>
  </r>
  <r>
    <x v="0"/>
    <x v="1"/>
    <s v="RESPONSABIL"/>
    <x v="3"/>
    <x v="0"/>
  </r>
  <r>
    <x v="0"/>
    <x v="0"/>
    <s v="RESPONSABIL"/>
    <x v="3"/>
    <x v="1"/>
  </r>
  <r>
    <x v="0"/>
    <x v="1"/>
    <s v="RESPONSABIL"/>
    <x v="0"/>
    <x v="1"/>
  </r>
  <r>
    <x v="1"/>
    <x v="0"/>
    <s v="RESPONSABIL"/>
    <x v="2"/>
    <x v="1"/>
  </r>
  <r>
    <x v="1"/>
    <x v="1"/>
    <s v="REPETENT"/>
    <x v="2"/>
    <x v="3"/>
  </r>
  <r>
    <x v="1"/>
    <x v="1"/>
    <s v="REPETENT"/>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85451-7FF3-2646-8C30-F49B65B5C893}"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E70" firstHeaderRow="1" firstDataRow="2" firstDataCol="1"/>
  <pivotFields count="5">
    <pivotField showAll="0"/>
    <pivotField axis="axisRow" showAll="0">
      <items count="3">
        <item x="0"/>
        <item x="1"/>
        <item t="default"/>
      </items>
    </pivotField>
    <pivotField showAll="0"/>
    <pivotField showAll="0"/>
    <pivotField axis="axisCol" dataField="1" showAll="0">
      <items count="5">
        <item x="1"/>
        <item x="0"/>
        <item x="2"/>
        <item h="1" x="3"/>
        <item t="default"/>
      </items>
    </pivotField>
  </pivotFields>
  <rowFields count="1">
    <field x="1"/>
  </rowFields>
  <rowItems count="3">
    <i>
      <x/>
    </i>
    <i>
      <x v="1"/>
    </i>
    <i t="grand">
      <x/>
    </i>
  </rowItems>
  <colFields count="1">
    <field x="4"/>
  </colFields>
  <colItems count="4">
    <i>
      <x/>
    </i>
    <i>
      <x v="1"/>
    </i>
    <i>
      <x v="2"/>
    </i>
    <i t="grand">
      <x/>
    </i>
  </colItems>
  <dataFields count="1">
    <dataField name="Count of Note L. Romana"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E55DA-B584-C54B-8F31-04F910C94307}"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tematica">
  <location ref="A49:C53" firstHeaderRow="1" firstDataRow="2" firstDataCol="1"/>
  <pivotFields count="5">
    <pivotField axis="axisRow" showAll="0" sortType="ascending">
      <items count="3">
        <item x="0"/>
        <item x="1"/>
        <item t="default"/>
      </items>
    </pivotField>
    <pivotField showAll="0"/>
    <pivotField showAll="0"/>
    <pivotField axis="axisCol" dataField="1" showAll="0">
      <items count="5">
        <item x="0"/>
        <item h="1" x="3"/>
        <item h="1" x="1"/>
        <item h="1" x="2"/>
        <item t="default"/>
      </items>
    </pivotField>
    <pivotField showAll="0"/>
  </pivotFields>
  <rowFields count="1">
    <field x="0"/>
  </rowFields>
  <rowItems count="3">
    <i>
      <x/>
    </i>
    <i>
      <x v="1"/>
    </i>
    <i t="grand">
      <x/>
    </i>
  </rowItems>
  <colFields count="1">
    <field x="3"/>
  </colFields>
  <colItems count="2">
    <i>
      <x/>
    </i>
    <i t="grand">
      <x/>
    </i>
  </colItems>
  <dataFields count="1">
    <dataField name="Count of Note Matematica" fld="3" subtotal="count" baseField="0" baseItem="0"/>
  </dataFields>
  <chartFormats count="12">
    <chartFormat chart="1" format="3" series="1">
      <pivotArea type="data" outline="0" fieldPosition="0">
        <references count="1">
          <reference field="3" count="1" selected="0">
            <x v="0"/>
          </reference>
        </references>
      </pivotArea>
    </chartFormat>
    <chartFormat chart="1" format="4" series="1">
      <pivotArea type="data" outline="0" fieldPosition="0">
        <references count="1">
          <reference field="3" count="1" selected="0">
            <x v="1"/>
          </reference>
        </references>
      </pivotArea>
    </chartFormat>
    <chartFormat chart="1" format="5" series="1">
      <pivotArea type="data" outline="0" fieldPosition="0">
        <references count="1">
          <reference field="3" count="1" selected="0">
            <x v="2"/>
          </reference>
        </references>
      </pivotArea>
    </chartFormat>
    <chartFormat chart="1" format="6" series="1">
      <pivotArea type="data" outline="0" fieldPosition="0">
        <references count="2">
          <reference field="4294967294" count="1" selected="0">
            <x v="0"/>
          </reference>
          <reference field="3" count="1" selected="0">
            <x v="3"/>
          </reference>
        </references>
      </pivotArea>
    </chartFormat>
    <chartFormat chart="1" format="7" series="1">
      <pivotArea type="data" outline="0" fieldPosition="0">
        <references count="2">
          <reference field="4294967294" count="1" selected="0">
            <x v="0"/>
          </reference>
          <reference field="3" count="1" selected="0">
            <x v="0"/>
          </reference>
        </references>
      </pivotArea>
    </chartFormat>
    <chartFormat chart="1" format="8" series="1">
      <pivotArea type="data" outline="0" fieldPosition="0">
        <references count="2">
          <reference field="4294967294" count="1" selected="0">
            <x v="0"/>
          </reference>
          <reference field="3" count="1" selected="0">
            <x v="1"/>
          </reference>
        </references>
      </pivotArea>
    </chartFormat>
    <chartFormat chart="1" format="9" series="1">
      <pivotArea type="data" outline="0" fieldPosition="0">
        <references count="2">
          <reference field="4294967294" count="1" selected="0">
            <x v="0"/>
          </reference>
          <reference field="3" count="1" selected="0">
            <x v="2"/>
          </reference>
        </references>
      </pivotArea>
    </chartFormat>
    <chartFormat chart="1" format="10">
      <pivotArea type="data" outline="0" fieldPosition="0">
        <references count="3">
          <reference field="4294967294" count="1" selected="0">
            <x v="0"/>
          </reference>
          <reference field="0" count="1" selected="0">
            <x v="1"/>
          </reference>
          <reference field="3" count="1" selected="0">
            <x v="2"/>
          </reference>
        </references>
      </pivotArea>
    </chartFormat>
    <chartFormat chart="3" format="14" series="1">
      <pivotArea type="data" outline="0" fieldPosition="0">
        <references count="2">
          <reference field="4294967294" count="1" selected="0">
            <x v="0"/>
          </reference>
          <reference field="3" count="1" selected="0">
            <x v="0"/>
          </reference>
        </references>
      </pivotArea>
    </chartFormat>
    <chartFormat chart="3" format="15" series="1">
      <pivotArea type="data" outline="0" fieldPosition="0">
        <references count="2">
          <reference field="4294967294" count="1" selected="0">
            <x v="0"/>
          </reference>
          <reference field="3" count="1" selected="0">
            <x v="1"/>
          </reference>
        </references>
      </pivotArea>
    </chartFormat>
    <chartFormat chart="3" format="16" series="1">
      <pivotArea type="data" outline="0" fieldPosition="0">
        <references count="2">
          <reference field="4294967294" count="1" selected="0">
            <x v="0"/>
          </reference>
          <reference field="3" count="1" selected="0">
            <x v="2"/>
          </reference>
        </references>
      </pivotArea>
    </chartFormat>
    <chartFormat chart="3" format="1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94330-383D-8640-AE21-057269711F9B}" name="PivotTable6" cacheId="2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3:B6" firstHeaderRow="1" firstDataRow="2" firstDataCol="1"/>
  <pivotFields count="14">
    <pivotField dataField="1" showAll="0"/>
    <pivotField showAll="0">
      <items count="30">
        <item x="17"/>
        <item x="3"/>
        <item x="12"/>
        <item x="25"/>
        <item x="9"/>
        <item x="28"/>
        <item x="6"/>
        <item x="19"/>
        <item x="23"/>
        <item x="15"/>
        <item x="5"/>
        <item x="20"/>
        <item x="13"/>
        <item x="2"/>
        <item x="14"/>
        <item x="8"/>
        <item x="10"/>
        <item x="24"/>
        <item x="11"/>
        <item x="1"/>
        <item x="16"/>
        <item x="22"/>
        <item x="26"/>
        <item x="4"/>
        <item x="18"/>
        <item x="7"/>
        <item x="21"/>
        <item x="27"/>
        <item x="0"/>
        <item t="default"/>
      </items>
    </pivotField>
    <pivotField showAll="0"/>
    <pivotField showAll="0"/>
    <pivotField showAll="0"/>
    <pivotField showAll="0">
      <items count="25">
        <item h="1" x="19"/>
        <item h="1" x="8"/>
        <item h="1" x="10"/>
        <item h="1" x="20"/>
        <item h="1" x="13"/>
        <item h="1" x="9"/>
        <item h="1" x="4"/>
        <item h="1" x="17"/>
        <item x="2"/>
        <item x="23"/>
        <item x="16"/>
        <item x="12"/>
        <item x="3"/>
        <item x="6"/>
        <item x="11"/>
        <item x="18"/>
        <item x="7"/>
        <item x="22"/>
        <item x="5"/>
        <item x="15"/>
        <item x="1"/>
        <item x="21"/>
        <item x="14"/>
        <item x="0"/>
        <item t="default"/>
      </items>
    </pivotField>
    <pivotField axis="axisRow" showAll="0" sortType="descending">
      <items count="4">
        <item h="1" x="0"/>
        <item x="1"/>
        <item x="2"/>
        <item t="default"/>
      </items>
    </pivotField>
    <pivotField axis="axisCol" showAll="0">
      <items count="5">
        <item x="2"/>
        <item x="3"/>
        <item x="1"/>
        <item h="1" x="0"/>
        <item t="default"/>
      </items>
    </pivotField>
    <pivotField showAll="0">
      <items count="6">
        <item h="1" x="2"/>
        <item h="1" x="1"/>
        <item x="3"/>
        <item h="1" x="4"/>
        <item h="1" x="0"/>
        <item t="default"/>
      </items>
    </pivotField>
    <pivotField showAll="0"/>
    <pivotField showAll="0"/>
    <pivotField showAll="0"/>
    <pivotField showAll="0"/>
    <pivotField showAll="0"/>
  </pivotFields>
  <rowFields count="1">
    <field x="6"/>
  </rowFields>
  <rowItems count="2">
    <i>
      <x v="2"/>
    </i>
    <i t="grand">
      <x/>
    </i>
  </rowItems>
  <colFields count="1">
    <field x="7"/>
  </colFields>
  <colItems count="1">
    <i>
      <x v="1"/>
    </i>
  </colItems>
  <dataFields count="1">
    <dataField name="Count of CODUL CANDIDATULUI" fld="0" subtotal="count" baseField="0" baseItem="0"/>
  </dataFields>
  <formats count="24">
    <format dxfId="24">
      <pivotArea collapsedLevelsAreSubtotals="1" fieldPosition="0">
        <references count="1">
          <reference field="6" count="0"/>
        </references>
      </pivotArea>
    </format>
    <format dxfId="25">
      <pivotArea outline="0" collapsedLevelsAreSubtotals="1" fieldPosition="0"/>
    </format>
    <format dxfId="26">
      <pivotArea field="6" type="button" dataOnly="0" labelOnly="1" outline="0" axis="axisRow" fieldPosition="0"/>
    </format>
    <format dxfId="27">
      <pivotArea dataOnly="0" labelOnly="1" fieldPosition="0">
        <references count="1">
          <reference field="6" count="0"/>
        </references>
      </pivotArea>
    </format>
    <format dxfId="28">
      <pivotArea dataOnly="0" labelOnly="1" grandRow="1" outline="0" fieldPosition="0"/>
    </format>
    <format dxfId="29">
      <pivotArea dataOnly="0" labelOnly="1" fieldPosition="0">
        <references count="1">
          <reference field="7" count="0"/>
        </references>
      </pivotArea>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7" type="button" dataOnly="0" labelOnly="1" outline="0" axis="axisCol" fieldPosition="0"/>
    </format>
    <format dxfId="34">
      <pivotArea type="topRight" dataOnly="0" labelOnly="1" outline="0" fieldPosition="0"/>
    </format>
    <format dxfId="35">
      <pivotArea field="6" type="button" dataOnly="0" labelOnly="1" outline="0" axis="axisRow" fieldPosition="0"/>
    </format>
    <format dxfId="36">
      <pivotArea dataOnly="0" labelOnly="1" fieldPosition="0">
        <references count="1">
          <reference field="6" count="0"/>
        </references>
      </pivotArea>
    </format>
    <format dxfId="37">
      <pivotArea dataOnly="0" labelOnly="1" grandRow="1" outline="0" fieldPosition="0"/>
    </format>
    <format dxfId="38">
      <pivotArea dataOnly="0" labelOnly="1" fieldPosition="0">
        <references count="1">
          <reference field="7" count="0"/>
        </references>
      </pivotArea>
    </format>
    <format dxfId="39">
      <pivotArea type="all" dataOnly="0" outline="0" fieldPosition="0"/>
    </format>
    <format dxfId="40">
      <pivotArea outline="0" collapsedLevelsAreSubtotals="1" fieldPosition="0"/>
    </format>
    <format dxfId="41">
      <pivotArea type="origin" dataOnly="0" labelOnly="1" outline="0" fieldPosition="0"/>
    </format>
    <format dxfId="42">
      <pivotArea field="7" type="button" dataOnly="0" labelOnly="1" outline="0" axis="axisCol" fieldPosition="0"/>
    </format>
    <format dxfId="43">
      <pivotArea type="topRight" dataOnly="0" labelOnly="1" outline="0" fieldPosition="0"/>
    </format>
    <format dxfId="44">
      <pivotArea field="6" type="button" dataOnly="0" labelOnly="1" outline="0" axis="axisRow" fieldPosition="0"/>
    </format>
    <format dxfId="45">
      <pivotArea dataOnly="0" labelOnly="1" fieldPosition="0">
        <references count="1">
          <reference field="6" count="0"/>
        </references>
      </pivotArea>
    </format>
    <format dxfId="46">
      <pivotArea dataOnly="0" labelOnly="1" grandRow="1" outline="0" fieldPosition="0"/>
    </format>
    <format dxfId="47">
      <pivotArea dataOnly="0" labelOnly="1" fieldPosition="0">
        <references count="1">
          <reference field="7" count="0"/>
        </references>
      </pivotArea>
    </format>
  </format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66A579-DE8E-414D-A40A-2B6D9E2510F8}"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B25" firstHeaderRow="1" firstDataRow="1" firstDataCol="1"/>
  <pivotFields count="14">
    <pivotField dataField="1" showAll="0"/>
    <pivotField showAll="0">
      <items count="30">
        <item x="17"/>
        <item x="3"/>
        <item x="12"/>
        <item x="25"/>
        <item x="9"/>
        <item x="28"/>
        <item x="6"/>
        <item x="19"/>
        <item x="23"/>
        <item x="15"/>
        <item x="5"/>
        <item x="20"/>
        <item x="13"/>
        <item x="2"/>
        <item x="14"/>
        <item x="8"/>
        <item x="10"/>
        <item x="24"/>
        <item x="11"/>
        <item x="1"/>
        <item x="16"/>
        <item x="22"/>
        <item x="26"/>
        <item x="4"/>
        <item x="18"/>
        <item x="7"/>
        <item x="21"/>
        <item x="27"/>
        <item x="0"/>
        <item t="default"/>
      </items>
    </pivotField>
    <pivotField showAll="0"/>
    <pivotField showAll="0"/>
    <pivotField showAll="0"/>
    <pivotField showAll="0">
      <items count="25">
        <item x="19"/>
        <item x="8"/>
        <item x="10"/>
        <item x="20"/>
        <item x="13"/>
        <item x="9"/>
        <item x="4"/>
        <item x="17"/>
        <item x="2"/>
        <item x="23"/>
        <item x="16"/>
        <item x="12"/>
        <item x="3"/>
        <item x="6"/>
        <item x="11"/>
        <item x="18"/>
        <item x="7"/>
        <item x="22"/>
        <item x="5"/>
        <item x="15"/>
        <item x="1"/>
        <item x="21"/>
        <item x="14"/>
        <item x="0"/>
        <item t="default"/>
      </items>
    </pivotField>
    <pivotField axis="axisRow" showAll="0">
      <items count="4">
        <item x="2"/>
        <item x="1"/>
        <item x="0"/>
        <item t="default"/>
      </items>
    </pivotField>
    <pivotField showAll="0">
      <items count="5">
        <item x="2"/>
        <item x="3"/>
        <item x="1"/>
        <item x="0"/>
        <item t="default"/>
      </items>
    </pivotField>
    <pivotField showAll="0"/>
    <pivotField axis="axisRow" showAll="0">
      <items count="4">
        <item x="1"/>
        <item x="2"/>
        <item h="1" x="0"/>
        <item t="default"/>
      </items>
    </pivotField>
    <pivotField showAll="0"/>
    <pivotField showAll="0"/>
    <pivotField showAll="0"/>
    <pivotField showAll="0"/>
  </pivotFields>
  <rowFields count="2">
    <field x="9"/>
    <field x="6"/>
  </rowFields>
  <rowItems count="7">
    <i>
      <x/>
    </i>
    <i r="1">
      <x/>
    </i>
    <i r="1">
      <x v="1"/>
    </i>
    <i>
      <x v="1"/>
    </i>
    <i r="1">
      <x/>
    </i>
    <i r="1">
      <x v="1"/>
    </i>
    <i t="grand">
      <x/>
    </i>
  </rowItems>
  <colItems count="1">
    <i/>
  </colItems>
  <dataFields count="1">
    <dataField name="Count of CODUL CANDIDATULUI" fld="0" subtotal="count" baseField="0" baseItem="0"/>
  </dataFields>
  <formats count="15">
    <format dxfId="918">
      <pivotArea type="all" dataOnly="0" outline="0" fieldPosition="0"/>
    </format>
    <format dxfId="919">
      <pivotArea outline="0" collapsedLevelsAreSubtotals="1" fieldPosition="0"/>
    </format>
    <format dxfId="920">
      <pivotArea field="9" type="button" dataOnly="0" labelOnly="1" outline="0" axis="axisRow" fieldPosition="0"/>
    </format>
    <format dxfId="921">
      <pivotArea dataOnly="0" labelOnly="1" fieldPosition="0">
        <references count="1">
          <reference field="9" count="0"/>
        </references>
      </pivotArea>
    </format>
    <format dxfId="922">
      <pivotArea dataOnly="0" labelOnly="1" grandRow="1" outline="0" fieldPosition="0"/>
    </format>
    <format dxfId="923">
      <pivotArea dataOnly="0" labelOnly="1" fieldPosition="0">
        <references count="2">
          <reference field="6" count="2">
            <x v="0"/>
            <x v="1"/>
          </reference>
          <reference field="9" count="1" selected="0">
            <x v="0"/>
          </reference>
        </references>
      </pivotArea>
    </format>
    <format dxfId="924">
      <pivotArea dataOnly="0" labelOnly="1" fieldPosition="0">
        <references count="2">
          <reference field="6" count="2">
            <x v="0"/>
            <x v="1"/>
          </reference>
          <reference field="9" count="1" selected="0">
            <x v="1"/>
          </reference>
        </references>
      </pivotArea>
    </format>
    <format dxfId="925">
      <pivotArea dataOnly="0" labelOnly="1" outline="0" axis="axisValues" fieldPosition="0"/>
    </format>
    <format dxfId="926">
      <pivotArea collapsedLevelsAreSubtotals="1" fieldPosition="0">
        <references count="1">
          <reference field="9" count="1">
            <x v="0"/>
          </reference>
        </references>
      </pivotArea>
    </format>
    <format dxfId="927">
      <pivotArea collapsedLevelsAreSubtotals="1" fieldPosition="0">
        <references count="2">
          <reference field="6" count="2">
            <x v="0"/>
            <x v="1"/>
          </reference>
          <reference field="9" count="1" selected="0">
            <x v="0"/>
          </reference>
        </references>
      </pivotArea>
    </format>
    <format dxfId="928">
      <pivotArea collapsedLevelsAreSubtotals="1" fieldPosition="0">
        <references count="1">
          <reference field="9" count="1">
            <x v="1"/>
          </reference>
        </references>
      </pivotArea>
    </format>
    <format dxfId="929">
      <pivotArea collapsedLevelsAreSubtotals="1" fieldPosition="0">
        <references count="2">
          <reference field="6" count="2">
            <x v="0"/>
            <x v="1"/>
          </reference>
          <reference field="9" count="1" selected="0">
            <x v="1"/>
          </reference>
        </references>
      </pivotArea>
    </format>
    <format dxfId="930">
      <pivotArea dataOnly="0" labelOnly="1" fieldPosition="0">
        <references count="1">
          <reference field="9" count="0"/>
        </references>
      </pivotArea>
    </format>
    <format dxfId="931">
      <pivotArea dataOnly="0" labelOnly="1" fieldPosition="0">
        <references count="2">
          <reference field="6" count="2">
            <x v="0"/>
            <x v="1"/>
          </reference>
          <reference field="9" count="1" selected="0">
            <x v="0"/>
          </reference>
        </references>
      </pivotArea>
    </format>
    <format dxfId="932">
      <pivotArea dataOnly="0" labelOnly="1" fieldPosition="0">
        <references count="2">
          <reference field="6" count="2">
            <x v="0"/>
            <x v="1"/>
          </reference>
          <reference field="9" count="1" selected="0">
            <x v="1"/>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6" count="1" selected="0">
            <x v="1"/>
          </reference>
          <reference field="9" count="1" selected="0">
            <x v="1"/>
          </reference>
        </references>
      </pivotArea>
    </chartFormat>
    <chartFormat chart="2" format="2">
      <pivotArea type="data" outline="0" fieldPosition="0">
        <references count="3">
          <reference field="4294967294" count="1" selected="0">
            <x v="0"/>
          </reference>
          <reference field="6" count="1" selected="0">
            <x v="1"/>
          </reference>
          <reference field="9" count="1" selected="0">
            <x v="0"/>
          </reference>
        </references>
      </pivotArea>
    </chartFormat>
    <chartFormat chart="2" format="3">
      <pivotArea type="data" outline="0" fieldPosition="0">
        <references count="3">
          <reference field="4294967294" count="1" selected="0">
            <x v="0"/>
          </reference>
          <reference field="6" count="1" selected="0">
            <x v="0"/>
          </reference>
          <reference field="9" count="1" selected="0">
            <x v="0"/>
          </reference>
        </references>
      </pivotArea>
    </chartFormat>
    <chartFormat chart="2" format="4">
      <pivotArea type="data" outline="0" fieldPosition="0">
        <references count="3">
          <reference field="4294967294" count="1" selected="0">
            <x v="0"/>
          </reference>
          <reference field="6" count="1" selected="0">
            <x v="0"/>
          </reference>
          <reference field="9"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3">
          <reference field="4294967294" count="1" selected="0">
            <x v="0"/>
          </reference>
          <reference field="6" count="1" selected="0">
            <x v="0"/>
          </reference>
          <reference field="9" count="1" selected="0">
            <x v="0"/>
          </reference>
        </references>
      </pivotArea>
    </chartFormat>
    <chartFormat chart="4" format="12">
      <pivotArea type="data" outline="0" fieldPosition="0">
        <references count="3">
          <reference field="4294967294" count="1" selected="0">
            <x v="0"/>
          </reference>
          <reference field="6" count="1" selected="0">
            <x v="1"/>
          </reference>
          <reference field="9" count="1" selected="0">
            <x v="0"/>
          </reference>
        </references>
      </pivotArea>
    </chartFormat>
    <chartFormat chart="4" format="13">
      <pivotArea type="data" outline="0" fieldPosition="0">
        <references count="3">
          <reference field="4294967294" count="1" selected="0">
            <x v="0"/>
          </reference>
          <reference field="6" count="1" selected="0">
            <x v="0"/>
          </reference>
          <reference field="9" count="1" selected="0">
            <x v="1"/>
          </reference>
        </references>
      </pivotArea>
    </chartFormat>
    <chartFormat chart="4" format="14">
      <pivotArea type="data" outline="0" fieldPosition="0">
        <references count="3">
          <reference field="4294967294" count="1" selected="0">
            <x v="0"/>
          </reference>
          <reference field="6"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E_SI_PRENUME_ELEV" xr10:uid="{D5EF1E90-7818-204E-A01D-51E984DF4873}" sourceName="NUME SI PRENUME ELEV">
  <pivotTables>
    <pivotTable tabId="6" name="PivotTable8"/>
  </pivotTables>
  <data>
    <tabular pivotCacheId="322847225">
      <items count="29">
        <i x="17" s="1"/>
        <i x="3" s="1"/>
        <i x="12" s="1"/>
        <i x="25" s="1"/>
        <i x="9" s="1"/>
        <i x="28" s="1"/>
        <i x="6" s="1"/>
        <i x="19" s="1"/>
        <i x="23" s="1"/>
        <i x="15" s="1"/>
        <i x="5" s="1"/>
        <i x="20" s="1"/>
        <i x="13" s="1"/>
        <i x="2" s="1"/>
        <i x="14" s="1"/>
        <i x="8" s="1"/>
        <i x="10" s="1"/>
        <i x="24" s="1"/>
        <i x="11" s="1"/>
        <i x="1" s="1"/>
        <i x="16" s="1"/>
        <i x="22" s="1"/>
        <i x="26" s="1"/>
        <i x="4" s="1"/>
        <i x="18" s="1"/>
        <i x="7" s="1"/>
        <i x="21" s="1"/>
        <i x="27"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ATE" xr10:uid="{3D850A0A-67EC-7149-91CE-90D947DFB3C5}" sourceName="NATIONALITATE">
  <pivotTables>
    <pivotTable tabId="6" name="PivotTable8"/>
  </pivotTables>
  <data>
    <tabular pivotCacheId="322847225">
      <items count="4">
        <i x="2" s="1"/>
        <i x="3" s="1"/>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E" xr10:uid="{601F59DA-A87A-F44D-BA65-6B909B16C25C}" sourceName="MEDIE">
  <pivotTables>
    <pivotTable tabId="6" name="PivotTable6"/>
  </pivotTables>
  <data>
    <tabular pivotCacheId="322847225">
      <items count="24">
        <i x="8"/>
        <i x="14" s="1"/>
        <i x="19" nd="1"/>
        <i x="10" nd="1"/>
        <i x="20" nd="1"/>
        <i x="13" nd="1"/>
        <i x="9" nd="1"/>
        <i x="4" nd="1"/>
        <i x="17" nd="1"/>
        <i x="2" s="1" nd="1"/>
        <i x="23" s="1" nd="1"/>
        <i x="16" s="1" nd="1"/>
        <i x="12" s="1" nd="1"/>
        <i x="3" s="1" nd="1"/>
        <i x="6" s="1" nd="1"/>
        <i x="11" s="1" nd="1"/>
        <i x="18" s="1" nd="1"/>
        <i x="7" s="1" nd="1"/>
        <i x="22" s="1" nd="1"/>
        <i x="5" s="1" nd="1"/>
        <i x="15" s="1" nd="1"/>
        <i x="1" s="1" nd="1"/>
        <i x="2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STA" xr10:uid="{5BAE8045-4674-5F43-8E0D-8D830738F200}" sourceName="VARSTA">
  <pivotTables>
    <pivotTable tabId="6" name="PivotTable6"/>
  </pivotTables>
  <data>
    <tabular pivotCacheId="322847225">
      <items count="5">
        <i x="2"/>
        <i x="1"/>
        <i x="3" s="1"/>
        <i x="4"/>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e_Matematica" xr10:uid="{83EE5505-DE96-584B-9980-309382EAAFEE}" sourceName="Note Matematica">
  <pivotTables>
    <pivotTable tabId="6" name="PivotTable7"/>
  </pivotTables>
  <data>
    <tabular pivotCacheId="1720690910">
      <items count="4">
        <i x="0" s="1"/>
        <i x="3"/>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e_L._Romana" xr10:uid="{BF46D232-0B4A-C643-858C-CEC32DDDA9EA}" sourceName="Note L. Romana">
  <pivotTables>
    <pivotTable tabId="6" name="PivotTable9"/>
  </pivotTables>
  <data>
    <tabular pivotCacheId="1720690910">
      <items count="4">
        <i x="1" s="1"/>
        <i x="0"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E SI PRENUME ELEV" xr10:uid="{8EBFAB99-B92A-B349-95D7-E578641C6205}" cache="Slicer_NUME_SI_PRENUME_ELEV" caption="NUME SI PRENUME ELEV" rowHeight="251883"/>
  <slicer name="NATIONALITATE" xr10:uid="{A18068B6-FB19-2044-9742-2BF0F7FA4D29}" cache="Slicer_NATIONALITATE" caption="NATIONALITATE" rowHeight="251883"/>
  <slicer name="MEDIE" xr10:uid="{03FC8B26-ABFA-6546-9218-2E48FC2CDBBC}" cache="Slicer_MEDIE" caption="MEDIE" rowHeight="251883"/>
  <slicer name="VARSTA" xr10:uid="{721824EA-6428-2C48-8A4F-1F2141A6B77A}" cache="Slicer_VARSTA" caption="VARSTA" rowHeight="251883"/>
  <slicer name="Note Matematica" xr10:uid="{E2C00D48-81EC-5D47-9B5C-311DD9BEEC8C}" cache="Slicer_Note_Matematica" caption="Note Matematica" rowHeight="251883"/>
  <slicer name="Note L. Romana" xr10:uid="{3E655AF2-4D1C-5B4E-9EEF-4E75D6ADAD26}" cache="Slicer_Note_L._Romana" caption="Note L. Romana"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2574F0-8719-8541-A5C5-063D166125E3}" name="Table2" displayName="Table2" ref="A3:N31" totalsRowShown="0" dataDxfId="966">
  <autoFilter ref="A3:N31" xr:uid="{062574F0-8719-8541-A5C5-063D166125E3}"/>
  <tableColumns count="14">
    <tableColumn id="1" xr3:uid="{1E33CDE2-DC83-D54E-815F-5FD6D728F83B}" name="CODUL CANDIDATULUI" dataDxfId="965"/>
    <tableColumn id="2" xr3:uid="{6223318C-7BD1-F74B-B220-9ED2A245F971}" name="NUME SI PRENUME ELEV" dataDxfId="964"/>
    <tableColumn id="3" xr3:uid="{F63B59C7-2754-E840-8203-B8B76B5B0FEA}" name="MATEMATICĂ-PROBA SCRISA" dataDxfId="963"/>
    <tableColumn id="4" xr3:uid="{D8FF3919-6AFC-5A4D-809B-60C1D86E9DB2}" name="LIMBA ȘI LITERATURA ROMANA-PROBA SCRISA" dataDxfId="962"/>
    <tableColumn id="5" xr3:uid="{4330C160-06E2-584B-ACF4-BC4BBB1BB420}" name="CONTESTATII" dataDxfId="961"/>
    <tableColumn id="6" xr3:uid="{325FEF3E-C868-BB41-8D38-C34380BDD894}" name="MEDIE" dataDxfId="960"/>
    <tableColumn id="7" xr3:uid="{4E0DF6BD-4CE0-824D-A7DC-676FDF0F970A}" name="PROMOVAT/NEPROMPVAT" dataDxfId="959">
      <calculatedColumnFormula>IF(AND(F4&gt;=5, F4&lt;&gt;"Absent"),"PROMOVAT","NEPROMOVAT")</calculatedColumnFormula>
    </tableColumn>
    <tableColumn id="8" xr3:uid="{4D1759DB-422F-F940-966F-6BE60BE42195}" name="NATIONALITATE" dataDxfId="958"/>
    <tableColumn id="9" xr3:uid="{C7972D99-48EE-4A43-9108-603014271D73}" name="VARSTA" dataDxfId="957"/>
    <tableColumn id="10" xr3:uid="{E595BADC-C41A-7746-9275-C14BE3966ABE}" name="ZONA DE PROVENIENTA" dataDxfId="956"/>
    <tableColumn id="13" xr3:uid="{84D69F86-7050-0C47-8D5E-95ECB01E27ED}" name="SEX" dataDxfId="955"/>
    <tableColumn id="11" xr3:uid="{EBE9F918-DE9E-8047-BB8D-27E380B70100}" name="CONSULTATII 1" dataDxfId="954"/>
    <tableColumn id="12" xr3:uid="{7F7632B4-E079-2447-AA83-C8F4A533A451}" name="CONSULTATII 2" dataDxfId="953"/>
    <tableColumn id="17" xr3:uid="{A176D9E2-B9E9-9043-8F60-B0EE2BD8866F}" name="REPETENTI  V -&gt; VIII" dataDxfId="952">
      <calculatedColumnFormula>IF(I4&lt;16, "RESPONSABIL", "REPETENT")</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05A5F-EF5D-C840-BDA3-741086C365BB}" name="Table22" displayName="Table22" ref="A3:P31" totalsRowShown="0" dataDxfId="951">
  <autoFilter ref="A3:P31" xr:uid="{EA205A5F-EF5D-C840-BDA3-741086C365BB}"/>
  <tableColumns count="16">
    <tableColumn id="1" xr3:uid="{5C2A40C4-3C8F-9840-9CDA-6C90EC70945C}" name="CODUL CANDIDATULUI" dataDxfId="950"/>
    <tableColumn id="2" xr3:uid="{68D09502-0BDF-C34A-9BA7-2BBF5A7F5827}" name="NUME SI PRENUME ELEV" dataDxfId="949"/>
    <tableColumn id="3" xr3:uid="{BDEF0CCC-63ED-614C-B03A-EE1F6D69CD0D}" name="MATEMATICĂ-PROBA SCRISA" dataDxfId="948"/>
    <tableColumn id="4" xr3:uid="{8F7F509B-817B-FC48-8705-715175CD0276}" name="LIMBA ȘI LITERATURA ROMANA-PROBA SCRISA" dataDxfId="947"/>
    <tableColumn id="5" xr3:uid="{275DC61A-9F13-D140-A390-46457CF129BB}" name="CONTESTATII" dataDxfId="946"/>
    <tableColumn id="6" xr3:uid="{BD1502E2-7584-D843-8F91-D15F853B41A3}" name="MEDIE" dataDxfId="945"/>
    <tableColumn id="7" xr3:uid="{477A7513-68AB-5A45-A0C0-E23B93FDEC5D}" name="PROMOVAT/NEPROMPVAT" dataDxfId="944">
      <calculatedColumnFormula>IF(AND(F4&gt;=5, F4&lt;&gt;"Absent"),"PROMOVAT","NEPROMOVAT")</calculatedColumnFormula>
    </tableColumn>
    <tableColumn id="8" xr3:uid="{AE973468-76BF-6D40-8711-1CE761F6F9EF}" name="NATIONALITATE" dataDxfId="943"/>
    <tableColumn id="9" xr3:uid="{5D4F5CBB-F7B6-F145-94B9-7191320EABCF}" name="VARSTA" dataDxfId="942"/>
    <tableColumn id="10" xr3:uid="{DD7A5B5E-FBED-3D45-8AFE-A1C236A93807}" name="ZONA DE PROVENIENTA" dataDxfId="941"/>
    <tableColumn id="13" xr3:uid="{3855A9CA-D1F7-9D49-BAC7-ADCA10A18D3E}" name="SEX" dataDxfId="940"/>
    <tableColumn id="11" xr3:uid="{BEA2484E-CF57-E04D-BCD7-406F14D560F4}" name="CONSULTATII 1- Matematica" dataDxfId="939"/>
    <tableColumn id="12" xr3:uid="{AAB5C79F-E844-8040-901D-B37085A06DB2}" name="CONSULTATII 2- Romana" dataDxfId="938"/>
    <tableColumn id="17" xr3:uid="{501472B7-D661-694A-A429-335A30B3FC05}" name="REPETENTI  V -&gt; VIII" dataDxfId="937">
      <calculatedColumnFormula>IF(I4&lt;16, "RESPONSABIL", "REPETENT")</calculatedColumnFormula>
    </tableColumn>
    <tableColumn id="14" xr3:uid="{7B9DE1FF-BB66-214E-AE31-184F006B9C82}" name="Note Matematica" dataDxfId="936">
      <calculatedColumnFormula>IF(C4&gt;=8, "Nota intre 8 si 10", IF(C4&gt;=5, "Nota intre 5 si 8","Note sub 5"))</calculatedColumnFormula>
    </tableColumn>
    <tableColumn id="15" xr3:uid="{321C9B96-859E-C642-A5C6-1B5C1EC3E3D7}" name="Note L. Romana" dataDxfId="935">
      <calculatedColumnFormula>IF(D4&gt;=8, "Nota intre 8 si 10", IF(D4&gt;=5, "Nota intre 5 si 8","Note sub 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B369C-980F-3A4C-AFC8-84F8FEE90D51}">
  <dimension ref="A1:Q32"/>
  <sheetViews>
    <sheetView tabSelected="1" zoomScale="75" zoomScaleNormal="89" workbookViewId="0">
      <selection activeCell="G19" sqref="G19"/>
    </sheetView>
  </sheetViews>
  <sheetFormatPr baseColWidth="10" defaultRowHeight="16" x14ac:dyDescent="0.2"/>
  <cols>
    <col min="1" max="1" width="37.5" bestFit="1" customWidth="1"/>
    <col min="2" max="2" width="39" bestFit="1" customWidth="1"/>
    <col min="3" max="3" width="65.6640625" style="8" customWidth="1"/>
    <col min="4" max="4" width="67" customWidth="1"/>
    <col min="5" max="5" width="25" bestFit="1" customWidth="1"/>
    <col min="6" max="6" width="16.1640625" bestFit="1" customWidth="1"/>
    <col min="7" max="8" width="41.6640625" style="7" bestFit="1" customWidth="1"/>
    <col min="9" max="9" width="18.1640625" bestFit="1" customWidth="1"/>
    <col min="10" max="11" width="38.6640625" style="7" bestFit="1" customWidth="1"/>
    <col min="12" max="12" width="34.6640625" style="7" bestFit="1" customWidth="1"/>
    <col min="13" max="13" width="34" style="7" bestFit="1" customWidth="1"/>
    <col min="14" max="14" width="37.5" style="7" bestFit="1" customWidth="1"/>
    <col min="15" max="15" width="34" style="7" customWidth="1"/>
    <col min="16" max="16" width="34" bestFit="1" customWidth="1"/>
    <col min="17" max="17" width="11.1640625" style="2" bestFit="1" customWidth="1"/>
  </cols>
  <sheetData>
    <row r="1" spans="1:16" ht="23" x14ac:dyDescent="0.25">
      <c r="A1" s="25" t="s">
        <v>75</v>
      </c>
      <c r="B1" s="25"/>
      <c r="C1" s="25"/>
      <c r="D1" s="25"/>
      <c r="E1" s="25"/>
      <c r="F1" s="25"/>
      <c r="G1" s="25"/>
      <c r="H1" s="25"/>
      <c r="I1" s="25"/>
    </row>
    <row r="2" spans="1:16" ht="18" x14ac:dyDescent="0.2">
      <c r="A2" s="1"/>
      <c r="B2" s="1"/>
    </row>
    <row r="3" spans="1:16" ht="18" x14ac:dyDescent="0.2">
      <c r="A3" s="12" t="s">
        <v>0</v>
      </c>
      <c r="B3" s="13" t="s">
        <v>34</v>
      </c>
      <c r="C3" s="11" t="s">
        <v>73</v>
      </c>
      <c r="D3" s="11" t="s">
        <v>74</v>
      </c>
      <c r="E3" s="12" t="s">
        <v>31</v>
      </c>
      <c r="F3" s="11" t="s">
        <v>32</v>
      </c>
      <c r="G3" s="11" t="s">
        <v>33</v>
      </c>
      <c r="H3" s="12" t="s">
        <v>66</v>
      </c>
      <c r="I3" s="12" t="s">
        <v>67</v>
      </c>
      <c r="J3" s="11" t="s">
        <v>70</v>
      </c>
      <c r="K3" s="11" t="s">
        <v>78</v>
      </c>
      <c r="L3" s="14" t="s">
        <v>76</v>
      </c>
      <c r="M3" s="14" t="s">
        <v>77</v>
      </c>
      <c r="N3" s="14" t="s">
        <v>81</v>
      </c>
      <c r="O3" s="14"/>
      <c r="P3" s="14"/>
    </row>
    <row r="4" spans="1:16" ht="18" customHeight="1" x14ac:dyDescent="0.2">
      <c r="A4" s="3" t="s">
        <v>1</v>
      </c>
      <c r="B4" s="9" t="s">
        <v>35</v>
      </c>
      <c r="C4" s="4">
        <v>7.7</v>
      </c>
      <c r="D4" s="4">
        <v>9.4499999999999993</v>
      </c>
      <c r="E4" s="3" t="s">
        <v>2</v>
      </c>
      <c r="F4" s="6">
        <f>(C4+D4)/2</f>
        <v>8.5749999999999993</v>
      </c>
      <c r="G4" s="7" t="str">
        <f t="shared" ref="G4:G25" si="0">IF(AND(F4&gt;=5, F4&lt;&gt;"Absent"),"PROMOVAT","NEPROMOVAT")</f>
        <v>PROMOVAT</v>
      </c>
      <c r="H4" s="3" t="s">
        <v>58</v>
      </c>
      <c r="I4" s="7">
        <v>14</v>
      </c>
      <c r="J4" s="7" t="s">
        <v>68</v>
      </c>
      <c r="K4" s="3" t="s">
        <v>79</v>
      </c>
      <c r="L4" s="7" t="s">
        <v>71</v>
      </c>
      <c r="M4" s="7" t="s">
        <v>71</v>
      </c>
      <c r="N4" s="7" t="str">
        <f t="shared" ref="N4:N31" si="1">IF(I4&lt;16, "RESPONSABIL", "REPETENT")</f>
        <v>RESPONSABIL</v>
      </c>
      <c r="O4" s="15"/>
      <c r="P4" s="15"/>
    </row>
    <row r="5" spans="1:16" ht="20" x14ac:dyDescent="0.2">
      <c r="A5" s="3" t="s">
        <v>3</v>
      </c>
      <c r="B5" s="9" t="s">
        <v>36</v>
      </c>
      <c r="C5" s="4">
        <v>3.4</v>
      </c>
      <c r="D5" s="4">
        <v>6.7</v>
      </c>
      <c r="E5" s="3" t="s">
        <v>2</v>
      </c>
      <c r="F5" s="6">
        <f t="shared" ref="F5:F28" si="2">(C5+D5)/2</f>
        <v>5.05</v>
      </c>
      <c r="G5" s="7" t="str">
        <f t="shared" si="0"/>
        <v>PROMOVAT</v>
      </c>
      <c r="H5" s="3" t="s">
        <v>58</v>
      </c>
      <c r="I5" s="7">
        <v>13</v>
      </c>
      <c r="J5" s="7" t="s">
        <v>69</v>
      </c>
      <c r="K5" s="3" t="s">
        <v>79</v>
      </c>
      <c r="L5" s="7" t="s">
        <v>71</v>
      </c>
      <c r="M5" s="7" t="s">
        <v>72</v>
      </c>
      <c r="N5" s="7" t="str">
        <f t="shared" si="1"/>
        <v>RESPONSABIL</v>
      </c>
      <c r="P5" s="7"/>
    </row>
    <row r="6" spans="1:16" ht="20" x14ac:dyDescent="0.2">
      <c r="A6" s="3" t="s">
        <v>4</v>
      </c>
      <c r="B6" s="9" t="s">
        <v>37</v>
      </c>
      <c r="C6" s="4">
        <v>5.6</v>
      </c>
      <c r="D6" s="4">
        <v>7.7</v>
      </c>
      <c r="E6" s="3" t="s">
        <v>2</v>
      </c>
      <c r="F6" s="6">
        <f t="shared" si="2"/>
        <v>6.65</v>
      </c>
      <c r="G6" s="7" t="str">
        <f t="shared" si="0"/>
        <v>PROMOVAT</v>
      </c>
      <c r="H6" s="3" t="s">
        <v>60</v>
      </c>
      <c r="I6" s="7">
        <v>13</v>
      </c>
      <c r="J6" s="7" t="s">
        <v>69</v>
      </c>
      <c r="K6" s="3" t="s">
        <v>80</v>
      </c>
      <c r="L6" s="7" t="s">
        <v>71</v>
      </c>
      <c r="M6" s="7" t="s">
        <v>71</v>
      </c>
      <c r="N6" s="7" t="str">
        <f t="shared" si="1"/>
        <v>RESPONSABIL</v>
      </c>
      <c r="P6" s="7"/>
    </row>
    <row r="7" spans="1:16" ht="20" x14ac:dyDescent="0.2">
      <c r="A7" s="3" t="s">
        <v>5</v>
      </c>
      <c r="B7" s="9" t="s">
        <v>38</v>
      </c>
      <c r="C7" s="4">
        <v>6</v>
      </c>
      <c r="D7" s="4">
        <v>3.4</v>
      </c>
      <c r="E7" s="3" t="s">
        <v>2</v>
      </c>
      <c r="F7" s="6">
        <f t="shared" si="2"/>
        <v>4.7</v>
      </c>
      <c r="G7" s="7" t="str">
        <f t="shared" si="0"/>
        <v>NEPROMOVAT</v>
      </c>
      <c r="H7" s="3" t="s">
        <v>58</v>
      </c>
      <c r="I7" s="7">
        <v>14</v>
      </c>
      <c r="J7" s="7" t="s">
        <v>68</v>
      </c>
      <c r="K7" s="3" t="s">
        <v>79</v>
      </c>
      <c r="L7" s="7" t="s">
        <v>72</v>
      </c>
      <c r="M7" s="7" t="s">
        <v>72</v>
      </c>
      <c r="N7" s="7" t="str">
        <f t="shared" si="1"/>
        <v>RESPONSABIL</v>
      </c>
      <c r="P7" s="7"/>
    </row>
    <row r="8" spans="1:16" ht="20" x14ac:dyDescent="0.2">
      <c r="A8" s="3" t="s">
        <v>6</v>
      </c>
      <c r="B8" s="9" t="s">
        <v>39</v>
      </c>
      <c r="C8" s="4">
        <v>6.3</v>
      </c>
      <c r="D8" s="4">
        <v>9.76</v>
      </c>
      <c r="E8" s="3" t="s">
        <v>2</v>
      </c>
      <c r="F8" s="6">
        <f t="shared" si="2"/>
        <v>8.0299999999999994</v>
      </c>
      <c r="G8" s="7" t="str">
        <f t="shared" si="0"/>
        <v>PROMOVAT</v>
      </c>
      <c r="H8" s="3" t="s">
        <v>58</v>
      </c>
      <c r="I8" s="7">
        <v>14</v>
      </c>
      <c r="J8" s="7" t="s">
        <v>68</v>
      </c>
      <c r="K8" s="3" t="s">
        <v>79</v>
      </c>
      <c r="L8" s="7" t="s">
        <v>71</v>
      </c>
      <c r="M8" s="7" t="s">
        <v>71</v>
      </c>
      <c r="N8" s="7" t="str">
        <f t="shared" si="1"/>
        <v>RESPONSABIL</v>
      </c>
      <c r="P8" s="7"/>
    </row>
    <row r="9" spans="1:16" ht="20" x14ac:dyDescent="0.2">
      <c r="A9" s="3" t="s">
        <v>7</v>
      </c>
      <c r="B9" s="9" t="s">
        <v>40</v>
      </c>
      <c r="C9" s="4">
        <v>7</v>
      </c>
      <c r="D9" s="4">
        <v>6.7</v>
      </c>
      <c r="E9" s="3" t="s">
        <v>2</v>
      </c>
      <c r="F9" s="6">
        <f t="shared" si="2"/>
        <v>6.85</v>
      </c>
      <c r="G9" s="7" t="str">
        <f t="shared" si="0"/>
        <v>PROMOVAT</v>
      </c>
      <c r="H9" s="3" t="s">
        <v>58</v>
      </c>
      <c r="I9" s="7">
        <v>13</v>
      </c>
      <c r="J9" s="7" t="s">
        <v>69</v>
      </c>
      <c r="K9" s="3" t="s">
        <v>80</v>
      </c>
      <c r="L9" s="7" t="s">
        <v>71</v>
      </c>
      <c r="M9" s="7" t="s">
        <v>71</v>
      </c>
      <c r="N9" s="7" t="str">
        <f t="shared" si="1"/>
        <v>RESPONSABIL</v>
      </c>
      <c r="P9" s="7"/>
    </row>
    <row r="10" spans="1:16" ht="20" x14ac:dyDescent="0.2">
      <c r="A10" s="3" t="s">
        <v>8</v>
      </c>
      <c r="B10" s="9" t="s">
        <v>41</v>
      </c>
      <c r="C10" s="4">
        <v>7.3</v>
      </c>
      <c r="D10" s="4">
        <v>7.8</v>
      </c>
      <c r="E10" s="3" t="s">
        <v>2</v>
      </c>
      <c r="F10" s="6">
        <f t="shared" si="2"/>
        <v>7.55</v>
      </c>
      <c r="G10" s="7" t="str">
        <f t="shared" si="0"/>
        <v>PROMOVAT</v>
      </c>
      <c r="H10" s="3" t="s">
        <v>58</v>
      </c>
      <c r="I10" s="7">
        <v>14</v>
      </c>
      <c r="J10" s="7" t="s">
        <v>69</v>
      </c>
      <c r="K10" s="3" t="s">
        <v>80</v>
      </c>
      <c r="L10" s="7" t="s">
        <v>71</v>
      </c>
      <c r="M10" s="7" t="s">
        <v>71</v>
      </c>
      <c r="N10" s="7" t="str">
        <f t="shared" si="1"/>
        <v>RESPONSABIL</v>
      </c>
      <c r="P10" s="7"/>
    </row>
    <row r="11" spans="1:16" ht="20" x14ac:dyDescent="0.2">
      <c r="A11" s="3" t="s">
        <v>9</v>
      </c>
      <c r="B11" s="9" t="s">
        <v>62</v>
      </c>
      <c r="C11" s="4">
        <v>2</v>
      </c>
      <c r="D11" s="4">
        <v>4</v>
      </c>
      <c r="E11" s="3" t="s">
        <v>2</v>
      </c>
      <c r="F11" s="6">
        <f t="shared" si="2"/>
        <v>3</v>
      </c>
      <c r="G11" s="7" t="str">
        <f t="shared" si="0"/>
        <v>NEPROMOVAT</v>
      </c>
      <c r="H11" s="3" t="s">
        <v>59</v>
      </c>
      <c r="I11" s="7">
        <v>15</v>
      </c>
      <c r="J11" s="7" t="s">
        <v>68</v>
      </c>
      <c r="K11" s="3" t="s">
        <v>80</v>
      </c>
      <c r="L11" s="7" t="s">
        <v>72</v>
      </c>
      <c r="M11" s="7" t="s">
        <v>72</v>
      </c>
      <c r="N11" s="7" t="str">
        <f t="shared" si="1"/>
        <v>RESPONSABIL</v>
      </c>
      <c r="P11" s="7"/>
    </row>
    <row r="12" spans="1:16" ht="20" x14ac:dyDescent="0.2">
      <c r="A12" s="3" t="s">
        <v>10</v>
      </c>
      <c r="B12" s="9" t="s">
        <v>42</v>
      </c>
      <c r="C12" s="4">
        <v>2.5</v>
      </c>
      <c r="D12" s="4">
        <v>5.45</v>
      </c>
      <c r="E12" s="3" t="s">
        <v>2</v>
      </c>
      <c r="F12" s="6">
        <f t="shared" si="2"/>
        <v>3.9750000000000001</v>
      </c>
      <c r="G12" s="7" t="str">
        <f t="shared" si="0"/>
        <v>NEPROMOVAT</v>
      </c>
      <c r="H12" s="3" t="s">
        <v>58</v>
      </c>
      <c r="I12" s="7">
        <v>13</v>
      </c>
      <c r="J12" s="7" t="s">
        <v>69</v>
      </c>
      <c r="K12" s="3" t="s">
        <v>80</v>
      </c>
      <c r="L12" s="7" t="s">
        <v>72</v>
      </c>
      <c r="M12" s="7" t="s">
        <v>72</v>
      </c>
      <c r="N12" s="7" t="str">
        <f t="shared" si="1"/>
        <v>RESPONSABIL</v>
      </c>
      <c r="P12" s="7"/>
    </row>
    <row r="13" spans="1:16" ht="20" x14ac:dyDescent="0.2">
      <c r="A13" s="3" t="s">
        <v>11</v>
      </c>
      <c r="B13" s="9" t="s">
        <v>61</v>
      </c>
      <c r="C13" s="4">
        <v>2.2999999999999998</v>
      </c>
      <c r="D13" s="4">
        <v>4.7699999999999996</v>
      </c>
      <c r="E13" s="3" t="s">
        <v>2</v>
      </c>
      <c r="F13" s="6">
        <f t="shared" si="2"/>
        <v>3.5349999999999997</v>
      </c>
      <c r="G13" s="7" t="str">
        <f t="shared" si="0"/>
        <v>NEPROMOVAT</v>
      </c>
      <c r="H13" s="3" t="s">
        <v>59</v>
      </c>
      <c r="I13" s="7">
        <v>16</v>
      </c>
      <c r="J13" s="7" t="s">
        <v>68</v>
      </c>
      <c r="K13" s="3" t="s">
        <v>80</v>
      </c>
      <c r="L13" s="7" t="s">
        <v>72</v>
      </c>
      <c r="M13" s="7" t="s">
        <v>72</v>
      </c>
      <c r="N13" s="7" t="str">
        <f t="shared" si="1"/>
        <v>REPETENT</v>
      </c>
      <c r="P13" s="7"/>
    </row>
    <row r="14" spans="1:16" ht="20" x14ac:dyDescent="0.2">
      <c r="A14" s="3" t="s">
        <v>12</v>
      </c>
      <c r="B14" s="9" t="s">
        <v>43</v>
      </c>
      <c r="C14" s="4">
        <v>5.7</v>
      </c>
      <c r="D14" s="4">
        <v>8.77</v>
      </c>
      <c r="E14" s="3" t="s">
        <v>2</v>
      </c>
      <c r="F14" s="6">
        <f t="shared" si="2"/>
        <v>7.2349999999999994</v>
      </c>
      <c r="G14" s="7" t="str">
        <f t="shared" si="0"/>
        <v>PROMOVAT</v>
      </c>
      <c r="H14" s="3" t="s">
        <v>58</v>
      </c>
      <c r="I14" s="7">
        <v>13</v>
      </c>
      <c r="J14" s="7" t="s">
        <v>69</v>
      </c>
      <c r="K14" s="3" t="s">
        <v>79</v>
      </c>
      <c r="L14" s="7" t="s">
        <v>71</v>
      </c>
      <c r="M14" s="7" t="s">
        <v>71</v>
      </c>
      <c r="N14" s="7" t="str">
        <f t="shared" si="1"/>
        <v>RESPONSABIL</v>
      </c>
      <c r="P14" s="7"/>
    </row>
    <row r="15" spans="1:16" ht="20" x14ac:dyDescent="0.2">
      <c r="A15" s="3" t="s">
        <v>13</v>
      </c>
      <c r="B15" s="9" t="s">
        <v>44</v>
      </c>
      <c r="C15" s="4">
        <v>7</v>
      </c>
      <c r="D15" s="4">
        <v>5</v>
      </c>
      <c r="E15" s="3" t="s">
        <v>2</v>
      </c>
      <c r="F15" s="6">
        <f t="shared" si="2"/>
        <v>6</v>
      </c>
      <c r="G15" s="7" t="str">
        <f t="shared" si="0"/>
        <v>PROMOVAT</v>
      </c>
      <c r="H15" s="3" t="s">
        <v>58</v>
      </c>
      <c r="I15" s="7">
        <v>14</v>
      </c>
      <c r="J15" s="7" t="s">
        <v>69</v>
      </c>
      <c r="K15" s="3" t="s">
        <v>79</v>
      </c>
      <c r="L15" s="7" t="s">
        <v>71</v>
      </c>
      <c r="M15" s="7" t="s">
        <v>72</v>
      </c>
      <c r="N15" s="7" t="str">
        <f t="shared" si="1"/>
        <v>RESPONSABIL</v>
      </c>
      <c r="P15" s="7"/>
    </row>
    <row r="16" spans="1:16" ht="20" x14ac:dyDescent="0.2">
      <c r="A16" s="3" t="s">
        <v>14</v>
      </c>
      <c r="B16" s="9" t="s">
        <v>63</v>
      </c>
      <c r="C16" s="4">
        <v>4.5999999999999996</v>
      </c>
      <c r="D16" s="4">
        <v>3.2</v>
      </c>
      <c r="E16" s="3" t="s">
        <v>2</v>
      </c>
      <c r="F16" s="6">
        <f t="shared" si="2"/>
        <v>3.9</v>
      </c>
      <c r="G16" s="7" t="str">
        <f t="shared" si="0"/>
        <v>NEPROMOVAT</v>
      </c>
      <c r="H16" s="3" t="s">
        <v>59</v>
      </c>
      <c r="I16" s="7">
        <v>14</v>
      </c>
      <c r="J16" s="7" t="s">
        <v>68</v>
      </c>
      <c r="K16" s="3" t="s">
        <v>80</v>
      </c>
      <c r="L16" s="7" t="s">
        <v>72</v>
      </c>
      <c r="M16" s="7" t="s">
        <v>72</v>
      </c>
      <c r="N16" s="7" t="str">
        <f t="shared" si="1"/>
        <v>RESPONSABIL</v>
      </c>
      <c r="P16" s="7"/>
    </row>
    <row r="17" spans="1:16" ht="20" x14ac:dyDescent="0.2">
      <c r="A17" s="3" t="s">
        <v>15</v>
      </c>
      <c r="B17" s="9" t="s">
        <v>45</v>
      </c>
      <c r="C17" s="4" t="s">
        <v>2</v>
      </c>
      <c r="D17" s="4" t="s">
        <v>2</v>
      </c>
      <c r="E17" s="3" t="s">
        <v>2</v>
      </c>
      <c r="F17" s="6" t="s">
        <v>28</v>
      </c>
      <c r="G17" s="7" t="str">
        <f t="shared" si="0"/>
        <v>NEPROMOVAT</v>
      </c>
      <c r="H17" s="3" t="s">
        <v>59</v>
      </c>
      <c r="I17" s="7">
        <v>15</v>
      </c>
      <c r="J17" s="7" t="s">
        <v>68</v>
      </c>
      <c r="K17" s="3" t="s">
        <v>79</v>
      </c>
      <c r="L17" s="7" t="s">
        <v>72</v>
      </c>
      <c r="M17" s="7" t="s">
        <v>72</v>
      </c>
      <c r="N17" s="7" t="str">
        <f t="shared" si="1"/>
        <v>RESPONSABIL</v>
      </c>
      <c r="P17" s="7"/>
    </row>
    <row r="18" spans="1:16" ht="20" x14ac:dyDescent="0.2">
      <c r="A18" s="3" t="s">
        <v>16</v>
      </c>
      <c r="B18" s="9" t="s">
        <v>46</v>
      </c>
      <c r="C18" s="4">
        <v>8.9</v>
      </c>
      <c r="D18" s="4">
        <v>7.66</v>
      </c>
      <c r="E18" s="3" t="s">
        <v>2</v>
      </c>
      <c r="F18" s="6">
        <f t="shared" si="2"/>
        <v>8.2800000000000011</v>
      </c>
      <c r="G18" s="7" t="str">
        <f t="shared" si="0"/>
        <v>PROMOVAT</v>
      </c>
      <c r="H18" s="3" t="s">
        <v>58</v>
      </c>
      <c r="I18" s="7">
        <v>14</v>
      </c>
      <c r="J18" s="7" t="s">
        <v>69</v>
      </c>
      <c r="K18" s="3" t="s">
        <v>80</v>
      </c>
      <c r="L18" s="7" t="s">
        <v>71</v>
      </c>
      <c r="M18" s="7" t="s">
        <v>71</v>
      </c>
      <c r="N18" s="7" t="str">
        <f t="shared" si="1"/>
        <v>RESPONSABIL</v>
      </c>
      <c r="P18" s="7"/>
    </row>
    <row r="19" spans="1:16" ht="20" x14ac:dyDescent="0.2">
      <c r="A19" s="3" t="s">
        <v>17</v>
      </c>
      <c r="B19" s="9" t="s">
        <v>47</v>
      </c>
      <c r="C19" s="4">
        <v>6.7</v>
      </c>
      <c r="D19" s="4">
        <v>5</v>
      </c>
      <c r="E19" s="3" t="s">
        <v>2</v>
      </c>
      <c r="F19" s="6">
        <f t="shared" si="2"/>
        <v>5.85</v>
      </c>
      <c r="G19" s="7" t="str">
        <f t="shared" si="0"/>
        <v>PROMOVAT</v>
      </c>
      <c r="H19" s="3" t="s">
        <v>60</v>
      </c>
      <c r="I19" s="7">
        <v>14</v>
      </c>
      <c r="J19" s="7" t="s">
        <v>68</v>
      </c>
      <c r="K19" s="3" t="s">
        <v>80</v>
      </c>
      <c r="L19" s="7" t="s">
        <v>71</v>
      </c>
      <c r="M19" s="7" t="s">
        <v>72</v>
      </c>
      <c r="N19" s="7" t="str">
        <f t="shared" si="1"/>
        <v>RESPONSABIL</v>
      </c>
      <c r="P19" s="7"/>
    </row>
    <row r="20" spans="1:16" ht="20" x14ac:dyDescent="0.2">
      <c r="A20" s="3" t="s">
        <v>18</v>
      </c>
      <c r="B20" s="9" t="s">
        <v>48</v>
      </c>
      <c r="C20" s="4">
        <v>4</v>
      </c>
      <c r="D20" s="4">
        <v>5.66</v>
      </c>
      <c r="E20" s="3" t="s">
        <v>2</v>
      </c>
      <c r="F20" s="6">
        <f t="shared" si="2"/>
        <v>4.83</v>
      </c>
      <c r="G20" s="7" t="str">
        <f t="shared" si="0"/>
        <v>NEPROMOVAT</v>
      </c>
      <c r="H20" s="3" t="s">
        <v>58</v>
      </c>
      <c r="I20" s="7">
        <v>14</v>
      </c>
      <c r="J20" s="7" t="s">
        <v>68</v>
      </c>
      <c r="K20" s="3" t="s">
        <v>80</v>
      </c>
      <c r="L20" s="7" t="s">
        <v>72</v>
      </c>
      <c r="M20" s="7" t="s">
        <v>72</v>
      </c>
      <c r="N20" s="7" t="str">
        <f t="shared" si="1"/>
        <v>RESPONSABIL</v>
      </c>
      <c r="P20" s="7"/>
    </row>
    <row r="21" spans="1:16" ht="20" x14ac:dyDescent="0.2">
      <c r="A21" s="3" t="s">
        <v>19</v>
      </c>
      <c r="B21" s="9" t="s">
        <v>49</v>
      </c>
      <c r="C21" s="4">
        <v>6.6</v>
      </c>
      <c r="D21" s="4">
        <v>8</v>
      </c>
      <c r="E21" s="3" t="s">
        <v>2</v>
      </c>
      <c r="F21" s="6">
        <f t="shared" si="2"/>
        <v>7.3</v>
      </c>
      <c r="G21" s="7" t="str">
        <f t="shared" si="0"/>
        <v>PROMOVAT</v>
      </c>
      <c r="H21" s="3" t="s">
        <v>58</v>
      </c>
      <c r="I21" s="7">
        <v>14</v>
      </c>
      <c r="J21" s="7" t="s">
        <v>69</v>
      </c>
      <c r="K21" s="3" t="s">
        <v>79</v>
      </c>
      <c r="L21" s="7" t="s">
        <v>72</v>
      </c>
      <c r="M21" s="7" t="s">
        <v>71</v>
      </c>
      <c r="N21" s="7" t="str">
        <f t="shared" si="1"/>
        <v>RESPONSABIL</v>
      </c>
      <c r="P21" s="7"/>
    </row>
    <row r="22" spans="1:16" ht="20" x14ac:dyDescent="0.2">
      <c r="A22" s="3" t="s">
        <v>20</v>
      </c>
      <c r="B22" s="9" t="s">
        <v>50</v>
      </c>
      <c r="C22" s="4" t="s">
        <v>2</v>
      </c>
      <c r="D22" s="4" t="s">
        <v>2</v>
      </c>
      <c r="E22" s="3" t="s">
        <v>2</v>
      </c>
      <c r="F22" s="6" t="s">
        <v>28</v>
      </c>
      <c r="G22" s="7" t="str">
        <f t="shared" si="0"/>
        <v>NEPROMOVAT</v>
      </c>
      <c r="H22" s="3" t="s">
        <v>58</v>
      </c>
      <c r="I22" s="7">
        <v>13</v>
      </c>
      <c r="J22" s="7" t="s">
        <v>68</v>
      </c>
      <c r="K22" s="3" t="s">
        <v>80</v>
      </c>
      <c r="L22" s="7" t="s">
        <v>72</v>
      </c>
      <c r="M22" s="7" t="s">
        <v>72</v>
      </c>
      <c r="N22" s="7" t="str">
        <f t="shared" si="1"/>
        <v>RESPONSABIL</v>
      </c>
      <c r="P22" s="7"/>
    </row>
    <row r="23" spans="1:16" ht="20" x14ac:dyDescent="0.2">
      <c r="A23" s="3" t="s">
        <v>21</v>
      </c>
      <c r="B23" s="9" t="s">
        <v>64</v>
      </c>
      <c r="C23" s="4">
        <v>2.7</v>
      </c>
      <c r="D23" s="4">
        <v>2</v>
      </c>
      <c r="E23" s="3" t="s">
        <v>2</v>
      </c>
      <c r="F23" s="6">
        <f t="shared" si="2"/>
        <v>2.35</v>
      </c>
      <c r="G23" s="7" t="str">
        <f t="shared" si="0"/>
        <v>NEPROMOVAT</v>
      </c>
      <c r="H23" s="3" t="s">
        <v>59</v>
      </c>
      <c r="I23" s="7">
        <v>16</v>
      </c>
      <c r="J23" s="7" t="s">
        <v>68</v>
      </c>
      <c r="K23" s="3" t="s">
        <v>79</v>
      </c>
      <c r="L23" s="7" t="s">
        <v>72</v>
      </c>
      <c r="M23" s="7" t="s">
        <v>72</v>
      </c>
      <c r="N23" s="7" t="str">
        <f t="shared" si="1"/>
        <v>REPETENT</v>
      </c>
      <c r="P23" s="7"/>
    </row>
    <row r="24" spans="1:16" ht="20" x14ac:dyDescent="0.2">
      <c r="A24" s="3" t="s">
        <v>22</v>
      </c>
      <c r="B24" s="9" t="s">
        <v>51</v>
      </c>
      <c r="C24" s="4">
        <v>3.9</v>
      </c>
      <c r="D24" s="4">
        <v>3.77</v>
      </c>
      <c r="E24" s="3" t="s">
        <v>2</v>
      </c>
      <c r="F24" s="6">
        <f t="shared" si="2"/>
        <v>3.835</v>
      </c>
      <c r="G24" s="7" t="str">
        <f t="shared" si="0"/>
        <v>NEPROMOVAT</v>
      </c>
      <c r="H24" s="3" t="s">
        <v>58</v>
      </c>
      <c r="I24" s="7">
        <v>13</v>
      </c>
      <c r="J24" s="7" t="s">
        <v>68</v>
      </c>
      <c r="K24" s="3" t="s">
        <v>80</v>
      </c>
      <c r="L24" s="7" t="s">
        <v>72</v>
      </c>
      <c r="M24" s="7" t="s">
        <v>72</v>
      </c>
      <c r="N24" s="7" t="str">
        <f t="shared" si="1"/>
        <v>RESPONSABIL</v>
      </c>
      <c r="P24" s="7"/>
    </row>
    <row r="25" spans="1:16" ht="20" x14ac:dyDescent="0.2">
      <c r="A25" s="3" t="s">
        <v>23</v>
      </c>
      <c r="B25" s="9" t="s">
        <v>52</v>
      </c>
      <c r="C25" s="4">
        <v>9.77</v>
      </c>
      <c r="D25" s="4">
        <v>8.81</v>
      </c>
      <c r="E25" s="3" t="s">
        <v>2</v>
      </c>
      <c r="F25" s="6">
        <f t="shared" si="2"/>
        <v>9.2899999999999991</v>
      </c>
      <c r="G25" s="7" t="str">
        <f t="shared" si="0"/>
        <v>PROMOVAT</v>
      </c>
      <c r="H25" s="3" t="s">
        <v>58</v>
      </c>
      <c r="I25" s="7">
        <v>14</v>
      </c>
      <c r="J25" s="7" t="s">
        <v>68</v>
      </c>
      <c r="K25" s="3" t="s">
        <v>80</v>
      </c>
      <c r="L25" s="7" t="s">
        <v>71</v>
      </c>
      <c r="M25" s="7" t="s">
        <v>71</v>
      </c>
      <c r="N25" s="7" t="str">
        <f t="shared" si="1"/>
        <v>RESPONSABIL</v>
      </c>
      <c r="P25" s="7"/>
    </row>
    <row r="26" spans="1:16" ht="20" x14ac:dyDescent="0.2">
      <c r="A26" s="3" t="s">
        <v>24</v>
      </c>
      <c r="B26" s="9" t="s">
        <v>53</v>
      </c>
      <c r="C26" s="4" t="s">
        <v>2</v>
      </c>
      <c r="D26" s="4" t="s">
        <v>2</v>
      </c>
      <c r="E26" s="3" t="s">
        <v>2</v>
      </c>
      <c r="F26" s="6" t="s">
        <v>28</v>
      </c>
      <c r="G26" s="7" t="str">
        <f t="shared" ref="G26:G31" si="3">IF(AND(F26&gt;=5, F26&lt;&gt;"Absent"),"PROMOVAT","NEPROMOVAT")</f>
        <v>NEPROMOVAT</v>
      </c>
      <c r="H26" s="3" t="s">
        <v>58</v>
      </c>
      <c r="I26" s="7">
        <v>14</v>
      </c>
      <c r="J26" s="7" t="s">
        <v>68</v>
      </c>
      <c r="K26" s="3" t="s">
        <v>79</v>
      </c>
      <c r="L26" s="7" t="s">
        <v>72</v>
      </c>
      <c r="M26" s="7" t="s">
        <v>72</v>
      </c>
      <c r="N26" s="7" t="str">
        <f t="shared" si="1"/>
        <v>RESPONSABIL</v>
      </c>
      <c r="P26" s="7"/>
    </row>
    <row r="27" spans="1:16" ht="20" x14ac:dyDescent="0.2">
      <c r="A27" s="3" t="s">
        <v>25</v>
      </c>
      <c r="B27" s="9" t="s">
        <v>54</v>
      </c>
      <c r="C27" s="4">
        <v>9.2100000000000009</v>
      </c>
      <c r="D27" s="4">
        <v>6.72</v>
      </c>
      <c r="E27" s="3" t="s">
        <v>2</v>
      </c>
      <c r="F27" s="6">
        <f t="shared" si="2"/>
        <v>7.9649999999999999</v>
      </c>
      <c r="G27" s="7" t="str">
        <f t="shared" si="3"/>
        <v>PROMOVAT</v>
      </c>
      <c r="H27" s="3" t="s">
        <v>58</v>
      </c>
      <c r="I27" s="7">
        <v>14</v>
      </c>
      <c r="J27" s="7" t="s">
        <v>68</v>
      </c>
      <c r="K27" s="3" t="s">
        <v>79</v>
      </c>
      <c r="L27" s="7" t="s">
        <v>71</v>
      </c>
      <c r="M27" s="7" t="s">
        <v>71</v>
      </c>
      <c r="N27" s="7" t="str">
        <f t="shared" si="1"/>
        <v>RESPONSABIL</v>
      </c>
      <c r="P27" s="7"/>
    </row>
    <row r="28" spans="1:16" ht="19" x14ac:dyDescent="0.2">
      <c r="A28" s="3" t="s">
        <v>26</v>
      </c>
      <c r="B28" s="10" t="s">
        <v>55</v>
      </c>
      <c r="C28" s="4">
        <v>5.8</v>
      </c>
      <c r="D28" s="4">
        <v>5.36</v>
      </c>
      <c r="E28" s="3" t="s">
        <v>2</v>
      </c>
      <c r="F28" s="6">
        <f t="shared" si="2"/>
        <v>5.58</v>
      </c>
      <c r="G28" s="7" t="str">
        <f t="shared" si="3"/>
        <v>PROMOVAT</v>
      </c>
      <c r="H28" s="3" t="s">
        <v>58</v>
      </c>
      <c r="I28" s="7">
        <v>13</v>
      </c>
      <c r="J28" s="7" t="s">
        <v>69</v>
      </c>
      <c r="K28" s="3" t="s">
        <v>80</v>
      </c>
      <c r="L28" s="7" t="s">
        <v>72</v>
      </c>
      <c r="M28" s="7" t="s">
        <v>72</v>
      </c>
      <c r="N28" s="7" t="str">
        <f t="shared" si="1"/>
        <v>RESPONSABIL</v>
      </c>
      <c r="P28" s="7"/>
    </row>
    <row r="29" spans="1:16" ht="19" x14ac:dyDescent="0.2">
      <c r="A29" s="3" t="s">
        <v>27</v>
      </c>
      <c r="B29" s="10" t="s">
        <v>56</v>
      </c>
      <c r="C29" s="4" t="s">
        <v>2</v>
      </c>
      <c r="D29" s="4">
        <v>7.01</v>
      </c>
      <c r="E29" s="3" t="s">
        <v>2</v>
      </c>
      <c r="F29" s="5" t="s">
        <v>28</v>
      </c>
      <c r="G29" s="7" t="str">
        <f t="shared" si="3"/>
        <v>NEPROMOVAT</v>
      </c>
      <c r="H29" s="3" t="s">
        <v>59</v>
      </c>
      <c r="I29" s="7">
        <v>15</v>
      </c>
      <c r="J29" s="7" t="s">
        <v>68</v>
      </c>
      <c r="K29" s="3" t="s">
        <v>80</v>
      </c>
      <c r="L29" s="7" t="s">
        <v>72</v>
      </c>
      <c r="M29" s="7" t="s">
        <v>71</v>
      </c>
      <c r="N29" s="7" t="str">
        <f t="shared" si="1"/>
        <v>RESPONSABIL</v>
      </c>
      <c r="P29" s="7"/>
    </row>
    <row r="30" spans="1:16" ht="19" x14ac:dyDescent="0.2">
      <c r="A30" s="3" t="s">
        <v>29</v>
      </c>
      <c r="B30" s="10" t="s">
        <v>57</v>
      </c>
      <c r="C30" s="4" t="s">
        <v>2</v>
      </c>
      <c r="D30" s="4">
        <v>4.8</v>
      </c>
      <c r="E30" s="3" t="s">
        <v>2</v>
      </c>
      <c r="F30" s="5" t="s">
        <v>28</v>
      </c>
      <c r="G30" s="7" t="str">
        <f t="shared" si="3"/>
        <v>NEPROMOVAT</v>
      </c>
      <c r="H30" s="3" t="s">
        <v>59</v>
      </c>
      <c r="I30" s="7">
        <v>16</v>
      </c>
      <c r="J30" s="7" t="s">
        <v>68</v>
      </c>
      <c r="K30" s="3" t="s">
        <v>80</v>
      </c>
      <c r="L30" s="7" t="s">
        <v>72</v>
      </c>
      <c r="M30" s="7" t="s">
        <v>72</v>
      </c>
      <c r="N30" s="7" t="str">
        <f t="shared" si="1"/>
        <v>REPETENT</v>
      </c>
      <c r="P30" s="7"/>
    </row>
    <row r="31" spans="1:16" ht="19" x14ac:dyDescent="0.2">
      <c r="A31" s="3" t="s">
        <v>30</v>
      </c>
      <c r="B31" s="10" t="s">
        <v>65</v>
      </c>
      <c r="C31" s="4" t="s">
        <v>2</v>
      </c>
      <c r="D31" s="4" t="s">
        <v>2</v>
      </c>
      <c r="E31" s="3" t="s">
        <v>2</v>
      </c>
      <c r="F31" s="5" t="s">
        <v>28</v>
      </c>
      <c r="G31" s="7" t="str">
        <f t="shared" si="3"/>
        <v>NEPROMOVAT</v>
      </c>
      <c r="H31" s="3" t="s">
        <v>59</v>
      </c>
      <c r="I31" s="7">
        <v>16</v>
      </c>
      <c r="J31" s="7" t="s">
        <v>68</v>
      </c>
      <c r="K31" s="3" t="s">
        <v>79</v>
      </c>
      <c r="L31" s="7" t="s">
        <v>72</v>
      </c>
      <c r="M31" s="7" t="s">
        <v>72</v>
      </c>
      <c r="N31" s="7" t="str">
        <f t="shared" si="1"/>
        <v>REPETENT</v>
      </c>
      <c r="P31" s="7"/>
    </row>
    <row r="32" spans="1:16" x14ac:dyDescent="0.2">
      <c r="P32" s="7"/>
    </row>
  </sheetData>
  <mergeCells count="1">
    <mergeCell ref="A1:I1"/>
  </mergeCells>
  <phoneticPr fontId="8" type="noConversion"/>
  <conditionalFormatting sqref="F4:F31">
    <cfRule type="iconSet" priority="7">
      <iconSet iconSet="3Symbols">
        <cfvo type="percent" val="0"/>
        <cfvo type="num" val="5"/>
        <cfvo type="num" val="7"/>
      </iconSet>
    </cfRule>
  </conditionalFormatting>
  <conditionalFormatting sqref="C4:C31">
    <cfRule type="colorScale" priority="3">
      <colorScale>
        <cfvo type="min"/>
        <cfvo type="percentile" val="50"/>
        <cfvo type="max"/>
        <color rgb="FFF8696B"/>
        <color rgb="FFFFEB84"/>
        <color rgb="FF63BE7B"/>
      </colorScale>
    </cfRule>
    <cfRule type="colorScale" priority="4">
      <colorScale>
        <cfvo type="min"/>
        <cfvo type="max"/>
        <color theme="5" tint="0.39997558519241921"/>
        <color theme="9" tint="0.59999389629810485"/>
      </colorScale>
    </cfRule>
    <cfRule type="colorScale" priority="5">
      <colorScale>
        <cfvo type="min"/>
        <cfvo type="max"/>
        <color rgb="FF63BE7B"/>
        <color rgb="FFFCFCFF"/>
      </colorScale>
    </cfRule>
  </conditionalFormatting>
  <conditionalFormatting sqref="D4:D31">
    <cfRule type="colorScale" priority="2">
      <colorScale>
        <cfvo type="min"/>
        <cfvo type="percentile" val="50"/>
        <cfvo type="max"/>
        <color rgb="FFF8696B"/>
        <color rgb="FFFFEB84"/>
        <color rgb="FF63BE7B"/>
      </colorScale>
    </cfRule>
  </conditionalFormatting>
  <conditionalFormatting sqref="N4:N31">
    <cfRule type="containsText" dxfId="934" priority="1" operator="containsText" text="REP">
      <formula>NOT(ISERROR(SEARCH("REP",N4)))</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65C33-03E0-E94D-A007-7AE8F3A060E9}">
  <dimension ref="A1:R32"/>
  <sheetViews>
    <sheetView topLeftCell="M1" zoomScale="87" workbookViewId="0">
      <selection activeCell="R17" sqref="R17"/>
    </sheetView>
  </sheetViews>
  <sheetFormatPr baseColWidth="10" defaultRowHeight="16" x14ac:dyDescent="0.2"/>
  <cols>
    <col min="1" max="1" width="37.5" bestFit="1" customWidth="1"/>
    <col min="2" max="2" width="39" bestFit="1" customWidth="1"/>
    <col min="3" max="3" width="65.6640625" style="8" customWidth="1"/>
    <col min="4" max="4" width="67" customWidth="1"/>
    <col min="5" max="5" width="25" bestFit="1" customWidth="1"/>
    <col min="6" max="6" width="16.1640625" bestFit="1" customWidth="1"/>
    <col min="7" max="8" width="41.6640625" style="7" bestFit="1" customWidth="1"/>
    <col min="9" max="9" width="18.1640625" bestFit="1" customWidth="1"/>
    <col min="10" max="11" width="38.6640625" style="7" bestFit="1" customWidth="1"/>
    <col min="12" max="12" width="44.5" style="7" bestFit="1" customWidth="1"/>
    <col min="13" max="13" width="41.5" style="7" bestFit="1" customWidth="1"/>
    <col min="14" max="14" width="37.5" style="7" bestFit="1" customWidth="1"/>
    <col min="15" max="15" width="34" style="7" customWidth="1"/>
    <col min="16" max="16" width="34" bestFit="1" customWidth="1"/>
    <col min="17" max="17" width="11.1640625" style="2" bestFit="1" customWidth="1"/>
  </cols>
  <sheetData>
    <row r="1" spans="1:18" ht="23" x14ac:dyDescent="0.25">
      <c r="A1" s="25" t="s">
        <v>75</v>
      </c>
      <c r="B1" s="25"/>
      <c r="C1" s="25"/>
      <c r="D1" s="25"/>
      <c r="E1" s="25"/>
      <c r="F1" s="25"/>
      <c r="G1" s="25"/>
      <c r="H1" s="25"/>
      <c r="I1" s="25"/>
    </row>
    <row r="2" spans="1:18" ht="18" x14ac:dyDescent="0.2">
      <c r="A2" s="1"/>
      <c r="B2" s="1"/>
    </row>
    <row r="3" spans="1:18" ht="18" x14ac:dyDescent="0.2">
      <c r="A3" s="12" t="s">
        <v>0</v>
      </c>
      <c r="B3" s="13" t="s">
        <v>34</v>
      </c>
      <c r="C3" s="11" t="s">
        <v>73</v>
      </c>
      <c r="D3" s="11" t="s">
        <v>74</v>
      </c>
      <c r="E3" s="12" t="s">
        <v>31</v>
      </c>
      <c r="F3" s="11" t="s">
        <v>32</v>
      </c>
      <c r="G3" s="11" t="s">
        <v>33</v>
      </c>
      <c r="H3" s="12" t="s">
        <v>66</v>
      </c>
      <c r="I3" s="12" t="s">
        <v>67</v>
      </c>
      <c r="J3" s="11" t="s">
        <v>70</v>
      </c>
      <c r="K3" s="11" t="s">
        <v>78</v>
      </c>
      <c r="L3" s="14" t="s">
        <v>89</v>
      </c>
      <c r="M3" s="14" t="s">
        <v>88</v>
      </c>
      <c r="N3" s="14" t="s">
        <v>81</v>
      </c>
      <c r="O3" s="14" t="s">
        <v>90</v>
      </c>
      <c r="P3" s="14" t="s">
        <v>91</v>
      </c>
      <c r="Q3" s="14"/>
      <c r="R3" s="2"/>
    </row>
    <row r="4" spans="1:18" ht="18" customHeight="1" x14ac:dyDescent="0.2">
      <c r="A4" s="3" t="s">
        <v>1</v>
      </c>
      <c r="B4" s="9" t="s">
        <v>35</v>
      </c>
      <c r="C4" s="4">
        <v>7.7</v>
      </c>
      <c r="D4" s="4">
        <v>9.4499999999999993</v>
      </c>
      <c r="E4" s="3" t="s">
        <v>2</v>
      </c>
      <c r="F4" s="6">
        <f>(C4+D4)/2</f>
        <v>8.5749999999999993</v>
      </c>
      <c r="G4" s="7" t="str">
        <f t="shared" ref="G4:G31" si="0">IF(AND(F4&gt;=5, F4&lt;&gt;"Absent"),"PROMOVAT","NEPROMOVAT")</f>
        <v>PROMOVAT</v>
      </c>
      <c r="H4" s="3" t="s">
        <v>58</v>
      </c>
      <c r="I4" s="7">
        <v>14</v>
      </c>
      <c r="J4" s="7" t="s">
        <v>68</v>
      </c>
      <c r="K4" s="3" t="s">
        <v>79</v>
      </c>
      <c r="L4" s="7" t="s">
        <v>71</v>
      </c>
      <c r="M4" s="7" t="s">
        <v>71</v>
      </c>
      <c r="N4" s="7" t="str">
        <f t="shared" ref="N4:N31" si="1">IF(I4&lt;16, "RESPONSABIL", "REPETENT")</f>
        <v>RESPONSABIL</v>
      </c>
      <c r="O4" s="7" t="str">
        <f>IF(C4&gt;=8, "Nota intre 8 si 10", IF(C4&gt;=5, "Nota intre 5 si 8","Note sub 5"))</f>
        <v>Nota intre 5 si 8</v>
      </c>
      <c r="P4" s="11" t="str">
        <f t="shared" ref="P4:P31" si="2">IF(D4&gt;=8, "Nota intre 8 si 10", IF(D4&gt;=5, "Nota intre 5 si 8","Note sub 5"))</f>
        <v>Nota intre 8 si 10</v>
      </c>
      <c r="Q4" s="15"/>
      <c r="R4" s="2"/>
    </row>
    <row r="5" spans="1:18" ht="20" x14ac:dyDescent="0.2">
      <c r="A5" s="3" t="s">
        <v>3</v>
      </c>
      <c r="B5" s="9" t="s">
        <v>36</v>
      </c>
      <c r="C5" s="4">
        <v>3.4</v>
      </c>
      <c r="D5" s="4">
        <v>6.7</v>
      </c>
      <c r="E5" s="3" t="s">
        <v>2</v>
      </c>
      <c r="F5" s="6">
        <f t="shared" ref="F5:F28" si="3">(C5+D5)/2</f>
        <v>5.05</v>
      </c>
      <c r="G5" s="7" t="str">
        <f t="shared" si="0"/>
        <v>PROMOVAT</v>
      </c>
      <c r="H5" s="3" t="s">
        <v>58</v>
      </c>
      <c r="I5" s="7">
        <v>13</v>
      </c>
      <c r="J5" s="7" t="s">
        <v>69</v>
      </c>
      <c r="K5" s="3" t="s">
        <v>79</v>
      </c>
      <c r="L5" s="7" t="s">
        <v>71</v>
      </c>
      <c r="M5" s="7" t="s">
        <v>72</v>
      </c>
      <c r="N5" s="7" t="str">
        <f t="shared" si="1"/>
        <v>RESPONSABIL</v>
      </c>
      <c r="O5" s="7" t="str">
        <f t="shared" ref="O4:O31" si="4">IF(C5&gt;=8, "Nota intre 8 si 10", IF(C5&gt;=5, "Nota intre 5 si 8","Note sub 5"))</f>
        <v>Note sub 5</v>
      </c>
      <c r="P5" s="7" t="str">
        <f t="shared" si="2"/>
        <v>Nota intre 5 si 8</v>
      </c>
      <c r="Q5" s="7"/>
      <c r="R5" s="2"/>
    </row>
    <row r="6" spans="1:18" ht="20" x14ac:dyDescent="0.2">
      <c r="A6" s="3" t="s">
        <v>4</v>
      </c>
      <c r="B6" s="9" t="s">
        <v>37</v>
      </c>
      <c r="C6" s="4">
        <v>5.6</v>
      </c>
      <c r="D6" s="4">
        <v>7.7</v>
      </c>
      <c r="E6" s="3" t="s">
        <v>2</v>
      </c>
      <c r="F6" s="6">
        <f t="shared" si="3"/>
        <v>6.65</v>
      </c>
      <c r="G6" s="7" t="str">
        <f t="shared" si="0"/>
        <v>PROMOVAT</v>
      </c>
      <c r="H6" s="3" t="s">
        <v>60</v>
      </c>
      <c r="I6" s="7">
        <v>13</v>
      </c>
      <c r="J6" s="7" t="s">
        <v>69</v>
      </c>
      <c r="K6" s="3" t="s">
        <v>80</v>
      </c>
      <c r="L6" s="7" t="s">
        <v>71</v>
      </c>
      <c r="M6" s="7" t="s">
        <v>71</v>
      </c>
      <c r="N6" s="7" t="str">
        <f t="shared" si="1"/>
        <v>RESPONSABIL</v>
      </c>
      <c r="O6" s="7" t="str">
        <f t="shared" si="4"/>
        <v>Nota intre 5 si 8</v>
      </c>
      <c r="P6" s="7" t="str">
        <f t="shared" si="2"/>
        <v>Nota intre 5 si 8</v>
      </c>
      <c r="Q6" s="7"/>
      <c r="R6" s="2"/>
    </row>
    <row r="7" spans="1:18" ht="20" x14ac:dyDescent="0.2">
      <c r="A7" s="3" t="s">
        <v>5</v>
      </c>
      <c r="B7" s="9" t="s">
        <v>38</v>
      </c>
      <c r="C7" s="4">
        <v>6</v>
      </c>
      <c r="D7" s="4">
        <v>3.4</v>
      </c>
      <c r="E7" s="3" t="s">
        <v>2</v>
      </c>
      <c r="F7" s="6">
        <f t="shared" si="3"/>
        <v>4.7</v>
      </c>
      <c r="G7" s="7" t="str">
        <f t="shared" si="0"/>
        <v>NEPROMOVAT</v>
      </c>
      <c r="H7" s="3" t="s">
        <v>58</v>
      </c>
      <c r="I7" s="7">
        <v>14</v>
      </c>
      <c r="J7" s="7" t="s">
        <v>68</v>
      </c>
      <c r="K7" s="3" t="s">
        <v>79</v>
      </c>
      <c r="L7" s="7" t="s">
        <v>72</v>
      </c>
      <c r="M7" s="7" t="s">
        <v>72</v>
      </c>
      <c r="N7" s="7" t="str">
        <f t="shared" si="1"/>
        <v>RESPONSABIL</v>
      </c>
      <c r="O7" s="7" t="str">
        <f t="shared" si="4"/>
        <v>Nota intre 5 si 8</v>
      </c>
      <c r="P7" s="7" t="str">
        <f t="shared" si="2"/>
        <v>Note sub 5</v>
      </c>
      <c r="Q7" s="7"/>
      <c r="R7" s="2"/>
    </row>
    <row r="8" spans="1:18" ht="20" x14ac:dyDescent="0.2">
      <c r="A8" s="3" t="s">
        <v>6</v>
      </c>
      <c r="B8" s="9" t="s">
        <v>39</v>
      </c>
      <c r="C8" s="4">
        <v>6.3</v>
      </c>
      <c r="D8" s="4">
        <v>9.76</v>
      </c>
      <c r="E8" s="3" t="s">
        <v>2</v>
      </c>
      <c r="F8" s="6">
        <f t="shared" si="3"/>
        <v>8.0299999999999994</v>
      </c>
      <c r="G8" s="7" t="str">
        <f t="shared" si="0"/>
        <v>PROMOVAT</v>
      </c>
      <c r="H8" s="3" t="s">
        <v>58</v>
      </c>
      <c r="I8" s="7">
        <v>14</v>
      </c>
      <c r="J8" s="7" t="s">
        <v>68</v>
      </c>
      <c r="K8" s="3" t="s">
        <v>79</v>
      </c>
      <c r="L8" s="7" t="s">
        <v>71</v>
      </c>
      <c r="M8" s="7" t="s">
        <v>71</v>
      </c>
      <c r="N8" s="7" t="str">
        <f t="shared" si="1"/>
        <v>RESPONSABIL</v>
      </c>
      <c r="O8" s="7" t="str">
        <f t="shared" si="4"/>
        <v>Nota intre 5 si 8</v>
      </c>
      <c r="P8" s="7" t="str">
        <f t="shared" si="2"/>
        <v>Nota intre 8 si 10</v>
      </c>
      <c r="Q8" s="7"/>
      <c r="R8" s="2"/>
    </row>
    <row r="9" spans="1:18" ht="20" x14ac:dyDescent="0.2">
      <c r="A9" s="3" t="s">
        <v>7</v>
      </c>
      <c r="B9" s="9" t="s">
        <v>40</v>
      </c>
      <c r="C9" s="4">
        <v>7</v>
      </c>
      <c r="D9" s="4">
        <v>6.7</v>
      </c>
      <c r="E9" s="3" t="s">
        <v>2</v>
      </c>
      <c r="F9" s="6">
        <f t="shared" si="3"/>
        <v>6.85</v>
      </c>
      <c r="G9" s="7" t="str">
        <f t="shared" si="0"/>
        <v>PROMOVAT</v>
      </c>
      <c r="H9" s="3" t="s">
        <v>58</v>
      </c>
      <c r="I9" s="7">
        <v>13</v>
      </c>
      <c r="J9" s="7" t="s">
        <v>69</v>
      </c>
      <c r="K9" s="3" t="s">
        <v>80</v>
      </c>
      <c r="L9" s="7" t="s">
        <v>71</v>
      </c>
      <c r="M9" s="7" t="s">
        <v>71</v>
      </c>
      <c r="N9" s="7" t="str">
        <f t="shared" si="1"/>
        <v>RESPONSABIL</v>
      </c>
      <c r="O9" s="7" t="str">
        <f t="shared" si="4"/>
        <v>Nota intre 5 si 8</v>
      </c>
      <c r="P9" s="7" t="str">
        <f t="shared" si="2"/>
        <v>Nota intre 5 si 8</v>
      </c>
      <c r="Q9" s="7"/>
      <c r="R9" s="2"/>
    </row>
    <row r="10" spans="1:18" ht="20" x14ac:dyDescent="0.2">
      <c r="A10" s="3" t="s">
        <v>8</v>
      </c>
      <c r="B10" s="9" t="s">
        <v>41</v>
      </c>
      <c r="C10" s="4">
        <v>7.3</v>
      </c>
      <c r="D10" s="4">
        <v>7.8</v>
      </c>
      <c r="E10" s="3" t="s">
        <v>2</v>
      </c>
      <c r="F10" s="6">
        <f t="shared" si="3"/>
        <v>7.55</v>
      </c>
      <c r="G10" s="7" t="str">
        <f t="shared" si="0"/>
        <v>PROMOVAT</v>
      </c>
      <c r="H10" s="3" t="s">
        <v>58</v>
      </c>
      <c r="I10" s="7">
        <v>14</v>
      </c>
      <c r="J10" s="7" t="s">
        <v>69</v>
      </c>
      <c r="K10" s="3" t="s">
        <v>80</v>
      </c>
      <c r="L10" s="7" t="s">
        <v>71</v>
      </c>
      <c r="M10" s="7" t="s">
        <v>71</v>
      </c>
      <c r="N10" s="7" t="str">
        <f t="shared" si="1"/>
        <v>RESPONSABIL</v>
      </c>
      <c r="O10" s="7" t="str">
        <f t="shared" si="4"/>
        <v>Nota intre 5 si 8</v>
      </c>
      <c r="P10" s="7" t="str">
        <f t="shared" si="2"/>
        <v>Nota intre 5 si 8</v>
      </c>
      <c r="Q10" s="7"/>
      <c r="R10" s="2"/>
    </row>
    <row r="11" spans="1:18" ht="20" x14ac:dyDescent="0.2">
      <c r="A11" s="3" t="s">
        <v>9</v>
      </c>
      <c r="B11" s="9" t="s">
        <v>62</v>
      </c>
      <c r="C11" s="4">
        <v>2</v>
      </c>
      <c r="D11" s="4">
        <v>4</v>
      </c>
      <c r="E11" s="3" t="s">
        <v>2</v>
      </c>
      <c r="F11" s="6">
        <f t="shared" si="3"/>
        <v>3</v>
      </c>
      <c r="G11" s="7" t="str">
        <f t="shared" si="0"/>
        <v>NEPROMOVAT</v>
      </c>
      <c r="H11" s="3" t="s">
        <v>59</v>
      </c>
      <c r="I11" s="7">
        <v>15</v>
      </c>
      <c r="J11" s="7" t="s">
        <v>68</v>
      </c>
      <c r="K11" s="3" t="s">
        <v>80</v>
      </c>
      <c r="L11" s="7" t="s">
        <v>72</v>
      </c>
      <c r="M11" s="7" t="s">
        <v>72</v>
      </c>
      <c r="N11" s="7" t="str">
        <f t="shared" si="1"/>
        <v>RESPONSABIL</v>
      </c>
      <c r="O11" s="7" t="str">
        <f t="shared" si="4"/>
        <v>Note sub 5</v>
      </c>
      <c r="P11" s="7" t="str">
        <f t="shared" si="2"/>
        <v>Note sub 5</v>
      </c>
      <c r="Q11" s="7"/>
      <c r="R11" s="2"/>
    </row>
    <row r="12" spans="1:18" ht="20" x14ac:dyDescent="0.2">
      <c r="A12" s="3" t="s">
        <v>10</v>
      </c>
      <c r="B12" s="9" t="s">
        <v>42</v>
      </c>
      <c r="C12" s="4">
        <v>2.5</v>
      </c>
      <c r="D12" s="4">
        <v>5.45</v>
      </c>
      <c r="E12" s="3" t="s">
        <v>2</v>
      </c>
      <c r="F12" s="6">
        <f t="shared" si="3"/>
        <v>3.9750000000000001</v>
      </c>
      <c r="G12" s="7" t="str">
        <f t="shared" si="0"/>
        <v>NEPROMOVAT</v>
      </c>
      <c r="H12" s="3" t="s">
        <v>58</v>
      </c>
      <c r="I12" s="7">
        <v>13</v>
      </c>
      <c r="J12" s="7" t="s">
        <v>69</v>
      </c>
      <c r="K12" s="3" t="s">
        <v>80</v>
      </c>
      <c r="L12" s="7" t="s">
        <v>72</v>
      </c>
      <c r="M12" s="7" t="s">
        <v>72</v>
      </c>
      <c r="N12" s="7" t="str">
        <f t="shared" si="1"/>
        <v>RESPONSABIL</v>
      </c>
      <c r="O12" s="7" t="str">
        <f t="shared" si="4"/>
        <v>Note sub 5</v>
      </c>
      <c r="P12" s="7" t="str">
        <f t="shared" si="2"/>
        <v>Nota intre 5 si 8</v>
      </c>
      <c r="Q12" s="7"/>
      <c r="R12" s="2"/>
    </row>
    <row r="13" spans="1:18" ht="20" x14ac:dyDescent="0.2">
      <c r="A13" s="3" t="s">
        <v>11</v>
      </c>
      <c r="B13" s="9" t="s">
        <v>61</v>
      </c>
      <c r="C13" s="4">
        <v>2.2999999999999998</v>
      </c>
      <c r="D13" s="4">
        <v>4.7699999999999996</v>
      </c>
      <c r="E13" s="3" t="s">
        <v>2</v>
      </c>
      <c r="F13" s="6">
        <f t="shared" si="3"/>
        <v>3.5349999999999997</v>
      </c>
      <c r="G13" s="7" t="str">
        <f t="shared" si="0"/>
        <v>NEPROMOVAT</v>
      </c>
      <c r="H13" s="3" t="s">
        <v>59</v>
      </c>
      <c r="I13" s="7">
        <v>16</v>
      </c>
      <c r="J13" s="7" t="s">
        <v>68</v>
      </c>
      <c r="K13" s="3" t="s">
        <v>80</v>
      </c>
      <c r="L13" s="7" t="s">
        <v>72</v>
      </c>
      <c r="M13" s="7" t="s">
        <v>72</v>
      </c>
      <c r="N13" s="7" t="str">
        <f t="shared" si="1"/>
        <v>REPETENT</v>
      </c>
      <c r="O13" s="7" t="str">
        <f t="shared" si="4"/>
        <v>Note sub 5</v>
      </c>
      <c r="P13" s="7" t="str">
        <f t="shared" si="2"/>
        <v>Note sub 5</v>
      </c>
      <c r="Q13" s="7"/>
      <c r="R13" s="2"/>
    </row>
    <row r="14" spans="1:18" ht="20" x14ac:dyDescent="0.2">
      <c r="A14" s="3" t="s">
        <v>12</v>
      </c>
      <c r="B14" s="9" t="s">
        <v>43</v>
      </c>
      <c r="C14" s="4">
        <v>5.7</v>
      </c>
      <c r="D14" s="4">
        <v>8.77</v>
      </c>
      <c r="E14" s="3" t="s">
        <v>2</v>
      </c>
      <c r="F14" s="6">
        <f t="shared" si="3"/>
        <v>7.2349999999999994</v>
      </c>
      <c r="G14" s="7" t="str">
        <f t="shared" si="0"/>
        <v>PROMOVAT</v>
      </c>
      <c r="H14" s="3" t="s">
        <v>58</v>
      </c>
      <c r="I14" s="7">
        <v>13</v>
      </c>
      <c r="J14" s="7" t="s">
        <v>69</v>
      </c>
      <c r="K14" s="3" t="s">
        <v>79</v>
      </c>
      <c r="L14" s="7" t="s">
        <v>71</v>
      </c>
      <c r="M14" s="7" t="s">
        <v>71</v>
      </c>
      <c r="N14" s="7" t="str">
        <f t="shared" si="1"/>
        <v>RESPONSABIL</v>
      </c>
      <c r="O14" s="7" t="str">
        <f t="shared" si="4"/>
        <v>Nota intre 5 si 8</v>
      </c>
      <c r="P14" s="7" t="str">
        <f t="shared" si="2"/>
        <v>Nota intre 8 si 10</v>
      </c>
      <c r="Q14" s="7"/>
      <c r="R14" s="2"/>
    </row>
    <row r="15" spans="1:18" ht="20" x14ac:dyDescent="0.2">
      <c r="A15" s="3" t="s">
        <v>13</v>
      </c>
      <c r="B15" s="9" t="s">
        <v>44</v>
      </c>
      <c r="C15" s="4">
        <v>7</v>
      </c>
      <c r="D15" s="4">
        <v>5</v>
      </c>
      <c r="E15" s="3" t="s">
        <v>2</v>
      </c>
      <c r="F15" s="6">
        <f t="shared" si="3"/>
        <v>6</v>
      </c>
      <c r="G15" s="7" t="str">
        <f t="shared" si="0"/>
        <v>PROMOVAT</v>
      </c>
      <c r="H15" s="3" t="s">
        <v>58</v>
      </c>
      <c r="I15" s="7">
        <v>14</v>
      </c>
      <c r="J15" s="7" t="s">
        <v>69</v>
      </c>
      <c r="K15" s="3" t="s">
        <v>79</v>
      </c>
      <c r="L15" s="7" t="s">
        <v>71</v>
      </c>
      <c r="M15" s="7" t="s">
        <v>72</v>
      </c>
      <c r="N15" s="7" t="str">
        <f t="shared" si="1"/>
        <v>RESPONSABIL</v>
      </c>
      <c r="O15" s="7" t="str">
        <f t="shared" si="4"/>
        <v>Nota intre 5 si 8</v>
      </c>
      <c r="P15" s="7" t="str">
        <f t="shared" si="2"/>
        <v>Nota intre 5 si 8</v>
      </c>
      <c r="Q15" s="7"/>
      <c r="R15" s="2"/>
    </row>
    <row r="16" spans="1:18" ht="20" x14ac:dyDescent="0.2">
      <c r="A16" s="3" t="s">
        <v>14</v>
      </c>
      <c r="B16" s="9" t="s">
        <v>63</v>
      </c>
      <c r="C16" s="4">
        <v>4.5999999999999996</v>
      </c>
      <c r="D16" s="4">
        <v>3.2</v>
      </c>
      <c r="E16" s="3" t="s">
        <v>2</v>
      </c>
      <c r="F16" s="6">
        <f t="shared" si="3"/>
        <v>3.9</v>
      </c>
      <c r="G16" s="7" t="str">
        <f t="shared" si="0"/>
        <v>NEPROMOVAT</v>
      </c>
      <c r="H16" s="3" t="s">
        <v>59</v>
      </c>
      <c r="I16" s="7">
        <v>14</v>
      </c>
      <c r="J16" s="7" t="s">
        <v>68</v>
      </c>
      <c r="K16" s="3" t="s">
        <v>80</v>
      </c>
      <c r="L16" s="7" t="s">
        <v>72</v>
      </c>
      <c r="M16" s="7" t="s">
        <v>72</v>
      </c>
      <c r="N16" s="7" t="str">
        <f t="shared" si="1"/>
        <v>RESPONSABIL</v>
      </c>
      <c r="O16" s="7" t="str">
        <f t="shared" si="4"/>
        <v>Note sub 5</v>
      </c>
      <c r="P16" s="7" t="str">
        <f t="shared" si="2"/>
        <v>Note sub 5</v>
      </c>
      <c r="Q16" s="7"/>
      <c r="R16" s="2"/>
    </row>
    <row r="17" spans="1:18" ht="20" x14ac:dyDescent="0.2">
      <c r="A17" s="3" t="s">
        <v>15</v>
      </c>
      <c r="B17" s="9" t="s">
        <v>45</v>
      </c>
      <c r="C17" s="4" t="s">
        <v>2</v>
      </c>
      <c r="D17" s="4" t="s">
        <v>2</v>
      </c>
      <c r="E17" s="3" t="s">
        <v>2</v>
      </c>
      <c r="F17" s="6" t="s">
        <v>28</v>
      </c>
      <c r="G17" s="7" t="str">
        <f t="shared" si="0"/>
        <v>NEPROMOVAT</v>
      </c>
      <c r="H17" s="3" t="s">
        <v>59</v>
      </c>
      <c r="I17" s="7">
        <v>15</v>
      </c>
      <c r="J17" s="7" t="s">
        <v>68</v>
      </c>
      <c r="K17" s="3" t="s">
        <v>79</v>
      </c>
      <c r="L17" s="7" t="s">
        <v>71</v>
      </c>
      <c r="M17" s="7" t="s">
        <v>72</v>
      </c>
      <c r="N17" s="7" t="str">
        <f t="shared" si="1"/>
        <v>RESPONSABIL</v>
      </c>
      <c r="P17" s="7"/>
      <c r="Q17" s="7"/>
      <c r="R17" s="2"/>
    </row>
    <row r="18" spans="1:18" ht="20" x14ac:dyDescent="0.2">
      <c r="A18" s="3" t="s">
        <v>16</v>
      </c>
      <c r="B18" s="9" t="s">
        <v>46</v>
      </c>
      <c r="C18" s="4">
        <v>8.9</v>
      </c>
      <c r="D18" s="4">
        <v>7.66</v>
      </c>
      <c r="E18" s="3" t="s">
        <v>2</v>
      </c>
      <c r="F18" s="6">
        <f t="shared" si="3"/>
        <v>8.2800000000000011</v>
      </c>
      <c r="G18" s="7" t="str">
        <f t="shared" si="0"/>
        <v>PROMOVAT</v>
      </c>
      <c r="H18" s="3" t="s">
        <v>58</v>
      </c>
      <c r="I18" s="7">
        <v>14</v>
      </c>
      <c r="J18" s="7" t="s">
        <v>69</v>
      </c>
      <c r="K18" s="3" t="s">
        <v>80</v>
      </c>
      <c r="L18" s="7" t="s">
        <v>71</v>
      </c>
      <c r="M18" s="7" t="s">
        <v>71</v>
      </c>
      <c r="N18" s="7" t="str">
        <f t="shared" si="1"/>
        <v>RESPONSABIL</v>
      </c>
      <c r="O18" s="7" t="str">
        <f t="shared" si="4"/>
        <v>Nota intre 8 si 10</v>
      </c>
      <c r="P18" s="7" t="str">
        <f t="shared" si="2"/>
        <v>Nota intre 5 si 8</v>
      </c>
      <c r="Q18" s="7"/>
      <c r="R18" s="2"/>
    </row>
    <row r="19" spans="1:18" ht="20" x14ac:dyDescent="0.2">
      <c r="A19" s="3" t="s">
        <v>17</v>
      </c>
      <c r="B19" s="9" t="s">
        <v>47</v>
      </c>
      <c r="C19" s="4">
        <v>6.7</v>
      </c>
      <c r="D19" s="4">
        <v>5</v>
      </c>
      <c r="E19" s="3" t="s">
        <v>2</v>
      </c>
      <c r="F19" s="6">
        <f t="shared" si="3"/>
        <v>5.85</v>
      </c>
      <c r="G19" s="7" t="str">
        <f t="shared" si="0"/>
        <v>PROMOVAT</v>
      </c>
      <c r="H19" s="3" t="s">
        <v>60</v>
      </c>
      <c r="I19" s="7">
        <v>14</v>
      </c>
      <c r="J19" s="7" t="s">
        <v>68</v>
      </c>
      <c r="K19" s="3" t="s">
        <v>80</v>
      </c>
      <c r="L19" s="7" t="s">
        <v>71</v>
      </c>
      <c r="M19" s="7" t="s">
        <v>72</v>
      </c>
      <c r="N19" s="7" t="str">
        <f t="shared" si="1"/>
        <v>RESPONSABIL</v>
      </c>
      <c r="O19" s="7" t="str">
        <f t="shared" si="4"/>
        <v>Nota intre 5 si 8</v>
      </c>
      <c r="P19" s="7" t="str">
        <f t="shared" si="2"/>
        <v>Nota intre 5 si 8</v>
      </c>
      <c r="Q19" s="7"/>
      <c r="R19" s="2"/>
    </row>
    <row r="20" spans="1:18" ht="20" x14ac:dyDescent="0.2">
      <c r="A20" s="3" t="s">
        <v>18</v>
      </c>
      <c r="B20" s="9" t="s">
        <v>48</v>
      </c>
      <c r="C20" s="4">
        <v>4</v>
      </c>
      <c r="D20" s="4">
        <v>5.66</v>
      </c>
      <c r="E20" s="3" t="s">
        <v>2</v>
      </c>
      <c r="F20" s="6">
        <f t="shared" si="3"/>
        <v>4.83</v>
      </c>
      <c r="G20" s="7" t="str">
        <f t="shared" si="0"/>
        <v>NEPROMOVAT</v>
      </c>
      <c r="H20" s="3" t="s">
        <v>58</v>
      </c>
      <c r="I20" s="7">
        <v>14</v>
      </c>
      <c r="J20" s="7" t="s">
        <v>68</v>
      </c>
      <c r="K20" s="3" t="s">
        <v>80</v>
      </c>
      <c r="L20" s="7" t="s">
        <v>72</v>
      </c>
      <c r="M20" s="7" t="s">
        <v>72</v>
      </c>
      <c r="N20" s="7" t="str">
        <f t="shared" si="1"/>
        <v>RESPONSABIL</v>
      </c>
      <c r="O20" s="7" t="str">
        <f t="shared" si="4"/>
        <v>Note sub 5</v>
      </c>
      <c r="P20" s="7" t="str">
        <f t="shared" si="2"/>
        <v>Nota intre 5 si 8</v>
      </c>
      <c r="Q20" s="7"/>
      <c r="R20" s="2"/>
    </row>
    <row r="21" spans="1:18" ht="20" x14ac:dyDescent="0.2">
      <c r="A21" s="3" t="s">
        <v>19</v>
      </c>
      <c r="B21" s="9" t="s">
        <v>49</v>
      </c>
      <c r="C21" s="4">
        <v>6.6</v>
      </c>
      <c r="D21" s="4">
        <v>8</v>
      </c>
      <c r="E21" s="3" t="s">
        <v>2</v>
      </c>
      <c r="F21" s="6">
        <f t="shared" si="3"/>
        <v>7.3</v>
      </c>
      <c r="G21" s="7" t="str">
        <f t="shared" si="0"/>
        <v>PROMOVAT</v>
      </c>
      <c r="H21" s="3" t="s">
        <v>58</v>
      </c>
      <c r="I21" s="7">
        <v>14</v>
      </c>
      <c r="J21" s="7" t="s">
        <v>69</v>
      </c>
      <c r="K21" s="3" t="s">
        <v>79</v>
      </c>
      <c r="L21" s="7" t="s">
        <v>72</v>
      </c>
      <c r="M21" s="7" t="s">
        <v>71</v>
      </c>
      <c r="N21" s="7" t="str">
        <f t="shared" si="1"/>
        <v>RESPONSABIL</v>
      </c>
      <c r="O21" s="7" t="str">
        <f t="shared" si="4"/>
        <v>Nota intre 5 si 8</v>
      </c>
      <c r="P21" s="7" t="str">
        <f t="shared" si="2"/>
        <v>Nota intre 8 si 10</v>
      </c>
      <c r="Q21" s="7"/>
      <c r="R21" s="2"/>
    </row>
    <row r="22" spans="1:18" ht="20" x14ac:dyDescent="0.2">
      <c r="A22" s="3" t="s">
        <v>20</v>
      </c>
      <c r="B22" s="9" t="s">
        <v>50</v>
      </c>
      <c r="C22" s="4" t="s">
        <v>2</v>
      </c>
      <c r="D22" s="4" t="s">
        <v>2</v>
      </c>
      <c r="E22" s="3" t="s">
        <v>2</v>
      </c>
      <c r="F22" s="6" t="s">
        <v>28</v>
      </c>
      <c r="G22" s="7" t="str">
        <f t="shared" si="0"/>
        <v>NEPROMOVAT</v>
      </c>
      <c r="H22" s="3" t="s">
        <v>58</v>
      </c>
      <c r="I22" s="7">
        <v>13</v>
      </c>
      <c r="J22" s="7" t="s">
        <v>68</v>
      </c>
      <c r="K22" s="3" t="s">
        <v>80</v>
      </c>
      <c r="L22" s="7" t="s">
        <v>72</v>
      </c>
      <c r="M22" s="7" t="s">
        <v>72</v>
      </c>
      <c r="N22" s="7" t="str">
        <f t="shared" si="1"/>
        <v>RESPONSABIL</v>
      </c>
      <c r="O22" s="7" t="str">
        <f t="shared" si="4"/>
        <v>Nota intre 8 si 10</v>
      </c>
      <c r="P22" s="7" t="str">
        <f t="shared" si="2"/>
        <v>Nota intre 8 si 10</v>
      </c>
      <c r="Q22" s="7"/>
      <c r="R22" s="2"/>
    </row>
    <row r="23" spans="1:18" ht="20" x14ac:dyDescent="0.2">
      <c r="A23" s="3" t="s">
        <v>21</v>
      </c>
      <c r="B23" s="9" t="s">
        <v>64</v>
      </c>
      <c r="C23" s="4">
        <v>2.7</v>
      </c>
      <c r="D23" s="4">
        <v>2</v>
      </c>
      <c r="E23" s="3" t="s">
        <v>2</v>
      </c>
      <c r="F23" s="6">
        <f t="shared" si="3"/>
        <v>2.35</v>
      </c>
      <c r="G23" s="7" t="str">
        <f t="shared" si="0"/>
        <v>NEPROMOVAT</v>
      </c>
      <c r="H23" s="3" t="s">
        <v>59</v>
      </c>
      <c r="I23" s="7">
        <v>16</v>
      </c>
      <c r="J23" s="7" t="s">
        <v>68</v>
      </c>
      <c r="K23" s="3" t="s">
        <v>79</v>
      </c>
      <c r="L23" s="7" t="s">
        <v>72</v>
      </c>
      <c r="M23" s="7" t="s">
        <v>72</v>
      </c>
      <c r="N23" s="7" t="str">
        <f t="shared" si="1"/>
        <v>REPETENT</v>
      </c>
      <c r="O23" s="7" t="str">
        <f t="shared" si="4"/>
        <v>Note sub 5</v>
      </c>
      <c r="P23" s="7" t="str">
        <f t="shared" si="2"/>
        <v>Note sub 5</v>
      </c>
      <c r="Q23" s="7"/>
      <c r="R23" s="2"/>
    </row>
    <row r="24" spans="1:18" ht="20" x14ac:dyDescent="0.2">
      <c r="A24" s="3" t="s">
        <v>22</v>
      </c>
      <c r="B24" s="9" t="s">
        <v>51</v>
      </c>
      <c r="C24" s="4">
        <v>3.9</v>
      </c>
      <c r="D24" s="4">
        <v>3.77</v>
      </c>
      <c r="E24" s="3" t="s">
        <v>2</v>
      </c>
      <c r="F24" s="6">
        <f t="shared" si="3"/>
        <v>3.835</v>
      </c>
      <c r="G24" s="7" t="str">
        <f t="shared" si="0"/>
        <v>NEPROMOVAT</v>
      </c>
      <c r="H24" s="3" t="s">
        <v>58</v>
      </c>
      <c r="I24" s="7">
        <v>13</v>
      </c>
      <c r="J24" s="7" t="s">
        <v>68</v>
      </c>
      <c r="K24" s="3" t="s">
        <v>80</v>
      </c>
      <c r="L24" s="7" t="s">
        <v>72</v>
      </c>
      <c r="M24" s="7" t="s">
        <v>72</v>
      </c>
      <c r="N24" s="7" t="str">
        <f t="shared" si="1"/>
        <v>RESPONSABIL</v>
      </c>
      <c r="O24" s="7" t="str">
        <f t="shared" si="4"/>
        <v>Note sub 5</v>
      </c>
      <c r="P24" s="7" t="str">
        <f t="shared" si="2"/>
        <v>Note sub 5</v>
      </c>
      <c r="Q24" s="7"/>
      <c r="R24" s="2"/>
    </row>
    <row r="25" spans="1:18" ht="20" x14ac:dyDescent="0.2">
      <c r="A25" s="3" t="s">
        <v>23</v>
      </c>
      <c r="B25" s="9" t="s">
        <v>52</v>
      </c>
      <c r="C25" s="4">
        <v>9.77</v>
      </c>
      <c r="D25" s="4">
        <v>8.81</v>
      </c>
      <c r="E25" s="3" t="s">
        <v>2</v>
      </c>
      <c r="F25" s="6">
        <f t="shared" si="3"/>
        <v>9.2899999999999991</v>
      </c>
      <c r="G25" s="7" t="str">
        <f t="shared" si="0"/>
        <v>PROMOVAT</v>
      </c>
      <c r="H25" s="3" t="s">
        <v>58</v>
      </c>
      <c r="I25" s="7">
        <v>14</v>
      </c>
      <c r="J25" s="7" t="s">
        <v>68</v>
      </c>
      <c r="K25" s="3" t="s">
        <v>80</v>
      </c>
      <c r="L25" s="7" t="s">
        <v>71</v>
      </c>
      <c r="M25" s="7" t="s">
        <v>71</v>
      </c>
      <c r="N25" s="7" t="str">
        <f t="shared" si="1"/>
        <v>RESPONSABIL</v>
      </c>
      <c r="O25" s="7" t="str">
        <f t="shared" si="4"/>
        <v>Nota intre 8 si 10</v>
      </c>
      <c r="P25" s="7" t="str">
        <f t="shared" si="2"/>
        <v>Nota intre 8 si 10</v>
      </c>
      <c r="Q25" s="7"/>
      <c r="R25" s="2"/>
    </row>
    <row r="26" spans="1:18" ht="20" x14ac:dyDescent="0.2">
      <c r="A26" s="3" t="s">
        <v>24</v>
      </c>
      <c r="B26" s="9" t="s">
        <v>53</v>
      </c>
      <c r="C26" s="4" t="s">
        <v>2</v>
      </c>
      <c r="D26" s="4" t="s">
        <v>2</v>
      </c>
      <c r="E26" s="3" t="s">
        <v>2</v>
      </c>
      <c r="F26" s="6" t="s">
        <v>28</v>
      </c>
      <c r="G26" s="7" t="str">
        <f t="shared" si="0"/>
        <v>NEPROMOVAT</v>
      </c>
      <c r="H26" s="3" t="s">
        <v>58</v>
      </c>
      <c r="I26" s="7">
        <v>14</v>
      </c>
      <c r="J26" s="7" t="s">
        <v>68</v>
      </c>
      <c r="K26" s="3" t="s">
        <v>79</v>
      </c>
      <c r="L26" s="7" t="s">
        <v>71</v>
      </c>
      <c r="M26" s="7" t="s">
        <v>72</v>
      </c>
      <c r="N26" s="7" t="str">
        <f t="shared" si="1"/>
        <v>RESPONSABIL</v>
      </c>
      <c r="O26" s="7" t="str">
        <f t="shared" si="4"/>
        <v>Nota intre 8 si 10</v>
      </c>
      <c r="P26" s="7" t="str">
        <f t="shared" si="2"/>
        <v>Nota intre 8 si 10</v>
      </c>
      <c r="Q26" s="7"/>
      <c r="R26" s="2"/>
    </row>
    <row r="27" spans="1:18" ht="20" x14ac:dyDescent="0.2">
      <c r="A27" s="3" t="s">
        <v>25</v>
      </c>
      <c r="B27" s="9" t="s">
        <v>54</v>
      </c>
      <c r="C27" s="4">
        <v>9.2100000000000009</v>
      </c>
      <c r="D27" s="4">
        <v>6.72</v>
      </c>
      <c r="E27" s="3" t="s">
        <v>2</v>
      </c>
      <c r="F27" s="6">
        <f t="shared" si="3"/>
        <v>7.9649999999999999</v>
      </c>
      <c r="G27" s="7" t="str">
        <f t="shared" si="0"/>
        <v>PROMOVAT</v>
      </c>
      <c r="H27" s="3" t="s">
        <v>58</v>
      </c>
      <c r="I27" s="7">
        <v>14</v>
      </c>
      <c r="J27" s="7" t="s">
        <v>68</v>
      </c>
      <c r="K27" s="3" t="s">
        <v>79</v>
      </c>
      <c r="L27" s="7" t="s">
        <v>71</v>
      </c>
      <c r="M27" s="7" t="s">
        <v>71</v>
      </c>
      <c r="N27" s="7" t="str">
        <f t="shared" si="1"/>
        <v>RESPONSABIL</v>
      </c>
      <c r="O27" s="7" t="str">
        <f t="shared" si="4"/>
        <v>Nota intre 8 si 10</v>
      </c>
      <c r="P27" s="7" t="str">
        <f t="shared" si="2"/>
        <v>Nota intre 5 si 8</v>
      </c>
      <c r="Q27" s="7"/>
      <c r="R27" s="2"/>
    </row>
    <row r="28" spans="1:18" ht="19" x14ac:dyDescent="0.2">
      <c r="A28" s="3" t="s">
        <v>26</v>
      </c>
      <c r="B28" s="10" t="s">
        <v>55</v>
      </c>
      <c r="C28" s="4">
        <v>5.8</v>
      </c>
      <c r="D28" s="4">
        <v>5.36</v>
      </c>
      <c r="E28" s="3" t="s">
        <v>2</v>
      </c>
      <c r="F28" s="6">
        <f t="shared" si="3"/>
        <v>5.58</v>
      </c>
      <c r="G28" s="7" t="str">
        <f t="shared" si="0"/>
        <v>PROMOVAT</v>
      </c>
      <c r="H28" s="3" t="s">
        <v>58</v>
      </c>
      <c r="I28" s="7">
        <v>13</v>
      </c>
      <c r="J28" s="7" t="s">
        <v>69</v>
      </c>
      <c r="K28" s="3" t="s">
        <v>80</v>
      </c>
      <c r="L28" s="7" t="s">
        <v>71</v>
      </c>
      <c r="M28" s="7" t="s">
        <v>72</v>
      </c>
      <c r="N28" s="7" t="str">
        <f t="shared" si="1"/>
        <v>RESPONSABIL</v>
      </c>
      <c r="O28" s="7" t="str">
        <f t="shared" si="4"/>
        <v>Nota intre 5 si 8</v>
      </c>
      <c r="P28" s="7" t="str">
        <f t="shared" si="2"/>
        <v>Nota intre 5 si 8</v>
      </c>
      <c r="Q28" s="7"/>
      <c r="R28" s="2"/>
    </row>
    <row r="29" spans="1:18" ht="19" x14ac:dyDescent="0.2">
      <c r="A29" s="3" t="s">
        <v>27</v>
      </c>
      <c r="B29" s="10" t="s">
        <v>56</v>
      </c>
      <c r="C29" s="4" t="s">
        <v>2</v>
      </c>
      <c r="D29" s="4">
        <v>7.01</v>
      </c>
      <c r="E29" s="3" t="s">
        <v>2</v>
      </c>
      <c r="F29" s="5" t="s">
        <v>28</v>
      </c>
      <c r="G29" s="7" t="str">
        <f t="shared" si="0"/>
        <v>NEPROMOVAT</v>
      </c>
      <c r="H29" s="3" t="s">
        <v>59</v>
      </c>
      <c r="I29" s="7">
        <v>15</v>
      </c>
      <c r="J29" s="7" t="s">
        <v>68</v>
      </c>
      <c r="K29" s="3" t="s">
        <v>80</v>
      </c>
      <c r="L29" s="7" t="s">
        <v>72</v>
      </c>
      <c r="M29" s="7" t="s">
        <v>71</v>
      </c>
      <c r="N29" s="7" t="str">
        <f t="shared" si="1"/>
        <v>RESPONSABIL</v>
      </c>
      <c r="P29" s="7" t="str">
        <f t="shared" si="2"/>
        <v>Nota intre 5 si 8</v>
      </c>
      <c r="Q29" s="7"/>
      <c r="R29" s="2"/>
    </row>
    <row r="30" spans="1:18" ht="19" x14ac:dyDescent="0.2">
      <c r="A30" s="3" t="s">
        <v>29</v>
      </c>
      <c r="B30" s="10" t="s">
        <v>57</v>
      </c>
      <c r="C30" s="4" t="s">
        <v>2</v>
      </c>
      <c r="D30" s="4">
        <v>4.8</v>
      </c>
      <c r="E30" s="3" t="s">
        <v>2</v>
      </c>
      <c r="F30" s="5" t="s">
        <v>28</v>
      </c>
      <c r="G30" s="7" t="str">
        <f t="shared" si="0"/>
        <v>NEPROMOVAT</v>
      </c>
      <c r="H30" s="3" t="s">
        <v>59</v>
      </c>
      <c r="I30" s="7">
        <v>16</v>
      </c>
      <c r="J30" s="7" t="s">
        <v>68</v>
      </c>
      <c r="K30" s="3" t="s">
        <v>80</v>
      </c>
      <c r="L30" s="7" t="s">
        <v>72</v>
      </c>
      <c r="M30" s="7" t="s">
        <v>72</v>
      </c>
      <c r="N30" s="7" t="str">
        <f t="shared" si="1"/>
        <v>REPETENT</v>
      </c>
      <c r="P30" s="7"/>
      <c r="Q30" s="7"/>
      <c r="R30" s="2"/>
    </row>
    <row r="31" spans="1:18" ht="19" x14ac:dyDescent="0.2">
      <c r="A31" s="3" t="s">
        <v>30</v>
      </c>
      <c r="B31" s="10" t="s">
        <v>65</v>
      </c>
      <c r="C31" s="4" t="s">
        <v>2</v>
      </c>
      <c r="D31" s="4" t="s">
        <v>2</v>
      </c>
      <c r="E31" s="3" t="s">
        <v>2</v>
      </c>
      <c r="F31" s="5" t="s">
        <v>28</v>
      </c>
      <c r="G31" s="7" t="str">
        <f t="shared" si="0"/>
        <v>NEPROMOVAT</v>
      </c>
      <c r="H31" s="3" t="s">
        <v>59</v>
      </c>
      <c r="I31" s="7">
        <v>16</v>
      </c>
      <c r="J31" s="7" t="s">
        <v>68</v>
      </c>
      <c r="K31" s="3" t="s">
        <v>79</v>
      </c>
      <c r="L31" s="7" t="s">
        <v>72</v>
      </c>
      <c r="M31" s="7" t="s">
        <v>72</v>
      </c>
      <c r="N31" s="7" t="str">
        <f t="shared" si="1"/>
        <v>REPETENT</v>
      </c>
      <c r="P31" s="7"/>
      <c r="Q31" s="7"/>
      <c r="R31" s="2"/>
    </row>
    <row r="32" spans="1:18" x14ac:dyDescent="0.2">
      <c r="P32" s="7"/>
    </row>
  </sheetData>
  <mergeCells count="1">
    <mergeCell ref="A1:I1"/>
  </mergeCells>
  <conditionalFormatting sqref="F4:F31">
    <cfRule type="iconSet" priority="6">
      <iconSet iconSet="3Symbols">
        <cfvo type="percent" val="0"/>
        <cfvo type="num" val="5"/>
        <cfvo type="num" val="7"/>
      </iconSet>
    </cfRule>
  </conditionalFormatting>
  <conditionalFormatting sqref="C4:C31">
    <cfRule type="colorScale" priority="3">
      <colorScale>
        <cfvo type="min"/>
        <cfvo type="percentile" val="50"/>
        <cfvo type="max"/>
        <color rgb="FFF8696B"/>
        <color rgb="FFFFEB84"/>
        <color rgb="FF63BE7B"/>
      </colorScale>
    </cfRule>
    <cfRule type="colorScale" priority="4">
      <colorScale>
        <cfvo type="min"/>
        <cfvo type="max"/>
        <color theme="5" tint="0.39997558519241921"/>
        <color theme="9" tint="0.59999389629810485"/>
      </colorScale>
    </cfRule>
    <cfRule type="colorScale" priority="5">
      <colorScale>
        <cfvo type="min"/>
        <cfvo type="max"/>
        <color rgb="FF63BE7B"/>
        <color rgb="FFFCFCFF"/>
      </colorScale>
    </cfRule>
  </conditionalFormatting>
  <conditionalFormatting sqref="D4:D31">
    <cfRule type="colorScale" priority="2">
      <colorScale>
        <cfvo type="min"/>
        <cfvo type="percentile" val="50"/>
        <cfvo type="max"/>
        <color rgb="FFF8696B"/>
        <color rgb="FFFFEB84"/>
        <color rgb="FF63BE7B"/>
      </colorScale>
    </cfRule>
  </conditionalFormatting>
  <conditionalFormatting sqref="N4:O31">
    <cfRule type="containsText" dxfId="933" priority="1" operator="containsText" text="REP">
      <formula>NOT(ISERROR(SEARCH("REP",N4)))</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B13A7-32F5-C54B-BDDD-2042659AFAED}">
  <dimension ref="A3:E70"/>
  <sheetViews>
    <sheetView zoomScale="75" zoomScaleNormal="50" workbookViewId="0">
      <selection activeCell="AC71" sqref="AC71"/>
    </sheetView>
  </sheetViews>
  <sheetFormatPr baseColWidth="10" defaultRowHeight="16" x14ac:dyDescent="0.2"/>
  <cols>
    <col min="1" max="1" width="22.6640625" bestFit="1" customWidth="1"/>
    <col min="2" max="2" width="17" bestFit="1" customWidth="1"/>
    <col min="3" max="3" width="16" bestFit="1" customWidth="1"/>
    <col min="4" max="4" width="10.83203125" bestFit="1" customWidth="1"/>
    <col min="5" max="6" width="11" bestFit="1" customWidth="1"/>
    <col min="7" max="7" width="4.83203125" bestFit="1" customWidth="1"/>
    <col min="8" max="8" width="2.6640625" bestFit="1" customWidth="1"/>
    <col min="9" max="12" width="4.83203125" bestFit="1" customWidth="1"/>
    <col min="13" max="13" width="2.6640625" bestFit="1" customWidth="1"/>
    <col min="14" max="16" width="4.83203125" bestFit="1" customWidth="1"/>
    <col min="17" max="17" width="2.6640625" bestFit="1" customWidth="1"/>
    <col min="18" max="20" width="4.83203125" bestFit="1" customWidth="1"/>
    <col min="21" max="22" width="6" bestFit="1" customWidth="1"/>
    <col min="23" max="23" width="2.6640625" bestFit="1" customWidth="1"/>
    <col min="24" max="25" width="11" bestFit="1" customWidth="1"/>
  </cols>
  <sheetData>
    <row r="3" spans="1:2" x14ac:dyDescent="0.2">
      <c r="A3" s="18" t="s">
        <v>82</v>
      </c>
      <c r="B3" s="18" t="s">
        <v>83</v>
      </c>
    </row>
    <row r="4" spans="1:2" x14ac:dyDescent="0.2">
      <c r="A4" s="19" t="s">
        <v>84</v>
      </c>
      <c r="B4" s="20" t="s">
        <v>59</v>
      </c>
    </row>
    <row r="5" spans="1:2" x14ac:dyDescent="0.2">
      <c r="A5" s="20" t="s">
        <v>86</v>
      </c>
      <c r="B5" s="28">
        <v>2</v>
      </c>
    </row>
    <row r="6" spans="1:2" x14ac:dyDescent="0.2">
      <c r="A6" s="20" t="s">
        <v>85</v>
      </c>
      <c r="B6" s="28">
        <v>2</v>
      </c>
    </row>
    <row r="18" spans="1:2" x14ac:dyDescent="0.2">
      <c r="A18" s="21" t="s">
        <v>84</v>
      </c>
      <c r="B18" s="22" t="s">
        <v>82</v>
      </c>
    </row>
    <row r="19" spans="1:2" x14ac:dyDescent="0.2">
      <c r="A19" s="24" t="s">
        <v>68</v>
      </c>
      <c r="B19" s="30">
        <v>18</v>
      </c>
    </row>
    <row r="20" spans="1:2" x14ac:dyDescent="0.2">
      <c r="A20" s="24" t="s">
        <v>86</v>
      </c>
      <c r="B20" s="30">
        <v>13</v>
      </c>
    </row>
    <row r="21" spans="1:2" x14ac:dyDescent="0.2">
      <c r="A21" s="24" t="s">
        <v>87</v>
      </c>
      <c r="B21" s="30">
        <v>5</v>
      </c>
    </row>
    <row r="22" spans="1:2" x14ac:dyDescent="0.2">
      <c r="A22" s="24" t="s">
        <v>69</v>
      </c>
      <c r="B22" s="30">
        <v>10</v>
      </c>
    </row>
    <row r="23" spans="1:2" x14ac:dyDescent="0.2">
      <c r="A23" s="24" t="s">
        <v>86</v>
      </c>
      <c r="B23" s="30">
        <v>1</v>
      </c>
    </row>
    <row r="24" spans="1:2" x14ac:dyDescent="0.2">
      <c r="A24" s="24" t="s">
        <v>87</v>
      </c>
      <c r="B24" s="30">
        <v>9</v>
      </c>
    </row>
    <row r="25" spans="1:2" x14ac:dyDescent="0.2">
      <c r="A25" s="23" t="s">
        <v>85</v>
      </c>
      <c r="B25" s="29">
        <v>28</v>
      </c>
    </row>
    <row r="49" spans="1:3" x14ac:dyDescent="0.2">
      <c r="A49" s="16" t="s">
        <v>92</v>
      </c>
      <c r="B49" s="16" t="s">
        <v>83</v>
      </c>
    </row>
    <row r="50" spans="1:3" x14ac:dyDescent="0.2">
      <c r="A50" s="16" t="s">
        <v>96</v>
      </c>
      <c r="B50" t="s">
        <v>93</v>
      </c>
      <c r="C50" t="s">
        <v>85</v>
      </c>
    </row>
    <row r="51" spans="1:3" x14ac:dyDescent="0.2">
      <c r="A51" s="27" t="s">
        <v>71</v>
      </c>
      <c r="B51" s="26">
        <v>9</v>
      </c>
      <c r="C51" s="26">
        <v>9</v>
      </c>
    </row>
    <row r="52" spans="1:3" x14ac:dyDescent="0.2">
      <c r="A52" s="27" t="s">
        <v>72</v>
      </c>
      <c r="B52" s="26">
        <v>2</v>
      </c>
      <c r="C52" s="26">
        <v>2</v>
      </c>
    </row>
    <row r="53" spans="1:3" x14ac:dyDescent="0.2">
      <c r="A53" s="27" t="s">
        <v>85</v>
      </c>
      <c r="B53" s="26">
        <v>11</v>
      </c>
      <c r="C53" s="26">
        <v>11</v>
      </c>
    </row>
    <row r="66" spans="1:5" x14ac:dyDescent="0.2">
      <c r="A66" s="16" t="s">
        <v>97</v>
      </c>
      <c r="B66" s="16" t="s">
        <v>83</v>
      </c>
    </row>
    <row r="67" spans="1:5" x14ac:dyDescent="0.2">
      <c r="A67" s="16" t="s">
        <v>84</v>
      </c>
      <c r="B67" t="s">
        <v>93</v>
      </c>
      <c r="C67" t="s">
        <v>94</v>
      </c>
      <c r="D67" t="s">
        <v>95</v>
      </c>
      <c r="E67" t="s">
        <v>85</v>
      </c>
    </row>
    <row r="68" spans="1:5" x14ac:dyDescent="0.2">
      <c r="A68" s="27" t="s">
        <v>71</v>
      </c>
      <c r="B68" s="26">
        <v>6</v>
      </c>
      <c r="C68" s="26">
        <v>5</v>
      </c>
      <c r="D68" s="26"/>
      <c r="E68" s="26">
        <v>11</v>
      </c>
    </row>
    <row r="69" spans="1:5" x14ac:dyDescent="0.2">
      <c r="A69" s="27" t="s">
        <v>72</v>
      </c>
      <c r="B69" s="26">
        <v>6</v>
      </c>
      <c r="C69" s="26">
        <v>2</v>
      </c>
      <c r="D69" s="26">
        <v>6</v>
      </c>
      <c r="E69" s="26">
        <v>14</v>
      </c>
    </row>
    <row r="70" spans="1:5" x14ac:dyDescent="0.2">
      <c r="A70" s="27" t="s">
        <v>85</v>
      </c>
      <c r="B70" s="26">
        <v>12</v>
      </c>
      <c r="C70" s="26">
        <v>7</v>
      </c>
      <c r="D70" s="26">
        <v>6</v>
      </c>
      <c r="E70" s="26">
        <v>25</v>
      </c>
    </row>
  </sheetData>
  <phoneticPr fontId="8" type="noConversion"/>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54115-28DD-D141-9898-B2B9B9B40232}">
  <dimension ref="A1:O6"/>
  <sheetViews>
    <sheetView showGridLines="0" topLeftCell="A79" zoomScale="93" zoomScaleNormal="100" workbookViewId="0">
      <selection activeCell="E104" sqref="E104"/>
    </sheetView>
  </sheetViews>
  <sheetFormatPr baseColWidth="10" defaultRowHeight="16" x14ac:dyDescent="0.2"/>
  <sheetData>
    <row r="1" spans="1:15" s="7" customFormat="1" x14ac:dyDescent="0.2">
      <c r="A1" s="17"/>
      <c r="B1" s="17"/>
      <c r="C1" s="17"/>
      <c r="D1" s="17"/>
      <c r="E1" s="17"/>
      <c r="F1" s="17"/>
      <c r="G1" s="17"/>
      <c r="H1" s="17"/>
      <c r="I1" s="17"/>
      <c r="J1" s="17"/>
      <c r="K1" s="17"/>
      <c r="L1" s="17"/>
      <c r="M1" s="17"/>
      <c r="N1" s="17"/>
      <c r="O1" s="17"/>
    </row>
    <row r="2" spans="1:15" s="7" customFormat="1" x14ac:dyDescent="0.2">
      <c r="A2" s="17"/>
      <c r="B2" s="17"/>
      <c r="C2" s="17"/>
      <c r="D2" s="17"/>
      <c r="E2" s="17"/>
      <c r="F2" s="17"/>
      <c r="G2" s="17"/>
      <c r="H2" s="17"/>
      <c r="I2" s="17"/>
      <c r="J2" s="17"/>
      <c r="K2" s="17"/>
      <c r="L2" s="17"/>
      <c r="M2" s="17"/>
      <c r="N2" s="17"/>
      <c r="O2" s="17"/>
    </row>
    <row r="3" spans="1:15" s="7" customFormat="1" x14ac:dyDescent="0.2">
      <c r="A3" s="17"/>
      <c r="B3" s="17"/>
      <c r="C3" s="17"/>
      <c r="D3" s="17"/>
      <c r="E3" s="17"/>
      <c r="F3" s="17"/>
      <c r="G3" s="17"/>
      <c r="H3" s="17"/>
      <c r="I3" s="17"/>
      <c r="J3" s="17"/>
      <c r="K3" s="17"/>
      <c r="L3" s="17"/>
      <c r="M3" s="17"/>
      <c r="N3" s="17"/>
      <c r="O3" s="17"/>
    </row>
    <row r="4" spans="1:15" s="7" customFormat="1" x14ac:dyDescent="0.2">
      <c r="A4" s="17"/>
      <c r="B4" s="17"/>
      <c r="C4" s="17"/>
      <c r="D4" s="17"/>
      <c r="E4" s="17"/>
      <c r="F4" s="17"/>
      <c r="G4" s="17"/>
      <c r="H4" s="17"/>
      <c r="I4" s="17"/>
      <c r="J4" s="17"/>
      <c r="K4" s="17"/>
      <c r="L4" s="17"/>
      <c r="M4" s="17"/>
      <c r="N4" s="17"/>
      <c r="O4" s="17"/>
    </row>
    <row r="5" spans="1:15" s="7" customFormat="1" x14ac:dyDescent="0.2">
      <c r="A5" s="17"/>
      <c r="B5" s="17"/>
      <c r="C5" s="17"/>
      <c r="D5" s="17"/>
      <c r="E5" s="17"/>
      <c r="F5" s="17"/>
      <c r="G5" s="17"/>
      <c r="H5" s="17"/>
      <c r="I5" s="17"/>
      <c r="J5" s="17"/>
      <c r="K5" s="17"/>
      <c r="L5" s="17"/>
      <c r="M5" s="17"/>
      <c r="N5" s="17"/>
      <c r="O5" s="17"/>
    </row>
    <row r="6" spans="1:15" s="7" customFormat="1" x14ac:dyDescent="0.2">
      <c r="A6" s="17"/>
      <c r="B6" s="17"/>
      <c r="C6" s="17"/>
      <c r="D6" s="17"/>
      <c r="E6" s="17"/>
      <c r="F6" s="17"/>
      <c r="G6" s="17"/>
      <c r="H6" s="17"/>
      <c r="I6" s="17"/>
      <c r="J6" s="17"/>
      <c r="K6" s="17"/>
      <c r="L6" s="17"/>
      <c r="M6" s="17"/>
      <c r="N6" s="17"/>
      <c r="O6" s="17"/>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Clasa a VIII-a </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2023-01-31T13:51:42Z</dcterms:created>
  <dcterms:modified xsi:type="dcterms:W3CDTF">2023-02-02T17:36:31Z</dcterms:modified>
  <cp:category/>
</cp:coreProperties>
</file>