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xr:revisionPtr revIDLastSave="0" documentId="8_{AD5B5CAC-0700-48A1-8E89-47ECB13326B4}" xr6:coauthVersionLast="47" xr6:coauthVersionMax="47" xr10:uidLastSave="{00000000-0000-0000-0000-000000000000}"/>
  <bookViews>
    <workbookView xWindow="-108" yWindow="-108" windowWidth="23256" windowHeight="12456"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1" l="1"/>
  <c r="E17" i="11"/>
  <c r="E15" i="11"/>
  <c r="F14" i="11"/>
  <c r="F13" i="11"/>
  <c r="F12" i="11"/>
  <c r="H7" i="11"/>
  <c r="E9" i="11" l="1"/>
  <c r="F9" i="11" l="1"/>
  <c r="E10" i="11" s="1"/>
  <c r="I5" i="11"/>
  <c r="I6" i="11" s="1"/>
  <c r="H19" i="11"/>
  <c r="H18" i="11"/>
  <c r="H16" i="11"/>
  <c r="H11" i="11"/>
  <c r="H8" i="11"/>
  <c r="H17" i="11" l="1"/>
  <c r="F10" i="11"/>
  <c r="E12" i="11" s="1"/>
  <c r="E13" i="11" s="1"/>
  <c r="H9" i="11"/>
  <c r="H10" i="11" l="1"/>
  <c r="H12" i="11"/>
  <c r="J5" i="11"/>
  <c r="K5" i="11" l="1"/>
  <c r="L5" i="11" l="1"/>
  <c r="M5" i="11" l="1"/>
  <c r="N5" i="11" l="1"/>
  <c r="O5" i="11" l="1"/>
  <c r="P5" i="11" l="1"/>
  <c r="P6" i="11" s="1"/>
  <c r="O6" i="11"/>
  <c r="N6" i="11"/>
  <c r="M6" i="11"/>
  <c r="L6" i="11"/>
  <c r="K6" i="11"/>
  <c r="J6" i="11"/>
  <c r="I4" i="11"/>
  <c r="H13" i="11" l="1"/>
  <c r="E14" i="11"/>
  <c r="P4" i="11"/>
  <c r="Q5" i="11"/>
  <c r="R5" i="11" l="1"/>
  <c r="S5" i="11" l="1"/>
  <c r="T5" i="11" l="1"/>
  <c r="U5" i="11" l="1"/>
  <c r="V5" i="11" l="1"/>
  <c r="W5" i="11" l="1"/>
  <c r="W6" i="11" s="1"/>
  <c r="V6" i="11"/>
  <c r="U6" i="11"/>
  <c r="T6" i="11"/>
  <c r="S6" i="11"/>
  <c r="R6" i="11"/>
  <c r="Q6" i="11"/>
  <c r="F15" i="11"/>
  <c r="H15" i="11" s="1"/>
  <c r="H14" i="1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c r="BH6" i="11" s="1"/>
  <c r="BI5" i="11" l="1"/>
  <c r="BI6" i="11" s="1"/>
  <c r="BJ5" i="11" l="1"/>
  <c r="BJ6" i="11" s="1"/>
  <c r="BK5" i="11" l="1"/>
  <c r="BK6" i="11" s="1"/>
  <c r="BL5" i="11" l="1"/>
  <c r="BL6" i="11" s="1"/>
</calcChain>
</file>

<file path=xl/sharedStrings.xml><?xml version="1.0" encoding="utf-8"?>
<sst xmlns="http://schemas.openxmlformats.org/spreadsheetml/2006/main" count="62" uniqueCount="50">
  <si>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</si>
  <si>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</si>
  <si>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</si>
  <si>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</si>
  <si>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</si>
  <si>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</si>
  <si>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</si>
  <si>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</si>
  <si>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</si>
  <si>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</si>
  <si>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</si>
  <si>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</si>
  <si>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</si>
  <si>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</si>
  <si>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</si>
  <si>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Insérez les nouvelle lignes au-dessus de celle-ci.</t>
  </si>
  <si>
    <t>Début du projet :</t>
  </si>
  <si>
    <t>Semaine d’affichage :</t>
  </si>
  <si>
    <t>ATTRIBUÉE
À</t>
  </si>
  <si>
    <t>AVANCEMENT</t>
  </si>
  <si>
    <t>DÉBUT</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</si>
  <si>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</si>
  <si>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</si>
  <si>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</si>
  <si>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</si>
  <si>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</si>
  <si>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</si>
  <si>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</si>
  <si>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</si>
  <si>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</si>
  <si>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</si>
  <si>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</si>
  <si>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</si>
  <si>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</si>
  <si>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</si>
  <si>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</si>
  <si>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</si>
  <si>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</si>
  <si>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Livrable 1</t>
  </si>
  <si>
    <t>Toute l'équipe</t>
  </si>
  <si>
    <t>Groupe 4</t>
  </si>
  <si>
    <t>Livrable 2</t>
  </si>
  <si>
    <t>Soutenance</t>
  </si>
  <si>
    <t>Diargrammes</t>
  </si>
  <si>
    <t>Rédaction</t>
  </si>
  <si>
    <t>Application</t>
  </si>
  <si>
    <t>Base de données</t>
  </si>
  <si>
    <t>Requêtes SQL</t>
  </si>
  <si>
    <t>Powerpoint</t>
  </si>
  <si>
    <t>Programmation orienté objet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</si>
</sst>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2"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30" fillId="15" borderId="11" applyNumberFormat="0" applyAlignment="0" applyProtection="0"/>
    <xf numFmtId="0" fontId="31" fillId="16" borderId="12" applyNumberFormat="0" applyAlignment="0" applyProtection="0"/>
    <xf numFmtId="0" fontId="32" fillId="16" borderId="11" applyNumberFormat="0" applyAlignment="0" applyProtection="0"/>
    <xf numFmtId="0" fontId="33" fillId="0" borderId="13" applyNumberFormat="0" applyFill="0" applyAlignment="0" applyProtection="0"/>
    <xf numFmtId="0" fontId="34" fillId="17" borderId="14" applyNumberFormat="0" applyAlignment="0" applyProtection="0"/>
    <xf numFmtId="0" fontId="35" fillId="0" borderId="0" applyNumberFormat="0" applyFill="0" applyBorder="0" applyAlignment="0" applyProtection="0"/>
    <xf numFmtId="0" fontId="9" fillId="18"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2"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2"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2"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22"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7" borderId="2" xfId="0" applyNumberFormat="1" applyFill="1" applyBorder="1" applyAlignment="1">
      <alignment horizontal="center" vertical="center"/>
    </xf>
    <xf numFmtId="167" fontId="5" fillId="7" borderId="2" xfId="0" applyNumberFormat="1" applyFont="1" applyFill="1" applyBorder="1" applyAlignment="1">
      <alignment horizontal="center" vertical="center"/>
    </xf>
    <xf numFmtId="167" fontId="9" fillId="3" borderId="2" xfId="10" applyFill="1">
      <alignment horizontal="center" vertical="center"/>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4"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9"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6" borderId="6" xfId="0" applyNumberFormat="1" applyFont="1" applyFill="1" applyBorder="1" applyAlignment="1">
      <alignment horizontal="center" vertical="center"/>
    </xf>
    <xf numFmtId="169" fontId="11" fillId="6" borderId="0" xfId="0" applyNumberFormat="1" applyFont="1" applyFill="1" applyAlignment="1">
      <alignment horizontal="center" vertical="center"/>
    </xf>
    <xf numFmtId="169" fontId="11" fillId="6" borderId="7" xfId="0" applyNumberFormat="1" applyFont="1" applyFill="1" applyBorder="1" applyAlignment="1">
      <alignment horizontal="center" vertical="center"/>
    </xf>
    <xf numFmtId="168" fontId="0" fillId="6" borderId="4" xfId="0" applyNumberFormat="1" applyFill="1" applyBorder="1" applyAlignment="1">
      <alignment horizontal="left" vertical="center" wrapText="1" indent="1"/>
    </xf>
    <xf numFmtId="168" fontId="0" fillId="6" borderId="1" xfId="0" applyNumberFormat="1" applyFill="1" applyBorder="1" applyAlignment="1">
      <alignment horizontal="left" vertical="center" wrapText="1" indent="1"/>
    </xf>
    <xf numFmtId="168" fontId="0" fillId="6"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2"/>
  <sheetViews>
    <sheetView showGridLines="0" tabSelected="1" showRuler="0" zoomScaleNormal="100" zoomScalePageLayoutView="70" workbookViewId="0">
      <pane ySplit="6" topLeftCell="A8" activePane="bottomLeft" state="frozen"/>
      <selection pane="bottomLeft" activeCell="B2" sqref="B2"/>
    </sheetView>
  </sheetViews>
  <sheetFormatPr baseColWidth="10" defaultColWidth="9.109375" defaultRowHeight="30" customHeight="1" x14ac:dyDescent="0.3"/>
  <cols>
    <col min="1" max="1" width="2.6640625" style="42" customWidth="1"/>
    <col min="2" max="2" width="19.88671875" customWidth="1"/>
    <col min="3" max="3" width="32.88671875" customWidth="1"/>
    <col min="4" max="4" width="12.6640625" customWidth="1"/>
    <col min="5" max="5" width="10.44140625" style="5" customWidth="1"/>
    <col min="6" max="6" width="10.44140625" customWidth="1"/>
    <col min="7" max="7" width="0.33203125" customWidth="1"/>
    <col min="8" max="8" width="7.44140625" style="5" customWidth="1"/>
    <col min="9" max="64" width="2.5546875" customWidth="1"/>
    <col min="69" max="70" width="10.33203125"/>
  </cols>
  <sheetData>
    <row r="1" spans="1:64" ht="30" customHeight="1" x14ac:dyDescent="0.55000000000000004">
      <c r="A1" s="43" t="s">
        <v>0</v>
      </c>
      <c r="B1" s="46" t="s">
        <v>49</v>
      </c>
      <c r="C1" s="1"/>
      <c r="D1" s="2"/>
      <c r="E1" s="4"/>
      <c r="F1" s="31"/>
      <c r="H1" s="4"/>
      <c r="I1" s="61" t="s">
        <v>23</v>
      </c>
    </row>
    <row r="2" spans="1:64" ht="30" customHeight="1" x14ac:dyDescent="0.35">
      <c r="A2" s="42" t="s">
        <v>1</v>
      </c>
      <c r="B2" s="47" t="s">
        <v>40</v>
      </c>
      <c r="I2" s="62" t="s">
        <v>24</v>
      </c>
    </row>
    <row r="3" spans="1:64" ht="30" customHeight="1" x14ac:dyDescent="0.3">
      <c r="A3" s="42" t="s">
        <v>2</v>
      </c>
      <c r="B3" s="48"/>
      <c r="C3" s="83" t="s">
        <v>16</v>
      </c>
      <c r="D3" s="84"/>
      <c r="E3" s="82">
        <v>45257</v>
      </c>
      <c r="F3" s="82"/>
    </row>
    <row r="4" spans="1:64" ht="30" customHeight="1" x14ac:dyDescent="0.3">
      <c r="A4" s="43" t="s">
        <v>3</v>
      </c>
      <c r="C4" s="83" t="s">
        <v>17</v>
      </c>
      <c r="D4" s="84"/>
      <c r="E4" s="7">
        <v>1</v>
      </c>
      <c r="I4" s="79">
        <f>I5</f>
        <v>45257</v>
      </c>
      <c r="J4" s="80"/>
      <c r="K4" s="80"/>
      <c r="L4" s="80"/>
      <c r="M4" s="80"/>
      <c r="N4" s="80"/>
      <c r="O4" s="81"/>
      <c r="P4" s="79">
        <f>P5</f>
        <v>45264</v>
      </c>
      <c r="Q4" s="80"/>
      <c r="R4" s="80"/>
      <c r="S4" s="80"/>
      <c r="T4" s="80"/>
      <c r="U4" s="80"/>
      <c r="V4" s="81"/>
      <c r="W4" s="79">
        <f>W5</f>
        <v>45271</v>
      </c>
      <c r="X4" s="80"/>
      <c r="Y4" s="80"/>
      <c r="Z4" s="80"/>
      <c r="AA4" s="80"/>
      <c r="AB4" s="80"/>
      <c r="AC4" s="81"/>
      <c r="AD4" s="79">
        <f>AD5</f>
        <v>45278</v>
      </c>
      <c r="AE4" s="80"/>
      <c r="AF4" s="80"/>
      <c r="AG4" s="80"/>
      <c r="AH4" s="80"/>
      <c r="AI4" s="80"/>
      <c r="AJ4" s="81"/>
      <c r="AK4" s="79">
        <f>AK5</f>
        <v>45285</v>
      </c>
      <c r="AL4" s="80"/>
      <c r="AM4" s="80"/>
      <c r="AN4" s="80"/>
      <c r="AO4" s="80"/>
      <c r="AP4" s="80"/>
      <c r="AQ4" s="81"/>
      <c r="AR4" s="79">
        <f>AR5</f>
        <v>45292</v>
      </c>
      <c r="AS4" s="80"/>
      <c r="AT4" s="80"/>
      <c r="AU4" s="80"/>
      <c r="AV4" s="80"/>
      <c r="AW4" s="80"/>
      <c r="AX4" s="81"/>
      <c r="AY4" s="79">
        <f>AY5</f>
        <v>45299</v>
      </c>
      <c r="AZ4" s="80"/>
      <c r="BA4" s="80"/>
      <c r="BB4" s="80"/>
      <c r="BC4" s="80"/>
      <c r="BD4" s="80"/>
      <c r="BE4" s="81"/>
      <c r="BF4" s="79">
        <f>BF5</f>
        <v>45306</v>
      </c>
      <c r="BG4" s="80"/>
      <c r="BH4" s="80"/>
      <c r="BI4" s="80"/>
      <c r="BJ4" s="80"/>
      <c r="BK4" s="80"/>
      <c r="BL4" s="81"/>
    </row>
    <row r="5" spans="1:64" ht="15" customHeight="1" x14ac:dyDescent="0.3">
      <c r="A5" s="43" t="s">
        <v>4</v>
      </c>
      <c r="B5" s="60"/>
      <c r="C5" s="60"/>
      <c r="D5" s="60"/>
      <c r="E5" s="60"/>
      <c r="F5" s="60"/>
      <c r="G5" s="60"/>
      <c r="I5" s="76">
        <f>Début_Projet-WEEKDAY(Début_Projet,1)+2+7*(Semaine_Affichage-1)</f>
        <v>45257</v>
      </c>
      <c r="J5" s="77">
        <f>I5+1</f>
        <v>45258</v>
      </c>
      <c r="K5" s="77">
        <f t="shared" ref="K5:AX5" si="0">J5+1</f>
        <v>45259</v>
      </c>
      <c r="L5" s="77">
        <f t="shared" si="0"/>
        <v>45260</v>
      </c>
      <c r="M5" s="77">
        <f t="shared" si="0"/>
        <v>45261</v>
      </c>
      <c r="N5" s="77">
        <f t="shared" si="0"/>
        <v>45262</v>
      </c>
      <c r="O5" s="78">
        <f t="shared" si="0"/>
        <v>45263</v>
      </c>
      <c r="P5" s="76">
        <f>O5+1</f>
        <v>45264</v>
      </c>
      <c r="Q5" s="77">
        <f>P5+1</f>
        <v>45265</v>
      </c>
      <c r="R5" s="77">
        <f t="shared" si="0"/>
        <v>45266</v>
      </c>
      <c r="S5" s="77">
        <f t="shared" si="0"/>
        <v>45267</v>
      </c>
      <c r="T5" s="77">
        <f t="shared" si="0"/>
        <v>45268</v>
      </c>
      <c r="U5" s="77">
        <f t="shared" si="0"/>
        <v>45269</v>
      </c>
      <c r="V5" s="78">
        <f t="shared" si="0"/>
        <v>45270</v>
      </c>
      <c r="W5" s="76">
        <f>V5+1</f>
        <v>45271</v>
      </c>
      <c r="X5" s="77">
        <f>W5+1</f>
        <v>45272</v>
      </c>
      <c r="Y5" s="77">
        <f t="shared" si="0"/>
        <v>45273</v>
      </c>
      <c r="Z5" s="77">
        <f t="shared" si="0"/>
        <v>45274</v>
      </c>
      <c r="AA5" s="77">
        <f t="shared" si="0"/>
        <v>45275</v>
      </c>
      <c r="AB5" s="77">
        <f t="shared" si="0"/>
        <v>45276</v>
      </c>
      <c r="AC5" s="78">
        <f t="shared" si="0"/>
        <v>45277</v>
      </c>
      <c r="AD5" s="76">
        <f>AC5+1</f>
        <v>45278</v>
      </c>
      <c r="AE5" s="77">
        <f>AD5+1</f>
        <v>45279</v>
      </c>
      <c r="AF5" s="77">
        <f t="shared" si="0"/>
        <v>45280</v>
      </c>
      <c r="AG5" s="77">
        <f t="shared" si="0"/>
        <v>45281</v>
      </c>
      <c r="AH5" s="77">
        <f t="shared" si="0"/>
        <v>45282</v>
      </c>
      <c r="AI5" s="77">
        <f t="shared" si="0"/>
        <v>45283</v>
      </c>
      <c r="AJ5" s="78">
        <f t="shared" si="0"/>
        <v>45284</v>
      </c>
      <c r="AK5" s="76">
        <f>AJ5+1</f>
        <v>45285</v>
      </c>
      <c r="AL5" s="77">
        <f>AK5+1</f>
        <v>45286</v>
      </c>
      <c r="AM5" s="77">
        <f t="shared" si="0"/>
        <v>45287</v>
      </c>
      <c r="AN5" s="77">
        <f t="shared" si="0"/>
        <v>45288</v>
      </c>
      <c r="AO5" s="77">
        <f t="shared" si="0"/>
        <v>45289</v>
      </c>
      <c r="AP5" s="77">
        <f t="shared" si="0"/>
        <v>45290</v>
      </c>
      <c r="AQ5" s="78">
        <f t="shared" si="0"/>
        <v>45291</v>
      </c>
      <c r="AR5" s="76">
        <f>AQ5+1</f>
        <v>45292</v>
      </c>
      <c r="AS5" s="77">
        <f>AR5+1</f>
        <v>45293</v>
      </c>
      <c r="AT5" s="77">
        <f t="shared" si="0"/>
        <v>45294</v>
      </c>
      <c r="AU5" s="77">
        <f t="shared" si="0"/>
        <v>45295</v>
      </c>
      <c r="AV5" s="77">
        <f t="shared" si="0"/>
        <v>45296</v>
      </c>
      <c r="AW5" s="77">
        <f t="shared" si="0"/>
        <v>45297</v>
      </c>
      <c r="AX5" s="78">
        <f t="shared" si="0"/>
        <v>45298</v>
      </c>
      <c r="AY5" s="76">
        <f>AX5+1</f>
        <v>45299</v>
      </c>
      <c r="AZ5" s="77">
        <f>AY5+1</f>
        <v>45300</v>
      </c>
      <c r="BA5" s="77">
        <f t="shared" ref="BA5:BE5" si="1">AZ5+1</f>
        <v>45301</v>
      </c>
      <c r="BB5" s="77">
        <f t="shared" si="1"/>
        <v>45302</v>
      </c>
      <c r="BC5" s="77">
        <f t="shared" si="1"/>
        <v>45303</v>
      </c>
      <c r="BD5" s="77">
        <f t="shared" si="1"/>
        <v>45304</v>
      </c>
      <c r="BE5" s="78">
        <f t="shared" si="1"/>
        <v>45305</v>
      </c>
      <c r="BF5" s="76">
        <f>BE5+1</f>
        <v>45306</v>
      </c>
      <c r="BG5" s="77">
        <f>BF5+1</f>
        <v>45307</v>
      </c>
      <c r="BH5" s="77">
        <f t="shared" ref="BH5:BL5" si="2">BG5+1</f>
        <v>45308</v>
      </c>
      <c r="BI5" s="77">
        <f t="shared" si="2"/>
        <v>45309</v>
      </c>
      <c r="BJ5" s="77">
        <f t="shared" si="2"/>
        <v>45310</v>
      </c>
      <c r="BK5" s="77">
        <f t="shared" si="2"/>
        <v>45311</v>
      </c>
      <c r="BL5" s="78">
        <f t="shared" si="2"/>
        <v>45312</v>
      </c>
    </row>
    <row r="6" spans="1:64" ht="30" customHeight="1" thickBot="1" x14ac:dyDescent="0.35">
      <c r="A6" s="43" t="s">
        <v>5</v>
      </c>
      <c r="B6" s="8" t="s">
        <v>14</v>
      </c>
      <c r="C6" s="9" t="s">
        <v>18</v>
      </c>
      <c r="D6" s="9" t="s">
        <v>19</v>
      </c>
      <c r="E6" s="9" t="s">
        <v>20</v>
      </c>
      <c r="F6" s="9" t="s">
        <v>21</v>
      </c>
      <c r="G6" s="9"/>
      <c r="H6" s="9" t="s">
        <v>22</v>
      </c>
      <c r="I6" s="10" t="str">
        <f t="shared" ref="I6:AN6" si="3">LEFT(TEXT(I5,"jjj"),1)</f>
        <v>l</v>
      </c>
      <c r="J6" s="10" t="str">
        <f t="shared" si="3"/>
        <v>m</v>
      </c>
      <c r="K6" s="10" t="str">
        <f t="shared" si="3"/>
        <v>m</v>
      </c>
      <c r="L6" s="10" t="str">
        <f t="shared" si="3"/>
        <v>j</v>
      </c>
      <c r="M6" s="10" t="str">
        <f t="shared" si="3"/>
        <v>v</v>
      </c>
      <c r="N6" s="10" t="str">
        <f t="shared" si="3"/>
        <v>s</v>
      </c>
      <c r="O6" s="10" t="str">
        <f t="shared" si="3"/>
        <v>d</v>
      </c>
      <c r="P6" s="10" t="str">
        <f t="shared" si="3"/>
        <v>l</v>
      </c>
      <c r="Q6" s="10" t="str">
        <f t="shared" si="3"/>
        <v>m</v>
      </c>
      <c r="R6" s="10" t="str">
        <f t="shared" si="3"/>
        <v>m</v>
      </c>
      <c r="S6" s="10" t="str">
        <f t="shared" si="3"/>
        <v>j</v>
      </c>
      <c r="T6" s="10" t="str">
        <f t="shared" si="3"/>
        <v>v</v>
      </c>
      <c r="U6" s="10" t="str">
        <f t="shared" si="3"/>
        <v>s</v>
      </c>
      <c r="V6" s="10" t="str">
        <f t="shared" si="3"/>
        <v>d</v>
      </c>
      <c r="W6" s="10" t="str">
        <f t="shared" si="3"/>
        <v>l</v>
      </c>
      <c r="X6" s="10" t="str">
        <f t="shared" si="3"/>
        <v>m</v>
      </c>
      <c r="Y6" s="10" t="str">
        <f t="shared" si="3"/>
        <v>m</v>
      </c>
      <c r="Z6" s="10" t="str">
        <f t="shared" si="3"/>
        <v>j</v>
      </c>
      <c r="AA6" s="10" t="str">
        <f t="shared" si="3"/>
        <v>v</v>
      </c>
      <c r="AB6" s="10" t="str">
        <f t="shared" si="3"/>
        <v>s</v>
      </c>
      <c r="AC6" s="10" t="str">
        <f t="shared" si="3"/>
        <v>d</v>
      </c>
      <c r="AD6" s="10" t="str">
        <f t="shared" si="3"/>
        <v>l</v>
      </c>
      <c r="AE6" s="10" t="str">
        <f t="shared" si="3"/>
        <v>m</v>
      </c>
      <c r="AF6" s="10" t="str">
        <f t="shared" si="3"/>
        <v>m</v>
      </c>
      <c r="AG6" s="10" t="str">
        <f t="shared" si="3"/>
        <v>j</v>
      </c>
      <c r="AH6" s="10" t="str">
        <f t="shared" si="3"/>
        <v>v</v>
      </c>
      <c r="AI6" s="10" t="str">
        <f t="shared" si="3"/>
        <v>s</v>
      </c>
      <c r="AJ6" s="10" t="str">
        <f t="shared" si="3"/>
        <v>d</v>
      </c>
      <c r="AK6" s="10" t="str">
        <f t="shared" si="3"/>
        <v>l</v>
      </c>
      <c r="AL6" s="10" t="str">
        <f t="shared" si="3"/>
        <v>m</v>
      </c>
      <c r="AM6" s="10" t="str">
        <f t="shared" si="3"/>
        <v>m</v>
      </c>
      <c r="AN6" s="10" t="str">
        <f t="shared" si="3"/>
        <v>j</v>
      </c>
      <c r="AO6" s="10" t="str">
        <f t="shared" ref="AO6:BL6" si="4">LEFT(TEXT(AO5,"jjj"),1)</f>
        <v>v</v>
      </c>
      <c r="AP6" s="10" t="str">
        <f t="shared" si="4"/>
        <v>s</v>
      </c>
      <c r="AQ6" s="10" t="str">
        <f t="shared" si="4"/>
        <v>d</v>
      </c>
      <c r="AR6" s="10" t="str">
        <f t="shared" si="4"/>
        <v>l</v>
      </c>
      <c r="AS6" s="10" t="str">
        <f t="shared" si="4"/>
        <v>m</v>
      </c>
      <c r="AT6" s="10" t="str">
        <f t="shared" si="4"/>
        <v>m</v>
      </c>
      <c r="AU6" s="10" t="str">
        <f t="shared" si="4"/>
        <v>j</v>
      </c>
      <c r="AV6" s="10" t="str">
        <f t="shared" si="4"/>
        <v>v</v>
      </c>
      <c r="AW6" s="10" t="str">
        <f t="shared" si="4"/>
        <v>s</v>
      </c>
      <c r="AX6" s="10" t="str">
        <f t="shared" si="4"/>
        <v>d</v>
      </c>
      <c r="AY6" s="10" t="str">
        <f t="shared" si="4"/>
        <v>l</v>
      </c>
      <c r="AZ6" s="10" t="str">
        <f t="shared" si="4"/>
        <v>m</v>
      </c>
      <c r="BA6" s="10" t="str">
        <f t="shared" si="4"/>
        <v>m</v>
      </c>
      <c r="BB6" s="10" t="str">
        <f t="shared" si="4"/>
        <v>j</v>
      </c>
      <c r="BC6" s="10" t="str">
        <f t="shared" si="4"/>
        <v>v</v>
      </c>
      <c r="BD6" s="10" t="str">
        <f t="shared" si="4"/>
        <v>s</v>
      </c>
      <c r="BE6" s="10" t="str">
        <f t="shared" si="4"/>
        <v>d</v>
      </c>
      <c r="BF6" s="10" t="str">
        <f t="shared" si="4"/>
        <v>l</v>
      </c>
      <c r="BG6" s="10" t="str">
        <f t="shared" si="4"/>
        <v>m</v>
      </c>
      <c r="BH6" s="10" t="str">
        <f t="shared" si="4"/>
        <v>m</v>
      </c>
      <c r="BI6" s="10" t="str">
        <f t="shared" si="4"/>
        <v>j</v>
      </c>
      <c r="BJ6" s="10" t="str">
        <f t="shared" si="4"/>
        <v>v</v>
      </c>
      <c r="BK6" s="10" t="str">
        <f t="shared" si="4"/>
        <v>s</v>
      </c>
      <c r="BL6" s="10" t="str">
        <f t="shared" si="4"/>
        <v>d</v>
      </c>
    </row>
    <row r="7" spans="1:64" ht="15" hidden="1" thickBot="1" x14ac:dyDescent="0.35">
      <c r="A7" s="42" t="s">
        <v>6</v>
      </c>
      <c r="C7" s="45"/>
      <c r="E7"/>
      <c r="H7" s="5" t="str">
        <f>IF(OR(ISBLANK(début_tâche),ISBLANK(fin_tâche)),"",fin_tâche-début_tâche+1)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64" s="3" customFormat="1" ht="30" customHeight="1" thickBot="1" x14ac:dyDescent="0.35">
      <c r="A8" s="43" t="s">
        <v>7</v>
      </c>
      <c r="B8" s="15" t="s">
        <v>38</v>
      </c>
      <c r="C8" s="49" t="s">
        <v>39</v>
      </c>
      <c r="D8" s="16"/>
      <c r="E8" s="64"/>
      <c r="F8" s="65"/>
      <c r="G8" s="14"/>
      <c r="H8" s="14" t="str">
        <f t="shared" ref="H8:H19" si="5">IF(OR(ISBLANK(début_tâche),ISBLANK(fin_tâche)),"",fin_tâche-début_tâche+1)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3" customFormat="1" ht="30" customHeight="1" thickBot="1" x14ac:dyDescent="0.35">
      <c r="A9" s="43" t="s">
        <v>8</v>
      </c>
      <c r="B9" s="56" t="s">
        <v>43</v>
      </c>
      <c r="C9" s="50" t="s">
        <v>39</v>
      </c>
      <c r="D9" s="17">
        <v>0.2</v>
      </c>
      <c r="E9" s="66">
        <f>Début_Projet</f>
        <v>45257</v>
      </c>
      <c r="F9" s="66">
        <f>E9+4</f>
        <v>45261</v>
      </c>
      <c r="G9" s="14"/>
      <c r="H9" s="14">
        <f t="shared" si="5"/>
        <v>5</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3" customFormat="1" ht="30" customHeight="1" thickBot="1" x14ac:dyDescent="0.35">
      <c r="A10" s="43" t="s">
        <v>9</v>
      </c>
      <c r="B10" s="56" t="s">
        <v>44</v>
      </c>
      <c r="C10" s="50" t="s">
        <v>39</v>
      </c>
      <c r="D10" s="17">
        <v>0</v>
      </c>
      <c r="E10" s="66">
        <f>F9</f>
        <v>45261</v>
      </c>
      <c r="F10" s="66">
        <f>E10+2</f>
        <v>45263</v>
      </c>
      <c r="G10" s="14"/>
      <c r="H10" s="14">
        <f t="shared" si="5"/>
        <v>3</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3" customFormat="1" ht="30" customHeight="1" thickBot="1" x14ac:dyDescent="0.35">
      <c r="A11" s="43" t="s">
        <v>10</v>
      </c>
      <c r="B11" s="18" t="s">
        <v>41</v>
      </c>
      <c r="C11" s="51" t="s">
        <v>39</v>
      </c>
      <c r="D11" s="19"/>
      <c r="E11" s="67"/>
      <c r="F11" s="68"/>
      <c r="G11" s="14"/>
      <c r="H11" s="14" t="str">
        <f t="shared" si="5"/>
        <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3" customFormat="1" ht="30" customHeight="1" thickBot="1" x14ac:dyDescent="0.35">
      <c r="A12" s="43"/>
      <c r="B12" s="57" t="s">
        <v>45</v>
      </c>
      <c r="C12" s="52" t="s">
        <v>39</v>
      </c>
      <c r="D12" s="20">
        <v>0</v>
      </c>
      <c r="E12" s="69">
        <f>F10+1</f>
        <v>45264</v>
      </c>
      <c r="F12" s="69">
        <f>E12+2</f>
        <v>45266</v>
      </c>
      <c r="G12" s="14"/>
      <c r="H12" s="14">
        <f t="shared" si="5"/>
        <v>3</v>
      </c>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3" customFormat="1" ht="30" customHeight="1" thickBot="1" x14ac:dyDescent="0.35">
      <c r="A13" s="42"/>
      <c r="B13" s="57" t="s">
        <v>46</v>
      </c>
      <c r="C13" s="52" t="s">
        <v>39</v>
      </c>
      <c r="D13" s="20">
        <v>0</v>
      </c>
      <c r="E13" s="69">
        <f>E12+2</f>
        <v>45266</v>
      </c>
      <c r="F13" s="69">
        <f>E13+1</f>
        <v>45267</v>
      </c>
      <c r="G13" s="14"/>
      <c r="H13" s="14">
        <f t="shared" si="5"/>
        <v>2</v>
      </c>
      <c r="I13" s="28"/>
      <c r="J13" s="28"/>
      <c r="K13" s="28"/>
      <c r="L13" s="28"/>
      <c r="M13" s="28"/>
      <c r="N13" s="28"/>
      <c r="O13" s="28"/>
      <c r="P13" s="28"/>
      <c r="Q13" s="28"/>
      <c r="R13" s="28"/>
      <c r="S13" s="28"/>
      <c r="T13" s="28"/>
      <c r="U13" s="29"/>
      <c r="V13" s="29"/>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3" customFormat="1" ht="30" customHeight="1" thickBot="1" x14ac:dyDescent="0.35">
      <c r="A14" s="42"/>
      <c r="B14" s="57" t="s">
        <v>47</v>
      </c>
      <c r="C14" s="52" t="s">
        <v>39</v>
      </c>
      <c r="D14" s="20">
        <v>0</v>
      </c>
      <c r="E14" s="69">
        <f>F13</f>
        <v>45267</v>
      </c>
      <c r="F14" s="69">
        <f>E14+1</f>
        <v>45268</v>
      </c>
      <c r="G14" s="14"/>
      <c r="H14" s="14">
        <f t="shared" si="5"/>
        <v>2</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3" customFormat="1" ht="30" customHeight="1" thickBot="1" x14ac:dyDescent="0.35">
      <c r="A15" s="42"/>
      <c r="B15" s="57" t="s">
        <v>44</v>
      </c>
      <c r="C15" s="52" t="s">
        <v>39</v>
      </c>
      <c r="D15" s="20">
        <v>0</v>
      </c>
      <c r="E15" s="69">
        <f>F14</f>
        <v>45268</v>
      </c>
      <c r="F15" s="69">
        <f>E15+2</f>
        <v>45270</v>
      </c>
      <c r="G15" s="14"/>
      <c r="H15" s="14">
        <f t="shared" si="5"/>
        <v>3</v>
      </c>
      <c r="I15" s="28"/>
      <c r="J15" s="28"/>
      <c r="K15" s="28"/>
      <c r="L15" s="28"/>
      <c r="M15" s="28"/>
      <c r="N15" s="28"/>
      <c r="O15" s="28"/>
      <c r="P15" s="28"/>
      <c r="Q15" s="28"/>
      <c r="R15" s="28"/>
      <c r="S15" s="28"/>
      <c r="T15" s="28"/>
      <c r="U15" s="28"/>
      <c r="V15" s="28"/>
      <c r="W15" s="28"/>
      <c r="X15" s="28"/>
      <c r="Y15" s="29"/>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3" customFormat="1" ht="30" customHeight="1" thickBot="1" x14ac:dyDescent="0.35">
      <c r="A16" s="42" t="s">
        <v>11</v>
      </c>
      <c r="B16" s="21" t="s">
        <v>42</v>
      </c>
      <c r="C16" s="53" t="s">
        <v>39</v>
      </c>
      <c r="D16" s="22"/>
      <c r="E16" s="70"/>
      <c r="F16" s="71"/>
      <c r="G16" s="14"/>
      <c r="H16" s="14" t="str">
        <f t="shared" si="5"/>
        <v/>
      </c>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3" customFormat="1" ht="30" customHeight="1" thickBot="1" x14ac:dyDescent="0.35">
      <c r="A17" s="42"/>
      <c r="B17" s="58" t="s">
        <v>48</v>
      </c>
      <c r="C17" s="54" t="s">
        <v>39</v>
      </c>
      <c r="D17" s="23">
        <v>0</v>
      </c>
      <c r="E17" s="72">
        <f>F15</f>
        <v>45270</v>
      </c>
      <c r="F17" s="72">
        <f>E17+1</f>
        <v>45271</v>
      </c>
      <c r="G17" s="14"/>
      <c r="H17" s="14">
        <f t="shared" si="5"/>
        <v>2</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3" customFormat="1" ht="30" customHeight="1" thickBot="1" x14ac:dyDescent="0.35">
      <c r="A18" s="42" t="s">
        <v>12</v>
      </c>
      <c r="B18" s="59"/>
      <c r="C18" s="55"/>
      <c r="D18" s="13"/>
      <c r="E18" s="73"/>
      <c r="F18" s="73"/>
      <c r="G18" s="14"/>
      <c r="H18" s="14" t="str">
        <f t="shared" si="5"/>
        <v/>
      </c>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3" customFormat="1" ht="30" customHeight="1" thickBot="1" x14ac:dyDescent="0.35">
      <c r="A19" s="43" t="s">
        <v>13</v>
      </c>
      <c r="B19" s="24" t="s">
        <v>15</v>
      </c>
      <c r="C19" s="25"/>
      <c r="D19" s="26"/>
      <c r="E19" s="74"/>
      <c r="F19" s="75"/>
      <c r="G19" s="27"/>
      <c r="H19" s="27" t="str">
        <f t="shared" si="5"/>
        <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spans="1:64" ht="30" customHeight="1" x14ac:dyDescent="0.3">
      <c r="G20" s="6"/>
    </row>
    <row r="21" spans="1:64" ht="30" customHeight="1" x14ac:dyDescent="0.3">
      <c r="C21" s="11"/>
      <c r="F21" s="44"/>
    </row>
    <row r="22" spans="1:64" ht="30" customHeight="1" x14ac:dyDescent="0.3">
      <c r="C22"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1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cfRule type="expression" dxfId="2" priority="33">
      <formula>AND(TODAY()&gt;=I$5,TODAY()&lt;J$5)</formula>
    </cfRule>
  </conditionalFormatting>
  <conditionalFormatting sqref="I7:BL19">
    <cfRule type="expression" dxfId="1" priority="27">
      <formula>AND(début_tâche&lt;=I$5,ROUNDDOWN((fin_tâche-début_tâche+1)*avancement_tâche,0)+début_tâche-1&gt;=I$5)</formula>
    </cfRule>
    <cfRule type="expression" dxfId="0" priority="28" stopIfTrue="1">
      <formula>AND(fin_tâche&gt;=I$5,début_tâche&lt;J$5)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9" fitToHeight="0" orientation="landscape" r:id="rId3"/>
  <headerFooter differentFirst="1" scaleWithDoc="0">
    <oddFooter>Page &amp;P of &amp;N</oddFooter>
  </headerFooter>
  <rowBreaks count="1" manualBreakCount="1">
    <brk id="18" max="16383" man="1"/>
  </rowBreaks>
  <colBreaks count="1" manualBreakCount="1">
    <brk id="2" max="1048575" man="1"/>
  </colBreaks>
  <ignoredErrors>
    <ignoredError sqref="F1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90.6640625" style="32" customWidth="1"/>
    <col min="2" max="16384" width="9.109375" style="2"/>
  </cols>
  <sheetData>
    <row r="1" spans="1:2" ht="46.5" customHeight="1" x14ac:dyDescent="0.3"/>
    <row r="2" spans="1:2" s="34" customFormat="1" ht="15.6" x14ac:dyDescent="0.3">
      <c r="A2" s="33" t="s">
        <v>23</v>
      </c>
      <c r="B2" s="33"/>
    </row>
    <row r="3" spans="1:2" s="38" customFormat="1" ht="27" customHeight="1" x14ac:dyDescent="0.3">
      <c r="A3" s="63" t="s">
        <v>24</v>
      </c>
      <c r="B3" s="39"/>
    </row>
    <row r="4" spans="1:2" s="35" customFormat="1" ht="25.8" x14ac:dyDescent="0.5">
      <c r="A4" s="36" t="s">
        <v>25</v>
      </c>
    </row>
    <row r="5" spans="1:2" ht="74.099999999999994" customHeight="1" x14ac:dyDescent="0.3">
      <c r="A5" s="37" t="s">
        <v>26</v>
      </c>
    </row>
    <row r="6" spans="1:2" ht="26.25" customHeight="1" x14ac:dyDescent="0.3">
      <c r="A6" s="36" t="s">
        <v>27</v>
      </c>
    </row>
    <row r="7" spans="1:2" s="32" customFormat="1" ht="204.9" customHeight="1" x14ac:dyDescent="0.3">
      <c r="A7" s="41" t="s">
        <v>28</v>
      </c>
    </row>
    <row r="8" spans="1:2" s="35" customFormat="1" ht="25.8" x14ac:dyDescent="0.5">
      <c r="A8" s="36" t="s">
        <v>29</v>
      </c>
    </row>
    <row r="9" spans="1:2" ht="57.6" x14ac:dyDescent="0.3">
      <c r="A9" s="37" t="s">
        <v>30</v>
      </c>
    </row>
    <row r="10" spans="1:2" s="32" customFormat="1" ht="27.9" customHeight="1" x14ac:dyDescent="0.3">
      <c r="A10" s="40" t="s">
        <v>31</v>
      </c>
    </row>
    <row r="11" spans="1:2" s="35" customFormat="1" ht="25.8" x14ac:dyDescent="0.5">
      <c r="A11" s="36" t="s">
        <v>32</v>
      </c>
    </row>
    <row r="12" spans="1:2" ht="28.8" x14ac:dyDescent="0.3">
      <c r="A12" s="37" t="s">
        <v>33</v>
      </c>
    </row>
    <row r="13" spans="1:2" s="32" customFormat="1" ht="27.9" customHeight="1" x14ac:dyDescent="0.3">
      <c r="A13" s="40" t="s">
        <v>34</v>
      </c>
    </row>
    <row r="14" spans="1:2" s="35" customFormat="1" ht="25.8" x14ac:dyDescent="0.5">
      <c r="A14" s="36" t="s">
        <v>35</v>
      </c>
    </row>
    <row r="15" spans="1:2" ht="88.5" customHeight="1" x14ac:dyDescent="0.3">
      <c r="A15" s="37" t="s">
        <v>36</v>
      </c>
    </row>
    <row r="16" spans="1:2" ht="96.75" customHeight="1" x14ac:dyDescent="0.3">
      <c r="A16" s="37"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2023-11-28T19:51:00Z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