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<sst xmlns="http://schemas.openxmlformats.org/spreadsheetml/2006/main" uniqueCount="61">
  <si>
    <t>Week 3</t>
  </si>
  <si>
    <t xml:space="preserve">Monday </t>
  </si>
  <si>
    <t>Tuesday</t>
  </si>
  <si>
    <t>Wednesday</t>
  </si>
  <si>
    <t>Thursday</t>
  </si>
  <si>
    <t>Friday</t>
  </si>
  <si>
    <t>IGNORE</t>
  </si>
  <si>
    <t>PREV=already in nursery from previous year</t>
  </si>
  <si>
    <t>ID</t>
  </si>
  <si>
    <t>To Pay</t>
  </si>
  <si>
    <t>Income</t>
  </si>
  <si>
    <t>Amount Paid</t>
  </si>
  <si>
    <t>Remaining to pay</t>
  </si>
  <si>
    <t>SEN</t>
  </si>
  <si>
    <t>Preference</t>
  </si>
  <si>
    <t>Date of Birth</t>
  </si>
  <si>
    <t>Start term</t>
  </si>
  <si>
    <t>Home visit</t>
  </si>
  <si>
    <t>Hours arranged</t>
  </si>
  <si>
    <t>Hours attending</t>
  </si>
  <si>
    <t>Parent Agreement Returned</t>
  </si>
  <si>
    <t>Sessions</t>
  </si>
  <si>
    <t>Per week</t>
  </si>
  <si>
    <t>EY Funding</t>
  </si>
  <si>
    <t>date</t>
  </si>
  <si>
    <t>am</t>
  </si>
  <si>
    <t>lunch</t>
  </si>
  <si>
    <t>pm</t>
  </si>
  <si>
    <t>PREV</t>
  </si>
  <si>
    <t>9th Jan 11.15am</t>
  </si>
  <si>
    <t>Start 13.02.17</t>
  </si>
  <si>
    <t>Start 01.03.17</t>
  </si>
  <si>
    <t>26.01.17</t>
  </si>
  <si>
    <t>13.03.17</t>
  </si>
  <si>
    <t>30.03.17</t>
  </si>
  <si>
    <t xml:space="preserve"> </t>
  </si>
  <si>
    <t>20.03.17</t>
  </si>
  <si>
    <t>Autumn</t>
  </si>
  <si>
    <t>29.06.17</t>
  </si>
  <si>
    <t>26.06.17</t>
  </si>
  <si>
    <t>06.07.17</t>
  </si>
  <si>
    <t>08.09.17</t>
  </si>
  <si>
    <t>28.09.17</t>
  </si>
  <si>
    <t>28.09.18</t>
  </si>
  <si>
    <t>23.11.2017</t>
  </si>
  <si>
    <t>10.10.17</t>
  </si>
  <si>
    <t>Spring 15.01.18</t>
  </si>
  <si>
    <t>16.11.2017</t>
  </si>
  <si>
    <t>Spring 22.01.18</t>
  </si>
  <si>
    <t>15.01.2018</t>
  </si>
  <si>
    <t>Summer 16.04.18</t>
  </si>
  <si>
    <t>06.02.18</t>
  </si>
  <si>
    <t>20.03.2018</t>
  </si>
  <si>
    <t>Summer 19.04.18</t>
  </si>
  <si>
    <t>Summer 23.04.18</t>
  </si>
  <si>
    <t>27.03.2018</t>
  </si>
  <si>
    <t>16.04.2018</t>
  </si>
  <si>
    <t>Summer 18.04.18</t>
  </si>
  <si>
    <t>Spring 09.05.18</t>
  </si>
  <si>
    <t>08.05.2018</t>
  </si>
  <si>
    <t>30.04.2018</t>
  </si>
</sst>
</file>

<file path=xl/styles.xml><?xml version="1.0" encoding="utf-8"?>
<styleSheet xmlns="http://schemas.openxmlformats.org/spreadsheetml/2006/main">
  <numFmts count="1">
    <numFmt formatCode="&quot;£&quot;#,##0.00" numFmtId="164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8"/>
      <scheme val="minor"/>
    </font>
    <font>
      <name val="Calibri"/>
      <family val="2"/>
      <color theme="1"/>
      <sz val="16"/>
      <scheme val="minor"/>
    </font>
    <font>
      <name val="Aharoni"/>
      <charset val="177"/>
      <b val="1"/>
      <color theme="1"/>
      <sz val="11"/>
    </font>
    <font>
      <name val="Arial Black"/>
      <family val="2"/>
      <b val="1"/>
      <color theme="1"/>
      <sz val="11"/>
    </font>
  </fonts>
  <fills count="8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2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borderId="0" fillId="0" fontId="0" numFmtId="0"/>
  </cellStyleXfs>
  <cellXfs count="61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3" fillId="0" fontId="3" numFmtId="0" pivotButton="0" quotePrefix="0" xfId="0">
      <alignment horizontal="center" vertical="center"/>
    </xf>
    <xf applyAlignment="1" borderId="0" fillId="0" fontId="3" numFmtId="14" pivotButton="0" quotePrefix="0" xfId="0">
      <alignment vertical="center"/>
    </xf>
    <xf applyAlignment="1" borderId="6" fillId="2" fontId="5" numFmtId="1" pivotButton="0" quotePrefix="0" xfId="0">
      <alignment horizontal="center" vertical="center"/>
    </xf>
    <xf applyAlignment="1" borderId="4" fillId="2" fontId="5" numFmtId="1" pivotButton="0" quotePrefix="0" xfId="0">
      <alignment horizontal="center" vertical="center"/>
    </xf>
    <xf applyAlignment="1" borderId="7" fillId="2" fontId="5" numFmtId="1" pivotButton="0" quotePrefix="0" xfId="0">
      <alignment horizontal="center" vertical="center"/>
    </xf>
    <xf applyAlignment="1" borderId="8" fillId="2" fontId="5" numFmtId="1" pivotButton="0" quotePrefix="0" xfId="0">
      <alignment horizontal="center" vertical="center"/>
    </xf>
    <xf applyAlignment="1" borderId="10" fillId="2" fontId="5" numFmtId="1" pivotButton="0" quotePrefix="0" xfId="0">
      <alignment horizontal="center" vertical="center"/>
    </xf>
    <xf applyAlignment="1" borderId="0" fillId="0" fontId="5" numFmtId="1" pivotButton="0" quotePrefix="0" xfId="0">
      <alignment horizontal="center" vertical="center"/>
    </xf>
    <xf applyAlignment="1" borderId="12" fillId="3" fontId="4" numFmtId="0" pivotButton="0" quotePrefix="0" xfId="0">
      <alignment horizontal="center" vertical="center"/>
    </xf>
    <xf applyAlignment="1" borderId="13" fillId="3" fontId="4" numFmtId="0" pivotButton="0" quotePrefix="0" xfId="0">
      <alignment horizontal="center" vertical="center"/>
    </xf>
    <xf applyAlignment="1" borderId="14" fillId="3" fontId="4" numFmtId="0" pivotButton="0" quotePrefix="0" xfId="0">
      <alignment horizontal="center" vertical="center"/>
    </xf>
    <xf applyAlignment="1" borderId="15" fillId="3" fontId="4" numFmtId="0" pivotButton="0" quotePrefix="0" xfId="0">
      <alignment horizontal="center" vertical="center"/>
    </xf>
    <xf applyAlignment="1" borderId="16" fillId="3" fontId="4" numFmtId="0" pivotButton="0" quotePrefix="0" xfId="0">
      <alignment horizontal="center" vertical="center"/>
    </xf>
    <xf applyAlignment="1" borderId="17" fillId="3" fontId="4" numFmtId="0" pivotButton="0" quotePrefix="0" xfId="0">
      <alignment horizontal="center" vertical="center"/>
    </xf>
    <xf applyAlignment="1" borderId="0" fillId="3" fontId="4" numFmtId="0" pivotButton="0" quotePrefix="0" xfId="0">
      <alignment horizontal="center" vertical="center"/>
    </xf>
    <xf applyAlignment="1" borderId="0" fillId="3" fontId="1" numFmtId="0" pivotButton="0" quotePrefix="0" xfId="0">
      <alignment horizontal="center" vertical="center"/>
    </xf>
    <xf applyAlignment="1" borderId="18" fillId="0" fontId="0" numFmtId="14" pivotButton="0" quotePrefix="0" xfId="0">
      <alignment horizontal="center" vertical="center"/>
    </xf>
    <xf applyAlignment="1" borderId="21" fillId="0" fontId="0" numFmtId="0" pivotButton="0" quotePrefix="0" xfId="0">
      <alignment horizontal="center" vertical="center"/>
    </xf>
    <xf applyAlignment="1" borderId="19" fillId="0" fontId="0" numFmtId="0" pivotButton="0" quotePrefix="0" xfId="0">
      <alignment horizontal="center" vertical="center"/>
    </xf>
    <xf applyAlignment="1" borderId="22" fillId="0" fontId="0" numFmtId="0" pivotButton="0" quotePrefix="0" xfId="0">
      <alignment horizontal="center" vertical="center"/>
    </xf>
    <xf applyAlignment="1" borderId="23" fillId="0" fontId="0" numFmtId="0" pivotButton="0" quotePrefix="0" xfId="0">
      <alignment horizontal="center" vertical="center"/>
    </xf>
    <xf applyAlignment="1" borderId="20" fillId="0" fontId="0" numFmtId="0" pivotButton="0" quotePrefix="0" xfId="0">
      <alignment horizontal="center" vertical="center"/>
    </xf>
    <xf applyAlignment="1" borderId="24" fillId="0" fontId="0" numFmtId="0" pivotButton="0" quotePrefix="0" xfId="0">
      <alignment horizontal="center" vertical="center"/>
    </xf>
    <xf applyAlignment="1" borderId="24" fillId="0" fontId="0" numFmtId="14" pivotButton="0" quotePrefix="0" xfId="0">
      <alignment horizontal="center" vertical="center"/>
    </xf>
    <xf applyAlignment="1" borderId="25" fillId="0" fontId="0" numFmtId="0" pivotButton="0" quotePrefix="0" xfId="0">
      <alignment horizontal="center" vertical="center"/>
    </xf>
    <xf applyAlignment="1" borderId="24" fillId="4" fontId="0" numFmtId="0" pivotButton="0" quotePrefix="0" xfId="0">
      <alignment horizontal="center" vertical="center"/>
    </xf>
    <xf applyAlignment="1" borderId="24" fillId="4" fontId="0" numFmtId="14" pivotButton="0" quotePrefix="0" xfId="0">
      <alignment horizontal="center" vertical="center"/>
    </xf>
    <xf applyAlignment="1" borderId="0" fillId="4" fontId="0" numFmtId="0" pivotButton="0" quotePrefix="0" xfId="0">
      <alignment horizontal="center" vertical="center"/>
    </xf>
    <xf applyAlignment="1" borderId="0" fillId="6" fontId="3" numFmtId="0" pivotButton="0" quotePrefix="0" xfId="0">
      <alignment horizontal="center" vertical="center"/>
    </xf>
    <xf applyAlignment="1" borderId="0" fillId="6" fontId="3" numFmtId="2" pivotButton="0" quotePrefix="0" xfId="0">
      <alignment horizontal="center" vertical="center"/>
    </xf>
    <xf applyAlignment="1" borderId="0" fillId="6" fontId="4" numFmtId="1" pivotButton="0" quotePrefix="0" xfId="0">
      <alignment horizontal="center" vertical="center"/>
    </xf>
    <xf applyAlignment="1" borderId="0" fillId="6" fontId="4" numFmtId="2" pivotButton="0" quotePrefix="0" xfId="0">
      <alignment horizontal="center" vertical="center"/>
    </xf>
    <xf applyAlignment="1" borderId="0" fillId="6" fontId="4" numFmtId="0" pivotButton="0" quotePrefix="0" xfId="0">
      <alignment horizontal="center"/>
    </xf>
    <xf applyAlignment="1" borderId="0" fillId="6" fontId="4" numFmtId="0" pivotButton="0" quotePrefix="0" xfId="0">
      <alignment horizontal="center" vertical="center"/>
    </xf>
    <xf applyAlignment="1" borderId="0" fillId="6" fontId="0" numFmtId="164" pivotButton="0" quotePrefix="0" xfId="0">
      <alignment horizontal="center"/>
    </xf>
    <xf applyAlignment="1" borderId="0" fillId="6" fontId="0" numFmtId="164" pivotButton="0" quotePrefix="0" xfId="0">
      <alignment horizontal="center" vertical="center"/>
    </xf>
    <xf applyAlignment="1" borderId="0" fillId="6" fontId="0" numFmtId="2" pivotButton="0" quotePrefix="0" xfId="0">
      <alignment horizontal="center" vertical="center"/>
    </xf>
    <xf applyAlignment="1" borderId="0" fillId="6" fontId="0" numFmtId="0" pivotButton="0" quotePrefix="0" xfId="0">
      <alignment horizontal="center"/>
    </xf>
    <xf applyAlignment="1" borderId="0" fillId="6" fontId="0" numFmtId="0" pivotButton="0" quotePrefix="0" xfId="0">
      <alignment horizontal="center" vertical="center"/>
    </xf>
    <xf applyAlignment="1" borderId="1" fillId="0" fontId="3" numFmtId="0" pivotButton="0" quotePrefix="0" xfId="0">
      <alignment horizontal="center" vertical="center"/>
    </xf>
    <xf applyAlignment="1" borderId="9" fillId="2" fontId="5" numFmtId="0" pivotButton="0" quotePrefix="0" xfId="0">
      <alignment horizontal="center" vertical="center"/>
    </xf>
    <xf applyAlignment="1" borderId="18" fillId="3" fontId="4" numFmtId="0" pivotButton="0" quotePrefix="0" xfId="0">
      <alignment horizontal="center" vertical="center"/>
    </xf>
    <xf applyAlignment="1" borderId="18" fillId="0" fontId="0" numFmtId="0" pivotButton="0" quotePrefix="0" xfId="0">
      <alignment horizontal="center" vertical="center"/>
    </xf>
    <xf applyAlignment="1" borderId="18" fillId="5" fontId="0" numFmtId="0" pivotButton="0" quotePrefix="0" xfId="0">
      <alignment horizontal="center" vertical="center"/>
    </xf>
    <xf applyAlignment="1" borderId="18" fillId="4" fontId="0" numFmtId="0" pivotButton="0" quotePrefix="0" xfId="0">
      <alignment horizontal="center" vertical="center"/>
    </xf>
    <xf applyAlignment="1" borderId="6" fillId="7" fontId="5" numFmtId="0" pivotButton="0" quotePrefix="0" xfId="0">
      <alignment horizontal="center" vertical="center"/>
    </xf>
    <xf applyAlignment="1" borderId="11" fillId="3" fontId="4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10" fillId="2" fontId="5" numFmtId="0" pivotButton="0" quotePrefix="0" xfId="0">
      <alignment horizontal="center" vertical="center"/>
    </xf>
    <xf applyAlignment="1" borderId="0" fillId="0" fontId="3" numFmtId="14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/>
    </xf>
    <xf applyAlignment="1" borderId="0" fillId="6" fontId="2" numFmtId="0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/>
    </xf>
    <xf applyAlignment="1" borderId="2" fillId="0" fontId="3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0" fillId="0" fontId="3" numFmtId="14" pivotButton="0" quotePrefix="0" xfId="0">
      <alignment horizontal="center" vertical="center"/>
    </xf>
    <xf applyAlignment="1" borderId="5" fillId="0" fontId="3" numFmtId="14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None</author>
  </authors>
  <commentList>
    <comment authorId="0" ref="Y60" shapeId="0">
      <text>
        <t>:
Already doing FEL at another nursery - weekly fee of £10.20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M60"/>
  <sheetViews>
    <sheetView tabSelected="1" topLeftCell="A13" workbookViewId="0" zoomScale="53" zoomScaleNormal="55">
      <selection activeCell="K27" sqref="K27:Y60"/>
    </sheetView>
  </sheetViews>
  <sheetFormatPr baseColWidth="8" defaultColWidth="9.109375" defaultRowHeight="14.4" outlineLevelCol="0"/>
  <cols>
    <col customWidth="1" max="1" min="1" style="50" width="9.109375"/>
    <col customWidth="1" max="2" min="2" style="40" width="14.33203125"/>
    <col customWidth="1" max="3" min="3" style="41" width="14.44140625"/>
    <col customWidth="1" max="4" min="4" style="39" width="14.5546875"/>
    <col customWidth="1" max="5" min="5" style="41" width="28.88671875"/>
    <col customWidth="1" max="7" min="6" style="50" width="28.88671875"/>
    <col customWidth="1" max="8" min="8" style="50" width="15.44140625"/>
    <col customWidth="1" max="9" min="9" style="50" width="16.88671875"/>
    <col customWidth="1" max="10" min="10" style="50" width="15.5546875"/>
    <col customWidth="1" max="11" min="11" style="50" width="28.6640625"/>
    <col customWidth="1" max="13" min="12" style="50" width="28.44140625"/>
    <col customWidth="1" max="14" min="14" style="50" width="29.33203125"/>
    <col customWidth="1" max="15" min="15" style="50" width="26.33203125"/>
    <col customWidth="1" max="16" min="16" style="50" width="30.6640625"/>
    <col customWidth="1" max="17" min="17" style="50" width="28.6640625"/>
    <col customWidth="1" max="18" min="18" style="50" width="29.6640625"/>
    <col customWidth="1" max="19" min="19" style="50" width="28.6640625"/>
    <col customWidth="1" max="20" min="20" style="50" width="28"/>
    <col customWidth="1" max="21" min="21" style="50" width="30.6640625"/>
    <col customWidth="1" max="22" min="22" style="50" width="28"/>
    <col customWidth="1" max="23" min="23" style="50" width="28.5546875"/>
    <col customWidth="1" max="24" min="24" style="50" width="28"/>
    <col customWidth="1" max="26" min="25" style="50" width="30.6640625"/>
    <col bestFit="1" customWidth="1" max="27" min="27" style="50" width="20.5546875"/>
    <col customWidth="1" max="28" min="28" style="50" width="20.5546875"/>
    <col bestFit="1" customWidth="1" max="29" min="29" style="50" width="35.33203125"/>
    <col customWidth="1" max="117" min="30" style="50" width="18.6640625"/>
    <col customWidth="1" max="129" min="118" style="50" width="9.109375"/>
    <col customWidth="1" max="16384" min="130" style="50" width="9.109375"/>
  </cols>
  <sheetData>
    <row customFormat="1" customHeight="1" ht="23.4" r="1" s="56" spans="1:117">
      <c r="B1" s="55" t="n"/>
      <c r="K1" s="56" t="s">
        <v>0</v>
      </c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  <c r="BA1" s="1" t="n"/>
      <c r="BB1" s="1" t="n"/>
      <c r="BC1" s="1" t="n"/>
      <c r="BD1" s="1" t="n"/>
      <c r="BE1" s="1" t="n"/>
      <c r="BF1" s="1" t="n"/>
      <c r="BG1" s="1" t="n"/>
      <c r="BH1" s="1" t="n"/>
      <c r="BI1" s="1" t="n"/>
      <c r="BJ1" s="1" t="n"/>
      <c r="BK1" s="1" t="n"/>
      <c r="BL1" s="1" t="n"/>
      <c r="BM1" s="1" t="n"/>
      <c r="BN1" s="1" t="n"/>
      <c r="BO1" s="1" t="n"/>
      <c r="BP1" s="1" t="n"/>
      <c r="BQ1" s="1" t="n"/>
      <c r="BR1" s="1" t="n"/>
      <c r="BS1" s="1" t="n"/>
      <c r="BT1" s="1" t="n"/>
      <c r="BU1" s="1" t="n"/>
      <c r="BV1" s="1" t="n"/>
      <c r="BW1" s="1" t="n"/>
      <c r="BX1" s="1" t="n"/>
      <c r="BY1" s="1" t="n"/>
      <c r="BZ1" s="1" t="n"/>
      <c r="CA1" s="1" t="n"/>
      <c r="CB1" s="1" t="n"/>
      <c r="CC1" s="1" t="n"/>
      <c r="CD1" s="1" t="n"/>
      <c r="CE1" s="1" t="n"/>
      <c r="CF1" s="1" t="n"/>
      <c r="CG1" s="1" t="n"/>
      <c r="CH1" s="1" t="n"/>
      <c r="CI1" s="1" t="n"/>
      <c r="CJ1" s="1" t="n"/>
      <c r="CK1" s="1" t="n"/>
      <c r="CL1" s="1" t="n"/>
      <c r="CM1" s="1" t="n"/>
      <c r="CN1" s="1" t="n"/>
      <c r="CO1" s="1" t="n"/>
      <c r="CP1" s="1" t="n"/>
      <c r="CQ1" s="1" t="n"/>
      <c r="CR1" s="1" t="n"/>
      <c r="CS1" s="1" t="n"/>
      <c r="CT1" s="1" t="n"/>
      <c r="CU1" s="1" t="n"/>
      <c r="CV1" s="1" t="n"/>
      <c r="CW1" s="1" t="n"/>
      <c r="CX1" s="1" t="n"/>
      <c r="CY1" s="1" t="n"/>
      <c r="CZ1" s="1" t="n"/>
      <c r="DA1" s="1" t="n"/>
      <c r="DB1" s="1" t="n"/>
      <c r="DC1" s="1" t="n"/>
      <c r="DD1" s="1" t="n"/>
      <c r="DE1" s="1" t="n"/>
      <c r="DF1" s="1" t="n"/>
      <c r="DG1" s="1" t="n"/>
      <c r="DH1" s="1" t="n"/>
      <c r="DI1" s="1" t="n"/>
      <c r="DJ1" s="1" t="n"/>
      <c r="DK1" s="1" t="n"/>
      <c r="DL1" s="1" t="n"/>
      <c r="DM1" s="1" t="n"/>
    </row>
    <row customFormat="1" customHeight="1" ht="21" r="2" s="58" spans="1:117">
      <c r="B2" s="31" t="n"/>
      <c r="C2" s="31" t="n"/>
      <c r="D2" s="32" t="n"/>
      <c r="E2" s="31" t="n"/>
      <c r="J2" s="42" t="n"/>
      <c r="K2" s="57" t="s">
        <v>1</v>
      </c>
      <c r="N2" s="57" t="s">
        <v>2</v>
      </c>
      <c r="Q2" s="57" t="s">
        <v>3</v>
      </c>
      <c r="T2" s="57" t="s">
        <v>4</v>
      </c>
      <c r="W2" s="57" t="s">
        <v>5</v>
      </c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2" t="n"/>
      <c r="AU2" s="2" t="n"/>
      <c r="AV2" s="2" t="n"/>
      <c r="AW2" s="2" t="n"/>
      <c r="AX2" s="2" t="n"/>
      <c r="AY2" s="2" t="n"/>
      <c r="AZ2" s="2" t="n"/>
      <c r="BA2" s="2" t="n"/>
      <c r="BB2" s="2" t="n"/>
      <c r="BC2" s="2" t="n"/>
      <c r="BD2" s="2" t="n"/>
      <c r="BE2" s="2" t="n"/>
      <c r="BF2" s="2" t="n"/>
      <c r="BG2" s="2" t="n"/>
      <c r="BH2" s="2" t="n"/>
      <c r="BI2" s="2" t="n"/>
      <c r="BJ2" s="2" t="n"/>
      <c r="BK2" s="2" t="n"/>
      <c r="BL2" s="2" t="n"/>
      <c r="BM2" s="2" t="n"/>
      <c r="BN2" s="2" t="n"/>
      <c r="BO2" s="2" t="n"/>
      <c r="BP2" s="2" t="n"/>
      <c r="BQ2" s="2" t="n"/>
      <c r="BR2" s="2" t="n"/>
      <c r="BS2" s="2" t="n"/>
      <c r="BT2" s="2" t="n"/>
      <c r="BU2" s="2" t="n"/>
      <c r="BV2" s="2" t="n"/>
      <c r="BW2" s="2" t="n"/>
      <c r="BX2" s="2" t="n"/>
      <c r="BY2" s="2" t="n"/>
      <c r="BZ2" s="2" t="n"/>
      <c r="CA2" s="2" t="n"/>
      <c r="CB2" s="2" t="n"/>
      <c r="CC2" s="2" t="n"/>
      <c r="CD2" s="2" t="n"/>
      <c r="CE2" s="2" t="n"/>
      <c r="CF2" s="2" t="n"/>
      <c r="CG2" s="2" t="n"/>
      <c r="CH2" s="2" t="n"/>
      <c r="CI2" s="2" t="n"/>
      <c r="CJ2" s="2" t="n"/>
      <c r="CK2" s="2" t="n"/>
      <c r="CL2" s="2" t="n"/>
      <c r="CM2" s="2" t="n"/>
      <c r="CN2" s="2" t="n"/>
      <c r="CO2" s="2" t="n"/>
      <c r="CP2" s="2" t="n"/>
      <c r="CQ2" s="2" t="n"/>
      <c r="CR2" s="2" t="n"/>
      <c r="CS2" s="2" t="n"/>
      <c r="CT2" s="2" t="n"/>
      <c r="CU2" s="2" t="n"/>
      <c r="CV2" s="2" t="n"/>
      <c r="CW2" s="2" t="n"/>
      <c r="CX2" s="2" t="n"/>
      <c r="CY2" s="2" t="n"/>
      <c r="CZ2" s="2" t="n"/>
      <c r="DA2" s="2" t="n"/>
      <c r="DB2" s="2" t="n"/>
      <c r="DC2" s="2" t="n"/>
      <c r="DD2" s="2" t="n"/>
      <c r="DE2" s="2" t="n"/>
      <c r="DF2" s="2" t="n"/>
      <c r="DG2" s="2" t="n"/>
      <c r="DH2" s="2" t="n"/>
      <c r="DI2" s="2" t="n"/>
      <c r="DJ2" s="2" t="n"/>
      <c r="DK2" s="2" t="n"/>
      <c r="DL2" s="2" t="n"/>
      <c r="DM2" s="2" t="n"/>
    </row>
    <row customFormat="1" customHeight="1" ht="21.6" r="3" s="58" spans="1:117" thickBot="1">
      <c r="B3" s="31" t="s">
        <v>6</v>
      </c>
      <c r="C3" s="31" t="s">
        <v>6</v>
      </c>
      <c r="D3" s="31" t="s">
        <v>6</v>
      </c>
      <c r="E3" s="31" t="s">
        <v>6</v>
      </c>
      <c r="H3" s="3" t="n"/>
      <c r="I3" s="3" t="s">
        <v>7</v>
      </c>
      <c r="J3" s="31" t="s">
        <v>6</v>
      </c>
      <c r="K3" s="59" t="n"/>
      <c r="N3" s="59" t="n"/>
      <c r="Q3" s="60" t="n"/>
      <c r="T3" s="60" t="n"/>
      <c r="W3" s="60" t="n"/>
      <c r="Z3" s="59" t="n"/>
      <c r="AC3" s="59" t="s">
        <v>6</v>
      </c>
      <c r="AD3" s="59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  <c r="AO3" s="4" t="n"/>
      <c r="AP3" s="4" t="n"/>
      <c r="AQ3" s="4" t="n"/>
      <c r="AR3" s="4" t="n"/>
      <c r="AS3" s="4" t="n"/>
      <c r="AT3" s="4" t="n"/>
      <c r="AU3" s="4" t="n"/>
      <c r="AV3" s="4" t="n"/>
      <c r="AW3" s="4" t="n"/>
      <c r="AX3" s="4" t="n"/>
      <c r="AY3" s="4" t="n"/>
      <c r="AZ3" s="4" t="n"/>
      <c r="BA3" s="4" t="n"/>
      <c r="BB3" s="4" t="n"/>
      <c r="BC3" s="4" t="n"/>
      <c r="BD3" s="4" t="n"/>
      <c r="BE3" s="4" t="n"/>
      <c r="BF3" s="4" t="n"/>
      <c r="BG3" s="4" t="n"/>
      <c r="BH3" s="4" t="n"/>
      <c r="BI3" s="4" t="n"/>
      <c r="BJ3" s="4" t="n"/>
      <c r="BK3" s="4" t="n"/>
      <c r="BL3" s="4" t="n"/>
      <c r="BM3" s="4" t="n"/>
      <c r="BN3" s="4" t="n"/>
      <c r="BO3" s="4" t="n"/>
      <c r="BP3" s="4" t="n"/>
      <c r="BQ3" s="4" t="n"/>
      <c r="BR3" s="4" t="n"/>
      <c r="BS3" s="4" t="n"/>
      <c r="BT3" s="4" t="n"/>
      <c r="BU3" s="4" t="n"/>
      <c r="BV3" s="4" t="n"/>
      <c r="BW3" s="4" t="n"/>
      <c r="BX3" s="4" t="n"/>
      <c r="BY3" s="4" t="n"/>
      <c r="BZ3" s="4" t="n"/>
      <c r="CA3" s="4" t="n"/>
      <c r="CB3" s="4" t="n"/>
      <c r="CC3" s="4" t="n"/>
      <c r="CD3" s="4" t="n"/>
      <c r="CE3" s="4" t="n"/>
      <c r="CF3" s="4" t="n"/>
      <c r="CG3" s="4" t="n"/>
      <c r="CH3" s="4" t="n"/>
      <c r="CI3" s="4" t="n"/>
      <c r="CJ3" s="4" t="n"/>
      <c r="CK3" s="4" t="n"/>
      <c r="CL3" s="4" t="n"/>
      <c r="CM3" s="4" t="n"/>
      <c r="CN3" s="4" t="n"/>
      <c r="CO3" s="4" t="n"/>
      <c r="CP3" s="4" t="n"/>
      <c r="CQ3" s="4" t="n"/>
      <c r="CR3" s="4" t="n"/>
      <c r="CS3" s="4" t="n"/>
      <c r="CT3" s="4" t="n"/>
      <c r="CU3" s="4" t="n"/>
      <c r="CV3" s="4" t="n"/>
      <c r="CW3" s="4" t="n"/>
      <c r="CX3" s="4" t="n"/>
      <c r="CY3" s="4" t="n"/>
      <c r="CZ3" s="4" t="n"/>
      <c r="DA3" s="4" t="n"/>
      <c r="DB3" s="4" t="n"/>
      <c r="DC3" s="4" t="n"/>
      <c r="DD3" s="4" t="n"/>
      <c r="DE3" s="4" t="n"/>
      <c r="DF3" s="4" t="n"/>
      <c r="DG3" s="4" t="n"/>
      <c r="DH3" s="4" t="n"/>
      <c r="DI3" s="4" t="n"/>
      <c r="DJ3" s="4" t="n"/>
      <c r="DK3" s="4" t="n"/>
      <c r="DL3" s="4" t="n"/>
      <c r="DM3" s="4" t="n"/>
    </row>
    <row customFormat="1" customHeight="1" ht="18" r="4" s="10" spans="1:117" thickBot="1">
      <c r="A4" s="10" t="s">
        <v>8</v>
      </c>
      <c r="B4" s="33" t="s">
        <v>9</v>
      </c>
      <c r="C4" s="33" t="s">
        <v>10</v>
      </c>
      <c r="D4" s="34" t="s">
        <v>11</v>
      </c>
      <c r="E4" s="33" t="s">
        <v>12</v>
      </c>
      <c r="F4" s="48" t="s">
        <v>13</v>
      </c>
      <c r="G4" s="48" t="s">
        <v>14</v>
      </c>
      <c r="H4" s="5" t="s">
        <v>15</v>
      </c>
      <c r="I4" s="6" t="s">
        <v>16</v>
      </c>
      <c r="J4" s="7" t="s">
        <v>17</v>
      </c>
      <c r="K4" s="8">
        <f>COUNTIF(K6:K60,1)</f>
        <v/>
      </c>
      <c r="L4" s="8">
        <f>COUNTIF(L6:L60,1)</f>
        <v/>
      </c>
      <c r="M4" s="8">
        <f>COUNTIF(M6:M60,1)</f>
        <v/>
      </c>
      <c r="N4" s="8">
        <f>COUNTIF(N6:N60,1)</f>
        <v/>
      </c>
      <c r="O4" s="8">
        <f>COUNTIF(O6:O60,1)</f>
        <v/>
      </c>
      <c r="P4" s="8">
        <f>COUNTIF(P6:P60,1)</f>
        <v/>
      </c>
      <c r="Q4" s="8">
        <f>COUNTIF(Q6:Q60,1)</f>
        <v/>
      </c>
      <c r="R4" s="8">
        <f>COUNTIF(R6:R60,1)</f>
        <v/>
      </c>
      <c r="S4" s="8">
        <f>COUNTIF(S6:S60,1)</f>
        <v/>
      </c>
      <c r="T4" s="8">
        <f>COUNTIF(T6:T60,1)</f>
        <v/>
      </c>
      <c r="U4" s="8">
        <f>COUNTIF(U6:U60,1)</f>
        <v/>
      </c>
      <c r="V4" s="8">
        <f>COUNTIF(V6:V60,1)</f>
        <v/>
      </c>
      <c r="W4" s="8">
        <f>COUNTIF(W6:W60,1)</f>
        <v/>
      </c>
      <c r="X4" s="8">
        <f>COUNTIF(X6:X60,1)</f>
        <v/>
      </c>
      <c r="Y4" s="8">
        <f>COUNTIF(Y6:Y60,1)</f>
        <v/>
      </c>
      <c r="Z4" s="9" t="s">
        <v>18</v>
      </c>
      <c r="AA4" s="43" t="s">
        <v>19</v>
      </c>
      <c r="AB4" s="51" t="n"/>
      <c r="AC4" s="9" t="s">
        <v>20</v>
      </c>
    </row>
    <row customFormat="1" customHeight="1" ht="15" r="5" s="18" spans="1:117">
      <c r="B5" s="35" t="s">
        <v>21</v>
      </c>
      <c r="C5" s="36" t="s">
        <v>22</v>
      </c>
      <c r="D5" s="34" t="n"/>
      <c r="E5" s="36" t="n"/>
      <c r="F5" s="49" t="n"/>
      <c r="G5" s="49" t="n"/>
      <c r="H5" s="49" t="n"/>
      <c r="I5" s="11" t="s">
        <v>23</v>
      </c>
      <c r="J5" s="12" t="s">
        <v>24</v>
      </c>
      <c r="K5" s="13" t="s">
        <v>25</v>
      </c>
      <c r="L5" s="14" t="s">
        <v>26</v>
      </c>
      <c r="M5" s="49" t="s">
        <v>27</v>
      </c>
      <c r="N5" s="15" t="s">
        <v>25</v>
      </c>
      <c r="O5" s="14" t="s">
        <v>26</v>
      </c>
      <c r="P5" s="49" t="s">
        <v>27</v>
      </c>
      <c r="Q5" s="15" t="s">
        <v>25</v>
      </c>
      <c r="R5" s="14" t="s">
        <v>26</v>
      </c>
      <c r="S5" s="49" t="s">
        <v>27</v>
      </c>
      <c r="T5" s="15" t="s">
        <v>25</v>
      </c>
      <c r="U5" s="14" t="s">
        <v>26</v>
      </c>
      <c r="V5" s="49" t="s">
        <v>27</v>
      </c>
      <c r="W5" s="15" t="s">
        <v>25</v>
      </c>
      <c r="X5" s="14" t="s">
        <v>26</v>
      </c>
      <c r="Y5" s="16" t="s">
        <v>27</v>
      </c>
      <c r="Z5" s="16" t="n"/>
      <c r="AA5" s="44" t="n"/>
      <c r="AB5" s="44" t="n"/>
      <c r="AC5" s="44" t="n"/>
      <c r="AD5" s="17" t="n"/>
      <c r="AE5" s="17" t="n"/>
      <c r="AF5" s="17" t="n"/>
      <c r="AG5" s="17" t="n"/>
      <c r="AH5" s="17" t="n"/>
      <c r="AI5" s="17" t="n"/>
      <c r="AJ5" s="17" t="n"/>
      <c r="AK5" s="17" t="n"/>
      <c r="AL5" s="17" t="n"/>
      <c r="AM5" s="17" t="n"/>
      <c r="AN5" s="17" t="n"/>
      <c r="AO5" s="17" t="n"/>
      <c r="AP5" s="17" t="n"/>
      <c r="AQ5" s="17" t="n"/>
      <c r="AR5" s="17" t="n"/>
      <c r="AS5" s="17" t="n"/>
      <c r="AT5" s="17" t="n"/>
      <c r="AU5" s="17" t="n"/>
      <c r="AV5" s="17" t="n"/>
      <c r="AW5" s="17" t="n"/>
      <c r="AX5" s="17" t="n"/>
      <c r="AY5" s="17" t="n"/>
      <c r="AZ5" s="17" t="n"/>
      <c r="BA5" s="17" t="n"/>
      <c r="BB5" s="17" t="n"/>
      <c r="BC5" s="17" t="n"/>
      <c r="BD5" s="17" t="n"/>
      <c r="BE5" s="17" t="n"/>
      <c r="BF5" s="17" t="n"/>
      <c r="BG5" s="17" t="n"/>
      <c r="BH5" s="17" t="n"/>
      <c r="BI5" s="17" t="n"/>
      <c r="BJ5" s="17" t="n"/>
      <c r="BK5" s="17" t="n"/>
      <c r="BL5" s="17" t="n"/>
      <c r="BM5" s="17" t="n"/>
      <c r="BN5" s="17" t="n"/>
      <c r="BO5" s="17" t="n"/>
      <c r="BP5" s="17" t="n"/>
      <c r="BQ5" s="17" t="n"/>
      <c r="BR5" s="17" t="n"/>
      <c r="BS5" s="17" t="n"/>
      <c r="BT5" s="17" t="n"/>
      <c r="BU5" s="17" t="n"/>
      <c r="BV5" s="17" t="n"/>
      <c r="BW5" s="17" t="n"/>
      <c r="BX5" s="17" t="n"/>
      <c r="BY5" s="17" t="n"/>
      <c r="BZ5" s="17" t="n"/>
      <c r="CA5" s="17" t="n"/>
      <c r="CB5" s="17" t="n"/>
      <c r="CC5" s="17" t="n"/>
      <c r="CD5" s="17" t="n"/>
      <c r="CE5" s="17" t="n"/>
      <c r="CF5" s="17" t="n"/>
      <c r="CG5" s="17" t="n"/>
      <c r="CH5" s="17" t="n"/>
      <c r="CI5" s="17" t="n"/>
      <c r="CJ5" s="17" t="n"/>
      <c r="CK5" s="17" t="n"/>
      <c r="CL5" s="17" t="n"/>
      <c r="CM5" s="17" t="n"/>
      <c r="CN5" s="17" t="n"/>
      <c r="CO5" s="17" t="n"/>
      <c r="CP5" s="17" t="n"/>
      <c r="CQ5" s="17" t="n"/>
      <c r="CR5" s="17" t="n"/>
      <c r="CS5" s="17" t="n"/>
      <c r="CT5" s="17" t="n"/>
      <c r="CU5" s="17" t="n"/>
      <c r="CV5" s="17" t="n"/>
      <c r="CW5" s="17" t="n"/>
      <c r="CX5" s="17" t="n"/>
      <c r="CY5" s="17" t="n"/>
      <c r="CZ5" s="17" t="n"/>
      <c r="DA5" s="17" t="n"/>
      <c r="DB5" s="17" t="n"/>
      <c r="DC5" s="17" t="n"/>
      <c r="DD5" s="17" t="n"/>
      <c r="DE5" s="17" t="n"/>
      <c r="DF5" s="17" t="n"/>
      <c r="DG5" s="17" t="n"/>
      <c r="DH5" s="17" t="n"/>
      <c r="DI5" s="17" t="n"/>
      <c r="DJ5" s="17" t="n"/>
      <c r="DK5" s="17" t="n"/>
      <c r="DL5" s="17" t="n"/>
      <c r="DM5" s="17" t="n"/>
    </row>
    <row customHeight="1" ht="14.25" r="6" spans="1:117">
      <c r="A6" s="50" t="n">
        <v>1</v>
      </c>
      <c r="B6" s="37">
        <f>C6-61.2</f>
        <v/>
      </c>
      <c r="C6" s="38">
        <f>(COUNTIF(K7,"*")*10.2)+((COUNTIF(L7,"*")*5.1))+((COUNTIF(M7,"*")*10.2))+((COUNTIF(N7,"*")*10.2))+((COUNTIF(O7,"*")*5.1))+((COUNTIF(P7,"*")*10.2))+((COUNTIF(Q7,"*")*10.2))+((COUNTIF(R7,"*")*5.1))+((COUNTIF(S7,"*")*10.2))+((COUNTIF(T7,"*")*10.2))+((COUNTIF(U7,"*")*5.1))+((COUNTIF(V7,"*")*10.2))+((COUNTIF(W7,"*")*10.2))+((COUNTIF(X7,"*")*5.1))+((COUNTIF(Y7,"*")*10.2))</f>
        <v/>
      </c>
      <c r="E6" s="38">
        <f>SUM(B6-D7)</f>
        <v/>
      </c>
      <c r="H6" s="19" t="n">
        <v>41510</v>
      </c>
      <c r="I6" s="45" t="s">
        <v>28</v>
      </c>
      <c r="J6" s="45" t="n"/>
      <c r="K6" s="21" t="n">
        <v>1</v>
      </c>
      <c r="L6" s="45" t="n"/>
      <c r="M6" s="24" t="n">
        <v>1</v>
      </c>
      <c r="N6" s="45" t="n">
        <v>1</v>
      </c>
      <c r="O6" s="45" t="n"/>
      <c r="P6" s="45" t="n">
        <v>1</v>
      </c>
      <c r="Q6" s="45" t="n">
        <v>1</v>
      </c>
      <c r="R6" s="45" t="n"/>
      <c r="S6" s="21" t="n">
        <v>1</v>
      </c>
      <c r="T6" s="45" t="n"/>
      <c r="U6" s="45" t="n"/>
      <c r="V6" s="45" t="n"/>
      <c r="W6" s="45" t="n"/>
      <c r="X6" s="20" t="n"/>
      <c r="Y6" s="22" t="n"/>
      <c r="Z6" s="22">
        <f>(K6+M6+N6+P6+Q6+S6+T6+V6+W6+Y6)*2.5+(L6+O6+R6+U6+X6)*1.25</f>
        <v/>
      </c>
      <c r="AA6" s="45" t="n">
        <v>15</v>
      </c>
      <c r="AB6" s="45">
        <f>Z6-AA6</f>
        <v/>
      </c>
      <c r="AC6" s="45" t="n"/>
    </row>
    <row r="7" spans="1:117">
      <c r="A7" s="50" t="n">
        <v>2</v>
      </c>
      <c r="B7" s="37">
        <f>C7-61.2</f>
        <v/>
      </c>
      <c r="C7" s="38">
        <f>(COUNTIF(K8,"*")*10.2)+((COUNTIF(L8,"*")*5.1))+((COUNTIF(M8,"*")*10.2))+((COUNTIF(N8,"*")*10.2))+((COUNTIF(O8,"*")*5.1))+((COUNTIF(P8,"*")*10.2))+((COUNTIF(Q8,"*")*10.2))+((COUNTIF(R8,"*")*5.1))+((COUNTIF(S8,"*")*10.2))+((COUNTIF(T8,"*")*10.2))+((COUNTIF(U8,"*")*5.1))+((COUNTIF(V8,"*")*10.2))+((COUNTIF(W8,"*")*10.2))+((COUNTIF(X8,"*")*5.1))+((COUNTIF(Y8,"*")*10.2))</f>
        <v/>
      </c>
      <c r="E7" s="38">
        <f>SUM(B7-D8)</f>
        <v/>
      </c>
      <c r="H7" s="19" t="n">
        <v>41529</v>
      </c>
      <c r="I7" s="45" t="s">
        <v>28</v>
      </c>
      <c r="J7" s="45" t="n"/>
      <c r="K7" s="45" t="n"/>
      <c r="L7" s="45" t="n">
        <v>1</v>
      </c>
      <c r="M7" s="45" t="n">
        <v>1</v>
      </c>
      <c r="N7" s="45" t="n"/>
      <c r="O7" s="45" t="n">
        <v>1</v>
      </c>
      <c r="P7" s="45" t="n">
        <v>1</v>
      </c>
      <c r="Q7" s="45" t="n">
        <v>1</v>
      </c>
      <c r="R7" s="45" t="n"/>
      <c r="S7" s="23" t="n">
        <v>1</v>
      </c>
      <c r="T7" s="45" t="n">
        <v>1</v>
      </c>
      <c r="U7" s="45" t="n"/>
      <c r="V7" s="23" t="n"/>
      <c r="W7" s="45" t="n"/>
      <c r="X7" s="21" t="n"/>
      <c r="Y7" s="22" t="n"/>
      <c r="Z7" s="22">
        <f>(K7+M7+N7+P7+Q7+S7+T7+V7+W7+Y7)*2.5+(L7+O7+R7+U7+X7)*1.25</f>
        <v/>
      </c>
      <c r="AA7" s="45" t="n">
        <v>15</v>
      </c>
      <c r="AB7" s="45">
        <f>Z7-AA7</f>
        <v/>
      </c>
      <c r="AC7" s="45" t="n"/>
    </row>
    <row r="8" spans="1:117">
      <c r="A8" s="50" t="n">
        <v>3</v>
      </c>
      <c r="B8" s="37">
        <f>C8-61.2</f>
        <v/>
      </c>
      <c r="C8" s="38">
        <f>(COUNTIF(K9,"*")*10.2)+((COUNTIF(L9,"*")*5.1))+((COUNTIF(M9,"*")*10.2))+((COUNTIF(N9,"*")*10.2))+((COUNTIF(O9,"*")*5.1))+((COUNTIF(P9,"*")*10.2))+((COUNTIF(Q9,"*")*10.2))+((COUNTIF(R9,"*")*5.1))+((COUNTIF(S9,"*")*10.2))+((COUNTIF(T9,"*")*10.2))+((COUNTIF(U9,"*")*5.1))+((COUNTIF(V9,"*")*10.2))+((COUNTIF(W9,"*")*10.2))+((COUNTIF(X9,"*")*5.1))+((COUNTIF(Y9,"*")*10.2))</f>
        <v/>
      </c>
      <c r="E8" s="38">
        <f>SUM(B8-D9)</f>
        <v/>
      </c>
      <c r="F8" s="50" t="n">
        <v>1</v>
      </c>
      <c r="H8" s="19" t="n">
        <v>41562</v>
      </c>
      <c r="I8" s="45" t="s">
        <v>28</v>
      </c>
      <c r="J8" s="45" t="n"/>
      <c r="K8" s="23" t="n"/>
      <c r="L8" s="45" t="n"/>
      <c r="M8" s="24" t="n"/>
      <c r="N8" s="45" t="n"/>
      <c r="O8" s="45" t="n"/>
      <c r="P8" s="45" t="n">
        <v>1</v>
      </c>
      <c r="R8" s="45" t="n"/>
      <c r="S8" s="24" t="n">
        <v>1</v>
      </c>
      <c r="T8" s="45" t="n">
        <v>1</v>
      </c>
      <c r="U8" s="45" t="n">
        <v>1</v>
      </c>
      <c r="V8" s="22" t="n"/>
      <c r="W8" s="45" t="n">
        <v>1</v>
      </c>
      <c r="X8" s="45" t="n">
        <v>1</v>
      </c>
      <c r="Y8" s="45" t="n">
        <v>1</v>
      </c>
      <c r="Z8" s="22">
        <f>(K8+M8+N8+P8+Q8+S8+T8+V8+W8+Y8)*2.5+(L8+O8+R8+U8+X8)*1.25</f>
        <v/>
      </c>
      <c r="AA8" s="45" t="n">
        <v>15</v>
      </c>
      <c r="AB8" s="45">
        <f>Z8-AA8</f>
        <v/>
      </c>
      <c r="AC8" s="45" t="n"/>
    </row>
    <row r="9" spans="1:117">
      <c r="A9" s="50" t="n">
        <v>4</v>
      </c>
      <c r="B9" s="37">
        <f>C9-61.2</f>
        <v/>
      </c>
      <c r="C9" s="38">
        <f>(COUNTIF(K10,"*")*10.2)+((COUNTIF(L10,"*")*5.1))+((COUNTIF(M10,"*")*10.2))+((COUNTIF(N10,"*")*10.2))+((COUNTIF(O10,"*")*5.1))+((COUNTIF(P10,"*")*10.2))+((COUNTIF(Q10,"*")*10.2))+((COUNTIF(R10,"*")*5.1))+((COUNTIF(S10,"*")*10.2))+((COUNTIF(T10,"*")*10.2))+((COUNTIF(U10,"*")*5.1))+((COUNTIF(V10,"*")*10.2))+((COUNTIF(W10,"*")*10.2))+((COUNTIF(X10,"*")*5.1))+((COUNTIF(Y10,"*")*10.2))</f>
        <v/>
      </c>
      <c r="E9" s="38">
        <f>SUM(B9-D10)</f>
        <v/>
      </c>
      <c r="H9" s="19" t="n">
        <v>41621</v>
      </c>
      <c r="I9" s="45" t="s">
        <v>28</v>
      </c>
      <c r="J9" s="45" t="n"/>
      <c r="K9" s="21" t="n"/>
      <c r="L9" s="21" t="n"/>
      <c r="M9" s="21" t="n"/>
      <c r="O9" s="50" t="n">
        <v>1</v>
      </c>
      <c r="P9" s="50" t="n">
        <v>1</v>
      </c>
      <c r="Q9" s="21" t="n"/>
      <c r="R9" s="21" t="n">
        <v>1</v>
      </c>
      <c r="S9" s="21" t="n">
        <v>1</v>
      </c>
      <c r="T9" s="21" t="n"/>
      <c r="U9" s="21" t="n">
        <v>1</v>
      </c>
      <c r="V9" s="21" t="n">
        <v>1</v>
      </c>
      <c r="W9" s="21" t="n"/>
      <c r="X9" s="21" t="n">
        <v>1</v>
      </c>
      <c r="Y9" s="20" t="n">
        <v>1</v>
      </c>
      <c r="Z9" s="22">
        <f>(K9+M9+N9+P9+Q9+S9+T9+V9+W9+Y9)*2.5+(L9+O9+R9+U9+X9)*1.25</f>
        <v/>
      </c>
      <c r="AA9" s="45" t="n">
        <v>15</v>
      </c>
      <c r="AB9" s="45">
        <f>Z9-AA9</f>
        <v/>
      </c>
      <c r="AC9" s="45" t="n"/>
    </row>
    <row r="10" spans="1:117">
      <c r="A10" s="50" t="n">
        <v>5</v>
      </c>
      <c r="B10" s="37">
        <f>C10-61.2</f>
        <v/>
      </c>
      <c r="C10" s="38">
        <f>(COUNTIF(K10,"*")*10.2)+((COUNTIF(L10,"*")*5.1))+((COUNTIF(M10,"*")*10.2))+((COUNTIF(N10,"*")*10.2))+((COUNTIF(O10,"*")*5.1))+((COUNTIF(P10,"*")*10.2))+((COUNTIF(Q10,"*")*10.2))+((COUNTIF(R10,"*")*5.1))+((COUNTIF(S10,"*")*10.2))+((COUNTIF(T10,"*")*10.2))+((COUNTIF(U10,"*")*5.1))+((COUNTIF(V10,"*")*10.2))+((COUNTIF(W10,"*")*10.2))+((COUNTIF(X10,"*")*5.1))+((COUNTIF(Y10,"*")*10.2))</f>
        <v/>
      </c>
      <c r="E10" s="38">
        <f>SUM(B10-D10)</f>
        <v/>
      </c>
      <c r="H10" s="19" t="n">
        <v>41600</v>
      </c>
      <c r="I10" s="45" t="s">
        <v>28</v>
      </c>
      <c r="J10" s="45" t="s">
        <v>29</v>
      </c>
      <c r="K10" s="45" t="n"/>
      <c r="L10" s="45" t="n">
        <v>1</v>
      </c>
      <c r="M10" s="45" t="n">
        <v>1</v>
      </c>
      <c r="N10" s="45" t="n"/>
      <c r="O10" s="45" t="n">
        <v>1</v>
      </c>
      <c r="P10" s="21" t="n">
        <v>1</v>
      </c>
      <c r="Q10" s="45" t="n"/>
      <c r="R10" s="45" t="n"/>
      <c r="S10" s="21" t="n"/>
      <c r="T10" s="45" t="n">
        <v>1</v>
      </c>
      <c r="U10" s="45" t="n">
        <v>1</v>
      </c>
      <c r="V10" s="45" t="n"/>
      <c r="W10" s="21" t="n">
        <v>1</v>
      </c>
      <c r="X10" s="21" t="n">
        <v>1</v>
      </c>
      <c r="Y10" s="20" t="n"/>
      <c r="Z10" s="22">
        <f>(K10+M10+N10+P10+Q10+S10+T10+V10+W10+Y10)*2.5+(L10+O10+R10+U10+X10)*1.25</f>
        <v/>
      </c>
      <c r="AA10" s="45" t="n">
        <v>15</v>
      </c>
      <c r="AB10" s="45">
        <f>Z10-AA10</f>
        <v/>
      </c>
      <c r="AC10" s="45" t="n"/>
    </row>
    <row r="11" spans="1:117">
      <c r="A11" s="50" t="n">
        <v>6</v>
      </c>
      <c r="B11" s="37">
        <f>C11-61.2</f>
        <v/>
      </c>
      <c r="C11" s="38">
        <f>(COUNTIF(K11,"*")*10.2)+((COUNTIF(L11,"*")*5.1))+((COUNTIF(M11,"*")*10.2))+((COUNTIF(N11,"*")*10.2))+((COUNTIF(O11,"*")*5.1))+((COUNTIF(P11,"*")*10.2))+((COUNTIF(Q11,"*")*10.2))+((COUNTIF(R11,"*")*5.1))+((COUNTIF(S11,"*")*10.2))+((COUNTIF(T11,"*")*10.2))+((COUNTIF(U11,"*")*5.1))+((COUNTIF(V11,"*")*10.2))+((COUNTIF(W11,"*")*10.2))+((COUNTIF(X11,"*")*5.1))+((COUNTIF(Y11,"*")*10.2))</f>
        <v/>
      </c>
      <c r="E11" s="38">
        <f>SUM(B11-D11)</f>
        <v/>
      </c>
      <c r="H11" s="19" t="n">
        <v>41591</v>
      </c>
      <c r="I11" s="45" t="s">
        <v>28</v>
      </c>
      <c r="K11" s="45" t="n">
        <v>1</v>
      </c>
      <c r="L11" s="45" t="n">
        <v>1</v>
      </c>
      <c r="M11" s="45" t="n"/>
      <c r="N11" s="45" t="n">
        <v>1</v>
      </c>
      <c r="O11" s="45" t="n">
        <v>1</v>
      </c>
      <c r="P11" s="45" t="n"/>
      <c r="Q11" s="45" t="n"/>
      <c r="R11" s="45" t="n">
        <v>1</v>
      </c>
      <c r="S11" s="45" t="n">
        <v>1</v>
      </c>
      <c r="T11" s="45" t="n"/>
      <c r="U11" s="45" t="n">
        <v>1</v>
      </c>
      <c r="V11" s="45" t="n">
        <v>1</v>
      </c>
      <c r="W11" s="45" t="n"/>
      <c r="X11" s="21" t="n"/>
      <c r="Y11" s="20" t="n"/>
      <c r="Z11" s="22">
        <f>(K11+M11+N11+P11+Q11+S11+T11+V11+W11+Y11)*2.5+(L11+O11+R11+U11+X11)*1.25</f>
        <v/>
      </c>
      <c r="AA11" s="45" t="n">
        <v>15</v>
      </c>
      <c r="AB11" s="45">
        <f>Z11-AA11</f>
        <v/>
      </c>
      <c r="AC11" s="45" t="n"/>
    </row>
    <row r="12" spans="1:117">
      <c r="A12" s="50" t="n">
        <v>7</v>
      </c>
      <c r="B12" s="37">
        <f>C12-61.2</f>
        <v/>
      </c>
      <c r="C12" s="38">
        <f>(COUNTIF(K12,"*")*10.2)+((COUNTIF(L12,"*")*5.1))+((COUNTIF(M12,"*")*10.2))+((COUNTIF(N12,"*")*10.2))+((COUNTIF(O12,"*")*5.1))+((COUNTIF(P12,"*")*10.2))+((COUNTIF(Q12,"*")*10.2))+((COUNTIF(R12,"*")*5.1))+((COUNTIF(S12,"*")*10.2))+((COUNTIF(T12,"*")*10.2))+((COUNTIF(U12,"*")*5.1))+((COUNTIF(V12,"*")*10.2))+((COUNTIF(W12,"*")*10.2))+((COUNTIF(X12,"*")*5.1))+((COUNTIF(Y12,"*")*10.2))</f>
        <v/>
      </c>
      <c r="E12" s="38">
        <f>SUM(B12-D12)</f>
        <v/>
      </c>
      <c r="H12" s="19" t="n">
        <v>41679</v>
      </c>
      <c r="I12" s="45" t="s">
        <v>28</v>
      </c>
      <c r="J12" s="45" t="s">
        <v>30</v>
      </c>
      <c r="K12" s="45" t="n"/>
      <c r="L12" s="45" t="n"/>
      <c r="M12" s="45" t="n">
        <v>1</v>
      </c>
      <c r="N12" s="45" t="n"/>
      <c r="O12" s="45" t="n"/>
      <c r="P12" s="45" t="n">
        <v>1</v>
      </c>
      <c r="Q12" s="45" t="n">
        <v>1</v>
      </c>
      <c r="R12" s="45" t="n">
        <v>1</v>
      </c>
      <c r="S12" s="21" t="n"/>
      <c r="T12" s="45" t="n">
        <v>1</v>
      </c>
      <c r="U12" s="21" t="n"/>
      <c r="V12" s="21" t="n"/>
      <c r="W12" s="45" t="n"/>
      <c r="X12" s="21" t="n">
        <v>1</v>
      </c>
      <c r="Y12" s="20" t="n">
        <v>1</v>
      </c>
      <c r="Z12" s="22">
        <f>(K12+M12+N12+P12+Q12+S12+T12+V12+W12+Y12)*2.5+(L12+O12+R12+U12+X12)*1.25</f>
        <v/>
      </c>
      <c r="AA12" s="45" t="n">
        <v>15</v>
      </c>
      <c r="AB12" s="45">
        <f>Z12-AA12</f>
        <v/>
      </c>
      <c r="AC12" s="45" t="n"/>
    </row>
    <row r="13" spans="1:117">
      <c r="A13" s="50" t="n">
        <v>8</v>
      </c>
      <c r="B13" s="37">
        <f>C13-61.2</f>
        <v/>
      </c>
      <c r="C13" s="38">
        <f>(COUNTIF(K13,"*")*10.2)+((COUNTIF(L13,"*")*5.1))+((COUNTIF(M13,"*")*10.2))+((COUNTIF(N13,"*")*10.2))+((COUNTIF(O13,"*")*5.1))+((COUNTIF(P13,"*")*10.2))+((COUNTIF(Q13,"*")*10.2))+((COUNTIF(R13,"*")*5.1))+((COUNTIF(S13,"*")*10.2))+((COUNTIF(T13,"*")*10.2))+((COUNTIF(U13,"*")*5.1))+((COUNTIF(V13,"*")*10.2))+((COUNTIF(W13,"*")*10.2))+((COUNTIF(X13,"*")*5.1))+((COUNTIF(Y13,"*")*10.2))</f>
        <v/>
      </c>
      <c r="E13" s="38">
        <f>SUM(B13-D13)</f>
        <v/>
      </c>
      <c r="H13" s="19" t="n">
        <v>41658</v>
      </c>
      <c r="I13" s="45" t="s">
        <v>28</v>
      </c>
      <c r="J13" s="45" t="s">
        <v>31</v>
      </c>
      <c r="K13" s="21" t="n">
        <v>1</v>
      </c>
      <c r="L13" s="21" t="n">
        <v>1</v>
      </c>
      <c r="M13" s="21" t="n"/>
      <c r="N13" s="45" t="n">
        <v>1</v>
      </c>
      <c r="O13" s="45" t="n">
        <v>1</v>
      </c>
      <c r="P13" s="45" t="n"/>
      <c r="Q13" s="45" t="n">
        <v>1</v>
      </c>
      <c r="R13" s="45" t="n">
        <v>1</v>
      </c>
      <c r="S13" s="45" t="n"/>
      <c r="T13" s="21" t="n"/>
      <c r="U13" s="21" t="n">
        <v>1</v>
      </c>
      <c r="V13" s="21" t="n">
        <v>1</v>
      </c>
      <c r="W13" s="21" t="n"/>
      <c r="X13" s="21" t="n"/>
      <c r="Y13" s="20" t="n"/>
      <c r="Z13" s="22">
        <f>(K13+M13+N13+P13+Q13+S13+T13+V13+W13+Y13)*2.5+(L13+O13+R13+U13+X13)*1.25</f>
        <v/>
      </c>
      <c r="AA13" s="45" t="n">
        <v>15</v>
      </c>
      <c r="AB13" s="45">
        <f>Z13-AA13</f>
        <v/>
      </c>
      <c r="AC13" s="45" t="n"/>
    </row>
    <row r="14" spans="1:117">
      <c r="A14" s="50" t="n">
        <v>9</v>
      </c>
      <c r="B14" s="37">
        <f>C14-61.2</f>
        <v/>
      </c>
      <c r="C14" s="38">
        <f>(COUNTIF(K14,"*")*10.2)+((COUNTIF(L14,"*")*5.1))+((COUNTIF(M14,"*")*10.2))+((COUNTIF(N14,"*")*10.2))+((COUNTIF(O14,"*")*5.1))+((COUNTIF(P14,"*")*10.2))+((COUNTIF(Q14,"*")*10.2))+((COUNTIF(R14,"*")*5.1))+((COUNTIF(S14,"*")*10.2))+((COUNTIF(T14,"*")*10.2))+((COUNTIF(U14,"*")*5.1))+((COUNTIF(V14,"*")*10.2))+((COUNTIF(W14,"*")*10.2))+((COUNTIF(X14,"*")*5.1))+((COUNTIF(Y14,"*")*10.2))</f>
        <v/>
      </c>
      <c r="E14" s="38">
        <f>SUM(B15-D14)</f>
        <v/>
      </c>
      <c r="F14" s="50" t="n">
        <v>1</v>
      </c>
      <c r="H14" s="19" t="n">
        <v>42548</v>
      </c>
      <c r="I14" s="45" t="s">
        <v>28</v>
      </c>
      <c r="J14" s="45" t="n"/>
      <c r="K14" s="45" t="n"/>
      <c r="L14" s="45" t="n">
        <v>1</v>
      </c>
      <c r="M14" s="45" t="n">
        <v>1</v>
      </c>
      <c r="N14" s="45" t="n"/>
      <c r="O14" s="45" t="n"/>
      <c r="P14" s="45" t="n">
        <v>1</v>
      </c>
      <c r="Q14" s="50" t="n">
        <v>1</v>
      </c>
      <c r="R14" s="21" t="n">
        <v>1</v>
      </c>
      <c r="S14" s="45" t="n"/>
      <c r="T14" s="21" t="n"/>
      <c r="U14" s="45" t="n">
        <v>1</v>
      </c>
      <c r="V14" s="45" t="n"/>
      <c r="W14" s="21" t="n"/>
      <c r="X14" s="45" t="n">
        <v>1</v>
      </c>
      <c r="Y14" s="22" t="n">
        <v>1</v>
      </c>
      <c r="Z14" s="22">
        <f>(K14+M14+N14+P14+Q14+S14+T14+V14+W14+Y14)*2.5+(L14+O14+R14+U14+X14)*1.25</f>
        <v/>
      </c>
      <c r="AA14" s="45" t="n">
        <v>15</v>
      </c>
      <c r="AB14" s="45">
        <f>Z14-AA14</f>
        <v/>
      </c>
      <c r="AC14" s="45" t="n"/>
    </row>
    <row r="15" spans="1:117">
      <c r="A15" s="50" t="n">
        <v>10</v>
      </c>
      <c r="B15" s="37">
        <f>C14-61.2</f>
        <v/>
      </c>
      <c r="C15" s="38">
        <f>(COUNTIF(K15,"*")*10.2)+((COUNTIF(L15,"*")*5.1))+((COUNTIF(M15,"*")*10.2))+((COUNTIF(N15,"*")*10.2))+((COUNTIF(O15,"*")*5.1))+((COUNTIF(P15,"*")*10.2))+((COUNTIF(Q15,"*")*10.2))+((COUNTIF(R15,"*")*5.1))+((COUNTIF(S15,"*")*10.2))+((COUNTIF(T15,"*")*10.2))+((COUNTIF(U15,"*")*5.1))+((COUNTIF(V15,"*")*10.2))+((COUNTIF(W15,"*")*10.2))+((COUNTIF(X15,"*")*5.1))+((COUNTIF(Y15,"*")*10.2))</f>
        <v/>
      </c>
      <c r="E15" s="38">
        <f>SUM(B16-D15)</f>
        <v/>
      </c>
      <c r="H15" s="19" t="n">
        <v>41561</v>
      </c>
      <c r="I15" s="45" t="s">
        <v>28</v>
      </c>
      <c r="J15" s="45" t="s">
        <v>32</v>
      </c>
      <c r="K15" s="45" t="n">
        <v>1</v>
      </c>
      <c r="L15" s="45" t="n"/>
      <c r="M15" s="45" t="n"/>
      <c r="N15" s="45" t="n">
        <v>1</v>
      </c>
      <c r="O15" s="45" t="n">
        <v>1</v>
      </c>
      <c r="P15" s="22" t="n"/>
      <c r="Q15" s="45" t="n"/>
      <c r="R15" s="45" t="n"/>
      <c r="S15" s="45" t="n">
        <v>1</v>
      </c>
      <c r="T15" s="45" t="n"/>
      <c r="U15" s="45" t="n"/>
      <c r="V15" s="45" t="n">
        <v>1</v>
      </c>
      <c r="W15" s="50" t="n">
        <v>1</v>
      </c>
      <c r="X15" s="50" t="n">
        <v>1</v>
      </c>
      <c r="Z15" s="22">
        <f>(K15+M15+N15+P15+Q15+S15+T15+V15+W15+Y15)*2.5+(L15+O15+R15+U15+X15)*1.25</f>
        <v/>
      </c>
      <c r="AA15" s="45" t="n">
        <v>15</v>
      </c>
      <c r="AB15" s="45">
        <f>Z15-AA15</f>
        <v/>
      </c>
      <c r="AC15" s="45" t="n"/>
    </row>
    <row r="16" spans="1:117">
      <c r="A16" s="50" t="n">
        <v>11</v>
      </c>
      <c r="B16" s="37">
        <f>C16-61.2</f>
        <v/>
      </c>
      <c r="C16" s="38">
        <f>(COUNTIF(K16,"*")*10.2)+((COUNTIF(L16,"*")*5.1))+((COUNTIF(M16,"*")*10.2))+((COUNTIF(N16,"*")*10.2))+((COUNTIF(O16,"*")*5.1))+((COUNTIF(P16,"*")*10.2))+((COUNTIF(Q16,"*")*10.2))+((COUNTIF(R16,"*")*5.1))+((COUNTIF(S16,"*")*10.2))+((COUNTIF(T16,"*")*10.2))+((COUNTIF(U16,"*")*5.1))+((COUNTIF(V16,"*")*10.2))+((COUNTIF(W16,"*")*10.2))+((COUNTIF(X16,"*")*5.1))+((COUNTIF(Y16,"*")*10.2))</f>
        <v/>
      </c>
      <c r="E16" s="38">
        <f>SUM(B16-D16)</f>
        <v/>
      </c>
      <c r="H16" s="19" t="n">
        <v>41664</v>
      </c>
      <c r="I16" s="45" t="s">
        <v>28</v>
      </c>
      <c r="J16" s="45" t="n"/>
      <c r="K16" s="45" t="n"/>
      <c r="L16" s="45" t="n"/>
      <c r="M16" s="45" t="n">
        <v>1</v>
      </c>
      <c r="N16" s="45" t="n"/>
      <c r="O16" s="45" t="n"/>
      <c r="P16" s="45" t="n">
        <v>1</v>
      </c>
      <c r="Q16" s="45" t="n"/>
      <c r="R16" s="45" t="n">
        <v>1</v>
      </c>
      <c r="S16" s="45" t="n">
        <v>1</v>
      </c>
      <c r="T16" s="45" t="n">
        <v>1</v>
      </c>
      <c r="U16" s="45" t="n"/>
      <c r="V16" s="45" t="n"/>
      <c r="W16" s="45" t="n">
        <v>1</v>
      </c>
      <c r="X16" s="45" t="n">
        <v>1</v>
      </c>
      <c r="Y16" s="22" t="n"/>
      <c r="Z16" s="22">
        <f>(K16+M16+N16+P16+Q16+S16+T16+V16+W16+Y16)*2.5+(L16+O16+R16+U16+X16)*1.25</f>
        <v/>
      </c>
      <c r="AA16" s="45" t="n">
        <v>15</v>
      </c>
      <c r="AB16" s="45">
        <f>Z16-AA16</f>
        <v/>
      </c>
      <c r="AC16" s="45" t="n"/>
    </row>
    <row r="17" spans="1:117">
      <c r="A17" s="50" t="n">
        <v>12</v>
      </c>
      <c r="B17" s="37">
        <f>C17-61.2</f>
        <v/>
      </c>
      <c r="C17" s="38">
        <f>(COUNTIF(K17,"*")*10.2)+((COUNTIF(L17,"*")*5.1))+((COUNTIF(M17,"*")*10.2))+((COUNTIF(N17,"*")*10.2))+((COUNTIF(O17,"*")*5.1))+((COUNTIF(P17,"*")*10.2))+((COUNTIF(Q17,"*")*10.2))+((COUNTIF(R17,"*")*5.1))+((COUNTIF(S17,"*")*10.2))+((COUNTIF(T17,"*")*10.2))+((COUNTIF(U17,"*")*5.1))+((COUNTIF(V17,"*")*10.2))+((COUNTIF(W17,"*")*10.2))+((COUNTIF(X17,"*")*5.1))+((COUNTIF(Y17,"*")*10.2))</f>
        <v/>
      </c>
      <c r="E17" s="38">
        <f>SUM(B17-D17)</f>
        <v/>
      </c>
      <c r="H17" s="19" t="n">
        <v>41590</v>
      </c>
      <c r="I17" s="45" t="s">
        <v>28</v>
      </c>
      <c r="J17" s="45" t="s">
        <v>33</v>
      </c>
      <c r="K17" s="45" t="n">
        <v>1</v>
      </c>
      <c r="L17" s="45" t="n"/>
      <c r="M17" s="45" t="n"/>
      <c r="N17" s="45" t="n">
        <v>1</v>
      </c>
      <c r="O17" s="45" t="n">
        <v>1</v>
      </c>
      <c r="P17" s="45" t="n"/>
      <c r="Q17" s="45" t="n">
        <v>1</v>
      </c>
      <c r="R17" s="45" t="n">
        <v>1</v>
      </c>
      <c r="S17" s="45" t="n"/>
      <c r="T17" s="45" t="n"/>
      <c r="U17" s="45" t="n"/>
      <c r="V17" s="45" t="n"/>
      <c r="W17" s="45" t="n">
        <v>1</v>
      </c>
      <c r="X17" s="45" t="n"/>
      <c r="Y17" s="22" t="n">
        <v>1</v>
      </c>
      <c r="Z17" s="22">
        <f>(K17+M17+N17+P17+Q17+S17+T17+V17+W17+Y17)*2.5+(L17+O17+R17+U17+X17)*1.25</f>
        <v/>
      </c>
      <c r="AA17" s="45" t="n">
        <v>15</v>
      </c>
      <c r="AB17" s="45">
        <f>Z17-AA17</f>
        <v/>
      </c>
      <c r="AC17" s="45" t="n"/>
    </row>
    <row r="18" spans="1:117">
      <c r="A18" s="50" t="n">
        <v>13</v>
      </c>
      <c r="B18" s="37">
        <f>C18-61.2</f>
        <v/>
      </c>
      <c r="C18" s="38">
        <f>(COUNTIF(K18,"*")*10.2)+((COUNTIF(L18,"*")*5.1))+((COUNTIF(M18,"*")*10.2))+((COUNTIF(N18,"*")*10.2))+((COUNTIF(O18,"*")*5.1))+((COUNTIF(P18,"*")*10.2))+((COUNTIF(Q18,"*")*10.2))+((COUNTIF(R18,"*")*5.1))+((COUNTIF(S18,"*")*10.2))+((COUNTIF(T18,"*")*10.2))+((COUNTIF(U18,"*")*5.1))+((COUNTIF(V18,"*")*10.2))+((COUNTIF(W18,"*")*10.2))+((COUNTIF(X18,"*")*5.1))+((COUNTIF(Y18,"*")*10.2))</f>
        <v/>
      </c>
      <c r="E18" s="38">
        <f>SUM(B18-D18)</f>
        <v/>
      </c>
      <c r="H18" s="19" t="n">
        <v>41707</v>
      </c>
      <c r="I18" s="45" t="s">
        <v>28</v>
      </c>
      <c r="J18" s="45" t="s">
        <v>33</v>
      </c>
      <c r="K18" s="45" t="n">
        <v>1</v>
      </c>
      <c r="L18" s="45" t="n">
        <v>1</v>
      </c>
      <c r="M18" s="45" t="n"/>
      <c r="N18" s="45" t="n"/>
      <c r="O18" s="45" t="n">
        <v>1</v>
      </c>
      <c r="P18" s="45" t="n">
        <v>1</v>
      </c>
      <c r="Q18" s="45" t="n"/>
      <c r="R18" s="45" t="n"/>
      <c r="S18" s="45" t="n">
        <v>1</v>
      </c>
      <c r="T18" s="45" t="n">
        <v>1</v>
      </c>
      <c r="U18" s="45" t="n"/>
      <c r="V18" s="45" t="n">
        <v>1</v>
      </c>
      <c r="W18" s="45" t="n"/>
      <c r="X18" s="45" t="n"/>
      <c r="Y18" s="22" t="n"/>
      <c r="Z18" s="22">
        <f>(K18+M18+N18+P18+Q18+S18+T18+V18+W18+Y18)*2.5+(L18+O18+R18+U18+X18)*1.25</f>
        <v/>
      </c>
      <c r="AA18" s="45" t="n">
        <v>15</v>
      </c>
      <c r="AB18" s="45">
        <f>Z18-AA18</f>
        <v/>
      </c>
      <c r="AC18" s="45" t="n"/>
    </row>
    <row r="19" spans="1:117">
      <c r="A19" s="50" t="n">
        <v>14</v>
      </c>
      <c r="B19" s="37">
        <f>C19-61.2</f>
        <v/>
      </c>
      <c r="C19" s="38">
        <f>(COUNTIF(K19,"*")*10.2)+((COUNTIF(L19,"*")*5.1))+((COUNTIF(M19,"*")*10.2))+((COUNTIF(N19,"*")*10.2))+((COUNTIF(O19,"*")*5.1))+((COUNTIF(P19,"*")*10.2))+((COUNTIF(Q19,"*")*10.2))+((COUNTIF(R19,"*")*5.1))+((COUNTIF(S19,"*")*10.2))+((COUNTIF(T19,"*")*10.2))+((COUNTIF(U19,"*")*5.1))+((COUNTIF(V19,"*")*10.2))+((COUNTIF(W19,"*")*10.2))+((COUNTIF(X19,"*")*5.1))+((COUNTIF(Y19,"*")*10.2))</f>
        <v/>
      </c>
      <c r="E19" s="38">
        <f>SUM(B19-D19)</f>
        <v/>
      </c>
      <c r="H19" s="19" t="n">
        <v>41742</v>
      </c>
      <c r="I19" s="45" t="s">
        <v>28</v>
      </c>
      <c r="J19" s="45" t="s">
        <v>34</v>
      </c>
      <c r="K19" s="45" t="n"/>
      <c r="L19" s="50" t="n">
        <v>1</v>
      </c>
      <c r="M19" s="45" t="n">
        <v>1</v>
      </c>
      <c r="N19" s="45" t="n">
        <v>1</v>
      </c>
      <c r="O19" s="45" t="n">
        <v>1</v>
      </c>
      <c r="P19" s="45" t="n"/>
      <c r="Q19" s="45" t="n">
        <v>1</v>
      </c>
      <c r="R19" s="45" t="n">
        <v>1</v>
      </c>
      <c r="S19" s="45" t="n"/>
      <c r="T19" s="45" t="n"/>
      <c r="U19" s="45" t="n"/>
      <c r="V19" s="45" t="n"/>
      <c r="W19" s="45" t="n"/>
      <c r="X19" s="45" t="n">
        <v>1</v>
      </c>
      <c r="Y19" s="22" t="n">
        <v>1</v>
      </c>
      <c r="Z19" s="22">
        <f>(K19+M19+N19+P19+Q19+S19+T19+V19+W19+Y19)*2.5+(L19+O19+R19+U19+X19)*1.25</f>
        <v/>
      </c>
      <c r="AA19" s="45" t="n">
        <v>15</v>
      </c>
      <c r="AB19" s="45">
        <f>Z19-AA19</f>
        <v/>
      </c>
      <c r="AC19" s="45" t="n"/>
    </row>
    <row r="20" spans="1:117">
      <c r="A20" s="50" t="n">
        <v>15</v>
      </c>
      <c r="B20" s="37">
        <f>C20-61.2</f>
        <v/>
      </c>
      <c r="C20" s="38">
        <f>(COUNTIF(K20,"*")*10.2)+((COUNTIF(L20,"*")*5.1))+((COUNTIF(M20,"*")*10.2))+((COUNTIF(N20,"*")*10.2))+((COUNTIF(O20,"*")*5.1))+((COUNTIF(P20,"*")*10.2))+((COUNTIF(Q20,"*")*10.2))+((COUNTIF(R20,"*")*5.1))+((COUNTIF(S20,"*")*10.2))+((COUNTIF(T20,"*")*10.2))+((COUNTIF(U20,"*")*5.1))+((COUNTIF(V20,"*")*10.2))+((COUNTIF(W20,"*")*10.2))+((COUNTIF(X20,"*")*5.1))+((COUNTIF(Y20,"*")*10.2))</f>
        <v/>
      </c>
      <c r="D20" s="39" t="s">
        <v>35</v>
      </c>
      <c r="E20" s="38" t="n"/>
      <c r="H20" s="19" t="n">
        <v>41712</v>
      </c>
      <c r="I20" s="45" t="s">
        <v>28</v>
      </c>
      <c r="J20" s="45" t="s">
        <v>34</v>
      </c>
      <c r="K20" s="45" t="n">
        <v>1</v>
      </c>
      <c r="L20" s="45" t="n">
        <v>1</v>
      </c>
      <c r="M20" s="45" t="n">
        <v>1</v>
      </c>
      <c r="N20" s="45" t="n">
        <v>1</v>
      </c>
      <c r="O20" s="45" t="n">
        <v>1</v>
      </c>
      <c r="P20" s="45" t="n">
        <v>1</v>
      </c>
      <c r="Q20" s="45" t="n">
        <v>1</v>
      </c>
      <c r="R20" s="45" t="n"/>
      <c r="S20" s="45" t="n"/>
      <c r="T20" s="45" t="n"/>
      <c r="U20" s="45" t="n"/>
      <c r="W20" s="45" t="n"/>
      <c r="X20" s="45" t="n"/>
      <c r="Y20" s="22" t="n"/>
      <c r="Z20" s="22">
        <f>(K20+M20+N20+P20+Q20+S20+T20+V20+W20+Y20)*2.5+(L20+O20+R20+U20+X20)*1.25</f>
        <v/>
      </c>
      <c r="AA20" s="45" t="n">
        <v>15</v>
      </c>
      <c r="AB20" s="45">
        <f>Z20-AA20</f>
        <v/>
      </c>
      <c r="AC20" s="45" t="n"/>
    </row>
    <row r="21" spans="1:117">
      <c r="A21" s="50" t="n">
        <v>16</v>
      </c>
      <c r="B21" s="37">
        <f>C21-61.2</f>
        <v/>
      </c>
      <c r="C21" s="38">
        <f>(COUNTIF(K21,"*")*10.2)+((COUNTIF(L21,"*")*5.1))+((COUNTIF(M21,"*")*10.2))+((COUNTIF(N21,"*")*10.2))+((COUNTIF(O21,"*")*5.1))+((COUNTIF(P21,"*")*10.2))+((COUNTIF(Q21,"*")*10.2))+((COUNTIF(R21,"*")*5.1))+((COUNTIF(S21,"*")*10.2))+((COUNTIF(T21,"*")*10.2))+((COUNTIF(U21,"*")*5.1))+((COUNTIF(V21,"*")*10.2))+((COUNTIF(W21,"*")*10.2))+((COUNTIF(X21,"*")*5.1))+((COUNTIF(Y21,"*")*10.2))</f>
        <v/>
      </c>
      <c r="E21" s="38">
        <f>SUM(B21-D21)</f>
        <v/>
      </c>
      <c r="H21" s="19" t="n">
        <v>41663</v>
      </c>
      <c r="I21" s="45" t="s">
        <v>28</v>
      </c>
      <c r="J21" s="45" t="s">
        <v>36</v>
      </c>
      <c r="K21" s="45" t="n"/>
      <c r="L21" s="45" t="n"/>
      <c r="M21" s="45" t="n"/>
      <c r="N21" s="45" t="n">
        <v>1</v>
      </c>
      <c r="O21" s="45" t="n">
        <v>1</v>
      </c>
      <c r="P21" s="45" t="n"/>
      <c r="Q21" s="45" t="n">
        <v>1</v>
      </c>
      <c r="R21" s="45" t="n">
        <v>1</v>
      </c>
      <c r="S21" s="45" t="n"/>
      <c r="T21" s="45" t="n">
        <v>1</v>
      </c>
      <c r="U21" s="45" t="n">
        <v>1</v>
      </c>
      <c r="V21" s="45" t="n"/>
      <c r="W21" s="45" t="n">
        <v>1</v>
      </c>
      <c r="X21" s="45" t="n">
        <v>1</v>
      </c>
      <c r="Y21" s="22" t="n"/>
      <c r="Z21" s="22">
        <f>(K21+M21+N21+P21+Q21+S21+T21+V21+W21+Y21)*2.5+(L21+O21+R21+U21+X21)*1.25</f>
        <v/>
      </c>
      <c r="AA21" s="45" t="n">
        <v>15</v>
      </c>
      <c r="AB21" s="45">
        <f>Z21-AA21</f>
        <v/>
      </c>
      <c r="AC21" s="45" t="n"/>
    </row>
    <row r="22" spans="1:117">
      <c r="A22" s="50" t="n">
        <v>17</v>
      </c>
      <c r="B22" s="37">
        <f>C22-61.2</f>
        <v/>
      </c>
      <c r="C22" s="38">
        <f>(COUNTIF(K22,"*")*10.2)+((COUNTIF(L22,"*")*5.1))+((COUNTIF(M22,"*")*10.2))+((COUNTIF(N22,"*")*10.2))+((COUNTIF(O22,"*")*5.1))+((COUNTIF(P22,"*")*10.2))+((COUNTIF(Q22,"*")*10.2))+((COUNTIF(R22,"*")*5.1))+((COUNTIF(S22,"*")*10.2))+((COUNTIF(T22,"*")*10.2))+((COUNTIF(U22,"*")*5.1))+((COUNTIF(V22,"*")*10.2))+((COUNTIF(W22,"*")*10.2))+((COUNTIF(X22,"*")*5.1))+((COUNTIF(Y22,"*")*10.2))</f>
        <v/>
      </c>
      <c r="E22" s="38">
        <f>SUM(B22-D22)</f>
        <v/>
      </c>
      <c r="H22" s="19" t="n">
        <v>41715</v>
      </c>
      <c r="I22" s="45" t="s">
        <v>28</v>
      </c>
      <c r="J22" s="45" t="s">
        <v>33</v>
      </c>
      <c r="K22" s="45" t="n">
        <v>1</v>
      </c>
      <c r="L22" s="45" t="n">
        <v>1</v>
      </c>
      <c r="M22" s="45" t="n"/>
      <c r="N22" s="45" t="n"/>
      <c r="O22" s="45" t="n"/>
      <c r="P22" s="45" t="n"/>
      <c r="Q22" s="45" t="n"/>
      <c r="R22" s="45" t="n">
        <v>1</v>
      </c>
      <c r="S22" s="45" t="n">
        <v>1</v>
      </c>
      <c r="T22" s="45" t="n"/>
      <c r="U22" s="45" t="n">
        <v>1</v>
      </c>
      <c r="V22" s="45" t="n">
        <v>1</v>
      </c>
      <c r="W22" s="45" t="n"/>
      <c r="X22" s="45" t="n">
        <v>1</v>
      </c>
      <c r="Y22" s="22" t="n">
        <v>1</v>
      </c>
      <c r="Z22" s="22">
        <f>(K22+M22+N22+P22+Q22+S22+T22+V22+W22+Y22)*2.5+(L22+O22+R22+U22+X22)*1.25</f>
        <v/>
      </c>
      <c r="AA22" s="45" t="n">
        <v>15</v>
      </c>
      <c r="AB22" s="45">
        <f>Z22-AA22</f>
        <v/>
      </c>
      <c r="AC22" s="45" t="n"/>
    </row>
    <row r="23" spans="1:117">
      <c r="A23" s="50" t="n">
        <v>18</v>
      </c>
      <c r="B23" s="37">
        <f>C23-61.2</f>
        <v/>
      </c>
      <c r="C23" s="38">
        <f>(COUNTIF(K23,"*")*10.2)+((COUNTIF(L23,"*")*5.1))+((COUNTIF(M23,"*")*10.2))+((COUNTIF(N23,"*")*10.2))+((COUNTIF(O23,"*")*5.1))+((COUNTIF(P23,"*")*10.2))+((COUNTIF(Q23,"*")*10.2))+((COUNTIF(R23,"*")*5.1))+((COUNTIF(S23,"*")*10.2))+((COUNTIF(T23,"*")*10.2))+((COUNTIF(U23,"*")*5.1))+((COUNTIF(V23,"*")*10.2))+((COUNTIF(W23,"*")*10.2))+((COUNTIF(X23,"*")*5.1))+((COUNTIF(Y23,"*")*10.2))</f>
        <v/>
      </c>
      <c r="E23" s="38">
        <f>SUM(B23-D23)</f>
        <v/>
      </c>
      <c r="H23" s="19" t="n">
        <v>41691</v>
      </c>
      <c r="I23" s="45" t="s">
        <v>28</v>
      </c>
      <c r="J23" s="45" t="s">
        <v>36</v>
      </c>
      <c r="K23" s="45" t="n"/>
      <c r="L23" s="45" t="n"/>
      <c r="M23" s="45" t="n">
        <v>1</v>
      </c>
      <c r="N23" s="45" t="n">
        <v>1</v>
      </c>
      <c r="O23" s="45" t="n">
        <v>1</v>
      </c>
      <c r="P23" s="45" t="n">
        <v>1</v>
      </c>
      <c r="Q23" s="45" t="n">
        <v>1</v>
      </c>
      <c r="R23" s="45" t="n">
        <v>1</v>
      </c>
      <c r="S23" s="45" t="n">
        <v>1</v>
      </c>
      <c r="T23" s="45" t="n"/>
      <c r="U23" s="45" t="n"/>
      <c r="V23" s="45" t="n"/>
      <c r="W23" s="45" t="n"/>
      <c r="X23" s="45" t="n"/>
      <c r="Y23" s="22" t="n"/>
      <c r="Z23" s="22">
        <f>(K23+M23+N23+P23+Q23+S23+T23+V23+W23+Y23)*2.5+(L23+O23+R23+U23+X23)*1.25</f>
        <v/>
      </c>
      <c r="AA23" s="45" t="n">
        <v>15</v>
      </c>
      <c r="AB23" s="45">
        <f>Z23-AA23</f>
        <v/>
      </c>
      <c r="AC23" s="45" t="n"/>
    </row>
    <row r="24" spans="1:117">
      <c r="A24" s="50" t="n">
        <v>19</v>
      </c>
      <c r="B24" s="37">
        <f>C24-61.2</f>
        <v/>
      </c>
      <c r="C24" s="38">
        <f>(COUNTIF(K24,"*")*10.2)+((COUNTIF(L24,"*")*5.1))+((COUNTIF(M24,"*")*10.2))+((COUNTIF(N24,"*")*10.2))+((COUNTIF(O24,"*")*5.1))+((COUNTIF(P24,"*")*10.2))+((COUNTIF(Q24,"*")*10.2))+((COUNTIF(R24,"*")*5.1))+((COUNTIF(S24,"*")*10.2))+((COUNTIF(T24,"*")*10.2))+((COUNTIF(U24,"*")*5.1))+((COUNTIF(V24,"*")*10.2))+((COUNTIF(W24,"*")*10.2))+((COUNTIF(X24,"*")*5.1))+((COUNTIF(Y24,"*")*10.2))</f>
        <v/>
      </c>
      <c r="E24" s="38">
        <f>SUM(B24-D24)</f>
        <v/>
      </c>
      <c r="H24" s="26" t="n">
        <v>41693</v>
      </c>
      <c r="I24" s="45" t="s">
        <v>28</v>
      </c>
      <c r="J24" s="25" t="s">
        <v>36</v>
      </c>
      <c r="K24" s="25" t="n">
        <v>1</v>
      </c>
      <c r="L24" s="25" t="n"/>
      <c r="M24" s="25" t="n"/>
      <c r="N24" s="25" t="n"/>
      <c r="O24" s="25" t="n"/>
      <c r="P24" s="25" t="n"/>
      <c r="Q24" s="25" t="n"/>
      <c r="R24" s="25" t="n"/>
      <c r="S24" s="25" t="n"/>
      <c r="T24" s="25" t="n">
        <v>1</v>
      </c>
      <c r="U24" s="25" t="n">
        <v>1</v>
      </c>
      <c r="V24" s="25" t="n">
        <v>1</v>
      </c>
      <c r="W24" s="25" t="n">
        <v>1</v>
      </c>
      <c r="X24" s="25" t="n">
        <v>1</v>
      </c>
      <c r="Y24" s="27" t="n">
        <v>1</v>
      </c>
      <c r="Z24" s="22">
        <f>(K24+M24+N24+P24+Q24+S24+T24+V24+W24+Y24)*2.5+(L24+O24+R24+U24+X24)*1.25</f>
        <v/>
      </c>
      <c r="AA24" s="45" t="n">
        <v>15</v>
      </c>
      <c r="AB24" s="45">
        <f>Z24-AA24</f>
        <v/>
      </c>
      <c r="AC24" s="45" t="n"/>
    </row>
    <row r="25" spans="1:117">
      <c r="A25" s="50" t="n">
        <v>20</v>
      </c>
      <c r="B25" s="37">
        <f>C25-61.2</f>
        <v/>
      </c>
      <c r="C25" s="38">
        <f>(COUNTIF(K25,"*")*10.2)+((COUNTIF(L25,"*")*5.1))+((COUNTIF(M25,"*")*10.2))+((COUNTIF(N25,"*")*10.2))+((COUNTIF(O25,"*")*5.1))+((COUNTIF(P25,"*")*10.2))+((COUNTIF(Q25,"*")*10.2))+((COUNTIF(R25,"*")*5.1))+((COUNTIF(S25,"*")*10.2))+((COUNTIF(T25,"*")*10.2))+((COUNTIF(U25,"*")*5.1))+((COUNTIF(V25,"*")*10.2))+((COUNTIF(W25,"*")*10.2))+((COUNTIF(X25,"*")*5.1))+((COUNTIF(Y25,"*")*10.2))</f>
        <v/>
      </c>
      <c r="E25" s="38">
        <f>SUM(B25-D25)</f>
        <v/>
      </c>
      <c r="H25" s="19" t="n">
        <v>41657</v>
      </c>
      <c r="I25" s="45" t="s">
        <v>28</v>
      </c>
      <c r="J25" s="45" t="s">
        <v>34</v>
      </c>
      <c r="K25" s="45" t="n">
        <v>1</v>
      </c>
      <c r="L25" s="45" t="n">
        <v>1</v>
      </c>
      <c r="M25" s="45" t="n">
        <v>1</v>
      </c>
      <c r="N25" s="45" t="n"/>
      <c r="O25" s="45" t="n"/>
      <c r="P25" s="45" t="n"/>
      <c r="Q25" s="45" t="n"/>
      <c r="R25" s="45" t="n"/>
      <c r="S25" s="45" t="n"/>
      <c r="T25" s="45" t="n">
        <v>1</v>
      </c>
      <c r="U25" s="45" t="n">
        <v>1</v>
      </c>
      <c r="V25" s="45" t="n">
        <v>1</v>
      </c>
      <c r="W25" s="45" t="n">
        <v>1</v>
      </c>
      <c r="X25" s="45" t="n"/>
      <c r="Y25" s="22" t="n"/>
      <c r="Z25" s="22">
        <f>(K25+M25+N25+P25+Q25+S25+T25+V25+W25+Y25)*2.5+(L25+O25+R25+U25+X25)*1.25</f>
        <v/>
      </c>
      <c r="AA25" s="45" t="n">
        <v>15</v>
      </c>
      <c r="AB25" s="45">
        <f>Z25-AA25</f>
        <v/>
      </c>
      <c r="AC25" s="45" t="n"/>
    </row>
    <row customHeight="1" ht="10.5" r="26" spans="1:117">
      <c r="H26" s="30" t="n"/>
      <c r="I26" s="30" t="n"/>
      <c r="J26" s="30" t="n"/>
      <c r="K26" s="30" t="n"/>
      <c r="L26" s="30" t="n"/>
      <c r="M26" s="30" t="n"/>
      <c r="N26" s="30" t="n"/>
      <c r="O26" s="30" t="n"/>
      <c r="P26" s="30" t="n"/>
      <c r="Q26" s="30" t="n"/>
      <c r="R26" s="30" t="n"/>
      <c r="S26" s="30" t="n"/>
      <c r="T26" s="30" t="n"/>
      <c r="U26" s="30" t="n"/>
      <c r="V26" s="30" t="n"/>
      <c r="W26" s="30" t="n"/>
      <c r="X26" s="30" t="n"/>
      <c r="Y26" s="30" t="n"/>
      <c r="Z26" s="22" t="n"/>
      <c r="AA26" s="46" t="n"/>
      <c r="AB26" s="45">
        <f>Z26-AA26</f>
        <v/>
      </c>
      <c r="AC26" s="46" t="n"/>
    </row>
    <row r="27" spans="1:117">
      <c r="A27" s="50" t="n">
        <v>21</v>
      </c>
      <c r="B27" s="37">
        <f>C27-61.2</f>
        <v/>
      </c>
      <c r="C27" s="38">
        <f>(COUNTIF(K27,"*")*10.2)+((COUNTIF(L27,"*")*5.1))+((COUNTIF(M27,"*")*10.2))+((COUNTIF(N27,"*")*10.2))+((COUNTIF(O27,"*")*5.1))+((COUNTIF(P27,"*")*10.2))+((COUNTIF(Q27,"*")*10.2))+((COUNTIF(R27,"*")*5.1))+((COUNTIF(S27,"*")*10.2))+((COUNTIF(T27,"*")*10.2))+((COUNTIF(U27,"*")*5.1))+((COUNTIF(V27,"*")*10.2))+((COUNTIF(W27,"*")*10.2))+((COUNTIF(X27,"*")*5.1))+((COUNTIF(Y27,"*")*10.2))</f>
        <v/>
      </c>
      <c r="E27" s="38">
        <f>SUM(B27-D27)</f>
        <v/>
      </c>
      <c r="G27" s="50" t="n">
        <v>31</v>
      </c>
      <c r="H27" s="19" t="n">
        <v>41802</v>
      </c>
      <c r="I27" s="45" t="s">
        <v>37</v>
      </c>
      <c r="J27" s="45" t="s">
        <v>38</v>
      </c>
      <c r="K27" s="45" t="n">
        <v>1</v>
      </c>
      <c r="L27" s="45" t="n">
        <v>1</v>
      </c>
      <c r="M27" s="45" t="n">
        <v>1</v>
      </c>
      <c r="N27" s="45" t="n">
        <v>0</v>
      </c>
      <c r="O27" s="45" t="n">
        <v>0</v>
      </c>
      <c r="P27" s="45" t="n">
        <v>1</v>
      </c>
      <c r="Q27" s="45" t="n">
        <v>1</v>
      </c>
      <c r="R27" s="45" t="n">
        <v>0</v>
      </c>
      <c r="S27" s="45" t="n">
        <v>0</v>
      </c>
      <c r="T27" s="45" t="n">
        <v>1</v>
      </c>
      <c r="U27" s="45" t="n">
        <v>0</v>
      </c>
      <c r="V27" s="45" t="n">
        <v>0</v>
      </c>
      <c r="W27" s="45" t="n">
        <v>1</v>
      </c>
      <c r="X27" s="45" t="n">
        <v>1</v>
      </c>
      <c r="Y27" s="22" t="n">
        <v>0</v>
      </c>
      <c r="Z27" s="22">
        <f>(K27+M27+N27+P27+Q27+S27+T27+V27+W27+Y27)*2.5+(L27+O27+R27+U27+X27)*1.25</f>
        <v/>
      </c>
      <c r="AA27" s="45" t="n">
        <v>17.5</v>
      </c>
      <c r="AB27" s="45">
        <f>Z27-AA27</f>
        <v/>
      </c>
      <c r="AC27" s="45" t="n"/>
    </row>
    <row r="28" spans="1:117">
      <c r="A28" s="50" t="n">
        <v>22</v>
      </c>
      <c r="B28" s="37">
        <f>C28-61.2</f>
        <v/>
      </c>
      <c r="C28" s="38">
        <f>(COUNTIF(K28,"*")*10.2)+((COUNTIF(L28,"*")*5.1))+((COUNTIF(M28,"*")*10.2))+((COUNTIF(N28,"*")*10.2))+((COUNTIF(O28,"*")*5.1))+((COUNTIF(P28,"*")*10.2))+((COUNTIF(Q28,"*")*10.2))+((COUNTIF(R28,"*")*5.1))+((COUNTIF(S28,"*")*10.2))+((COUNTIF(T28,"*")*10.2))+((COUNTIF(U28,"*")*5.1))+((COUNTIF(V28,"*")*10.2))+((COUNTIF(W28,"*")*10.2))+((COUNTIF(X28,"*")*5.1))+((COUNTIF(Y28,"*")*10.2))</f>
        <v/>
      </c>
      <c r="D28" s="39" t="n">
        <v>15.3</v>
      </c>
      <c r="E28" s="38">
        <f>SUM(B28-D28)</f>
        <v/>
      </c>
      <c r="H28" s="19" t="n">
        <v>41772</v>
      </c>
      <c r="I28" s="45" t="s">
        <v>37</v>
      </c>
      <c r="J28" s="45" t="s">
        <v>39</v>
      </c>
      <c r="K28" s="45" t="n">
        <v>0</v>
      </c>
      <c r="L28" s="45" t="n">
        <v>0</v>
      </c>
      <c r="M28" s="45" t="n">
        <v>0</v>
      </c>
      <c r="N28" s="45" t="n">
        <v>0</v>
      </c>
      <c r="O28" s="45" t="n">
        <v>0</v>
      </c>
      <c r="P28" s="45" t="n">
        <v>1</v>
      </c>
      <c r="Q28" s="45" t="n">
        <v>0</v>
      </c>
      <c r="R28" s="45" t="n">
        <v>0</v>
      </c>
      <c r="S28" s="45" t="n">
        <v>1</v>
      </c>
      <c r="T28" s="45" t="n">
        <v>1</v>
      </c>
      <c r="U28" s="45" t="n">
        <v>0</v>
      </c>
      <c r="V28" s="45" t="n">
        <v>1</v>
      </c>
      <c r="W28" s="45" t="n">
        <v>0</v>
      </c>
      <c r="X28" s="45" t="n">
        <v>0</v>
      </c>
      <c r="Y28" s="22" t="n">
        <v>1</v>
      </c>
      <c r="Z28" s="22">
        <f>(K28+M28+N28+P28+Q28+S28+T28+V28+W28+Y28)*2.5+(L28+O28+R28+U28+X28)*1.25</f>
        <v/>
      </c>
      <c r="AA28" s="45" t="n">
        <v>12.5</v>
      </c>
      <c r="AB28" s="45">
        <f>Z28-AA28</f>
        <v/>
      </c>
      <c r="AC28" s="45" t="n"/>
    </row>
    <row r="29" spans="1:117">
      <c r="A29" s="50" t="n">
        <v>23</v>
      </c>
      <c r="B29" s="37">
        <f>C29-61.2</f>
        <v/>
      </c>
      <c r="C29" s="38">
        <f>(COUNTIF(K29,"*")*10.2)+((COUNTIF(L29,"*")*5.1))+((COUNTIF(M29,"*")*10.2))+((COUNTIF(N29,"*")*10.2))+((COUNTIF(O29,"*")*5.1))+((COUNTIF(P29,"*")*10.2))+((COUNTIF(Q29,"*")*10.2))+((COUNTIF(R29,"*")*5.1))+((COUNTIF(S29,"*")*10.2))+((COUNTIF(T29,"*")*10.2))+((COUNTIF(U29,"*")*5.1))+((COUNTIF(V29,"*")*10.2))+((COUNTIF(W29,"*")*10.2))+((COUNTIF(X29,"*")*5.1))+((COUNTIF(Y29,"*")*10.2))</f>
        <v/>
      </c>
      <c r="E29" s="38">
        <f>SUM(B29-D29)</f>
        <v/>
      </c>
      <c r="G29" s="50" t="n">
        <v>32</v>
      </c>
      <c r="H29" s="19" t="n">
        <v>41607</v>
      </c>
      <c r="I29" s="45" t="s">
        <v>37</v>
      </c>
      <c r="J29" s="45" t="s">
        <v>40</v>
      </c>
      <c r="K29" s="45" t="n">
        <v>1</v>
      </c>
      <c r="L29" s="45" t="n">
        <v>0</v>
      </c>
      <c r="M29" s="45" t="n">
        <v>1</v>
      </c>
      <c r="N29" s="45" t="n">
        <v>0</v>
      </c>
      <c r="O29" s="45" t="n">
        <v>1</v>
      </c>
      <c r="P29" s="45" t="n">
        <v>1</v>
      </c>
      <c r="Q29" s="45" t="n">
        <v>0</v>
      </c>
      <c r="R29" s="45" t="n">
        <v>0</v>
      </c>
      <c r="S29" s="45" t="n">
        <v>1</v>
      </c>
      <c r="T29" s="45" t="n">
        <v>0</v>
      </c>
      <c r="U29" s="45" t="n">
        <v>0</v>
      </c>
      <c r="V29" s="45" t="n">
        <v>1</v>
      </c>
      <c r="W29" s="45" t="n">
        <v>1</v>
      </c>
      <c r="X29" s="45" t="n">
        <v>0</v>
      </c>
      <c r="Y29" s="22" t="n">
        <v>0</v>
      </c>
      <c r="Z29" s="22">
        <f>(K29+M29+N29+P29+Q29+S29+T29+V29+W29+Y29)*2.5+(L29+O29+R29+U29+X29)*1.25</f>
        <v/>
      </c>
      <c r="AA29" s="45" t="n">
        <v>16.25</v>
      </c>
      <c r="AB29" s="45">
        <f>Z29-AA29</f>
        <v/>
      </c>
      <c r="AC29" s="45" t="n"/>
    </row>
    <row r="30" spans="1:117">
      <c r="A30" s="50" t="n">
        <v>24</v>
      </c>
      <c r="B30" s="37">
        <f>C30-61.2</f>
        <v/>
      </c>
      <c r="C30" s="38">
        <f>(COUNTIF(K30,"*")*10.2)+((COUNTIF(L30,"*")*5.1))+((COUNTIF(M30,"*")*10.2))+((COUNTIF(N30,"*")*10.2))+((COUNTIF(O30,"*")*5.1))+((COUNTIF(P30,"*")*10.2))+((COUNTIF(Q30,"*")*10.2))+((COUNTIF(R30,"*")*5.1))+((COUNTIF(S30,"*")*10.2))+((COUNTIF(T30,"*")*10.2))+((COUNTIF(U30,"*")*5.1))+((COUNTIF(V30,"*")*10.2))+((COUNTIF(W30,"*")*10.2))+((COUNTIF(X30,"*")*5.1))+((COUNTIF(Y30,"*")*10.2))</f>
        <v/>
      </c>
      <c r="E30" s="38">
        <f>SUM(B30-D30)</f>
        <v/>
      </c>
      <c r="H30" s="19" t="n">
        <v>41841</v>
      </c>
      <c r="I30" s="45" t="s">
        <v>37</v>
      </c>
      <c r="J30" s="45" t="s">
        <v>40</v>
      </c>
      <c r="K30" s="45" t="n">
        <v>0</v>
      </c>
      <c r="L30" s="45" t="n">
        <v>0</v>
      </c>
      <c r="M30" s="45" t="n">
        <v>0</v>
      </c>
      <c r="N30" s="45" t="n">
        <v>1</v>
      </c>
      <c r="O30" s="45" t="n">
        <v>1</v>
      </c>
      <c r="P30" s="45" t="n">
        <v>1</v>
      </c>
      <c r="Q30" s="45" t="n">
        <v>1</v>
      </c>
      <c r="R30" s="45" t="n">
        <v>1</v>
      </c>
      <c r="S30" s="45" t="n">
        <v>1</v>
      </c>
      <c r="T30" s="45" t="n">
        <v>0</v>
      </c>
      <c r="U30" s="45" t="n">
        <v>0</v>
      </c>
      <c r="V30" s="45" t="n">
        <v>1</v>
      </c>
      <c r="W30" s="45" t="n">
        <v>0</v>
      </c>
      <c r="X30" s="45" t="n">
        <v>1</v>
      </c>
      <c r="Y30" s="22" t="n">
        <v>0</v>
      </c>
      <c r="Z30" s="22">
        <f>(K30+M30+N30+P30+Q30+S30+T30+V30+W30+Y30)*2.5+(L30+O30+R30+U30+X30)*1.25</f>
        <v/>
      </c>
      <c r="AA30" s="45" t="n">
        <v>16.25</v>
      </c>
      <c r="AB30" s="45">
        <f>Z30-AA30</f>
        <v/>
      </c>
      <c r="AC30" s="45" t="n"/>
    </row>
    <row r="31" spans="1:117">
      <c r="A31" s="50" t="n">
        <v>25</v>
      </c>
      <c r="B31" s="37">
        <f>C31-61.2</f>
        <v/>
      </c>
      <c r="C31" s="38">
        <f>(COUNTIF(K31,"*")*10.2)+((COUNTIF(L31,"*")*5.1))+((COUNTIF(M31,"*")*10.2))+((COUNTIF(N31,"*")*10.2))+((COUNTIF(O31,"*")*5.1))+((COUNTIF(P31,"*")*10.2))+((COUNTIF(Q31,"*")*10.2))+((COUNTIF(R31,"*")*5.1))+((COUNTIF(S31,"*")*10.2))+((COUNTIF(T31,"*")*10.2))+((COUNTIF(U31,"*")*5.1))+((COUNTIF(V31,"*")*10.2))+((COUNTIF(W31,"*")*10.2))+((COUNTIF(X31,"*")*5.1))+((COUNTIF(Y31,"*")*10.2))</f>
        <v/>
      </c>
      <c r="E31" s="38">
        <f>SUM(B31-D31)</f>
        <v/>
      </c>
      <c r="G31" s="50" t="n">
        <v>41</v>
      </c>
      <c r="H31" s="19" t="n">
        <v>41645</v>
      </c>
      <c r="I31" s="45" t="s">
        <v>37</v>
      </c>
      <c r="J31" s="45" t="s">
        <v>41</v>
      </c>
      <c r="K31" s="45" t="n">
        <v>0</v>
      </c>
      <c r="L31" s="45" t="n">
        <v>0</v>
      </c>
      <c r="M31" s="45" t="n">
        <v>1</v>
      </c>
      <c r="N31" s="45" t="n">
        <v>1</v>
      </c>
      <c r="O31" s="45" t="n">
        <v>0</v>
      </c>
      <c r="P31" s="45" t="n">
        <v>0</v>
      </c>
      <c r="Q31" s="45" t="n">
        <v>1</v>
      </c>
      <c r="R31" s="45" t="n">
        <v>0</v>
      </c>
      <c r="S31" s="45" t="n">
        <v>1</v>
      </c>
      <c r="T31" s="45" t="n">
        <v>1</v>
      </c>
      <c r="U31" s="45" t="n">
        <v>1</v>
      </c>
      <c r="V31" s="45" t="n">
        <v>0</v>
      </c>
      <c r="W31" s="45" t="n">
        <v>0</v>
      </c>
      <c r="X31" s="45" t="n">
        <v>0</v>
      </c>
      <c r="Y31" s="45" t="n">
        <v>1</v>
      </c>
      <c r="Z31" s="22">
        <f>(K31+M31+N31+P31+Q31+S31+T31+V31+W31+Y31)*2.5+(L31+O31+R31+U31+X31)*1.25</f>
        <v/>
      </c>
      <c r="AA31" s="45" t="n">
        <v>16.25</v>
      </c>
      <c r="AB31" s="45">
        <f>Z31-AA31</f>
        <v/>
      </c>
      <c r="AC31" s="45" t="n"/>
    </row>
    <row r="32" spans="1:117">
      <c r="A32" s="50" t="n">
        <v>26</v>
      </c>
      <c r="B32" s="37">
        <f>C32-61.2</f>
        <v/>
      </c>
      <c r="C32" s="38">
        <f>(COUNTIF(K32,"*")*10.2)+((COUNTIF(L32,"*")*5.1))+((COUNTIF(M32,"*")*10.2))+((COUNTIF(N32,"*")*10.2))+((COUNTIF(O32,"*")*5.1))+((COUNTIF(P32,"*")*10.2))+((COUNTIF(Q32,"*")*10.2))+((COUNTIF(R32,"*")*5.1))+((COUNTIF(S32,"*")*10.2))+((COUNTIF(T32,"*")*10.2))+((COUNTIF(U32,"*")*5.1))+((COUNTIF(V32,"*")*10.2))+((COUNTIF(W32,"*")*10.2))+((COUNTIF(X32,"*")*5.1))+((COUNTIF(Y32,"*")*10.2))</f>
        <v/>
      </c>
      <c r="E32" s="38">
        <f>SUM(B32-D32)</f>
        <v/>
      </c>
      <c r="F32" s="50" t="n">
        <v>1</v>
      </c>
      <c r="H32" s="19" t="n">
        <v>41788</v>
      </c>
      <c r="I32" s="45" t="s">
        <v>37</v>
      </c>
      <c r="J32" s="45" t="s">
        <v>39</v>
      </c>
      <c r="K32" s="45" t="n">
        <v>0</v>
      </c>
      <c r="L32" s="45" t="n">
        <v>1</v>
      </c>
      <c r="M32" s="45" t="n">
        <v>1</v>
      </c>
      <c r="N32" s="45" t="n">
        <v>0</v>
      </c>
      <c r="O32" s="45" t="n">
        <v>0</v>
      </c>
      <c r="P32" s="45" t="n">
        <v>0</v>
      </c>
      <c r="Q32" s="45" t="n">
        <v>1</v>
      </c>
      <c r="R32" s="45" t="n">
        <v>1</v>
      </c>
      <c r="S32" s="45" t="n">
        <v>0</v>
      </c>
      <c r="T32" s="45" t="n">
        <v>0</v>
      </c>
      <c r="U32" s="45" t="n">
        <v>1</v>
      </c>
      <c r="V32" s="45" t="n">
        <v>0</v>
      </c>
      <c r="W32" s="45" t="n">
        <v>0</v>
      </c>
      <c r="X32" s="45" t="n">
        <v>1</v>
      </c>
      <c r="Y32" s="22" t="n">
        <v>1</v>
      </c>
      <c r="Z32" s="22">
        <f>(K32+M32+N32+P32+Q32+S32+T32+V32+W32+Y32)*2.5+(L32+O32+R32+U32+X32)*1.25</f>
        <v/>
      </c>
      <c r="AA32" s="45" t="n">
        <v>12.5</v>
      </c>
      <c r="AB32" s="45">
        <f>Z32-AA32</f>
        <v/>
      </c>
      <c r="AC32" s="45" t="n"/>
    </row>
    <row r="33" spans="1:117">
      <c r="A33" s="50" t="n">
        <v>27</v>
      </c>
      <c r="B33" s="37">
        <f>C33-61.2</f>
        <v/>
      </c>
      <c r="C33" s="38">
        <f>(COUNTIF(K33,"*")*10.2)+((COUNTIF(L33,"*")*5.1))+((COUNTIF(M33,"*")*10.2))+((COUNTIF(N33,"*")*10.2))+((COUNTIF(O33,"*")*5.1))+((COUNTIF(P33,"*")*10.2))+((COUNTIF(Q33,"*")*10.2))+((COUNTIF(R33,"*")*5.1))+((COUNTIF(S33,"*")*10.2))+((COUNTIF(T33,"*")*10.2))+((COUNTIF(U33,"*")*5.1))+((COUNTIF(V33,"*")*10.2))+((COUNTIF(W33,"*")*10.2))+((COUNTIF(X33,"*")*5.1))+((COUNTIF(Y33,"*")*10.2))</f>
        <v/>
      </c>
      <c r="E33" s="38">
        <f>SUM(B33-D33)</f>
        <v/>
      </c>
      <c r="G33" s="50" t="n">
        <v>52</v>
      </c>
      <c r="H33" s="19" t="n">
        <v>41801</v>
      </c>
      <c r="I33" s="45" t="s">
        <v>37</v>
      </c>
      <c r="J33" s="45" t="s">
        <v>38</v>
      </c>
      <c r="K33" s="45" t="n">
        <v>1</v>
      </c>
      <c r="L33" s="45" t="n">
        <v>0</v>
      </c>
      <c r="M33" s="45" t="n">
        <v>0</v>
      </c>
      <c r="N33" s="45" t="n">
        <v>0</v>
      </c>
      <c r="O33" s="45" t="n">
        <v>0</v>
      </c>
      <c r="P33" s="45" t="n">
        <v>1</v>
      </c>
      <c r="Q33" s="45" t="n">
        <v>0</v>
      </c>
      <c r="R33" s="45" t="n">
        <v>0</v>
      </c>
      <c r="S33" s="45" t="n">
        <v>0</v>
      </c>
      <c r="T33" s="45" t="n">
        <v>1</v>
      </c>
      <c r="U33" s="45" t="n">
        <v>0</v>
      </c>
      <c r="V33" s="45" t="n">
        <v>1</v>
      </c>
      <c r="W33" t="n">
        <v>0</v>
      </c>
      <c r="X33" s="45" t="n">
        <v>0</v>
      </c>
      <c r="Y33" s="45" t="n">
        <v>1</v>
      </c>
      <c r="Z33" s="22">
        <f>(K33+M33+N33+P33+Q33+S33+T33+V33+W33+Y33)*2.5+(L33+O33+R33+U33+X33)*1.25</f>
        <v/>
      </c>
      <c r="AA33" s="45" t="n">
        <v>12.5</v>
      </c>
      <c r="AB33" s="45">
        <f>Z33-AA33</f>
        <v/>
      </c>
      <c r="AC33" s="45" t="n"/>
    </row>
    <row customHeight="1" ht="13.5" r="34" spans="1:117">
      <c r="A34" s="50" t="n">
        <v>28</v>
      </c>
      <c r="B34" s="37">
        <f>C34-61.2</f>
        <v/>
      </c>
      <c r="C34" s="38">
        <f>(COUNTIF(K34,"*")*10.2)+((COUNTIF(L34,"*")*5.1))+((COUNTIF(M34,"*")*10.2))+((COUNTIF(N34,"*")*10.2))+((COUNTIF(O34,"*")*5.1))+((COUNTIF(P34,"*")*10.2))+((COUNTIF(Q34,"*")*10.2))+((COUNTIF(R34,"*")*5.1))+((COUNTIF(S34,"*")*10.2))+((COUNTIF(T34,"*")*10.2))+((COUNTIF(U34,"*")*5.1))+((COUNTIF(V34,"*")*10.2))+((COUNTIF(W34,"*")*10.2))+((COUNTIF(X34,"*")*5.1))+((COUNTIF(Y34,"*")*10.2))</f>
        <v/>
      </c>
      <c r="E34" s="38">
        <f>SUM(B34-D34)</f>
        <v/>
      </c>
      <c r="G34" s="50" t="n">
        <v>42</v>
      </c>
      <c r="H34" s="19" t="n">
        <v>41792</v>
      </c>
      <c r="I34" s="45" t="s">
        <v>37</v>
      </c>
      <c r="J34" s="45" t="s">
        <v>40</v>
      </c>
      <c r="K34" s="45" t="n">
        <v>1</v>
      </c>
      <c r="L34" s="45" t="n">
        <v>0</v>
      </c>
      <c r="M34" s="45" t="n">
        <v>0</v>
      </c>
      <c r="N34" s="45" t="n">
        <v>0</v>
      </c>
      <c r="O34" s="45" t="n">
        <v>0</v>
      </c>
      <c r="P34" s="45" t="n">
        <v>1</v>
      </c>
      <c r="Q34" s="45" t="n">
        <v>0</v>
      </c>
      <c r="R34" s="45" t="n">
        <v>1</v>
      </c>
      <c r="S34" s="45" t="n">
        <v>0</v>
      </c>
      <c r="T34" s="45" t="n">
        <v>0</v>
      </c>
      <c r="U34" s="45" t="n">
        <v>0</v>
      </c>
      <c r="V34" s="45" t="n">
        <v>1</v>
      </c>
      <c r="W34" s="45" t="n">
        <v>1</v>
      </c>
      <c r="X34" s="45" t="n">
        <v>0</v>
      </c>
      <c r="Y34" s="22" t="n">
        <v>1</v>
      </c>
      <c r="Z34" s="22">
        <f>(K34+M34+N34+P34+Q34+S34+T34+V34+W34+Y34)*2.5+(L34+O34+R34+U34+X34)*1.25</f>
        <v/>
      </c>
      <c r="AA34" s="45" t="n">
        <v>13.75</v>
      </c>
      <c r="AB34" s="45">
        <f>Z34-AA34</f>
        <v/>
      </c>
      <c r="AC34" s="45" t="n"/>
    </row>
    <row r="35" spans="1:117">
      <c r="A35" s="50" t="n">
        <v>29</v>
      </c>
      <c r="B35" s="37">
        <f>C35-61.2</f>
        <v/>
      </c>
      <c r="C35" s="38">
        <f>(COUNTIF(K35,"*")*10.2)+((COUNTIF(L35,"*")*5.1))+((COUNTIF(M35,"*")*10.2))+((COUNTIF(N35,"*")*10.2))+((COUNTIF(O35,"*")*5.1))+((COUNTIF(P35,"*")*10.2))+((COUNTIF(Q35,"*")*10.2))+((COUNTIF(R35,"*")*5.1))+((COUNTIF(S35,"*")*10.2))+((COUNTIF(T35,"*")*10.2))+((COUNTIF(U35,"*")*5.1))+((COUNTIF(V35,"*")*10.2))+((COUNTIF(W35,"*")*10.2))+((COUNTIF(X35,"*")*5.1))+((COUNTIF(Y35,"*")*10.2))</f>
        <v/>
      </c>
      <c r="E35" s="38">
        <f>SUM(B35-D35)</f>
        <v/>
      </c>
      <c r="G35" s="50" t="n">
        <v>30</v>
      </c>
      <c r="H35" s="19" t="n">
        <v>41768</v>
      </c>
      <c r="I35" s="45" t="s">
        <v>37</v>
      </c>
      <c r="J35" s="45" t="s">
        <v>40</v>
      </c>
      <c r="K35" s="45" t="n">
        <v>0</v>
      </c>
      <c r="L35" s="45" t="n">
        <v>1</v>
      </c>
      <c r="M35" s="45" t="n">
        <v>1</v>
      </c>
      <c r="N35" s="45" t="n">
        <v>1</v>
      </c>
      <c r="O35" s="45" t="n">
        <v>1</v>
      </c>
      <c r="P35" s="45" t="n">
        <v>0</v>
      </c>
      <c r="Q35" s="45" t="n">
        <v>0</v>
      </c>
      <c r="R35" s="45" t="n">
        <v>0</v>
      </c>
      <c r="S35" s="45" t="n">
        <v>0</v>
      </c>
      <c r="T35" s="45" t="n">
        <v>0</v>
      </c>
      <c r="U35" s="45" t="n">
        <v>0</v>
      </c>
      <c r="V35" s="45" t="n">
        <v>1</v>
      </c>
      <c r="W35" s="45" t="n">
        <v>1</v>
      </c>
      <c r="X35" s="45" t="n">
        <v>0</v>
      </c>
      <c r="Y35" s="22" t="n">
        <v>0</v>
      </c>
      <c r="Z35" s="22">
        <f>(K35+M35+N35+P35+Q35+S35+T35+V35+W35+Y35)*2.5+(L35+O35+R35+U35+X35)*1.25</f>
        <v/>
      </c>
      <c r="AA35" s="45" t="n">
        <v>12.5</v>
      </c>
      <c r="AB35" s="45">
        <f>Z35-AA35</f>
        <v/>
      </c>
      <c r="AC35" s="45" t="n"/>
    </row>
    <row r="36" spans="1:117">
      <c r="A36" s="50" t="n">
        <v>30</v>
      </c>
      <c r="B36" s="37">
        <f>C36-61.2</f>
        <v/>
      </c>
      <c r="C36" s="38">
        <f>(COUNTIF(K36,"*")*10.2)+((COUNTIF(L36,"*")*5.1))+((COUNTIF(M36,"*")*10.2))+((COUNTIF(N36,"*")*10.2))+((COUNTIF(O36,"*")*5.1))+((COUNTIF(P36,"*")*10.2))+((COUNTIF(Q36,"*")*10.2))+((COUNTIF(R36,"*")*5.1))+((COUNTIF(S36,"*")*10.2))+((COUNTIF(T36,"*")*10.2))+((COUNTIF(U36,"*")*5.1))+((COUNTIF(V36,"*")*10.2))+((COUNTIF(W36,"*")*10.2))+((COUNTIF(X36,"*")*5.1))+((COUNTIF(Y36,"*")*10.2))</f>
        <v/>
      </c>
      <c r="E36" s="38">
        <f>SUM(B36-D36)</f>
        <v/>
      </c>
      <c r="H36" s="19" t="n">
        <v>41760</v>
      </c>
      <c r="I36" s="45" t="s">
        <v>37</v>
      </c>
      <c r="J36" s="45" t="s">
        <v>39</v>
      </c>
      <c r="K36" s="45" t="n">
        <v>1</v>
      </c>
      <c r="L36" s="45" t="n">
        <v>0</v>
      </c>
      <c r="M36" s="45" t="n">
        <v>0</v>
      </c>
      <c r="N36" s="45" t="n">
        <v>0</v>
      </c>
      <c r="O36" s="45" t="n">
        <v>0</v>
      </c>
      <c r="P36" s="45" t="n">
        <v>0</v>
      </c>
      <c r="Q36" s="45" t="n">
        <v>1</v>
      </c>
      <c r="R36" s="45" t="n">
        <v>0</v>
      </c>
      <c r="S36" s="45" t="n">
        <v>0</v>
      </c>
      <c r="T36" s="45" t="n">
        <v>1</v>
      </c>
      <c r="U36" s="45" t="n">
        <v>0</v>
      </c>
      <c r="V36" s="45" t="n">
        <v>1</v>
      </c>
      <c r="W36" s="45" t="n">
        <v>1</v>
      </c>
      <c r="X36" s="45" t="n">
        <v>1</v>
      </c>
      <c r="Y36" s="22" t="n">
        <v>0</v>
      </c>
      <c r="Z36" s="22">
        <f>(K36+M36+N36+P36+Q36+S36+T36+V36+W36+Y36)*2.5+(L36+O36+R36+U36+X36)*1.25</f>
        <v/>
      </c>
      <c r="AA36" s="45" t="n">
        <v>13.75</v>
      </c>
      <c r="AB36" s="45">
        <f>Z36-AA36</f>
        <v/>
      </c>
      <c r="AC36" s="45" t="n"/>
    </row>
    <row r="37" spans="1:117">
      <c r="A37" s="50" t="n">
        <v>31</v>
      </c>
      <c r="B37" s="37">
        <f>C37-61.2</f>
        <v/>
      </c>
      <c r="C37" s="38">
        <f>(COUNTIF(K37,"*")*10.2)+((COUNTIF(L37,"*")*5.1))+((COUNTIF(M37,"*")*10.2))+((COUNTIF(N37,"*")*10.2))+((COUNTIF(O37,"*")*5.1))+((COUNTIF(P37,"*")*10.2))+((COUNTIF(Q37,"*")*10.2))+((COUNTIF(R37,"*")*5.1))+((COUNTIF(S37,"*")*10.2))+((COUNTIF(T37,"*")*10.2))+((COUNTIF(U37,"*")*5.1))+((COUNTIF(V37,"*")*10.2))+((COUNTIF(W37,"*")*10.2))+((COUNTIF(X37,"*")*5.1))+((COUNTIF(Y37,"*")*10.2))</f>
        <v/>
      </c>
      <c r="E37" s="38">
        <f>SUM(B37-D37)</f>
        <v/>
      </c>
      <c r="H37" s="19" t="n">
        <v>41864</v>
      </c>
      <c r="I37" s="45" t="s">
        <v>37</v>
      </c>
      <c r="J37" s="45" t="s">
        <v>38</v>
      </c>
      <c r="K37" s="45" t="n">
        <v>0</v>
      </c>
      <c r="L37" s="45" t="n">
        <v>1</v>
      </c>
      <c r="M37" s="45" t="n">
        <v>1</v>
      </c>
      <c r="N37" s="45" t="n">
        <v>0</v>
      </c>
      <c r="O37" s="45" t="n">
        <v>0</v>
      </c>
      <c r="P37" s="45" t="n">
        <v>0</v>
      </c>
      <c r="Q37" s="45" t="n">
        <v>0</v>
      </c>
      <c r="R37" s="45" t="n">
        <v>1</v>
      </c>
      <c r="S37" s="45" t="n">
        <v>1</v>
      </c>
      <c r="T37" s="45" t="n">
        <v>1</v>
      </c>
      <c r="U37" s="45" t="n">
        <v>1</v>
      </c>
      <c r="V37" s="45" t="n">
        <v>0</v>
      </c>
      <c r="W37" s="45" t="n">
        <v>1</v>
      </c>
      <c r="X37" s="45" t="n">
        <v>0</v>
      </c>
      <c r="Y37" s="22" t="n">
        <v>0</v>
      </c>
      <c r="Z37" s="22">
        <f>(K37+M37+N37+P37+Q37+S37+T37+V37+W37+Y37)*2.5+(L37+O37+R37+U37+X37)*1.25</f>
        <v/>
      </c>
      <c r="AA37" s="45" t="n">
        <v>13.75</v>
      </c>
      <c r="AB37" s="45">
        <f>Z37-AA37</f>
        <v/>
      </c>
      <c r="AC37" s="45" t="n"/>
    </row>
    <row r="38" spans="1:117">
      <c r="A38" s="50" t="n">
        <v>32</v>
      </c>
      <c r="B38" s="37">
        <f>C38-61.2</f>
        <v/>
      </c>
      <c r="C38" s="38">
        <f>(COUNTIF(K38,"*")*10.2)+((COUNTIF(L38,"*")*5.1))+((COUNTIF(M38,"*")*10.2))+((COUNTIF(N38,"*")*10.2))+((COUNTIF(O38,"*")*5.1))+((COUNTIF(P38,"*")*10.2))+((COUNTIF(Q38,"*")*10.2))+((COUNTIF(R38,"*")*5.1))+((COUNTIF(S38,"*")*10.2))+((COUNTIF(T38,"*")*10.2))+((COUNTIF(U38,"*")*5.1))+((COUNTIF(V38,"*")*10.2))+((COUNTIF(W38,"*")*10.2))+((COUNTIF(X38,"*")*5.1))+((COUNTIF(Y38,"*")*10.2))</f>
        <v/>
      </c>
      <c r="E38" s="38">
        <f>SUM(B38-D38)</f>
        <v/>
      </c>
      <c r="G38" s="50" t="n">
        <v>11</v>
      </c>
      <c r="H38" s="19" t="n">
        <v>41861</v>
      </c>
      <c r="I38" s="45" t="s">
        <v>37</v>
      </c>
      <c r="J38" s="45" t="s">
        <v>38</v>
      </c>
      <c r="K38" s="45" t="n">
        <v>0</v>
      </c>
      <c r="L38" s="45" t="n">
        <v>1</v>
      </c>
      <c r="M38" s="45" t="n">
        <v>1</v>
      </c>
      <c r="N38" s="45" t="n">
        <v>1</v>
      </c>
      <c r="O38" s="45" t="n">
        <v>1</v>
      </c>
      <c r="P38" s="45" t="n">
        <v>1</v>
      </c>
      <c r="Q38" t="n">
        <v>0</v>
      </c>
      <c r="R38" s="45" t="n">
        <v>0</v>
      </c>
      <c r="S38" s="45" t="n">
        <v>0</v>
      </c>
      <c r="T38" s="45" t="n">
        <v>0</v>
      </c>
      <c r="U38" s="45" t="n">
        <v>1</v>
      </c>
      <c r="V38" s="45" t="n">
        <v>1</v>
      </c>
      <c r="W38" s="45" t="n">
        <v>0</v>
      </c>
      <c r="X38" s="45" t="n">
        <v>0</v>
      </c>
      <c r="Y38" s="22" t="n">
        <v>1</v>
      </c>
      <c r="Z38" s="22">
        <f>(K38+M38+N38+P38+Q38+S38+T38+V38+W38+Y38)*2.5+(L38+O38+R38+U38+X38)*1.25</f>
        <v/>
      </c>
      <c r="AA38" s="45" t="n">
        <v>16.25</v>
      </c>
      <c r="AB38" s="45">
        <f>Z38-AA38</f>
        <v/>
      </c>
      <c r="AC38" s="45" t="n"/>
    </row>
    <row r="39" spans="1:117">
      <c r="A39" s="50" t="n">
        <v>33</v>
      </c>
      <c r="B39" s="37">
        <f>C39-61.2</f>
        <v/>
      </c>
      <c r="C39" s="38">
        <f>(COUNTIF(K39,"*")*10.2)+((COUNTIF(L39,"*")*5.1))+((COUNTIF(M39,"*")*10.2))+((COUNTIF(N39,"*")*10.2))+((COUNTIF(O39,"*")*5.1))+((COUNTIF(P39,"*")*10.2))+((COUNTIF(Q39,"*")*10.2))+((COUNTIF(R39,"*")*5.1))+((COUNTIF(S39,"*")*10.2))+((COUNTIF(T39,"*")*10.2))+((COUNTIF(U39,"*")*5.1))+((COUNTIF(V39,"*")*10.2))+((COUNTIF(W39,"*")*10.2))+((COUNTIF(X39,"*")*5.1))+((COUNTIF(Y39,"*")*10.2))</f>
        <v/>
      </c>
      <c r="E39" s="38">
        <f>SUM(B39-D39)</f>
        <v/>
      </c>
      <c r="H39" s="19" t="n">
        <v>42783</v>
      </c>
      <c r="I39" s="45" t="s">
        <v>37</v>
      </c>
      <c r="J39" s="45" t="s">
        <v>41</v>
      </c>
      <c r="K39" s="45" t="n">
        <v>0</v>
      </c>
      <c r="L39" s="45" t="n">
        <v>1</v>
      </c>
      <c r="M39" s="45" t="n">
        <v>1</v>
      </c>
      <c r="N39" s="45" t="n">
        <v>1</v>
      </c>
      <c r="O39" s="45" t="n">
        <v>0</v>
      </c>
      <c r="P39" s="45" t="n">
        <v>0</v>
      </c>
      <c r="Q39" s="45" t="n">
        <v>1</v>
      </c>
      <c r="R39" s="45" t="n">
        <v>0</v>
      </c>
      <c r="S39" s="45" t="n">
        <v>0</v>
      </c>
      <c r="T39" s="45" t="n">
        <v>1</v>
      </c>
      <c r="U39" s="45" t="n">
        <v>0</v>
      </c>
      <c r="V39" s="45" t="n">
        <v>1</v>
      </c>
      <c r="W39" s="45" t="n">
        <v>0</v>
      </c>
      <c r="X39" s="45" t="n">
        <v>0</v>
      </c>
      <c r="Y39" s="22" t="n">
        <v>1</v>
      </c>
      <c r="Z39" s="22">
        <f>(K39+M39+N39+P39+Q39+S39+T39+V39+W39+Y39)*2.5+(L39+O39+R39+U39+X39)*1.25</f>
        <v/>
      </c>
      <c r="AA39" s="45" t="n">
        <v>16.25</v>
      </c>
      <c r="AB39" s="45">
        <f>Z39-AA39</f>
        <v/>
      </c>
      <c r="AC39" s="45" t="n"/>
    </row>
    <row r="40" spans="1:117">
      <c r="A40" s="50" t="n">
        <v>34</v>
      </c>
      <c r="B40" s="37">
        <f>C40-61.2</f>
        <v/>
      </c>
      <c r="C40" s="38">
        <f>(COUNTIF(K40,"*")*10.2)+((COUNTIF(L40,"*")*5.1))+((COUNTIF(M40,"*")*10.2))+((COUNTIF(N40,"*")*10.2))+((COUNTIF(O40,"*")*5.1))+((COUNTIF(P40,"*")*10.2))+((COUNTIF(Q40,"*")*10.2))+((COUNTIF(R40,"*")*5.1))+((COUNTIF(S40,"*")*10.2))+((COUNTIF(T40,"*")*10.2))+((COUNTIF(U40,"*")*5.1))+((COUNTIF(V40,"*")*10.2))+((COUNTIF(W40,"*")*10.2))+((COUNTIF(X40,"*")*5.1))+((COUNTIF(Y40,"*")*10.2))</f>
        <v/>
      </c>
      <c r="E40" s="38">
        <f>SUM(B40-D40)</f>
        <v/>
      </c>
      <c r="H40" s="19" t="n">
        <v>41691</v>
      </c>
      <c r="I40" s="45" t="s">
        <v>37</v>
      </c>
      <c r="J40" s="45" t="s">
        <v>41</v>
      </c>
      <c r="K40" s="45" t="n">
        <v>1</v>
      </c>
      <c r="L40" s="45" t="n">
        <v>1</v>
      </c>
      <c r="M40" s="22" t="n">
        <v>0</v>
      </c>
      <c r="N40" s="45" t="n">
        <v>0</v>
      </c>
      <c r="O40" t="n">
        <v>1</v>
      </c>
      <c r="P40" t="n">
        <v>1</v>
      </c>
      <c r="Q40" s="45" t="n">
        <v>1</v>
      </c>
      <c r="R40" s="45" t="n">
        <v>0</v>
      </c>
      <c r="S40" s="45" t="n">
        <v>0</v>
      </c>
      <c r="T40" s="45" t="n">
        <v>1</v>
      </c>
      <c r="U40" s="45" t="n">
        <v>0</v>
      </c>
      <c r="V40" s="45" t="n">
        <v>0</v>
      </c>
      <c r="W40" s="45" t="n">
        <v>1</v>
      </c>
      <c r="X40" s="45" t="n">
        <v>1</v>
      </c>
      <c r="Y40" s="22" t="n">
        <v>0</v>
      </c>
      <c r="Z40" s="22">
        <f>(K40+M40+N40+P40+Q40+S40+T40+V40+W40+Y40)*2.5+(L40+O40+R40+U40+X40)*1.25</f>
        <v/>
      </c>
      <c r="AA40" s="45" t="n">
        <v>16.25</v>
      </c>
      <c r="AB40" s="45">
        <f>Z40-AA40</f>
        <v/>
      </c>
      <c r="AC40" s="45" t="n"/>
    </row>
    <row r="41" spans="1:117">
      <c r="A41" s="50" t="n">
        <v>35</v>
      </c>
      <c r="B41" s="37">
        <f>C41-61.2</f>
        <v/>
      </c>
      <c r="C41" s="38">
        <f>(COUNTIF(K41,"*")*10.2)+((COUNTIF(L41,"*")*5.1))+((COUNTIF(M41,"*")*10.2))+((COUNTIF(N41,"*")*10.2))+((COUNTIF(O41,"*")*5.1))+((COUNTIF(P41,"*")*10.2))+((COUNTIF(Q41,"*")*10.2))+((COUNTIF(R41,"*")*5.1))+((COUNTIF(S41,"*")*10.2))+((COUNTIF(T41,"*")*10.2))+((COUNTIF(U41,"*")*5.1))+((COUNTIF(V41,"*")*10.2))+((COUNTIF(W41,"*")*10.2))+((COUNTIF(X41,"*")*5.1))+((COUNTIF(Y41,"*")*10.2))</f>
        <v/>
      </c>
      <c r="E41" s="38">
        <f>SUM(B41-D41)</f>
        <v/>
      </c>
      <c r="F41" s="50" t="n">
        <v>1</v>
      </c>
      <c r="G41" s="50" t="n">
        <v>12</v>
      </c>
      <c r="H41" s="19" t="n">
        <v>41895</v>
      </c>
      <c r="I41" s="45" t="s">
        <v>37</v>
      </c>
      <c r="J41" s="45" t="s">
        <v>41</v>
      </c>
      <c r="K41" t="n">
        <v>0</v>
      </c>
      <c r="L41" s="22" t="n">
        <v>1</v>
      </c>
      <c r="M41" s="22" t="n">
        <v>1</v>
      </c>
      <c r="N41" s="45" t="n">
        <v>1</v>
      </c>
      <c r="O41" s="21" t="n">
        <v>1</v>
      </c>
      <c r="P41" s="45" t="n">
        <v>0</v>
      </c>
      <c r="Q41" s="45" t="n">
        <v>0</v>
      </c>
      <c r="R41" s="45" t="n">
        <v>0</v>
      </c>
      <c r="S41" s="45" t="n">
        <v>0</v>
      </c>
      <c r="T41" s="45" t="n">
        <v>1</v>
      </c>
      <c r="U41" s="45" t="n">
        <v>1</v>
      </c>
      <c r="V41" s="45" t="n">
        <v>1</v>
      </c>
      <c r="W41" s="45" t="n">
        <v>0</v>
      </c>
      <c r="X41" s="45" t="n">
        <v>0</v>
      </c>
      <c r="Y41" s="45" t="n">
        <v>1</v>
      </c>
      <c r="Z41" s="22">
        <f>(K41+M41+N41+P41+Q41+S41+T41+V41+W41+Y41)*2.5+(L41+O41+R41+U41+X41)*1.25</f>
        <v/>
      </c>
      <c r="AA41" s="45" t="n">
        <v>16.25</v>
      </c>
      <c r="AB41" s="45">
        <f>Z41-AA41</f>
        <v/>
      </c>
      <c r="AC41" s="45" t="n"/>
    </row>
    <row r="42" spans="1:117">
      <c r="A42" s="50" t="n">
        <v>36</v>
      </c>
      <c r="B42" s="37">
        <f>C42-61.2</f>
        <v/>
      </c>
      <c r="C42" s="38">
        <f>(COUNTIF(K42,"*")*10.2)+((COUNTIF(L42,"*")*5.1))+((COUNTIF(M42,"*")*10.2))+((COUNTIF(N42,"*")*10.2))+((COUNTIF(O42,"*")*5.1))+((COUNTIF(P42,"*")*10.2))+((COUNTIF(Q42,"*")*10.2))+((COUNTIF(R42,"*")*5.1))+((COUNTIF(S42,"*")*10.2))+((COUNTIF(T42,"*")*10.2))+((COUNTIF(U42,"*")*5.1))+((COUNTIF(V42,"*")*10.2))+((COUNTIF(W42,"*")*10.2))+((COUNTIF(X42,"*")*5.1))+((COUNTIF(Y42,"*")*10.2))</f>
        <v/>
      </c>
      <c r="E42" s="38">
        <f>SUM(B42-D42)</f>
        <v/>
      </c>
      <c r="H42" s="19" t="n">
        <v>41566</v>
      </c>
      <c r="I42" s="45" t="s">
        <v>37</v>
      </c>
      <c r="J42" s="45" t="s">
        <v>42</v>
      </c>
      <c r="K42" s="45" t="n">
        <v>1</v>
      </c>
      <c r="L42" s="45" t="n">
        <v>0</v>
      </c>
      <c r="M42" s="45" t="n">
        <v>0</v>
      </c>
      <c r="N42" s="45" t="n">
        <v>1</v>
      </c>
      <c r="O42" s="45" t="n">
        <v>1</v>
      </c>
      <c r="P42" s="45" t="n">
        <v>0</v>
      </c>
      <c r="Q42" s="45" t="n">
        <v>0</v>
      </c>
      <c r="R42" s="45" t="n">
        <v>0</v>
      </c>
      <c r="S42" s="45" t="n">
        <v>0</v>
      </c>
      <c r="T42" s="45" t="n">
        <v>0</v>
      </c>
      <c r="U42" s="45" t="n">
        <v>0</v>
      </c>
      <c r="V42" s="45" t="n">
        <v>1</v>
      </c>
      <c r="W42" s="45" t="n">
        <v>1</v>
      </c>
      <c r="X42" s="45" t="n">
        <v>0</v>
      </c>
      <c r="Y42" s="45" t="n">
        <v>1</v>
      </c>
      <c r="Z42" s="22">
        <f>(K42+M42+N42+P42+Q42+S42+T42+V42+W42+Y42)*2.5+(L42+O42+R42+U42+X42)*1.25</f>
        <v/>
      </c>
      <c r="AA42" s="45" t="n">
        <v>13.75</v>
      </c>
      <c r="AB42" s="45">
        <f>Z42-AA42</f>
        <v/>
      </c>
      <c r="AC42" s="45" t="n"/>
    </row>
    <row r="43" spans="1:117">
      <c r="A43" s="50" t="n">
        <v>37</v>
      </c>
      <c r="B43" s="37">
        <f>C43-61.2</f>
        <v/>
      </c>
      <c r="C43" s="38">
        <f>(COUNTIF(K43,"*")*10.2)+((COUNTIF(L43,"*")*5.1))+((COUNTIF(M43,"*")*10.2))+((COUNTIF(N43,"*")*10.2))+((COUNTIF(O43,"*")*5.1))+((COUNTIF(P43,"*")*10.2))+((COUNTIF(Q43,"*")*10.2))+((COUNTIF(R43,"*")*5.1))+((COUNTIF(S43,"*")*10.2))+((COUNTIF(T43,"*")*10.2))+((COUNTIF(U43,"*")*5.1))+((COUNTIF(V43,"*")*10.2))+((COUNTIF(W43,"*")*10.2))+((COUNTIF(X43,"*")*5.1))+((COUNTIF(Y43,"*")*10.2))</f>
        <v/>
      </c>
      <c r="D43" s="39" t="n">
        <v>15.3</v>
      </c>
      <c r="E43" s="38">
        <f>SUM(B43-D43)</f>
        <v/>
      </c>
      <c r="H43" s="19" t="n">
        <v>41716</v>
      </c>
      <c r="I43" s="45" t="s">
        <v>37</v>
      </c>
      <c r="J43" s="45" t="s">
        <v>43</v>
      </c>
      <c r="K43" s="45" t="n">
        <v>0</v>
      </c>
      <c r="L43" s="45" t="n">
        <v>0</v>
      </c>
      <c r="M43" s="45" t="n">
        <v>1</v>
      </c>
      <c r="N43" s="45" t="n">
        <v>0</v>
      </c>
      <c r="O43" s="45" t="n">
        <v>0</v>
      </c>
      <c r="P43" s="45" t="n">
        <v>0</v>
      </c>
      <c r="Q43" s="45" t="n">
        <v>1</v>
      </c>
      <c r="R43" s="45" t="n">
        <v>0</v>
      </c>
      <c r="S43" s="45" t="n">
        <v>1</v>
      </c>
      <c r="T43" s="45" t="n">
        <v>0</v>
      </c>
      <c r="U43" s="45" t="n">
        <v>0</v>
      </c>
      <c r="V43" s="45" t="n">
        <v>1</v>
      </c>
      <c r="W43" s="45" t="n">
        <v>0</v>
      </c>
      <c r="X43" s="45" t="n">
        <v>1</v>
      </c>
      <c r="Y43" s="45" t="n">
        <v>1</v>
      </c>
      <c r="Z43" s="22">
        <f>(K43+M43+N43+P43+Q43+S43+T43+V43+W43+Y43)*2.5+(L43+O43+R43+U43+X43)*1.25</f>
        <v/>
      </c>
      <c r="AA43" s="45" t="n">
        <v>13.75</v>
      </c>
      <c r="AB43" s="45">
        <f>Z43-AA43</f>
        <v/>
      </c>
      <c r="AC43" s="45" t="n"/>
    </row>
    <row r="44" spans="1:117">
      <c r="A44" s="50" t="n">
        <v>38</v>
      </c>
      <c r="B44" s="37">
        <f>C44-61.2</f>
        <v/>
      </c>
      <c r="C44" s="38">
        <f>(COUNTIF(K44,"*")*10.2)+((COUNTIF(L44,"*")*5.1))+((COUNTIF(M44,"*")*10.2))+((COUNTIF(N44,"*")*10.2))+((COUNTIF(O44,"*")*5.1))+((COUNTIF(P44,"*")*10.2))+((COUNTIF(Q44,"*")*10.2))+((COUNTIF(R44,"*")*5.1))+((COUNTIF(S44,"*")*10.2))+((COUNTIF(T44,"*")*10.2))+((COUNTIF(U44,"*")*5.1))+((COUNTIF(V44,"*")*10.2))+((COUNTIF(W44,"*")*10.2))+((COUNTIF(X44,"*")*5.1))+((COUNTIF(Y44,"*")*10.2))</f>
        <v/>
      </c>
      <c r="E44" s="38">
        <f>SUM(B44-D44)</f>
        <v/>
      </c>
      <c r="H44" s="19" t="n">
        <v>41545</v>
      </c>
      <c r="I44" s="45" t="s">
        <v>37</v>
      </c>
      <c r="J44" s="45" t="s">
        <v>44</v>
      </c>
      <c r="K44" s="45" t="n">
        <v>1</v>
      </c>
      <c r="L44" s="45" t="n">
        <v>1</v>
      </c>
      <c r="M44" s="45" t="n">
        <v>1</v>
      </c>
      <c r="N44" s="45" t="n">
        <v>1</v>
      </c>
      <c r="O44" s="45" t="n">
        <v>1</v>
      </c>
      <c r="P44" s="45" t="n">
        <v>0</v>
      </c>
      <c r="Q44" s="45" t="n">
        <v>1</v>
      </c>
      <c r="R44" s="45" t="n">
        <v>1</v>
      </c>
      <c r="S44" s="45" t="n">
        <v>0</v>
      </c>
      <c r="T44" s="45" t="n">
        <v>0</v>
      </c>
      <c r="U44" s="45" t="n">
        <v>0</v>
      </c>
      <c r="V44" s="45" t="n">
        <v>0</v>
      </c>
      <c r="W44" s="45" t="n">
        <v>1</v>
      </c>
      <c r="X44" s="45" t="n">
        <v>0</v>
      </c>
      <c r="Y44" s="45" t="n">
        <v>0</v>
      </c>
      <c r="Z44" s="22">
        <f>(K44+M44+N44+P44+Q44+S44+T44+V44+W44+Y44)*2.5+(L44+O44+R44+U44+X44)*1.25</f>
        <v/>
      </c>
      <c r="AA44" s="45" t="n">
        <v>16.25</v>
      </c>
      <c r="AB44" s="45">
        <f>Z44-AA44</f>
        <v/>
      </c>
      <c r="AC44" s="45" t="n"/>
    </row>
    <row r="45" spans="1:117">
      <c r="A45" s="50" t="n">
        <v>39</v>
      </c>
      <c r="B45" s="37">
        <f>C45-61.2</f>
        <v/>
      </c>
      <c r="C45" s="38">
        <f>(COUNTIF(K45,"*")*10.2)+((COUNTIF(L45,"*")*5.1))+((COUNTIF(M45,"*")*10.2))+((COUNTIF(N45,"*")*10.2))+((COUNTIF(O45,"*")*5.1))+((COUNTIF(P45,"*")*10.2))+((COUNTIF(Q45,"*")*10.2))+((COUNTIF(R45,"*")*5.1))+((COUNTIF(S45,"*")*10.2))+((COUNTIF(T45,"*")*10.2))+((COUNTIF(U45,"*")*5.1))+((COUNTIF(V45,"*")*10.2))+((COUNTIF(W45,"*")*10.2))+((COUNTIF(X45,"*")*5.1))+((COUNTIF(Y45,"*")*10.2))</f>
        <v/>
      </c>
      <c r="D45" s="39" t="n">
        <v>40.8</v>
      </c>
      <c r="E45" s="38">
        <f>SUM(B45-D45)</f>
        <v/>
      </c>
      <c r="G45" s="50" t="n">
        <v>50</v>
      </c>
      <c r="H45" s="19" t="n">
        <v>41700</v>
      </c>
      <c r="I45" s="45" t="s">
        <v>37</v>
      </c>
      <c r="J45" s="45" t="s">
        <v>45</v>
      </c>
      <c r="K45" s="45" t="n">
        <v>0</v>
      </c>
      <c r="L45" s="45" t="n">
        <v>0</v>
      </c>
      <c r="M45" s="45" t="n">
        <v>1</v>
      </c>
      <c r="N45" s="45" t="n">
        <v>1</v>
      </c>
      <c r="O45" s="45" t="n">
        <v>0</v>
      </c>
      <c r="P45" s="45" t="n">
        <v>1</v>
      </c>
      <c r="Q45" s="45" t="n">
        <v>0</v>
      </c>
      <c r="R45" s="45" t="n">
        <v>0</v>
      </c>
      <c r="S45" s="45" t="n">
        <v>1</v>
      </c>
      <c r="T45" s="45" t="n">
        <v>0</v>
      </c>
      <c r="U45" s="45" t="n">
        <v>0</v>
      </c>
      <c r="V45" s="45" t="n">
        <v>1</v>
      </c>
      <c r="W45" s="45" t="n">
        <v>1</v>
      </c>
      <c r="X45" s="45" t="n">
        <v>0</v>
      </c>
      <c r="Y45" s="45" t="n">
        <v>1</v>
      </c>
      <c r="Z45" s="22">
        <f>(K45+M45+N45+P45+Q45+S45+T45+V45+W45+Y45)*2.5+(L45+O45+R45+U45+X45)*1.25</f>
        <v/>
      </c>
      <c r="AA45" s="45" t="n">
        <v>17.5</v>
      </c>
      <c r="AB45" s="45">
        <f>Z45-AA45</f>
        <v/>
      </c>
      <c r="AC45" s="45" t="n"/>
    </row>
    <row customHeight="1" ht="9.75" r="46" spans="1:117">
      <c r="B46" s="37" t="n"/>
      <c r="C46" s="38" t="n"/>
      <c r="E46" s="38" t="n"/>
      <c r="H46" s="47" t="n"/>
      <c r="I46" s="47" t="n"/>
      <c r="J46" s="47" t="n"/>
      <c r="K46" s="47" t="n"/>
      <c r="L46" s="47" t="n"/>
      <c r="M46" s="47" t="n"/>
      <c r="N46" s="47" t="n"/>
      <c r="O46" s="47" t="n"/>
      <c r="P46" s="47" t="n"/>
      <c r="Q46" s="47" t="n"/>
      <c r="R46" s="47" t="n"/>
      <c r="S46" s="47" t="n"/>
      <c r="T46" s="47" t="n"/>
      <c r="U46" s="47" t="n"/>
      <c r="V46" s="47" t="n"/>
      <c r="W46" s="47" t="n"/>
      <c r="X46" s="47" t="n"/>
      <c r="Y46" s="47" t="n"/>
      <c r="Z46" s="22" t="n"/>
      <c r="AA46" s="47" t="n">
        <v>16.25</v>
      </c>
      <c r="AB46" s="45">
        <f>Z46-AA46</f>
        <v/>
      </c>
      <c r="AC46" s="47" t="n"/>
    </row>
    <row r="47" spans="1:117">
      <c r="A47" s="50" t="n">
        <v>40</v>
      </c>
      <c r="B47" s="37">
        <f>C47-61.2</f>
        <v/>
      </c>
      <c r="C47" s="38">
        <f>(COUNTIF(K47,"*")*10.2)+((COUNTIF(L47,"*")*5.1))+((COUNTIF(M47,"*")*10.2))+((COUNTIF(N47,"*")*10.2))+((COUNTIF(O47,"*")*5.1))+((COUNTIF(P47,"*")*10.2))+((COUNTIF(Q47,"*")*10.2))+((COUNTIF(R47,"*")*5.1))+((COUNTIF(S47,"*")*10.2))+((COUNTIF(T47,"*")*10.2))+((COUNTIF(U47,"*")*5.1))+((COUNTIF(V47,"*")*10.2))+((COUNTIF(W47,"*")*10.2))+((COUNTIF(X47,"*")*5.1))+((COUNTIF(Y47,"*")*10.2))</f>
        <v/>
      </c>
      <c r="E47" s="38">
        <f>SUM(B47-D47)</f>
        <v/>
      </c>
      <c r="H47" s="19" t="n">
        <v>41950</v>
      </c>
      <c r="I47" s="45" t="s">
        <v>46</v>
      </c>
      <c r="J47" s="45" t="s">
        <v>47</v>
      </c>
      <c r="K47" s="45" t="n">
        <v>0</v>
      </c>
      <c r="L47" s="45" t="n">
        <v>1</v>
      </c>
      <c r="M47" s="45" t="n">
        <v>0</v>
      </c>
      <c r="N47" s="45" t="n">
        <v>0</v>
      </c>
      <c r="O47" s="45" t="n">
        <v>1</v>
      </c>
      <c r="P47" s="45" t="n">
        <v>1</v>
      </c>
      <c r="Q47" s="45" t="n">
        <v>1</v>
      </c>
      <c r="R47" s="45" t="n">
        <v>1</v>
      </c>
      <c r="S47" s="45" t="n">
        <v>1</v>
      </c>
      <c r="T47" s="45" t="n">
        <v>0</v>
      </c>
      <c r="U47" s="45" t="n">
        <v>0</v>
      </c>
      <c r="V47" s="45" t="n">
        <v>0</v>
      </c>
      <c r="W47" s="45" t="n">
        <v>0</v>
      </c>
      <c r="X47" s="45" t="n">
        <v>0</v>
      </c>
      <c r="Y47" s="45" t="n">
        <v>1</v>
      </c>
      <c r="Z47" s="22">
        <f>(K47+M47+N47+P47+Q47+S47+T47+V47+W47+Y47)*2.5+(L47+O47+R47+U47+X47)*1.25</f>
        <v/>
      </c>
      <c r="AA47" s="45" t="n">
        <v>13.75</v>
      </c>
      <c r="AB47" s="45">
        <f>Z47-AA47</f>
        <v/>
      </c>
      <c r="AC47" s="45" t="n"/>
    </row>
    <row r="48" spans="1:117">
      <c r="A48" s="50" t="n">
        <v>41</v>
      </c>
      <c r="B48" s="37">
        <f>C48-61.2</f>
        <v/>
      </c>
      <c r="C48" s="38">
        <f>(COUNTIF(K48,"*")*10.2)+((COUNTIF(L48,"*")*5.1))+((COUNTIF(M48,"*")*10.2))+((COUNTIF(N48,"*")*10.2))+((COUNTIF(O48,"*")*5.1))+((COUNTIF(P48,"*")*10.2))+((COUNTIF(Q48,"*")*10.2))+((COUNTIF(R48,"*")*5.1))+((COUNTIF(S48,"*")*10.2))+((COUNTIF(T48,"*")*10.2))+((COUNTIF(U48,"*")*5.1))+((COUNTIF(V48,"*")*10.2))+((COUNTIF(W48,"*")*10.2))+((COUNTIF(X48,"*")*5.1))+((COUNTIF(Y48,"*")*10.2))</f>
        <v/>
      </c>
      <c r="E48" s="38">
        <f>SUM(B48-D48)</f>
        <v/>
      </c>
      <c r="G48" s="50" t="n">
        <v>32</v>
      </c>
      <c r="H48" s="19" t="n">
        <v>41983</v>
      </c>
      <c r="I48" s="45" t="s">
        <v>46</v>
      </c>
      <c r="J48" s="45" t="s">
        <v>47</v>
      </c>
      <c r="K48" s="45" t="n">
        <v>1</v>
      </c>
      <c r="L48" s="45" t="n">
        <v>0</v>
      </c>
      <c r="M48" s="45" t="n">
        <v>1</v>
      </c>
      <c r="N48" s="45" t="n">
        <v>1</v>
      </c>
      <c r="O48" s="45" t="n">
        <v>1</v>
      </c>
      <c r="P48" s="45" t="n">
        <v>1</v>
      </c>
      <c r="Q48" s="45" t="n">
        <v>0</v>
      </c>
      <c r="R48" s="45" t="n">
        <v>1</v>
      </c>
      <c r="S48" s="45" t="n">
        <v>1</v>
      </c>
      <c r="T48" s="45" t="n">
        <v>1</v>
      </c>
      <c r="U48" s="45" t="n">
        <v>0</v>
      </c>
      <c r="V48" s="45" t="n">
        <v>0</v>
      </c>
      <c r="W48" s="45" t="n">
        <v>0</v>
      </c>
      <c r="X48" s="45" t="n">
        <v>0</v>
      </c>
      <c r="Y48" s="45" t="n">
        <v>0</v>
      </c>
      <c r="Z48" s="22">
        <f>(K48+M48+N48+P48+Q48+S48+T48+V48+W48+Y48)*2.5+(L48+O48+R48+U48+X48)*1.25</f>
        <v/>
      </c>
      <c r="AA48" s="45" t="n">
        <v>17.5</v>
      </c>
      <c r="AB48" s="45">
        <f>Z48-AA48</f>
        <v/>
      </c>
      <c r="AC48" s="45" t="n"/>
    </row>
    <row r="49" spans="1:117">
      <c r="A49" s="50" t="n">
        <v>42</v>
      </c>
      <c r="B49" s="37">
        <f>C49-61.2</f>
        <v/>
      </c>
      <c r="C49" s="38">
        <f>(COUNTIF(K49,"*")*10.2)+((COUNTIF(L49,"*")*5.1))+((COUNTIF(M49,"*")*10.2))+((COUNTIF(N49,"*")*10.2))+((COUNTIF(O49,"*")*5.1))+((COUNTIF(P49,"*")*10.2))+((COUNTIF(Q49,"*")*10.2))+((COUNTIF(R49,"*")*5.1))+((COUNTIF(S49,"*")*10.2))+((COUNTIF(T49,"*")*10.2))+((COUNTIF(U49,"*")*5.1))+((COUNTIF(V49,"*")*10.2))+((COUNTIF(W49,"*")*10.2))+((COUNTIF(X49,"*")*5.1))+((COUNTIF(Y49,"*")*10.2))</f>
        <v/>
      </c>
      <c r="D49" s="39" t="n">
        <v>15.3</v>
      </c>
      <c r="E49" s="38">
        <f>SUM(B49-D49)</f>
        <v/>
      </c>
      <c r="H49" s="19" t="n">
        <v>41921</v>
      </c>
      <c r="I49" s="45" t="s">
        <v>48</v>
      </c>
      <c r="J49" s="45" t="s">
        <v>44</v>
      </c>
      <c r="K49" s="45" t="n">
        <v>1</v>
      </c>
      <c r="L49" s="45" t="n">
        <v>0</v>
      </c>
      <c r="M49" s="45" t="n">
        <v>0</v>
      </c>
      <c r="N49" s="45" t="n">
        <v>1</v>
      </c>
      <c r="O49" s="45" t="n">
        <v>1</v>
      </c>
      <c r="P49" s="45" t="n">
        <v>0</v>
      </c>
      <c r="Q49" s="45" t="n">
        <v>1</v>
      </c>
      <c r="R49" s="45" t="n">
        <v>0</v>
      </c>
      <c r="S49" s="45" t="n">
        <v>1</v>
      </c>
      <c r="T49" s="45" t="n">
        <v>0</v>
      </c>
      <c r="U49" s="45" t="n">
        <v>1</v>
      </c>
      <c r="V49" s="45" t="n">
        <v>1</v>
      </c>
      <c r="W49" s="45" t="n">
        <v>1</v>
      </c>
      <c r="X49" s="45" t="n">
        <v>0</v>
      </c>
      <c r="Y49" s="45" t="n">
        <v>0</v>
      </c>
      <c r="Z49" s="22">
        <f>(K49+M49+N49+P49+Q49+S49+T49+V49+W49+Y49)*2.5+(L49+O49+R49+U49+X49)*1.25</f>
        <v/>
      </c>
      <c r="AA49" s="45" t="n">
        <v>17.5</v>
      </c>
      <c r="AB49" s="45">
        <f>Z49-AA49</f>
        <v/>
      </c>
      <c r="AC49" s="45" t="n"/>
    </row>
    <row r="50" spans="1:117">
      <c r="A50" s="50" t="n">
        <v>43</v>
      </c>
      <c r="B50" s="37">
        <f>C50-61.2</f>
        <v/>
      </c>
      <c r="C50" s="38">
        <f>(COUNTIF(K50,"*")*10.2)+((COUNTIF(L50,"*")*5.1))+((COUNTIF(M50,"*")*10.2))+((COUNTIF(N50,"*")*10.2))+((COUNTIF(O50,"*")*5.1))+((COUNTIF(P50,"*")*10.2))+((COUNTIF(Q50,"*")*10.2))+((COUNTIF(R50,"*")*5.1))+((COUNTIF(S50,"*")*10.2))+((COUNTIF(T50,"*")*10.2))+((COUNTIF(U50,"*")*5.1))+((COUNTIF(V50,"*")*10.2))+((COUNTIF(W50,"*")*10.2))+((COUNTIF(X50,"*")*5.1))+((COUNTIF(Y50,"*")*10.2))</f>
        <v/>
      </c>
      <c r="E50" s="38">
        <f>SUM(B50-D50)</f>
        <v/>
      </c>
      <c r="G50" s="50" t="n">
        <v>41</v>
      </c>
      <c r="H50" s="19" t="n">
        <v>42002</v>
      </c>
      <c r="I50" s="45" t="s">
        <v>48</v>
      </c>
      <c r="J50" s="45" t="s">
        <v>44</v>
      </c>
      <c r="K50" s="45" t="n">
        <v>1</v>
      </c>
      <c r="L50" s="45" t="n">
        <v>0</v>
      </c>
      <c r="M50" s="45" t="n">
        <v>0</v>
      </c>
      <c r="N50" s="45" t="n">
        <v>0</v>
      </c>
      <c r="O50" s="45" t="n">
        <v>0</v>
      </c>
      <c r="P50" s="45" t="n">
        <v>0</v>
      </c>
      <c r="Q50" s="45" t="n">
        <v>0</v>
      </c>
      <c r="R50" s="45" t="n">
        <v>1</v>
      </c>
      <c r="S50" s="45" t="n">
        <v>1</v>
      </c>
      <c r="T50" s="45" t="n">
        <v>1</v>
      </c>
      <c r="U50" s="45" t="n">
        <v>0</v>
      </c>
      <c r="V50" s="45" t="n">
        <v>0</v>
      </c>
      <c r="W50" s="45" t="n">
        <v>1</v>
      </c>
      <c r="X50" s="45" t="n">
        <v>1</v>
      </c>
      <c r="Y50" s="45" t="n">
        <v>0</v>
      </c>
      <c r="Z50" s="22">
        <f>(K50+M50+N50+P50+Q50+S50+T50+V50+W50+Y50)*2.5+(L50+O50+R50+U50+X50)*1.25</f>
        <v/>
      </c>
      <c r="AA50" s="45" t="n">
        <v>12.5</v>
      </c>
      <c r="AB50" s="45">
        <f>Z50-AA50</f>
        <v/>
      </c>
      <c r="AC50" s="45" t="n"/>
    </row>
    <row r="51" spans="1:117">
      <c r="A51" s="50" t="n">
        <v>44</v>
      </c>
      <c r="B51" s="37">
        <f>C51-61.2</f>
        <v/>
      </c>
      <c r="C51" s="38">
        <f>(COUNTIF(K51,"*")*10.2)+((COUNTIF(L51,"*")*5.1))+((COUNTIF(M51,"*")*10.2))+((COUNTIF(N51,"*")*10.2))+((COUNTIF(O51,"*")*5.1))+((COUNTIF(P51,"*")*10.2))+((COUNTIF(Q51,"*")*10.2))+((COUNTIF(R51,"*")*5.1))+((COUNTIF(S51,"*")*10.2))+((COUNTIF(T51,"*")*10.2))+((COUNTIF(U51,"*")*5.1))+((COUNTIF(V51,"*")*10.2))+((COUNTIF(W51,"*")*10.2))+((COUNTIF(X51,"*")*5.1))+((COUNTIF(Y51,"*")*10.2))</f>
        <v/>
      </c>
      <c r="E51" s="38">
        <f>SUM(B51-D51)</f>
        <v/>
      </c>
      <c r="H51" s="19" t="n">
        <v>41730</v>
      </c>
      <c r="I51" s="45" t="s">
        <v>48</v>
      </c>
      <c r="J51" s="45" t="s">
        <v>49</v>
      </c>
      <c r="K51" s="45" t="n">
        <v>0</v>
      </c>
      <c r="L51" s="45" t="n">
        <v>0</v>
      </c>
      <c r="M51" s="45" t="n">
        <v>1</v>
      </c>
      <c r="N51" s="45" t="n">
        <v>1</v>
      </c>
      <c r="O51" s="45" t="n">
        <v>1</v>
      </c>
      <c r="P51" s="45" t="n">
        <v>0</v>
      </c>
      <c r="Q51" s="45" t="n">
        <v>0</v>
      </c>
      <c r="R51" s="45" t="n">
        <v>0</v>
      </c>
      <c r="S51" s="45" t="n">
        <v>1</v>
      </c>
      <c r="T51" s="45" t="n">
        <v>1</v>
      </c>
      <c r="U51" s="45" t="n">
        <v>0</v>
      </c>
      <c r="V51" s="45" t="n">
        <v>0</v>
      </c>
      <c r="W51" s="45" t="n">
        <v>1</v>
      </c>
      <c r="X51" s="45" t="n">
        <v>0</v>
      </c>
      <c r="Y51" s="45" t="n">
        <v>1</v>
      </c>
      <c r="Z51" s="22">
        <f>(K51+M51+N51+P51+Q51+S51+T51+V51+W51+Y51)*2.5+(L51+O51+R51+U51+X51)*1.25</f>
        <v/>
      </c>
      <c r="AA51" s="45" t="n">
        <v>16.25</v>
      </c>
      <c r="AB51" s="45">
        <f>Z51-AA51</f>
        <v/>
      </c>
      <c r="AC51" s="45" t="n"/>
    </row>
    <row customFormat="1" customHeight="1" ht="10.5" r="52" s="30" spans="1:117">
      <c r="B52" s="37" t="n"/>
      <c r="C52" s="38" t="n"/>
      <c r="D52" s="39" t="n"/>
      <c r="E52" s="38" t="n"/>
      <c r="F52" s="50" t="n"/>
      <c r="G52" s="50" t="n"/>
      <c r="H52" s="29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U52" s="28" t="n"/>
      <c r="V52" s="28" t="n"/>
      <c r="W52" s="28" t="n"/>
      <c r="X52" s="28" t="n"/>
      <c r="Y52" s="28" t="n"/>
      <c r="Z52" s="22" t="n"/>
      <c r="AA52" s="47" t="n">
        <v>17.5</v>
      </c>
      <c r="AB52" s="45">
        <f>Z52-AA52</f>
        <v/>
      </c>
      <c r="AC52" s="47" t="n"/>
    </row>
    <row r="53" spans="1:117">
      <c r="A53" s="50" t="n">
        <v>45</v>
      </c>
      <c r="B53" s="37">
        <f>C53-61.2</f>
        <v/>
      </c>
      <c r="C53" s="38">
        <f>(COUNTIF(K53,"*")*10.2)+((COUNTIF(L53,"*")*5.1))+((COUNTIF(M53,"*")*10.2))+((COUNTIF(N53,"*")*10.2))+((COUNTIF(O53,"*")*5.1))+((COUNTIF(P53,"*")*10.2))+((COUNTIF(Q53,"*")*10.2))+((COUNTIF(R53,"*")*5.1))+((COUNTIF(S53,"*")*10.2))+((COUNTIF(T53,"*")*10.2))+((COUNTIF(U53,"*")*5.1))+((COUNTIF(V53,"*")*10.2))+((COUNTIF(W53,"*")*10.2))+((COUNTIF(X53,"*")*5.1))+((COUNTIF(Y53,"*")*10.2))</f>
        <v/>
      </c>
      <c r="E53" s="38">
        <f>SUM(B53-D53)</f>
        <v/>
      </c>
      <c r="G53" s="50" t="n">
        <v>11</v>
      </c>
      <c r="H53" s="26" t="n">
        <v>42044</v>
      </c>
      <c r="I53" s="25" t="s">
        <v>50</v>
      </c>
      <c r="J53" s="25" t="s">
        <v>51</v>
      </c>
      <c r="K53" s="25" t="n">
        <v>0</v>
      </c>
      <c r="L53" s="25" t="n">
        <v>1</v>
      </c>
      <c r="M53" s="25" t="n">
        <v>0</v>
      </c>
      <c r="N53" s="25" t="n">
        <v>0</v>
      </c>
      <c r="O53" s="25" t="n">
        <v>0</v>
      </c>
      <c r="P53" s="25" t="n">
        <v>0</v>
      </c>
      <c r="Q53" s="25" t="n">
        <v>1</v>
      </c>
      <c r="R53" s="25" t="n">
        <v>1</v>
      </c>
      <c r="S53" s="25" t="n">
        <v>0</v>
      </c>
      <c r="T53" t="n">
        <v>1</v>
      </c>
      <c r="U53" s="25" t="n">
        <v>0</v>
      </c>
      <c r="V53" s="25" t="n">
        <v>0</v>
      </c>
      <c r="W53" s="25" t="n">
        <v>0</v>
      </c>
      <c r="X53" s="25" t="n">
        <v>0</v>
      </c>
      <c r="Y53" s="25" t="n">
        <v>0</v>
      </c>
      <c r="Z53" s="22">
        <f>(K53+M53+N53+P53+Q53+S53+T53+V53+W53+Y53)*2.5+(L53+O53+R53+U53+X53)*1.25</f>
        <v/>
      </c>
      <c r="AA53" s="45" t="n">
        <v>13.75</v>
      </c>
      <c r="AB53" s="45">
        <f>Z53-AA53</f>
        <v/>
      </c>
      <c r="AC53" s="45" t="n"/>
    </row>
    <row r="54" spans="1:117">
      <c r="A54" s="50" t="n">
        <v>46</v>
      </c>
      <c r="B54" s="37">
        <f>C54-61.2</f>
        <v/>
      </c>
      <c r="C54" s="38">
        <f>(COUNTIF(K54,"*")*10.2)+((COUNTIF(L54,"*")*5.1))+((COUNTIF(M54,"*")*10.2))+((COUNTIF(N54,"*")*10.2))+((COUNTIF(O54,"*")*5.1))+((COUNTIF(P54,"*")*10.2))+((COUNTIF(Q54,"*")*10.2))+((COUNTIF(R54,"*")*5.1))+((COUNTIF(S54,"*")*10.2))+((COUNTIF(T54,"*")*10.2))+((COUNTIF(U54,"*")*5.1))+((COUNTIF(V54,"*")*10.2))+((COUNTIF(W54,"*")*10.2))+((COUNTIF(X54,"*")*5.1))+((COUNTIF(Y54,"*")*10.2))</f>
        <v/>
      </c>
      <c r="D54" s="39" t="n">
        <v>15.3</v>
      </c>
      <c r="E54" s="38">
        <f>SUM(B54-D54)</f>
        <v/>
      </c>
      <c r="F54" s="50" t="n">
        <v>1</v>
      </c>
      <c r="H54" s="19" t="n">
        <v>42082</v>
      </c>
      <c r="I54" s="45" t="s">
        <v>50</v>
      </c>
      <c r="J54" s="45" t="s">
        <v>52</v>
      </c>
      <c r="K54" s="45" t="n">
        <v>0</v>
      </c>
      <c r="L54" s="45" t="n">
        <v>1</v>
      </c>
      <c r="M54" s="45" t="n">
        <v>0</v>
      </c>
      <c r="N54" s="45" t="n">
        <v>1</v>
      </c>
      <c r="O54" s="45" t="n">
        <v>0</v>
      </c>
      <c r="P54" s="45" t="n">
        <v>0</v>
      </c>
      <c r="Q54" s="45" t="n">
        <v>0</v>
      </c>
      <c r="R54" s="45" t="n">
        <v>1</v>
      </c>
      <c r="S54" s="45" t="n">
        <v>1</v>
      </c>
      <c r="T54" s="45" t="n">
        <v>0</v>
      </c>
      <c r="U54" s="45" t="n">
        <v>0</v>
      </c>
      <c r="V54" s="45" t="n">
        <v>0</v>
      </c>
      <c r="W54" s="45" t="n">
        <v>0</v>
      </c>
      <c r="X54" s="45" t="n">
        <v>1</v>
      </c>
      <c r="Y54" s="45" t="n">
        <v>0</v>
      </c>
      <c r="Z54" s="22">
        <f>(K54+M54+N54+P54+Q54+S54+T54+V54+W54+Y54)*2.5+(L54+O54+R54+U54+X54)*1.25</f>
        <v/>
      </c>
      <c r="AA54" s="45" t="n">
        <v>12.5</v>
      </c>
      <c r="AB54" s="45">
        <f>Z54-AA54</f>
        <v/>
      </c>
      <c r="AC54" s="45" t="n"/>
    </row>
    <row r="55" spans="1:117">
      <c r="A55" s="50" t="n">
        <v>47</v>
      </c>
      <c r="B55" s="37">
        <f>C55-61.2</f>
        <v/>
      </c>
      <c r="C55" s="38">
        <f>(COUNTIF(K55,"*")*10.2)+((COUNTIF(L55,"*")*5.1))+((COUNTIF(M55,"*")*10.2))+((COUNTIF(N55,"*")*10.2))+((COUNTIF(O55,"*")*5.1))+((COUNTIF(P55,"*")*10.2))+((COUNTIF(Q55,"*")*10.2))+((COUNTIF(R55,"*")*5.1))+((COUNTIF(S55,"*")*10.2))+((COUNTIF(T55,"*")*10.2))+((COUNTIF(U55,"*")*5.1))+((COUNTIF(V55,"*")*10.2))+((COUNTIF(W55,"*")*10.2))+((COUNTIF(X55,"*")*5.1))+((COUNTIF(Y55,"*")*10.2))</f>
        <v/>
      </c>
      <c r="E55" s="38">
        <f>SUM(B55-D55)</f>
        <v/>
      </c>
      <c r="G55" s="50" t="n">
        <v>20</v>
      </c>
      <c r="H55" s="19" t="n">
        <v>42083</v>
      </c>
      <c r="I55" s="45" t="s">
        <v>53</v>
      </c>
      <c r="J55" s="45" t="s">
        <v>52</v>
      </c>
      <c r="K55" s="45" t="n">
        <v>1</v>
      </c>
      <c r="L55" s="45" t="n">
        <v>1</v>
      </c>
      <c r="M55" s="45" t="n">
        <v>0</v>
      </c>
      <c r="N55" s="45" t="n">
        <v>0</v>
      </c>
      <c r="O55" s="45" t="n">
        <v>0</v>
      </c>
      <c r="P55" s="45" t="n">
        <v>0</v>
      </c>
      <c r="Q55" s="45" t="n">
        <v>0</v>
      </c>
      <c r="R55" s="45" t="n">
        <v>0</v>
      </c>
      <c r="S55" s="45" t="n">
        <v>0</v>
      </c>
      <c r="T55" s="45" t="n">
        <v>0</v>
      </c>
      <c r="U55" s="45" t="n">
        <v>0</v>
      </c>
      <c r="V55" s="45" t="n">
        <v>0</v>
      </c>
      <c r="W55" s="45" t="n">
        <v>1</v>
      </c>
      <c r="X55" s="45" t="n">
        <v>0</v>
      </c>
      <c r="Y55" s="45" t="n">
        <v>0</v>
      </c>
      <c r="Z55" s="22">
        <f>(K55+M55+N55+P55+Q55+S55+T55+V55+W55+Y55)*2.5+(L55+O55+R55+U55+X55)*1.25</f>
        <v/>
      </c>
      <c r="AA55" s="45" t="n">
        <v>12.5</v>
      </c>
      <c r="AB55" s="45">
        <f>Z55-AA55</f>
        <v/>
      </c>
      <c r="AC55" s="45" t="n"/>
    </row>
    <row r="56" spans="1:117">
      <c r="A56" s="50" t="n">
        <v>48</v>
      </c>
      <c r="B56" s="37">
        <f>C56-61.2</f>
        <v/>
      </c>
      <c r="C56" s="38">
        <f>(COUNTIF(K56,"*")*10.2)+((COUNTIF(L56,"*")*5.1))+((COUNTIF(M56,"*")*10.2))+((COUNTIF(N56,"*")*10.2))+((COUNTIF(O56,"*")*5.1))+((COUNTIF(P56,"*")*10.2))+((COUNTIF(Q56,"*")*10.2))+((COUNTIF(R56,"*")*5.1))+((COUNTIF(S56,"*")*10.2))+((COUNTIF(T56,"*")*10.2))+((COUNTIF(U56,"*")*5.1))+((COUNTIF(V56,"*")*10.2))+((COUNTIF(W56,"*")*10.2))+((COUNTIF(X56,"*")*5.1))+((COUNTIF(Y56,"*")*10.2))</f>
        <v/>
      </c>
      <c r="E56" s="38">
        <f>SUM(B56-D56)</f>
        <v/>
      </c>
      <c r="G56" s="50" t="n">
        <v>30</v>
      </c>
      <c r="H56" s="19" t="n">
        <v>42091</v>
      </c>
      <c r="I56" s="45" t="s">
        <v>54</v>
      </c>
      <c r="J56" s="45" t="s">
        <v>55</v>
      </c>
      <c r="K56" s="45" t="n">
        <v>0</v>
      </c>
      <c r="L56" s="45" t="n">
        <v>0</v>
      </c>
      <c r="M56" s="45" t="n">
        <v>1</v>
      </c>
      <c r="N56" s="45" t="n">
        <v>0</v>
      </c>
      <c r="O56" s="45" t="n">
        <v>0</v>
      </c>
      <c r="P56" s="45" t="n">
        <v>0</v>
      </c>
      <c r="Q56" s="45" t="n">
        <v>0</v>
      </c>
      <c r="R56" s="45" t="n">
        <v>0</v>
      </c>
      <c r="S56" s="45" t="n">
        <v>0</v>
      </c>
      <c r="T56" s="45" t="n">
        <v>0</v>
      </c>
      <c r="U56" s="45" t="n">
        <v>0</v>
      </c>
      <c r="V56" s="45" t="n">
        <v>0</v>
      </c>
      <c r="W56" s="45" t="n">
        <v>0</v>
      </c>
      <c r="X56" s="45" t="n">
        <v>1</v>
      </c>
      <c r="Y56" s="45" t="n">
        <v>1</v>
      </c>
      <c r="Z56" s="22">
        <f>(K56+M56+N56+P56+Q56+S56+T56+V56+W56+Y56)*2.5+(L56+O56+R56+U56+X56)*1.25</f>
        <v/>
      </c>
      <c r="AA56" s="45" t="n">
        <v>12.5</v>
      </c>
      <c r="AB56" s="45">
        <f>Z56-AA56</f>
        <v/>
      </c>
      <c r="AC56" s="45" t="n"/>
    </row>
    <row r="57" spans="1:117">
      <c r="A57" s="50" t="n">
        <v>49</v>
      </c>
      <c r="B57" s="37">
        <f>C57-61.2</f>
        <v/>
      </c>
      <c r="C57" s="38">
        <f>(COUNTIF(K57,"*")*10.2)+((COUNTIF(L57,"*")*5.1))+((COUNTIF(M57,"*")*10.2))+((COUNTIF(N57,"*")*10.2))+((COUNTIF(O57,"*")*5.1))+((COUNTIF(P57,"*")*10.2))+((COUNTIF(Q57,"*")*10.2))+((COUNTIF(R57,"*")*5.1))+((COUNTIF(S57,"*")*10.2))+((COUNTIF(T57,"*")*10.2))+((COUNTIF(U57,"*")*5.1))+((COUNTIF(V57,"*")*10.2))+((COUNTIF(W57,"*")*10.2))+((COUNTIF(X57,"*")*5.1))+((COUNTIF(Y57,"*")*10.2))</f>
        <v/>
      </c>
      <c r="E57" s="38">
        <f>SUM(B57-D57)</f>
        <v/>
      </c>
      <c r="H57" s="19" t="n">
        <v>42116</v>
      </c>
      <c r="I57" s="45" t="s">
        <v>37</v>
      </c>
      <c r="J57" s="45" t="s">
        <v>56</v>
      </c>
      <c r="K57" s="45" t="n">
        <v>1</v>
      </c>
      <c r="L57" s="45" t="n">
        <v>0</v>
      </c>
      <c r="M57" s="45" t="n">
        <v>0</v>
      </c>
      <c r="N57" s="45" t="n">
        <v>0</v>
      </c>
      <c r="O57" s="45" t="n">
        <v>0</v>
      </c>
      <c r="P57" s="45" t="n">
        <v>0</v>
      </c>
      <c r="Q57" s="45" t="n">
        <v>1</v>
      </c>
      <c r="R57" s="45" t="n">
        <v>1</v>
      </c>
      <c r="S57" s="45" t="n">
        <v>0</v>
      </c>
      <c r="T57" s="45" t="n">
        <v>1</v>
      </c>
      <c r="U57" s="45" t="n">
        <v>0</v>
      </c>
      <c r="V57" s="45" t="n">
        <v>0</v>
      </c>
      <c r="W57" s="45" t="n">
        <v>0</v>
      </c>
      <c r="X57" s="45" t="n">
        <v>1</v>
      </c>
      <c r="Y57" s="45" t="n">
        <v>1</v>
      </c>
      <c r="Z57" s="22">
        <f>(K57+M57+N57+P57+Q57+S57+T57+V57+W57+Y57)*2.5+(L57+O57+R57+U57+X57)*1.25</f>
        <v/>
      </c>
      <c r="AA57" s="45" t="n">
        <v>12.5</v>
      </c>
      <c r="AB57" s="45">
        <f>Z57-AA57</f>
        <v/>
      </c>
      <c r="AC57" s="45" t="n"/>
    </row>
    <row r="58" spans="1:117">
      <c r="A58" s="50" t="n">
        <v>50</v>
      </c>
      <c r="B58" s="37">
        <f>C58-61.2</f>
        <v/>
      </c>
      <c r="C58" s="38">
        <f>(COUNTIF(K58,"*")*10.2)+((COUNTIF(L58,"*")*5.1))+((COUNTIF(M58,"*")*10.2))+((COUNTIF(N58,"*")*10.2))+((COUNTIF(O58,"*")*5.1))+((COUNTIF(P58,"*")*10.2))+((COUNTIF(Q58,"*")*10.2))+((COUNTIF(R58,"*")*5.1))+((COUNTIF(S58,"*")*10.2))+((COUNTIF(T58,"*")*10.2))+((COUNTIF(U58,"*")*5.1))+((COUNTIF(V58,"*")*10.2))+((COUNTIF(W58,"*")*10.2))+((COUNTIF(X58,"*")*5.1))+((COUNTIF(Y58,"*")*10.2))</f>
        <v/>
      </c>
      <c r="E58" s="38">
        <f>SUM(B58-D58)</f>
        <v/>
      </c>
      <c r="H58" s="19" t="n">
        <v>41794</v>
      </c>
      <c r="I58" s="45" t="s">
        <v>57</v>
      </c>
      <c r="J58" s="45" t="s">
        <v>55</v>
      </c>
      <c r="K58" s="45" t="n">
        <v>1</v>
      </c>
      <c r="L58" s="45" t="n">
        <v>1</v>
      </c>
      <c r="M58" s="45" t="n">
        <v>0</v>
      </c>
      <c r="N58" s="45" t="n">
        <v>0</v>
      </c>
      <c r="O58" s="45" t="n">
        <v>1</v>
      </c>
      <c r="P58" s="45" t="n">
        <v>1</v>
      </c>
      <c r="Q58" s="45" t="n">
        <v>1</v>
      </c>
      <c r="R58" s="45" t="n">
        <v>1</v>
      </c>
      <c r="S58" s="45" t="n">
        <v>0</v>
      </c>
      <c r="T58" s="45" t="n">
        <v>0</v>
      </c>
      <c r="U58" s="45" t="n">
        <v>0</v>
      </c>
      <c r="V58" s="45" t="n">
        <v>0</v>
      </c>
      <c r="W58" s="45" t="n">
        <v>1</v>
      </c>
      <c r="X58" s="45" t="n">
        <v>0</v>
      </c>
      <c r="Y58" s="45" t="n">
        <v>0</v>
      </c>
      <c r="Z58" s="22">
        <f>(K58+M58+N58+P58+Q58+S58+T58+V58+W58+Y58)*2.5+(L58+O58+R58+U58+X58)*1.25</f>
        <v/>
      </c>
      <c r="AA58" s="45" t="n">
        <v>13.75</v>
      </c>
      <c r="AB58" s="45">
        <f>Z58-AA58</f>
        <v/>
      </c>
      <c r="AC58" s="45" t="n"/>
    </row>
    <row r="59" spans="1:117">
      <c r="A59" s="50" t="n">
        <v>51</v>
      </c>
      <c r="B59" s="37">
        <f>C59-61.2</f>
        <v/>
      </c>
      <c r="C59" s="38">
        <f>(COUNTIF(K59,"*")*10.2)+((COUNTIF(L59,"*")*5.1))+((COUNTIF(M59,"*")*10.2))+((COUNTIF(N59,"*")*10.2))+((COUNTIF(O59,"*")*5.1))+((COUNTIF(P59,"*")*10.2))+((COUNTIF(Q59,"*")*10.2))+((COUNTIF(R59,"*")*5.1))+((COUNTIF(S59,"*")*10.2))+((COUNTIF(T59,"*")*10.2))+((COUNTIF(U59,"*")*5.1))+((COUNTIF(V59,"*")*10.2))+((COUNTIF(W59,"*")*10.2))+((COUNTIF(X59,"*")*5.1))+((COUNTIF(Y59,"*")*10.2))</f>
        <v/>
      </c>
      <c r="E59" s="38">
        <f>SUM(B59-D59)</f>
        <v/>
      </c>
      <c r="G59" s="50" t="n">
        <v>40</v>
      </c>
      <c r="H59" s="19" t="n">
        <v>42001</v>
      </c>
      <c r="I59" s="45" t="s">
        <v>58</v>
      </c>
      <c r="J59" s="45" t="s">
        <v>59</v>
      </c>
      <c r="K59" s="45" t="n">
        <v>0</v>
      </c>
      <c r="L59" s="45" t="n">
        <v>0</v>
      </c>
      <c r="M59" s="45" t="n">
        <v>0</v>
      </c>
      <c r="N59" s="45" t="n">
        <v>0</v>
      </c>
      <c r="O59" s="45" t="n">
        <v>0</v>
      </c>
      <c r="P59" s="45" t="n">
        <v>0</v>
      </c>
      <c r="Q59" s="45" t="n">
        <v>1</v>
      </c>
      <c r="R59" s="45" t="n">
        <v>0</v>
      </c>
      <c r="S59" s="45" t="n">
        <v>1</v>
      </c>
      <c r="T59" s="45" t="n">
        <v>1</v>
      </c>
      <c r="U59" s="45" t="n">
        <v>0</v>
      </c>
      <c r="V59" s="45" t="n">
        <v>1</v>
      </c>
      <c r="W59" t="n">
        <v>0</v>
      </c>
      <c r="X59" s="45" t="n">
        <v>1</v>
      </c>
      <c r="Y59" s="45" t="n">
        <v>1</v>
      </c>
      <c r="Z59" s="22">
        <f>(K59+M59+N59+P59+Q59+S59+T59+V59+W59+Y59)*2.5+(L59+O59+R59+U59+X59)*1.25</f>
        <v/>
      </c>
      <c r="AA59" s="45" t="n">
        <v>13.75</v>
      </c>
      <c r="AB59" s="45">
        <f>Z59-AA59</f>
        <v/>
      </c>
      <c r="AC59" s="45" t="n"/>
    </row>
    <row r="60" spans="1:117">
      <c r="A60" s="50" t="n">
        <v>52</v>
      </c>
      <c r="B60" s="37">
        <f>C60-61.2</f>
        <v/>
      </c>
      <c r="C60" s="38">
        <f>(COUNTIF(K60,"*")*10.2)+((COUNTIF(L60,"*")*5.1))+((COUNTIF(M60,"*")*10.2))+((COUNTIF(N60,"*")*10.2))+((COUNTIF(O60,"*")*5.1))+((COUNTIF(P60,"*")*10.2))+((COUNTIF(Q60,"*")*10.2))+((COUNTIF(R60,"*")*5.1))+((COUNTIF(S60,"*")*10.2))+((COUNTIF(T60,"*")*10.2))+((COUNTIF(U60,"*")*5.1))+((COUNTIF(V60,"*")*10.2))+((COUNTIF(W60,"*")*10.2))+((COUNTIF(X60,"*")*5.1))+((COUNTIF(Y60,"*")*10.2))</f>
        <v/>
      </c>
      <c r="D60" s="39" t="n">
        <v>10.2</v>
      </c>
      <c r="E60" s="38">
        <f>SUM(B60-D60)</f>
        <v/>
      </c>
      <c r="H60" s="19" t="n">
        <v>43185</v>
      </c>
      <c r="I60" s="45" t="n"/>
      <c r="J60" s="45" t="s">
        <v>60</v>
      </c>
      <c r="K60" s="45" t="n">
        <v>0</v>
      </c>
      <c r="L60" s="45" t="n">
        <v>0</v>
      </c>
      <c r="M60" s="45" t="n">
        <v>0</v>
      </c>
      <c r="N60" s="45" t="n">
        <v>1</v>
      </c>
      <c r="O60" s="45" t="n">
        <v>1</v>
      </c>
      <c r="P60" s="45" t="n">
        <v>0</v>
      </c>
      <c r="Q60" s="45" t="n">
        <v>0</v>
      </c>
      <c r="R60" s="45" t="n">
        <v>0</v>
      </c>
      <c r="S60" s="45" t="n">
        <v>0</v>
      </c>
      <c r="T60" s="45" t="n">
        <v>0</v>
      </c>
      <c r="U60" s="45" t="n">
        <v>1</v>
      </c>
      <c r="V60" s="45" t="n">
        <v>1</v>
      </c>
      <c r="W60" s="45" t="n">
        <v>0</v>
      </c>
      <c r="X60" s="45" t="n">
        <v>1</v>
      </c>
      <c r="Y60" s="45" t="n">
        <v>1</v>
      </c>
      <c r="Z60" s="22">
        <f>(K60+M60+N60+P60+Q60+S60+T60+V60+W60+Y60)*2.5+(L60+O60+R60+U60+X60)*1.25</f>
        <v/>
      </c>
      <c r="AA60" s="45" t="n">
        <v>15</v>
      </c>
      <c r="AB60" s="45">
        <f>Z60-AA60</f>
        <v/>
      </c>
      <c r="AC60" s="45" t="n"/>
    </row>
  </sheetData>
  <mergeCells count="12">
    <mergeCell ref="K3:M3"/>
    <mergeCell ref="N3:P3"/>
    <mergeCell ref="Q3:S3"/>
    <mergeCell ref="T3:V3"/>
    <mergeCell ref="W3:Y3"/>
    <mergeCell ref="B1:E1"/>
    <mergeCell ref="K1:Y1"/>
    <mergeCell ref="K2:M2"/>
    <mergeCell ref="N2:P2"/>
    <mergeCell ref="Q2:S2"/>
    <mergeCell ref="T2:V2"/>
    <mergeCell ref="W2:Y2"/>
  </mergeCells>
  <pageMargins bottom="0.75" footer="0.3" header="0.3" left="0.7" right="0.7" top="0.75"/>
  <pageSetup orientation="portrait" paperSize="9" verticalDpi="0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Christopher Wallis</dc:creator>
  <dcterms:created xmlns:dcterms="http://purl.org/dc/terms/" xmlns:xsi="http://www.w3.org/2001/XMLSchema-instance" xsi:type="dcterms:W3CDTF">2018-06-22T12:41:50Z</dcterms:created>
  <dcterms:modified xmlns:dcterms="http://purl.org/dc/terms/" xmlns:xsi="http://www.w3.org/2001/XMLSchema-instance" xsi:type="dcterms:W3CDTF">2018-08-26T13:40:15Z</dcterms:modified>
  <cp:lastModifiedBy>sheng xu</cp:lastModifiedBy>
</cp:coreProperties>
</file>