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hen/Documents/P8160 Advanced Stat Topics/FinalProject/"/>
    </mc:Choice>
  </mc:AlternateContent>
  <xr:revisionPtr revIDLastSave="0" documentId="13_ncr:1_{C235935C-B124-354F-A059-6FE1FF07511E}" xr6:coauthVersionLast="47" xr6:coauthVersionMax="47" xr10:uidLastSave="{00000000-0000-0000-0000-000000000000}"/>
  <bookViews>
    <workbookView xWindow="0" yWindow="740" windowWidth="34560" windowHeight="21600" activeTab="1" xr2:uid="{54E472A8-75D8-BF45-A03B-4448ED752D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7" i="1"/>
  <c r="E46" i="1"/>
  <c r="B47" i="1"/>
  <c r="B46" i="1"/>
  <c r="D48" i="1"/>
  <c r="C48" i="1"/>
  <c r="B39" i="1"/>
  <c r="B40" i="1"/>
  <c r="B41" i="1"/>
  <c r="B42" i="1"/>
  <c r="B38" i="1"/>
  <c r="E38" i="1" s="1"/>
  <c r="E39" i="1"/>
  <c r="E40" i="1"/>
  <c r="E41" i="1"/>
  <c r="E42" i="1"/>
  <c r="D43" i="1"/>
  <c r="C43" i="1"/>
  <c r="B43" i="1"/>
  <c r="B48" i="1" l="1"/>
  <c r="E43" i="1"/>
</calcChain>
</file>

<file path=xl/sharedStrings.xml><?xml version="1.0" encoding="utf-8"?>
<sst xmlns="http://schemas.openxmlformats.org/spreadsheetml/2006/main" count="83" uniqueCount="34">
  <si>
    <t>pregnancies</t>
  </si>
  <si>
    <t>glucose</t>
  </si>
  <si>
    <t>blood_pressure</t>
  </si>
  <si>
    <t>skin_thickness</t>
  </si>
  <si>
    <t>insulin</t>
  </si>
  <si>
    <t>bmi</t>
  </si>
  <si>
    <t>diabetes_pedigree_function</t>
  </si>
  <si>
    <t>age</t>
  </si>
  <si>
    <t>cluster 1</t>
  </si>
  <si>
    <t>cluster 2</t>
  </si>
  <si>
    <t>cluster 3</t>
  </si>
  <si>
    <t>cluster 4</t>
  </si>
  <si>
    <t>cluster 5</t>
  </si>
  <si>
    <t>Prevalence</t>
  </si>
  <si>
    <t>cnt</t>
  </si>
  <si>
    <t>Total</t>
  </si>
  <si>
    <t>AUC</t>
  </si>
  <si>
    <t>TPR</t>
  </si>
  <si>
    <t>TNR</t>
  </si>
  <si>
    <t>positive</t>
  </si>
  <si>
    <t>negative</t>
  </si>
  <si>
    <t>cluster1</t>
  </si>
  <si>
    <t>cluster2</t>
  </si>
  <si>
    <t>total</t>
  </si>
  <si>
    <t>Cluster</t>
  </si>
  <si>
    <t>Cnt</t>
  </si>
  <si>
    <t>Cluster_1</t>
  </si>
  <si>
    <t>Cluster_2</t>
  </si>
  <si>
    <t>Cluster_3</t>
  </si>
  <si>
    <t>Cluster_4</t>
  </si>
  <si>
    <t>Cluster_5</t>
  </si>
  <si>
    <t>K = 5</t>
  </si>
  <si>
    <t>K =2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</si>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</sst>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Arial"/>
      <family val="2"/>
    </font>
    <font>
      <sz val="10"/>
      <color rgb="FF000000"/>
      <name val="Lucida Sans"/>
      <family val="2"/>
    </font>
    <font>
      <sz val="12"/>
      <color rgb="FF000000"/>
      <name val="Aptos Narrow"/>
      <family val="2"/>
      <scheme val="minor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" fontId="10" fillId="0" borderId="0" xfId="1" applyNumberFormat="1" applyFont="1" applyBorder="1" applyAlignment="1">
      <alignment horizontal="center"/>
    </xf>
    <xf numFmtId="2" fontId="1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580-49C1-3C4F-A333-4549014DB801}">
  <dimension ref="A2:K54"/>
  <sheetViews>
    <sheetView topLeftCell="A39" zoomScale="136" workbookViewId="0">
      <selection activeCell="F46" sqref="F46:H48"/>
    </sheetView>
  </sheetViews>
  <sheetFormatPr baseColWidth="10" defaultRowHeight="16" x14ac:dyDescent="0.2"/>
  <cols>
    <col min="1" max="1" width="16.33203125" customWidth="1"/>
  </cols>
  <sheetData>
    <row r="2" spans="1:9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2">
      <c r="A3" s="4" t="s">
        <v>8</v>
      </c>
      <c r="B3" s="5">
        <v>0.46</v>
      </c>
      <c r="C3" s="5">
        <v>0.35</v>
      </c>
      <c r="D3" s="5">
        <v>0.28999999999999998</v>
      </c>
      <c r="E3" s="5">
        <v>0.15</v>
      </c>
      <c r="F3" s="5">
        <v>0.31</v>
      </c>
      <c r="G3" s="5">
        <v>0.18</v>
      </c>
      <c r="H3" s="5">
        <v>0.22</v>
      </c>
      <c r="I3" s="5">
        <v>0.57999999999999996</v>
      </c>
    </row>
    <row r="4" spans="1:9" x14ac:dyDescent="0.2">
      <c r="A4" s="4" t="s">
        <v>9</v>
      </c>
      <c r="B4" s="5">
        <v>-0.56999999999999995</v>
      </c>
      <c r="C4" s="5">
        <v>-0.44</v>
      </c>
      <c r="D4" s="5">
        <v>-0.36</v>
      </c>
      <c r="E4" s="5">
        <v>-0.24</v>
      </c>
      <c r="F4" s="5">
        <v>-0.44</v>
      </c>
      <c r="G4" s="5">
        <v>-0.23</v>
      </c>
      <c r="H4" s="5">
        <v>-0.28000000000000003</v>
      </c>
      <c r="I4" s="5">
        <v>-0.72</v>
      </c>
    </row>
    <row r="8" spans="1:9" x14ac:dyDescent="0.2">
      <c r="A8" s="1">
        <v>1</v>
      </c>
      <c r="B8" s="2">
        <v>-0.56999999999999995</v>
      </c>
      <c r="C8" s="2">
        <v>-0.44</v>
      </c>
      <c r="D8" s="2">
        <v>-0.36</v>
      </c>
      <c r="E8" s="2">
        <v>-0.24</v>
      </c>
      <c r="F8" s="2">
        <v>-0.44</v>
      </c>
      <c r="G8" s="2">
        <v>-0.23</v>
      </c>
      <c r="H8" s="2">
        <v>-0.28000000000000003</v>
      </c>
      <c r="I8" s="2">
        <v>-0.72</v>
      </c>
    </row>
    <row r="9" spans="1:9" x14ac:dyDescent="0.2">
      <c r="A9" s="1">
        <v>2</v>
      </c>
      <c r="B9" s="2">
        <v>0.46</v>
      </c>
      <c r="C9" s="2">
        <v>0.35</v>
      </c>
      <c r="D9" s="2">
        <v>0.28999999999999998</v>
      </c>
      <c r="E9" s="2">
        <v>0.15</v>
      </c>
      <c r="F9" s="2">
        <v>0.31</v>
      </c>
      <c r="G9" s="2">
        <v>0.18</v>
      </c>
      <c r="H9" s="2">
        <v>0.22</v>
      </c>
      <c r="I9" s="2">
        <v>0.57999999999999996</v>
      </c>
    </row>
    <row r="15" spans="1:9" x14ac:dyDescent="0.2">
      <c r="A15" s="3"/>
      <c r="B15" s="4" t="s">
        <v>8</v>
      </c>
      <c r="C15" s="4" t="s">
        <v>9</v>
      </c>
    </row>
    <row r="16" spans="1:9" x14ac:dyDescent="0.2">
      <c r="A16" s="4" t="s">
        <v>0</v>
      </c>
      <c r="B16" s="5">
        <v>0.46</v>
      </c>
      <c r="C16" s="5">
        <v>-0.56999999999999995</v>
      </c>
    </row>
    <row r="17" spans="1:11" x14ac:dyDescent="0.2">
      <c r="A17" s="4" t="s">
        <v>1</v>
      </c>
      <c r="B17" s="5">
        <v>0.35</v>
      </c>
      <c r="C17" s="5">
        <v>-0.44</v>
      </c>
    </row>
    <row r="18" spans="1:11" x14ac:dyDescent="0.2">
      <c r="A18" s="4" t="s">
        <v>2</v>
      </c>
      <c r="B18" s="5">
        <v>0.28999999999999998</v>
      </c>
      <c r="C18" s="5">
        <v>-0.36</v>
      </c>
    </row>
    <row r="19" spans="1:11" x14ac:dyDescent="0.2">
      <c r="A19" s="4" t="s">
        <v>3</v>
      </c>
      <c r="B19" s="5">
        <v>0.15</v>
      </c>
      <c r="C19" s="5">
        <v>-0.24</v>
      </c>
    </row>
    <row r="20" spans="1:11" x14ac:dyDescent="0.2">
      <c r="A20" s="4" t="s">
        <v>4</v>
      </c>
      <c r="B20" s="5">
        <v>0.31</v>
      </c>
      <c r="C20" s="5">
        <v>-0.44</v>
      </c>
    </row>
    <row r="21" spans="1:11" x14ac:dyDescent="0.2">
      <c r="A21" s="4" t="s">
        <v>5</v>
      </c>
      <c r="B21" s="5">
        <v>0.18</v>
      </c>
      <c r="C21" s="5">
        <v>-0.23</v>
      </c>
    </row>
    <row r="22" spans="1:11" x14ac:dyDescent="0.2">
      <c r="A22" s="4" t="s">
        <v>6</v>
      </c>
      <c r="B22" s="5">
        <v>0.22</v>
      </c>
      <c r="C22" s="5">
        <v>-0.28000000000000003</v>
      </c>
    </row>
    <row r="23" spans="1:11" x14ac:dyDescent="0.2">
      <c r="A23" s="4" t="s">
        <v>7</v>
      </c>
      <c r="B23" s="5">
        <v>0.57999999999999996</v>
      </c>
      <c r="C23" s="5">
        <v>-0.72</v>
      </c>
    </row>
    <row r="26" spans="1:11" x14ac:dyDescent="0.2">
      <c r="B26" s="18" t="s">
        <v>1</v>
      </c>
      <c r="C26" s="18" t="s">
        <v>2</v>
      </c>
      <c r="D26" s="18" t="s">
        <v>3</v>
      </c>
      <c r="E26" s="18" t="s">
        <v>4</v>
      </c>
      <c r="F26" s="18" t="s">
        <v>5</v>
      </c>
      <c r="G26" s="18" t="s">
        <v>6</v>
      </c>
      <c r="H26" s="18" t="s">
        <v>7</v>
      </c>
    </row>
    <row r="27" spans="1:11" x14ac:dyDescent="0.2">
      <c r="A27" s="1" t="s">
        <v>0</v>
      </c>
      <c r="B27" s="18"/>
      <c r="C27" s="18"/>
      <c r="D27" s="18"/>
      <c r="E27" s="18"/>
      <c r="F27" s="18"/>
      <c r="G27" s="18"/>
      <c r="H27" s="18"/>
    </row>
    <row r="28" spans="1:11" x14ac:dyDescent="0.2">
      <c r="A28" s="3"/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14</v>
      </c>
      <c r="K28" s="7" t="s">
        <v>13</v>
      </c>
    </row>
    <row r="29" spans="1:11" x14ac:dyDescent="0.2">
      <c r="A29" s="4" t="s">
        <v>8</v>
      </c>
      <c r="B29" s="5">
        <v>0.44</v>
      </c>
      <c r="C29" s="5">
        <v>1.23</v>
      </c>
      <c r="D29" s="5">
        <v>0.27</v>
      </c>
      <c r="E29" s="5">
        <v>0.39</v>
      </c>
      <c r="F29" s="5">
        <v>1.53</v>
      </c>
      <c r="G29" s="5">
        <v>0.4</v>
      </c>
      <c r="H29" s="5">
        <v>-0.37</v>
      </c>
      <c r="I29" s="5">
        <v>0.4</v>
      </c>
      <c r="J29" s="3">
        <v>89</v>
      </c>
      <c r="K29" s="9">
        <v>0.2808988764044944</v>
      </c>
    </row>
    <row r="30" spans="1:11" x14ac:dyDescent="0.2">
      <c r="A30" s="4" t="s">
        <v>9</v>
      </c>
      <c r="B30" s="5">
        <v>-0.83</v>
      </c>
      <c r="C30" s="5">
        <v>-0.38</v>
      </c>
      <c r="D30" s="5">
        <v>-0.27</v>
      </c>
      <c r="E30" s="5">
        <v>0.03</v>
      </c>
      <c r="F30" s="5">
        <v>-0.24</v>
      </c>
      <c r="G30" s="5">
        <v>0.18</v>
      </c>
      <c r="H30" s="5">
        <v>0.1</v>
      </c>
      <c r="I30" s="5">
        <v>-0.76</v>
      </c>
      <c r="J30" s="3">
        <v>206</v>
      </c>
      <c r="K30" s="9">
        <v>0.79126213592233008</v>
      </c>
    </row>
    <row r="31" spans="1:11" x14ac:dyDescent="0.2">
      <c r="A31" s="4" t="s">
        <v>10</v>
      </c>
      <c r="B31" s="5">
        <v>-0.24</v>
      </c>
      <c r="C31" s="5">
        <v>-0.48</v>
      </c>
      <c r="D31" s="5">
        <v>-0.42</v>
      </c>
      <c r="E31" s="5">
        <v>-0.46</v>
      </c>
      <c r="F31" s="5">
        <v>-0.6</v>
      </c>
      <c r="G31" s="5">
        <v>-0.55000000000000004</v>
      </c>
      <c r="H31" s="5">
        <v>-0.6</v>
      </c>
      <c r="I31" s="5">
        <v>-0.64</v>
      </c>
      <c r="J31" s="3">
        <v>174</v>
      </c>
      <c r="K31" s="9">
        <v>0.85632183908045978</v>
      </c>
    </row>
    <row r="32" spans="1:11" x14ac:dyDescent="0.2">
      <c r="A32" s="4" t="s">
        <v>11</v>
      </c>
      <c r="B32" s="5">
        <v>0.72</v>
      </c>
      <c r="C32" s="5">
        <v>0.02</v>
      </c>
      <c r="D32" s="5">
        <v>0.3</v>
      </c>
      <c r="E32" s="5">
        <v>0.06</v>
      </c>
      <c r="F32" s="5">
        <v>-0.15</v>
      </c>
      <c r="G32" s="5">
        <v>0.04</v>
      </c>
      <c r="H32" s="5">
        <v>0.15</v>
      </c>
      <c r="I32" s="5">
        <v>0.86</v>
      </c>
      <c r="J32" s="3">
        <v>265</v>
      </c>
      <c r="K32" s="9">
        <v>0.55094339622641508</v>
      </c>
    </row>
    <row r="33" spans="1:11" x14ac:dyDescent="0.2">
      <c r="A33" s="7" t="s">
        <v>12</v>
      </c>
      <c r="B33" s="5">
        <v>-0.86</v>
      </c>
      <c r="C33" s="5">
        <v>0.71</v>
      </c>
      <c r="D33" s="5">
        <v>0.35</v>
      </c>
      <c r="E33" s="5">
        <v>-0.11</v>
      </c>
      <c r="F33" s="5">
        <v>0.27</v>
      </c>
      <c r="G33" s="5">
        <v>0</v>
      </c>
      <c r="H33" s="5">
        <v>2.06</v>
      </c>
      <c r="I33" s="5">
        <v>-0.41</v>
      </c>
      <c r="J33" s="3">
        <v>34</v>
      </c>
      <c r="K33" s="9">
        <v>0.5</v>
      </c>
    </row>
    <row r="34" spans="1:11" x14ac:dyDescent="0.2">
      <c r="A34" s="6"/>
      <c r="B34" s="6"/>
    </row>
    <row r="37" spans="1:11" x14ac:dyDescent="0.2">
      <c r="A37" s="11"/>
      <c r="B37" s="4" t="s">
        <v>14</v>
      </c>
      <c r="C37" t="s">
        <v>19</v>
      </c>
      <c r="D37" t="s">
        <v>20</v>
      </c>
      <c r="E37" s="7" t="s">
        <v>13</v>
      </c>
      <c r="F37" s="4" t="s">
        <v>17</v>
      </c>
      <c r="G37" s="7" t="s">
        <v>18</v>
      </c>
      <c r="H37" s="12" t="s">
        <v>16</v>
      </c>
    </row>
    <row r="38" spans="1:11" x14ac:dyDescent="0.2">
      <c r="A38" s="4" t="s">
        <v>8</v>
      </c>
      <c r="B38" s="3">
        <f>SUM(C38:D38)</f>
        <v>89</v>
      </c>
      <c r="C38">
        <v>64</v>
      </c>
      <c r="D38">
        <v>25</v>
      </c>
      <c r="E38" s="8">
        <f>C38/B38</f>
        <v>0.7191011235955056</v>
      </c>
      <c r="F38" s="8">
        <v>0.79729729999999999</v>
      </c>
      <c r="G38" s="8">
        <v>0.66666669999999995</v>
      </c>
      <c r="H38" s="13">
        <v>0.80312499999999998</v>
      </c>
    </row>
    <row r="39" spans="1:11" x14ac:dyDescent="0.2">
      <c r="A39" s="4" t="s">
        <v>9</v>
      </c>
      <c r="B39" s="3">
        <f t="shared" ref="B39:B42" si="0">SUM(C39:D39)</f>
        <v>206</v>
      </c>
      <c r="C39">
        <v>43</v>
      </c>
      <c r="D39">
        <v>163</v>
      </c>
      <c r="E39" s="8">
        <f t="shared" ref="E39:E42" si="1">C39/B39</f>
        <v>0.20873786407766989</v>
      </c>
      <c r="F39" s="8">
        <v>0.625</v>
      </c>
      <c r="G39" s="8">
        <v>0.84615379999999996</v>
      </c>
      <c r="H39" s="13">
        <v>0.82365529999999998</v>
      </c>
    </row>
    <row r="40" spans="1:11" x14ac:dyDescent="0.2">
      <c r="A40" s="4" t="s">
        <v>10</v>
      </c>
      <c r="B40" s="3">
        <f t="shared" si="0"/>
        <v>174</v>
      </c>
      <c r="C40">
        <v>25</v>
      </c>
      <c r="D40">
        <v>149</v>
      </c>
      <c r="E40" s="8">
        <f t="shared" si="1"/>
        <v>0.14367816091954022</v>
      </c>
      <c r="F40" s="8">
        <v>0.72727269999999999</v>
      </c>
      <c r="G40" s="8">
        <v>0.89570550000000004</v>
      </c>
      <c r="H40" s="13">
        <v>0.90630869999999997</v>
      </c>
    </row>
    <row r="41" spans="1:11" x14ac:dyDescent="0.2">
      <c r="A41" s="4" t="s">
        <v>11</v>
      </c>
      <c r="B41" s="3">
        <f t="shared" si="0"/>
        <v>265</v>
      </c>
      <c r="C41">
        <v>119</v>
      </c>
      <c r="D41">
        <v>146</v>
      </c>
      <c r="E41" s="8">
        <f t="shared" si="1"/>
        <v>0.44905660377358492</v>
      </c>
      <c r="F41" s="8">
        <v>0.73267329999999997</v>
      </c>
      <c r="G41" s="8">
        <v>0.72560979999999997</v>
      </c>
      <c r="H41" s="13">
        <v>0.78300910000000001</v>
      </c>
    </row>
    <row r="42" spans="1:11" x14ac:dyDescent="0.2">
      <c r="A42" s="7" t="s">
        <v>12</v>
      </c>
      <c r="B42" s="3">
        <f t="shared" si="0"/>
        <v>34</v>
      </c>
      <c r="C42">
        <v>17</v>
      </c>
      <c r="D42">
        <v>17</v>
      </c>
      <c r="E42" s="8">
        <f t="shared" si="1"/>
        <v>0.5</v>
      </c>
      <c r="F42" s="8">
        <v>0.88888889999999998</v>
      </c>
      <c r="G42" s="8">
        <v>0.9375</v>
      </c>
      <c r="H42" s="13">
        <v>0.96539790000000003</v>
      </c>
    </row>
    <row r="43" spans="1:11" x14ac:dyDescent="0.2">
      <c r="A43" s="4" t="s">
        <v>15</v>
      </c>
      <c r="B43" s="3">
        <f>SUM(B38:B42)</f>
        <v>768</v>
      </c>
      <c r="C43">
        <f>SUM(C38:C42)</f>
        <v>268</v>
      </c>
      <c r="D43">
        <f>SUM(D38:D42)</f>
        <v>500</v>
      </c>
      <c r="E43" s="8">
        <f>SUMPRODUCT(B38:B42,E38:E42)/B43</f>
        <v>0.34895833333333331</v>
      </c>
      <c r="F43" s="8">
        <v>0.7251185</v>
      </c>
      <c r="G43" s="8">
        <v>0.79353680000000004</v>
      </c>
      <c r="H43" s="13">
        <v>0.84605969999999997</v>
      </c>
    </row>
    <row r="45" spans="1:11" x14ac:dyDescent="0.2">
      <c r="A45" s="3"/>
      <c r="B45" s="4" t="s">
        <v>14</v>
      </c>
      <c r="C45" s="3" t="s">
        <v>19</v>
      </c>
      <c r="D45" s="3" t="s">
        <v>20</v>
      </c>
      <c r="E45" s="7" t="s">
        <v>13</v>
      </c>
      <c r="F45" s="4" t="s">
        <v>17</v>
      </c>
      <c r="G45" s="7" t="s">
        <v>18</v>
      </c>
      <c r="H45" s="12" t="s">
        <v>16</v>
      </c>
    </row>
    <row r="46" spans="1:11" x14ac:dyDescent="0.2">
      <c r="A46" s="15" t="s">
        <v>21</v>
      </c>
      <c r="B46" s="3">
        <f>SUM(C46:D46)</f>
        <v>358</v>
      </c>
      <c r="C46" s="16">
        <v>56</v>
      </c>
      <c r="D46" s="16">
        <v>302</v>
      </c>
      <c r="E46" s="8">
        <f t="shared" ref="E46:E48" si="2">C46/B46</f>
        <v>0.15642458100558659</v>
      </c>
      <c r="F46" s="17">
        <v>0.60714290000000004</v>
      </c>
      <c r="G46" s="17">
        <v>0.8818182</v>
      </c>
      <c r="H46" s="17">
        <v>0.84508039999999995</v>
      </c>
    </row>
    <row r="47" spans="1:11" x14ac:dyDescent="0.2">
      <c r="A47" s="15" t="s">
        <v>22</v>
      </c>
      <c r="B47" s="3">
        <f>SUM(C47:D47)</f>
        <v>410</v>
      </c>
      <c r="C47" s="16">
        <v>212</v>
      </c>
      <c r="D47" s="16">
        <v>198</v>
      </c>
      <c r="E47" s="8">
        <f t="shared" si="2"/>
        <v>0.51707317073170733</v>
      </c>
      <c r="F47" s="17">
        <v>0.72499999999999998</v>
      </c>
      <c r="G47" s="17">
        <v>0.68095240000000001</v>
      </c>
      <c r="H47" s="17">
        <v>0.77725370000000005</v>
      </c>
    </row>
    <row r="48" spans="1:11" ht="16" customHeight="1" x14ac:dyDescent="0.2">
      <c r="A48" s="15" t="s">
        <v>23</v>
      </c>
      <c r="B48" s="3">
        <f>SUM(B46:B47)</f>
        <v>768</v>
      </c>
      <c r="C48" s="3">
        <f>SUM(C46:C47)</f>
        <v>268</v>
      </c>
      <c r="D48" s="3">
        <f>SUM(D46:D47)</f>
        <v>500</v>
      </c>
      <c r="E48" s="8">
        <f t="shared" si="2"/>
        <v>0.34895833333333331</v>
      </c>
      <c r="F48" s="17">
        <v>0.72429909999999997</v>
      </c>
      <c r="G48" s="17">
        <v>0.79602890000000004</v>
      </c>
      <c r="H48" s="17">
        <v>0.84604480000000004</v>
      </c>
    </row>
    <row r="49" spans="1:5" x14ac:dyDescent="0.2">
      <c r="A49" s="10"/>
      <c r="B49" s="10"/>
      <c r="C49" s="10"/>
      <c r="D49" s="10"/>
      <c r="E49" s="10"/>
    </row>
    <row r="50" spans="1:5" x14ac:dyDescent="0.2">
      <c r="A50" s="10"/>
      <c r="B50" s="10"/>
      <c r="C50" s="10"/>
      <c r="D50" s="10"/>
      <c r="E50" s="10"/>
    </row>
    <row r="51" spans="1:5" x14ac:dyDescent="0.2">
      <c r="A51" s="14"/>
      <c r="C51" s="10"/>
      <c r="D51" s="10"/>
      <c r="E51" s="10"/>
    </row>
    <row r="52" spans="1:5" x14ac:dyDescent="0.2">
      <c r="A52" s="6"/>
      <c r="B52" s="6"/>
      <c r="C52" s="10"/>
      <c r="D52" s="10"/>
      <c r="E52" s="10"/>
    </row>
    <row r="53" spans="1:5" x14ac:dyDescent="0.2">
      <c r="A53" s="6"/>
      <c r="B53" s="6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</sheetData>
  <mergeCells count="7">
    <mergeCell ref="F26:F27"/>
    <mergeCell ref="G26:G27"/>
    <mergeCell ref="H26:H27"/>
    <mergeCell ref="B26:B27"/>
    <mergeCell ref="C26:C27"/>
    <mergeCell ref="D26:D27"/>
    <mergeCell ref="E26:E2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EB35-940A-6440-B470-035B0C3C77D4}">
  <dimension ref="B1:G19"/>
  <sheetViews>
    <sheetView tabSelected="1" zoomScale="225" workbookViewId="0">
      <selection activeCell="B1" sqref="B1:G14"/>
    </sheetView>
  </sheetViews>
  <sheetFormatPr baseColWidth="10" defaultRowHeight="16" x14ac:dyDescent="0.2"/>
  <cols>
    <col min="1" max="2" width="10.83203125" style="19"/>
    <col min="3" max="7" width="10.83203125" style="20"/>
    <col min="8" max="16384" width="10.83203125" style="19"/>
  </cols>
  <sheetData>
    <row r="1" spans="2:7" ht="17" thickBot="1" x14ac:dyDescent="0.25">
      <c r="B1" s="27"/>
      <c r="C1" s="28"/>
      <c r="D1" s="28"/>
      <c r="E1" s="28"/>
      <c r="F1" s="28"/>
      <c r="G1" s="28"/>
    </row>
    <row r="2" spans="2:7" ht="17" x14ac:dyDescent="0.2">
      <c r="B2" s="29" t="s">
        <v>24</v>
      </c>
      <c r="C2" s="30" t="s">
        <v>25</v>
      </c>
      <c r="D2" s="30" t="s">
        <v>13</v>
      </c>
      <c r="E2" s="30" t="s">
        <v>17</v>
      </c>
      <c r="F2" s="30" t="s">
        <v>18</v>
      </c>
      <c r="G2" s="30" t="s">
        <v>16</v>
      </c>
    </row>
    <row r="3" spans="2:7" x14ac:dyDescent="0.2">
      <c r="B3" s="21" t="s">
        <v>33</v>
      </c>
      <c r="C3" s="22">
        <v>768</v>
      </c>
      <c r="D3" s="23">
        <v>0.3489583</v>
      </c>
      <c r="E3" s="23">
        <v>0.51707317073170733</v>
      </c>
      <c r="F3" s="23">
        <v>0.84357541899441346</v>
      </c>
      <c r="G3" s="32">
        <v>0.73</v>
      </c>
    </row>
    <row r="4" spans="2:7" x14ac:dyDescent="0.2">
      <c r="B4" s="21" t="s">
        <v>15</v>
      </c>
      <c r="C4" s="22">
        <v>768</v>
      </c>
      <c r="D4" s="23">
        <v>0.3489583</v>
      </c>
      <c r="E4" s="23">
        <v>0.72429909999999997</v>
      </c>
      <c r="F4" s="23">
        <v>0.79602890000000004</v>
      </c>
      <c r="G4" s="32">
        <v>0.84604480000000004</v>
      </c>
    </row>
    <row r="5" spans="2:7" x14ac:dyDescent="0.2">
      <c r="B5" s="31" t="s">
        <v>32</v>
      </c>
      <c r="C5" s="31"/>
      <c r="D5" s="31"/>
      <c r="E5" s="31"/>
      <c r="F5" s="31"/>
      <c r="G5" s="31"/>
    </row>
    <row r="6" spans="2:7" x14ac:dyDescent="0.2">
      <c r="B6" s="21" t="s">
        <v>26</v>
      </c>
      <c r="C6" s="22">
        <v>410</v>
      </c>
      <c r="D6" s="23">
        <v>0.51707320000000001</v>
      </c>
      <c r="E6" s="23">
        <v>0.72499999999999998</v>
      </c>
      <c r="F6" s="23">
        <v>0.68095240000000001</v>
      </c>
      <c r="G6" s="32">
        <v>0.77725370000000005</v>
      </c>
    </row>
    <row r="7" spans="2:7" x14ac:dyDescent="0.2">
      <c r="B7" s="21" t="s">
        <v>27</v>
      </c>
      <c r="C7" s="22">
        <v>358</v>
      </c>
      <c r="D7" s="23">
        <v>0.1564246</v>
      </c>
      <c r="E7" s="23">
        <v>0.60714290000000004</v>
      </c>
      <c r="F7" s="23">
        <v>0.8818182</v>
      </c>
      <c r="G7" s="32">
        <v>0.84508039999999995</v>
      </c>
    </row>
    <row r="8" spans="2:7" x14ac:dyDescent="0.2">
      <c r="B8" s="31" t="s">
        <v>31</v>
      </c>
      <c r="C8" s="31"/>
      <c r="D8" s="31"/>
      <c r="E8" s="31"/>
      <c r="F8" s="31"/>
      <c r="G8" s="31"/>
    </row>
    <row r="9" spans="2:7" x14ac:dyDescent="0.2">
      <c r="B9" s="21" t="s">
        <v>26</v>
      </c>
      <c r="C9" s="22">
        <v>89</v>
      </c>
      <c r="D9" s="23">
        <v>0.71910110000000005</v>
      </c>
      <c r="E9" s="23">
        <v>0.79729729999999999</v>
      </c>
      <c r="F9" s="23">
        <v>0.66666669999999995</v>
      </c>
      <c r="G9" s="32">
        <v>0.80312499999999998</v>
      </c>
    </row>
    <row r="10" spans="2:7" x14ac:dyDescent="0.2">
      <c r="B10" s="21" t="s">
        <v>27</v>
      </c>
      <c r="C10" s="22">
        <v>206</v>
      </c>
      <c r="D10" s="23">
        <v>0.2087379</v>
      </c>
      <c r="E10" s="23">
        <v>0.625</v>
      </c>
      <c r="F10" s="23">
        <v>0.84615379999999996</v>
      </c>
      <c r="G10" s="32">
        <v>0.82365529999999998</v>
      </c>
    </row>
    <row r="11" spans="2:7" x14ac:dyDescent="0.2">
      <c r="B11" s="21" t="s">
        <v>28</v>
      </c>
      <c r="C11" s="22">
        <v>34</v>
      </c>
      <c r="D11" s="23">
        <v>0.5</v>
      </c>
      <c r="E11" s="23">
        <v>0.88888889999999998</v>
      </c>
      <c r="F11" s="23">
        <v>0.9375</v>
      </c>
      <c r="G11" s="32">
        <v>0.96539790000000003</v>
      </c>
    </row>
    <row r="12" spans="2:7" x14ac:dyDescent="0.2">
      <c r="B12" s="21" t="s">
        <v>29</v>
      </c>
      <c r="C12" s="22">
        <v>265</v>
      </c>
      <c r="D12" s="23">
        <v>0.44905659999999997</v>
      </c>
      <c r="E12" s="23">
        <v>0.73267329999999997</v>
      </c>
      <c r="F12" s="23">
        <v>0.72560979999999997</v>
      </c>
      <c r="G12" s="32">
        <v>0.78300910000000001</v>
      </c>
    </row>
    <row r="13" spans="2:7" ht="17" thickBot="1" x14ac:dyDescent="0.25">
      <c r="B13" s="24" t="s">
        <v>30</v>
      </c>
      <c r="C13" s="25">
        <v>174</v>
      </c>
      <c r="D13" s="26">
        <v>0.14367820000000001</v>
      </c>
      <c r="E13" s="26">
        <v>0.72727269999999999</v>
      </c>
      <c r="F13" s="26">
        <v>0.89570550000000004</v>
      </c>
      <c r="G13" s="33">
        <v>0.90630869999999997</v>
      </c>
    </row>
    <row r="17" spans="4:5" x14ac:dyDescent="0.2">
      <c r="D17" s="14"/>
      <c r="E17"/>
    </row>
    <row r="18" spans="4:5" x14ac:dyDescent="0.2">
      <c r="D18" s="6"/>
      <c r="E18" s="6"/>
    </row>
    <row r="19" spans="4:5" x14ac:dyDescent="0.2">
      <c r="D19" s="6"/>
      <c r="E19" s="6"/>
    </row>
  </sheetData>
  <mergeCells count="2">
    <mergeCell ref="B5:G5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</dc:creator>
  <cp:lastModifiedBy>Luchen</cp:lastModifiedBy>
  <dcterms:created xsi:type="dcterms:W3CDTF">2024-04-28T15:17:23Z</dcterms:created>
  <dcterms:modified xsi:type="dcterms:W3CDTF">2024-05-01T02:18:09Z</dcterms:modified>
</cp:coreProperties>
</file>