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a7503c823e4e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c53c9ad6054a76bd9f72d8c6622d5c.psmdcp" Id="R46c6fa0f5ec248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calcChain.xml><?xml version="1.0" encoding="utf-8"?>
<x:calcChain xmlns:x="http://schemas.openxmlformats.org/spreadsheetml/2006/main">
  <x:c r="M3" i="2"/>
  <x:c r="O3" i="2"/>
  <x:c r="P3" i="2"/>
  <x:c r="Q3" i="2"/>
  <x:c r="M4" i="2"/>
  <x:c r="O4" i="2"/>
  <x:c r="P4" i="2"/>
  <x:c r="Q4" i="2"/>
  <x:c r="M5" i="2"/>
  <x:c r="O5" i="2"/>
  <x:c r="P5" i="2"/>
  <x:c r="Q5" i="2"/>
  <x:c r="M6" i="2"/>
  <x:c r="O6" i="2"/>
  <x:c r="P6" i="2"/>
  <x:c r="Q6" i="2"/>
  <x:c r="M7" i="2"/>
  <x:c r="O7" i="2"/>
  <x:c r="P7" i="2"/>
  <x:c r="Q7" i="2"/>
  <x:c r="M8" i="2"/>
  <x:c r="O8" i="2"/>
  <x:c r="P8" i="2"/>
  <x:c r="Q8" i="2"/>
  <x:c r="M9" i="2"/>
  <x:c r="O9" i="2"/>
  <x:c r="P9" i="2"/>
  <x:c r="Q9" i="2"/>
  <x:c r="M10" i="2"/>
  <x:c r="O10" i="2"/>
  <x:c r="P10" i="2"/>
  <x:c r="Q10" i="2"/>
  <x:c r="M11" i="2"/>
  <x:c r="O11" i="2"/>
  <x:c r="P11" i="2"/>
  <x:c r="Q11" i="2"/>
  <x:c r="M12" i="2"/>
  <x:c r="O12" i="2"/>
  <x:c r="P12" i="2"/>
  <x:c r="Q12" i="2"/>
  <x:c r="M13" i="2"/>
  <x:c r="O13" i="2"/>
  <x:c r="P13" i="2"/>
  <x:c r="Q13" i="2"/>
  <x:c r="M14" i="2"/>
  <x:c r="O14" i="2"/>
  <x:c r="P14" i="2"/>
  <x:c r="Q14" i="2"/>
</x:calcChain>
</file>

<file path=xl/sharedStrings.xml><?xml version="1.0" encoding="utf-8"?>
<x:sst xmlns:x="http://schemas.openxmlformats.org/spreadsheetml/2006/main" count="33" uniqueCount="33">
  <x:si>
    <x:t>MATERIAL CONSUMPTION DETAIL.</x:t>
  </x:si>
  <x:si>
    <x:t>LOOM NO</x:t>
  </x:si>
  <x:si>
    <x:t>FOLIO NO</x:t>
  </x:si>
  <x:si>
    <x:t>ITEM DESCRIPTION</x:t>
  </x:si>
  <x:si>
    <x:t>BEAM DESCRIPTION</x:t>
  </x:si>
  <x:si>
    <x:t>ITEM</x:t>
  </x:si>
  <x:si>
    <x:t>QUALITY</x:t>
  </x:si>
  <x:si>
    <x:t>SHADE</x:t>
  </x:si>
  <x:si>
    <x:t>TYPE</x:t>
  </x:si>
  <x:si>
    <x:t>ISSUE PCS</x:t>
  </x:si>
  <x:si>
    <x:t>ISSUE SHADE</x:t>
  </x:si>
  <x:si>
    <x:t>BAZAR PCS</x:t>
  </x:si>
  <x:si>
    <x:t>LAGAT FOR ONE PCS</x:t>
  </x:si>
  <x:si>
    <x:t>TO BE RECVD</x:t>
  </x:si>
  <x:si>
    <x:t>ACTUAL WEIGHT</x:t>
  </x:si>
  <x:si>
    <x:t>SHADE WISE %</x:t>
  </x:si>
  <x:si>
    <x:t>SHADE WISE CARPET WEIGHT</x:t>
  </x:si>
  <x:si>
    <x:t>RM BAL. ON THIS FOLIO</x:t>
  </x:si>
  <x:si>
    <x:t>M-4</x:t>
  </x:si>
  <x:si>
    <x:t>MACHINE MADE MACHINE WOVEN LOW PILE  FALKERSLEV BEIGE REC 170x240</x:t>
  </x:si>
  <x:si>
    <x:t>COTTON BEAM MACHINE MADE MACHINE WOVEN LOW PILE FALKERSLEV BEIGE  REC 170x240 MTR.</x:t>
  </x:si>
  <x:si>
    <x:t>COTTON</x:t>
  </x:si>
  <x:si>
    <x:t>12/4</x:t>
  </x:si>
  <x:si>
    <x:t>UNDYED</x:t>
  </x:si>
  <x:si>
    <x:t>BEAM</x:t>
  </x:si>
  <x:si>
    <x:t>5/4 TAR</x:t>
  </x:si>
  <x:si>
    <x:t>WEFT</x:t>
  </x:si>
  <x:si>
    <x:t>VISCOSE</x:t>
  </x:si>
  <x:si>
    <x:t>2/13</x:t>
  </x:si>
  <x:si>
    <x:t>14-0002-BEIGE</x:t>
  </x:si>
  <x:si>
    <x:t>MACHINE MADE MACHINE WOVEN LOW PILE  FALKERSLEV LT. GREY REC 170x240</x:t>
  </x:si>
  <x:si>
    <x:t>COTTON BEAM MACHINE MADE MACHINE WOVEN LOW PILE FALKERSLEV LT. GREY  REC 170x240 MTR.</x:t>
  </x:si>
  <x:si>
    <x:t>17-0000-GREY</x:t>
  </x:si>
</x:sst>
</file>

<file path=xl/styles.xml><?xml version="1.0" encoding="utf-8"?>
<x:styleSheet xmlns:x="http://schemas.openxmlformats.org/spreadsheetml/2006/main">
  <x:numFmts count="3">
    <x:numFmt numFmtId="0" formatCode=""/>
    <x:numFmt numFmtId="1" formatCode="#,##0.00"/>
    <x:numFmt numFmtId="2" formatCode="#,##0.0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calcChain" Target="/xl/calcChain.xml" Id="rId5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Y14"/>
  <x:sheetViews>
    <x:sheetView workbookViewId="0"/>
  </x:sheetViews>
  <x:sheetFormatPr defaultRowHeight="15"/>
  <x:cols>
    <x:col min="1" max="1" width="9.860625" style="0" customWidth="1"/>
    <x:col min="2" max="2" width="9.5806250000000013" style="0" customWidth="1"/>
    <x:col min="3" max="3" width="71.340624999999989" style="0" customWidth="1"/>
    <x:col min="4" max="4" width="89.690625" style="0" customWidth="1"/>
    <x:col min="5" max="5" width="9.130625" style="0" customWidth="1"/>
    <x:col min="6" max="6" width="8.790625" style="0" customWidth="1"/>
    <x:col min="7" max="7" width="14.530625" style="0" customWidth="1"/>
    <x:col min="8" max="8" width="7.010625" style="0" customWidth="1"/>
    <x:col min="9" max="9" width="9.6706250000000011" style="0" customWidth="1"/>
    <x:col min="10" max="10" width="12.140625" style="0" customWidth="1"/>
    <x:col min="11" max="11" width="10.550625" style="0" customWidth="1"/>
    <x:col min="12" max="12" width="18.030625" style="0" customWidth="1"/>
    <x:col min="13" max="13" width="12.270625" style="0" customWidth="1"/>
    <x:col min="14" max="14" width="15.100625" style="0" customWidth="1"/>
    <x:col min="15" max="15" width="18.300625" style="0" customWidth="1"/>
    <x:col min="16" max="16" width="27.090625" style="0" customWidth="1"/>
    <x:col min="17" max="17" width="22.130625000000002" style="0" customWidth="1"/>
    <x:col min="18" max="25" width="9.140625" style="0" customWidth="1"/>
  </x:cols>
  <x:sheetData>
    <x:row r="1" spans="1:25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0" t="s"/>
      <x:c r="Q1" s="0" t="s"/>
      <x:c r="R1" s="0" t="s"/>
      <x:c r="S1" s="0" t="s"/>
      <x:c r="T1" s="0" t="s"/>
      <x:c r="U1" s="0" t="s"/>
      <x:c r="V1" s="0" t="s"/>
      <x:c r="W1" s="0" t="s"/>
      <x:c r="X1" s="0" t="s"/>
      <x:c r="Y1" s="0" t="s"/>
    </x:row>
    <x:row r="2" spans="1:25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3" t="s">
        <x:v>8</x:v>
      </x:c>
      <x:c r="I2" s="3" t="s">
        <x:v>9</x:v>
      </x:c>
      <x:c r="J2" s="3" t="s">
        <x:v>10</x:v>
      </x:c>
      <x:c r="K2" s="3" t="s">
        <x:v>11</x:v>
      </x:c>
      <x:c r="L2" s="3" t="s">
        <x:v>12</x:v>
      </x:c>
      <x:c r="M2" s="3" t="s">
        <x:v>13</x:v>
      </x:c>
      <x:c r="N2" s="3" t="s">
        <x:v>14</x:v>
      </x:c>
      <x:c r="O2" s="3" t="s">
        <x:v>15</x:v>
      </x:c>
      <x:c r="P2" s="4" t="s">
        <x:v>16</x:v>
      </x:c>
      <x:c r="Q2" s="4" t="s">
        <x:v>17</x:v>
      </x:c>
    </x:row>
    <x:row r="3" spans="1:25">
      <x:c r="A3" s="0" t="s">
        <x:v>18</x:v>
      </x:c>
      <x:c r="B3" s="0" t="n">
        <x:v>26218</x:v>
      </x:c>
      <x:c r="C3" s="0" t="s">
        <x:v>19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4" t="s">
        <x:v>24</x:v>
      </x:c>
      <x:c r="I3" s="4" t="n">
        <x:v>68</x:v>
      </x:c>
      <x:c r="J3" s="4" t="n">
        <x:v>59.9</x:v>
      </x:c>
      <x:c r="K3" s="4" t="n">
        <x:v>44</x:v>
      </x:c>
      <x:c r="L3" s="4" t="n">
        <x:v>0.881</x:v>
      </x:c>
      <x:c r="M3" s="4">
        <x:f>K3*L3</x:f>
      </x:c>
      <x:c r="N3" s="4" t="n">
        <x:v>639.9</x:v>
      </x:c>
      <x:c r="O3" s="5">
        <x:f>L3/3.899*100</x:f>
      </x:c>
      <x:c r="P3" s="6">
        <x:f>O3*N3/100</x:f>
      </x:c>
      <x:c r="Q3" s="6">
        <x:f>J3-P3</x:f>
      </x:c>
    </x:row>
    <x:row r="4" spans="1:25">
      <x:c r="A4" s="0" t="s">
        <x:v>18</x:v>
      </x:c>
      <x:c r="B4" s="0" t="n">
        <x:v>26218</x:v>
      </x:c>
      <x:c r="C4" s="0" t="s">
        <x:v>19</x:v>
      </x:c>
      <x:c r="D4" s="0" t="s"/>
      <x:c r="E4" s="0" t="s">
        <x:v>21</x:v>
      </x:c>
      <x:c r="F4" s="0" t="s">
        <x:v>25</x:v>
      </x:c>
      <x:c r="G4" s="0" t="s">
        <x:v>23</x:v>
      </x:c>
      <x:c r="H4" s="4" t="s">
        <x:v>26</x:v>
      </x:c>
      <x:c r="I4" s="4" t="n">
        <x:v>68</x:v>
      </x:c>
      <x:c r="J4" s="4" t="n">
        <x:v>155</x:v>
      </x:c>
      <x:c r="K4" s="4" t="n">
        <x:v>44</x:v>
      </x:c>
      <x:c r="L4" s="4" t="n">
        <x:v>0.54</x:v>
      </x:c>
      <x:c r="M4" s="4">
        <x:f>K4*L4</x:f>
      </x:c>
      <x:c r="N4" s="4" t="n">
        <x:v>639.9</x:v>
      </x:c>
      <x:c r="O4" s="5">
        <x:f>L4/3.899*100</x:f>
      </x:c>
      <x:c r="P4" s="6">
        <x:f>O4*N4/100</x:f>
      </x:c>
      <x:c r="Q4" s="6">
        <x:f>J4-P4</x:f>
      </x:c>
    </x:row>
    <x:row r="5" spans="1:25">
      <x:c r="A5" s="0" t="s">
        <x:v>18</x:v>
      </x:c>
      <x:c r="B5" s="0" t="n">
        <x:v>26218</x:v>
      </x:c>
      <x:c r="C5" s="0" t="s">
        <x:v>19</x:v>
      </x:c>
      <x:c r="D5" s="0" t="s"/>
      <x:c r="E5" s="0" t="s">
        <x:v>27</x:v>
      </x:c>
      <x:c r="F5" s="0" t="s">
        <x:v>28</x:v>
      </x:c>
      <x:c r="G5" s="0" t="s">
        <x:v>29</x:v>
      </x:c>
      <x:c r="H5" s="4" t="s">
        <x:v>26</x:v>
      </x:c>
      <x:c r="I5" s="4" t="n">
        <x:v>68</x:v>
      </x:c>
      <x:c r="J5" s="4" t="n">
        <x:v>695</x:v>
      </x:c>
      <x:c r="K5" s="4" t="n">
        <x:v>44</x:v>
      </x:c>
      <x:c r="L5" s="4" t="n">
        <x:v>2.478</x:v>
      </x:c>
      <x:c r="M5" s="4">
        <x:f>K5*L5</x:f>
      </x:c>
      <x:c r="N5" s="4" t="n">
        <x:v>639.9</x:v>
      </x:c>
      <x:c r="O5" s="5">
        <x:f>L5/3.899*100</x:f>
      </x:c>
      <x:c r="P5" s="6">
        <x:f>O5*N5/100</x:f>
      </x:c>
      <x:c r="Q5" s="6">
        <x:f>J5-P5</x:f>
      </x:c>
    </x:row>
    <x:row r="6" spans="1:25">
      <x:c r="A6" s="0" t="s">
        <x:v>18</x:v>
      </x:c>
      <x:c r="B6" s="0" t="n">
        <x:v>26696</x:v>
      </x:c>
      <x:c r="C6" s="0" t="s">
        <x:v>30</x:v>
      </x:c>
      <x:c r="D6" s="0" t="s">
        <x:v>31</x:v>
      </x:c>
      <x:c r="E6" s="0" t="s">
        <x:v>21</x:v>
      </x:c>
      <x:c r="F6" s="0" t="s">
        <x:v>22</x:v>
      </x:c>
      <x:c r="G6" s="0" t="s">
        <x:v>23</x:v>
      </x:c>
      <x:c r="H6" s="4" t="s">
        <x:v>24</x:v>
      </x:c>
      <x:c r="I6" s="4" t="n">
        <x:v>28</x:v>
      </x:c>
      <x:c r="J6" s="4" t="n">
        <x:v>24.665</x:v>
      </x:c>
      <x:c r="K6" s="4" t="n">
        <x:v>28</x:v>
      </x:c>
      <x:c r="L6" s="4" t="n">
        <x:v>0.881</x:v>
      </x:c>
      <x:c r="M6" s="4">
        <x:f>K6*L6</x:f>
      </x:c>
      <x:c r="N6" s="4" t="n">
        <x:v>391.4</x:v>
      </x:c>
      <x:c r="O6" s="5">
        <x:f>L6/3.899*100</x:f>
      </x:c>
      <x:c r="P6" s="6">
        <x:f>O6*N6/100</x:f>
      </x:c>
      <x:c r="Q6" s="6">
        <x:f>J6-P6</x:f>
      </x:c>
    </x:row>
    <x:row r="7" spans="1:25">
      <x:c r="A7" s="0" t="s">
        <x:v>18</x:v>
      </x:c>
      <x:c r="B7" s="0" t="n">
        <x:v>26696</x:v>
      </x:c>
      <x:c r="C7" s="0" t="s">
        <x:v>30</x:v>
      </x:c>
      <x:c r="D7" s="0" t="s"/>
      <x:c r="E7" s="0" t="s">
        <x:v>21</x:v>
      </x:c>
      <x:c r="F7" s="0" t="s">
        <x:v>25</x:v>
      </x:c>
      <x:c r="G7" s="0" t="s">
        <x:v>23</x:v>
      </x:c>
      <x:c r="H7" s="4" t="s">
        <x:v>26</x:v>
      </x:c>
      <x:c r="I7" s="4" t="n">
        <x:v>28</x:v>
      </x:c>
      <x:c r="J7" s="4" t="n">
        <x:v>61.678</x:v>
      </x:c>
      <x:c r="K7" s="4" t="n">
        <x:v>28</x:v>
      </x:c>
      <x:c r="L7" s="4" t="n">
        <x:v>0.54</x:v>
      </x:c>
      <x:c r="M7" s="4">
        <x:f>K7*L7</x:f>
      </x:c>
      <x:c r="N7" s="4" t="n">
        <x:v>391.4</x:v>
      </x:c>
      <x:c r="O7" s="5">
        <x:f>L7/3.899*100</x:f>
      </x:c>
      <x:c r="P7" s="6">
        <x:f>O7*N7/100</x:f>
      </x:c>
      <x:c r="Q7" s="6">
        <x:f>J7-P7</x:f>
      </x:c>
    </x:row>
    <x:row r="8" spans="1:25">
      <x:c r="A8" s="0" t="s">
        <x:v>18</x:v>
      </x:c>
      <x:c r="B8" s="0" t="n">
        <x:v>26696</x:v>
      </x:c>
      <x:c r="C8" s="0" t="s">
        <x:v>30</x:v>
      </x:c>
      <x:c r="D8" s="0" t="s"/>
      <x:c r="E8" s="0" t="s">
        <x:v>27</x:v>
      </x:c>
      <x:c r="F8" s="0" t="s">
        <x:v>28</x:v>
      </x:c>
      <x:c r="G8" s="0" t="s">
        <x:v>32</x:v>
      </x:c>
      <x:c r="H8" s="4" t="s">
        <x:v>26</x:v>
      </x:c>
      <x:c r="I8" s="4" t="n">
        <x:v>28</x:v>
      </x:c>
      <x:c r="J8" s="4" t="n">
        <x:v>277.6</x:v>
      </x:c>
      <x:c r="K8" s="4" t="n">
        <x:v>28</x:v>
      </x:c>
      <x:c r="L8" s="4" t="n">
        <x:v>2.478</x:v>
      </x:c>
      <x:c r="M8" s="4">
        <x:f>K8*L8</x:f>
      </x:c>
      <x:c r="N8" s="4" t="n">
        <x:v>391.4</x:v>
      </x:c>
      <x:c r="O8" s="5">
        <x:f>L8/3.899*100</x:f>
      </x:c>
      <x:c r="P8" s="6">
        <x:f>O8*N8/100</x:f>
      </x:c>
      <x:c r="Q8" s="6">
        <x:f>J8-P8</x:f>
      </x:c>
    </x:row>
    <x:row r="9" spans="1:25">
      <x:c r="A9" s="0" t="s">
        <x:v>18</x:v>
      </x:c>
      <x:c r="B9" s="0" t="n">
        <x:v>26811</x:v>
      </x:c>
      <x:c r="C9" s="0" t="s">
        <x:v>30</x:v>
      </x:c>
      <x:c r="D9" s="0" t="s">
        <x:v>31</x:v>
      </x:c>
      <x:c r="E9" s="0" t="s">
        <x:v>21</x:v>
      </x:c>
      <x:c r="F9" s="0" t="s">
        <x:v>22</x:v>
      </x:c>
      <x:c r="G9" s="0" t="s">
        <x:v>23</x:v>
      </x:c>
      <x:c r="H9" s="4" t="s">
        <x:v>24</x:v>
      </x:c>
      <x:c r="I9" s="4" t="n">
        <x:v>42</x:v>
      </x:c>
      <x:c r="J9" s="4" t="n">
        <x:v>36.997</x:v>
      </x:c>
      <x:c r="K9" s="4" t="n">
        <x:v>35</x:v>
      </x:c>
      <x:c r="L9" s="4" t="n">
        <x:v>0.881</x:v>
      </x:c>
      <x:c r="M9" s="4">
        <x:f>K9*L9</x:f>
      </x:c>
      <x:c r="N9" s="4" t="n">
        <x:v>489.8</x:v>
      </x:c>
      <x:c r="O9" s="5">
        <x:f>L9/3.899*100</x:f>
      </x:c>
      <x:c r="P9" s="6">
        <x:f>O9*N9/100</x:f>
      </x:c>
      <x:c r="Q9" s="6">
        <x:f>J9-P9</x:f>
      </x:c>
    </x:row>
    <x:row r="10" spans="1:25">
      <x:c r="A10" s="0" t="s">
        <x:v>18</x:v>
      </x:c>
      <x:c r="B10" s="0" t="n">
        <x:v>26811</x:v>
      </x:c>
      <x:c r="C10" s="0" t="s">
        <x:v>30</x:v>
      </x:c>
      <x:c r="D10" s="0" t="s"/>
      <x:c r="E10" s="0" t="s">
        <x:v>21</x:v>
      </x:c>
      <x:c r="F10" s="0" t="s">
        <x:v>25</x:v>
      </x:c>
      <x:c r="G10" s="0" t="s">
        <x:v>23</x:v>
      </x:c>
      <x:c r="H10" s="4" t="s">
        <x:v>26</x:v>
      </x:c>
      <x:c r="I10" s="4" t="n">
        <x:v>42</x:v>
      </x:c>
      <x:c r="J10" s="4" t="n">
        <x:v>92.517</x:v>
      </x:c>
      <x:c r="K10" s="4" t="n">
        <x:v>35</x:v>
      </x:c>
      <x:c r="L10" s="4" t="n">
        <x:v>0.54</x:v>
      </x:c>
      <x:c r="M10" s="4">
        <x:f>K10*L10</x:f>
      </x:c>
      <x:c r="N10" s="4" t="n">
        <x:v>489.8</x:v>
      </x:c>
      <x:c r="O10" s="5">
        <x:f>L10/3.899*100</x:f>
      </x:c>
      <x:c r="P10" s="6">
        <x:f>O10*N10/100</x:f>
      </x:c>
      <x:c r="Q10" s="6">
        <x:f>J10-P10</x:f>
      </x:c>
    </x:row>
    <x:row r="11" spans="1:25">
      <x:c r="A11" s="0" t="s">
        <x:v>18</x:v>
      </x:c>
      <x:c r="B11" s="0" t="n">
        <x:v>26811</x:v>
      </x:c>
      <x:c r="C11" s="0" t="s">
        <x:v>30</x:v>
      </x:c>
      <x:c r="D11" s="0" t="s"/>
      <x:c r="E11" s="0" t="s">
        <x:v>27</x:v>
      </x:c>
      <x:c r="F11" s="0" t="s">
        <x:v>28</x:v>
      </x:c>
      <x:c r="G11" s="0" t="s">
        <x:v>32</x:v>
      </x:c>
      <x:c r="H11" s="4" t="s">
        <x:v>26</x:v>
      </x:c>
      <x:c r="I11" s="4" t="n">
        <x:v>42</x:v>
      </x:c>
      <x:c r="J11" s="4" t="n">
        <x:v>418.2</x:v>
      </x:c>
      <x:c r="K11" s="4" t="n">
        <x:v>35</x:v>
      </x:c>
      <x:c r="L11" s="4" t="n">
        <x:v>2.478</x:v>
      </x:c>
      <x:c r="M11" s="4">
        <x:f>K11*L11</x:f>
      </x:c>
      <x:c r="N11" s="4" t="n">
        <x:v>489.8</x:v>
      </x:c>
      <x:c r="O11" s="5">
        <x:f>L11/3.899*100</x:f>
      </x:c>
      <x:c r="P11" s="6">
        <x:f>O11*N11/100</x:f>
      </x:c>
      <x:c r="Q11" s="6">
        <x:f>J11-P11</x:f>
      </x:c>
    </x:row>
    <x:row r="12" spans="1:25">
      <x:c r="A12" s="0" t="s">
        <x:v>18</x:v>
      </x:c>
      <x:c r="B12" s="0" t="n">
        <x:v>26833</x:v>
      </x:c>
      <x:c r="C12" s="0" t="s">
        <x:v>19</x:v>
      </x:c>
      <x:c r="D12" s="0" t="s">
        <x:v>20</x:v>
      </x:c>
      <x:c r="E12" s="0" t="s">
        <x:v>21</x:v>
      </x:c>
      <x:c r="F12" s="0" t="s">
        <x:v>22</x:v>
      </x:c>
      <x:c r="G12" s="0" t="s">
        <x:v>23</x:v>
      </x:c>
      <x:c r="H12" s="4" t="s">
        <x:v>24</x:v>
      </x:c>
      <x:c r="I12" s="4" t="n">
        <x:v>22</x:v>
      </x:c>
      <x:c r="J12" s="4" t="n">
        <x:v>19.379</x:v>
      </x:c>
      <x:c r="K12" s="4" t="n">
        <x:v>0</x:v>
      </x:c>
      <x:c r="L12" s="4" t="n">
        <x:v>0.881</x:v>
      </x:c>
      <x:c r="M12" s="4">
        <x:f>K12*L12</x:f>
      </x:c>
      <x:c r="N12" s="4" t="n">
        <x:v>0</x:v>
      </x:c>
      <x:c r="O12" s="5">
        <x:f>L12/3.899*100</x:f>
      </x:c>
      <x:c r="P12" s="6">
        <x:f>O12*N12/100</x:f>
      </x:c>
      <x:c r="Q12" s="6">
        <x:f>J12-P12</x:f>
      </x:c>
    </x:row>
    <x:row r="13" spans="1:25">
      <x:c r="A13" s="0" t="s">
        <x:v>18</x:v>
      </x:c>
      <x:c r="B13" s="0" t="n">
        <x:v>26833</x:v>
      </x:c>
      <x:c r="C13" s="0" t="s">
        <x:v>19</x:v>
      </x:c>
      <x:c r="D13" s="0" t="s"/>
      <x:c r="E13" s="0" t="s">
        <x:v>21</x:v>
      </x:c>
      <x:c r="F13" s="0" t="s">
        <x:v>25</x:v>
      </x:c>
      <x:c r="G13" s="0" t="s">
        <x:v>23</x:v>
      </x:c>
      <x:c r="H13" s="4" t="s">
        <x:v>26</x:v>
      </x:c>
      <x:c r="I13" s="4" t="n">
        <x:v>22</x:v>
      </x:c>
      <x:c r="J13" s="4" t="n">
        <x:v>48.461</x:v>
      </x:c>
      <x:c r="K13" s="4" t="n">
        <x:v>0</x:v>
      </x:c>
      <x:c r="L13" s="4" t="n">
        <x:v>0.54</x:v>
      </x:c>
      <x:c r="M13" s="4">
        <x:f>K13*L13</x:f>
      </x:c>
      <x:c r="N13" s="4" t="n">
        <x:v>0</x:v>
      </x:c>
      <x:c r="O13" s="5">
        <x:f>L13/3.899*100</x:f>
      </x:c>
      <x:c r="P13" s="6">
        <x:f>O13*N13/100</x:f>
      </x:c>
      <x:c r="Q13" s="6">
        <x:f>J13-P13</x:f>
      </x:c>
    </x:row>
    <x:row r="14" spans="1:25">
      <x:c r="A14" s="0" t="s">
        <x:v>18</x:v>
      </x:c>
      <x:c r="B14" s="0" t="n">
        <x:v>26833</x:v>
      </x:c>
      <x:c r="C14" s="0" t="s">
        <x:v>19</x:v>
      </x:c>
      <x:c r="D14" s="0" t="s"/>
      <x:c r="E14" s="0" t="s">
        <x:v>27</x:v>
      </x:c>
      <x:c r="F14" s="0" t="s">
        <x:v>28</x:v>
      </x:c>
      <x:c r="G14" s="0" t="s">
        <x:v>29</x:v>
      </x:c>
      <x:c r="H14" s="4" t="s">
        <x:v>26</x:v>
      </x:c>
      <x:c r="I14" s="4" t="n">
        <x:v>22</x:v>
      </x:c>
      <x:c r="J14" s="4" t="n">
        <x:v>222</x:v>
      </x:c>
      <x:c r="K14" s="4" t="n">
        <x:v>0</x:v>
      </x:c>
      <x:c r="L14" s="4" t="n">
        <x:v>2.478</x:v>
      </x:c>
      <x:c r="M14" s="4">
        <x:f>K14*L14</x:f>
      </x:c>
      <x:c r="N14" s="4" t="n">
        <x:v>0</x:v>
      </x:c>
      <x:c r="O14" s="5">
        <x:f>L14/3.899*100</x:f>
      </x:c>
      <x:c r="P14" s="6">
        <x:f>O14*N14/100</x:f>
      </x:c>
      <x:c r="Q14" s="6">
        <x:f>J14-P14</x:f>
      </x:c>
    </x:row>
  </x:sheetData>
  <x:mergeCells count="1">
    <x:mergeCell ref="A1:O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