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a900b5a2b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fc926d29043c5beac2267725711d5.psmdcp" Id="Rd1b254b921b2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M3" i="2"/>
  <x:c r="O3" i="2"/>
  <x:c r="P3" i="2"/>
  <x:c r="Q3" i="2"/>
  <x:c r="M4" i="2"/>
  <x:c r="O4" i="2"/>
  <x:c r="P4" i="2"/>
  <x:c r="Q4" i="2"/>
  <x:c r="M5" i="2"/>
  <x:c r="O5" i="2"/>
  <x:c r="P5" i="2"/>
  <x:c r="Q5" i="2"/>
  <x:c r="M6" i="2"/>
  <x:c r="O6" i="2"/>
  <x:c r="P6" i="2"/>
  <x:c r="Q6" i="2"/>
  <x:c r="M7" i="2"/>
  <x:c r="O7" i="2"/>
  <x:c r="P7" i="2"/>
  <x:c r="Q7" i="2"/>
  <x:c r="M8" i="2"/>
  <x:c r="O8" i="2"/>
  <x:c r="P8" i="2"/>
  <x:c r="Q8" i="2"/>
  <x:c r="M9" i="2"/>
  <x:c r="O9" i="2"/>
  <x:c r="P9" i="2"/>
  <x:c r="Q9" i="2"/>
  <x:c r="M10" i="2"/>
  <x:c r="O10" i="2"/>
  <x:c r="P10" i="2"/>
  <x:c r="Q10" i="2"/>
  <x:c r="M11" i="2"/>
  <x:c r="O11" i="2"/>
  <x:c r="P11" i="2"/>
  <x:c r="Q11" i="2"/>
  <x:c r="M12" i="2"/>
  <x:c r="O12" i="2"/>
  <x:c r="P12" i="2"/>
  <x:c r="Q12" i="2"/>
  <x:c r="M13" i="2"/>
  <x:c r="O13" i="2"/>
  <x:c r="P13" i="2"/>
  <x:c r="Q13" i="2"/>
  <x:c r="M14" i="2"/>
  <x:c r="O14" i="2"/>
  <x:c r="P14" i="2"/>
  <x:c r="Q14" i="2"/>
  <x:c r="M15" i="2"/>
  <x:c r="O15" i="2"/>
  <x:c r="P15" i="2"/>
  <x:c r="Q15" i="2"/>
  <x:c r="M16" i="2"/>
  <x:c r="O16" i="2"/>
  <x:c r="P16" i="2"/>
  <x:c r="Q16" i="2"/>
  <x:c r="M17" i="2"/>
  <x:c r="O17" i="2"/>
  <x:c r="P17" i="2"/>
  <x:c r="Q17" i="2"/>
  <x:c r="M18" i="2"/>
  <x:c r="O18" i="2"/>
  <x:c r="P18" i="2"/>
  <x:c r="Q18" i="2"/>
  <x:c r="M19" i="2"/>
  <x:c r="O19" i="2"/>
  <x:c r="P19" i="2"/>
  <x:c r="Q19" i="2"/>
  <x:c r="M20" i="2"/>
  <x:c r="O20" i="2"/>
  <x:c r="P20" i="2"/>
  <x:c r="Q20" i="2"/>
  <x:c r="M21" i="2"/>
  <x:c r="O21" i="2"/>
  <x:c r="P21" i="2"/>
  <x:c r="Q21" i="2"/>
  <x:c r="M22" i="2"/>
  <x:c r="O22" i="2"/>
  <x:c r="P22" i="2"/>
  <x:c r="Q22" i="2"/>
  <x:c r="M23" i="2"/>
  <x:c r="O23" i="2"/>
  <x:c r="P23" i="2"/>
  <x:c r="Q23" i="2"/>
  <x:c r="M24" i="2"/>
  <x:c r="O24" i="2"/>
  <x:c r="P24" i="2"/>
  <x:c r="Q24" i="2"/>
  <x:c r="M25" i="2"/>
  <x:c r="O25" i="2"/>
  <x:c r="P25" i="2"/>
  <x:c r="Q25" i="2"/>
  <x:c r="M26" i="2"/>
  <x:c r="O26" i="2"/>
  <x:c r="P26" i="2"/>
  <x:c r="Q26" i="2"/>
  <x:c r="M27" i="2"/>
  <x:c r="O27" i="2"/>
  <x:c r="P27" i="2"/>
  <x:c r="Q27" i="2"/>
  <x:c r="M28" i="2"/>
  <x:c r="O28" i="2"/>
  <x:c r="P28" i="2"/>
  <x:c r="Q28" i="2"/>
  <x:c r="M29" i="2"/>
  <x:c r="O29" i="2"/>
  <x:c r="P29" i="2"/>
  <x:c r="Q29" i="2"/>
  <x:c r="M30" i="2"/>
  <x:c r="O30" i="2"/>
  <x:c r="P30" i="2"/>
  <x:c r="Q30" i="2"/>
  <x:c r="M31" i="2"/>
  <x:c r="O31" i="2"/>
  <x:c r="P31" i="2"/>
  <x:c r="Q31" i="2"/>
  <x:c r="M32" i="2"/>
  <x:c r="O32" i="2"/>
  <x:c r="P32" i="2"/>
  <x:c r="Q32" i="2"/>
  <x:c r="M33" i="2"/>
  <x:c r="O33" i="2"/>
  <x:c r="P33" i="2"/>
  <x:c r="Q33" i="2"/>
  <x:c r="M34" i="2"/>
  <x:c r="O34" i="2"/>
  <x:c r="P34" i="2"/>
  <x:c r="Q34" i="2"/>
  <x:c r="M35" i="2"/>
  <x:c r="O35" i="2"/>
  <x:c r="P35" i="2"/>
  <x:c r="Q35" i="2"/>
  <x:c r="M36" i="2"/>
  <x:c r="O36" i="2"/>
  <x:c r="P36" i="2"/>
  <x:c r="Q36" i="2"/>
  <x:c r="M37" i="2"/>
  <x:c r="O37" i="2"/>
  <x:c r="P37" i="2"/>
  <x:c r="Q37" i="2"/>
  <x:c r="M38" i="2"/>
  <x:c r="O38" i="2"/>
  <x:c r="P38" i="2"/>
  <x:c r="Q38" i="2"/>
  <x:c r="M39" i="2"/>
  <x:c r="O39" i="2"/>
  <x:c r="P39" i="2"/>
  <x:c r="Q39" i="2"/>
  <x:c r="M40" i="2"/>
  <x:c r="O40" i="2"/>
  <x:c r="P40" i="2"/>
  <x:c r="Q40" i="2"/>
  <x:c r="M41" i="2"/>
  <x:c r="O41" i="2"/>
  <x:c r="P41" i="2"/>
  <x:c r="Q41" i="2"/>
  <x:c r="M42" i="2"/>
  <x:c r="O42" i="2"/>
  <x:c r="P42" i="2"/>
  <x:c r="Q42" i="2"/>
  <x:c r="M43" i="2"/>
  <x:c r="O43" i="2"/>
  <x:c r="P43" i="2"/>
  <x:c r="Q43" i="2"/>
  <x:c r="M44" i="2"/>
  <x:c r="O44" i="2"/>
  <x:c r="P44" i="2"/>
  <x:c r="Q44" i="2"/>
  <x:c r="M45" i="2"/>
  <x:c r="O45" i="2"/>
  <x:c r="P45" i="2"/>
  <x:c r="Q45" i="2"/>
  <x:c r="M46" i="2"/>
  <x:c r="O46" i="2"/>
  <x:c r="P46" i="2"/>
  <x:c r="Q46" i="2"/>
  <x:c r="M47" i="2"/>
  <x:c r="O47" i="2"/>
  <x:c r="P47" i="2"/>
  <x:c r="Q47" i="2"/>
  <x:c r="M48" i="2"/>
  <x:c r="O48" i="2"/>
  <x:c r="P48" i="2"/>
  <x:c r="Q48" i="2"/>
  <x:c r="M49" i="2"/>
  <x:c r="O49" i="2"/>
  <x:c r="P49" i="2"/>
  <x:c r="Q49" i="2"/>
  <x:c r="M50" i="2"/>
  <x:c r="O50" i="2"/>
  <x:c r="P50" i="2"/>
  <x:c r="Q50" i="2"/>
  <x:c r="M51" i="2"/>
  <x:c r="O51" i="2"/>
  <x:c r="P51" i="2"/>
  <x:c r="Q51" i="2"/>
  <x:c r="M52" i="2"/>
  <x:c r="O52" i="2"/>
  <x:c r="P52" i="2"/>
  <x:c r="Q52" i="2"/>
  <x:c r="M53" i="2"/>
  <x:c r="O53" i="2"/>
  <x:c r="P53" i="2"/>
  <x:c r="Q53" i="2"/>
  <x:c r="M54" i="2"/>
  <x:c r="O54" i="2"/>
  <x:c r="P54" i="2"/>
  <x:c r="Q54" i="2"/>
  <x:c r="M55" i="2"/>
  <x:c r="O55" i="2"/>
  <x:c r="P55" i="2"/>
  <x:c r="Q55" i="2"/>
  <x:c r="M56" i="2"/>
  <x:c r="O56" i="2"/>
  <x:c r="P56" i="2"/>
  <x:c r="Q56" i="2"/>
  <x:c r="M57" i="2"/>
  <x:c r="O57" i="2"/>
  <x:c r="P57" i="2"/>
  <x:c r="Q57" i="2"/>
  <x:c r="M58" i="2"/>
  <x:c r="O58" i="2"/>
  <x:c r="P58" i="2"/>
  <x:c r="Q58" i="2"/>
  <x:c r="M59" i="2"/>
  <x:c r="O59" i="2"/>
  <x:c r="P59" i="2"/>
  <x:c r="Q59" i="2"/>
  <x:c r="M60" i="2"/>
  <x:c r="O60" i="2"/>
  <x:c r="P60" i="2"/>
  <x:c r="Q60" i="2"/>
  <x:c r="M61" i="2"/>
  <x:c r="O61" i="2"/>
  <x:c r="P61" i="2"/>
  <x:c r="Q61" i="2"/>
  <x:c r="M62" i="2"/>
  <x:c r="O62" i="2"/>
  <x:c r="P62" i="2"/>
  <x:c r="Q62" i="2"/>
  <x:c r="M63" i="2"/>
  <x:c r="O63" i="2"/>
  <x:c r="P63" i="2"/>
  <x:c r="Q63" i="2"/>
  <x:c r="M64" i="2"/>
  <x:c r="O64" i="2"/>
  <x:c r="P64" i="2"/>
  <x:c r="Q64" i="2"/>
  <x:c r="M65" i="2"/>
  <x:c r="O65" i="2"/>
  <x:c r="P65" i="2"/>
  <x:c r="Q65" i="2"/>
  <x:c r="M66" i="2"/>
  <x:c r="O66" i="2"/>
  <x:c r="P66" i="2"/>
  <x:c r="Q66" i="2"/>
  <x:c r="M67" i="2"/>
  <x:c r="O67" i="2"/>
  <x:c r="P67" i="2"/>
  <x:c r="Q67" i="2"/>
  <x:c r="M68" i="2"/>
  <x:c r="O68" i="2"/>
  <x:c r="P68" i="2"/>
  <x:c r="Q68" i="2"/>
  <x:c r="M69" i="2"/>
  <x:c r="O69" i="2"/>
  <x:c r="P69" i="2"/>
  <x:c r="Q69" i="2"/>
  <x:c r="M70" i="2"/>
  <x:c r="O70" i="2"/>
  <x:c r="P70" i="2"/>
  <x:c r="Q70" i="2"/>
  <x:c r="M71" i="2"/>
  <x:c r="O71" i="2"/>
  <x:c r="P71" i="2"/>
  <x:c r="Q71" i="2"/>
  <x:c r="M72" i="2"/>
  <x:c r="O72" i="2"/>
  <x:c r="P72" i="2"/>
  <x:c r="Q72" i="2"/>
  <x:c r="M73" i="2"/>
  <x:c r="O73" i="2"/>
  <x:c r="P73" i="2"/>
  <x:c r="Q73" i="2"/>
  <x:c r="M74" i="2"/>
  <x:c r="O74" i="2"/>
  <x:c r="P74" i="2"/>
  <x:c r="Q74" i="2"/>
  <x:c r="M75" i="2"/>
  <x:c r="O75" i="2"/>
  <x:c r="P75" i="2"/>
  <x:c r="Q75" i="2"/>
  <x:c r="M76" i="2"/>
  <x:c r="O76" i="2"/>
  <x:c r="P76" i="2"/>
  <x:c r="Q76" i="2"/>
  <x:c r="M77" i="2"/>
  <x:c r="O77" i="2"/>
  <x:c r="P77" i="2"/>
  <x:c r="Q77" i="2"/>
  <x:c r="M78" i="2"/>
  <x:c r="O78" i="2"/>
  <x:c r="P78" i="2"/>
  <x:c r="Q78" i="2"/>
  <x:c r="M79" i="2"/>
  <x:c r="O79" i="2"/>
  <x:c r="P79" i="2"/>
  <x:c r="Q79" i="2"/>
  <x:c r="M80" i="2"/>
  <x:c r="O80" i="2"/>
  <x:c r="P80" i="2"/>
  <x:c r="Q80" i="2"/>
  <x:c r="M81" i="2"/>
  <x:c r="O81" i="2"/>
  <x:c r="P81" i="2"/>
  <x:c r="Q81" i="2"/>
  <x:c r="M82" i="2"/>
  <x:c r="O82" i="2"/>
  <x:c r="P82" i="2"/>
  <x:c r="Q82" i="2"/>
  <x:c r="M83" i="2"/>
  <x:c r="O83" i="2"/>
  <x:c r="P83" i="2"/>
  <x:c r="Q83" i="2"/>
  <x:c r="M84" i="2"/>
  <x:c r="O84" i="2"/>
  <x:c r="P84" i="2"/>
  <x:c r="Q84" i="2"/>
  <x:c r="M85" i="2"/>
  <x:c r="O85" i="2"/>
  <x:c r="P85" i="2"/>
  <x:c r="Q85" i="2"/>
  <x:c r="M86" i="2"/>
  <x:c r="O86" i="2"/>
  <x:c r="P86" i="2"/>
  <x:c r="Q86" i="2"/>
  <x:c r="M87" i="2"/>
  <x:c r="O87" i="2"/>
  <x:c r="P87" i="2"/>
  <x:c r="Q87" i="2"/>
  <x:c r="M88" i="2"/>
  <x:c r="O88" i="2"/>
  <x:c r="P88" i="2"/>
  <x:c r="Q88" i="2"/>
  <x:c r="M89" i="2"/>
  <x:c r="O89" i="2"/>
  <x:c r="P89" i="2"/>
  <x:c r="Q89" i="2"/>
  <x:c r="M90" i="2"/>
  <x:c r="O90" i="2"/>
  <x:c r="P90" i="2"/>
  <x:c r="Q90" i="2"/>
  <x:c r="M91" i="2"/>
  <x:c r="O91" i="2"/>
  <x:c r="P91" i="2"/>
  <x:c r="Q91" i="2"/>
  <x:c r="M92" i="2"/>
  <x:c r="O92" i="2"/>
  <x:c r="P92" i="2"/>
  <x:c r="Q92" i="2"/>
  <x:c r="M93" i="2"/>
  <x:c r="O93" i="2"/>
  <x:c r="P93" i="2"/>
  <x:c r="Q93" i="2"/>
  <x:c r="M94" i="2"/>
  <x:c r="O94" i="2"/>
  <x:c r="P94" i="2"/>
  <x:c r="Q94" i="2"/>
  <x:c r="M95" i="2"/>
  <x:c r="O95" i="2"/>
  <x:c r="P95" i="2"/>
  <x:c r="Q95" i="2"/>
  <x:c r="M96" i="2"/>
  <x:c r="O96" i="2"/>
  <x:c r="P96" i="2"/>
  <x:c r="Q96" i="2"/>
  <x:c r="M97" i="2"/>
  <x:c r="O97" i="2"/>
  <x:c r="P97" i="2"/>
  <x:c r="Q97" i="2"/>
  <x:c r="M98" i="2"/>
  <x:c r="O98" i="2"/>
  <x:c r="P98" i="2"/>
  <x:c r="Q98" i="2"/>
  <x:c r="M99" i="2"/>
  <x:c r="O99" i="2"/>
  <x:c r="P99" i="2"/>
  <x:c r="Q99" i="2"/>
  <x:c r="M100" i="2"/>
  <x:c r="O100" i="2"/>
  <x:c r="P100" i="2"/>
  <x:c r="Q100" i="2"/>
  <x:c r="M101" i="2"/>
  <x:c r="O101" i="2"/>
  <x:c r="P101" i="2"/>
  <x:c r="Q101" i="2"/>
  <x:c r="M102" i="2"/>
  <x:c r="O102" i="2"/>
  <x:c r="P102" i="2"/>
  <x:c r="Q102" i="2"/>
  <x:c r="M103" i="2"/>
  <x:c r="O103" i="2"/>
  <x:c r="P103" i="2"/>
  <x:c r="Q103" i="2"/>
  <x:c r="M104" i="2"/>
  <x:c r="O104" i="2"/>
  <x:c r="P104" i="2"/>
  <x:c r="Q104" i="2"/>
  <x:c r="M105" i="2"/>
  <x:c r="O105" i="2"/>
  <x:c r="P105" i="2"/>
  <x:c r="Q105" i="2"/>
  <x:c r="M106" i="2"/>
  <x:c r="O106" i="2"/>
  <x:c r="P106" i="2"/>
  <x:c r="Q106" i="2"/>
  <x:c r="M107" i="2"/>
  <x:c r="O107" i="2"/>
  <x:c r="P107" i="2"/>
  <x:c r="Q107" i="2"/>
  <x:c r="M108" i="2"/>
  <x:c r="O108" i="2"/>
  <x:c r="P108" i="2"/>
  <x:c r="Q108" i="2"/>
  <x:c r="M109" i="2"/>
  <x:c r="O109" i="2"/>
  <x:c r="P109" i="2"/>
  <x:c r="Q109" i="2"/>
  <x:c r="M110" i="2"/>
  <x:c r="O110" i="2"/>
  <x:c r="P110" i="2"/>
  <x:c r="Q110" i="2"/>
  <x:c r="M111" i="2"/>
  <x:c r="O111" i="2"/>
  <x:c r="P111" i="2"/>
  <x:c r="Q111" i="2"/>
  <x:c r="M112" i="2"/>
  <x:c r="O112" i="2"/>
  <x:c r="P112" i="2"/>
  <x:c r="Q112" i="2"/>
  <x:c r="M113" i="2"/>
  <x:c r="O113" i="2"/>
  <x:c r="P113" i="2"/>
  <x:c r="Q113" i="2"/>
  <x:c r="M114" i="2"/>
  <x:c r="O114" i="2"/>
  <x:c r="P114" i="2"/>
  <x:c r="Q114" i="2"/>
  <x:c r="M115" i="2"/>
  <x:c r="O115" i="2"/>
  <x:c r="P115" i="2"/>
  <x:c r="Q115" i="2"/>
  <x:c r="M116" i="2"/>
  <x:c r="O116" i="2"/>
  <x:c r="P116" i="2"/>
  <x:c r="Q116" i="2"/>
  <x:c r="M117" i="2"/>
  <x:c r="O117" i="2"/>
  <x:c r="P117" i="2"/>
  <x:c r="Q117" i="2"/>
  <x:c r="M118" i="2"/>
  <x:c r="O118" i="2"/>
  <x:c r="P118" i="2"/>
  <x:c r="Q118" i="2"/>
  <x:c r="M119" i="2"/>
  <x:c r="O119" i="2"/>
  <x:c r="P119" i="2"/>
  <x:c r="Q119" i="2"/>
  <x:c r="M120" i="2"/>
  <x:c r="O120" i="2"/>
  <x:c r="P120" i="2"/>
  <x:c r="Q120" i="2"/>
  <x:c r="M121" i="2"/>
  <x:c r="O121" i="2"/>
  <x:c r="P121" i="2"/>
  <x:c r="Q121" i="2"/>
  <x:c r="M122" i="2"/>
  <x:c r="O122" i="2"/>
  <x:c r="P122" i="2"/>
  <x:c r="Q122" i="2"/>
  <x:c r="M123" i="2"/>
  <x:c r="O123" i="2"/>
  <x:c r="P123" i="2"/>
  <x:c r="Q123" i="2"/>
  <x:c r="M124" i="2"/>
  <x:c r="O124" i="2"/>
  <x:c r="P124" i="2"/>
  <x:c r="Q124" i="2"/>
  <x:c r="M125" i="2"/>
  <x:c r="O125" i="2"/>
  <x:c r="P125" i="2"/>
  <x:c r="Q125" i="2"/>
  <x:c r="M126" i="2"/>
  <x:c r="O126" i="2"/>
  <x:c r="P126" i="2"/>
  <x:c r="Q126" i="2"/>
  <x:c r="M127" i="2"/>
  <x:c r="O127" i="2"/>
  <x:c r="P127" i="2"/>
  <x:c r="Q127" i="2"/>
  <x:c r="M128" i="2"/>
  <x:c r="O128" i="2"/>
  <x:c r="P128" i="2"/>
  <x:c r="Q128" i="2"/>
  <x:c r="M129" i="2"/>
  <x:c r="O129" i="2"/>
  <x:c r="P129" i="2"/>
  <x:c r="Q129" i="2"/>
  <x:c r="M130" i="2"/>
  <x:c r="O130" i="2"/>
  <x:c r="P130" i="2"/>
  <x:c r="Q130" i="2"/>
  <x:c r="M131" i="2"/>
  <x:c r="O131" i="2"/>
  <x:c r="P131" i="2"/>
  <x:c r="Q131" i="2"/>
  <x:c r="M132" i="2"/>
  <x:c r="O132" i="2"/>
  <x:c r="P132" i="2"/>
  <x:c r="Q132" i="2"/>
  <x:c r="M133" i="2"/>
  <x:c r="O133" i="2"/>
  <x:c r="P133" i="2"/>
  <x:c r="Q133" i="2"/>
  <x:c r="M134" i="2"/>
  <x:c r="O134" i="2"/>
  <x:c r="P134" i="2"/>
  <x:c r="Q134" i="2"/>
  <x:c r="M135" i="2"/>
  <x:c r="O135" i="2"/>
  <x:c r="P135" i="2"/>
  <x:c r="Q135" i="2"/>
  <x:c r="M136" i="2"/>
  <x:c r="O136" i="2"/>
  <x:c r="P136" i="2"/>
  <x:c r="Q136" i="2"/>
  <x:c r="M137" i="2"/>
  <x:c r="O137" i="2"/>
  <x:c r="P137" i="2"/>
  <x:c r="Q137" i="2"/>
  <x:c r="M138" i="2"/>
  <x:c r="O138" i="2"/>
  <x:c r="P138" i="2"/>
  <x:c r="Q138" i="2"/>
  <x:c r="M139" i="2"/>
  <x:c r="O139" i="2"/>
  <x:c r="P139" i="2"/>
  <x:c r="Q139" i="2"/>
  <x:c r="M140" i="2"/>
  <x:c r="O140" i="2"/>
  <x:c r="P140" i="2"/>
  <x:c r="Q140" i="2"/>
  <x:c r="M141" i="2"/>
  <x:c r="O141" i="2"/>
  <x:c r="P141" i="2"/>
  <x:c r="Q141" i="2"/>
  <x:c r="M142" i="2"/>
  <x:c r="O142" i="2"/>
  <x:c r="P142" i="2"/>
  <x:c r="Q142" i="2"/>
  <x:c r="M143" i="2"/>
  <x:c r="O143" i="2"/>
  <x:c r="P143" i="2"/>
  <x:c r="Q143" i="2"/>
  <x:c r="M144" i="2"/>
  <x:c r="O144" i="2"/>
  <x:c r="P144" i="2"/>
  <x:c r="Q144" i="2"/>
  <x:c r="M145" i="2"/>
  <x:c r="O145" i="2"/>
  <x:c r="P145" i="2"/>
  <x:c r="Q145" i="2"/>
  <x:c r="M146" i="2"/>
  <x:c r="O146" i="2"/>
  <x:c r="P146" i="2"/>
  <x:c r="Q146" i="2"/>
  <x:c r="M147" i="2"/>
  <x:c r="O147" i="2"/>
  <x:c r="P147" i="2"/>
  <x:c r="Q147" i="2"/>
  <x:c r="M148" i="2"/>
  <x:c r="O148" i="2"/>
  <x:c r="P148" i="2"/>
  <x:c r="Q148" i="2"/>
  <x:c r="M149" i="2"/>
  <x:c r="O149" i="2"/>
  <x:c r="P149" i="2"/>
  <x:c r="Q149" i="2"/>
  <x:c r="M150" i="2"/>
  <x:c r="O150" i="2"/>
  <x:c r="P150" i="2"/>
  <x:c r="Q150" i="2"/>
  <x:c r="M151" i="2"/>
  <x:c r="O151" i="2"/>
  <x:c r="P151" i="2"/>
  <x:c r="Q151" i="2"/>
  <x:c r="M152" i="2"/>
  <x:c r="O152" i="2"/>
  <x:c r="P152" i="2"/>
  <x:c r="Q152" i="2"/>
  <x:c r="M153" i="2"/>
  <x:c r="O153" i="2"/>
  <x:c r="P153" i="2"/>
  <x:c r="Q153" i="2"/>
  <x:c r="M154" i="2"/>
  <x:c r="O154" i="2"/>
  <x:c r="P154" i="2"/>
  <x:c r="Q154" i="2"/>
  <x:c r="M155" i="2"/>
  <x:c r="O155" i="2"/>
  <x:c r="P155" i="2"/>
  <x:c r="Q155" i="2"/>
  <x:c r="M156" i="2"/>
  <x:c r="O156" i="2"/>
  <x:c r="P156" i="2"/>
  <x:c r="Q156" i="2"/>
  <x:c r="M157" i="2"/>
  <x:c r="O157" i="2"/>
  <x:c r="P157" i="2"/>
  <x:c r="Q157" i="2"/>
  <x:c r="M158" i="2"/>
  <x:c r="O158" i="2"/>
  <x:c r="P158" i="2"/>
  <x:c r="Q158" i="2"/>
  <x:c r="M159" i="2"/>
  <x:c r="O159" i="2"/>
  <x:c r="P159" i="2"/>
  <x:c r="Q159" i="2"/>
  <x:c r="M160" i="2"/>
  <x:c r="O160" i="2"/>
  <x:c r="P160" i="2"/>
  <x:c r="Q160" i="2"/>
  <x:c r="M161" i="2"/>
  <x:c r="O161" i="2"/>
  <x:c r="P161" i="2"/>
  <x:c r="Q161" i="2"/>
  <x:c r="M162" i="2"/>
  <x:c r="O162" i="2"/>
  <x:c r="P162" i="2"/>
  <x:c r="Q162" i="2"/>
  <x:c r="M163" i="2"/>
  <x:c r="O163" i="2"/>
  <x:c r="P163" i="2"/>
  <x:c r="Q163" i="2"/>
  <x:c r="M164" i="2"/>
  <x:c r="O164" i="2"/>
  <x:c r="P164" i="2"/>
  <x:c r="Q164" i="2"/>
  <x:c r="M165" i="2"/>
  <x:c r="O165" i="2"/>
  <x:c r="P165" i="2"/>
  <x:c r="Q165" i="2"/>
  <x:c r="M166" i="2"/>
  <x:c r="O166" i="2"/>
  <x:c r="P166" i="2"/>
  <x:c r="Q166" i="2"/>
  <x:c r="M167" i="2"/>
  <x:c r="O167" i="2"/>
  <x:c r="P167" i="2"/>
  <x:c r="Q167" i="2"/>
  <x:c r="M168" i="2"/>
  <x:c r="O168" i="2"/>
  <x:c r="P168" i="2"/>
  <x:c r="Q168" i="2"/>
  <x:c r="M169" i="2"/>
  <x:c r="O169" i="2"/>
  <x:c r="P169" i="2"/>
  <x:c r="Q169" i="2"/>
  <x:c r="M170" i="2"/>
  <x:c r="O170" i="2"/>
  <x:c r="P170" i="2"/>
  <x:c r="Q170" i="2"/>
  <x:c r="M171" i="2"/>
  <x:c r="O171" i="2"/>
  <x:c r="P171" i="2"/>
  <x:c r="Q171" i="2"/>
  <x:c r="M172" i="2"/>
  <x:c r="O172" i="2"/>
  <x:c r="P172" i="2"/>
  <x:c r="Q172" i="2"/>
  <x:c r="M173" i="2"/>
  <x:c r="O173" i="2"/>
  <x:c r="P173" i="2"/>
  <x:c r="Q173" i="2"/>
  <x:c r="M174" i="2"/>
  <x:c r="O174" i="2"/>
  <x:c r="P174" i="2"/>
  <x:c r="Q174" i="2"/>
  <x:c r="M175" i="2"/>
  <x:c r="O175" i="2"/>
  <x:c r="P175" i="2"/>
  <x:c r="Q175" i="2"/>
  <x:c r="M176" i="2"/>
  <x:c r="O176" i="2"/>
  <x:c r="P176" i="2"/>
  <x:c r="Q176" i="2"/>
  <x:c r="M177" i="2"/>
  <x:c r="O177" i="2"/>
  <x:c r="P177" i="2"/>
  <x:c r="Q177" i="2"/>
  <x:c r="M178" i="2"/>
  <x:c r="O178" i="2"/>
  <x:c r="P178" i="2"/>
  <x:c r="Q178" i="2"/>
  <x:c r="M179" i="2"/>
  <x:c r="O179" i="2"/>
  <x:c r="P179" i="2"/>
  <x:c r="Q179" i="2"/>
  <x:c r="M180" i="2"/>
  <x:c r="O180" i="2"/>
  <x:c r="P180" i="2"/>
  <x:c r="Q180" i="2"/>
  <x:c r="M181" i="2"/>
  <x:c r="O181" i="2"/>
  <x:c r="P181" i="2"/>
  <x:c r="Q181" i="2"/>
  <x:c r="M182" i="2"/>
  <x:c r="O182" i="2"/>
  <x:c r="P182" i="2"/>
  <x:c r="Q182" i="2"/>
  <x:c r="M183" i="2"/>
  <x:c r="O183" i="2"/>
  <x:c r="P183" i="2"/>
  <x:c r="Q183" i="2"/>
  <x:c r="M184" i="2"/>
  <x:c r="O184" i="2"/>
  <x:c r="P184" i="2"/>
  <x:c r="Q184" i="2"/>
  <x:c r="M185" i="2"/>
  <x:c r="O185" i="2"/>
  <x:c r="P185" i="2"/>
  <x:c r="Q185" i="2"/>
  <x:c r="M186" i="2"/>
  <x:c r="O186" i="2"/>
  <x:c r="P186" i="2"/>
  <x:c r="Q186" i="2"/>
  <x:c r="M187" i="2"/>
  <x:c r="O187" i="2"/>
  <x:c r="P187" i="2"/>
  <x:c r="Q187" i="2"/>
  <x:c r="M188" i="2"/>
  <x:c r="O188" i="2"/>
  <x:c r="P188" i="2"/>
  <x:c r="Q188" i="2"/>
  <x:c r="M189" i="2"/>
  <x:c r="O189" i="2"/>
  <x:c r="P189" i="2"/>
  <x:c r="Q189" i="2"/>
  <x:c r="M190" i="2"/>
  <x:c r="O190" i="2"/>
  <x:c r="P190" i="2"/>
  <x:c r="Q190" i="2"/>
  <x:c r="M191" i="2"/>
  <x:c r="O191" i="2"/>
  <x:c r="P191" i="2"/>
  <x:c r="Q191" i="2"/>
  <x:c r="M192" i="2"/>
  <x:c r="O192" i="2"/>
  <x:c r="P192" i="2"/>
  <x:c r="Q192" i="2"/>
  <x:c r="M193" i="2"/>
  <x:c r="O193" i="2"/>
  <x:c r="P193" i="2"/>
  <x:c r="Q193" i="2"/>
  <x:c r="M194" i="2"/>
  <x:c r="O194" i="2"/>
  <x:c r="P194" i="2"/>
  <x:c r="Q194" i="2"/>
  <x:c r="M195" i="2"/>
  <x:c r="O195" i="2"/>
  <x:c r="P195" i="2"/>
  <x:c r="Q195" i="2"/>
  <x:c r="M196" i="2"/>
  <x:c r="O196" i="2"/>
  <x:c r="P196" i="2"/>
  <x:c r="Q196" i="2"/>
  <x:c r="M197" i="2"/>
  <x:c r="O197" i="2"/>
  <x:c r="P197" i="2"/>
  <x:c r="Q197" i="2"/>
  <x:c r="M198" i="2"/>
  <x:c r="O198" i="2"/>
  <x:c r="P198" i="2"/>
  <x:c r="Q198" i="2"/>
  <x:c r="M199" i="2"/>
  <x:c r="O199" i="2"/>
  <x:c r="P199" i="2"/>
  <x:c r="Q199" i="2"/>
  <x:c r="M200" i="2"/>
  <x:c r="O200" i="2"/>
  <x:c r="P200" i="2"/>
  <x:c r="Q200" i="2"/>
  <x:c r="M201" i="2"/>
  <x:c r="O201" i="2"/>
  <x:c r="P201" i="2"/>
  <x:c r="Q201" i="2"/>
  <x:c r="M202" i="2"/>
  <x:c r="O202" i="2"/>
  <x:c r="P202" i="2"/>
  <x:c r="Q202" i="2"/>
  <x:c r="M203" i="2"/>
  <x:c r="O203" i="2"/>
  <x:c r="P203" i="2"/>
  <x:c r="Q203" i="2"/>
  <x:c r="M204" i="2"/>
  <x:c r="O204" i="2"/>
  <x:c r="P204" i="2"/>
  <x:c r="Q204" i="2"/>
  <x:c r="M205" i="2"/>
  <x:c r="O205" i="2"/>
  <x:c r="P205" i="2"/>
  <x:c r="Q205" i="2"/>
  <x:c r="M206" i="2"/>
  <x:c r="O206" i="2"/>
  <x:c r="P206" i="2"/>
  <x:c r="Q206" i="2"/>
  <x:c r="M207" i="2"/>
  <x:c r="O207" i="2"/>
  <x:c r="P207" i="2"/>
  <x:c r="Q207" i="2"/>
  <x:c r="M208" i="2"/>
  <x:c r="O208" i="2"/>
  <x:c r="P208" i="2"/>
  <x:c r="Q208" i="2"/>
  <x:c r="M209" i="2"/>
  <x:c r="O209" i="2"/>
  <x:c r="P209" i="2"/>
  <x:c r="Q209" i="2"/>
  <x:c r="M210" i="2"/>
  <x:c r="O210" i="2"/>
  <x:c r="P210" i="2"/>
  <x:c r="Q210" i="2"/>
  <x:c r="M211" i="2"/>
  <x:c r="O211" i="2"/>
  <x:c r="P211" i="2"/>
  <x:c r="Q211" i="2"/>
  <x:c r="M212" i="2"/>
  <x:c r="O212" i="2"/>
  <x:c r="P212" i="2"/>
  <x:c r="Q212" i="2"/>
  <x:c r="M213" i="2"/>
  <x:c r="O213" i="2"/>
  <x:c r="P213" i="2"/>
  <x:c r="Q213" i="2"/>
  <x:c r="M214" i="2"/>
  <x:c r="O214" i="2"/>
  <x:c r="P214" i="2"/>
  <x:c r="Q214" i="2"/>
  <x:c r="M215" i="2"/>
  <x:c r="O215" i="2"/>
  <x:c r="P215" i="2"/>
  <x:c r="Q215" i="2"/>
  <x:c r="M216" i="2"/>
  <x:c r="O216" i="2"/>
  <x:c r="P216" i="2"/>
  <x:c r="Q216" i="2"/>
  <x:c r="M217" i="2"/>
  <x:c r="O217" i="2"/>
  <x:c r="P217" i="2"/>
  <x:c r="Q217" i="2"/>
  <x:c r="M218" i="2"/>
  <x:c r="O218" i="2"/>
  <x:c r="P218" i="2"/>
  <x:c r="Q218" i="2"/>
  <x:c r="M219" i="2"/>
  <x:c r="O219" i="2"/>
  <x:c r="P219" i="2"/>
  <x:c r="Q219" i="2"/>
  <x:c r="M220" i="2"/>
  <x:c r="O220" i="2"/>
  <x:c r="P220" i="2"/>
  <x:c r="Q220" i="2"/>
  <x:c r="M221" i="2"/>
  <x:c r="O221" i="2"/>
  <x:c r="P221" i="2"/>
  <x:c r="Q221" i="2"/>
  <x:c r="M222" i="2"/>
  <x:c r="O222" i="2"/>
  <x:c r="P222" i="2"/>
  <x:c r="Q222" i="2"/>
  <x:c r="M223" i="2"/>
  <x:c r="O223" i="2"/>
  <x:c r="P223" i="2"/>
  <x:c r="Q223" i="2"/>
  <x:c r="M224" i="2"/>
  <x:c r="O224" i="2"/>
  <x:c r="P224" i="2"/>
  <x:c r="Q224" i="2"/>
  <x:c r="M225" i="2"/>
  <x:c r="O225" i="2"/>
  <x:c r="P225" i="2"/>
  <x:c r="Q225" i="2"/>
  <x:c r="M226" i="2"/>
  <x:c r="O226" i="2"/>
  <x:c r="P226" i="2"/>
  <x:c r="Q226" i="2"/>
  <x:c r="M227" i="2"/>
  <x:c r="O227" i="2"/>
  <x:c r="P227" i="2"/>
  <x:c r="Q227" i="2"/>
  <x:c r="M228" i="2"/>
  <x:c r="O228" i="2"/>
  <x:c r="P228" i="2"/>
  <x:c r="Q228" i="2"/>
  <x:c r="M229" i="2"/>
  <x:c r="O229" i="2"/>
  <x:c r="P229" i="2"/>
  <x:c r="Q229" i="2"/>
  <x:c r="M230" i="2"/>
  <x:c r="O230" i="2"/>
  <x:c r="P230" i="2"/>
  <x:c r="Q230" i="2"/>
  <x:c r="M231" i="2"/>
  <x:c r="O231" i="2"/>
  <x:c r="P231" i="2"/>
  <x:c r="Q231" i="2"/>
  <x:c r="M232" i="2"/>
  <x:c r="O232" i="2"/>
  <x:c r="P232" i="2"/>
  <x:c r="Q232" i="2"/>
  <x:c r="M233" i="2"/>
  <x:c r="O233" i="2"/>
  <x:c r="P233" i="2"/>
  <x:c r="Q233" i="2"/>
  <x:c r="M234" i="2"/>
  <x:c r="O234" i="2"/>
  <x:c r="P234" i="2"/>
  <x:c r="Q234" i="2"/>
  <x:c r="M235" i="2"/>
  <x:c r="O235" i="2"/>
  <x:c r="P235" i="2"/>
  <x:c r="Q235" i="2"/>
  <x:c r="M236" i="2"/>
  <x:c r="O236" i="2"/>
  <x:c r="P236" i="2"/>
  <x:c r="Q236" i="2"/>
  <x:c r="M237" i="2"/>
  <x:c r="O237" i="2"/>
  <x:c r="P237" i="2"/>
  <x:c r="Q237" i="2"/>
  <x:c r="M238" i="2"/>
  <x:c r="O238" i="2"/>
  <x:c r="P238" i="2"/>
  <x:c r="Q238" i="2"/>
  <x:c r="M239" i="2"/>
  <x:c r="O239" i="2"/>
  <x:c r="P239" i="2"/>
  <x:c r="Q239" i="2"/>
  <x:c r="M240" i="2"/>
  <x:c r="O240" i="2"/>
  <x:c r="P240" i="2"/>
  <x:c r="Q240" i="2"/>
  <x:c r="M241" i="2"/>
  <x:c r="O241" i="2"/>
  <x:c r="P241" i="2"/>
  <x:c r="Q241" i="2"/>
  <x:c r="M242" i="2"/>
  <x:c r="O242" i="2"/>
  <x:c r="P242" i="2"/>
  <x:c r="Q242" i="2"/>
  <x:c r="M243" i="2"/>
  <x:c r="O243" i="2"/>
  <x:c r="P243" i="2"/>
  <x:c r="Q243" i="2"/>
  <x:c r="M244" i="2"/>
  <x:c r="O244" i="2"/>
  <x:c r="P244" i="2"/>
  <x:c r="Q244" i="2"/>
  <x:c r="M245" i="2"/>
  <x:c r="O245" i="2"/>
  <x:c r="P245" i="2"/>
  <x:c r="Q245" i="2"/>
  <x:c r="M246" i="2"/>
  <x:c r="O246" i="2"/>
  <x:c r="P246" i="2"/>
  <x:c r="Q246" i="2"/>
  <x:c r="M247" i="2"/>
  <x:c r="O247" i="2"/>
  <x:c r="P247" i="2"/>
  <x:c r="Q247" i="2"/>
  <x:c r="M248" i="2"/>
  <x:c r="O248" i="2"/>
  <x:c r="P248" i="2"/>
  <x:c r="Q248" i="2"/>
  <x:c r="M249" i="2"/>
  <x:c r="O249" i="2"/>
  <x:c r="P249" i="2"/>
  <x:c r="Q249" i="2"/>
  <x:c r="M250" i="2"/>
  <x:c r="O250" i="2"/>
  <x:c r="P250" i="2"/>
  <x:c r="Q250" i="2"/>
  <x:c r="M251" i="2"/>
  <x:c r="O251" i="2"/>
  <x:c r="P251" i="2"/>
  <x:c r="Q251" i="2"/>
  <x:c r="M252" i="2"/>
  <x:c r="O252" i="2"/>
  <x:c r="P252" i="2"/>
  <x:c r="Q252" i="2"/>
  <x:c r="M253" i="2"/>
  <x:c r="O253" i="2"/>
  <x:c r="P253" i="2"/>
  <x:c r="Q253" i="2"/>
  <x:c r="M254" i="2"/>
  <x:c r="O254" i="2"/>
  <x:c r="P254" i="2"/>
  <x:c r="Q254" i="2"/>
  <x:c r="M255" i="2"/>
  <x:c r="O255" i="2"/>
  <x:c r="P255" i="2"/>
  <x:c r="Q255" i="2"/>
  <x:c r="M256" i="2"/>
  <x:c r="O256" i="2"/>
  <x:c r="P256" i="2"/>
  <x:c r="Q256" i="2"/>
  <x:c r="M257" i="2"/>
  <x:c r="O257" i="2"/>
  <x:c r="P257" i="2"/>
  <x:c r="Q257" i="2"/>
  <x:c r="M258" i="2"/>
  <x:c r="O258" i="2"/>
  <x:c r="P258" i="2"/>
  <x:c r="Q258" i="2"/>
  <x:c r="M259" i="2"/>
  <x:c r="O259" i="2"/>
  <x:c r="P259" i="2"/>
  <x:c r="Q259" i="2"/>
  <x:c r="M260" i="2"/>
  <x:c r="O260" i="2"/>
  <x:c r="P260" i="2"/>
  <x:c r="Q260" i="2"/>
  <x:c r="M261" i="2"/>
  <x:c r="O261" i="2"/>
  <x:c r="P261" i="2"/>
  <x:c r="Q261" i="2"/>
  <x:c r="M262" i="2"/>
  <x:c r="O262" i="2"/>
  <x:c r="P262" i="2"/>
  <x:c r="Q262" i="2"/>
  <x:c r="M263" i="2"/>
  <x:c r="O263" i="2"/>
  <x:c r="P263" i="2"/>
  <x:c r="Q263" i="2"/>
  <x:c r="M264" i="2"/>
  <x:c r="O264" i="2"/>
  <x:c r="P264" i="2"/>
  <x:c r="Q264" i="2"/>
  <x:c r="M265" i="2"/>
  <x:c r="O265" i="2"/>
  <x:c r="P265" i="2"/>
  <x:c r="Q265" i="2"/>
  <x:c r="M266" i="2"/>
  <x:c r="O266" i="2"/>
  <x:c r="P266" i="2"/>
  <x:c r="Q266" i="2"/>
  <x:c r="M267" i="2"/>
  <x:c r="O267" i="2"/>
  <x:c r="P267" i="2"/>
  <x:c r="Q267" i="2"/>
  <x:c r="M268" i="2"/>
  <x:c r="O268" i="2"/>
  <x:c r="P268" i="2"/>
  <x:c r="Q268" i="2"/>
  <x:c r="M269" i="2"/>
  <x:c r="O269" i="2"/>
  <x:c r="P269" i="2"/>
  <x:c r="Q269" i="2"/>
  <x:c r="M270" i="2"/>
  <x:c r="O270" i="2"/>
  <x:c r="P270" i="2"/>
  <x:c r="Q270" i="2"/>
  <x:c r="M271" i="2"/>
  <x:c r="O271" i="2"/>
  <x:c r="P271" i="2"/>
  <x:c r="Q271" i="2"/>
  <x:c r="M272" i="2"/>
  <x:c r="O272" i="2"/>
  <x:c r="P272" i="2"/>
  <x:c r="Q272" i="2"/>
  <x:c r="M273" i="2"/>
  <x:c r="O273" i="2"/>
  <x:c r="P273" i="2"/>
  <x:c r="Q273" i="2"/>
  <x:c r="M274" i="2"/>
  <x:c r="O274" i="2"/>
  <x:c r="P274" i="2"/>
  <x:c r="Q274" i="2"/>
  <x:c r="M275" i="2"/>
  <x:c r="O275" i="2"/>
  <x:c r="P275" i="2"/>
  <x:c r="Q275" i="2"/>
  <x:c r="M276" i="2"/>
  <x:c r="O276" i="2"/>
  <x:c r="P276" i="2"/>
  <x:c r="Q276" i="2"/>
  <x:c r="M277" i="2"/>
  <x:c r="O277" i="2"/>
  <x:c r="P277" i="2"/>
  <x:c r="Q277" i="2"/>
  <x:c r="M278" i="2"/>
  <x:c r="O278" i="2"/>
  <x:c r="P278" i="2"/>
  <x:c r="Q278" i="2"/>
  <x:c r="M279" i="2"/>
  <x:c r="O279" i="2"/>
  <x:c r="P279" i="2"/>
  <x:c r="Q279" i="2"/>
  <x:c r="M280" i="2"/>
  <x:c r="O280" i="2"/>
  <x:c r="P280" i="2"/>
  <x:c r="Q280" i="2"/>
  <x:c r="M281" i="2"/>
  <x:c r="O281" i="2"/>
  <x:c r="P281" i="2"/>
  <x:c r="Q281" i="2"/>
  <x:c r="M282" i="2"/>
  <x:c r="O282" i="2"/>
  <x:c r="P282" i="2"/>
  <x:c r="Q282" i="2"/>
  <x:c r="M283" i="2"/>
  <x:c r="O283" i="2"/>
  <x:c r="P283" i="2"/>
  <x:c r="Q283" i="2"/>
  <x:c r="M284" i="2"/>
  <x:c r="O284" i="2"/>
  <x:c r="P284" i="2"/>
  <x:c r="Q284" i="2"/>
  <x:c r="M285" i="2"/>
  <x:c r="O285" i="2"/>
  <x:c r="P285" i="2"/>
  <x:c r="Q285" i="2"/>
  <x:c r="M286" i="2"/>
  <x:c r="O286" i="2"/>
  <x:c r="P286" i="2"/>
  <x:c r="Q286" i="2"/>
  <x:c r="M287" i="2"/>
  <x:c r="O287" i="2"/>
  <x:c r="P287" i="2"/>
  <x:c r="Q287" i="2"/>
  <x:c r="M288" i="2"/>
  <x:c r="O288" i="2"/>
  <x:c r="P288" i="2"/>
  <x:c r="Q288" i="2"/>
</x:calcChain>
</file>

<file path=xl/sharedStrings.xml><?xml version="1.0" encoding="utf-8"?>
<x:sst xmlns:x="http://schemas.openxmlformats.org/spreadsheetml/2006/main" count="144" uniqueCount="144">
  <x:si>
    <x:t>MATERIAL CONSUMPTION DETAIL.</x:t>
  </x:si>
  <x:si>
    <x:t>LOOM NO</x:t>
  </x:si>
  <x:si>
    <x:t>FOLIO NO</x:t>
  </x:si>
  <x:si>
    <x:t>ITEM DESCRIPTION</x:t>
  </x:si>
  <x:si>
    <x:t>BEAM DESCRIPTION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</x:si>
  <x:si>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</x:si>
  <x:si>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</x:si>
  <x:si>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</x:si>
  <x:si>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</x:si>
  <x:si>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</x:si>
  <x:si>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</x:si>
  <x:si>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</x:si>
  <x:si>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</x:si>
  <x:si>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</x:si>
  <x:si>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</x:si>
  <x:si>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</x:si>
  <x:si>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</x:si>
  <x:si>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</x:si>
  <x:si>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101</x:t>
  </x:si>
  <x:si>
    <x:t>MACHINE WOVEN FLATWOVEN TORSLEV BLACK/WHITE REC 80x150</x:t>
  </x:si>
  <x:si>
    <x:t>COTTON BEAM TORSLEV BEAM-1 FLATWOVEN TORSLEV BLACK/WHITE  REC 80x150 CM</x:t>
  </x:si>
  <x:si>
    <x:t>COTTON</x:t>
  </x:si>
  <x:si>
    <x:t>6/6 COTTON</x:t>
  </x:si>
  <x:si>
    <x:t>UNDYED</x:t>
  </x:si>
  <x:si>
    <x:t>BEAM</x:t>
  </x:si>
  <x:si>
    <x:t>COTTON BEAM TORSLEV BEAM-2 FLATWOVEN TORSLEV BLACK/WHITE  REC 80x150 CM</x:t>
  </x:si>
  <x:si>
    <x:t>2/4 COTTON</x:t>
  </x:si>
  <x:si>
    <x:t>BLACK</x:t>
  </x:si>
  <x:si>
    <x:t>WEFT</x:t>
  </x:si>
  <x:si>
    <x:t>124</x:t>
  </x:si>
  <x:si>
    <x:t>123</x:t>
  </x:si>
  <x:si>
    <x:t>102</x:t>
  </x:si>
  <x:si>
    <x:t>156</x:t>
  </x:si>
  <x:si>
    <x:t>13</x:t>
  </x:si>
  <x:si>
    <x:t>MACHINE WOVEN FLATWOVEN BRUNSTARR MULTI SQUARE 50x50</x:t>
  </x:si>
  <x:si>
    <x:t>COTTON BEAM BRUNSTARR FLATWOVEN BRUNSTARR MULTI  SQUARE 50x50 CM</x:t>
  </x:si>
  <x:si>
    <x:t>3/6 COTTON</x:t>
  </x:si>
  <x:si>
    <x:t>42H</x:t>
  </x:si>
  <x:si>
    <x:t>HANDLOOM FLATWOVEN STORUTTA CHEQ/BROWN REC 250x350</x:t>
  </x:si>
  <x:si>
    <x:t>COTTON BEAM STORUTA FLATWOVEN STORUTTA CHEQ/BROWN  REC 250x350 CM</x:t>
  </x:si>
  <x:si>
    <x:t>WOOL BEAM STORUTA BEAM-1 FLATWOVEN STORUTTA CHEQ/BROWN  REC 250x350 CM</x:t>
  </x:si>
  <x:si>
    <x:t>WOOL</x:t>
  </x:si>
  <x:si>
    <x:t>60C 2PLY</x:t>
  </x:si>
  <x:si>
    <x:t>ST-6</x:t>
  </x:si>
  <x:si>
    <x:t>ST-7</x:t>
  </x:si>
  <x:si>
    <x:t>ST-9</x:t>
  </x:si>
  <x:si>
    <x:t>ST-10</x:t>
  </x:si>
  <x:si>
    <x:t>WOOL BEAM STORUTA BEAM-2 FLATWOVEN STORUTTA CHEQ/BROWN  REC 250x350 CM</x:t>
  </x:si>
  <x:si>
    <x:t>ST-8</x:t>
  </x:si>
  <x:si>
    <x:t>WOOL BEAM STORUTA BEAM-3 FLATWOVEN STORUTTA CHEQ/BROWN  REC 250x350 CM</x:t>
  </x:si>
  <x:si>
    <x:t>9</x:t>
  </x:si>
  <x:si>
    <x:t>MACHINE WOVEN FLATWOVEN PEDERSBORG MULTI REC 133x195</x:t>
  </x:si>
  <x:si>
    <x:t>COTTON BEAM PEDERSBORG FLATWOVEN PEDERSBORG MULTI  REC 133x195 CM</x:t>
  </x:si>
  <x:si>
    <x:t>12/20 COTTON</x:t>
  </x:si>
  <x:si>
    <x:t>60C 2PLY NZ</x:t>
  </x:si>
  <x:si>
    <x:t>PEDERSBORG MIX</x:t>
  </x:si>
  <x:si>
    <x:t>73</x:t>
  </x:si>
  <x:si>
    <x:t>MACHINE WOVEN FLATWOVEN KRAVLUND DIAMOND REC 133x195</x:t>
  </x:si>
  <x:si>
    <x:t>COTTON BEAM KRAVLUND FLATWOVEN KRAVLUND DIAMOND  REC 133x195 CM</x:t>
  </x:si>
  <x:si>
    <x:t>WOOL BEAM KRAVLUND FLATWOVEN KRAVLUND DIAMOND  REC 133x195 CM</x:t>
  </x:si>
  <x:si>
    <x:t>COLOUR-4</x:t>
  </x:si>
  <x:si>
    <x:t>40H</x:t>
  </x:si>
  <x:si>
    <x:t>41</x:t>
  </x:si>
  <x:si>
    <x:t>MACHINE WOVEN FLATWOVEN KAPPHAST MULTI REC 80x160</x:t>
  </x:si>
  <x:si>
    <x:t>COTTON BEAM KAPPHAST FLATWOVEN KAPPHAST MULTI  REC 80x160 CM</x:t>
  </x:si>
  <x:si>
    <x:t>KP-1(PINK)</x:t>
  </x:si>
  <x:si>
    <x:t>KP-2(DK.GREEN)</x:t>
  </x:si>
  <x:si>
    <x:t>KP-3(LT.GREEN)</x:t>
  </x:si>
  <x:si>
    <x:t>KP-4(GREEN)</x:t>
  </x:si>
  <x:si>
    <x:t>KP-5(DK.GREY)</x:t>
  </x:si>
  <x:si>
    <x:t>KP-6(ORANGE)</x:t>
  </x:si>
  <x:si>
    <x:t>KP-7(WHITE)</x:t>
  </x:si>
  <x:si>
    <x:t>43H</x:t>
  </x:si>
  <x:si>
    <x:t>HANDLOOM FLATWOVEN STOCKHOLM RAND BLACK/WHITE REC 170x240</x:t>
  </x:si>
  <x:si>
    <x:t>WOOL BEAM STOCKHOLM RAND BEAM-1 FLATWOVEN STOCKHOLM RAND BLACK/WHITE  REC 170x240 CM</x:t>
  </x:si>
  <x:si>
    <x:t>WOOL BEAM STOCKHOLM RAND BEAM-2 FLATWOVEN STOCKHOLM RAND BLACK/WHITE  REC 170x240 CM</x:t>
  </x:si>
  <x:si>
    <x:t>COTTON BEAM STOCKHOLM RAND FLATWOVEN STOCKHOLM RAND BLACK/WHITE  REC 170x240 CM</x:t>
  </x:si>
  <x:si>
    <x:t>57H</x:t>
  </x:si>
  <x:si>
    <x:t>HANDLOOM RUG LOWPILE NODEBO GREEN/MULTI REC 170x240</x:t>
  </x:si>
  <x:si>
    <x:t>COTTON BEAM NODEBO RUG LOWPILE NODEBO GREEN/MULTI  REC 170x240 CM</x:t>
  </x:si>
  <x:si>
    <x:t>WOOL BEAM NODEBO RUG LOWPILE NODEBO GREEN/MULTI  REC 170x240 CM</x:t>
  </x:si>
  <x:si>
    <x:t>ND-4</x:t>
  </x:si>
  <x:si>
    <x:t>ND-1</x:t>
  </x:si>
  <x:si>
    <x:t>ND-2</x:t>
  </x:si>
  <x:si>
    <x:t>ND-3</x:t>
  </x:si>
  <x:si>
    <x:t>ND-5</x:t>
  </x:si>
  <x:si>
    <x:t>6H</x:t>
  </x:si>
  <x:si>
    <x:t>HANDLOOM FLATWOVEN LOVERUP BLUE/GREY REC 133x195</x:t>
  </x:si>
  <x:si>
    <x:t>WOOL BEAM LOVERUP BEAM-1 FLATWOVEN LOVERUP BLUE/GREY  REC 133x195 CM</x:t>
  </x:si>
  <x:si>
    <x:t>G/B</x:t>
  </x:si>
  <x:si>
    <x:t>COTTON BEAM LOVERUP FLATWOVEN LOVERUP BLUE/GREY  REC 133x195 CM</x:t>
  </x:si>
  <x:si>
    <x:t>10C SINGLE PLY</x:t>
  </x:si>
  <x:si>
    <x:t>LVRP BLUE MIX (COTTON+WOOL)</x:t>
  </x:si>
  <x:si>
    <x:t>53H</x:t>
  </x:si>
  <x:si>
    <x:t>55H</x:t>
  </x:si>
  <x:si>
    <x:t>44H</x:t>
  </x:si>
  <x:si>
    <x:t>45H</x:t>
  </x:si>
  <x:si>
    <x:t>96</x:t>
  </x:si>
  <x:si>
    <x:t>153</x:t>
  </x:si>
  <x:si>
    <x:t>151</x:t>
  </x:si>
  <x:si>
    <x:t>152</x:t>
  </x:si>
  <x:si>
    <x:t>122</x:t>
  </x:si>
  <x:si>
    <x:t>155</x:t>
  </x:si>
  <x:si>
    <x:t>125</x:t>
  </x:si>
  <x:si>
    <x:t>113</x:t>
  </x:si>
  <x:si>
    <x:t>144</x:t>
  </x:si>
  <x:si>
    <x:t>MACHINE WOVEN FLATWOVEN KYNDELOSE CHEVRON REC 133x195</x:t>
  </x:si>
  <x:si>
    <x:t>WOOL BEAM KYNDELOSE FLATWOVEN KYNDELOSE CHEVRON  REC 133x195 CM</x:t>
  </x:si>
  <x:si>
    <x:t>COTTON BEAM KYNDELOSE FLATWOVEN KYNDELOSE CHEVRON  REC 133x195 CM</x:t>
  </x:si>
  <x:si>
    <x:t>149</x:t>
  </x:si>
  <x:si>
    <x:t>145</x:t>
  </x:si>
  <x:si>
    <x:t>15</x:t>
  </x:si>
  <x:si>
    <x:t>138</x:t>
  </x:si>
  <x:si>
    <x:t>127</x:t>
  </x:si>
  <x:si>
    <x:t>MACHINE WOVEN FLATWOVEN BREDEVAD BEIGE REC 75x150</x:t>
  </x:si>
  <x:si>
    <x:t>COTTON BEAM BREDEVAD BEAM-2 FLATWOVEN BREDEVAD BEIGE  REC 75x150 CM</x:t>
  </x:si>
  <x:si>
    <x:t>BREDEVAD -4 COTTON (LT BEIGE)</x:t>
  </x:si>
  <x:si>
    <x:t>COTTON BEAM BREDEVAD BEAM-1 FLATWOVEN BREDEVAD BEIGE  REC 75x150 CM</x:t>
  </x:si>
  <x:si>
    <x:t>BREDEVAD -3 COTTON (DK BEIGE)</x:t>
  </x:si>
  <x:si>
    <x:t>107</x:t>
  </x:si>
  <x:si>
    <x:t>44</x:t>
  </x:si>
  <x:si>
    <x:t>28</x:t>
  </x:si>
  <x:si>
    <x:t>34</x:t>
  </x:si>
  <x:si>
    <x:t>30</x:t>
  </x:si>
  <x:si>
    <x:t>27</x:t>
  </x:si>
  <x:si>
    <x:t>130</x:t>
  </x:si>
  <x:si>
    <x:t>105</x:t>
  </x:si>
  <x:si>
    <x:t>110</x:t>
  </x:si>
  <x:si>
    <x:t>133</x:t>
  </x:si>
  <x:si>
    <x:t>95</x:t>
  </x:si>
  <x:si>
    <x:t>85</x:t>
  </x:si>
  <x:si>
    <x:t>154</x:t>
  </x:si>
  <x:si>
    <x:t>7</x:t>
  </x:si>
  <x:si>
    <x:t>48</x:t>
  </x:si>
  <x:si>
    <x:t>136</x:t>
  </x:si>
  <x:si>
    <x:t>58H</x:t>
  </x:si>
  <x:si>
    <x:t>7HL</x:t>
  </x:si>
  <x:si>
    <x:t>106</x:t>
  </x:si>
  <x:si>
    <x:t>MACHINE WOVEN FLATWOVEN BREDEVAD GREEN REC 75x150</x:t>
  </x:si>
  <x:si>
    <x:t>COTTON BEAM BREDEVAD BEAM-1 FLATWOVEN BREDEVAD GREEN  REC 75x150 CM</x:t>
  </x:si>
  <x:si>
    <x:t>BREDEVAD -3 COTTON (DK GREEN)</x:t>
  </x:si>
  <x:si>
    <x:t>COTTON BEAM BREDEVAD BEAM-2 FLATWOVEN BREDEVAD GREEN  REC 75x150 CM</x:t>
  </x:si>
  <x:si>
    <x:t>BREDEVAD -4 COTTON (LT GREEN)</x:t>
  </x:si>
  <x:si>
    <x:t>31H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</x:si>
</x:sst>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88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64.660625" style="0" customWidth="1"/>
    <x:col min="4" max="4" width="93.290624999999991" style="0" customWidth="1"/>
    <x:col min="5" max="5" width="9.130625" style="0" customWidth="1"/>
    <x:col min="6" max="6" width="14.660625" style="0" customWidth="1"/>
    <x:col min="7" max="7" width="31.530625" style="0" customWidth="1"/>
    <x:col min="8" max="8" width="7.010625" style="0" customWidth="1"/>
    <x:col min="9" max="9" width="9.6706250000000011" style="0" customWidth="1"/>
    <x:col min="10" max="10" width="12.140625" style="0" customWidth="1"/>
    <x:col min="11" max="11" width="10.550625" style="0" customWidth="1"/>
    <x:col min="12" max="12" width="18.030625" style="0" customWidth="1"/>
    <x:col min="13" max="13" width="12.270625" style="0" customWidth="1"/>
    <x:col min="14" max="14" width="15.100625" style="0" customWidth="1"/>
    <x:col min="15" max="15" width="19.360625" style="0" customWidth="1"/>
    <x:col min="16" max="16" width="27.090625" style="0" customWidth="1"/>
    <x:col min="17" max="17" width="22.130625000000002" style="0" customWidth="1"/>
    <x:col min="18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4" t="s">
        <x:v>16</x:v>
      </x:c>
      <x:c r="Q2" s="4" t="s">
        <x:v>17</x:v>
      </x:c>
    </x:row>
    <x:row r="3" spans="1:25">
      <x:c r="A3" s="0" t="s">
        <x:v>18</x:v>
      </x:c>
      <x:c r="B3" s="0" t="n">
        <x:v>4790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4" t="s">
        <x:v>24</x:v>
      </x:c>
      <x:c r="I3" s="4" t="n">
        <x:v>130</x:v>
      </x:c>
      <x:c r="J3" s="4" t="n">
        <x:v>44.33</x:v>
      </x:c>
      <x:c r="K3" s="4" t="n">
        <x:v>22</x:v>
      </x:c>
      <x:c r="L3" s="4" t="n">
        <x:v>0.341</x:v>
      </x:c>
      <x:c r="M3" s="4">
        <x:f>K3*L3</x:f>
      </x:c>
      <x:c r="N3" s="4" t="n">
        <x:v>50.695</x:v>
      </x:c>
      <x:c r="O3" s="5">
        <x:f>L3/2.455*100</x:f>
      </x:c>
      <x:c r="P3" s="6">
        <x:f>O3*N3/100</x:f>
      </x:c>
      <x:c r="Q3" s="6">
        <x:f>J3-P3</x:f>
      </x:c>
    </x:row>
    <x:row r="4" spans="1:25">
      <x:c r="A4" s="0" t="s">
        <x:v>18</x:v>
      </x:c>
      <x:c r="B4" s="0" t="n">
        <x:v>4790</x:v>
      </x:c>
      <x:c r="C4" s="0" t="s">
        <x:v>19</x:v>
      </x:c>
      <x:c r="D4" s="0" t="s">
        <x:v>25</x:v>
      </x:c>
      <x:c r="E4" s="0" t="s">
        <x:v>21</x:v>
      </x:c>
      <x:c r="F4" s="0" t="s">
        <x:v>22</x:v>
      </x:c>
      <x:c r="G4" s="0" t="s">
        <x:v>23</x:v>
      </x:c>
      <x:c r="H4" s="4" t="s">
        <x:v>24</x:v>
      </x:c>
      <x:c r="I4" s="4" t="n">
        <x:v>130</x:v>
      </x:c>
      <x:c r="J4" s="4" t="n">
        <x:v>43.384</x:v>
      </x:c>
      <x:c r="K4" s="4" t="n">
        <x:v>22</x:v>
      </x:c>
      <x:c r="L4" s="4" t="n">
        <x:v>0.334</x:v>
      </x:c>
      <x:c r="M4" s="4">
        <x:f>K4*L4</x:f>
      </x:c>
      <x:c r="N4" s="4" t="n">
        <x:v>50.695</x:v>
      </x:c>
      <x:c r="O4" s="5">
        <x:f>L4/2.455*100</x:f>
      </x:c>
      <x:c r="P4" s="6">
        <x:f>O4*N4/100</x:f>
      </x:c>
      <x:c r="Q4" s="6">
        <x:f>J4-P4</x:f>
      </x:c>
    </x:row>
    <x:row r="5" spans="1:25">
      <x:c r="A5" s="0" t="s">
        <x:v>18</x:v>
      </x:c>
      <x:c r="B5" s="0" t="n">
        <x:v>4790</x:v>
      </x:c>
      <x:c r="C5" s="0" t="s">
        <x:v>19</x:v>
      </x:c>
      <x:c r="D5" s="0" t="s"/>
      <x:c r="E5" s="0" t="s">
        <x:v>21</x:v>
      </x:c>
      <x:c r="F5" s="0" t="s">
        <x:v>26</x:v>
      </x:c>
      <x:c r="G5" s="0" t="s">
        <x:v>27</x:v>
      </x:c>
      <x:c r="H5" s="4" t="s">
        <x:v>28</x:v>
      </x:c>
      <x:c r="I5" s="4" t="n">
        <x:v>130</x:v>
      </x:c>
      <x:c r="J5" s="4" t="n">
        <x:v>33.897</x:v>
      </x:c>
      <x:c r="K5" s="4" t="n">
        <x:v>22</x:v>
      </x:c>
      <x:c r="L5" s="4" t="n">
        <x:v>0.26</x:v>
      </x:c>
      <x:c r="M5" s="4">
        <x:f>K5*L5</x:f>
      </x:c>
      <x:c r="N5" s="4" t="n">
        <x:v>50.695</x:v>
      </x:c>
      <x:c r="O5" s="5">
        <x:f>L5/2.455*100</x:f>
      </x:c>
      <x:c r="P5" s="6">
        <x:f>O5*N5/100</x:f>
      </x:c>
      <x:c r="Q5" s="6">
        <x:f>J5-P5</x:f>
      </x:c>
    </x:row>
    <x:row r="6" spans="1:25">
      <x:c r="A6" s="0" t="s">
        <x:v>18</x:v>
      </x:c>
      <x:c r="B6" s="0" t="n">
        <x:v>4790</x:v>
      </x:c>
      <x:c r="C6" s="0" t="s">
        <x:v>19</x:v>
      </x:c>
      <x:c r="D6" s="0" t="s"/>
      <x:c r="E6" s="0" t="s">
        <x:v>21</x:v>
      </x:c>
      <x:c r="F6" s="0" t="s">
        <x:v>26</x:v>
      </x:c>
      <x:c r="G6" s="0" t="s">
        <x:v>23</x:v>
      </x:c>
      <x:c r="H6" s="4" t="s">
        <x:v>28</x:v>
      </x:c>
      <x:c r="I6" s="4" t="n">
        <x:v>130</x:v>
      </x:c>
      <x:c r="J6" s="4" t="n">
        <x:v>76.984</x:v>
      </x:c>
      <x:c r="K6" s="4" t="n">
        <x:v>22</x:v>
      </x:c>
      <x:c r="L6" s="4" t="n">
        <x:v>1.52</x:v>
      </x:c>
      <x:c r="M6" s="4">
        <x:f>K6*L6</x:f>
      </x:c>
      <x:c r="N6" s="4" t="n">
        <x:v>50.695</x:v>
      </x:c>
      <x:c r="O6" s="5">
        <x:f>L6/2.455*100</x:f>
      </x:c>
      <x:c r="P6" s="6">
        <x:f>O6*N6/100</x:f>
      </x:c>
      <x:c r="Q6" s="6">
        <x:f>J6-P6</x:f>
      </x:c>
    </x:row>
    <x:row r="7" spans="1:25">
      <x:c r="A7" s="0" t="s">
        <x:v>29</x:v>
      </x:c>
      <x:c r="B7" s="0" t="n">
        <x:v>4791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4" t="s">
        <x:v>24</x:v>
      </x:c>
      <x:c r="I7" s="4" t="n">
        <x:v>130</x:v>
      </x:c>
      <x:c r="J7" s="4" t="n">
        <x:v>44.33</x:v>
      </x:c>
      <x:c r="K7" s="4" t="n">
        <x:v>0</x:v>
      </x:c>
      <x:c r="L7" s="4" t="n">
        <x:v>0.341</x:v>
      </x:c>
      <x:c r="M7" s="4">
        <x:f>K7*L7</x:f>
      </x:c>
      <x:c r="N7" s="4" t="n">
        <x:v>0</x:v>
      </x:c>
      <x:c r="O7" s="5">
        <x:f>L7/2.455*100</x:f>
      </x:c>
      <x:c r="P7" s="6">
        <x:f>O7*N7/100</x:f>
      </x:c>
      <x:c r="Q7" s="6">
        <x:f>J7-P7</x:f>
      </x:c>
    </x:row>
    <x:row r="8" spans="1:25">
      <x:c r="A8" s="0" t="s">
        <x:v>29</x:v>
      </x:c>
      <x:c r="B8" s="0" t="n">
        <x:v>4791</x:v>
      </x:c>
      <x:c r="C8" s="0" t="s">
        <x:v>19</x:v>
      </x:c>
      <x:c r="D8" s="0" t="s">
        <x:v>25</x:v>
      </x:c>
      <x:c r="E8" s="0" t="s">
        <x:v>21</x:v>
      </x:c>
      <x:c r="F8" s="0" t="s">
        <x:v>22</x:v>
      </x:c>
      <x:c r="G8" s="0" t="s">
        <x:v>23</x:v>
      </x:c>
      <x:c r="H8" s="4" t="s">
        <x:v>24</x:v>
      </x:c>
      <x:c r="I8" s="4" t="n">
        <x:v>130</x:v>
      </x:c>
      <x:c r="J8" s="4" t="n">
        <x:v>43.384</x:v>
      </x:c>
      <x:c r="K8" s="4" t="n">
        <x:v>0</x:v>
      </x:c>
      <x:c r="L8" s="4" t="n">
        <x:v>0.334</x:v>
      </x:c>
      <x:c r="M8" s="4">
        <x:f>K8*L8</x:f>
      </x:c>
      <x:c r="N8" s="4" t="n">
        <x:v>0</x:v>
      </x:c>
      <x:c r="O8" s="5">
        <x:f>L8/2.455*100</x:f>
      </x:c>
      <x:c r="P8" s="6">
        <x:f>O8*N8/100</x:f>
      </x:c>
      <x:c r="Q8" s="6">
        <x:f>J8-P8</x:f>
      </x:c>
    </x:row>
    <x:row r="9" spans="1:25">
      <x:c r="A9" s="0" t="s">
        <x:v>29</x:v>
      </x:c>
      <x:c r="B9" s="0" t="n">
        <x:v>4791</x:v>
      </x:c>
      <x:c r="C9" s="0" t="s">
        <x:v>19</x:v>
      </x:c>
      <x:c r="D9" s="0" t="s"/>
      <x:c r="E9" s="0" t="s">
        <x:v>21</x:v>
      </x:c>
      <x:c r="F9" s="0" t="s">
        <x:v>26</x:v>
      </x:c>
      <x:c r="G9" s="0" t="s">
        <x:v>27</x:v>
      </x:c>
      <x:c r="H9" s="4" t="s">
        <x:v>28</x:v>
      </x:c>
      <x:c r="I9" s="4" t="n">
        <x:v>130</x:v>
      </x:c>
      <x:c r="J9" s="4" t="n">
        <x:v>24</x:v>
      </x:c>
      <x:c r="K9" s="4" t="n">
        <x:v>0</x:v>
      </x:c>
      <x:c r="L9" s="4" t="n">
        <x:v>0.26</x:v>
      </x:c>
      <x:c r="M9" s="4">
        <x:f>K9*L9</x:f>
      </x:c>
      <x:c r="N9" s="4" t="n">
        <x:v>0</x:v>
      </x:c>
      <x:c r="O9" s="5">
        <x:f>L9/2.455*100</x:f>
      </x:c>
      <x:c r="P9" s="6">
        <x:f>O9*N9/100</x:f>
      </x:c>
      <x:c r="Q9" s="6">
        <x:f>J9-P9</x:f>
      </x:c>
    </x:row>
    <x:row r="10" spans="1:25">
      <x:c r="A10" s="0" t="s">
        <x:v>29</x:v>
      </x:c>
      <x:c r="B10" s="0" t="n">
        <x:v>4791</x:v>
      </x:c>
      <x:c r="C10" s="0" t="s">
        <x:v>19</x:v>
      </x:c>
      <x:c r="D10" s="0" t="s"/>
      <x:c r="E10" s="0" t="s">
        <x:v>21</x:v>
      </x:c>
      <x:c r="F10" s="0" t="s">
        <x:v>26</x:v>
      </x:c>
      <x:c r="G10" s="0" t="s">
        <x:v>23</x:v>
      </x:c>
      <x:c r="H10" s="4" t="s">
        <x:v>28</x:v>
      </x:c>
      <x:c r="I10" s="4" t="n">
        <x:v>130</x:v>
      </x:c>
      <x:c r="J10" s="4" t="n">
        <x:v>27</x:v>
      </x:c>
      <x:c r="K10" s="4" t="n">
        <x:v>0</x:v>
      </x:c>
      <x:c r="L10" s="4" t="n">
        <x:v>1.52</x:v>
      </x:c>
      <x:c r="M10" s="4">
        <x:f>K10*L10</x:f>
      </x:c>
      <x:c r="N10" s="4" t="n">
        <x:v>0</x:v>
      </x:c>
      <x:c r="O10" s="5">
        <x:f>L10/2.455*100</x:f>
      </x:c>
      <x:c r="P10" s="6">
        <x:f>O10*N10/100</x:f>
      </x:c>
      <x:c r="Q10" s="6">
        <x:f>J10-P10</x:f>
      </x:c>
    </x:row>
    <x:row r="11" spans="1:25">
      <x:c r="A11" s="0" t="s">
        <x:v>30</x:v>
      </x:c>
      <x:c r="B11" s="0" t="n">
        <x:v>4792</x:v>
      </x:c>
      <x:c r="C11" s="0" t="s">
        <x:v>19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4" t="s">
        <x:v>24</x:v>
      </x:c>
      <x:c r="I11" s="4" t="n">
        <x:v>130</x:v>
      </x:c>
      <x:c r="J11" s="4" t="n">
        <x:v>44.33</x:v>
      </x:c>
      <x:c r="K11" s="4" t="n">
        <x:v>0</x:v>
      </x:c>
      <x:c r="L11" s="4" t="n">
        <x:v>0.341</x:v>
      </x:c>
      <x:c r="M11" s="4">
        <x:f>K11*L11</x:f>
      </x:c>
      <x:c r="N11" s="4" t="n">
        <x:v>0</x:v>
      </x:c>
      <x:c r="O11" s="5">
        <x:f>L11/2.455*100</x:f>
      </x:c>
      <x:c r="P11" s="6">
        <x:f>O11*N11/100</x:f>
      </x:c>
      <x:c r="Q11" s="6">
        <x:f>J11-P11</x:f>
      </x:c>
    </x:row>
    <x:row r="12" spans="1:25">
      <x:c r="A12" s="0" t="s">
        <x:v>30</x:v>
      </x:c>
      <x:c r="B12" s="0" t="n">
        <x:v>4792</x:v>
      </x:c>
      <x:c r="C12" s="0" t="s">
        <x:v>19</x:v>
      </x:c>
      <x:c r="D12" s="0" t="s">
        <x:v>25</x:v>
      </x:c>
      <x:c r="E12" s="0" t="s">
        <x:v>21</x:v>
      </x:c>
      <x:c r="F12" s="0" t="s">
        <x:v>22</x:v>
      </x:c>
      <x:c r="G12" s="0" t="s">
        <x:v>23</x:v>
      </x:c>
      <x:c r="H12" s="4" t="s">
        <x:v>24</x:v>
      </x:c>
      <x:c r="I12" s="4" t="n">
        <x:v>130</x:v>
      </x:c>
      <x:c r="J12" s="4" t="n">
        <x:v>43.384</x:v>
      </x:c>
      <x:c r="K12" s="4" t="n">
        <x:v>0</x:v>
      </x:c>
      <x:c r="L12" s="4" t="n">
        <x:v>0.334</x:v>
      </x:c>
      <x:c r="M12" s="4">
        <x:f>K12*L12</x:f>
      </x:c>
      <x:c r="N12" s="4" t="n">
        <x:v>0</x:v>
      </x:c>
      <x:c r="O12" s="5">
        <x:f>L12/2.455*100</x:f>
      </x:c>
      <x:c r="P12" s="6">
        <x:f>O12*N12/100</x:f>
      </x:c>
      <x:c r="Q12" s="6">
        <x:f>J12-P12</x:f>
      </x:c>
    </x:row>
    <x:row r="13" spans="1:25">
      <x:c r="A13" s="0" t="s">
        <x:v>30</x:v>
      </x:c>
      <x:c r="B13" s="0" t="n">
        <x:v>4792</x:v>
      </x:c>
      <x:c r="C13" s="0" t="s">
        <x:v>19</x:v>
      </x:c>
      <x:c r="D13" s="0" t="s"/>
      <x:c r="E13" s="0" t="s">
        <x:v>21</x:v>
      </x:c>
      <x:c r="F13" s="0" t="s">
        <x:v>26</x:v>
      </x:c>
      <x:c r="G13" s="0" t="s">
        <x:v>27</x:v>
      </x:c>
      <x:c r="H13" s="4" t="s">
        <x:v>28</x:v>
      </x:c>
      <x:c r="I13" s="4" t="n">
        <x:v>130</x:v>
      </x:c>
      <x:c r="J13" s="4" t="n">
        <x:v>0.002</x:v>
      </x:c>
      <x:c r="K13" s="4" t="n">
        <x:v>0</x:v>
      </x:c>
      <x:c r="L13" s="4" t="n">
        <x:v>0.26</x:v>
      </x:c>
      <x:c r="M13" s="4">
        <x:f>K13*L13</x:f>
      </x:c>
      <x:c r="N13" s="4" t="n">
        <x:v>0</x:v>
      </x:c>
      <x:c r="O13" s="5">
        <x:f>L13/2.455*100</x:f>
      </x:c>
      <x:c r="P13" s="6">
        <x:f>O13*N13/100</x:f>
      </x:c>
      <x:c r="Q13" s="6">
        <x:f>J13-P13</x:f>
      </x:c>
    </x:row>
    <x:row r="14" spans="1:25">
      <x:c r="A14" s="0" t="s">
        <x:v>30</x:v>
      </x:c>
      <x:c r="B14" s="0" t="n">
        <x:v>4792</x:v>
      </x:c>
      <x:c r="C14" s="0" t="s">
        <x:v>19</x:v>
      </x:c>
      <x:c r="D14" s="0" t="s"/>
      <x:c r="E14" s="0" t="s">
        <x:v>21</x:v>
      </x:c>
      <x:c r="F14" s="0" t="s">
        <x:v>26</x:v>
      </x:c>
      <x:c r="G14" s="0" t="s">
        <x:v>23</x:v>
      </x:c>
      <x:c r="H14" s="4" t="s">
        <x:v>28</x:v>
      </x:c>
      <x:c r="I14" s="4" t="n">
        <x:v>130</x:v>
      </x:c>
      <x:c r="J14" s="4" t="n">
        <x:v>59</x:v>
      </x:c>
      <x:c r="K14" s="4" t="n">
        <x:v>0</x:v>
      </x:c>
      <x:c r="L14" s="4" t="n">
        <x:v>1.52</x:v>
      </x:c>
      <x:c r="M14" s="4">
        <x:f>K14*L14</x:f>
      </x:c>
      <x:c r="N14" s="4" t="n">
        <x:v>0</x:v>
      </x:c>
      <x:c r="O14" s="5">
        <x:f>L14/2.455*100</x:f>
      </x:c>
      <x:c r="P14" s="6">
        <x:f>O14*N14/100</x:f>
      </x:c>
      <x:c r="Q14" s="6">
        <x:f>J14-P14</x:f>
      </x:c>
    </x:row>
    <x:row r="15" spans="1:25">
      <x:c r="A15" s="0" t="s">
        <x:v>31</x:v>
      </x:c>
      <x:c r="B15" s="0" t="n">
        <x:v>4793</x:v>
      </x:c>
      <x:c r="C15" s="0" t="s">
        <x:v>19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4" t="s">
        <x:v>24</x:v>
      </x:c>
      <x:c r="I15" s="4" t="n">
        <x:v>130</x:v>
      </x:c>
      <x:c r="J15" s="4" t="n">
        <x:v>44.33</x:v>
      </x:c>
      <x:c r="K15" s="4" t="n">
        <x:v>7</x:v>
      </x:c>
      <x:c r="L15" s="4" t="n">
        <x:v>0.341</x:v>
      </x:c>
      <x:c r="M15" s="4">
        <x:f>K15*L15</x:f>
      </x:c>
      <x:c r="N15" s="4" t="n">
        <x:v>16.002</x:v>
      </x:c>
      <x:c r="O15" s="5">
        <x:f>L15/2.455*100</x:f>
      </x:c>
      <x:c r="P15" s="6">
        <x:f>O15*N15/100</x:f>
      </x:c>
      <x:c r="Q15" s="6">
        <x:f>J15-P15</x:f>
      </x:c>
    </x:row>
    <x:row r="16" spans="1:25">
      <x:c r="A16" s="0" t="s">
        <x:v>31</x:v>
      </x:c>
      <x:c r="B16" s="0" t="n">
        <x:v>4793</x:v>
      </x:c>
      <x:c r="C16" s="0" t="s">
        <x:v>19</x:v>
      </x:c>
      <x:c r="D16" s="0" t="s">
        <x:v>25</x:v>
      </x:c>
      <x:c r="E16" s="0" t="s">
        <x:v>21</x:v>
      </x:c>
      <x:c r="F16" s="0" t="s">
        <x:v>22</x:v>
      </x:c>
      <x:c r="G16" s="0" t="s">
        <x:v>23</x:v>
      </x:c>
      <x:c r="H16" s="4" t="s">
        <x:v>24</x:v>
      </x:c>
      <x:c r="I16" s="4" t="n">
        <x:v>130</x:v>
      </x:c>
      <x:c r="J16" s="4" t="n">
        <x:v>43.384</x:v>
      </x:c>
      <x:c r="K16" s="4" t="n">
        <x:v>7</x:v>
      </x:c>
      <x:c r="L16" s="4" t="n">
        <x:v>0.334</x:v>
      </x:c>
      <x:c r="M16" s="4">
        <x:f>K16*L16</x:f>
      </x:c>
      <x:c r="N16" s="4" t="n">
        <x:v>16.002</x:v>
      </x:c>
      <x:c r="O16" s="5">
        <x:f>L16/2.455*100</x:f>
      </x:c>
      <x:c r="P16" s="6">
        <x:f>O16*N16/100</x:f>
      </x:c>
      <x:c r="Q16" s="6">
        <x:f>J16-P16</x:f>
      </x:c>
    </x:row>
    <x:row r="17" spans="1:25">
      <x:c r="A17" s="0" t="s">
        <x:v>31</x:v>
      </x:c>
      <x:c r="B17" s="0" t="n">
        <x:v>4793</x:v>
      </x:c>
      <x:c r="C17" s="0" t="s">
        <x:v>19</x:v>
      </x:c>
      <x:c r="D17" s="0" t="s"/>
      <x:c r="E17" s="0" t="s">
        <x:v>21</x:v>
      </x:c>
      <x:c r="F17" s="0" t="s">
        <x:v>26</x:v>
      </x:c>
      <x:c r="G17" s="0" t="s">
        <x:v>27</x:v>
      </x:c>
      <x:c r="H17" s="4" t="s">
        <x:v>28</x:v>
      </x:c>
      <x:c r="I17" s="4" t="n">
        <x:v>130</x:v>
      </x:c>
      <x:c r="J17" s="4" t="n">
        <x:v>10.001</x:v>
      </x:c>
      <x:c r="K17" s="4" t="n">
        <x:v>7</x:v>
      </x:c>
      <x:c r="L17" s="4" t="n">
        <x:v>0.26</x:v>
      </x:c>
      <x:c r="M17" s="4">
        <x:f>K17*L17</x:f>
      </x:c>
      <x:c r="N17" s="4" t="n">
        <x:v>16.002</x:v>
      </x:c>
      <x:c r="O17" s="5">
        <x:f>L17/2.455*100</x:f>
      </x:c>
      <x:c r="P17" s="6">
        <x:f>O17*N17/100</x:f>
      </x:c>
      <x:c r="Q17" s="6">
        <x:f>J17-P17</x:f>
      </x:c>
    </x:row>
    <x:row r="18" spans="1:25">
      <x:c r="A18" s="0" t="s">
        <x:v>31</x:v>
      </x:c>
      <x:c r="B18" s="0" t="n">
        <x:v>4793</x:v>
      </x:c>
      <x:c r="C18" s="0" t="s">
        <x:v>19</x:v>
      </x:c>
      <x:c r="D18" s="0" t="s"/>
      <x:c r="E18" s="0" t="s">
        <x:v>21</x:v>
      </x:c>
      <x:c r="F18" s="0" t="s">
        <x:v>26</x:v>
      </x:c>
      <x:c r="G18" s="0" t="s">
        <x:v>23</x:v>
      </x:c>
      <x:c r="H18" s="4" t="s">
        <x:v>28</x:v>
      </x:c>
      <x:c r="I18" s="4" t="n">
        <x:v>130</x:v>
      </x:c>
      <x:c r="J18" s="4" t="n">
        <x:v>35</x:v>
      </x:c>
      <x:c r="K18" s="4" t="n">
        <x:v>7</x:v>
      </x:c>
      <x:c r="L18" s="4" t="n">
        <x:v>1.52</x:v>
      </x:c>
      <x:c r="M18" s="4">
        <x:f>K18*L18</x:f>
      </x:c>
      <x:c r="N18" s="4" t="n">
        <x:v>16.002</x:v>
      </x:c>
      <x:c r="O18" s="5">
        <x:f>L18/2.455*100</x:f>
      </x:c>
      <x:c r="P18" s="6">
        <x:f>O18*N18/100</x:f>
      </x:c>
      <x:c r="Q18" s="6">
        <x:f>J18-P18</x:f>
      </x:c>
    </x:row>
    <x:row r="19" spans="1:25">
      <x:c r="A19" s="0" t="s">
        <x:v>32</x:v>
      </x:c>
      <x:c r="B19" s="0" t="n">
        <x:v>4794</x:v>
      </x:c>
      <x:c r="C19" s="0" t="s">
        <x:v>19</x:v>
      </x:c>
      <x:c r="D19" s="0" t="s">
        <x:v>25</x:v>
      </x:c>
      <x:c r="E19" s="0" t="s">
        <x:v>21</x:v>
      </x:c>
      <x:c r="F19" s="0" t="s">
        <x:v>22</x:v>
      </x:c>
      <x:c r="G19" s="0" t="s">
        <x:v>23</x:v>
      </x:c>
      <x:c r="H19" s="4" t="s">
        <x:v>24</x:v>
      </x:c>
      <x:c r="I19" s="4" t="n">
        <x:v>130</x:v>
      </x:c>
      <x:c r="J19" s="4" t="n">
        <x:v>43.384</x:v>
      </x:c>
      <x:c r="K19" s="4" t="n">
        <x:v>10</x:v>
      </x:c>
      <x:c r="L19" s="4" t="n">
        <x:v>0.334</x:v>
      </x:c>
      <x:c r="M19" s="4">
        <x:f>K19*L19</x:f>
      </x:c>
      <x:c r="N19" s="4" t="n">
        <x:v>23</x:v>
      </x:c>
      <x:c r="O19" s="5">
        <x:f>L19/2.455*100</x:f>
      </x:c>
      <x:c r="P19" s="6">
        <x:f>O19*N19/100</x:f>
      </x:c>
      <x:c r="Q19" s="6">
        <x:f>J19-P19</x:f>
      </x:c>
    </x:row>
    <x:row r="20" spans="1:25">
      <x:c r="A20" s="0" t="s">
        <x:v>32</x:v>
      </x:c>
      <x:c r="B20" s="0" t="n">
        <x:v>4794</x:v>
      </x:c>
      <x:c r="C20" s="0" t="s">
        <x:v>19</x:v>
      </x:c>
      <x:c r="D20" s="0" t="s">
        <x:v>20</x:v>
      </x:c>
      <x:c r="E20" s="0" t="s">
        <x:v>21</x:v>
      </x:c>
      <x:c r="F20" s="0" t="s">
        <x:v>22</x:v>
      </x:c>
      <x:c r="G20" s="0" t="s">
        <x:v>23</x:v>
      </x:c>
      <x:c r="H20" s="4" t="s">
        <x:v>24</x:v>
      </x:c>
      <x:c r="I20" s="4" t="n">
        <x:v>130</x:v>
      </x:c>
      <x:c r="J20" s="4" t="n">
        <x:v>44.33</x:v>
      </x:c>
      <x:c r="K20" s="4" t="n">
        <x:v>10</x:v>
      </x:c>
      <x:c r="L20" s="4" t="n">
        <x:v>0.341</x:v>
      </x:c>
      <x:c r="M20" s="4">
        <x:f>K20*L20</x:f>
      </x:c>
      <x:c r="N20" s="4" t="n">
        <x:v>23</x:v>
      </x:c>
      <x:c r="O20" s="5">
        <x:f>L20/2.455*100</x:f>
      </x:c>
      <x:c r="P20" s="6">
        <x:f>O20*N20/100</x:f>
      </x:c>
      <x:c r="Q20" s="6">
        <x:f>J20-P20</x:f>
      </x:c>
    </x:row>
    <x:row r="21" spans="1:25">
      <x:c r="A21" s="0" t="s">
        <x:v>32</x:v>
      </x:c>
      <x:c r="B21" s="0" t="n">
        <x:v>4794</x:v>
      </x:c>
      <x:c r="C21" s="0" t="s">
        <x:v>19</x:v>
      </x:c>
      <x:c r="D21" s="0" t="s"/>
      <x:c r="E21" s="0" t="s">
        <x:v>21</x:v>
      </x:c>
      <x:c r="F21" s="0" t="s">
        <x:v>26</x:v>
      </x:c>
      <x:c r="G21" s="0" t="s">
        <x:v>27</x:v>
      </x:c>
      <x:c r="H21" s="4" t="s">
        <x:v>28</x:v>
      </x:c>
      <x:c r="I21" s="4" t="n">
        <x:v>130</x:v>
      </x:c>
      <x:c r="J21" s="4" t="n">
        <x:v>10.003</x:v>
      </x:c>
      <x:c r="K21" s="4" t="n">
        <x:v>10</x:v>
      </x:c>
      <x:c r="L21" s="4" t="n">
        <x:v>0.26</x:v>
      </x:c>
      <x:c r="M21" s="4">
        <x:f>K21*L21</x:f>
      </x:c>
      <x:c r="N21" s="4" t="n">
        <x:v>23</x:v>
      </x:c>
      <x:c r="O21" s="5">
        <x:f>L21/2.455*100</x:f>
      </x:c>
      <x:c r="P21" s="6">
        <x:f>O21*N21/100</x:f>
      </x:c>
      <x:c r="Q21" s="6">
        <x:f>J21-P21</x:f>
      </x:c>
    </x:row>
    <x:row r="22" spans="1:25">
      <x:c r="A22" s="0" t="s">
        <x:v>32</x:v>
      </x:c>
      <x:c r="B22" s="0" t="n">
        <x:v>4794</x:v>
      </x:c>
      <x:c r="C22" s="0" t="s">
        <x:v>19</x:v>
      </x:c>
      <x:c r="D22" s="0" t="s"/>
      <x:c r="E22" s="0" t="s">
        <x:v>21</x:v>
      </x:c>
      <x:c r="F22" s="0" t="s">
        <x:v>26</x:v>
      </x:c>
      <x:c r="G22" s="0" t="s">
        <x:v>23</x:v>
      </x:c>
      <x:c r="H22" s="4" t="s">
        <x:v>28</x:v>
      </x:c>
      <x:c r="I22" s="4" t="n">
        <x:v>130</x:v>
      </x:c>
      <x:c r="J22" s="4" t="n">
        <x:v>61.6</x:v>
      </x:c>
      <x:c r="K22" s="4" t="n">
        <x:v>10</x:v>
      </x:c>
      <x:c r="L22" s="4" t="n">
        <x:v>1.52</x:v>
      </x:c>
      <x:c r="M22" s="4">
        <x:f>K22*L22</x:f>
      </x:c>
      <x:c r="N22" s="4" t="n">
        <x:v>23</x:v>
      </x:c>
      <x:c r="O22" s="5">
        <x:f>L22/2.455*100</x:f>
      </x:c>
      <x:c r="P22" s="6">
        <x:f>O22*N22/100</x:f>
      </x:c>
      <x:c r="Q22" s="6">
        <x:f>J22-P22</x:f>
      </x:c>
    </x:row>
    <x:row r="23" spans="1:25">
      <x:c r="A23" s="0" t="s">
        <x:v>33</x:v>
      </x:c>
      <x:c r="B23" s="0" t="n">
        <x:v>4795</x:v>
      </x:c>
      <x:c r="C23" s="0" t="s">
        <x:v>34</x:v>
      </x:c>
      <x:c r="D23" s="0" t="s">
        <x:v>35</x:v>
      </x:c>
      <x:c r="E23" s="0" t="s">
        <x:v>21</x:v>
      </x:c>
      <x:c r="F23" s="0" t="s">
        <x:v>36</x:v>
      </x:c>
      <x:c r="G23" s="0" t="s">
        <x:v>23</x:v>
      </x:c>
      <x:c r="H23" s="4" t="s">
        <x:v>24</x:v>
      </x:c>
      <x:c r="I23" s="4" t="n">
        <x:v>600</x:v>
      </x:c>
      <x:c r="J23" s="4" t="n">
        <x:v>36</x:v>
      </x:c>
      <x:c r="K23" s="4" t="n">
        <x:v>320</x:v>
      </x:c>
      <x:c r="L23" s="4" t="n">
        <x:v>0.06</x:v>
      </x:c>
      <x:c r="M23" s="4">
        <x:f>K23*L23</x:f>
      </x:c>
      <x:c r="N23" s="4" t="n">
        <x:v>82.024</x:v>
      </x:c>
      <x:c r="O23" s="5">
        <x:f>L23/0.22*100</x:f>
      </x:c>
      <x:c r="P23" s="6">
        <x:f>O23*N23/100</x:f>
      </x:c>
      <x:c r="Q23" s="6">
        <x:f>J23-P23</x:f>
      </x:c>
    </x:row>
    <x:row r="24" spans="1:25">
      <x:c r="A24" s="0" t="s">
        <x:v>33</x:v>
      </x:c>
      <x:c r="B24" s="0" t="n">
        <x:v>4795</x:v>
      </x:c>
      <x:c r="C24" s="0" t="s">
        <x:v>34</x:v>
      </x:c>
      <x:c r="D24" s="0" t="s"/>
      <x:c r="E24" s="0" t="s">
        <x:v>21</x:v>
      </x:c>
      <x:c r="F24" s="0" t="s">
        <x:v>26</x:v>
      </x:c>
      <x:c r="G24" s="0" t="s">
        <x:v>23</x:v>
      </x:c>
      <x:c r="H24" s="4" t="s">
        <x:v>28</x:v>
      </x:c>
      <x:c r="I24" s="4" t="n">
        <x:v>600</x:v>
      </x:c>
      <x:c r="J24" s="4" t="n">
        <x:v>96.001</x:v>
      </x:c>
      <x:c r="K24" s="4" t="n">
        <x:v>320</x:v>
      </x:c>
      <x:c r="L24" s="4" t="n">
        <x:v>0.16</x:v>
      </x:c>
      <x:c r="M24" s="4">
        <x:f>K24*L24</x:f>
      </x:c>
      <x:c r="N24" s="4" t="n">
        <x:v>82.024</x:v>
      </x:c>
      <x:c r="O24" s="5">
        <x:f>L24/0.22*100</x:f>
      </x:c>
      <x:c r="P24" s="6">
        <x:f>O24*N24/100</x:f>
      </x:c>
      <x:c r="Q24" s="6">
        <x:f>J24-P24</x:f>
      </x:c>
    </x:row>
    <x:row r="25" spans="1:25">
      <x:c r="A25" s="0" t="s">
        <x:v>37</x:v>
      </x:c>
      <x:c r="B25" s="0" t="n">
        <x:v>4796</x:v>
      </x:c>
      <x:c r="C25" s="0" t="s">
        <x:v>38</x:v>
      </x:c>
      <x:c r="D25" s="0" t="s">
        <x:v>39</x:v>
      </x:c>
      <x:c r="E25" s="0" t="s">
        <x:v>21</x:v>
      </x:c>
      <x:c r="F25" s="0" t="s">
        <x:v>22</x:v>
      </x:c>
      <x:c r="G25" s="0" t="s">
        <x:v>23</x:v>
      </x:c>
      <x:c r="H25" s="4" t="s">
        <x:v>24</x:v>
      </x:c>
      <x:c r="I25" s="4" t="n">
        <x:v>19</x:v>
      </x:c>
      <x:c r="J25" s="4" t="n">
        <x:v>133</x:v>
      </x:c>
      <x:c r="K25" s="4" t="n">
        <x:v>9</x:v>
      </x:c>
      <x:c r="L25" s="4" t="n">
        <x:v>7</x:v>
      </x:c>
      <x:c r="M25" s="4">
        <x:f>K25*L25</x:f>
      </x:c>
      <x:c r="N25" s="4" t="n">
        <x:v>75.2</x:v>
      </x:c>
      <x:c r="O25" s="5">
        <x:f>L25/32.192*100</x:f>
      </x:c>
      <x:c r="P25" s="6">
        <x:f>O25*N25/100</x:f>
      </x:c>
      <x:c r="Q25" s="6">
        <x:f>J25-P25</x:f>
      </x:c>
    </x:row>
    <x:row r="26" spans="1:25">
      <x:c r="A26" s="0" t="s">
        <x:v>37</x:v>
      </x:c>
      <x:c r="B26" s="0" t="n">
        <x:v>4796</x:v>
      </x:c>
      <x:c r="C26" s="0" t="s">
        <x:v>38</x:v>
      </x:c>
      <x:c r="D26" s="0" t="s">
        <x:v>39</x:v>
      </x:c>
      <x:c r="E26" s="0" t="s">
        <x:v>21</x:v>
      </x:c>
      <x:c r="F26" s="0" t="s">
        <x:v>22</x:v>
      </x:c>
      <x:c r="G26" s="0" t="s">
        <x:v>23</x:v>
      </x:c>
      <x:c r="H26" s="4" t="s">
        <x:v>24</x:v>
      </x:c>
      <x:c r="I26" s="4" t="n">
        <x:v>19</x:v>
      </x:c>
      <x:c r="J26" s="4" t="n">
        <x:v>133</x:v>
      </x:c>
      <x:c r="K26" s="4" t="n">
        <x:v>9</x:v>
      </x:c>
      <x:c r="L26" s="4" t="n">
        <x:v>7</x:v>
      </x:c>
      <x:c r="M26" s="4">
        <x:f>K26*L26</x:f>
      </x:c>
      <x:c r="N26" s="4" t="n">
        <x:v>75.2</x:v>
      </x:c>
      <x:c r="O26" s="5">
        <x:f>L26/32.192*100</x:f>
      </x:c>
      <x:c r="P26" s="6">
        <x:f>O26*N26/100</x:f>
      </x:c>
      <x:c r="Q26" s="6">
        <x:f>J26-P26</x:f>
      </x:c>
    </x:row>
    <x:row r="27" spans="1:25">
      <x:c r="A27" s="0" t="s">
        <x:v>37</x:v>
      </x:c>
      <x:c r="B27" s="0" t="n">
        <x:v>4796</x:v>
      </x:c>
      <x:c r="C27" s="0" t="s">
        <x:v>38</x:v>
      </x:c>
      <x:c r="D27" s="0" t="s">
        <x:v>40</x:v>
      </x:c>
      <x:c r="E27" s="0" t="s">
        <x:v>41</x:v>
      </x:c>
      <x:c r="F27" s="0" t="s">
        <x:v>42</x:v>
      </x:c>
      <x:c r="G27" s="0" t="s">
        <x:v>43</x:v>
      </x:c>
      <x:c r="H27" s="4" t="s">
        <x:v>24</x:v>
      </x:c>
      <x:c r="I27" s="4" t="n">
        <x:v>19</x:v>
      </x:c>
      <x:c r="J27" s="4" t="n">
        <x:v>3.477</x:v>
      </x:c>
      <x:c r="K27" s="4" t="n">
        <x:v>9</x:v>
      </x:c>
      <x:c r="L27" s="4" t="n">
        <x:v>0.183</x:v>
      </x:c>
      <x:c r="M27" s="4">
        <x:f>K27*L27</x:f>
      </x:c>
      <x:c r="N27" s="4" t="n">
        <x:v>75.2</x:v>
      </x:c>
      <x:c r="O27" s="5">
        <x:f>L27/32.192*100</x:f>
      </x:c>
      <x:c r="P27" s="6">
        <x:f>O27*N27/100</x:f>
      </x:c>
      <x:c r="Q27" s="6">
        <x:f>J27-P27</x:f>
      </x:c>
    </x:row>
    <x:row r="28" spans="1:25">
      <x:c r="A28" s="0" t="s">
        <x:v>37</x:v>
      </x:c>
      <x:c r="B28" s="0" t="n">
        <x:v>4796</x:v>
      </x:c>
      <x:c r="C28" s="0" t="s">
        <x:v>38</x:v>
      </x:c>
      <x:c r="D28" s="0" t="s">
        <x:v>40</x:v>
      </x:c>
      <x:c r="E28" s="0" t="s">
        <x:v>41</x:v>
      </x:c>
      <x:c r="F28" s="0" t="s">
        <x:v>42</x:v>
      </x:c>
      <x:c r="G28" s="0" t="s">
        <x:v>44</x:v>
      </x:c>
      <x:c r="H28" s="4" t="s">
        <x:v>24</x:v>
      </x:c>
      <x:c r="I28" s="4" t="n">
        <x:v>19</x:v>
      </x:c>
      <x:c r="J28" s="4" t="n">
        <x:v>34.77</x:v>
      </x:c>
      <x:c r="K28" s="4" t="n">
        <x:v>9</x:v>
      </x:c>
      <x:c r="L28" s="4" t="n">
        <x:v>1.83</x:v>
      </x:c>
      <x:c r="M28" s="4">
        <x:f>K28*L28</x:f>
      </x:c>
      <x:c r="N28" s="4" t="n">
        <x:v>75.2</x:v>
      </x:c>
      <x:c r="O28" s="5">
        <x:f>L28/32.192*100</x:f>
      </x:c>
      <x:c r="P28" s="6">
        <x:f>O28*N28/100</x:f>
      </x:c>
      <x:c r="Q28" s="6">
        <x:f>J28-P28</x:f>
      </x:c>
    </x:row>
    <x:row r="29" spans="1:25">
      <x:c r="A29" s="0" t="s">
        <x:v>37</x:v>
      </x:c>
      <x:c r="B29" s="0" t="n">
        <x:v>4796</x:v>
      </x:c>
      <x:c r="C29" s="0" t="s">
        <x:v>38</x:v>
      </x:c>
      <x:c r="D29" s="0" t="s">
        <x:v>40</x:v>
      </x:c>
      <x:c r="E29" s="0" t="s">
        <x:v>41</x:v>
      </x:c>
      <x:c r="F29" s="0" t="s">
        <x:v>42</x:v>
      </x:c>
      <x:c r="G29" s="0" t="s">
        <x:v>45</x:v>
      </x:c>
      <x:c r="H29" s="4" t="s">
        <x:v>24</x:v>
      </x:c>
      <x:c r="I29" s="4" t="n">
        <x:v>19</x:v>
      </x:c>
      <x:c r="J29" s="4" t="n">
        <x:v>34.77</x:v>
      </x:c>
      <x:c r="K29" s="4" t="n">
        <x:v>9</x:v>
      </x:c>
      <x:c r="L29" s="4" t="n">
        <x:v>1.83</x:v>
      </x:c>
      <x:c r="M29" s="4">
        <x:f>K29*L29</x:f>
      </x:c>
      <x:c r="N29" s="4" t="n">
        <x:v>75.2</x:v>
      </x:c>
      <x:c r="O29" s="5">
        <x:f>L29/32.192*100</x:f>
      </x:c>
      <x:c r="P29" s="6">
        <x:f>O29*N29/100</x:f>
      </x:c>
      <x:c r="Q29" s="6">
        <x:f>J29-P29</x:f>
      </x:c>
    </x:row>
    <x:row r="30" spans="1:25">
      <x:c r="A30" s="0" t="s">
        <x:v>37</x:v>
      </x:c>
      <x:c r="B30" s="0" t="n">
        <x:v>4796</x:v>
      </x:c>
      <x:c r="C30" s="0" t="s">
        <x:v>38</x:v>
      </x:c>
      <x:c r="D30" s="0" t="s">
        <x:v>40</x:v>
      </x:c>
      <x:c r="E30" s="0" t="s">
        <x:v>41</x:v>
      </x:c>
      <x:c r="F30" s="0" t="s">
        <x:v>42</x:v>
      </x:c>
      <x:c r="G30" s="0" t="s">
        <x:v>46</x:v>
      </x:c>
      <x:c r="H30" s="4" t="s">
        <x:v>24</x:v>
      </x:c>
      <x:c r="I30" s="4" t="n">
        <x:v>19</x:v>
      </x:c>
      <x:c r="J30" s="4" t="n">
        <x:v>22.534</x:v>
      </x:c>
      <x:c r="K30" s="4" t="n">
        <x:v>9</x:v>
      </x:c>
      <x:c r="L30" s="4" t="n">
        <x:v>1.186</x:v>
      </x:c>
      <x:c r="M30" s="4">
        <x:f>K30*L30</x:f>
      </x:c>
      <x:c r="N30" s="4" t="n">
        <x:v>75.2</x:v>
      </x:c>
      <x:c r="O30" s="5">
        <x:f>L30/32.192*100</x:f>
      </x:c>
      <x:c r="P30" s="6">
        <x:f>O30*N30/100</x:f>
      </x:c>
      <x:c r="Q30" s="6">
        <x:f>J30-P30</x:f>
      </x:c>
    </x:row>
    <x:row r="31" spans="1:25">
      <x:c r="A31" s="0" t="s">
        <x:v>37</x:v>
      </x:c>
      <x:c r="B31" s="0" t="n">
        <x:v>4796</x:v>
      </x:c>
      <x:c r="C31" s="0" t="s">
        <x:v>38</x:v>
      </x:c>
      <x:c r="D31" s="0" t="s">
        <x:v>47</x:v>
      </x:c>
      <x:c r="E31" s="0" t="s">
        <x:v>41</x:v>
      </x:c>
      <x:c r="F31" s="0" t="s">
        <x:v>42</x:v>
      </x:c>
      <x:c r="G31" s="0" t="s">
        <x:v>27</x:v>
      </x:c>
      <x:c r="H31" s="4" t="s">
        <x:v>24</x:v>
      </x:c>
      <x:c r="I31" s="4" t="n">
        <x:v>19</x:v>
      </x:c>
      <x:c r="J31" s="4" t="n">
        <x:v>40.85</x:v>
      </x:c>
      <x:c r="K31" s="4" t="n">
        <x:v>9</x:v>
      </x:c>
      <x:c r="L31" s="4" t="n">
        <x:v>2.15</x:v>
      </x:c>
      <x:c r="M31" s="4">
        <x:f>K31*L31</x:f>
      </x:c>
      <x:c r="N31" s="4" t="n">
        <x:v>75.2</x:v>
      </x:c>
      <x:c r="O31" s="5">
        <x:f>L31/32.192*100</x:f>
      </x:c>
      <x:c r="P31" s="6">
        <x:f>O31*N31/100</x:f>
      </x:c>
      <x:c r="Q31" s="6">
        <x:f>J31-P31</x:f>
      </x:c>
    </x:row>
    <x:row r="32" spans="1:25">
      <x:c r="A32" s="0" t="s">
        <x:v>37</x:v>
      </x:c>
      <x:c r="B32" s="0" t="n">
        <x:v>4796</x:v>
      </x:c>
      <x:c r="C32" s="0" t="s">
        <x:v>38</x:v>
      </x:c>
      <x:c r="D32" s="0" t="s">
        <x:v>47</x:v>
      </x:c>
      <x:c r="E32" s="0" t="s">
        <x:v>41</x:v>
      </x:c>
      <x:c r="F32" s="0" t="s">
        <x:v>42</x:v>
      </x:c>
      <x:c r="G32" s="0" t="s">
        <x:v>48</x:v>
      </x:c>
      <x:c r="H32" s="4" t="s">
        <x:v>24</x:v>
      </x:c>
      <x:c r="I32" s="4" t="n">
        <x:v>19</x:v>
      </x:c>
      <x:c r="J32" s="4" t="n">
        <x:v>39.14</x:v>
      </x:c>
      <x:c r="K32" s="4" t="n">
        <x:v>9</x:v>
      </x:c>
      <x:c r="L32" s="4" t="n">
        <x:v>2.06</x:v>
      </x:c>
      <x:c r="M32" s="4">
        <x:f>K32*L32</x:f>
      </x:c>
      <x:c r="N32" s="4" t="n">
        <x:v>75.2</x:v>
      </x:c>
      <x:c r="O32" s="5">
        <x:f>L32/32.192*100</x:f>
      </x:c>
      <x:c r="P32" s="6">
        <x:f>O32*N32/100</x:f>
      </x:c>
      <x:c r="Q32" s="6">
        <x:f>J32-P32</x:f>
      </x:c>
    </x:row>
    <x:row r="33" spans="1:25">
      <x:c r="A33" s="0" t="s">
        <x:v>37</x:v>
      </x:c>
      <x:c r="B33" s="0" t="n">
        <x:v>4796</x:v>
      </x:c>
      <x:c r="C33" s="0" t="s">
        <x:v>38</x:v>
      </x:c>
      <x:c r="D33" s="0" t="s">
        <x:v>49</x:v>
      </x:c>
      <x:c r="E33" s="0" t="s">
        <x:v>41</x:v>
      </x:c>
      <x:c r="F33" s="0" t="s">
        <x:v>42</x:v>
      </x:c>
      <x:c r="G33" s="0" t="s">
        <x:v>43</x:v>
      </x:c>
      <x:c r="H33" s="4" t="s">
        <x:v>24</x:v>
      </x:c>
      <x:c r="I33" s="4" t="n">
        <x:v>19</x:v>
      </x:c>
      <x:c r="J33" s="4" t="n">
        <x:v>17.385</x:v>
      </x:c>
      <x:c r="K33" s="4" t="n">
        <x:v>9</x:v>
      </x:c>
      <x:c r="L33" s="4" t="n">
        <x:v>0.915</x:v>
      </x:c>
      <x:c r="M33" s="4">
        <x:f>K33*L33</x:f>
      </x:c>
      <x:c r="N33" s="4" t="n">
        <x:v>75.2</x:v>
      </x:c>
      <x:c r="O33" s="5">
        <x:f>L33/32.192*100</x:f>
      </x:c>
      <x:c r="P33" s="6">
        <x:f>O33*N33/100</x:f>
      </x:c>
      <x:c r="Q33" s="6">
        <x:f>J33-P33</x:f>
      </x:c>
    </x:row>
    <x:row r="34" spans="1:25">
      <x:c r="A34" s="0" t="s">
        <x:v>37</x:v>
      </x:c>
      <x:c r="B34" s="0" t="n">
        <x:v>4796</x:v>
      </x:c>
      <x:c r="C34" s="0" t="s">
        <x:v>38</x:v>
      </x:c>
      <x:c r="D34" s="0" t="s">
        <x:v>49</x:v>
      </x:c>
      <x:c r="E34" s="0" t="s">
        <x:v>41</x:v>
      </x:c>
      <x:c r="F34" s="0" t="s">
        <x:v>42</x:v>
      </x:c>
      <x:c r="G34" s="0" t="s">
        <x:v>44</x:v>
      </x:c>
      <x:c r="H34" s="4" t="s">
        <x:v>24</x:v>
      </x:c>
      <x:c r="I34" s="4" t="n">
        <x:v>19</x:v>
      </x:c>
      <x:c r="J34" s="4" t="n">
        <x:v>20.425</x:v>
      </x:c>
      <x:c r="K34" s="4" t="n">
        <x:v>9</x:v>
      </x:c>
      <x:c r="L34" s="4" t="n">
        <x:v>1.075</x:v>
      </x:c>
      <x:c r="M34" s="4">
        <x:f>K34*L34</x:f>
      </x:c>
      <x:c r="N34" s="4" t="n">
        <x:v>75.2</x:v>
      </x:c>
      <x:c r="O34" s="5">
        <x:f>L34/32.192*100</x:f>
      </x:c>
      <x:c r="P34" s="6">
        <x:f>O34*N34/100</x:f>
      </x:c>
      <x:c r="Q34" s="6">
        <x:f>J34-P34</x:f>
      </x:c>
    </x:row>
    <x:row r="35" spans="1:25">
      <x:c r="A35" s="0" t="s">
        <x:v>37</x:v>
      </x:c>
      <x:c r="B35" s="0" t="n">
        <x:v>4796</x:v>
      </x:c>
      <x:c r="C35" s="0" t="s">
        <x:v>38</x:v>
      </x:c>
      <x:c r="D35" s="0" t="s">
        <x:v>49</x:v>
      </x:c>
      <x:c r="E35" s="0" t="s">
        <x:v>41</x:v>
      </x:c>
      <x:c r="F35" s="0" t="s">
        <x:v>42</x:v>
      </x:c>
      <x:c r="G35" s="0" t="s">
        <x:v>45</x:v>
      </x:c>
      <x:c r="H35" s="4" t="s">
        <x:v>24</x:v>
      </x:c>
      <x:c r="I35" s="4" t="n">
        <x:v>19</x:v>
      </x:c>
      <x:c r="J35" s="4" t="n">
        <x:v>20.425</x:v>
      </x:c>
      <x:c r="K35" s="4" t="n">
        <x:v>9</x:v>
      </x:c>
      <x:c r="L35" s="4" t="n">
        <x:v>1.075</x:v>
      </x:c>
      <x:c r="M35" s="4">
        <x:f>K35*L35</x:f>
      </x:c>
      <x:c r="N35" s="4" t="n">
        <x:v>75.2</x:v>
      </x:c>
      <x:c r="O35" s="5">
        <x:f>L35/32.192*100</x:f>
      </x:c>
      <x:c r="P35" s="6">
        <x:f>O35*N35/100</x:f>
      </x:c>
      <x:c r="Q35" s="6">
        <x:f>J35-P35</x:f>
      </x:c>
    </x:row>
    <x:row r="36" spans="1:25">
      <x:c r="A36" s="0" t="s">
        <x:v>37</x:v>
      </x:c>
      <x:c r="B36" s="0" t="n">
        <x:v>4796</x:v>
      </x:c>
      <x:c r="C36" s="0" t="s">
        <x:v>38</x:v>
      </x:c>
      <x:c r="D36" s="0" t="s">
        <x:v>49</x:v>
      </x:c>
      <x:c r="E36" s="0" t="s">
        <x:v>41</x:v>
      </x:c>
      <x:c r="F36" s="0" t="s">
        <x:v>42</x:v>
      </x:c>
      <x:c r="G36" s="0" t="s">
        <x:v>46</x:v>
      </x:c>
      <x:c r="H36" s="4" t="s">
        <x:v>24</x:v>
      </x:c>
      <x:c r="I36" s="4" t="n">
        <x:v>19</x:v>
      </x:c>
      <x:c r="J36" s="4" t="n">
        <x:v>20.425</x:v>
      </x:c>
      <x:c r="K36" s="4" t="n">
        <x:v>9</x:v>
      </x:c>
      <x:c r="L36" s="4" t="n">
        <x:v>1.075</x:v>
      </x:c>
      <x:c r="M36" s="4">
        <x:f>K36*L36</x:f>
      </x:c>
      <x:c r="N36" s="4" t="n">
        <x:v>75.2</x:v>
      </x:c>
      <x:c r="O36" s="5">
        <x:f>L36/32.192*100</x:f>
      </x:c>
      <x:c r="P36" s="6">
        <x:f>O36*N36/100</x:f>
      </x:c>
      <x:c r="Q36" s="6">
        <x:f>J36-P36</x:f>
      </x:c>
    </x:row>
    <x:row r="37" spans="1:25">
      <x:c r="A37" s="0" t="s">
        <x:v>37</x:v>
      </x:c>
      <x:c r="B37" s="0" t="n">
        <x:v>4796</x:v>
      </x:c>
      <x:c r="C37" s="0" t="s">
        <x:v>38</x:v>
      </x:c>
      <x:c r="D37" s="0" t="s"/>
      <x:c r="E37" s="0" t="s">
        <x:v>21</x:v>
      </x:c>
      <x:c r="F37" s="0" t="s">
        <x:v>22</x:v>
      </x:c>
      <x:c r="G37" s="0" t="s">
        <x:v>23</x:v>
      </x:c>
      <x:c r="H37" s="4" t="s">
        <x:v>28</x:v>
      </x:c>
      <x:c r="I37" s="4" t="n">
        <x:v>19</x:v>
      </x:c>
      <x:c r="J37" s="4" t="n">
        <x:v>91.438</x:v>
      </x:c>
      <x:c r="K37" s="4" t="n">
        <x:v>9</x:v>
      </x:c>
      <x:c r="L37" s="4" t="n">
        <x:v>4.813</x:v>
      </x:c>
      <x:c r="M37" s="4">
        <x:f>K37*L37</x:f>
      </x:c>
      <x:c r="N37" s="4" t="n">
        <x:v>75.2</x:v>
      </x:c>
      <x:c r="O37" s="5">
        <x:f>L37/32.192*100</x:f>
      </x:c>
      <x:c r="P37" s="6">
        <x:f>O37*N37/100</x:f>
      </x:c>
      <x:c r="Q37" s="6">
        <x:f>J37-P37</x:f>
      </x:c>
    </x:row>
    <x:row r="38" spans="1:25">
      <x:c r="A38" s="0" t="s">
        <x:v>50</x:v>
      </x:c>
      <x:c r="B38" s="0" t="n">
        <x:v>4797</x:v>
      </x:c>
      <x:c r="C38" s="0" t="s">
        <x:v>51</x:v>
      </x:c>
      <x:c r="D38" s="0" t="s">
        <x:v>52</x:v>
      </x:c>
      <x:c r="E38" s="0" t="s">
        <x:v>21</x:v>
      </x:c>
      <x:c r="F38" s="0" t="s">
        <x:v>53</x:v>
      </x:c>
      <x:c r="G38" s="0" t="s">
        <x:v>23</x:v>
      </x:c>
      <x:c r="H38" s="4" t="s">
        <x:v>24</x:v>
      </x:c>
      <x:c r="I38" s="4" t="n">
        <x:v>100</x:v>
      </x:c>
      <x:c r="J38" s="4" t="n">
        <x:v>36.2</x:v>
      </x:c>
      <x:c r="K38" s="4" t="n">
        <x:v>32</x:v>
      </x:c>
      <x:c r="L38" s="4" t="n">
        <x:v>0.362</x:v>
      </x:c>
      <x:c r="M38" s="4">
        <x:f>K38*L38</x:f>
      </x:c>
      <x:c r="N38" s="4" t="n">
        <x:v>90.5</x:v>
      </x:c>
      <x:c r="O38" s="5">
        <x:f>L38/3.912*100</x:f>
      </x:c>
      <x:c r="P38" s="6">
        <x:f>O38*N38/100</x:f>
      </x:c>
      <x:c r="Q38" s="6">
        <x:f>J38-P38</x:f>
      </x:c>
    </x:row>
    <x:row r="39" spans="1:25">
      <x:c r="A39" s="0" t="s">
        <x:v>50</x:v>
      </x:c>
      <x:c r="B39" s="0" t="n">
        <x:v>4797</x:v>
      </x:c>
      <x:c r="C39" s="0" t="s">
        <x:v>51</x:v>
      </x:c>
      <x:c r="D39" s="0" t="s"/>
      <x:c r="E39" s="0" t="s">
        <x:v>41</x:v>
      </x:c>
      <x:c r="F39" s="0" t="s">
        <x:v>54</x:v>
      </x:c>
      <x:c r="G39" s="0" t="s">
        <x:v>55</x:v>
      </x:c>
      <x:c r="H39" s="4" t="s">
        <x:v>28</x:v>
      </x:c>
      <x:c r="I39" s="4" t="n">
        <x:v>100</x:v>
      </x:c>
      <x:c r="J39" s="4" t="n">
        <x:v>66.502</x:v>
      </x:c>
      <x:c r="K39" s="4" t="n">
        <x:v>32</x:v>
      </x:c>
      <x:c r="L39" s="4" t="n">
        <x:v>1.75</x:v>
      </x:c>
      <x:c r="M39" s="4">
        <x:f>K39*L39</x:f>
      </x:c>
      <x:c r="N39" s="4" t="n">
        <x:v>90.5</x:v>
      </x:c>
      <x:c r="O39" s="5">
        <x:f>L39/3.912*100</x:f>
      </x:c>
      <x:c r="P39" s="6">
        <x:f>O39*N39/100</x:f>
      </x:c>
      <x:c r="Q39" s="6">
        <x:f>J39-P39</x:f>
      </x:c>
    </x:row>
    <x:row r="40" spans="1:25">
      <x:c r="A40" s="0" t="s">
        <x:v>50</x:v>
      </x:c>
      <x:c r="B40" s="0" t="n">
        <x:v>4797</x:v>
      </x:c>
      <x:c r="C40" s="0" t="s">
        <x:v>51</x:v>
      </x:c>
      <x:c r="D40" s="0" t="s"/>
      <x:c r="E40" s="0" t="s">
        <x:v>41</x:v>
      </x:c>
      <x:c r="F40" s="0" t="s">
        <x:v>54</x:v>
      </x:c>
      <x:c r="G40" s="0" t="s">
        <x:v>23</x:v>
      </x:c>
      <x:c r="H40" s="4" t="s">
        <x:v>28</x:v>
      </x:c>
      <x:c r="I40" s="4" t="n">
        <x:v>100</x:v>
      </x:c>
      <x:c r="J40" s="4" t="n">
        <x:v>94.2</x:v>
      </x:c>
      <x:c r="K40" s="4" t="n">
        <x:v>32</x:v>
      </x:c>
      <x:c r="L40" s="4" t="n">
        <x:v>1.8</x:v>
      </x:c>
      <x:c r="M40" s="4">
        <x:f>K40*L40</x:f>
      </x:c>
      <x:c r="N40" s="4" t="n">
        <x:v>90.5</x:v>
      </x:c>
      <x:c r="O40" s="5">
        <x:f>L40/3.912*100</x:f>
      </x:c>
      <x:c r="P40" s="6">
        <x:f>O40*N40/100</x:f>
      </x:c>
      <x:c r="Q40" s="6">
        <x:f>J40-P40</x:f>
      </x:c>
    </x:row>
    <x:row r="41" spans="1:25">
      <x:c r="A41" s="0" t="s">
        <x:v>56</x:v>
      </x:c>
      <x:c r="B41" s="0" t="n">
        <x:v>4798</x:v>
      </x:c>
      <x:c r="C41" s="0" t="s">
        <x:v>57</x:v>
      </x:c>
      <x:c r="D41" s="0" t="s">
        <x:v>58</x:v>
      </x:c>
      <x:c r="E41" s="0" t="s">
        <x:v>21</x:v>
      </x:c>
      <x:c r="F41" s="0" t="s">
        <x:v>22</x:v>
      </x:c>
      <x:c r="G41" s="0" t="s">
        <x:v>23</x:v>
      </x:c>
      <x:c r="H41" s="4" t="s">
        <x:v>24</x:v>
      </x:c>
      <x:c r="I41" s="4" t="n">
        <x:v>65</x:v>
      </x:c>
      <x:c r="J41" s="4" t="n">
        <x:v>2.34</x:v>
      </x:c>
      <x:c r="K41" s="4" t="n">
        <x:v>0</x:v>
      </x:c>
      <x:c r="L41" s="4" t="n">
        <x:v>0.036</x:v>
      </x:c>
      <x:c r="M41" s="4">
        <x:f>K41*L41</x:f>
      </x:c>
      <x:c r="N41" s="4" t="n">
        <x:v>0</x:v>
      </x:c>
      <x:c r="O41" s="5">
        <x:f>L41/0.716*100</x:f>
      </x:c>
      <x:c r="P41" s="6">
        <x:f>O41*N41/100</x:f>
      </x:c>
      <x:c r="Q41" s="6">
        <x:f>J41-P41</x:f>
      </x:c>
    </x:row>
    <x:row r="42" spans="1:25">
      <x:c r="A42" s="0" t="s">
        <x:v>56</x:v>
      </x:c>
      <x:c r="B42" s="0" t="n">
        <x:v>4798</x:v>
      </x:c>
      <x:c r="C42" s="0" t="s">
        <x:v>57</x:v>
      </x:c>
      <x:c r="D42" s="0" t="s">
        <x:v>58</x:v>
      </x:c>
      <x:c r="E42" s="0" t="s">
        <x:v>21</x:v>
      </x:c>
      <x:c r="F42" s="0" t="s">
        <x:v>26</x:v>
      </x:c>
      <x:c r="G42" s="0" t="s">
        <x:v>23</x:v>
      </x:c>
      <x:c r="H42" s="4" t="s">
        <x:v>24</x:v>
      </x:c>
      <x:c r="I42" s="4" t="n">
        <x:v>65</x:v>
      </x:c>
      <x:c r="J42" s="4" t="n">
        <x:v>2.99</x:v>
      </x:c>
      <x:c r="K42" s="4" t="n">
        <x:v>0</x:v>
      </x:c>
      <x:c r="L42" s="4" t="n">
        <x:v>0.046</x:v>
      </x:c>
      <x:c r="M42" s="4">
        <x:f>K42*L42</x:f>
      </x:c>
      <x:c r="N42" s="4" t="n">
        <x:v>0</x:v>
      </x:c>
      <x:c r="O42" s="5">
        <x:f>L42/0.716*100</x:f>
      </x:c>
      <x:c r="P42" s="6">
        <x:f>O42*N42/100</x:f>
      </x:c>
      <x:c r="Q42" s="6">
        <x:f>J42-P42</x:f>
      </x:c>
    </x:row>
    <x:row r="43" spans="1:25">
      <x:c r="A43" s="0" t="s">
        <x:v>56</x:v>
      </x:c>
      <x:c r="B43" s="0" t="n">
        <x:v>4798</x:v>
      </x:c>
      <x:c r="C43" s="0" t="s">
        <x:v>57</x:v>
      </x:c>
      <x:c r="D43" s="0" t="s">
        <x:v>59</x:v>
      </x:c>
      <x:c r="E43" s="0" t="s">
        <x:v>41</x:v>
      </x:c>
      <x:c r="F43" s="0" t="s">
        <x:v>42</x:v>
      </x:c>
      <x:c r="G43" s="0" t="s">
        <x:v>60</x:v>
      </x:c>
      <x:c r="H43" s="4" t="s">
        <x:v>24</x:v>
      </x:c>
      <x:c r="I43" s="4" t="n">
        <x:v>65</x:v>
      </x:c>
      <x:c r="J43" s="4" t="n">
        <x:v>41.221</x:v>
      </x:c>
      <x:c r="K43" s="4" t="n">
        <x:v>0</x:v>
      </x:c>
      <x:c r="L43" s="4" t="n">
        <x:v>0.634</x:v>
      </x:c>
      <x:c r="M43" s="4">
        <x:f>K43*L43</x:f>
      </x:c>
      <x:c r="N43" s="4" t="n">
        <x:v>0</x:v>
      </x:c>
      <x:c r="O43" s="5">
        <x:f>L43/0.716*100</x:f>
      </x:c>
      <x:c r="P43" s="6">
        <x:f>O43*N43/100</x:f>
      </x:c>
      <x:c r="Q43" s="6">
        <x:f>J43-P43</x:f>
      </x:c>
    </x:row>
    <x:row r="44" spans="1:25">
      <x:c r="A44" s="0" t="s">
        <x:v>61</x:v>
      </x:c>
      <x:c r="B44" s="0" t="n">
        <x:v>4799</x:v>
      </x:c>
      <x:c r="C44" s="0" t="s">
        <x:v>38</x:v>
      </x:c>
      <x:c r="D44" s="0" t="s">
        <x:v>40</x:v>
      </x:c>
      <x:c r="E44" s="0" t="s">
        <x:v>41</x:v>
      </x:c>
      <x:c r="F44" s="0" t="s">
        <x:v>42</x:v>
      </x:c>
      <x:c r="G44" s="0" t="s">
        <x:v>43</x:v>
      </x:c>
      <x:c r="H44" s="4" t="s">
        <x:v>24</x:v>
      </x:c>
      <x:c r="I44" s="4" t="n">
        <x:v>19</x:v>
      </x:c>
      <x:c r="J44" s="4" t="n">
        <x:v>3.477</x:v>
      </x:c>
      <x:c r="K44" s="4" t="n">
        <x:v>19</x:v>
      </x:c>
      <x:c r="L44" s="4" t="n">
        <x:v>0.183</x:v>
      </x:c>
      <x:c r="M44" s="4">
        <x:f>K44*L44</x:f>
      </x:c>
      <x:c r="N44" s="4" t="n">
        <x:v>0</x:v>
      </x:c>
      <x:c r="O44" s="5">
        <x:f>L44/71.604*100</x:f>
      </x:c>
      <x:c r="P44" s="6">
        <x:f>O44*N44/100</x:f>
      </x:c>
      <x:c r="Q44" s="6">
        <x:f>J44-P44</x:f>
      </x:c>
    </x:row>
    <x:row r="45" spans="1:25">
      <x:c r="A45" s="0" t="s">
        <x:v>61</x:v>
      </x:c>
      <x:c r="B45" s="0" t="n">
        <x:v>4799</x:v>
      </x:c>
      <x:c r="C45" s="0" t="s">
        <x:v>38</x:v>
      </x:c>
      <x:c r="D45" s="0" t="s">
        <x:v>40</x:v>
      </x:c>
      <x:c r="E45" s="0" t="s">
        <x:v>41</x:v>
      </x:c>
      <x:c r="F45" s="0" t="s">
        <x:v>42</x:v>
      </x:c>
      <x:c r="G45" s="0" t="s">
        <x:v>44</x:v>
      </x:c>
      <x:c r="H45" s="4" t="s">
        <x:v>24</x:v>
      </x:c>
      <x:c r="I45" s="4" t="n">
        <x:v>19</x:v>
      </x:c>
      <x:c r="J45" s="4" t="n">
        <x:v>34.77</x:v>
      </x:c>
      <x:c r="K45" s="4" t="n">
        <x:v>19</x:v>
      </x:c>
      <x:c r="L45" s="4" t="n">
        <x:v>1.83</x:v>
      </x:c>
      <x:c r="M45" s="4">
        <x:f>K45*L45</x:f>
      </x:c>
      <x:c r="N45" s="4" t="n">
        <x:v>0</x:v>
      </x:c>
      <x:c r="O45" s="5">
        <x:f>L45/71.604*100</x:f>
      </x:c>
      <x:c r="P45" s="6">
        <x:f>O45*N45/100</x:f>
      </x:c>
      <x:c r="Q45" s="6">
        <x:f>J45-P45</x:f>
      </x:c>
    </x:row>
    <x:row r="46" spans="1:25">
      <x:c r="A46" s="0" t="s">
        <x:v>61</x:v>
      </x:c>
      <x:c r="B46" s="0" t="n">
        <x:v>4799</x:v>
      </x:c>
      <x:c r="C46" s="0" t="s">
        <x:v>38</x:v>
      </x:c>
      <x:c r="D46" s="0" t="s">
        <x:v>40</x:v>
      </x:c>
      <x:c r="E46" s="0" t="s">
        <x:v>41</x:v>
      </x:c>
      <x:c r="F46" s="0" t="s">
        <x:v>42</x:v>
      </x:c>
      <x:c r="G46" s="0" t="s">
        <x:v>45</x:v>
      </x:c>
      <x:c r="H46" s="4" t="s">
        <x:v>24</x:v>
      </x:c>
      <x:c r="I46" s="4" t="n">
        <x:v>19</x:v>
      </x:c>
      <x:c r="J46" s="4" t="n">
        <x:v>34.77</x:v>
      </x:c>
      <x:c r="K46" s="4" t="n">
        <x:v>19</x:v>
      </x:c>
      <x:c r="L46" s="4" t="n">
        <x:v>1.83</x:v>
      </x:c>
      <x:c r="M46" s="4">
        <x:f>K46*L46</x:f>
      </x:c>
      <x:c r="N46" s="4" t="n">
        <x:v>0</x:v>
      </x:c>
      <x:c r="O46" s="5">
        <x:f>L46/71.604*100</x:f>
      </x:c>
      <x:c r="P46" s="6">
        <x:f>O46*N46/100</x:f>
      </x:c>
      <x:c r="Q46" s="6">
        <x:f>J46-P46</x:f>
      </x:c>
    </x:row>
    <x:row r="47" spans="1:25">
      <x:c r="A47" s="0" t="s">
        <x:v>61</x:v>
      </x:c>
      <x:c r="B47" s="0" t="n">
        <x:v>4799</x:v>
      </x:c>
      <x:c r="C47" s="0" t="s">
        <x:v>38</x:v>
      </x:c>
      <x:c r="D47" s="0" t="s">
        <x:v>40</x:v>
      </x:c>
      <x:c r="E47" s="0" t="s">
        <x:v>41</x:v>
      </x:c>
      <x:c r="F47" s="0" t="s">
        <x:v>42</x:v>
      </x:c>
      <x:c r="G47" s="0" t="s">
        <x:v>46</x:v>
      </x:c>
      <x:c r="H47" s="4" t="s">
        <x:v>24</x:v>
      </x:c>
      <x:c r="I47" s="4" t="n">
        <x:v>19</x:v>
      </x:c>
      <x:c r="J47" s="4" t="n">
        <x:v>22.534</x:v>
      </x:c>
      <x:c r="K47" s="4" t="n">
        <x:v>19</x:v>
      </x:c>
      <x:c r="L47" s="4" t="n">
        <x:v>1.186</x:v>
      </x:c>
      <x:c r="M47" s="4">
        <x:f>K47*L47</x:f>
      </x:c>
      <x:c r="N47" s="4" t="n">
        <x:v>0</x:v>
      </x:c>
      <x:c r="O47" s="5">
        <x:f>L47/71.604*100</x:f>
      </x:c>
      <x:c r="P47" s="6">
        <x:f>O47*N47/100</x:f>
      </x:c>
      <x:c r="Q47" s="6">
        <x:f>J47-P47</x:f>
      </x:c>
    </x:row>
    <x:row r="48" spans="1:25">
      <x:c r="A48" s="0" t="s">
        <x:v>61</x:v>
      </x:c>
      <x:c r="B48" s="0" t="n">
        <x:v>4799</x:v>
      </x:c>
      <x:c r="C48" s="0" t="s">
        <x:v>38</x:v>
      </x:c>
      <x:c r="D48" s="0" t="s">
        <x:v>47</x:v>
      </x:c>
      <x:c r="E48" s="0" t="s">
        <x:v>41</x:v>
      </x:c>
      <x:c r="F48" s="0" t="s">
        <x:v>42</x:v>
      </x:c>
      <x:c r="G48" s="0" t="s">
        <x:v>27</x:v>
      </x:c>
      <x:c r="H48" s="4" t="s">
        <x:v>24</x:v>
      </x:c>
      <x:c r="I48" s="4" t="n">
        <x:v>19</x:v>
      </x:c>
      <x:c r="J48" s="4" t="n">
        <x:v>40.85</x:v>
      </x:c>
      <x:c r="K48" s="4" t="n">
        <x:v>19</x:v>
      </x:c>
      <x:c r="L48" s="4" t="n">
        <x:v>2.15</x:v>
      </x:c>
      <x:c r="M48" s="4">
        <x:f>K48*L48</x:f>
      </x:c>
      <x:c r="N48" s="4" t="n">
        <x:v>0</x:v>
      </x:c>
      <x:c r="O48" s="5">
        <x:f>L48/71.604*100</x:f>
      </x:c>
      <x:c r="P48" s="6">
        <x:f>O48*N48/100</x:f>
      </x:c>
      <x:c r="Q48" s="6">
        <x:f>J48-P48</x:f>
      </x:c>
    </x:row>
    <x:row r="49" spans="1:25">
      <x:c r="A49" s="0" t="s">
        <x:v>61</x:v>
      </x:c>
      <x:c r="B49" s="0" t="n">
        <x:v>4799</x:v>
      </x:c>
      <x:c r="C49" s="0" t="s">
        <x:v>38</x:v>
      </x:c>
      <x:c r="D49" s="0" t="s">
        <x:v>47</x:v>
      </x:c>
      <x:c r="E49" s="0" t="s">
        <x:v>41</x:v>
      </x:c>
      <x:c r="F49" s="0" t="s">
        <x:v>42</x:v>
      </x:c>
      <x:c r="G49" s="0" t="s">
        <x:v>48</x:v>
      </x:c>
      <x:c r="H49" s="4" t="s">
        <x:v>24</x:v>
      </x:c>
      <x:c r="I49" s="4" t="n">
        <x:v>19</x:v>
      </x:c>
      <x:c r="J49" s="4" t="n">
        <x:v>39.14</x:v>
      </x:c>
      <x:c r="K49" s="4" t="n">
        <x:v>19</x:v>
      </x:c>
      <x:c r="L49" s="4" t="n">
        <x:v>2.06</x:v>
      </x:c>
      <x:c r="M49" s="4">
        <x:f>K49*L49</x:f>
      </x:c>
      <x:c r="N49" s="4" t="n">
        <x:v>0</x:v>
      </x:c>
      <x:c r="O49" s="5">
        <x:f>L49/71.604*100</x:f>
      </x:c>
      <x:c r="P49" s="6">
        <x:f>O49*N49/100</x:f>
      </x:c>
      <x:c r="Q49" s="6">
        <x:f>J49-P49</x:f>
      </x:c>
    </x:row>
    <x:row r="50" spans="1:25">
      <x:c r="A50" s="0" t="s">
        <x:v>61</x:v>
      </x:c>
      <x:c r="B50" s="0" t="n">
        <x:v>4799</x:v>
      </x:c>
      <x:c r="C50" s="0" t="s">
        <x:v>38</x:v>
      </x:c>
      <x:c r="D50" s="0" t="s">
        <x:v>49</x:v>
      </x:c>
      <x:c r="E50" s="0" t="s">
        <x:v>41</x:v>
      </x:c>
      <x:c r="F50" s="0" t="s">
        <x:v>42</x:v>
      </x:c>
      <x:c r="G50" s="0" t="s">
        <x:v>43</x:v>
      </x:c>
      <x:c r="H50" s="4" t="s">
        <x:v>24</x:v>
      </x:c>
      <x:c r="I50" s="4" t="n">
        <x:v>19</x:v>
      </x:c>
      <x:c r="J50" s="4" t="n">
        <x:v>17.385</x:v>
      </x:c>
      <x:c r="K50" s="4" t="n">
        <x:v>19</x:v>
      </x:c>
      <x:c r="L50" s="4" t="n">
        <x:v>0.915</x:v>
      </x:c>
      <x:c r="M50" s="4">
        <x:f>K50*L50</x:f>
      </x:c>
      <x:c r="N50" s="4" t="n">
        <x:v>0</x:v>
      </x:c>
      <x:c r="O50" s="5">
        <x:f>L50/71.604*100</x:f>
      </x:c>
      <x:c r="P50" s="6">
        <x:f>O50*N50/100</x:f>
      </x:c>
      <x:c r="Q50" s="6">
        <x:f>J50-P50</x:f>
      </x:c>
    </x:row>
    <x:row r="51" spans="1:25">
      <x:c r="A51" s="0" t="s">
        <x:v>61</x:v>
      </x:c>
      <x:c r="B51" s="0" t="n">
        <x:v>4799</x:v>
      </x:c>
      <x:c r="C51" s="0" t="s">
        <x:v>38</x:v>
      </x:c>
      <x:c r="D51" s="0" t="s">
        <x:v>49</x:v>
      </x:c>
      <x:c r="E51" s="0" t="s">
        <x:v>41</x:v>
      </x:c>
      <x:c r="F51" s="0" t="s">
        <x:v>42</x:v>
      </x:c>
      <x:c r="G51" s="0" t="s">
        <x:v>43</x:v>
      </x:c>
      <x:c r="H51" s="4" t="s">
        <x:v>24</x:v>
      </x:c>
      <x:c r="I51" s="4" t="n">
        <x:v>19</x:v>
      </x:c>
      <x:c r="J51" s="4" t="n">
        <x:v>17.385</x:v>
      </x:c>
      <x:c r="K51" s="4" t="n">
        <x:v>19</x:v>
      </x:c>
      <x:c r="L51" s="4" t="n">
        <x:v>0.915</x:v>
      </x:c>
      <x:c r="M51" s="4">
        <x:f>K51*L51</x:f>
      </x:c>
      <x:c r="N51" s="4" t="n">
        <x:v>0</x:v>
      </x:c>
      <x:c r="O51" s="5">
        <x:f>L51/71.604*100</x:f>
      </x:c>
      <x:c r="P51" s="6">
        <x:f>O51*N51/100</x:f>
      </x:c>
      <x:c r="Q51" s="6">
        <x:f>J51-P51</x:f>
      </x:c>
    </x:row>
    <x:row r="52" spans="1:25">
      <x:c r="A52" s="0" t="s">
        <x:v>61</x:v>
      </x:c>
      <x:c r="B52" s="0" t="n">
        <x:v>4799</x:v>
      </x:c>
      <x:c r="C52" s="0" t="s">
        <x:v>38</x:v>
      </x:c>
      <x:c r="D52" s="0" t="s">
        <x:v>49</x:v>
      </x:c>
      <x:c r="E52" s="0" t="s">
        <x:v>41</x:v>
      </x:c>
      <x:c r="F52" s="0" t="s">
        <x:v>42</x:v>
      </x:c>
      <x:c r="G52" s="0" t="s">
        <x:v>44</x:v>
      </x:c>
      <x:c r="H52" s="4" t="s">
        <x:v>24</x:v>
      </x:c>
      <x:c r="I52" s="4" t="n">
        <x:v>19</x:v>
      </x:c>
      <x:c r="J52" s="4" t="n">
        <x:v>20.425</x:v>
      </x:c>
      <x:c r="K52" s="4" t="n">
        <x:v>19</x:v>
      </x:c>
      <x:c r="L52" s="4" t="n">
        <x:v>1.075</x:v>
      </x:c>
      <x:c r="M52" s="4">
        <x:f>K52*L52</x:f>
      </x:c>
      <x:c r="N52" s="4" t="n">
        <x:v>0</x:v>
      </x:c>
      <x:c r="O52" s="5">
        <x:f>L52/71.604*100</x:f>
      </x:c>
      <x:c r="P52" s="6">
        <x:f>O52*N52/100</x:f>
      </x:c>
      <x:c r="Q52" s="6">
        <x:f>J52-P52</x:f>
      </x:c>
    </x:row>
    <x:row r="53" spans="1:25">
      <x:c r="A53" s="0" t="s">
        <x:v>61</x:v>
      </x:c>
      <x:c r="B53" s="0" t="n">
        <x:v>4799</x:v>
      </x:c>
      <x:c r="C53" s="0" t="s">
        <x:v>38</x:v>
      </x:c>
      <x:c r="D53" s="0" t="s">
        <x:v>49</x:v>
      </x:c>
      <x:c r="E53" s="0" t="s">
        <x:v>41</x:v>
      </x:c>
      <x:c r="F53" s="0" t="s">
        <x:v>42</x:v>
      </x:c>
      <x:c r="G53" s="0" t="s">
        <x:v>44</x:v>
      </x:c>
      <x:c r="H53" s="4" t="s">
        <x:v>24</x:v>
      </x:c>
      <x:c r="I53" s="4" t="n">
        <x:v>19</x:v>
      </x:c>
      <x:c r="J53" s="4" t="n">
        <x:v>20.425</x:v>
      </x:c>
      <x:c r="K53" s="4" t="n">
        <x:v>19</x:v>
      </x:c>
      <x:c r="L53" s="4" t="n">
        <x:v>1.075</x:v>
      </x:c>
      <x:c r="M53" s="4">
        <x:f>K53*L53</x:f>
      </x:c>
      <x:c r="N53" s="4" t="n">
        <x:v>0</x:v>
      </x:c>
      <x:c r="O53" s="5">
        <x:f>L53/71.604*100</x:f>
      </x:c>
      <x:c r="P53" s="6">
        <x:f>O53*N53/100</x:f>
      </x:c>
      <x:c r="Q53" s="6">
        <x:f>J53-P53</x:f>
      </x:c>
    </x:row>
    <x:row r="54" spans="1:25">
      <x:c r="A54" s="0" t="s">
        <x:v>61</x:v>
      </x:c>
      <x:c r="B54" s="0" t="n">
        <x:v>4799</x:v>
      </x:c>
      <x:c r="C54" s="0" t="s">
        <x:v>38</x:v>
      </x:c>
      <x:c r="D54" s="0" t="s">
        <x:v>49</x:v>
      </x:c>
      <x:c r="E54" s="0" t="s">
        <x:v>41</x:v>
      </x:c>
      <x:c r="F54" s="0" t="s">
        <x:v>42</x:v>
      </x:c>
      <x:c r="G54" s="0" t="s">
        <x:v>45</x:v>
      </x:c>
      <x:c r="H54" s="4" t="s">
        <x:v>24</x:v>
      </x:c>
      <x:c r="I54" s="4" t="n">
        <x:v>19</x:v>
      </x:c>
      <x:c r="J54" s="4" t="n">
        <x:v>20.425</x:v>
      </x:c>
      <x:c r="K54" s="4" t="n">
        <x:v>19</x:v>
      </x:c>
      <x:c r="L54" s="4" t="n">
        <x:v>1.075</x:v>
      </x:c>
      <x:c r="M54" s="4">
        <x:f>K54*L54</x:f>
      </x:c>
      <x:c r="N54" s="4" t="n">
        <x:v>0</x:v>
      </x:c>
      <x:c r="O54" s="5">
        <x:f>L54/71.604*100</x:f>
      </x:c>
      <x:c r="P54" s="6">
        <x:f>O54*N54/100</x:f>
      </x:c>
      <x:c r="Q54" s="6">
        <x:f>J54-P54</x:f>
      </x:c>
    </x:row>
    <x:row r="55" spans="1:25">
      <x:c r="A55" s="0" t="s">
        <x:v>61</x:v>
      </x:c>
      <x:c r="B55" s="0" t="n">
        <x:v>4799</x:v>
      </x:c>
      <x:c r="C55" s="0" t="s">
        <x:v>38</x:v>
      </x:c>
      <x:c r="D55" s="0" t="s">
        <x:v>49</x:v>
      </x:c>
      <x:c r="E55" s="0" t="s">
        <x:v>41</x:v>
      </x:c>
      <x:c r="F55" s="0" t="s">
        <x:v>42</x:v>
      </x:c>
      <x:c r="G55" s="0" t="s">
        <x:v>45</x:v>
      </x:c>
      <x:c r="H55" s="4" t="s">
        <x:v>24</x:v>
      </x:c>
      <x:c r="I55" s="4" t="n">
        <x:v>19</x:v>
      </x:c>
      <x:c r="J55" s="4" t="n">
        <x:v>20.425</x:v>
      </x:c>
      <x:c r="K55" s="4" t="n">
        <x:v>19</x:v>
      </x:c>
      <x:c r="L55" s="4" t="n">
        <x:v>1.075</x:v>
      </x:c>
      <x:c r="M55" s="4">
        <x:f>K55*L55</x:f>
      </x:c>
      <x:c r="N55" s="4" t="n">
        <x:v>0</x:v>
      </x:c>
      <x:c r="O55" s="5">
        <x:f>L55/71.604*100</x:f>
      </x:c>
      <x:c r="P55" s="6">
        <x:f>O55*N55/100</x:f>
      </x:c>
      <x:c r="Q55" s="6">
        <x:f>J55-P55</x:f>
      </x:c>
    </x:row>
    <x:row r="56" spans="1:25">
      <x:c r="A56" s="0" t="s">
        <x:v>61</x:v>
      </x:c>
      <x:c r="B56" s="0" t="n">
        <x:v>4799</x:v>
      </x:c>
      <x:c r="C56" s="0" t="s">
        <x:v>38</x:v>
      </x:c>
      <x:c r="D56" s="0" t="s">
        <x:v>49</x:v>
      </x:c>
      <x:c r="E56" s="0" t="s">
        <x:v>41</x:v>
      </x:c>
      <x:c r="F56" s="0" t="s">
        <x:v>42</x:v>
      </x:c>
      <x:c r="G56" s="0" t="s">
        <x:v>46</x:v>
      </x:c>
      <x:c r="H56" s="4" t="s">
        <x:v>24</x:v>
      </x:c>
      <x:c r="I56" s="4" t="n">
        <x:v>19</x:v>
      </x:c>
      <x:c r="J56" s="4" t="n">
        <x:v>20.425</x:v>
      </x:c>
      <x:c r="K56" s="4" t="n">
        <x:v>19</x:v>
      </x:c>
      <x:c r="L56" s="4" t="n">
        <x:v>1.075</x:v>
      </x:c>
      <x:c r="M56" s="4">
        <x:f>K56*L56</x:f>
      </x:c>
      <x:c r="N56" s="4" t="n">
        <x:v>0</x:v>
      </x:c>
      <x:c r="O56" s="5">
        <x:f>L56/71.604*100</x:f>
      </x:c>
      <x:c r="P56" s="6">
        <x:f>O56*N56/100</x:f>
      </x:c>
      <x:c r="Q56" s="6">
        <x:f>J56-P56</x:f>
      </x:c>
    </x:row>
    <x:row r="57" spans="1:25">
      <x:c r="A57" s="0" t="s">
        <x:v>61</x:v>
      </x:c>
      <x:c r="B57" s="0" t="n">
        <x:v>4799</x:v>
      </x:c>
      <x:c r="C57" s="0" t="s">
        <x:v>38</x:v>
      </x:c>
      <x:c r="D57" s="0" t="s">
        <x:v>49</x:v>
      </x:c>
      <x:c r="E57" s="0" t="s">
        <x:v>41</x:v>
      </x:c>
      <x:c r="F57" s="0" t="s">
        <x:v>42</x:v>
      </x:c>
      <x:c r="G57" s="0" t="s">
        <x:v>46</x:v>
      </x:c>
      <x:c r="H57" s="4" t="s">
        <x:v>24</x:v>
      </x:c>
      <x:c r="I57" s="4" t="n">
        <x:v>19</x:v>
      </x:c>
      <x:c r="J57" s="4" t="n">
        <x:v>20.425</x:v>
      </x:c>
      <x:c r="K57" s="4" t="n">
        <x:v>19</x:v>
      </x:c>
      <x:c r="L57" s="4" t="n">
        <x:v>1.075</x:v>
      </x:c>
      <x:c r="M57" s="4">
        <x:f>K57*L57</x:f>
      </x:c>
      <x:c r="N57" s="4" t="n">
        <x:v>0</x:v>
      </x:c>
      <x:c r="O57" s="5">
        <x:f>L57/71.604*100</x:f>
      </x:c>
      <x:c r="P57" s="6">
        <x:f>O57*N57/100</x:f>
      </x:c>
      <x:c r="Q57" s="6">
        <x:f>J57-P57</x:f>
      </x:c>
    </x:row>
    <x:row r="58" spans="1:25">
      <x:c r="A58" s="0" t="s">
        <x:v>61</x:v>
      </x:c>
      <x:c r="B58" s="0" t="n">
        <x:v>4799</x:v>
      </x:c>
      <x:c r="C58" s="0" t="s">
        <x:v>38</x:v>
      </x:c>
      <x:c r="D58" s="0" t="s">
        <x:v>49</x:v>
      </x:c>
      <x:c r="E58" s="0" t="s">
        <x:v>41</x:v>
      </x:c>
      <x:c r="F58" s="0" t="s">
        <x:v>42</x:v>
      </x:c>
      <x:c r="G58" s="0" t="s">
        <x:v>46</x:v>
      </x:c>
      <x:c r="H58" s="4" t="s">
        <x:v>24</x:v>
      </x:c>
      <x:c r="I58" s="4" t="n">
        <x:v>19</x:v>
      </x:c>
      <x:c r="J58" s="4" t="n">
        <x:v>20.425</x:v>
      </x:c>
      <x:c r="K58" s="4" t="n">
        <x:v>19</x:v>
      </x:c>
      <x:c r="L58" s="4" t="n">
        <x:v>1.075</x:v>
      </x:c>
      <x:c r="M58" s="4">
        <x:f>K58*L58</x:f>
      </x:c>
      <x:c r="N58" s="4" t="n">
        <x:v>0</x:v>
      </x:c>
      <x:c r="O58" s="5">
        <x:f>L58/71.604*100</x:f>
      </x:c>
      <x:c r="P58" s="6">
        <x:f>O58*N58/100</x:f>
      </x:c>
      <x:c r="Q58" s="6">
        <x:f>J58-P58</x:f>
      </x:c>
    </x:row>
    <x:row r="59" spans="1:25">
      <x:c r="A59" s="0" t="s">
        <x:v>61</x:v>
      </x:c>
      <x:c r="B59" s="0" t="n">
        <x:v>4799</x:v>
      </x:c>
      <x:c r="C59" s="0" t="s">
        <x:v>38</x:v>
      </x:c>
      <x:c r="D59" s="0" t="s">
        <x:v>49</x:v>
      </x:c>
      <x:c r="E59" s="0" t="s">
        <x:v>41</x:v>
      </x:c>
      <x:c r="F59" s="0" t="s">
        <x:v>42</x:v>
      </x:c>
      <x:c r="G59" s="0" t="s">
        <x:v>43</x:v>
      </x:c>
      <x:c r="H59" s="4" t="s">
        <x:v>24</x:v>
      </x:c>
      <x:c r="I59" s="4" t="n">
        <x:v>19</x:v>
      </x:c>
      <x:c r="J59" s="4" t="n">
        <x:v>17.385</x:v>
      </x:c>
      <x:c r="K59" s="4" t="n">
        <x:v>19</x:v>
      </x:c>
      <x:c r="L59" s="4" t="n">
        <x:v>0.915</x:v>
      </x:c>
      <x:c r="M59" s="4">
        <x:f>K59*L59</x:f>
      </x:c>
      <x:c r="N59" s="4" t="n">
        <x:v>0</x:v>
      </x:c>
      <x:c r="O59" s="5">
        <x:f>L59/71.604*100</x:f>
      </x:c>
      <x:c r="P59" s="6">
        <x:f>O59*N59/100</x:f>
      </x:c>
      <x:c r="Q59" s="6">
        <x:f>J59-P59</x:f>
      </x:c>
    </x:row>
    <x:row r="60" spans="1:25">
      <x:c r="A60" s="0" t="s">
        <x:v>61</x:v>
      </x:c>
      <x:c r="B60" s="0" t="n">
        <x:v>4799</x:v>
      </x:c>
      <x:c r="C60" s="0" t="s">
        <x:v>38</x:v>
      </x:c>
      <x:c r="D60" s="0" t="s">
        <x:v>49</x:v>
      </x:c>
      <x:c r="E60" s="0" t="s">
        <x:v>41</x:v>
      </x:c>
      <x:c r="F60" s="0" t="s">
        <x:v>42</x:v>
      </x:c>
      <x:c r="G60" s="0" t="s">
        <x:v>44</x:v>
      </x:c>
      <x:c r="H60" s="4" t="s">
        <x:v>24</x:v>
      </x:c>
      <x:c r="I60" s="4" t="n">
        <x:v>19</x:v>
      </x:c>
      <x:c r="J60" s="4" t="n">
        <x:v>20.425</x:v>
      </x:c>
      <x:c r="K60" s="4" t="n">
        <x:v>19</x:v>
      </x:c>
      <x:c r="L60" s="4" t="n">
        <x:v>1.075</x:v>
      </x:c>
      <x:c r="M60" s="4">
        <x:f>K60*L60</x:f>
      </x:c>
      <x:c r="N60" s="4" t="n">
        <x:v>0</x:v>
      </x:c>
      <x:c r="O60" s="5">
        <x:f>L60/71.604*100</x:f>
      </x:c>
      <x:c r="P60" s="6">
        <x:f>O60*N60/100</x:f>
      </x:c>
      <x:c r="Q60" s="6">
        <x:f>J60-P60</x:f>
      </x:c>
    </x:row>
    <x:row r="61" spans="1:25">
      <x:c r="A61" s="0" t="s">
        <x:v>61</x:v>
      </x:c>
      <x:c r="B61" s="0" t="n">
        <x:v>4799</x:v>
      </x:c>
      <x:c r="C61" s="0" t="s">
        <x:v>38</x:v>
      </x:c>
      <x:c r="D61" s="0" t="s">
        <x:v>49</x:v>
      </x:c>
      <x:c r="E61" s="0" t="s">
        <x:v>41</x:v>
      </x:c>
      <x:c r="F61" s="0" t="s">
        <x:v>42</x:v>
      </x:c>
      <x:c r="G61" s="0" t="s">
        <x:v>45</x:v>
      </x:c>
      <x:c r="H61" s="4" t="s">
        <x:v>24</x:v>
      </x:c>
      <x:c r="I61" s="4" t="n">
        <x:v>19</x:v>
      </x:c>
      <x:c r="J61" s="4" t="n">
        <x:v>20.425</x:v>
      </x:c>
      <x:c r="K61" s="4" t="n">
        <x:v>19</x:v>
      </x:c>
      <x:c r="L61" s="4" t="n">
        <x:v>1.075</x:v>
      </x:c>
      <x:c r="M61" s="4">
        <x:f>K61*L61</x:f>
      </x:c>
      <x:c r="N61" s="4" t="n">
        <x:v>0</x:v>
      </x:c>
      <x:c r="O61" s="5">
        <x:f>L61/71.604*100</x:f>
      </x:c>
      <x:c r="P61" s="6">
        <x:f>O61*N61/100</x:f>
      </x:c>
      <x:c r="Q61" s="6">
        <x:f>J61-P61</x:f>
      </x:c>
    </x:row>
    <x:row r="62" spans="1:25">
      <x:c r="A62" s="0" t="s">
        <x:v>61</x:v>
      </x:c>
      <x:c r="B62" s="0" t="n">
        <x:v>4799</x:v>
      </x:c>
      <x:c r="C62" s="0" t="s">
        <x:v>38</x:v>
      </x:c>
      <x:c r="D62" s="0" t="s">
        <x:v>39</x:v>
      </x:c>
      <x:c r="E62" s="0" t="s">
        <x:v>21</x:v>
      </x:c>
      <x:c r="F62" s="0" t="s">
        <x:v>22</x:v>
      </x:c>
      <x:c r="G62" s="0" t="s">
        <x:v>23</x:v>
      </x:c>
      <x:c r="H62" s="4" t="s">
        <x:v>24</x:v>
      </x:c>
      <x:c r="I62" s="4" t="n">
        <x:v>19</x:v>
      </x:c>
      <x:c r="J62" s="4" t="n">
        <x:v>192.5</x:v>
      </x:c>
      <x:c r="K62" s="4" t="n">
        <x:v>19</x:v>
      </x:c>
      <x:c r="L62" s="4" t="n">
        <x:v>10.132</x:v>
      </x:c>
      <x:c r="M62" s="4">
        <x:f>K62*L62</x:f>
      </x:c>
      <x:c r="N62" s="4" t="n">
        <x:v>0</x:v>
      </x:c>
      <x:c r="O62" s="5">
        <x:f>L62/71.604*100</x:f>
      </x:c>
      <x:c r="P62" s="6">
        <x:f>O62*N62/100</x:f>
      </x:c>
      <x:c r="Q62" s="6">
        <x:f>J62-P62</x:f>
      </x:c>
    </x:row>
    <x:row r="63" spans="1:25">
      <x:c r="A63" s="0" t="s">
        <x:v>61</x:v>
      </x:c>
      <x:c r="B63" s="0" t="n">
        <x:v>4799</x:v>
      </x:c>
      <x:c r="C63" s="0" t="s">
        <x:v>38</x:v>
      </x:c>
      <x:c r="D63" s="0" t="s">
        <x:v>39</x:v>
      </x:c>
      <x:c r="E63" s="0" t="s">
        <x:v>21</x:v>
      </x:c>
      <x:c r="F63" s="0" t="s">
        <x:v>22</x:v>
      </x:c>
      <x:c r="G63" s="0" t="s">
        <x:v>23</x:v>
      </x:c>
      <x:c r="H63" s="4" t="s">
        <x:v>24</x:v>
      </x:c>
      <x:c r="I63" s="4" t="n">
        <x:v>19</x:v>
      </x:c>
      <x:c r="J63" s="4" t="n">
        <x:v>133</x:v>
      </x:c>
      <x:c r="K63" s="4" t="n">
        <x:v>19</x:v>
      </x:c>
      <x:c r="L63" s="4" t="n">
        <x:v>7</x:v>
      </x:c>
      <x:c r="M63" s="4">
        <x:f>K63*L63</x:f>
      </x:c>
      <x:c r="N63" s="4" t="n">
        <x:v>0</x:v>
      </x:c>
      <x:c r="O63" s="5">
        <x:f>L63/71.604*100</x:f>
      </x:c>
      <x:c r="P63" s="6">
        <x:f>O63*N63/100</x:f>
      </x:c>
      <x:c r="Q63" s="6">
        <x:f>J63-P63</x:f>
      </x:c>
    </x:row>
    <x:row r="64" spans="1:25">
      <x:c r="A64" s="0" t="s">
        <x:v>61</x:v>
      </x:c>
      <x:c r="B64" s="0" t="n">
        <x:v>4799</x:v>
      </x:c>
      <x:c r="C64" s="0" t="s">
        <x:v>38</x:v>
      </x:c>
      <x:c r="D64" s="0" t="s">
        <x:v>39</x:v>
      </x:c>
      <x:c r="E64" s="0" t="s">
        <x:v>21</x:v>
      </x:c>
      <x:c r="F64" s="0" t="s">
        <x:v>22</x:v>
      </x:c>
      <x:c r="G64" s="0" t="s">
        <x:v>23</x:v>
      </x:c>
      <x:c r="H64" s="4" t="s">
        <x:v>24</x:v>
      </x:c>
      <x:c r="I64" s="4" t="n">
        <x:v>19</x:v>
      </x:c>
      <x:c r="J64" s="4" t="n">
        <x:v>133</x:v>
      </x:c>
      <x:c r="K64" s="4" t="n">
        <x:v>19</x:v>
      </x:c>
      <x:c r="L64" s="4" t="n">
        <x:v>7</x:v>
      </x:c>
      <x:c r="M64" s="4">
        <x:f>K64*L64</x:f>
      </x:c>
      <x:c r="N64" s="4" t="n">
        <x:v>0</x:v>
      </x:c>
      <x:c r="O64" s="5">
        <x:f>L64/71.604*100</x:f>
      </x:c>
      <x:c r="P64" s="6">
        <x:f>O64*N64/100</x:f>
      </x:c>
      <x:c r="Q64" s="6">
        <x:f>J64-P64</x:f>
      </x:c>
    </x:row>
    <x:row r="65" spans="1:25">
      <x:c r="A65" s="0" t="s">
        <x:v>61</x:v>
      </x:c>
      <x:c r="B65" s="0" t="n">
        <x:v>4799</x:v>
      </x:c>
      <x:c r="C65" s="0" t="s">
        <x:v>38</x:v>
      </x:c>
      <x:c r="D65" s="0" t="s">
        <x:v>39</x:v>
      </x:c>
      <x:c r="E65" s="0" t="s">
        <x:v>21</x:v>
      </x:c>
      <x:c r="F65" s="0" t="s">
        <x:v>22</x:v>
      </x:c>
      <x:c r="G65" s="0" t="s">
        <x:v>23</x:v>
      </x:c>
      <x:c r="H65" s="4" t="s">
        <x:v>24</x:v>
      </x:c>
      <x:c r="I65" s="4" t="n">
        <x:v>19</x:v>
      </x:c>
      <x:c r="J65" s="4" t="n">
        <x:v>133</x:v>
      </x:c>
      <x:c r="K65" s="4" t="n">
        <x:v>19</x:v>
      </x:c>
      <x:c r="L65" s="4" t="n">
        <x:v>7</x:v>
      </x:c>
      <x:c r="M65" s="4">
        <x:f>K65*L65</x:f>
      </x:c>
      <x:c r="N65" s="4" t="n">
        <x:v>0</x:v>
      </x:c>
      <x:c r="O65" s="5">
        <x:f>L65/71.604*100</x:f>
      </x:c>
      <x:c r="P65" s="6">
        <x:f>O65*N65/100</x:f>
      </x:c>
      <x:c r="Q65" s="6">
        <x:f>J65-P65</x:f>
      </x:c>
    </x:row>
    <x:row r="66" spans="1:25">
      <x:c r="A66" s="0" t="s">
        <x:v>61</x:v>
      </x:c>
      <x:c r="B66" s="0" t="n">
        <x:v>4799</x:v>
      </x:c>
      <x:c r="C66" s="0" t="s">
        <x:v>38</x:v>
      </x:c>
      <x:c r="D66" s="0" t="s">
        <x:v>39</x:v>
      </x:c>
      <x:c r="E66" s="0" t="s">
        <x:v>21</x:v>
      </x:c>
      <x:c r="F66" s="0" t="s">
        <x:v>22</x:v>
      </x:c>
      <x:c r="G66" s="0" t="s">
        <x:v>23</x:v>
      </x:c>
      <x:c r="H66" s="4" t="s">
        <x:v>24</x:v>
      </x:c>
      <x:c r="I66" s="4" t="n">
        <x:v>19</x:v>
      </x:c>
      <x:c r="J66" s="4" t="n">
        <x:v>133</x:v>
      </x:c>
      <x:c r="K66" s="4" t="n">
        <x:v>19</x:v>
      </x:c>
      <x:c r="L66" s="4" t="n">
        <x:v>7</x:v>
      </x:c>
      <x:c r="M66" s="4">
        <x:f>K66*L66</x:f>
      </x:c>
      <x:c r="N66" s="4" t="n">
        <x:v>0</x:v>
      </x:c>
      <x:c r="O66" s="5">
        <x:f>L66/71.604*100</x:f>
      </x:c>
      <x:c r="P66" s="6">
        <x:f>O66*N66/100</x:f>
      </x:c>
      <x:c r="Q66" s="6">
        <x:f>J66-P66</x:f>
      </x:c>
    </x:row>
    <x:row r="67" spans="1:25">
      <x:c r="A67" s="0" t="s">
        <x:v>61</x:v>
      </x:c>
      <x:c r="B67" s="0" t="n">
        <x:v>4799</x:v>
      </x:c>
      <x:c r="C67" s="0" t="s">
        <x:v>38</x:v>
      </x:c>
      <x:c r="D67" s="0" t="s">
        <x:v>39</x:v>
      </x:c>
      <x:c r="E67" s="0" t="s">
        <x:v>21</x:v>
      </x:c>
      <x:c r="F67" s="0" t="s">
        <x:v>22</x:v>
      </x:c>
      <x:c r="G67" s="0" t="s">
        <x:v>23</x:v>
      </x:c>
      <x:c r="H67" s="4" t="s">
        <x:v>24</x:v>
      </x:c>
      <x:c r="I67" s="4" t="n">
        <x:v>19</x:v>
      </x:c>
      <x:c r="J67" s="4" t="n">
        <x:v>133</x:v>
      </x:c>
      <x:c r="K67" s="4" t="n">
        <x:v>19</x:v>
      </x:c>
      <x:c r="L67" s="4" t="n">
        <x:v>7</x:v>
      </x:c>
      <x:c r="M67" s="4">
        <x:f>K67*L67</x:f>
      </x:c>
      <x:c r="N67" s="4" t="n">
        <x:v>0</x:v>
      </x:c>
      <x:c r="O67" s="5">
        <x:f>L67/71.604*100</x:f>
      </x:c>
      <x:c r="P67" s="6">
        <x:f>O67*N67/100</x:f>
      </x:c>
      <x:c r="Q67" s="6">
        <x:f>J67-P67</x:f>
      </x:c>
    </x:row>
    <x:row r="68" spans="1:25">
      <x:c r="A68" s="0" t="s">
        <x:v>61</x:v>
      </x:c>
      <x:c r="B68" s="0" t="n">
        <x:v>4799</x:v>
      </x:c>
      <x:c r="C68" s="0" t="s">
        <x:v>38</x:v>
      </x:c>
      <x:c r="D68" s="0" t="s"/>
      <x:c r="E68" s="0" t="s">
        <x:v>21</x:v>
      </x:c>
      <x:c r="F68" s="0" t="s">
        <x:v>22</x:v>
      </x:c>
      <x:c r="G68" s="0" t="s">
        <x:v>23</x:v>
      </x:c>
      <x:c r="H68" s="4" t="s">
        <x:v>28</x:v>
      </x:c>
      <x:c r="I68" s="4" t="n">
        <x:v>19</x:v>
      </x:c>
      <x:c r="J68" s="4" t="n">
        <x:v>91.438</x:v>
      </x:c>
      <x:c r="K68" s="4" t="n">
        <x:v>19</x:v>
      </x:c>
      <x:c r="L68" s="4" t="n">
        <x:v>4.813</x:v>
      </x:c>
      <x:c r="M68" s="4">
        <x:f>K68*L68</x:f>
      </x:c>
      <x:c r="N68" s="4" t="n">
        <x:v>0</x:v>
      </x:c>
      <x:c r="O68" s="5">
        <x:f>L68/71.604*100</x:f>
      </x:c>
      <x:c r="P68" s="6">
        <x:f>O68*N68/100</x:f>
      </x:c>
      <x:c r="Q68" s="6">
        <x:f>J68-P68</x:f>
      </x:c>
    </x:row>
    <x:row r="69" spans="1:25">
      <x:c r="A69" s="0" t="s">
        <x:v>62</x:v>
      </x:c>
      <x:c r="B69" s="0" t="n">
        <x:v>4800</x:v>
      </x:c>
      <x:c r="C69" s="0" t="s">
        <x:v>63</x:v>
      </x:c>
      <x:c r="D69" s="0" t="s">
        <x:v>64</x:v>
      </x:c>
      <x:c r="E69" s="0" t="s">
        <x:v>21</x:v>
      </x:c>
      <x:c r="F69" s="0" t="s">
        <x:v>53</x:v>
      </x:c>
      <x:c r="G69" s="0" t="s">
        <x:v>23</x:v>
      </x:c>
      <x:c r="H69" s="4" t="s">
        <x:v>24</x:v>
      </x:c>
      <x:c r="I69" s="4" t="n">
        <x:v>118</x:v>
      </x:c>
      <x:c r="J69" s="4" t="n">
        <x:v>25.252</x:v>
      </x:c>
      <x:c r="K69" s="4" t="n">
        <x:v>0</x:v>
      </x:c>
      <x:c r="L69" s="4" t="n">
        <x:v>0.214</x:v>
      </x:c>
      <x:c r="M69" s="4">
        <x:f>K69*L69</x:f>
      </x:c>
      <x:c r="N69" s="4" t="n">
        <x:v>0</x:v>
      </x:c>
      <x:c r="O69" s="5">
        <x:f>L69/2.129*100</x:f>
      </x:c>
      <x:c r="P69" s="6">
        <x:f>O69*N69/100</x:f>
      </x:c>
      <x:c r="Q69" s="6">
        <x:f>J69-P69</x:f>
      </x:c>
    </x:row>
    <x:row r="70" spans="1:25">
      <x:c r="A70" s="0" t="s">
        <x:v>62</x:v>
      </x:c>
      <x:c r="B70" s="0" t="n">
        <x:v>4800</x:v>
      </x:c>
      <x:c r="C70" s="0" t="s">
        <x:v>63</x:v>
      </x:c>
      <x:c r="D70" s="0" t="s"/>
      <x:c r="E70" s="0" t="s">
        <x:v>21</x:v>
      </x:c>
      <x:c r="F70" s="0" t="s">
        <x:v>26</x:v>
      </x:c>
      <x:c r="G70" s="0" t="s">
        <x:v>65</x:v>
      </x:c>
      <x:c r="H70" s="4" t="s">
        <x:v>28</x:v>
      </x:c>
      <x:c r="I70" s="4" t="n">
        <x:v>118</x:v>
      </x:c>
      <x:c r="J70" s="4" t="n">
        <x:v>0.001</x:v>
      </x:c>
      <x:c r="K70" s="4" t="n">
        <x:v>0</x:v>
      </x:c>
      <x:c r="L70" s="4" t="n">
        <x:v>0.097</x:v>
      </x:c>
      <x:c r="M70" s="4">
        <x:f>K70*L70</x:f>
      </x:c>
      <x:c r="N70" s="4" t="n">
        <x:v>0</x:v>
      </x:c>
      <x:c r="O70" s="5">
        <x:f>L70/2.129*100</x:f>
      </x:c>
      <x:c r="P70" s="6">
        <x:f>O70*N70/100</x:f>
      </x:c>
      <x:c r="Q70" s="6">
        <x:f>J70-P70</x:f>
      </x:c>
    </x:row>
    <x:row r="71" spans="1:25">
      <x:c r="A71" s="0" t="s">
        <x:v>62</x:v>
      </x:c>
      <x:c r="B71" s="0" t="n">
        <x:v>4800</x:v>
      </x:c>
      <x:c r="C71" s="0" t="s">
        <x:v>63</x:v>
      </x:c>
      <x:c r="D71" s="0" t="s"/>
      <x:c r="E71" s="0" t="s">
        <x:v>21</x:v>
      </x:c>
      <x:c r="F71" s="0" t="s">
        <x:v>26</x:v>
      </x:c>
      <x:c r="G71" s="0" t="s">
        <x:v>66</x:v>
      </x:c>
      <x:c r="H71" s="4" t="s">
        <x:v>28</x:v>
      </x:c>
      <x:c r="I71" s="4" t="n">
        <x:v>118</x:v>
      </x:c>
      <x:c r="J71" s="4" t="n">
        <x:v>0.001</x:v>
      </x:c>
      <x:c r="K71" s="4" t="n">
        <x:v>0</x:v>
      </x:c>
      <x:c r="L71" s="4" t="n">
        <x:v>0.36</x:v>
      </x:c>
      <x:c r="M71" s="4">
        <x:f>K71*L71</x:f>
      </x:c>
      <x:c r="N71" s="4" t="n">
        <x:v>0</x:v>
      </x:c>
      <x:c r="O71" s="5">
        <x:f>L71/2.129*100</x:f>
      </x:c>
      <x:c r="P71" s="6">
        <x:f>O71*N71/100</x:f>
      </x:c>
      <x:c r="Q71" s="6">
        <x:f>J71-P71</x:f>
      </x:c>
    </x:row>
    <x:row r="72" spans="1:25">
      <x:c r="A72" s="0" t="s">
        <x:v>62</x:v>
      </x:c>
      <x:c r="B72" s="0" t="n">
        <x:v>4800</x:v>
      </x:c>
      <x:c r="C72" s="0" t="s">
        <x:v>63</x:v>
      </x:c>
      <x:c r="D72" s="0" t="s"/>
      <x:c r="E72" s="0" t="s">
        <x:v>21</x:v>
      </x:c>
      <x:c r="F72" s="0" t="s">
        <x:v>26</x:v>
      </x:c>
      <x:c r="G72" s="0" t="s">
        <x:v>67</x:v>
      </x:c>
      <x:c r="H72" s="4" t="s">
        <x:v>28</x:v>
      </x:c>
      <x:c r="I72" s="4" t="n">
        <x:v>118</x:v>
      </x:c>
      <x:c r="J72" s="4" t="n">
        <x:v>14</x:v>
      </x:c>
      <x:c r="K72" s="4" t="n">
        <x:v>0</x:v>
      </x:c>
      <x:c r="L72" s="4" t="n">
        <x:v>0.416</x:v>
      </x:c>
      <x:c r="M72" s="4">
        <x:f>K72*L72</x:f>
      </x:c>
      <x:c r="N72" s="4" t="n">
        <x:v>0</x:v>
      </x:c>
      <x:c r="O72" s="5">
        <x:f>L72/2.129*100</x:f>
      </x:c>
      <x:c r="P72" s="6">
        <x:f>O72*N72/100</x:f>
      </x:c>
      <x:c r="Q72" s="6">
        <x:f>J72-P72</x:f>
      </x:c>
    </x:row>
    <x:row r="73" spans="1:25">
      <x:c r="A73" s="0" t="s">
        <x:v>62</x:v>
      </x:c>
      <x:c r="B73" s="0" t="n">
        <x:v>4800</x:v>
      </x:c>
      <x:c r="C73" s="0" t="s">
        <x:v>63</x:v>
      </x:c>
      <x:c r="D73" s="0" t="s"/>
      <x:c r="E73" s="0" t="s">
        <x:v>21</x:v>
      </x:c>
      <x:c r="F73" s="0" t="s">
        <x:v>26</x:v>
      </x:c>
      <x:c r="G73" s="0" t="s">
        <x:v>68</x:v>
      </x:c>
      <x:c r="H73" s="4" t="s">
        <x:v>28</x:v>
      </x:c>
      <x:c r="I73" s="4" t="n">
        <x:v>118</x:v>
      </x:c>
      <x:c r="J73" s="4" t="n">
        <x:v>11.5</x:v>
      </x:c>
      <x:c r="K73" s="4" t="n">
        <x:v>0</x:v>
      </x:c>
      <x:c r="L73" s="4" t="n">
        <x:v>0.472</x:v>
      </x:c>
      <x:c r="M73" s="4">
        <x:f>K73*L73</x:f>
      </x:c>
      <x:c r="N73" s="4" t="n">
        <x:v>0</x:v>
      </x:c>
      <x:c r="O73" s="5">
        <x:f>L73/2.129*100</x:f>
      </x:c>
      <x:c r="P73" s="6">
        <x:f>O73*N73/100</x:f>
      </x:c>
      <x:c r="Q73" s="6">
        <x:f>J73-P73</x:f>
      </x:c>
    </x:row>
    <x:row r="74" spans="1:25">
      <x:c r="A74" s="0" t="s">
        <x:v>62</x:v>
      </x:c>
      <x:c r="B74" s="0" t="n">
        <x:v>4800</x:v>
      </x:c>
      <x:c r="C74" s="0" t="s">
        <x:v>63</x:v>
      </x:c>
      <x:c r="D74" s="0" t="s"/>
      <x:c r="E74" s="0" t="s">
        <x:v>21</x:v>
      </x:c>
      <x:c r="F74" s="0" t="s">
        <x:v>26</x:v>
      </x:c>
      <x:c r="G74" s="0" t="s">
        <x:v>69</x:v>
      </x:c>
      <x:c r="H74" s="4" t="s">
        <x:v>28</x:v>
      </x:c>
      <x:c r="I74" s="4" t="n">
        <x:v>118</x:v>
      </x:c>
      <x:c r="J74" s="4" t="n">
        <x:v>0.5</x:v>
      </x:c>
      <x:c r="K74" s="4" t="n">
        <x:v>0</x:v>
      </x:c>
      <x:c r="L74" s="4" t="n">
        <x:v>0.017</x:v>
      </x:c>
      <x:c r="M74" s="4">
        <x:f>K74*L74</x:f>
      </x:c>
      <x:c r="N74" s="4" t="n">
        <x:v>0</x:v>
      </x:c>
      <x:c r="O74" s="5">
        <x:f>L74/2.129*100</x:f>
      </x:c>
      <x:c r="P74" s="6">
        <x:f>O74*N74/100</x:f>
      </x:c>
      <x:c r="Q74" s="6">
        <x:f>J74-P74</x:f>
      </x:c>
    </x:row>
    <x:row r="75" spans="1:25">
      <x:c r="A75" s="0" t="s">
        <x:v>62</x:v>
      </x:c>
      <x:c r="B75" s="0" t="n">
        <x:v>4800</x:v>
      </x:c>
      <x:c r="C75" s="0" t="s">
        <x:v>63</x:v>
      </x:c>
      <x:c r="D75" s="0" t="s"/>
      <x:c r="E75" s="0" t="s">
        <x:v>21</x:v>
      </x:c>
      <x:c r="F75" s="0" t="s">
        <x:v>26</x:v>
      </x:c>
      <x:c r="G75" s="0" t="s">
        <x:v>70</x:v>
      </x:c>
      <x:c r="H75" s="4" t="s">
        <x:v>28</x:v>
      </x:c>
      <x:c r="I75" s="4" t="n">
        <x:v>118</x:v>
      </x:c>
      <x:c r="J75" s="4" t="n">
        <x:v>13</x:v>
      </x:c>
      <x:c r="K75" s="4" t="n">
        <x:v>0</x:v>
      </x:c>
      <x:c r="L75" s="4" t="n">
        <x:v>0.214</x:v>
      </x:c>
      <x:c r="M75" s="4">
        <x:f>K75*L75</x:f>
      </x:c>
      <x:c r="N75" s="4" t="n">
        <x:v>0</x:v>
      </x:c>
      <x:c r="O75" s="5">
        <x:f>L75/2.129*100</x:f>
      </x:c>
      <x:c r="P75" s="6">
        <x:f>O75*N75/100</x:f>
      </x:c>
      <x:c r="Q75" s="6">
        <x:f>J75-P75</x:f>
      </x:c>
    </x:row>
    <x:row r="76" spans="1:25">
      <x:c r="A76" s="0" t="s">
        <x:v>62</x:v>
      </x:c>
      <x:c r="B76" s="0" t="n">
        <x:v>4800</x:v>
      </x:c>
      <x:c r="C76" s="0" t="s">
        <x:v>63</x:v>
      </x:c>
      <x:c r="D76" s="0" t="s"/>
      <x:c r="E76" s="0" t="s">
        <x:v>21</x:v>
      </x:c>
      <x:c r="F76" s="0" t="s">
        <x:v>26</x:v>
      </x:c>
      <x:c r="G76" s="0" t="s">
        <x:v>71</x:v>
      </x:c>
      <x:c r="H76" s="4" t="s">
        <x:v>28</x:v>
      </x:c>
      <x:c r="I76" s="4" t="n">
        <x:v>118</x:v>
      </x:c>
      <x:c r="J76" s="4" t="n">
        <x:v>0.001</x:v>
      </x:c>
      <x:c r="K76" s="4" t="n">
        <x:v>0</x:v>
      </x:c>
      <x:c r="L76" s="4" t="n">
        <x:v>0.339</x:v>
      </x:c>
      <x:c r="M76" s="4">
        <x:f>K76*L76</x:f>
      </x:c>
      <x:c r="N76" s="4" t="n">
        <x:v>0</x:v>
      </x:c>
      <x:c r="O76" s="5">
        <x:f>L76/2.129*100</x:f>
      </x:c>
      <x:c r="P76" s="6">
        <x:f>O76*N76/100</x:f>
      </x:c>
      <x:c r="Q76" s="6">
        <x:f>J76-P76</x:f>
      </x:c>
    </x:row>
    <x:row r="77" spans="1:25">
      <x:c r="A77" s="0" t="s">
        <x:v>72</x:v>
      </x:c>
      <x:c r="B77" s="0" t="n">
        <x:v>4801</x:v>
      </x:c>
      <x:c r="C77" s="0" t="s">
        <x:v>73</x:v>
      </x:c>
      <x:c r="D77" s="0" t="s">
        <x:v>74</x:v>
      </x:c>
      <x:c r="E77" s="0" t="s">
        <x:v>41</x:v>
      </x:c>
      <x:c r="F77" s="0" t="s">
        <x:v>54</x:v>
      </x:c>
      <x:c r="G77" s="0" t="s">
        <x:v>23</x:v>
      </x:c>
      <x:c r="H77" s="4" t="s">
        <x:v>24</x:v>
      </x:c>
      <x:c r="I77" s="4" t="n">
        <x:v>23</x:v>
      </x:c>
      <x:c r="J77" s="4" t="n">
        <x:v>32.2</x:v>
      </x:c>
      <x:c r="K77" s="4" t="n">
        <x:v>23</x:v>
      </x:c>
      <x:c r="L77" s="4" t="n">
        <x:v>1.4</x:v>
      </x:c>
      <x:c r="M77" s="4">
        <x:f>K77*L77</x:f>
      </x:c>
      <x:c r="N77" s="4" t="n">
        <x:v>127.605</x:v>
      </x:c>
      <x:c r="O77" s="5">
        <x:f>L77/16.228*100</x:f>
      </x:c>
      <x:c r="P77" s="6">
        <x:f>O77*N77/100</x:f>
      </x:c>
      <x:c r="Q77" s="6">
        <x:f>J77-P77</x:f>
      </x:c>
    </x:row>
    <x:row r="78" spans="1:25">
      <x:c r="A78" s="0" t="s">
        <x:v>72</x:v>
      </x:c>
      <x:c r="B78" s="0" t="n">
        <x:v>4801</x:v>
      </x:c>
      <x:c r="C78" s="0" t="s">
        <x:v>73</x:v>
      </x:c>
      <x:c r="D78" s="0" t="s">
        <x:v>74</x:v>
      </x:c>
      <x:c r="E78" s="0" t="s">
        <x:v>41</x:v>
      </x:c>
      <x:c r="F78" s="0" t="s">
        <x:v>42</x:v>
      </x:c>
      <x:c r="G78" s="0" t="s">
        <x:v>27</x:v>
      </x:c>
      <x:c r="H78" s="4" t="s">
        <x:v>24</x:v>
      </x:c>
      <x:c r="I78" s="4" t="n">
        <x:v>23</x:v>
      </x:c>
      <x:c r="J78" s="4" t="n">
        <x:v>39.1</x:v>
      </x:c>
      <x:c r="K78" s="4" t="n">
        <x:v>23</x:v>
      </x:c>
      <x:c r="L78" s="4" t="n">
        <x:v>1.7</x:v>
      </x:c>
      <x:c r="M78" s="4">
        <x:f>K78*L78</x:f>
      </x:c>
      <x:c r="N78" s="4" t="n">
        <x:v>127.605</x:v>
      </x:c>
      <x:c r="O78" s="5">
        <x:f>L78/16.228*100</x:f>
      </x:c>
      <x:c r="P78" s="6">
        <x:f>O78*N78/100</x:f>
      </x:c>
      <x:c r="Q78" s="6">
        <x:f>J78-P78</x:f>
      </x:c>
    </x:row>
    <x:row r="79" spans="1:25">
      <x:c r="A79" s="0" t="s">
        <x:v>72</x:v>
      </x:c>
      <x:c r="B79" s="0" t="n">
        <x:v>4801</x:v>
      </x:c>
      <x:c r="C79" s="0" t="s">
        <x:v>73</x:v>
      </x:c>
      <x:c r="D79" s="0" t="s">
        <x:v>75</x:v>
      </x:c>
      <x:c r="E79" s="0" t="s">
        <x:v>41</x:v>
      </x:c>
      <x:c r="F79" s="0" t="s">
        <x:v>54</x:v>
      </x:c>
      <x:c r="G79" s="0" t="s">
        <x:v>23</x:v>
      </x:c>
      <x:c r="H79" s="4" t="s">
        <x:v>24</x:v>
      </x:c>
      <x:c r="I79" s="4" t="n">
        <x:v>23</x:v>
      </x:c>
      <x:c r="J79" s="4" t="n">
        <x:v>32.2</x:v>
      </x:c>
      <x:c r="K79" s="4" t="n">
        <x:v>23</x:v>
      </x:c>
      <x:c r="L79" s="4" t="n">
        <x:v>1.4</x:v>
      </x:c>
      <x:c r="M79" s="4">
        <x:f>K79*L79</x:f>
      </x:c>
      <x:c r="N79" s="4" t="n">
        <x:v>127.605</x:v>
      </x:c>
      <x:c r="O79" s="5">
        <x:f>L79/16.228*100</x:f>
      </x:c>
      <x:c r="P79" s="6">
        <x:f>O79*N79/100</x:f>
      </x:c>
      <x:c r="Q79" s="6">
        <x:f>J79-P79</x:f>
      </x:c>
    </x:row>
    <x:row r="80" spans="1:25">
      <x:c r="A80" s="0" t="s">
        <x:v>72</x:v>
      </x:c>
      <x:c r="B80" s="0" t="n">
        <x:v>4801</x:v>
      </x:c>
      <x:c r="C80" s="0" t="s">
        <x:v>73</x:v>
      </x:c>
      <x:c r="D80" s="0" t="s">
        <x:v>75</x:v>
      </x:c>
      <x:c r="E80" s="0" t="s">
        <x:v>41</x:v>
      </x:c>
      <x:c r="F80" s="0" t="s">
        <x:v>42</x:v>
      </x:c>
      <x:c r="G80" s="0" t="s">
        <x:v>27</x:v>
      </x:c>
      <x:c r="H80" s="4" t="s">
        <x:v>24</x:v>
      </x:c>
      <x:c r="I80" s="4" t="n">
        <x:v>23</x:v>
      </x:c>
      <x:c r="J80" s="4" t="n">
        <x:v>39.1</x:v>
      </x:c>
      <x:c r="K80" s="4" t="n">
        <x:v>23</x:v>
      </x:c>
      <x:c r="L80" s="4" t="n">
        <x:v>1.7</x:v>
      </x:c>
      <x:c r="M80" s="4">
        <x:f>K80*L80</x:f>
      </x:c>
      <x:c r="N80" s="4" t="n">
        <x:v>127.605</x:v>
      </x:c>
      <x:c r="O80" s="5">
        <x:f>L80/16.228*100</x:f>
      </x:c>
      <x:c r="P80" s="6">
        <x:f>O80*N80/100</x:f>
      </x:c>
      <x:c r="Q80" s="6">
        <x:f>J80-P80</x:f>
      </x:c>
    </x:row>
    <x:row r="81" spans="1:25">
      <x:c r="A81" s="0" t="s">
        <x:v>72</x:v>
      </x:c>
      <x:c r="B81" s="0" t="n">
        <x:v>4801</x:v>
      </x:c>
      <x:c r="C81" s="0" t="s">
        <x:v>73</x:v>
      </x:c>
      <x:c r="D81" s="0" t="s">
        <x:v>76</x:v>
      </x:c>
      <x:c r="E81" s="0" t="s">
        <x:v>21</x:v>
      </x:c>
      <x:c r="F81" s="0" t="s">
        <x:v>22</x:v>
      </x:c>
      <x:c r="G81" s="0" t="s">
        <x:v>23</x:v>
      </x:c>
      <x:c r="H81" s="4" t="s">
        <x:v>24</x:v>
      </x:c>
      <x:c r="I81" s="4" t="n">
        <x:v>23</x:v>
      </x:c>
      <x:c r="J81" s="4" t="n">
        <x:v>91.52</x:v>
      </x:c>
      <x:c r="K81" s="4" t="n">
        <x:v>23</x:v>
      </x:c>
      <x:c r="L81" s="4" t="n">
        <x:v>3.979</x:v>
      </x:c>
      <x:c r="M81" s="4">
        <x:f>K81*L81</x:f>
      </x:c>
      <x:c r="N81" s="4" t="n">
        <x:v>127.605</x:v>
      </x:c>
      <x:c r="O81" s="5">
        <x:f>L81/16.228*100</x:f>
      </x:c>
      <x:c r="P81" s="6">
        <x:f>O81*N81/100</x:f>
      </x:c>
      <x:c r="Q81" s="6">
        <x:f>J81-P81</x:f>
      </x:c>
    </x:row>
    <x:row r="82" spans="1:25">
      <x:c r="A82" s="0" t="s">
        <x:v>72</x:v>
      </x:c>
      <x:c r="B82" s="0" t="n">
        <x:v>4801</x:v>
      </x:c>
      <x:c r="C82" s="0" t="s">
        <x:v>73</x:v>
      </x:c>
      <x:c r="D82" s="0" t="s">
        <x:v>76</x:v>
      </x:c>
      <x:c r="E82" s="0" t="s">
        <x:v>21</x:v>
      </x:c>
      <x:c r="F82" s="0" t="s">
        <x:v>22</x:v>
      </x:c>
      <x:c r="G82" s="0" t="s">
        <x:v>23</x:v>
      </x:c>
      <x:c r="H82" s="4" t="s">
        <x:v>24</x:v>
      </x:c>
      <x:c r="I82" s="4" t="n">
        <x:v>23</x:v>
      </x:c>
      <x:c r="J82" s="4" t="n">
        <x:v>91.52</x:v>
      </x:c>
      <x:c r="K82" s="4" t="n">
        <x:v>23</x:v>
      </x:c>
      <x:c r="L82" s="4" t="n">
        <x:v>3.979</x:v>
      </x:c>
      <x:c r="M82" s="4">
        <x:f>K82*L82</x:f>
      </x:c>
      <x:c r="N82" s="4" t="n">
        <x:v>127.605</x:v>
      </x:c>
      <x:c r="O82" s="5">
        <x:f>L82/16.228*100</x:f>
      </x:c>
      <x:c r="P82" s="6">
        <x:f>O82*N82/100</x:f>
      </x:c>
      <x:c r="Q82" s="6">
        <x:f>J82-P82</x:f>
      </x:c>
    </x:row>
    <x:row r="83" spans="1:25">
      <x:c r="A83" s="0" t="s">
        <x:v>72</x:v>
      </x:c>
      <x:c r="B83" s="0" t="n">
        <x:v>4801</x:v>
      </x:c>
      <x:c r="C83" s="0" t="s">
        <x:v>73</x:v>
      </x:c>
      <x:c r="D83" s="0" t="s"/>
      <x:c r="E83" s="0" t="s">
        <x:v>21</x:v>
      </x:c>
      <x:c r="F83" s="0" t="s">
        <x:v>22</x:v>
      </x:c>
      <x:c r="G83" s="0" t="s">
        <x:v>23</x:v>
      </x:c>
      <x:c r="H83" s="4" t="s">
        <x:v>28</x:v>
      </x:c>
      <x:c r="I83" s="4" t="n">
        <x:v>23</x:v>
      </x:c>
      <x:c r="J83" s="4" t="n">
        <x:v>47.61</x:v>
      </x:c>
      <x:c r="K83" s="4" t="n">
        <x:v>23</x:v>
      </x:c>
      <x:c r="L83" s="4" t="n">
        <x:v>2.07</x:v>
      </x:c>
      <x:c r="M83" s="4">
        <x:f>K83*L83</x:f>
      </x:c>
      <x:c r="N83" s="4" t="n">
        <x:v>127.605</x:v>
      </x:c>
      <x:c r="O83" s="5">
        <x:f>L83/16.228*100</x:f>
      </x:c>
      <x:c r="P83" s="6">
        <x:f>O83*N83/100</x:f>
      </x:c>
      <x:c r="Q83" s="6">
        <x:f>J83-P83</x:f>
      </x:c>
    </x:row>
    <x:row r="84" spans="1:25">
      <x:c r="A84" s="0" t="s">
        <x:v>77</x:v>
      </x:c>
      <x:c r="B84" s="0" t="n">
        <x:v>4802</x:v>
      </x:c>
      <x:c r="C84" s="0" t="s">
        <x:v>78</x:v>
      </x:c>
      <x:c r="D84" s="0" t="s">
        <x:v>79</x:v>
      </x:c>
      <x:c r="E84" s="0" t="s">
        <x:v>21</x:v>
      </x:c>
      <x:c r="F84" s="0" t="s">
        <x:v>22</x:v>
      </x:c>
      <x:c r="G84" s="0" t="s">
        <x:v>23</x:v>
      </x:c>
      <x:c r="H84" s="4" t="s">
        <x:v>24</x:v>
      </x:c>
      <x:c r="I84" s="4" t="n">
        <x:v>10</x:v>
      </x:c>
      <x:c r="J84" s="4" t="n">
        <x:v>89.76</x:v>
      </x:c>
      <x:c r="K84" s="4" t="n">
        <x:v>10</x:v>
      </x:c>
      <x:c r="L84" s="4" t="n">
        <x:v>8.976</x:v>
      </x:c>
      <x:c r="M84" s="4">
        <x:f>K84*L84</x:f>
      </x:c>
      <x:c r="N84" s="4" t="n">
        <x:v>121.5</x:v>
      </x:c>
      <x:c r="O84" s="5">
        <x:f>L84/30.364*100</x:f>
      </x:c>
      <x:c r="P84" s="6">
        <x:f>O84*N84/100</x:f>
      </x:c>
      <x:c r="Q84" s="6">
        <x:f>J84-P84</x:f>
      </x:c>
    </x:row>
    <x:row r="85" spans="1:25">
      <x:c r="A85" s="0" t="s">
        <x:v>77</x:v>
      </x:c>
      <x:c r="B85" s="0" t="n">
        <x:v>4802</x:v>
      </x:c>
      <x:c r="C85" s="0" t="s">
        <x:v>78</x:v>
      </x:c>
      <x:c r="D85" s="0" t="s">
        <x:v>79</x:v>
      </x:c>
      <x:c r="E85" s="0" t="s">
        <x:v>21</x:v>
      </x:c>
      <x:c r="F85" s="0" t="s">
        <x:v>22</x:v>
      </x:c>
      <x:c r="G85" s="0" t="s">
        <x:v>23</x:v>
      </x:c>
      <x:c r="H85" s="4" t="s">
        <x:v>24</x:v>
      </x:c>
      <x:c r="I85" s="4" t="n">
        <x:v>10</x:v>
      </x:c>
      <x:c r="J85" s="4" t="n">
        <x:v>89.76</x:v>
      </x:c>
      <x:c r="K85" s="4" t="n">
        <x:v>10</x:v>
      </x:c>
      <x:c r="L85" s="4" t="n">
        <x:v>8.976</x:v>
      </x:c>
      <x:c r="M85" s="4">
        <x:f>K85*L85</x:f>
      </x:c>
      <x:c r="N85" s="4" t="n">
        <x:v>121.5</x:v>
      </x:c>
      <x:c r="O85" s="5">
        <x:f>L85/30.364*100</x:f>
      </x:c>
      <x:c r="P85" s="6">
        <x:f>O85*N85/100</x:f>
      </x:c>
      <x:c r="Q85" s="6">
        <x:f>J85-P85</x:f>
      </x:c>
    </x:row>
    <x:row r="86" spans="1:25">
      <x:c r="A86" s="0" t="s">
        <x:v>77</x:v>
      </x:c>
      <x:c r="B86" s="0" t="n">
        <x:v>4802</x:v>
      </x:c>
      <x:c r="C86" s="0" t="s">
        <x:v>78</x:v>
      </x:c>
      <x:c r="D86" s="0" t="s">
        <x:v>80</x:v>
      </x:c>
      <x:c r="E86" s="0" t="s">
        <x:v>41</x:v>
      </x:c>
      <x:c r="F86" s="0" t="s">
        <x:v>54</x:v>
      </x:c>
      <x:c r="G86" s="0" t="s">
        <x:v>81</x:v>
      </x:c>
      <x:c r="H86" s="4" t="s">
        <x:v>24</x:v>
      </x:c>
      <x:c r="I86" s="4" t="n">
        <x:v>10</x:v>
      </x:c>
      <x:c r="J86" s="4" t="n">
        <x:v>25.76</x:v>
      </x:c>
      <x:c r="K86" s="4" t="n">
        <x:v>10</x:v>
      </x:c>
      <x:c r="L86" s="4" t="n">
        <x:v>2.576</x:v>
      </x:c>
      <x:c r="M86" s="4">
        <x:f>K86*L86</x:f>
      </x:c>
      <x:c r="N86" s="4" t="n">
        <x:v>121.5</x:v>
      </x:c>
      <x:c r="O86" s="5">
        <x:f>L86/30.364*100</x:f>
      </x:c>
      <x:c r="P86" s="6">
        <x:f>O86*N86/100</x:f>
      </x:c>
      <x:c r="Q86" s="6">
        <x:f>J86-P86</x:f>
      </x:c>
    </x:row>
    <x:row r="87" spans="1:25">
      <x:c r="A87" s="0" t="s">
        <x:v>77</x:v>
      </x:c>
      <x:c r="B87" s="0" t="n">
        <x:v>4802</x:v>
      </x:c>
      <x:c r="C87" s="0" t="s">
        <x:v>78</x:v>
      </x:c>
      <x:c r="D87" s="0" t="s">
        <x:v>80</x:v>
      </x:c>
      <x:c r="E87" s="0" t="s">
        <x:v>41</x:v>
      </x:c>
      <x:c r="F87" s="0" t="s">
        <x:v>54</x:v>
      </x:c>
      <x:c r="G87" s="0" t="s">
        <x:v>82</x:v>
      </x:c>
      <x:c r="H87" s="4" t="s">
        <x:v>24</x:v>
      </x:c>
      <x:c r="I87" s="4" t="n">
        <x:v>10</x:v>
      </x:c>
      <x:c r="J87" s="4" t="n">
        <x:v>11.28</x:v>
      </x:c>
      <x:c r="K87" s="4" t="n">
        <x:v>10</x:v>
      </x:c>
      <x:c r="L87" s="4" t="n">
        <x:v>1.128</x:v>
      </x:c>
      <x:c r="M87" s="4">
        <x:f>K87*L87</x:f>
      </x:c>
      <x:c r="N87" s="4" t="n">
        <x:v>121.5</x:v>
      </x:c>
      <x:c r="O87" s="5">
        <x:f>L87/30.364*100</x:f>
      </x:c>
      <x:c r="P87" s="6">
        <x:f>O87*N87/100</x:f>
      </x:c>
      <x:c r="Q87" s="6">
        <x:f>J87-P87</x:f>
      </x:c>
    </x:row>
    <x:row r="88" spans="1:25">
      <x:c r="A88" s="0" t="s">
        <x:v>77</x:v>
      </x:c>
      <x:c r="B88" s="0" t="n">
        <x:v>4802</x:v>
      </x:c>
      <x:c r="C88" s="0" t="s">
        <x:v>78</x:v>
      </x:c>
      <x:c r="D88" s="0" t="s">
        <x:v>80</x:v>
      </x:c>
      <x:c r="E88" s="0" t="s">
        <x:v>41</x:v>
      </x:c>
      <x:c r="F88" s="0" t="s">
        <x:v>54</x:v>
      </x:c>
      <x:c r="G88" s="0" t="s">
        <x:v>83</x:v>
      </x:c>
      <x:c r="H88" s="4" t="s">
        <x:v>24</x:v>
      </x:c>
      <x:c r="I88" s="4" t="n">
        <x:v>10</x:v>
      </x:c>
      <x:c r="J88" s="4" t="n">
        <x:v>25.76</x:v>
      </x:c>
      <x:c r="K88" s="4" t="n">
        <x:v>10</x:v>
      </x:c>
      <x:c r="L88" s="4" t="n">
        <x:v>2.576</x:v>
      </x:c>
      <x:c r="M88" s="4">
        <x:f>K88*L88</x:f>
      </x:c>
      <x:c r="N88" s="4" t="n">
        <x:v>121.5</x:v>
      </x:c>
      <x:c r="O88" s="5">
        <x:f>L88/30.364*100</x:f>
      </x:c>
      <x:c r="P88" s="6">
        <x:f>O88*N88/100</x:f>
      </x:c>
      <x:c r="Q88" s="6">
        <x:f>J88-P88</x:f>
      </x:c>
    </x:row>
    <x:row r="89" spans="1:25">
      <x:c r="A89" s="0" t="s">
        <x:v>77</x:v>
      </x:c>
      <x:c r="B89" s="0" t="n">
        <x:v>4802</x:v>
      </x:c>
      <x:c r="C89" s="0" t="s">
        <x:v>78</x:v>
      </x:c>
      <x:c r="D89" s="0" t="s">
        <x:v>80</x:v>
      </x:c>
      <x:c r="E89" s="0" t="s">
        <x:v>41</x:v>
      </x:c>
      <x:c r="F89" s="0" t="s">
        <x:v>54</x:v>
      </x:c>
      <x:c r="G89" s="0" t="s">
        <x:v>84</x:v>
      </x:c>
      <x:c r="H89" s="4" t="s">
        <x:v>24</x:v>
      </x:c>
      <x:c r="I89" s="4" t="n">
        <x:v>10</x:v>
      </x:c>
      <x:c r="J89" s="4" t="n">
        <x:v>25.76</x:v>
      </x:c>
      <x:c r="K89" s="4" t="n">
        <x:v>10</x:v>
      </x:c>
      <x:c r="L89" s="4" t="n">
        <x:v>2.576</x:v>
      </x:c>
      <x:c r="M89" s="4">
        <x:f>K89*L89</x:f>
      </x:c>
      <x:c r="N89" s="4" t="n">
        <x:v>121.5</x:v>
      </x:c>
      <x:c r="O89" s="5">
        <x:f>L89/30.364*100</x:f>
      </x:c>
      <x:c r="P89" s="6">
        <x:f>O89*N89/100</x:f>
      </x:c>
      <x:c r="Q89" s="6">
        <x:f>J89-P89</x:f>
      </x:c>
    </x:row>
    <x:row r="90" spans="1:25">
      <x:c r="A90" s="0" t="s">
        <x:v>77</x:v>
      </x:c>
      <x:c r="B90" s="0" t="n">
        <x:v>4802</x:v>
      </x:c>
      <x:c r="C90" s="0" t="s">
        <x:v>78</x:v>
      </x:c>
      <x:c r="D90" s="0" t="s">
        <x:v>80</x:v>
      </x:c>
      <x:c r="E90" s="0" t="s">
        <x:v>41</x:v>
      </x:c>
      <x:c r="F90" s="0" t="s">
        <x:v>54</x:v>
      </x:c>
      <x:c r="G90" s="0" t="s">
        <x:v>85</x:v>
      </x:c>
      <x:c r="H90" s="4" t="s">
        <x:v>24</x:v>
      </x:c>
      <x:c r="I90" s="4" t="n">
        <x:v>10</x:v>
      </x:c>
      <x:c r="J90" s="4" t="n">
        <x:v>13.6</x:v>
      </x:c>
      <x:c r="K90" s="4" t="n">
        <x:v>10</x:v>
      </x:c>
      <x:c r="L90" s="4" t="n">
        <x:v>1.36</x:v>
      </x:c>
      <x:c r="M90" s="4">
        <x:f>K90*L90</x:f>
      </x:c>
      <x:c r="N90" s="4" t="n">
        <x:v>121.5</x:v>
      </x:c>
      <x:c r="O90" s="5">
        <x:f>L90/30.364*100</x:f>
      </x:c>
      <x:c r="P90" s="6">
        <x:f>O90*N90/100</x:f>
      </x:c>
      <x:c r="Q90" s="6">
        <x:f>J90-P90</x:f>
      </x:c>
    </x:row>
    <x:row r="91" spans="1:25">
      <x:c r="A91" s="0" t="s">
        <x:v>77</x:v>
      </x:c>
      <x:c r="B91" s="0" t="n">
        <x:v>4802</x:v>
      </x:c>
      <x:c r="C91" s="0" t="s">
        <x:v>78</x:v>
      </x:c>
      <x:c r="D91" s="0" t="s"/>
      <x:c r="E91" s="0" t="s">
        <x:v>21</x:v>
      </x:c>
      <x:c r="F91" s="0" t="s">
        <x:v>22</x:v>
      </x:c>
      <x:c r="G91" s="0" t="s">
        <x:v>23</x:v>
      </x:c>
      <x:c r="H91" s="4" t="s">
        <x:v>28</x:v>
      </x:c>
      <x:c r="I91" s="4" t="n">
        <x:v>10</x:v>
      </x:c>
      <x:c r="J91" s="4" t="n">
        <x:v>21.959</x:v>
      </x:c>
      <x:c r="K91" s="4" t="n">
        <x:v>10</x:v>
      </x:c>
      <x:c r="L91" s="4" t="n">
        <x:v>2.196</x:v>
      </x:c>
      <x:c r="M91" s="4">
        <x:f>K91*L91</x:f>
      </x:c>
      <x:c r="N91" s="4" t="n">
        <x:v>121.5</x:v>
      </x:c>
      <x:c r="O91" s="5">
        <x:f>L91/30.364*100</x:f>
      </x:c>
      <x:c r="P91" s="6">
        <x:f>O91*N91/100</x:f>
      </x:c>
      <x:c r="Q91" s="6">
        <x:f>J91-P91</x:f>
      </x:c>
    </x:row>
    <x:row r="92" spans="1:25">
      <x:c r="A92" s="0" t="s">
        <x:v>86</x:v>
      </x:c>
      <x:c r="B92" s="0" t="n">
        <x:v>4803</x:v>
      </x:c>
      <x:c r="C92" s="0" t="s">
        <x:v>87</x:v>
      </x:c>
      <x:c r="D92" s="0" t="s">
        <x:v>88</x:v>
      </x:c>
      <x:c r="E92" s="0" t="s">
        <x:v>41</x:v>
      </x:c>
      <x:c r="F92" s="0" t="s">
        <x:v>42</x:v>
      </x:c>
      <x:c r="G92" s="0" t="s">
        <x:v>89</x:v>
      </x:c>
      <x:c r="H92" s="4" t="s">
        <x:v>24</x:v>
      </x:c>
      <x:c r="I92" s="4" t="n">
        <x:v>35</x:v>
      </x:c>
      <x:c r="J92" s="4" t="n">
        <x:v>52.5</x:v>
      </x:c>
      <x:c r="K92" s="4" t="n">
        <x:v>35</x:v>
      </x:c>
      <x:c r="L92" s="4" t="n">
        <x:v>1.5</x:v>
      </x:c>
      <x:c r="M92" s="4">
        <x:f>K92*L92</x:f>
      </x:c>
      <x:c r="N92" s="4" t="n">
        <x:v>151.005</x:v>
      </x:c>
      <x:c r="O92" s="5">
        <x:f>L92/10.4*100</x:f>
      </x:c>
      <x:c r="P92" s="6">
        <x:f>O92*N92/100</x:f>
      </x:c>
      <x:c r="Q92" s="6">
        <x:f>J92-P92</x:f>
      </x:c>
    </x:row>
    <x:row r="93" spans="1:25">
      <x:c r="A93" s="0" t="s">
        <x:v>86</x:v>
      </x:c>
      <x:c r="B93" s="0" t="n">
        <x:v>4803</x:v>
      </x:c>
      <x:c r="C93" s="0" t="s">
        <x:v>87</x:v>
      </x:c>
      <x:c r="D93" s="0" t="s">
        <x:v>90</x:v>
      </x:c>
      <x:c r="E93" s="0" t="s">
        <x:v>21</x:v>
      </x:c>
      <x:c r="F93" s="0" t="s">
        <x:v>22</x:v>
      </x:c>
      <x:c r="G93" s="0" t="s">
        <x:v>23</x:v>
      </x:c>
      <x:c r="H93" s="4" t="s">
        <x:v>24</x:v>
      </x:c>
      <x:c r="I93" s="4" t="n">
        <x:v>35</x:v>
      </x:c>
      <x:c r="J93" s="4" t="n">
        <x:v>59.5</x:v>
      </x:c>
      <x:c r="K93" s="4" t="n">
        <x:v>35</x:v>
      </x:c>
      <x:c r="L93" s="4" t="n">
        <x:v>1.7</x:v>
      </x:c>
      <x:c r="M93" s="4">
        <x:f>K93*L93</x:f>
      </x:c>
      <x:c r="N93" s="4" t="n">
        <x:v>151.005</x:v>
      </x:c>
      <x:c r="O93" s="5">
        <x:f>L93/10.4*100</x:f>
      </x:c>
      <x:c r="P93" s="6">
        <x:f>O93*N93/100</x:f>
      </x:c>
      <x:c r="Q93" s="6">
        <x:f>J93-P93</x:f>
      </x:c>
    </x:row>
    <x:row r="94" spans="1:25">
      <x:c r="A94" s="0" t="s">
        <x:v>86</x:v>
      </x:c>
      <x:c r="B94" s="0" t="n">
        <x:v>4803</x:v>
      </x:c>
      <x:c r="C94" s="0" t="s">
        <x:v>87</x:v>
      </x:c>
      <x:c r="D94" s="0" t="s">
        <x:v>90</x:v>
      </x:c>
      <x:c r="E94" s="0" t="s">
        <x:v>21</x:v>
      </x:c>
      <x:c r="F94" s="0" t="s">
        <x:v>22</x:v>
      </x:c>
      <x:c r="G94" s="0" t="s">
        <x:v>23</x:v>
      </x:c>
      <x:c r="H94" s="4" t="s">
        <x:v>24</x:v>
      </x:c>
      <x:c r="I94" s="4" t="n">
        <x:v>35</x:v>
      </x:c>
      <x:c r="J94" s="4" t="n">
        <x:v>59.5</x:v>
      </x:c>
      <x:c r="K94" s="4" t="n">
        <x:v>35</x:v>
      </x:c>
      <x:c r="L94" s="4" t="n">
        <x:v>1.7</x:v>
      </x:c>
      <x:c r="M94" s="4">
        <x:f>K94*L94</x:f>
      </x:c>
      <x:c r="N94" s="4" t="n">
        <x:v>151.005</x:v>
      </x:c>
      <x:c r="O94" s="5">
        <x:f>L94/10.4*100</x:f>
      </x:c>
      <x:c r="P94" s="6">
        <x:f>O94*N94/100</x:f>
      </x:c>
      <x:c r="Q94" s="6">
        <x:f>J94-P94</x:f>
      </x:c>
    </x:row>
    <x:row r="95" spans="1:25">
      <x:c r="A95" s="0" t="s">
        <x:v>86</x:v>
      </x:c>
      <x:c r="B95" s="0" t="n">
        <x:v>4803</x:v>
      </x:c>
      <x:c r="C95" s="0" t="s">
        <x:v>87</x:v>
      </x:c>
      <x:c r="D95" s="0" t="s"/>
      <x:c r="E95" s="0" t="s">
        <x:v>41</x:v>
      </x:c>
      <x:c r="F95" s="0" t="s">
        <x:v>91</x:v>
      </x:c>
      <x:c r="G95" s="0" t="s">
        <x:v>92</x:v>
      </x:c>
      <x:c r="H95" s="4" t="s">
        <x:v>28</x:v>
      </x:c>
      <x:c r="I95" s="4" t="n">
        <x:v>35</x:v>
      </x:c>
      <x:c r="J95" s="4" t="n">
        <x:v>192.5</x:v>
      </x:c>
      <x:c r="K95" s="4" t="n">
        <x:v>35</x:v>
      </x:c>
      <x:c r="L95" s="4" t="n">
        <x:v>5.5</x:v>
      </x:c>
      <x:c r="M95" s="4">
        <x:f>K95*L95</x:f>
      </x:c>
      <x:c r="N95" s="4" t="n">
        <x:v>151.005</x:v>
      </x:c>
      <x:c r="O95" s="5">
        <x:f>L95/10.4*100</x:f>
      </x:c>
      <x:c r="P95" s="6">
        <x:f>O95*N95/100</x:f>
      </x:c>
      <x:c r="Q95" s="6">
        <x:f>J95-P95</x:f>
      </x:c>
    </x:row>
    <x:row r="96" spans="1:25">
      <x:c r="A96" s="0" t="s">
        <x:v>93</x:v>
      </x:c>
      <x:c r="B96" s="0" t="n">
        <x:v>4804</x:v>
      </x:c>
      <x:c r="C96" s="0" t="s">
        <x:v>78</x:v>
      </x:c>
      <x:c r="D96" s="0" t="s">
        <x:v>80</x:v>
      </x:c>
      <x:c r="E96" s="0" t="s">
        <x:v>41</x:v>
      </x:c>
      <x:c r="F96" s="0" t="s">
        <x:v>54</x:v>
      </x:c>
      <x:c r="G96" s="0" t="s">
        <x:v>81</x:v>
      </x:c>
      <x:c r="H96" s="4" t="s">
        <x:v>24</x:v>
      </x:c>
      <x:c r="I96" s="4" t="n">
        <x:v>10</x:v>
      </x:c>
      <x:c r="J96" s="4" t="n">
        <x:v>25.76</x:v>
      </x:c>
      <x:c r="K96" s="4" t="n">
        <x:v>10</x:v>
      </x:c>
      <x:c r="L96" s="4" t="n">
        <x:v>2.576</x:v>
      </x:c>
      <x:c r="M96" s="4">
        <x:f>K96*L96</x:f>
      </x:c>
      <x:c r="N96" s="4" t="n">
        <x:v>67.5</x:v>
      </x:c>
      <x:c r="O96" s="5">
        <x:f>L96/30.364*100</x:f>
      </x:c>
      <x:c r="P96" s="6">
        <x:f>O96*N96/100</x:f>
      </x:c>
      <x:c r="Q96" s="6">
        <x:f>J96-P96</x:f>
      </x:c>
    </x:row>
    <x:row r="97" spans="1:25">
      <x:c r="A97" s="0" t="s">
        <x:v>93</x:v>
      </x:c>
      <x:c r="B97" s="0" t="n">
        <x:v>4804</x:v>
      </x:c>
      <x:c r="C97" s="0" t="s">
        <x:v>78</x:v>
      </x:c>
      <x:c r="D97" s="0" t="s">
        <x:v>80</x:v>
      </x:c>
      <x:c r="E97" s="0" t="s">
        <x:v>41</x:v>
      </x:c>
      <x:c r="F97" s="0" t="s">
        <x:v>54</x:v>
      </x:c>
      <x:c r="G97" s="0" t="s">
        <x:v>82</x:v>
      </x:c>
      <x:c r="H97" s="4" t="s">
        <x:v>24</x:v>
      </x:c>
      <x:c r="I97" s="4" t="n">
        <x:v>10</x:v>
      </x:c>
      <x:c r="J97" s="4" t="n">
        <x:v>11.28</x:v>
      </x:c>
      <x:c r="K97" s="4" t="n">
        <x:v>10</x:v>
      </x:c>
      <x:c r="L97" s="4" t="n">
        <x:v>1.128</x:v>
      </x:c>
      <x:c r="M97" s="4">
        <x:f>K97*L97</x:f>
      </x:c>
      <x:c r="N97" s="4" t="n">
        <x:v>67.5</x:v>
      </x:c>
      <x:c r="O97" s="5">
        <x:f>L97/30.364*100</x:f>
      </x:c>
      <x:c r="P97" s="6">
        <x:f>O97*N97/100</x:f>
      </x:c>
      <x:c r="Q97" s="6">
        <x:f>J97-P97</x:f>
      </x:c>
    </x:row>
    <x:row r="98" spans="1:25">
      <x:c r="A98" s="0" t="s">
        <x:v>93</x:v>
      </x:c>
      <x:c r="B98" s="0" t="n">
        <x:v>4804</x:v>
      </x:c>
      <x:c r="C98" s="0" t="s">
        <x:v>78</x:v>
      </x:c>
      <x:c r="D98" s="0" t="s">
        <x:v>80</x:v>
      </x:c>
      <x:c r="E98" s="0" t="s">
        <x:v>41</x:v>
      </x:c>
      <x:c r="F98" s="0" t="s">
        <x:v>54</x:v>
      </x:c>
      <x:c r="G98" s="0" t="s">
        <x:v>83</x:v>
      </x:c>
      <x:c r="H98" s="4" t="s">
        <x:v>24</x:v>
      </x:c>
      <x:c r="I98" s="4" t="n">
        <x:v>10</x:v>
      </x:c>
      <x:c r="J98" s="4" t="n">
        <x:v>25.76</x:v>
      </x:c>
      <x:c r="K98" s="4" t="n">
        <x:v>10</x:v>
      </x:c>
      <x:c r="L98" s="4" t="n">
        <x:v>2.576</x:v>
      </x:c>
      <x:c r="M98" s="4">
        <x:f>K98*L98</x:f>
      </x:c>
      <x:c r="N98" s="4" t="n">
        <x:v>67.5</x:v>
      </x:c>
      <x:c r="O98" s="5">
        <x:f>L98/30.364*100</x:f>
      </x:c>
      <x:c r="P98" s="6">
        <x:f>O98*N98/100</x:f>
      </x:c>
      <x:c r="Q98" s="6">
        <x:f>J98-P98</x:f>
      </x:c>
    </x:row>
    <x:row r="99" spans="1:25">
      <x:c r="A99" s="0" t="s">
        <x:v>93</x:v>
      </x:c>
      <x:c r="B99" s="0" t="n">
        <x:v>4804</x:v>
      </x:c>
      <x:c r="C99" s="0" t="s">
        <x:v>78</x:v>
      </x:c>
      <x:c r="D99" s="0" t="s">
        <x:v>80</x:v>
      </x:c>
      <x:c r="E99" s="0" t="s">
        <x:v>41</x:v>
      </x:c>
      <x:c r="F99" s="0" t="s">
        <x:v>54</x:v>
      </x:c>
      <x:c r="G99" s="0" t="s">
        <x:v>84</x:v>
      </x:c>
      <x:c r="H99" s="4" t="s">
        <x:v>24</x:v>
      </x:c>
      <x:c r="I99" s="4" t="n">
        <x:v>10</x:v>
      </x:c>
      <x:c r="J99" s="4" t="n">
        <x:v>25.76</x:v>
      </x:c>
      <x:c r="K99" s="4" t="n">
        <x:v>10</x:v>
      </x:c>
      <x:c r="L99" s="4" t="n">
        <x:v>2.576</x:v>
      </x:c>
      <x:c r="M99" s="4">
        <x:f>K99*L99</x:f>
      </x:c>
      <x:c r="N99" s="4" t="n">
        <x:v>67.5</x:v>
      </x:c>
      <x:c r="O99" s="5">
        <x:f>L99/30.364*100</x:f>
      </x:c>
      <x:c r="P99" s="6">
        <x:f>O99*N99/100</x:f>
      </x:c>
      <x:c r="Q99" s="6">
        <x:f>J99-P99</x:f>
      </x:c>
    </x:row>
    <x:row r="100" spans="1:25">
      <x:c r="A100" s="0" t="s">
        <x:v>93</x:v>
      </x:c>
      <x:c r="B100" s="0" t="n">
        <x:v>4804</x:v>
      </x:c>
      <x:c r="C100" s="0" t="s">
        <x:v>78</x:v>
      </x:c>
      <x:c r="D100" s="0" t="s">
        <x:v>80</x:v>
      </x:c>
      <x:c r="E100" s="0" t="s">
        <x:v>41</x:v>
      </x:c>
      <x:c r="F100" s="0" t="s">
        <x:v>54</x:v>
      </x:c>
      <x:c r="G100" s="0" t="s">
        <x:v>85</x:v>
      </x:c>
      <x:c r="H100" s="4" t="s">
        <x:v>24</x:v>
      </x:c>
      <x:c r="I100" s="4" t="n">
        <x:v>10</x:v>
      </x:c>
      <x:c r="J100" s="4" t="n">
        <x:v>13.6</x:v>
      </x:c>
      <x:c r="K100" s="4" t="n">
        <x:v>10</x:v>
      </x:c>
      <x:c r="L100" s="4" t="n">
        <x:v>1.36</x:v>
      </x:c>
      <x:c r="M100" s="4">
        <x:f>K100*L100</x:f>
      </x:c>
      <x:c r="N100" s="4" t="n">
        <x:v>67.5</x:v>
      </x:c>
      <x:c r="O100" s="5">
        <x:f>L100/30.364*100</x:f>
      </x:c>
      <x:c r="P100" s="6">
        <x:f>O100*N100/100</x:f>
      </x:c>
      <x:c r="Q100" s="6">
        <x:f>J100-P100</x:f>
      </x:c>
    </x:row>
    <x:row r="101" spans="1:25">
      <x:c r="A101" s="0" t="s">
        <x:v>93</x:v>
      </x:c>
      <x:c r="B101" s="0" t="n">
        <x:v>4804</x:v>
      </x:c>
      <x:c r="C101" s="0" t="s">
        <x:v>78</x:v>
      </x:c>
      <x:c r="D101" s="0" t="s">
        <x:v>79</x:v>
      </x:c>
      <x:c r="E101" s="0" t="s">
        <x:v>21</x:v>
      </x:c>
      <x:c r="F101" s="0" t="s">
        <x:v>22</x:v>
      </x:c>
      <x:c r="G101" s="0" t="s">
        <x:v>23</x:v>
      </x:c>
      <x:c r="H101" s="4" t="s">
        <x:v>24</x:v>
      </x:c>
      <x:c r="I101" s="4" t="n">
        <x:v>10</x:v>
      </x:c>
      <x:c r="J101" s="4" t="n">
        <x:v>89.76</x:v>
      </x:c>
      <x:c r="K101" s="4" t="n">
        <x:v>10</x:v>
      </x:c>
      <x:c r="L101" s="4" t="n">
        <x:v>8.976</x:v>
      </x:c>
      <x:c r="M101" s="4">
        <x:f>K101*L101</x:f>
      </x:c>
      <x:c r="N101" s="4" t="n">
        <x:v>67.5</x:v>
      </x:c>
      <x:c r="O101" s="5">
        <x:f>L101/30.364*100</x:f>
      </x:c>
      <x:c r="P101" s="6">
        <x:f>O101*N101/100</x:f>
      </x:c>
      <x:c r="Q101" s="6">
        <x:f>J101-P101</x:f>
      </x:c>
    </x:row>
    <x:row r="102" spans="1:25">
      <x:c r="A102" s="0" t="s">
        <x:v>93</x:v>
      </x:c>
      <x:c r="B102" s="0" t="n">
        <x:v>4804</x:v>
      </x:c>
      <x:c r="C102" s="0" t="s">
        <x:v>78</x:v>
      </x:c>
      <x:c r="D102" s="0" t="s">
        <x:v>79</x:v>
      </x:c>
      <x:c r="E102" s="0" t="s">
        <x:v>21</x:v>
      </x:c>
      <x:c r="F102" s="0" t="s">
        <x:v>22</x:v>
      </x:c>
      <x:c r="G102" s="0" t="s">
        <x:v>23</x:v>
      </x:c>
      <x:c r="H102" s="4" t="s">
        <x:v>24</x:v>
      </x:c>
      <x:c r="I102" s="4" t="n">
        <x:v>10</x:v>
      </x:c>
      <x:c r="J102" s="4" t="n">
        <x:v>89.76</x:v>
      </x:c>
      <x:c r="K102" s="4" t="n">
        <x:v>10</x:v>
      </x:c>
      <x:c r="L102" s="4" t="n">
        <x:v>8.976</x:v>
      </x:c>
      <x:c r="M102" s="4">
        <x:f>K102*L102</x:f>
      </x:c>
      <x:c r="N102" s="4" t="n">
        <x:v>67.5</x:v>
      </x:c>
      <x:c r="O102" s="5">
        <x:f>L102/30.364*100</x:f>
      </x:c>
      <x:c r="P102" s="6">
        <x:f>O102*N102/100</x:f>
      </x:c>
      <x:c r="Q102" s="6">
        <x:f>J102-P102</x:f>
      </x:c>
    </x:row>
    <x:row r="103" spans="1:25">
      <x:c r="A103" s="0" t="s">
        <x:v>93</x:v>
      </x:c>
      <x:c r="B103" s="0" t="n">
        <x:v>4804</x:v>
      </x:c>
      <x:c r="C103" s="0" t="s">
        <x:v>78</x:v>
      </x:c>
      <x:c r="D103" s="0" t="s"/>
      <x:c r="E103" s="0" t="s">
        <x:v>21</x:v>
      </x:c>
      <x:c r="F103" s="0" t="s">
        <x:v>22</x:v>
      </x:c>
      <x:c r="G103" s="0" t="s">
        <x:v>23</x:v>
      </x:c>
      <x:c r="H103" s="4" t="s">
        <x:v>28</x:v>
      </x:c>
      <x:c r="I103" s="4" t="n">
        <x:v>10</x:v>
      </x:c>
      <x:c r="J103" s="4" t="n">
        <x:v>21.959</x:v>
      </x:c>
      <x:c r="K103" s="4" t="n">
        <x:v>10</x:v>
      </x:c>
      <x:c r="L103" s="4" t="n">
        <x:v>2.196</x:v>
      </x:c>
      <x:c r="M103" s="4">
        <x:f>K103*L103</x:f>
      </x:c>
      <x:c r="N103" s="4" t="n">
        <x:v>67.5</x:v>
      </x:c>
      <x:c r="O103" s="5">
        <x:f>L103/30.364*100</x:f>
      </x:c>
      <x:c r="P103" s="6">
        <x:f>O103*N103/100</x:f>
      </x:c>
      <x:c r="Q103" s="6">
        <x:f>J103-P103</x:f>
      </x:c>
    </x:row>
    <x:row r="104" spans="1:25">
      <x:c r="A104" s="0" t="s">
        <x:v>94</x:v>
      </x:c>
      <x:c r="B104" s="0" t="n">
        <x:v>4805</x:v>
      </x:c>
      <x:c r="C104" s="0" t="s">
        <x:v>78</x:v>
      </x:c>
      <x:c r="D104" s="0" t="s">
        <x:v>79</x:v>
      </x:c>
      <x:c r="E104" s="0" t="s">
        <x:v>21</x:v>
      </x:c>
      <x:c r="F104" s="0" t="s">
        <x:v>22</x:v>
      </x:c>
      <x:c r="G104" s="0" t="s">
        <x:v>23</x:v>
      </x:c>
      <x:c r="H104" s="4" t="s">
        <x:v>24</x:v>
      </x:c>
      <x:c r="I104" s="4" t="n">
        <x:v>10</x:v>
      </x:c>
      <x:c r="J104" s="4" t="n">
        <x:v>89.76</x:v>
      </x:c>
      <x:c r="K104" s="4" t="n">
        <x:v>9</x:v>
      </x:c>
      <x:c r="L104" s="4" t="n">
        <x:v>8.976</x:v>
      </x:c>
      <x:c r="M104" s="4">
        <x:f>K104*L104</x:f>
      </x:c>
      <x:c r="N104" s="4" t="n">
        <x:v>54</x:v>
      </x:c>
      <x:c r="O104" s="5">
        <x:f>L104/30.364*100</x:f>
      </x:c>
      <x:c r="P104" s="6">
        <x:f>O104*N104/100</x:f>
      </x:c>
      <x:c r="Q104" s="6">
        <x:f>J104-P104</x:f>
      </x:c>
    </x:row>
    <x:row r="105" spans="1:25">
      <x:c r="A105" s="0" t="s">
        <x:v>94</x:v>
      </x:c>
      <x:c r="B105" s="0" t="n">
        <x:v>4805</x:v>
      </x:c>
      <x:c r="C105" s="0" t="s">
        <x:v>78</x:v>
      </x:c>
      <x:c r="D105" s="0" t="s">
        <x:v>79</x:v>
      </x:c>
      <x:c r="E105" s="0" t="s">
        <x:v>21</x:v>
      </x:c>
      <x:c r="F105" s="0" t="s">
        <x:v>22</x:v>
      </x:c>
      <x:c r="G105" s="0" t="s">
        <x:v>23</x:v>
      </x:c>
      <x:c r="H105" s="4" t="s">
        <x:v>24</x:v>
      </x:c>
      <x:c r="I105" s="4" t="n">
        <x:v>10</x:v>
      </x:c>
      <x:c r="J105" s="4" t="n">
        <x:v>89.76</x:v>
      </x:c>
      <x:c r="K105" s="4" t="n">
        <x:v>9</x:v>
      </x:c>
      <x:c r="L105" s="4" t="n">
        <x:v>8.976</x:v>
      </x:c>
      <x:c r="M105" s="4">
        <x:f>K105*L105</x:f>
      </x:c>
      <x:c r="N105" s="4" t="n">
        <x:v>54</x:v>
      </x:c>
      <x:c r="O105" s="5">
        <x:f>L105/30.364*100</x:f>
      </x:c>
      <x:c r="P105" s="6">
        <x:f>O105*N105/100</x:f>
      </x:c>
      <x:c r="Q105" s="6">
        <x:f>J105-P105</x:f>
      </x:c>
    </x:row>
    <x:row r="106" spans="1:25">
      <x:c r="A106" s="0" t="s">
        <x:v>94</x:v>
      </x:c>
      <x:c r="B106" s="0" t="n">
        <x:v>4805</x:v>
      </x:c>
      <x:c r="C106" s="0" t="s">
        <x:v>78</x:v>
      </x:c>
      <x:c r="D106" s="0" t="s">
        <x:v>80</x:v>
      </x:c>
      <x:c r="E106" s="0" t="s">
        <x:v>41</x:v>
      </x:c>
      <x:c r="F106" s="0" t="s">
        <x:v>54</x:v>
      </x:c>
      <x:c r="G106" s="0" t="s">
        <x:v>81</x:v>
      </x:c>
      <x:c r="H106" s="4" t="s">
        <x:v>24</x:v>
      </x:c>
      <x:c r="I106" s="4" t="n">
        <x:v>10</x:v>
      </x:c>
      <x:c r="J106" s="4" t="n">
        <x:v>25.76</x:v>
      </x:c>
      <x:c r="K106" s="4" t="n">
        <x:v>9</x:v>
      </x:c>
      <x:c r="L106" s="4" t="n">
        <x:v>2.576</x:v>
      </x:c>
      <x:c r="M106" s="4">
        <x:f>K106*L106</x:f>
      </x:c>
      <x:c r="N106" s="4" t="n">
        <x:v>54</x:v>
      </x:c>
      <x:c r="O106" s="5">
        <x:f>L106/30.364*100</x:f>
      </x:c>
      <x:c r="P106" s="6">
        <x:f>O106*N106/100</x:f>
      </x:c>
      <x:c r="Q106" s="6">
        <x:f>J106-P106</x:f>
      </x:c>
    </x:row>
    <x:row r="107" spans="1:25">
      <x:c r="A107" s="0" t="s">
        <x:v>94</x:v>
      </x:c>
      <x:c r="B107" s="0" t="n">
        <x:v>4805</x:v>
      </x:c>
      <x:c r="C107" s="0" t="s">
        <x:v>78</x:v>
      </x:c>
      <x:c r="D107" s="0" t="s">
        <x:v>80</x:v>
      </x:c>
      <x:c r="E107" s="0" t="s">
        <x:v>41</x:v>
      </x:c>
      <x:c r="F107" s="0" t="s">
        <x:v>54</x:v>
      </x:c>
      <x:c r="G107" s="0" t="s">
        <x:v>82</x:v>
      </x:c>
      <x:c r="H107" s="4" t="s">
        <x:v>24</x:v>
      </x:c>
      <x:c r="I107" s="4" t="n">
        <x:v>10</x:v>
      </x:c>
      <x:c r="J107" s="4" t="n">
        <x:v>11.28</x:v>
      </x:c>
      <x:c r="K107" s="4" t="n">
        <x:v>9</x:v>
      </x:c>
      <x:c r="L107" s="4" t="n">
        <x:v>1.128</x:v>
      </x:c>
      <x:c r="M107" s="4">
        <x:f>K107*L107</x:f>
      </x:c>
      <x:c r="N107" s="4" t="n">
        <x:v>54</x:v>
      </x:c>
      <x:c r="O107" s="5">
        <x:f>L107/30.364*100</x:f>
      </x:c>
      <x:c r="P107" s="6">
        <x:f>O107*N107/100</x:f>
      </x:c>
      <x:c r="Q107" s="6">
        <x:f>J107-P107</x:f>
      </x:c>
    </x:row>
    <x:row r="108" spans="1:25">
      <x:c r="A108" s="0" t="s">
        <x:v>94</x:v>
      </x:c>
      <x:c r="B108" s="0" t="n">
        <x:v>4805</x:v>
      </x:c>
      <x:c r="C108" s="0" t="s">
        <x:v>78</x:v>
      </x:c>
      <x:c r="D108" s="0" t="s">
        <x:v>80</x:v>
      </x:c>
      <x:c r="E108" s="0" t="s">
        <x:v>41</x:v>
      </x:c>
      <x:c r="F108" s="0" t="s">
        <x:v>54</x:v>
      </x:c>
      <x:c r="G108" s="0" t="s">
        <x:v>83</x:v>
      </x:c>
      <x:c r="H108" s="4" t="s">
        <x:v>24</x:v>
      </x:c>
      <x:c r="I108" s="4" t="n">
        <x:v>10</x:v>
      </x:c>
      <x:c r="J108" s="4" t="n">
        <x:v>25.76</x:v>
      </x:c>
      <x:c r="K108" s="4" t="n">
        <x:v>9</x:v>
      </x:c>
      <x:c r="L108" s="4" t="n">
        <x:v>2.576</x:v>
      </x:c>
      <x:c r="M108" s="4">
        <x:f>K108*L108</x:f>
      </x:c>
      <x:c r="N108" s="4" t="n">
        <x:v>54</x:v>
      </x:c>
      <x:c r="O108" s="5">
        <x:f>L108/30.364*100</x:f>
      </x:c>
      <x:c r="P108" s="6">
        <x:f>O108*N108/100</x:f>
      </x:c>
      <x:c r="Q108" s="6">
        <x:f>J108-P108</x:f>
      </x:c>
    </x:row>
    <x:row r="109" spans="1:25">
      <x:c r="A109" s="0" t="s">
        <x:v>94</x:v>
      </x:c>
      <x:c r="B109" s="0" t="n">
        <x:v>4805</x:v>
      </x:c>
      <x:c r="C109" s="0" t="s">
        <x:v>78</x:v>
      </x:c>
      <x:c r="D109" s="0" t="s">
        <x:v>80</x:v>
      </x:c>
      <x:c r="E109" s="0" t="s">
        <x:v>41</x:v>
      </x:c>
      <x:c r="F109" s="0" t="s">
        <x:v>54</x:v>
      </x:c>
      <x:c r="G109" s="0" t="s">
        <x:v>84</x:v>
      </x:c>
      <x:c r="H109" s="4" t="s">
        <x:v>24</x:v>
      </x:c>
      <x:c r="I109" s="4" t="n">
        <x:v>10</x:v>
      </x:c>
      <x:c r="J109" s="4" t="n">
        <x:v>25.76</x:v>
      </x:c>
      <x:c r="K109" s="4" t="n">
        <x:v>9</x:v>
      </x:c>
      <x:c r="L109" s="4" t="n">
        <x:v>2.576</x:v>
      </x:c>
      <x:c r="M109" s="4">
        <x:f>K109*L109</x:f>
      </x:c>
      <x:c r="N109" s="4" t="n">
        <x:v>54</x:v>
      </x:c>
      <x:c r="O109" s="5">
        <x:f>L109/30.364*100</x:f>
      </x:c>
      <x:c r="P109" s="6">
        <x:f>O109*N109/100</x:f>
      </x:c>
      <x:c r="Q109" s="6">
        <x:f>J109-P109</x:f>
      </x:c>
    </x:row>
    <x:row r="110" spans="1:25">
      <x:c r="A110" s="0" t="s">
        <x:v>94</x:v>
      </x:c>
      <x:c r="B110" s="0" t="n">
        <x:v>4805</x:v>
      </x:c>
      <x:c r="C110" s="0" t="s">
        <x:v>78</x:v>
      </x:c>
      <x:c r="D110" s="0" t="s">
        <x:v>80</x:v>
      </x:c>
      <x:c r="E110" s="0" t="s">
        <x:v>41</x:v>
      </x:c>
      <x:c r="F110" s="0" t="s">
        <x:v>54</x:v>
      </x:c>
      <x:c r="G110" s="0" t="s">
        <x:v>85</x:v>
      </x:c>
      <x:c r="H110" s="4" t="s">
        <x:v>24</x:v>
      </x:c>
      <x:c r="I110" s="4" t="n">
        <x:v>10</x:v>
      </x:c>
      <x:c r="J110" s="4" t="n">
        <x:v>13.6</x:v>
      </x:c>
      <x:c r="K110" s="4" t="n">
        <x:v>9</x:v>
      </x:c>
      <x:c r="L110" s="4" t="n">
        <x:v>1.36</x:v>
      </x:c>
      <x:c r="M110" s="4">
        <x:f>K110*L110</x:f>
      </x:c>
      <x:c r="N110" s="4" t="n">
        <x:v>54</x:v>
      </x:c>
      <x:c r="O110" s="5">
        <x:f>L110/30.364*100</x:f>
      </x:c>
      <x:c r="P110" s="6">
        <x:f>O110*N110/100</x:f>
      </x:c>
      <x:c r="Q110" s="6">
        <x:f>J110-P110</x:f>
      </x:c>
    </x:row>
    <x:row r="111" spans="1:25">
      <x:c r="A111" s="0" t="s">
        <x:v>94</x:v>
      </x:c>
      <x:c r="B111" s="0" t="n">
        <x:v>4805</x:v>
      </x:c>
      <x:c r="C111" s="0" t="s">
        <x:v>78</x:v>
      </x:c>
      <x:c r="D111" s="0" t="s"/>
      <x:c r="E111" s="0" t="s">
        <x:v>21</x:v>
      </x:c>
      <x:c r="F111" s="0" t="s">
        <x:v>22</x:v>
      </x:c>
      <x:c r="G111" s="0" t="s">
        <x:v>23</x:v>
      </x:c>
      <x:c r="H111" s="4" t="s">
        <x:v>28</x:v>
      </x:c>
      <x:c r="I111" s="4" t="n">
        <x:v>10</x:v>
      </x:c>
      <x:c r="J111" s="4" t="n">
        <x:v>21.959</x:v>
      </x:c>
      <x:c r="K111" s="4" t="n">
        <x:v>9</x:v>
      </x:c>
      <x:c r="L111" s="4" t="n">
        <x:v>2.196</x:v>
      </x:c>
      <x:c r="M111" s="4">
        <x:f>K111*L111</x:f>
      </x:c>
      <x:c r="N111" s="4" t="n">
        <x:v>54</x:v>
      </x:c>
      <x:c r="O111" s="5">
        <x:f>L111/30.364*100</x:f>
      </x:c>
      <x:c r="P111" s="6">
        <x:f>O111*N111/100</x:f>
      </x:c>
      <x:c r="Q111" s="6">
        <x:f>J111-P111</x:f>
      </x:c>
    </x:row>
    <x:row r="112" spans="1:25">
      <x:c r="A112" s="0" t="s">
        <x:v>95</x:v>
      </x:c>
      <x:c r="B112" s="0" t="n">
        <x:v>4807</x:v>
      </x:c>
      <x:c r="C112" s="0" t="s">
        <x:v>73</x:v>
      </x:c>
      <x:c r="D112" s="0" t="s">
        <x:v>76</x:v>
      </x:c>
      <x:c r="E112" s="0" t="s">
        <x:v>21</x:v>
      </x:c>
      <x:c r="F112" s="0" t="s">
        <x:v>22</x:v>
      </x:c>
      <x:c r="G112" s="0" t="s">
        <x:v>23</x:v>
      </x:c>
      <x:c r="H112" s="4" t="s">
        <x:v>24</x:v>
      </x:c>
      <x:c r="I112" s="4" t="n">
        <x:v>23</x:v>
      </x:c>
      <x:c r="J112" s="4" t="n">
        <x:v>91.52</x:v>
      </x:c>
      <x:c r="K112" s="4" t="n">
        <x:v>23</x:v>
      </x:c>
      <x:c r="L112" s="4" t="n">
        <x:v>3.979</x:v>
      </x:c>
      <x:c r="M112" s="4">
        <x:f>K112*L112</x:f>
      </x:c>
      <x:c r="N112" s="4" t="n">
        <x:v>119.294</x:v>
      </x:c>
      <x:c r="O112" s="5">
        <x:f>L112/16.228*100</x:f>
      </x:c>
      <x:c r="P112" s="6">
        <x:f>O112*N112/100</x:f>
      </x:c>
      <x:c r="Q112" s="6">
        <x:f>J112-P112</x:f>
      </x:c>
    </x:row>
    <x:row r="113" spans="1:25">
      <x:c r="A113" s="0" t="s">
        <x:v>95</x:v>
      </x:c>
      <x:c r="B113" s="0" t="n">
        <x:v>4807</x:v>
      </x:c>
      <x:c r="C113" s="0" t="s">
        <x:v>73</x:v>
      </x:c>
      <x:c r="D113" s="0" t="s">
        <x:v>76</x:v>
      </x:c>
      <x:c r="E113" s="0" t="s">
        <x:v>21</x:v>
      </x:c>
      <x:c r="F113" s="0" t="s">
        <x:v>22</x:v>
      </x:c>
      <x:c r="G113" s="0" t="s">
        <x:v>23</x:v>
      </x:c>
      <x:c r="H113" s="4" t="s">
        <x:v>24</x:v>
      </x:c>
      <x:c r="I113" s="4" t="n">
        <x:v>23</x:v>
      </x:c>
      <x:c r="J113" s="4" t="n">
        <x:v>91.52</x:v>
      </x:c>
      <x:c r="K113" s="4" t="n">
        <x:v>23</x:v>
      </x:c>
      <x:c r="L113" s="4" t="n">
        <x:v>3.979</x:v>
      </x:c>
      <x:c r="M113" s="4">
        <x:f>K113*L113</x:f>
      </x:c>
      <x:c r="N113" s="4" t="n">
        <x:v>119.294</x:v>
      </x:c>
      <x:c r="O113" s="5">
        <x:f>L113/16.228*100</x:f>
      </x:c>
      <x:c r="P113" s="6">
        <x:f>O113*N113/100</x:f>
      </x:c>
      <x:c r="Q113" s="6">
        <x:f>J113-P113</x:f>
      </x:c>
    </x:row>
    <x:row r="114" spans="1:25">
      <x:c r="A114" s="0" t="s">
        <x:v>95</x:v>
      </x:c>
      <x:c r="B114" s="0" t="n">
        <x:v>4807</x:v>
      </x:c>
      <x:c r="C114" s="0" t="s">
        <x:v>73</x:v>
      </x:c>
      <x:c r="D114" s="0" t="s">
        <x:v>74</x:v>
      </x:c>
      <x:c r="E114" s="0" t="s">
        <x:v>41</x:v>
      </x:c>
      <x:c r="F114" s="0" t="s">
        <x:v>54</x:v>
      </x:c>
      <x:c r="G114" s="0" t="s">
        <x:v>23</x:v>
      </x:c>
      <x:c r="H114" s="4" t="s">
        <x:v>24</x:v>
      </x:c>
      <x:c r="I114" s="4" t="n">
        <x:v>23</x:v>
      </x:c>
      <x:c r="J114" s="4" t="n">
        <x:v>32.2</x:v>
      </x:c>
      <x:c r="K114" s="4" t="n">
        <x:v>23</x:v>
      </x:c>
      <x:c r="L114" s="4" t="n">
        <x:v>1.4</x:v>
      </x:c>
      <x:c r="M114" s="4">
        <x:f>K114*L114</x:f>
      </x:c>
      <x:c r="N114" s="4" t="n">
        <x:v>119.294</x:v>
      </x:c>
      <x:c r="O114" s="5">
        <x:f>L114/16.228*100</x:f>
      </x:c>
      <x:c r="P114" s="6">
        <x:f>O114*N114/100</x:f>
      </x:c>
      <x:c r="Q114" s="6">
        <x:f>J114-P114</x:f>
      </x:c>
    </x:row>
    <x:row r="115" spans="1:25">
      <x:c r="A115" s="0" t="s">
        <x:v>95</x:v>
      </x:c>
      <x:c r="B115" s="0" t="n">
        <x:v>4807</x:v>
      </x:c>
      <x:c r="C115" s="0" t="s">
        <x:v>73</x:v>
      </x:c>
      <x:c r="D115" s="0" t="s">
        <x:v>74</x:v>
      </x:c>
      <x:c r="E115" s="0" t="s">
        <x:v>41</x:v>
      </x:c>
      <x:c r="F115" s="0" t="s">
        <x:v>42</x:v>
      </x:c>
      <x:c r="G115" s="0" t="s">
        <x:v>27</x:v>
      </x:c>
      <x:c r="H115" s="4" t="s">
        <x:v>24</x:v>
      </x:c>
      <x:c r="I115" s="4" t="n">
        <x:v>23</x:v>
      </x:c>
      <x:c r="J115" s="4" t="n">
        <x:v>39.1</x:v>
      </x:c>
      <x:c r="K115" s="4" t="n">
        <x:v>23</x:v>
      </x:c>
      <x:c r="L115" s="4" t="n">
        <x:v>1.7</x:v>
      </x:c>
      <x:c r="M115" s="4">
        <x:f>K115*L115</x:f>
      </x:c>
      <x:c r="N115" s="4" t="n">
        <x:v>119.294</x:v>
      </x:c>
      <x:c r="O115" s="5">
        <x:f>L115/16.228*100</x:f>
      </x:c>
      <x:c r="P115" s="6">
        <x:f>O115*N115/100</x:f>
      </x:c>
      <x:c r="Q115" s="6">
        <x:f>J115-P115</x:f>
      </x:c>
    </x:row>
    <x:row r="116" spans="1:25">
      <x:c r="A116" s="0" t="s">
        <x:v>95</x:v>
      </x:c>
      <x:c r="B116" s="0" t="n">
        <x:v>4807</x:v>
      </x:c>
      <x:c r="C116" s="0" t="s">
        <x:v>73</x:v>
      </x:c>
      <x:c r="D116" s="0" t="s">
        <x:v>75</x:v>
      </x:c>
      <x:c r="E116" s="0" t="s">
        <x:v>41</x:v>
      </x:c>
      <x:c r="F116" s="0" t="s">
        <x:v>54</x:v>
      </x:c>
      <x:c r="G116" s="0" t="s">
        <x:v>23</x:v>
      </x:c>
      <x:c r="H116" s="4" t="s">
        <x:v>24</x:v>
      </x:c>
      <x:c r="I116" s="4" t="n">
        <x:v>23</x:v>
      </x:c>
      <x:c r="J116" s="4" t="n">
        <x:v>32.2</x:v>
      </x:c>
      <x:c r="K116" s="4" t="n">
        <x:v>23</x:v>
      </x:c>
      <x:c r="L116" s="4" t="n">
        <x:v>1.4</x:v>
      </x:c>
      <x:c r="M116" s="4">
        <x:f>K116*L116</x:f>
      </x:c>
      <x:c r="N116" s="4" t="n">
        <x:v>119.294</x:v>
      </x:c>
      <x:c r="O116" s="5">
        <x:f>L116/16.228*100</x:f>
      </x:c>
      <x:c r="P116" s="6">
        <x:f>O116*N116/100</x:f>
      </x:c>
      <x:c r="Q116" s="6">
        <x:f>J116-P116</x:f>
      </x:c>
    </x:row>
    <x:row r="117" spans="1:25">
      <x:c r="A117" s="0" t="s">
        <x:v>95</x:v>
      </x:c>
      <x:c r="B117" s="0" t="n">
        <x:v>4807</x:v>
      </x:c>
      <x:c r="C117" s="0" t="s">
        <x:v>73</x:v>
      </x:c>
      <x:c r="D117" s="0" t="s">
        <x:v>75</x:v>
      </x:c>
      <x:c r="E117" s="0" t="s">
        <x:v>41</x:v>
      </x:c>
      <x:c r="F117" s="0" t="s">
        <x:v>42</x:v>
      </x:c>
      <x:c r="G117" s="0" t="s">
        <x:v>27</x:v>
      </x:c>
      <x:c r="H117" s="4" t="s">
        <x:v>24</x:v>
      </x:c>
      <x:c r="I117" s="4" t="n">
        <x:v>23</x:v>
      </x:c>
      <x:c r="J117" s="4" t="n">
        <x:v>39.1</x:v>
      </x:c>
      <x:c r="K117" s="4" t="n">
        <x:v>23</x:v>
      </x:c>
      <x:c r="L117" s="4" t="n">
        <x:v>1.7</x:v>
      </x:c>
      <x:c r="M117" s="4">
        <x:f>K117*L117</x:f>
      </x:c>
      <x:c r="N117" s="4" t="n">
        <x:v>119.294</x:v>
      </x:c>
      <x:c r="O117" s="5">
        <x:f>L117/16.228*100</x:f>
      </x:c>
      <x:c r="P117" s="6">
        <x:f>O117*N117/100</x:f>
      </x:c>
      <x:c r="Q117" s="6">
        <x:f>J117-P117</x:f>
      </x:c>
    </x:row>
    <x:row r="118" spans="1:25">
      <x:c r="A118" s="0" t="s">
        <x:v>95</x:v>
      </x:c>
      <x:c r="B118" s="0" t="n">
        <x:v>4807</x:v>
      </x:c>
      <x:c r="C118" s="0" t="s">
        <x:v>73</x:v>
      </x:c>
      <x:c r="D118" s="0" t="s"/>
      <x:c r="E118" s="0" t="s">
        <x:v>21</x:v>
      </x:c>
      <x:c r="F118" s="0" t="s">
        <x:v>22</x:v>
      </x:c>
      <x:c r="G118" s="0" t="s">
        <x:v>23</x:v>
      </x:c>
      <x:c r="H118" s="4" t="s">
        <x:v>28</x:v>
      </x:c>
      <x:c r="I118" s="4" t="n">
        <x:v>23</x:v>
      </x:c>
      <x:c r="J118" s="4" t="n">
        <x:v>47.61</x:v>
      </x:c>
      <x:c r="K118" s="4" t="n">
        <x:v>23</x:v>
      </x:c>
      <x:c r="L118" s="4" t="n">
        <x:v>2.07</x:v>
      </x:c>
      <x:c r="M118" s="4">
        <x:f>K118*L118</x:f>
      </x:c>
      <x:c r="N118" s="4" t="n">
        <x:v>119.294</x:v>
      </x:c>
      <x:c r="O118" s="5">
        <x:f>L118/16.228*100</x:f>
      </x:c>
      <x:c r="P118" s="6">
        <x:f>O118*N118/100</x:f>
      </x:c>
      <x:c r="Q118" s="6">
        <x:f>J118-P118</x:f>
      </x:c>
    </x:row>
    <x:row r="119" spans="1:25">
      <x:c r="A119" s="0" t="s">
        <x:v>96</x:v>
      </x:c>
      <x:c r="B119" s="0" t="n">
        <x:v>4808</x:v>
      </x:c>
      <x:c r="C119" s="0" t="s">
        <x:v>73</x:v>
      </x:c>
      <x:c r="D119" s="0" t="s">
        <x:v>74</x:v>
      </x:c>
      <x:c r="E119" s="0" t="s">
        <x:v>41</x:v>
      </x:c>
      <x:c r="F119" s="0" t="s">
        <x:v>54</x:v>
      </x:c>
      <x:c r="G119" s="0" t="s">
        <x:v>23</x:v>
      </x:c>
      <x:c r="H119" s="4" t="s">
        <x:v>24</x:v>
      </x:c>
      <x:c r="I119" s="4" t="n">
        <x:v>23</x:v>
      </x:c>
      <x:c r="J119" s="4" t="n">
        <x:v>32.2</x:v>
      </x:c>
      <x:c r="K119" s="4" t="n">
        <x:v>13</x:v>
      </x:c>
      <x:c r="L119" s="4" t="n">
        <x:v>1.4</x:v>
      </x:c>
      <x:c r="M119" s="4">
        <x:f>K119*L119</x:f>
      </x:c>
      <x:c r="N119" s="4" t="n">
        <x:v>0</x:v>
      </x:c>
      <x:c r="O119" s="5">
        <x:f>L119/20.207*100</x:f>
      </x:c>
      <x:c r="P119" s="6">
        <x:f>O119*N119/100</x:f>
      </x:c>
      <x:c r="Q119" s="6">
        <x:f>J119-P119</x:f>
      </x:c>
    </x:row>
    <x:row r="120" spans="1:25">
      <x:c r="A120" s="0" t="s">
        <x:v>96</x:v>
      </x:c>
      <x:c r="B120" s="0" t="n">
        <x:v>4808</x:v>
      </x:c>
      <x:c r="C120" s="0" t="s">
        <x:v>73</x:v>
      </x:c>
      <x:c r="D120" s="0" t="s">
        <x:v>74</x:v>
      </x:c>
      <x:c r="E120" s="0" t="s">
        <x:v>41</x:v>
      </x:c>
      <x:c r="F120" s="0" t="s">
        <x:v>42</x:v>
      </x:c>
      <x:c r="G120" s="0" t="s">
        <x:v>27</x:v>
      </x:c>
      <x:c r="H120" s="4" t="s">
        <x:v>24</x:v>
      </x:c>
      <x:c r="I120" s="4" t="n">
        <x:v>23</x:v>
      </x:c>
      <x:c r="J120" s="4" t="n">
        <x:v>39.1</x:v>
      </x:c>
      <x:c r="K120" s="4" t="n">
        <x:v>13</x:v>
      </x:c>
      <x:c r="L120" s="4" t="n">
        <x:v>1.7</x:v>
      </x:c>
      <x:c r="M120" s="4">
        <x:f>K120*L120</x:f>
      </x:c>
      <x:c r="N120" s="4" t="n">
        <x:v>0</x:v>
      </x:c>
      <x:c r="O120" s="5">
        <x:f>L120/20.207*100</x:f>
      </x:c>
      <x:c r="P120" s="6">
        <x:f>O120*N120/100</x:f>
      </x:c>
      <x:c r="Q120" s="6">
        <x:f>J120-P120</x:f>
      </x:c>
    </x:row>
    <x:row r="121" spans="1:25">
      <x:c r="A121" s="0" t="s">
        <x:v>96</x:v>
      </x:c>
      <x:c r="B121" s="0" t="n">
        <x:v>4808</x:v>
      </x:c>
      <x:c r="C121" s="0" t="s">
        <x:v>73</x:v>
      </x:c>
      <x:c r="D121" s="0" t="s">
        <x:v>75</x:v>
      </x:c>
      <x:c r="E121" s="0" t="s">
        <x:v>41</x:v>
      </x:c>
      <x:c r="F121" s="0" t="s">
        <x:v>54</x:v>
      </x:c>
      <x:c r="G121" s="0" t="s">
        <x:v>23</x:v>
      </x:c>
      <x:c r="H121" s="4" t="s">
        <x:v>24</x:v>
      </x:c>
      <x:c r="I121" s="4" t="n">
        <x:v>23</x:v>
      </x:c>
      <x:c r="J121" s="4" t="n">
        <x:v>32.2</x:v>
      </x:c>
      <x:c r="K121" s="4" t="n">
        <x:v>13</x:v>
      </x:c>
      <x:c r="L121" s="4" t="n">
        <x:v>1.4</x:v>
      </x:c>
      <x:c r="M121" s="4">
        <x:f>K121*L121</x:f>
      </x:c>
      <x:c r="N121" s="4" t="n">
        <x:v>0</x:v>
      </x:c>
      <x:c r="O121" s="5">
        <x:f>L121/20.207*100</x:f>
      </x:c>
      <x:c r="P121" s="6">
        <x:f>O121*N121/100</x:f>
      </x:c>
      <x:c r="Q121" s="6">
        <x:f>J121-P121</x:f>
      </x:c>
    </x:row>
    <x:row r="122" spans="1:25">
      <x:c r="A122" s="0" t="s">
        <x:v>96</x:v>
      </x:c>
      <x:c r="B122" s="0" t="n">
        <x:v>4808</x:v>
      </x:c>
      <x:c r="C122" s="0" t="s">
        <x:v>73</x:v>
      </x:c>
      <x:c r="D122" s="0" t="s">
        <x:v>75</x:v>
      </x:c>
      <x:c r="E122" s="0" t="s">
        <x:v>41</x:v>
      </x:c>
      <x:c r="F122" s="0" t="s">
        <x:v>42</x:v>
      </x:c>
      <x:c r="G122" s="0" t="s">
        <x:v>27</x:v>
      </x:c>
      <x:c r="H122" s="4" t="s">
        <x:v>24</x:v>
      </x:c>
      <x:c r="I122" s="4" t="n">
        <x:v>23</x:v>
      </x:c>
      <x:c r="J122" s="4" t="n">
        <x:v>39.1</x:v>
      </x:c>
      <x:c r="K122" s="4" t="n">
        <x:v>13</x:v>
      </x:c>
      <x:c r="L122" s="4" t="n">
        <x:v>1.7</x:v>
      </x:c>
      <x:c r="M122" s="4">
        <x:f>K122*L122</x:f>
      </x:c>
      <x:c r="N122" s="4" t="n">
        <x:v>0</x:v>
      </x:c>
      <x:c r="O122" s="5">
        <x:f>L122/20.207*100</x:f>
      </x:c>
      <x:c r="P122" s="6">
        <x:f>O122*N122/100</x:f>
      </x:c>
      <x:c r="Q122" s="6">
        <x:f>J122-P122</x:f>
      </x:c>
    </x:row>
    <x:row r="123" spans="1:25">
      <x:c r="A123" s="0" t="s">
        <x:v>96</x:v>
      </x:c>
      <x:c r="B123" s="0" t="n">
        <x:v>4808</x:v>
      </x:c>
      <x:c r="C123" s="0" t="s">
        <x:v>73</x:v>
      </x:c>
      <x:c r="D123" s="0" t="s">
        <x:v>76</x:v>
      </x:c>
      <x:c r="E123" s="0" t="s">
        <x:v>21</x:v>
      </x:c>
      <x:c r="F123" s="0" t="s">
        <x:v>22</x:v>
      </x:c>
      <x:c r="G123" s="0" t="s">
        <x:v>23</x:v>
      </x:c>
      <x:c r="H123" s="4" t="s">
        <x:v>24</x:v>
      </x:c>
      <x:c r="I123" s="4" t="n">
        <x:v>23</x:v>
      </x:c>
      <x:c r="J123" s="4" t="n">
        <x:v>91.52</x:v>
      </x:c>
      <x:c r="K123" s="4" t="n">
        <x:v>13</x:v>
      </x:c>
      <x:c r="L123" s="4" t="n">
        <x:v>3.979</x:v>
      </x:c>
      <x:c r="M123" s="4">
        <x:f>K123*L123</x:f>
      </x:c>
      <x:c r="N123" s="4" t="n">
        <x:v>0</x:v>
      </x:c>
      <x:c r="O123" s="5">
        <x:f>L123/20.207*100</x:f>
      </x:c>
      <x:c r="P123" s="6">
        <x:f>O123*N123/100</x:f>
      </x:c>
      <x:c r="Q123" s="6">
        <x:f>J123-P123</x:f>
      </x:c>
    </x:row>
    <x:row r="124" spans="1:25">
      <x:c r="A124" s="0" t="s">
        <x:v>96</x:v>
      </x:c>
      <x:c r="B124" s="0" t="n">
        <x:v>4808</x:v>
      </x:c>
      <x:c r="C124" s="0" t="s">
        <x:v>73</x:v>
      </x:c>
      <x:c r="D124" s="0" t="s">
        <x:v>76</x:v>
      </x:c>
      <x:c r="E124" s="0" t="s">
        <x:v>21</x:v>
      </x:c>
      <x:c r="F124" s="0" t="s">
        <x:v>22</x:v>
      </x:c>
      <x:c r="G124" s="0" t="s">
        <x:v>23</x:v>
      </x:c>
      <x:c r="H124" s="4" t="s">
        <x:v>24</x:v>
      </x:c>
      <x:c r="I124" s="4" t="n">
        <x:v>23</x:v>
      </x:c>
      <x:c r="J124" s="4" t="n">
        <x:v>91.52</x:v>
      </x:c>
      <x:c r="K124" s="4" t="n">
        <x:v>13</x:v>
      </x:c>
      <x:c r="L124" s="4" t="n">
        <x:v>3.979</x:v>
      </x:c>
      <x:c r="M124" s="4">
        <x:f>K124*L124</x:f>
      </x:c>
      <x:c r="N124" s="4" t="n">
        <x:v>0</x:v>
      </x:c>
      <x:c r="O124" s="5">
        <x:f>L124/20.207*100</x:f>
      </x:c>
      <x:c r="P124" s="6">
        <x:f>O124*N124/100</x:f>
      </x:c>
      <x:c r="Q124" s="6">
        <x:f>J124-P124</x:f>
      </x:c>
    </x:row>
    <x:row r="125" spans="1:25">
      <x:c r="A125" s="0" t="s">
        <x:v>96</x:v>
      </x:c>
      <x:c r="B125" s="0" t="n">
        <x:v>4808</x:v>
      </x:c>
      <x:c r="C125" s="0" t="s">
        <x:v>73</x:v>
      </x:c>
      <x:c r="D125" s="0" t="s">
        <x:v>76</x:v>
      </x:c>
      <x:c r="E125" s="0" t="s">
        <x:v>21</x:v>
      </x:c>
      <x:c r="F125" s="0" t="s">
        <x:v>22</x:v>
      </x:c>
      <x:c r="G125" s="0" t="s">
        <x:v>23</x:v>
      </x:c>
      <x:c r="H125" s="4" t="s">
        <x:v>24</x:v>
      </x:c>
      <x:c r="I125" s="4" t="n">
        <x:v>23</x:v>
      </x:c>
      <x:c r="J125" s="4" t="n">
        <x:v>91.52</x:v>
      </x:c>
      <x:c r="K125" s="4" t="n">
        <x:v>13</x:v>
      </x:c>
      <x:c r="L125" s="4" t="n">
        <x:v>3.979</x:v>
      </x:c>
      <x:c r="M125" s="4">
        <x:f>K125*L125</x:f>
      </x:c>
      <x:c r="N125" s="4" t="n">
        <x:v>0</x:v>
      </x:c>
      <x:c r="O125" s="5">
        <x:f>L125/20.207*100</x:f>
      </x:c>
      <x:c r="P125" s="6">
        <x:f>O125*N125/100</x:f>
      </x:c>
      <x:c r="Q125" s="6">
        <x:f>J125-P125</x:f>
      </x:c>
    </x:row>
    <x:row r="126" spans="1:25">
      <x:c r="A126" s="0" t="s">
        <x:v>96</x:v>
      </x:c>
      <x:c r="B126" s="0" t="n">
        <x:v>4808</x:v>
      </x:c>
      <x:c r="C126" s="0" t="s">
        <x:v>73</x:v>
      </x:c>
      <x:c r="D126" s="0" t="s"/>
      <x:c r="E126" s="0" t="s">
        <x:v>21</x:v>
      </x:c>
      <x:c r="F126" s="0" t="s">
        <x:v>22</x:v>
      </x:c>
      <x:c r="G126" s="0" t="s">
        <x:v>23</x:v>
      </x:c>
      <x:c r="H126" s="4" t="s">
        <x:v>28</x:v>
      </x:c>
      <x:c r="I126" s="4" t="n">
        <x:v>23</x:v>
      </x:c>
      <x:c r="J126" s="4" t="n">
        <x:v>47.61</x:v>
      </x:c>
      <x:c r="K126" s="4" t="n">
        <x:v>13</x:v>
      </x:c>
      <x:c r="L126" s="4" t="n">
        <x:v>2.07</x:v>
      </x:c>
      <x:c r="M126" s="4">
        <x:f>K126*L126</x:f>
      </x:c>
      <x:c r="N126" s="4" t="n">
        <x:v>0</x:v>
      </x:c>
      <x:c r="O126" s="5">
        <x:f>L126/20.207*100</x:f>
      </x:c>
      <x:c r="P126" s="6">
        <x:f>O126*N126/100</x:f>
      </x:c>
      <x:c r="Q126" s="6">
        <x:f>J126-P126</x:f>
      </x:c>
    </x:row>
    <x:row r="127" spans="1:25">
      <x:c r="A127" s="0" t="s">
        <x:v>97</x:v>
      </x:c>
      <x:c r="B127" s="0" t="n">
        <x:v>4809</x:v>
      </x:c>
      <x:c r="C127" s="0" t="s">
        <x:v>19</x:v>
      </x:c>
      <x:c r="D127" s="0" t="s">
        <x:v>20</x:v>
      </x:c>
      <x:c r="E127" s="0" t="s">
        <x:v>21</x:v>
      </x:c>
      <x:c r="F127" s="0" t="s">
        <x:v>22</x:v>
      </x:c>
      <x:c r="G127" s="0" t="s">
        <x:v>23</x:v>
      </x:c>
      <x:c r="H127" s="4" t="s">
        <x:v>24</x:v>
      </x:c>
      <x:c r="I127" s="4" t="n">
        <x:v>130</x:v>
      </x:c>
      <x:c r="J127" s="4" t="n">
        <x:v>44.33</x:v>
      </x:c>
      <x:c r="K127" s="4" t="n">
        <x:v>15</x:v>
      </x:c>
      <x:c r="L127" s="4" t="n">
        <x:v>0.341</x:v>
      </x:c>
      <x:c r="M127" s="4">
        <x:f>K127*L127</x:f>
      </x:c>
      <x:c r="N127" s="4" t="n">
        <x:v>33</x:v>
      </x:c>
      <x:c r="O127" s="5">
        <x:f>L127/2.455*100</x:f>
      </x:c>
      <x:c r="P127" s="6">
        <x:f>O127*N127/100</x:f>
      </x:c>
      <x:c r="Q127" s="6">
        <x:f>J127-P127</x:f>
      </x:c>
    </x:row>
    <x:row r="128" spans="1:25">
      <x:c r="A128" s="0" t="s">
        <x:v>97</x:v>
      </x:c>
      <x:c r="B128" s="0" t="n">
        <x:v>4809</x:v>
      </x:c>
      <x:c r="C128" s="0" t="s">
        <x:v>19</x:v>
      </x:c>
      <x:c r="D128" s="0" t="s">
        <x:v>25</x:v>
      </x:c>
      <x:c r="E128" s="0" t="s">
        <x:v>21</x:v>
      </x:c>
      <x:c r="F128" s="0" t="s">
        <x:v>22</x:v>
      </x:c>
      <x:c r="G128" s="0" t="s">
        <x:v>23</x:v>
      </x:c>
      <x:c r="H128" s="4" t="s">
        <x:v>24</x:v>
      </x:c>
      <x:c r="I128" s="4" t="n">
        <x:v>130</x:v>
      </x:c>
      <x:c r="J128" s="4" t="n">
        <x:v>43.384</x:v>
      </x:c>
      <x:c r="K128" s="4" t="n">
        <x:v>15</x:v>
      </x:c>
      <x:c r="L128" s="4" t="n">
        <x:v>0.334</x:v>
      </x:c>
      <x:c r="M128" s="4">
        <x:f>K128*L128</x:f>
      </x:c>
      <x:c r="N128" s="4" t="n">
        <x:v>33</x:v>
      </x:c>
      <x:c r="O128" s="5">
        <x:f>L128/2.455*100</x:f>
      </x:c>
      <x:c r="P128" s="6">
        <x:f>O128*N128/100</x:f>
      </x:c>
      <x:c r="Q128" s="6">
        <x:f>J128-P128</x:f>
      </x:c>
    </x:row>
    <x:row r="129" spans="1:25">
      <x:c r="A129" s="0" t="s">
        <x:v>97</x:v>
      </x:c>
      <x:c r="B129" s="0" t="n">
        <x:v>4809</x:v>
      </x:c>
      <x:c r="C129" s="0" t="s">
        <x:v>19</x:v>
      </x:c>
      <x:c r="D129" s="0" t="s"/>
      <x:c r="E129" s="0" t="s">
        <x:v>21</x:v>
      </x:c>
      <x:c r="F129" s="0" t="s">
        <x:v>26</x:v>
      </x:c>
      <x:c r="G129" s="0" t="s">
        <x:v>27</x:v>
      </x:c>
      <x:c r="H129" s="4" t="s">
        <x:v>28</x:v>
      </x:c>
      <x:c r="I129" s="4" t="n">
        <x:v>130</x:v>
      </x:c>
      <x:c r="J129" s="4" t="n">
        <x:v>16.003</x:v>
      </x:c>
      <x:c r="K129" s="4" t="n">
        <x:v>15</x:v>
      </x:c>
      <x:c r="L129" s="4" t="n">
        <x:v>0.26</x:v>
      </x:c>
      <x:c r="M129" s="4">
        <x:f>K129*L129</x:f>
      </x:c>
      <x:c r="N129" s="4" t="n">
        <x:v>33</x:v>
      </x:c>
      <x:c r="O129" s="5">
        <x:f>L129/2.455*100</x:f>
      </x:c>
      <x:c r="P129" s="6">
        <x:f>O129*N129/100</x:f>
      </x:c>
      <x:c r="Q129" s="6">
        <x:f>J129-P129</x:f>
      </x:c>
    </x:row>
    <x:row r="130" spans="1:25">
      <x:c r="A130" s="0" t="s">
        <x:v>97</x:v>
      </x:c>
      <x:c r="B130" s="0" t="n">
        <x:v>4809</x:v>
      </x:c>
      <x:c r="C130" s="0" t="s">
        <x:v>19</x:v>
      </x:c>
      <x:c r="D130" s="0" t="s"/>
      <x:c r="E130" s="0" t="s">
        <x:v>21</x:v>
      </x:c>
      <x:c r="F130" s="0" t="s">
        <x:v>26</x:v>
      </x:c>
      <x:c r="G130" s="0" t="s">
        <x:v>23</x:v>
      </x:c>
      <x:c r="H130" s="4" t="s">
        <x:v>28</x:v>
      </x:c>
      <x:c r="I130" s="4" t="n">
        <x:v>130</x:v>
      </x:c>
      <x:c r="J130" s="4" t="n">
        <x:v>43.28</x:v>
      </x:c>
      <x:c r="K130" s="4" t="n">
        <x:v>15</x:v>
      </x:c>
      <x:c r="L130" s="4" t="n">
        <x:v>1.52</x:v>
      </x:c>
      <x:c r="M130" s="4">
        <x:f>K130*L130</x:f>
      </x:c>
      <x:c r="N130" s="4" t="n">
        <x:v>33</x:v>
      </x:c>
      <x:c r="O130" s="5">
        <x:f>L130/2.455*100</x:f>
      </x:c>
      <x:c r="P130" s="6">
        <x:f>O130*N130/100</x:f>
      </x:c>
      <x:c r="Q130" s="6">
        <x:f>J130-P130</x:f>
      </x:c>
    </x:row>
    <x:row r="131" spans="1:25">
      <x:c r="A131" s="0" t="s">
        <x:v>98</x:v>
      </x:c>
      <x:c r="B131" s="0" t="n">
        <x:v>4810</x:v>
      </x:c>
      <x:c r="C131" s="0" t="s">
        <x:v>19</x:v>
      </x:c>
      <x:c r="D131" s="0" t="s">
        <x:v>20</x:v>
      </x:c>
      <x:c r="E131" s="0" t="s">
        <x:v>21</x:v>
      </x:c>
      <x:c r="F131" s="0" t="s">
        <x:v>22</x:v>
      </x:c>
      <x:c r="G131" s="0" t="s">
        <x:v>23</x:v>
      </x:c>
      <x:c r="H131" s="4" t="s">
        <x:v>24</x:v>
      </x:c>
      <x:c r="I131" s="4" t="n">
        <x:v>130</x:v>
      </x:c>
      <x:c r="J131" s="4" t="n">
        <x:v>44.33</x:v>
      </x:c>
      <x:c r="K131" s="4" t="n">
        <x:v>21</x:v>
      </x:c>
      <x:c r="L131" s="4" t="n">
        <x:v>0.341</x:v>
      </x:c>
      <x:c r="M131" s="4">
        <x:f>K131*L131</x:f>
      </x:c>
      <x:c r="N131" s="4" t="n">
        <x:v>46.095</x:v>
      </x:c>
      <x:c r="O131" s="5">
        <x:f>L131/2.455*100</x:f>
      </x:c>
      <x:c r="P131" s="6">
        <x:f>O131*N131/100</x:f>
      </x:c>
      <x:c r="Q131" s="6">
        <x:f>J131-P131</x:f>
      </x:c>
    </x:row>
    <x:row r="132" spans="1:25">
      <x:c r="A132" s="0" t="s">
        <x:v>98</x:v>
      </x:c>
      <x:c r="B132" s="0" t="n">
        <x:v>4810</x:v>
      </x:c>
      <x:c r="C132" s="0" t="s">
        <x:v>19</x:v>
      </x:c>
      <x:c r="D132" s="0" t="s">
        <x:v>25</x:v>
      </x:c>
      <x:c r="E132" s="0" t="s">
        <x:v>21</x:v>
      </x:c>
      <x:c r="F132" s="0" t="s">
        <x:v>22</x:v>
      </x:c>
      <x:c r="G132" s="0" t="s">
        <x:v>23</x:v>
      </x:c>
      <x:c r="H132" s="4" t="s">
        <x:v>24</x:v>
      </x:c>
      <x:c r="I132" s="4" t="n">
        <x:v>130</x:v>
      </x:c>
      <x:c r="J132" s="4" t="n">
        <x:v>43.384</x:v>
      </x:c>
      <x:c r="K132" s="4" t="n">
        <x:v>21</x:v>
      </x:c>
      <x:c r="L132" s="4" t="n">
        <x:v>0.334</x:v>
      </x:c>
      <x:c r="M132" s="4">
        <x:f>K132*L132</x:f>
      </x:c>
      <x:c r="N132" s="4" t="n">
        <x:v>46.095</x:v>
      </x:c>
      <x:c r="O132" s="5">
        <x:f>L132/2.455*100</x:f>
      </x:c>
      <x:c r="P132" s="6">
        <x:f>O132*N132/100</x:f>
      </x:c>
      <x:c r="Q132" s="6">
        <x:f>J132-P132</x:f>
      </x:c>
    </x:row>
    <x:row r="133" spans="1:25">
      <x:c r="A133" s="0" t="s">
        <x:v>98</x:v>
      </x:c>
      <x:c r="B133" s="0" t="n">
        <x:v>4810</x:v>
      </x:c>
      <x:c r="C133" s="0" t="s">
        <x:v>19</x:v>
      </x:c>
      <x:c r="D133" s="0" t="s"/>
      <x:c r="E133" s="0" t="s">
        <x:v>21</x:v>
      </x:c>
      <x:c r="F133" s="0" t="s">
        <x:v>26</x:v>
      </x:c>
      <x:c r="G133" s="0" t="s">
        <x:v>27</x:v>
      </x:c>
      <x:c r="H133" s="4" t="s">
        <x:v>28</x:v>
      </x:c>
      <x:c r="I133" s="4" t="n">
        <x:v>130</x:v>
      </x:c>
      <x:c r="J133" s="4" t="n">
        <x:v>11.867</x:v>
      </x:c>
      <x:c r="K133" s="4" t="n">
        <x:v>21</x:v>
      </x:c>
      <x:c r="L133" s="4" t="n">
        <x:v>0.26</x:v>
      </x:c>
      <x:c r="M133" s="4">
        <x:f>K133*L133</x:f>
      </x:c>
      <x:c r="N133" s="4" t="n">
        <x:v>46.095</x:v>
      </x:c>
      <x:c r="O133" s="5">
        <x:f>L133/2.455*100</x:f>
      </x:c>
      <x:c r="P133" s="6">
        <x:f>O133*N133/100</x:f>
      </x:c>
      <x:c r="Q133" s="6">
        <x:f>J133-P133</x:f>
      </x:c>
    </x:row>
    <x:row r="134" spans="1:25">
      <x:c r="A134" s="0" t="s">
        <x:v>98</x:v>
      </x:c>
      <x:c r="B134" s="0" t="n">
        <x:v>4810</x:v>
      </x:c>
      <x:c r="C134" s="0" t="s">
        <x:v>19</x:v>
      </x:c>
      <x:c r="D134" s="0" t="s"/>
      <x:c r="E134" s="0" t="s">
        <x:v>21</x:v>
      </x:c>
      <x:c r="F134" s="0" t="s">
        <x:v>26</x:v>
      </x:c>
      <x:c r="G134" s="0" t="s">
        <x:v>23</x:v>
      </x:c>
      <x:c r="H134" s="4" t="s">
        <x:v>28</x:v>
      </x:c>
      <x:c r="I134" s="4" t="n">
        <x:v>130</x:v>
      </x:c>
      <x:c r="J134" s="4" t="n">
        <x:v>34.101</x:v>
      </x:c>
      <x:c r="K134" s="4" t="n">
        <x:v>21</x:v>
      </x:c>
      <x:c r="L134" s="4" t="n">
        <x:v>1.52</x:v>
      </x:c>
      <x:c r="M134" s="4">
        <x:f>K134*L134</x:f>
      </x:c>
      <x:c r="N134" s="4" t="n">
        <x:v>46.095</x:v>
      </x:c>
      <x:c r="O134" s="5">
        <x:f>L134/2.455*100</x:f>
      </x:c>
      <x:c r="P134" s="6">
        <x:f>O134*N134/100</x:f>
      </x:c>
      <x:c r="Q134" s="6">
        <x:f>J134-P134</x:f>
      </x:c>
    </x:row>
    <x:row r="135" spans="1:25">
      <x:c r="A135" s="0" t="s">
        <x:v>99</x:v>
      </x:c>
      <x:c r="B135" s="0" t="n">
        <x:v>4811</x:v>
      </x:c>
      <x:c r="C135" s="0" t="s">
        <x:v>19</x:v>
      </x:c>
      <x:c r="D135" s="0" t="s">
        <x:v>20</x:v>
      </x:c>
      <x:c r="E135" s="0" t="s">
        <x:v>21</x:v>
      </x:c>
      <x:c r="F135" s="0" t="s">
        <x:v>22</x:v>
      </x:c>
      <x:c r="G135" s="0" t="s">
        <x:v>23</x:v>
      </x:c>
      <x:c r="H135" s="4" t="s">
        <x:v>24</x:v>
      </x:c>
      <x:c r="I135" s="4" t="n">
        <x:v>130</x:v>
      </x:c>
      <x:c r="J135" s="4" t="n">
        <x:v>44.33</x:v>
      </x:c>
      <x:c r="K135" s="4" t="n">
        <x:v>0</x:v>
      </x:c>
      <x:c r="L135" s="4" t="n">
        <x:v>0.341</x:v>
      </x:c>
      <x:c r="M135" s="4">
        <x:f>K135*L135</x:f>
      </x:c>
      <x:c r="N135" s="4" t="n">
        <x:v>0</x:v>
      </x:c>
      <x:c r="O135" s="5">
        <x:f>L135/2.455*100</x:f>
      </x:c>
      <x:c r="P135" s="6">
        <x:f>O135*N135/100</x:f>
      </x:c>
      <x:c r="Q135" s="6">
        <x:f>J135-P135</x:f>
      </x:c>
    </x:row>
    <x:row r="136" spans="1:25">
      <x:c r="A136" s="0" t="s">
        <x:v>99</x:v>
      </x:c>
      <x:c r="B136" s="0" t="n">
        <x:v>4811</x:v>
      </x:c>
      <x:c r="C136" s="0" t="s">
        <x:v>19</x:v>
      </x:c>
      <x:c r="D136" s="0" t="s">
        <x:v>25</x:v>
      </x:c>
      <x:c r="E136" s="0" t="s">
        <x:v>21</x:v>
      </x:c>
      <x:c r="F136" s="0" t="s">
        <x:v>22</x:v>
      </x:c>
      <x:c r="G136" s="0" t="s">
        <x:v>23</x:v>
      </x:c>
      <x:c r="H136" s="4" t="s">
        <x:v>24</x:v>
      </x:c>
      <x:c r="I136" s="4" t="n">
        <x:v>130</x:v>
      </x:c>
      <x:c r="J136" s="4" t="n">
        <x:v>43.384</x:v>
      </x:c>
      <x:c r="K136" s="4" t="n">
        <x:v>0</x:v>
      </x:c>
      <x:c r="L136" s="4" t="n">
        <x:v>0.334</x:v>
      </x:c>
      <x:c r="M136" s="4">
        <x:f>K136*L136</x:f>
      </x:c>
      <x:c r="N136" s="4" t="n">
        <x:v>0</x:v>
      </x:c>
      <x:c r="O136" s="5">
        <x:f>L136/2.455*100</x:f>
      </x:c>
      <x:c r="P136" s="6">
        <x:f>O136*N136/100</x:f>
      </x:c>
      <x:c r="Q136" s="6">
        <x:f>J136-P136</x:f>
      </x:c>
    </x:row>
    <x:row r="137" spans="1:25">
      <x:c r="A137" s="0" t="s">
        <x:v>99</x:v>
      </x:c>
      <x:c r="B137" s="0" t="n">
        <x:v>4811</x:v>
      </x:c>
      <x:c r="C137" s="0" t="s">
        <x:v>19</x:v>
      </x:c>
      <x:c r="D137" s="0" t="s"/>
      <x:c r="E137" s="0" t="s">
        <x:v>21</x:v>
      </x:c>
      <x:c r="F137" s="0" t="s">
        <x:v>26</x:v>
      </x:c>
      <x:c r="G137" s="0" t="s">
        <x:v>27</x:v>
      </x:c>
      <x:c r="H137" s="4" t="s">
        <x:v>28</x:v>
      </x:c>
      <x:c r="I137" s="4" t="n">
        <x:v>130</x:v>
      </x:c>
      <x:c r="J137" s="4" t="n">
        <x:v>30</x:v>
      </x:c>
      <x:c r="K137" s="4" t="n">
        <x:v>0</x:v>
      </x:c>
      <x:c r="L137" s="4" t="n">
        <x:v>0.26</x:v>
      </x:c>
      <x:c r="M137" s="4">
        <x:f>K137*L137</x:f>
      </x:c>
      <x:c r="N137" s="4" t="n">
        <x:v>0</x:v>
      </x:c>
      <x:c r="O137" s="5">
        <x:f>L137/2.455*100</x:f>
      </x:c>
      <x:c r="P137" s="6">
        <x:f>O137*N137/100</x:f>
      </x:c>
      <x:c r="Q137" s="6">
        <x:f>J137-P137</x:f>
      </x:c>
    </x:row>
    <x:row r="138" spans="1:25">
      <x:c r="A138" s="0" t="s">
        <x:v>99</x:v>
      </x:c>
      <x:c r="B138" s="0" t="n">
        <x:v>4811</x:v>
      </x:c>
      <x:c r="C138" s="0" t="s">
        <x:v>19</x:v>
      </x:c>
      <x:c r="D138" s="0" t="s"/>
      <x:c r="E138" s="0" t="s">
        <x:v>21</x:v>
      </x:c>
      <x:c r="F138" s="0" t="s">
        <x:v>26</x:v>
      </x:c>
      <x:c r="G138" s="0" t="s">
        <x:v>23</x:v>
      </x:c>
      <x:c r="H138" s="4" t="s">
        <x:v>28</x:v>
      </x:c>
      <x:c r="I138" s="4" t="n">
        <x:v>130</x:v>
      </x:c>
      <x:c r="J138" s="4" t="n">
        <x:v>42.001</x:v>
      </x:c>
      <x:c r="K138" s="4" t="n">
        <x:v>0</x:v>
      </x:c>
      <x:c r="L138" s="4" t="n">
        <x:v>1.52</x:v>
      </x:c>
      <x:c r="M138" s="4">
        <x:f>K138*L138</x:f>
      </x:c>
      <x:c r="N138" s="4" t="n">
        <x:v>0</x:v>
      </x:c>
      <x:c r="O138" s="5">
        <x:f>L138/2.455*100</x:f>
      </x:c>
      <x:c r="P138" s="6">
        <x:f>O138*N138/100</x:f>
      </x:c>
      <x:c r="Q138" s="6">
        <x:f>J138-P138</x:f>
      </x:c>
    </x:row>
    <x:row r="139" spans="1:25">
      <x:c r="A139" s="0" t="s">
        <x:v>100</x:v>
      </x:c>
      <x:c r="B139" s="0" t="n">
        <x:v>4812</x:v>
      </x:c>
      <x:c r="C139" s="0" t="s">
        <x:v>19</x:v>
      </x:c>
      <x:c r="D139" s="0" t="s">
        <x:v>20</x:v>
      </x:c>
      <x:c r="E139" s="0" t="s">
        <x:v>21</x:v>
      </x:c>
      <x:c r="F139" s="0" t="s">
        <x:v>22</x:v>
      </x:c>
      <x:c r="G139" s="0" t="s">
        <x:v>23</x:v>
      </x:c>
      <x:c r="H139" s="4" t="s">
        <x:v>24</x:v>
      </x:c>
      <x:c r="I139" s="4" t="n">
        <x:v>130</x:v>
      </x:c>
      <x:c r="J139" s="4" t="n">
        <x:v>44.33</x:v>
      </x:c>
      <x:c r="K139" s="4" t="n">
        <x:v>0</x:v>
      </x:c>
      <x:c r="L139" s="4" t="n">
        <x:v>0.341</x:v>
      </x:c>
      <x:c r="M139" s="4">
        <x:f>K139*L139</x:f>
      </x:c>
      <x:c r="N139" s="4" t="n">
        <x:v>0</x:v>
      </x:c>
      <x:c r="O139" s="5">
        <x:f>L139/0.675*100</x:f>
      </x:c>
      <x:c r="P139" s="6">
        <x:f>O139*N139/100</x:f>
      </x:c>
      <x:c r="Q139" s="6">
        <x:f>J139-P139</x:f>
      </x:c>
    </x:row>
    <x:row r="140" spans="1:25">
      <x:c r="A140" s="0" t="s">
        <x:v>100</x:v>
      </x:c>
      <x:c r="B140" s="0" t="n">
        <x:v>4812</x:v>
      </x:c>
      <x:c r="C140" s="0" t="s">
        <x:v>19</x:v>
      </x:c>
      <x:c r="D140" s="0" t="s">
        <x:v>25</x:v>
      </x:c>
      <x:c r="E140" s="0" t="s">
        <x:v>21</x:v>
      </x:c>
      <x:c r="F140" s="0" t="s">
        <x:v>22</x:v>
      </x:c>
      <x:c r="G140" s="0" t="s">
        <x:v>23</x:v>
      </x:c>
      <x:c r="H140" s="4" t="s">
        <x:v>24</x:v>
      </x:c>
      <x:c r="I140" s="4" t="n">
        <x:v>130</x:v>
      </x:c>
      <x:c r="J140" s="4" t="n">
        <x:v>43.384</x:v>
      </x:c>
      <x:c r="K140" s="4" t="n">
        <x:v>0</x:v>
      </x:c>
      <x:c r="L140" s="4" t="n">
        <x:v>0.334</x:v>
      </x:c>
      <x:c r="M140" s="4">
        <x:f>K140*L140</x:f>
      </x:c>
      <x:c r="N140" s="4" t="n">
        <x:v>0</x:v>
      </x:c>
      <x:c r="O140" s="5">
        <x:f>L140/0.675*100</x:f>
      </x:c>
      <x:c r="P140" s="6">
        <x:f>O140*N140/100</x:f>
      </x:c>
      <x:c r="Q140" s="6">
        <x:f>J140-P140</x:f>
      </x:c>
    </x:row>
    <x:row r="141" spans="1:25">
      <x:c r="A141" s="0" t="s">
        <x:v>101</x:v>
      </x:c>
      <x:c r="B141" s="0" t="n">
        <x:v>4813</x:v>
      </x:c>
      <x:c r="C141" s="0" t="s">
        <x:v>19</x:v>
      </x:c>
      <x:c r="D141" s="0" t="s">
        <x:v>20</x:v>
      </x:c>
      <x:c r="E141" s="0" t="s">
        <x:v>21</x:v>
      </x:c>
      <x:c r="F141" s="0" t="s">
        <x:v>22</x:v>
      </x:c>
      <x:c r="G141" s="0" t="s">
        <x:v>23</x:v>
      </x:c>
      <x:c r="H141" s="4" t="s">
        <x:v>24</x:v>
      </x:c>
      <x:c r="I141" s="4" t="n">
        <x:v>130</x:v>
      </x:c>
      <x:c r="J141" s="4" t="n">
        <x:v>44.33</x:v>
      </x:c>
      <x:c r="K141" s="4" t="n">
        <x:v>65</x:v>
      </x:c>
      <x:c r="L141" s="4" t="n">
        <x:v>0.341</x:v>
      </x:c>
      <x:c r="M141" s="4">
        <x:f>K141*L141</x:f>
      </x:c>
      <x:c r="N141" s="4" t="n">
        <x:v>150.193</x:v>
      </x:c>
      <x:c r="O141" s="5">
        <x:f>L141/2.455*100</x:f>
      </x:c>
      <x:c r="P141" s="6">
        <x:f>O141*N141/100</x:f>
      </x:c>
      <x:c r="Q141" s="6">
        <x:f>J141-P141</x:f>
      </x:c>
    </x:row>
    <x:row r="142" spans="1:25">
      <x:c r="A142" s="0" t="s">
        <x:v>101</x:v>
      </x:c>
      <x:c r="B142" s="0" t="n">
        <x:v>4813</x:v>
      </x:c>
      <x:c r="C142" s="0" t="s">
        <x:v>19</x:v>
      </x:c>
      <x:c r="D142" s="0" t="s">
        <x:v>25</x:v>
      </x:c>
      <x:c r="E142" s="0" t="s">
        <x:v>21</x:v>
      </x:c>
      <x:c r="F142" s="0" t="s">
        <x:v>22</x:v>
      </x:c>
      <x:c r="G142" s="0" t="s">
        <x:v>23</x:v>
      </x:c>
      <x:c r="H142" s="4" t="s">
        <x:v>24</x:v>
      </x:c>
      <x:c r="I142" s="4" t="n">
        <x:v>130</x:v>
      </x:c>
      <x:c r="J142" s="4" t="n">
        <x:v>43.384</x:v>
      </x:c>
      <x:c r="K142" s="4" t="n">
        <x:v>65</x:v>
      </x:c>
      <x:c r="L142" s="4" t="n">
        <x:v>0.334</x:v>
      </x:c>
      <x:c r="M142" s="4">
        <x:f>K142*L142</x:f>
      </x:c>
      <x:c r="N142" s="4" t="n">
        <x:v>150.193</x:v>
      </x:c>
      <x:c r="O142" s="5">
        <x:f>L142/2.455*100</x:f>
      </x:c>
      <x:c r="P142" s="6">
        <x:f>O142*N142/100</x:f>
      </x:c>
      <x:c r="Q142" s="6">
        <x:f>J142-P142</x:f>
      </x:c>
    </x:row>
    <x:row r="143" spans="1:25">
      <x:c r="A143" s="0" t="s">
        <x:v>101</x:v>
      </x:c>
      <x:c r="B143" s="0" t="n">
        <x:v>4813</x:v>
      </x:c>
      <x:c r="C143" s="0" t="s">
        <x:v>19</x:v>
      </x:c>
      <x:c r="D143" s="0" t="s"/>
      <x:c r="E143" s="0" t="s">
        <x:v>21</x:v>
      </x:c>
      <x:c r="F143" s="0" t="s">
        <x:v>26</x:v>
      </x:c>
      <x:c r="G143" s="0" t="s">
        <x:v>27</x:v>
      </x:c>
      <x:c r="H143" s="4" t="s">
        <x:v>28</x:v>
      </x:c>
      <x:c r="I143" s="4" t="n">
        <x:v>130</x:v>
      </x:c>
      <x:c r="J143" s="4" t="n">
        <x:v>16.002</x:v>
      </x:c>
      <x:c r="K143" s="4" t="n">
        <x:v>65</x:v>
      </x:c>
      <x:c r="L143" s="4" t="n">
        <x:v>0.26</x:v>
      </x:c>
      <x:c r="M143" s="4">
        <x:f>K143*L143</x:f>
      </x:c>
      <x:c r="N143" s="4" t="n">
        <x:v>150.193</x:v>
      </x:c>
      <x:c r="O143" s="5">
        <x:f>L143/2.455*100</x:f>
      </x:c>
      <x:c r="P143" s="6">
        <x:f>O143*N143/100</x:f>
      </x:c>
      <x:c r="Q143" s="6">
        <x:f>J143-P143</x:f>
      </x:c>
    </x:row>
    <x:row r="144" spans="1:25">
      <x:c r="A144" s="0" t="s">
        <x:v>101</x:v>
      </x:c>
      <x:c r="B144" s="0" t="n">
        <x:v>4813</x:v>
      </x:c>
      <x:c r="C144" s="0" t="s">
        <x:v>19</x:v>
      </x:c>
      <x:c r="D144" s="0" t="s"/>
      <x:c r="E144" s="0" t="s">
        <x:v>21</x:v>
      </x:c>
      <x:c r="F144" s="0" t="s">
        <x:v>26</x:v>
      </x:c>
      <x:c r="G144" s="0" t="s">
        <x:v>23</x:v>
      </x:c>
      <x:c r="H144" s="4" t="s">
        <x:v>28</x:v>
      </x:c>
      <x:c r="I144" s="4" t="n">
        <x:v>130</x:v>
      </x:c>
      <x:c r="J144" s="4" t="n">
        <x:v>114</x:v>
      </x:c>
      <x:c r="K144" s="4" t="n">
        <x:v>65</x:v>
      </x:c>
      <x:c r="L144" s="4" t="n">
        <x:v>1.52</x:v>
      </x:c>
      <x:c r="M144" s="4">
        <x:f>K144*L144</x:f>
      </x:c>
      <x:c r="N144" s="4" t="n">
        <x:v>150.193</x:v>
      </x:c>
      <x:c r="O144" s="5">
        <x:f>L144/2.455*100</x:f>
      </x:c>
      <x:c r="P144" s="6">
        <x:f>O144*N144/100</x:f>
      </x:c>
      <x:c r="Q144" s="6">
        <x:f>J144-P144</x:f>
      </x:c>
    </x:row>
    <x:row r="145" spans="1:25">
      <x:c r="A145" s="0" t="s">
        <x:v>102</x:v>
      </x:c>
      <x:c r="B145" s="0" t="n">
        <x:v>4814</x:v>
      </x:c>
      <x:c r="C145" s="0" t="s">
        <x:v>19</x:v>
      </x:c>
      <x:c r="D145" s="0" t="s">
        <x:v>25</x:v>
      </x:c>
      <x:c r="E145" s="0" t="s">
        <x:v>21</x:v>
      </x:c>
      <x:c r="F145" s="0" t="s">
        <x:v>22</x:v>
      </x:c>
      <x:c r="G145" s="0" t="s">
        <x:v>23</x:v>
      </x:c>
      <x:c r="H145" s="4" t="s">
        <x:v>24</x:v>
      </x:c>
      <x:c r="I145" s="4" t="n">
        <x:v>130</x:v>
      </x:c>
      <x:c r="J145" s="4" t="n">
        <x:v>43.384</x:v>
      </x:c>
      <x:c r="K145" s="4" t="n">
        <x:v>0</x:v>
      </x:c>
      <x:c r="L145" s="4" t="n">
        <x:v>0.334</x:v>
      </x:c>
      <x:c r="M145" s="4">
        <x:f>K145*L145</x:f>
      </x:c>
      <x:c r="N145" s="4" t="n">
        <x:v>0</x:v>
      </x:c>
      <x:c r="O145" s="5">
        <x:f>L145/2.789*100</x:f>
      </x:c>
      <x:c r="P145" s="6">
        <x:f>O145*N145/100</x:f>
      </x:c>
      <x:c r="Q145" s="6">
        <x:f>J145-P145</x:f>
      </x:c>
    </x:row>
    <x:row r="146" spans="1:25">
      <x:c r="A146" s="0" t="s">
        <x:v>102</x:v>
      </x:c>
      <x:c r="B146" s="0" t="n">
        <x:v>4814</x:v>
      </x:c>
      <x:c r="C146" s="0" t="s">
        <x:v>19</x:v>
      </x:c>
      <x:c r="D146" s="0" t="s">
        <x:v>25</x:v>
      </x:c>
      <x:c r="E146" s="0" t="s">
        <x:v>21</x:v>
      </x:c>
      <x:c r="F146" s="0" t="s">
        <x:v>22</x:v>
      </x:c>
      <x:c r="G146" s="0" t="s">
        <x:v>23</x:v>
      </x:c>
      <x:c r="H146" s="4" t="s">
        <x:v>24</x:v>
      </x:c>
      <x:c r="I146" s="4" t="n">
        <x:v>130</x:v>
      </x:c>
      <x:c r="J146" s="4" t="n">
        <x:v>43.384</x:v>
      </x:c>
      <x:c r="K146" s="4" t="n">
        <x:v>0</x:v>
      </x:c>
      <x:c r="L146" s="4" t="n">
        <x:v>0.334</x:v>
      </x:c>
      <x:c r="M146" s="4">
        <x:f>K146*L146</x:f>
      </x:c>
      <x:c r="N146" s="4" t="n">
        <x:v>0</x:v>
      </x:c>
      <x:c r="O146" s="5">
        <x:f>L146/2.789*100</x:f>
      </x:c>
      <x:c r="P146" s="6">
        <x:f>O146*N146/100</x:f>
      </x:c>
      <x:c r="Q146" s="6">
        <x:f>J146-P146</x:f>
      </x:c>
    </x:row>
    <x:row r="147" spans="1:25">
      <x:c r="A147" s="0" t="s">
        <x:v>102</x:v>
      </x:c>
      <x:c r="B147" s="0" t="n">
        <x:v>4814</x:v>
      </x:c>
      <x:c r="C147" s="0" t="s">
        <x:v>19</x:v>
      </x:c>
      <x:c r="D147" s="0" t="s">
        <x:v>20</x:v>
      </x:c>
      <x:c r="E147" s="0" t="s">
        <x:v>21</x:v>
      </x:c>
      <x:c r="F147" s="0" t="s">
        <x:v>22</x:v>
      </x:c>
      <x:c r="G147" s="0" t="s">
        <x:v>23</x:v>
      </x:c>
      <x:c r="H147" s="4" t="s">
        <x:v>24</x:v>
      </x:c>
      <x:c r="I147" s="4" t="n">
        <x:v>130</x:v>
      </x:c>
      <x:c r="J147" s="4" t="n">
        <x:v>44.33</x:v>
      </x:c>
      <x:c r="K147" s="4" t="n">
        <x:v>0</x:v>
      </x:c>
      <x:c r="L147" s="4" t="n">
        <x:v>0.341</x:v>
      </x:c>
      <x:c r="M147" s="4">
        <x:f>K147*L147</x:f>
      </x:c>
      <x:c r="N147" s="4" t="n">
        <x:v>0</x:v>
      </x:c>
      <x:c r="O147" s="5">
        <x:f>L147/2.789*100</x:f>
      </x:c>
      <x:c r="P147" s="6">
        <x:f>O147*N147/100</x:f>
      </x:c>
      <x:c r="Q147" s="6">
        <x:f>J147-P147</x:f>
      </x:c>
    </x:row>
    <x:row r="148" spans="1:25">
      <x:c r="A148" s="0" t="s">
        <x:v>102</x:v>
      </x:c>
      <x:c r="B148" s="0" t="n">
        <x:v>4814</x:v>
      </x:c>
      <x:c r="C148" s="0" t="s">
        <x:v>19</x:v>
      </x:c>
      <x:c r="D148" s="0" t="s"/>
      <x:c r="E148" s="0" t="s">
        <x:v>21</x:v>
      </x:c>
      <x:c r="F148" s="0" t="s">
        <x:v>26</x:v>
      </x:c>
      <x:c r="G148" s="0" t="s">
        <x:v>27</x:v>
      </x:c>
      <x:c r="H148" s="4" t="s">
        <x:v>28</x:v>
      </x:c>
      <x:c r="I148" s="4" t="n">
        <x:v>130</x:v>
      </x:c>
      <x:c r="J148" s="4" t="n">
        <x:v>4.003</x:v>
      </x:c>
      <x:c r="K148" s="4" t="n">
        <x:v>0</x:v>
      </x:c>
      <x:c r="L148" s="4" t="n">
        <x:v>0.26</x:v>
      </x:c>
      <x:c r="M148" s="4">
        <x:f>K148*L148</x:f>
      </x:c>
      <x:c r="N148" s="4" t="n">
        <x:v>0</x:v>
      </x:c>
      <x:c r="O148" s="5">
        <x:f>L148/2.789*100</x:f>
      </x:c>
      <x:c r="P148" s="6">
        <x:f>O148*N148/100</x:f>
      </x:c>
      <x:c r="Q148" s="6">
        <x:f>J148-P148</x:f>
      </x:c>
    </x:row>
    <x:row r="149" spans="1:25">
      <x:c r="A149" s="0" t="s">
        <x:v>102</x:v>
      </x:c>
      <x:c r="B149" s="0" t="n">
        <x:v>4814</x:v>
      </x:c>
      <x:c r="C149" s="0" t="s">
        <x:v>19</x:v>
      </x:c>
      <x:c r="D149" s="0" t="s"/>
      <x:c r="E149" s="0" t="s">
        <x:v>21</x:v>
      </x:c>
      <x:c r="F149" s="0" t="s">
        <x:v>26</x:v>
      </x:c>
      <x:c r="G149" s="0" t="s">
        <x:v>23</x:v>
      </x:c>
      <x:c r="H149" s="4" t="s">
        <x:v>28</x:v>
      </x:c>
      <x:c r="I149" s="4" t="n">
        <x:v>130</x:v>
      </x:c>
      <x:c r="J149" s="4" t="n">
        <x:v>36.407</x:v>
      </x:c>
      <x:c r="K149" s="4" t="n">
        <x:v>0</x:v>
      </x:c>
      <x:c r="L149" s="4" t="n">
        <x:v>1.52</x:v>
      </x:c>
      <x:c r="M149" s="4">
        <x:f>K149*L149</x:f>
      </x:c>
      <x:c r="N149" s="4" t="n">
        <x:v>0</x:v>
      </x:c>
      <x:c r="O149" s="5">
        <x:f>L149/2.789*100</x:f>
      </x:c>
      <x:c r="P149" s="6">
        <x:f>O149*N149/100</x:f>
      </x:c>
      <x:c r="Q149" s="6">
        <x:f>J149-P149</x:f>
      </x:c>
    </x:row>
    <x:row r="150" spans="1:25">
      <x:c r="A150" s="0" t="s">
        <x:v>103</x:v>
      </x:c>
      <x:c r="B150" s="0" t="n">
        <x:v>4816</x:v>
      </x:c>
      <x:c r="C150" s="0" t="s">
        <x:v>19</x:v>
      </x:c>
      <x:c r="D150" s="0" t="s">
        <x:v>25</x:v>
      </x:c>
      <x:c r="E150" s="0" t="s">
        <x:v>21</x:v>
      </x:c>
      <x:c r="F150" s="0" t="s">
        <x:v>22</x:v>
      </x:c>
      <x:c r="G150" s="0" t="s">
        <x:v>23</x:v>
      </x:c>
      <x:c r="H150" s="4" t="s">
        <x:v>24</x:v>
      </x:c>
      <x:c r="I150" s="4" t="n">
        <x:v>130</x:v>
      </x:c>
      <x:c r="J150" s="4" t="n">
        <x:v>43.384</x:v>
      </x:c>
      <x:c r="K150" s="4" t="n">
        <x:v>0</x:v>
      </x:c>
      <x:c r="L150" s="4" t="n">
        <x:v>0.334</x:v>
      </x:c>
      <x:c r="M150" s="4">
        <x:f>K150*L150</x:f>
      </x:c>
      <x:c r="N150" s="4" t="n">
        <x:v>0</x:v>
      </x:c>
      <x:c r="O150" s="5">
        <x:f>L150/1.009*100</x:f>
      </x:c>
      <x:c r="P150" s="6">
        <x:f>O150*N150/100</x:f>
      </x:c>
      <x:c r="Q150" s="6">
        <x:f>J150-P150</x:f>
      </x:c>
    </x:row>
    <x:row r="151" spans="1:25">
      <x:c r="A151" s="0" t="s">
        <x:v>103</x:v>
      </x:c>
      <x:c r="B151" s="0" t="n">
        <x:v>4816</x:v>
      </x:c>
      <x:c r="C151" s="0" t="s">
        <x:v>19</x:v>
      </x:c>
      <x:c r="D151" s="0" t="s">
        <x:v>25</x:v>
      </x:c>
      <x:c r="E151" s="0" t="s">
        <x:v>21</x:v>
      </x:c>
      <x:c r="F151" s="0" t="s">
        <x:v>22</x:v>
      </x:c>
      <x:c r="G151" s="0" t="s">
        <x:v>23</x:v>
      </x:c>
      <x:c r="H151" s="4" t="s">
        <x:v>24</x:v>
      </x:c>
      <x:c r="I151" s="4" t="n">
        <x:v>130</x:v>
      </x:c>
      <x:c r="J151" s="4" t="n">
        <x:v>43.384</x:v>
      </x:c>
      <x:c r="K151" s="4" t="n">
        <x:v>0</x:v>
      </x:c>
      <x:c r="L151" s="4" t="n">
        <x:v>0.334</x:v>
      </x:c>
      <x:c r="M151" s="4">
        <x:f>K151*L151</x:f>
      </x:c>
      <x:c r="N151" s="4" t="n">
        <x:v>0</x:v>
      </x:c>
      <x:c r="O151" s="5">
        <x:f>L151/1.009*100</x:f>
      </x:c>
      <x:c r="P151" s="6">
        <x:f>O151*N151/100</x:f>
      </x:c>
      <x:c r="Q151" s="6">
        <x:f>J151-P151</x:f>
      </x:c>
    </x:row>
    <x:row r="152" spans="1:25">
      <x:c r="A152" s="0" t="s">
        <x:v>103</x:v>
      </x:c>
      <x:c r="B152" s="0" t="n">
        <x:v>4816</x:v>
      </x:c>
      <x:c r="C152" s="0" t="s">
        <x:v>19</x:v>
      </x:c>
      <x:c r="D152" s="0" t="s">
        <x:v>20</x:v>
      </x:c>
      <x:c r="E152" s="0" t="s">
        <x:v>21</x:v>
      </x:c>
      <x:c r="F152" s="0" t="s">
        <x:v>22</x:v>
      </x:c>
      <x:c r="G152" s="0" t="s">
        <x:v>23</x:v>
      </x:c>
      <x:c r="H152" s="4" t="s">
        <x:v>24</x:v>
      </x:c>
      <x:c r="I152" s="4" t="n">
        <x:v>130</x:v>
      </x:c>
      <x:c r="J152" s="4" t="n">
        <x:v>44.33</x:v>
      </x:c>
      <x:c r="K152" s="4" t="n">
        <x:v>0</x:v>
      </x:c>
      <x:c r="L152" s="4" t="n">
        <x:v>0.341</x:v>
      </x:c>
      <x:c r="M152" s="4">
        <x:f>K152*L152</x:f>
      </x:c>
      <x:c r="N152" s="4" t="n">
        <x:v>0</x:v>
      </x:c>
      <x:c r="O152" s="5">
        <x:f>L152/1.009*100</x:f>
      </x:c>
      <x:c r="P152" s="6">
        <x:f>O152*N152/100</x:f>
      </x:c>
      <x:c r="Q152" s="6">
        <x:f>J152-P152</x:f>
      </x:c>
    </x:row>
    <x:row r="153" spans="1:25">
      <x:c r="A153" s="0" t="s">
        <x:v>104</x:v>
      </x:c>
      <x:c r="B153" s="0" t="n">
        <x:v>4817</x:v>
      </x:c>
      <x:c r="C153" s="0" t="s">
        <x:v>19</x:v>
      </x:c>
      <x:c r="D153" s="0" t="s">
        <x:v>25</x:v>
      </x:c>
      <x:c r="E153" s="0" t="s">
        <x:v>21</x:v>
      </x:c>
      <x:c r="F153" s="0" t="s">
        <x:v>22</x:v>
      </x:c>
      <x:c r="G153" s="0" t="s">
        <x:v>23</x:v>
      </x:c>
      <x:c r="H153" s="4" t="s">
        <x:v>24</x:v>
      </x:c>
      <x:c r="I153" s="4" t="n">
        <x:v>130</x:v>
      </x:c>
      <x:c r="J153" s="4" t="n">
        <x:v>43.384</x:v>
      </x:c>
      <x:c r="K153" s="4" t="n">
        <x:v>0</x:v>
      </x:c>
      <x:c r="L153" s="4" t="n">
        <x:v>0.334</x:v>
      </x:c>
      <x:c r="M153" s="4">
        <x:f>K153*L153</x:f>
      </x:c>
      <x:c r="N153" s="4" t="n">
        <x:v>0</x:v>
      </x:c>
      <x:c r="O153" s="5">
        <x:f>L153/2.455*100</x:f>
      </x:c>
      <x:c r="P153" s="6">
        <x:f>O153*N153/100</x:f>
      </x:c>
      <x:c r="Q153" s="6">
        <x:f>J153-P153</x:f>
      </x:c>
    </x:row>
    <x:row r="154" spans="1:25">
      <x:c r="A154" s="0" t="s">
        <x:v>104</x:v>
      </x:c>
      <x:c r="B154" s="0" t="n">
        <x:v>4817</x:v>
      </x:c>
      <x:c r="C154" s="0" t="s">
        <x:v>19</x:v>
      </x:c>
      <x:c r="D154" s="0" t="s">
        <x:v>20</x:v>
      </x:c>
      <x:c r="E154" s="0" t="s">
        <x:v>21</x:v>
      </x:c>
      <x:c r="F154" s="0" t="s">
        <x:v>22</x:v>
      </x:c>
      <x:c r="G154" s="0" t="s">
        <x:v>23</x:v>
      </x:c>
      <x:c r="H154" s="4" t="s">
        <x:v>24</x:v>
      </x:c>
      <x:c r="I154" s="4" t="n">
        <x:v>130</x:v>
      </x:c>
      <x:c r="J154" s="4" t="n">
        <x:v>44.33</x:v>
      </x:c>
      <x:c r="K154" s="4" t="n">
        <x:v>0</x:v>
      </x:c>
      <x:c r="L154" s="4" t="n">
        <x:v>0.341</x:v>
      </x:c>
      <x:c r="M154" s="4">
        <x:f>K154*L154</x:f>
      </x:c>
      <x:c r="N154" s="4" t="n">
        <x:v>0</x:v>
      </x:c>
      <x:c r="O154" s="5">
        <x:f>L154/2.455*100</x:f>
      </x:c>
      <x:c r="P154" s="6">
        <x:f>O154*N154/100</x:f>
      </x:c>
      <x:c r="Q154" s="6">
        <x:f>J154-P154</x:f>
      </x:c>
    </x:row>
    <x:row r="155" spans="1:25">
      <x:c r="A155" s="0" t="s">
        <x:v>104</x:v>
      </x:c>
      <x:c r="B155" s="0" t="n">
        <x:v>4817</x:v>
      </x:c>
      <x:c r="C155" s="0" t="s">
        <x:v>19</x:v>
      </x:c>
      <x:c r="D155" s="0" t="s"/>
      <x:c r="E155" s="0" t="s">
        <x:v>21</x:v>
      </x:c>
      <x:c r="F155" s="0" t="s">
        <x:v>26</x:v>
      </x:c>
      <x:c r="G155" s="0" t="s">
        <x:v>27</x:v>
      </x:c>
      <x:c r="H155" s="4" t="s">
        <x:v>28</x:v>
      </x:c>
      <x:c r="I155" s="4" t="n">
        <x:v>130</x:v>
      </x:c>
      <x:c r="J155" s="4" t="n">
        <x:v>32.846</x:v>
      </x:c>
      <x:c r="K155" s="4" t="n">
        <x:v>0</x:v>
      </x:c>
      <x:c r="L155" s="4" t="n">
        <x:v>0.26</x:v>
      </x:c>
      <x:c r="M155" s="4">
        <x:f>K155*L155</x:f>
      </x:c>
      <x:c r="N155" s="4" t="n">
        <x:v>0</x:v>
      </x:c>
      <x:c r="O155" s="5">
        <x:f>L155/2.455*100</x:f>
      </x:c>
      <x:c r="P155" s="6">
        <x:f>O155*N155/100</x:f>
      </x:c>
      <x:c r="Q155" s="6">
        <x:f>J155-P155</x:f>
      </x:c>
    </x:row>
    <x:row r="156" spans="1:25">
      <x:c r="A156" s="0" t="s">
        <x:v>104</x:v>
      </x:c>
      <x:c r="B156" s="0" t="n">
        <x:v>4817</x:v>
      </x:c>
      <x:c r="C156" s="0" t="s">
        <x:v>19</x:v>
      </x:c>
      <x:c r="D156" s="0" t="s"/>
      <x:c r="E156" s="0" t="s">
        <x:v>21</x:v>
      </x:c>
      <x:c r="F156" s="0" t="s">
        <x:v>26</x:v>
      </x:c>
      <x:c r="G156" s="0" t="s">
        <x:v>23</x:v>
      </x:c>
      <x:c r="H156" s="4" t="s">
        <x:v>28</x:v>
      </x:c>
      <x:c r="I156" s="4" t="n">
        <x:v>130</x:v>
      </x:c>
      <x:c r="J156" s="4" t="n">
        <x:v>50.902</x:v>
      </x:c>
      <x:c r="K156" s="4" t="n">
        <x:v>0</x:v>
      </x:c>
      <x:c r="L156" s="4" t="n">
        <x:v>1.52</x:v>
      </x:c>
      <x:c r="M156" s="4">
        <x:f>K156*L156</x:f>
      </x:c>
      <x:c r="N156" s="4" t="n">
        <x:v>0</x:v>
      </x:c>
      <x:c r="O156" s="5">
        <x:f>L156/2.455*100</x:f>
      </x:c>
      <x:c r="P156" s="6">
        <x:f>O156*N156/100</x:f>
      </x:c>
      <x:c r="Q156" s="6">
        <x:f>J156-P156</x:f>
      </x:c>
    </x:row>
    <x:row r="157" spans="1:25">
      <x:c r="A157" s="0" t="s">
        <x:v>105</x:v>
      </x:c>
      <x:c r="B157" s="0" t="n">
        <x:v>4818</x:v>
      </x:c>
      <x:c r="C157" s="0" t="s">
        <x:v>106</x:v>
      </x:c>
      <x:c r="D157" s="0" t="s">
        <x:v>107</x:v>
      </x:c>
      <x:c r="E157" s="0" t="s">
        <x:v>41</x:v>
      </x:c>
      <x:c r="F157" s="0" t="s">
        <x:v>42</x:v>
      </x:c>
      <x:c r="G157" s="0" t="s">
        <x:v>60</x:v>
      </x:c>
      <x:c r="H157" s="4" t="s">
        <x:v>24</x:v>
      </x:c>
      <x:c r="I157" s="4" t="n">
        <x:v>65</x:v>
      </x:c>
      <x:c r="J157" s="4" t="n">
        <x:v>55.719</x:v>
      </x:c>
      <x:c r="K157" s="4" t="n">
        <x:v>18</x:v>
      </x:c>
      <x:c r="L157" s="4" t="n">
        <x:v>0.857</x:v>
      </x:c>
      <x:c r="M157" s="4">
        <x:f>K157*L157</x:f>
      </x:c>
      <x:c r="N157" s="4" t="n">
        <x:v>44.1</x:v>
      </x:c>
      <x:c r="O157" s="5">
        <x:f>L157/1.999*100</x:f>
      </x:c>
      <x:c r="P157" s="6">
        <x:f>O157*N157/100</x:f>
      </x:c>
      <x:c r="Q157" s="6">
        <x:f>J157-P157</x:f>
      </x:c>
    </x:row>
    <x:row r="158" spans="1:25">
      <x:c r="A158" s="0" t="s">
        <x:v>105</x:v>
      </x:c>
      <x:c r="B158" s="0" t="n">
        <x:v>4818</x:v>
      </x:c>
      <x:c r="C158" s="0" t="s">
        <x:v>106</x:v>
      </x:c>
      <x:c r="D158" s="0" t="s">
        <x:v>108</x:v>
      </x:c>
      <x:c r="E158" s="0" t="s">
        <x:v>21</x:v>
      </x:c>
      <x:c r="F158" s="0" t="s">
        <x:v>22</x:v>
      </x:c>
      <x:c r="G158" s="0" t="s">
        <x:v>23</x:v>
      </x:c>
      <x:c r="H158" s="4" t="s">
        <x:v>24</x:v>
      </x:c>
      <x:c r="I158" s="4" t="n">
        <x:v>65</x:v>
      </x:c>
      <x:c r="J158" s="4" t="n">
        <x:v>2.34</x:v>
      </x:c>
      <x:c r="K158" s="4" t="n">
        <x:v>18</x:v>
      </x:c>
      <x:c r="L158" s="4" t="n">
        <x:v>0.036</x:v>
      </x:c>
      <x:c r="M158" s="4">
        <x:f>K158*L158</x:f>
      </x:c>
      <x:c r="N158" s="4" t="n">
        <x:v>44.1</x:v>
      </x:c>
      <x:c r="O158" s="5">
        <x:f>L158/1.999*100</x:f>
      </x:c>
      <x:c r="P158" s="6">
        <x:f>O158*N158/100</x:f>
      </x:c>
      <x:c r="Q158" s="6">
        <x:f>J158-P158</x:f>
      </x:c>
    </x:row>
    <x:row r="159" spans="1:25">
      <x:c r="A159" s="0" t="s">
        <x:v>105</x:v>
      </x:c>
      <x:c r="B159" s="0" t="n">
        <x:v>4818</x:v>
      </x:c>
      <x:c r="C159" s="0" t="s">
        <x:v>106</x:v>
      </x:c>
      <x:c r="D159" s="0" t="s">
        <x:v>108</x:v>
      </x:c>
      <x:c r="E159" s="0" t="s">
        <x:v>21</x:v>
      </x:c>
      <x:c r="F159" s="0" t="s">
        <x:v>26</x:v>
      </x:c>
      <x:c r="G159" s="0" t="s">
        <x:v>23</x:v>
      </x:c>
      <x:c r="H159" s="4" t="s">
        <x:v>24</x:v>
      </x:c>
      <x:c r="I159" s="4" t="n">
        <x:v>65</x:v>
      </x:c>
      <x:c r="J159" s="4" t="n">
        <x:v>2.99</x:v>
      </x:c>
      <x:c r="K159" s="4" t="n">
        <x:v>18</x:v>
      </x:c>
      <x:c r="L159" s="4" t="n">
        <x:v>0.046</x:v>
      </x:c>
      <x:c r="M159" s="4">
        <x:f>K159*L159</x:f>
      </x:c>
      <x:c r="N159" s="4" t="n">
        <x:v>44.1</x:v>
      </x:c>
      <x:c r="O159" s="5">
        <x:f>L159/1.999*100</x:f>
      </x:c>
      <x:c r="P159" s="6">
        <x:f>O159*N159/100</x:f>
      </x:c>
      <x:c r="Q159" s="6">
        <x:f>J159-P159</x:f>
      </x:c>
    </x:row>
    <x:row r="160" spans="1:25">
      <x:c r="A160" s="0" t="s">
        <x:v>105</x:v>
      </x:c>
      <x:c r="B160" s="0" t="n">
        <x:v>4818</x:v>
      </x:c>
      <x:c r="C160" s="0" t="s">
        <x:v>106</x:v>
      </x:c>
      <x:c r="D160" s="0" t="s"/>
      <x:c r="E160" s="0" t="s">
        <x:v>21</x:v>
      </x:c>
      <x:c r="F160" s="0" t="s">
        <x:v>26</x:v>
      </x:c>
      <x:c r="G160" s="0" t="s">
        <x:v>23</x:v>
      </x:c>
      <x:c r="H160" s="4" t="s">
        <x:v>28</x:v>
      </x:c>
      <x:c r="I160" s="4" t="n">
        <x:v>65</x:v>
      </x:c>
      <x:c r="J160" s="4" t="n">
        <x:v>68.9</x:v>
      </x:c>
      <x:c r="K160" s="4" t="n">
        <x:v>18</x:v>
      </x:c>
      <x:c r="L160" s="4" t="n">
        <x:v>1.06</x:v>
      </x:c>
      <x:c r="M160" s="4">
        <x:f>K160*L160</x:f>
      </x:c>
      <x:c r="N160" s="4" t="n">
        <x:v>44.1</x:v>
      </x:c>
      <x:c r="O160" s="5">
        <x:f>L160/1.999*100</x:f>
      </x:c>
      <x:c r="P160" s="6">
        <x:f>O160*N160/100</x:f>
      </x:c>
      <x:c r="Q160" s="6">
        <x:f>J160-P160</x:f>
      </x:c>
    </x:row>
    <x:row r="161" spans="1:25">
      <x:c r="A161" s="0" t="s">
        <x:v>109</x:v>
      </x:c>
      <x:c r="B161" s="0" t="n">
        <x:v>4819</x:v>
      </x:c>
      <x:c r="C161" s="0" t="s">
        <x:v>106</x:v>
      </x:c>
      <x:c r="D161" s="0" t="s">
        <x:v>107</x:v>
      </x:c>
      <x:c r="E161" s="0" t="s">
        <x:v>41</x:v>
      </x:c>
      <x:c r="F161" s="0" t="s">
        <x:v>42</x:v>
      </x:c>
      <x:c r="G161" s="0" t="s">
        <x:v>60</x:v>
      </x:c>
      <x:c r="H161" s="4" t="s">
        <x:v>24</x:v>
      </x:c>
      <x:c r="I161" s="4" t="n">
        <x:v>65</x:v>
      </x:c>
      <x:c r="J161" s="4" t="n">
        <x:v>28.428</x:v>
      </x:c>
      <x:c r="K161" s="4" t="n">
        <x:v>23</x:v>
      </x:c>
      <x:c r="L161" s="4" t="n">
        <x:v>0.437</x:v>
      </x:c>
      <x:c r="M161" s="4">
        <x:f>K161*L161</x:f>
      </x:c>
      <x:c r="N161" s="4" t="n">
        <x:v>58.006</x:v>
      </x:c>
      <x:c r="O161" s="5">
        <x:f>L161/2.436*100</x:f>
      </x:c>
      <x:c r="P161" s="6">
        <x:f>O161*N161/100</x:f>
      </x:c>
      <x:c r="Q161" s="6">
        <x:f>J161-P161</x:f>
      </x:c>
    </x:row>
    <x:row r="162" spans="1:25">
      <x:c r="A162" s="0" t="s">
        <x:v>109</x:v>
      </x:c>
      <x:c r="B162" s="0" t="n">
        <x:v>4819</x:v>
      </x:c>
      <x:c r="C162" s="0" t="s">
        <x:v>106</x:v>
      </x:c>
      <x:c r="D162" s="0" t="s">
        <x:v>107</x:v>
      </x:c>
      <x:c r="E162" s="0" t="s">
        <x:v>41</x:v>
      </x:c>
      <x:c r="F162" s="0" t="s">
        <x:v>42</x:v>
      </x:c>
      <x:c r="G162" s="0" t="s">
        <x:v>60</x:v>
      </x:c>
      <x:c r="H162" s="4" t="s">
        <x:v>24</x:v>
      </x:c>
      <x:c r="I162" s="4" t="n">
        <x:v>65</x:v>
      </x:c>
      <x:c r="J162" s="4" t="n">
        <x:v>55.719</x:v>
      </x:c>
      <x:c r="K162" s="4" t="n">
        <x:v>23</x:v>
      </x:c>
      <x:c r="L162" s="4" t="n">
        <x:v>0.857</x:v>
      </x:c>
      <x:c r="M162" s="4">
        <x:f>K162*L162</x:f>
      </x:c>
      <x:c r="N162" s="4" t="n">
        <x:v>58.006</x:v>
      </x:c>
      <x:c r="O162" s="5">
        <x:f>L162/2.436*100</x:f>
      </x:c>
      <x:c r="P162" s="6">
        <x:f>O162*N162/100</x:f>
      </x:c>
      <x:c r="Q162" s="6">
        <x:f>J162-P162</x:f>
      </x:c>
    </x:row>
    <x:row r="163" spans="1:25">
      <x:c r="A163" s="0" t="s">
        <x:v>109</x:v>
      </x:c>
      <x:c r="B163" s="0" t="n">
        <x:v>4819</x:v>
      </x:c>
      <x:c r="C163" s="0" t="s">
        <x:v>106</x:v>
      </x:c>
      <x:c r="D163" s="0" t="s">
        <x:v>108</x:v>
      </x:c>
      <x:c r="E163" s="0" t="s">
        <x:v>21</x:v>
      </x:c>
      <x:c r="F163" s="0" t="s">
        <x:v>26</x:v>
      </x:c>
      <x:c r="G163" s="0" t="s">
        <x:v>23</x:v>
      </x:c>
      <x:c r="H163" s="4" t="s">
        <x:v>24</x:v>
      </x:c>
      <x:c r="I163" s="4" t="n">
        <x:v>65</x:v>
      </x:c>
      <x:c r="J163" s="4" t="n">
        <x:v>2.99</x:v>
      </x:c>
      <x:c r="K163" s="4" t="n">
        <x:v>23</x:v>
      </x:c>
      <x:c r="L163" s="4" t="n">
        <x:v>0.046</x:v>
      </x:c>
      <x:c r="M163" s="4">
        <x:f>K163*L163</x:f>
      </x:c>
      <x:c r="N163" s="4" t="n">
        <x:v>58.006</x:v>
      </x:c>
      <x:c r="O163" s="5">
        <x:f>L163/2.436*100</x:f>
      </x:c>
      <x:c r="P163" s="6">
        <x:f>O163*N163/100</x:f>
      </x:c>
      <x:c r="Q163" s="6">
        <x:f>J163-P163</x:f>
      </x:c>
    </x:row>
    <x:row r="164" spans="1:25">
      <x:c r="A164" s="0" t="s">
        <x:v>109</x:v>
      </x:c>
      <x:c r="B164" s="0" t="n">
        <x:v>4819</x:v>
      </x:c>
      <x:c r="C164" s="0" t="s">
        <x:v>106</x:v>
      </x:c>
      <x:c r="D164" s="0" t="s">
        <x:v>108</x:v>
      </x:c>
      <x:c r="E164" s="0" t="s">
        <x:v>21</x:v>
      </x:c>
      <x:c r="F164" s="0" t="s">
        <x:v>22</x:v>
      </x:c>
      <x:c r="G164" s="0" t="s">
        <x:v>23</x:v>
      </x:c>
      <x:c r="H164" s="4" t="s">
        <x:v>24</x:v>
      </x:c>
      <x:c r="I164" s="4" t="n">
        <x:v>65</x:v>
      </x:c>
      <x:c r="J164" s="4" t="n">
        <x:v>2.34</x:v>
      </x:c>
      <x:c r="K164" s="4" t="n">
        <x:v>23</x:v>
      </x:c>
      <x:c r="L164" s="4" t="n">
        <x:v>0.036</x:v>
      </x:c>
      <x:c r="M164" s="4">
        <x:f>K164*L164</x:f>
      </x:c>
      <x:c r="N164" s="4" t="n">
        <x:v>58.006</x:v>
      </x:c>
      <x:c r="O164" s="5">
        <x:f>L164/2.436*100</x:f>
      </x:c>
      <x:c r="P164" s="6">
        <x:f>O164*N164/100</x:f>
      </x:c>
      <x:c r="Q164" s="6">
        <x:f>J164-P164</x:f>
      </x:c>
    </x:row>
    <x:row r="165" spans="1:25">
      <x:c r="A165" s="0" t="s">
        <x:v>109</x:v>
      </x:c>
      <x:c r="B165" s="0" t="n">
        <x:v>4819</x:v>
      </x:c>
      <x:c r="C165" s="0" t="s">
        <x:v>106</x:v>
      </x:c>
      <x:c r="D165" s="0" t="s"/>
      <x:c r="E165" s="0" t="s">
        <x:v>21</x:v>
      </x:c>
      <x:c r="F165" s="0" t="s">
        <x:v>26</x:v>
      </x:c>
      <x:c r="G165" s="0" t="s">
        <x:v>23</x:v>
      </x:c>
      <x:c r="H165" s="4" t="s">
        <x:v>28</x:v>
      </x:c>
      <x:c r="I165" s="4" t="n">
        <x:v>65</x:v>
      </x:c>
      <x:c r="J165" s="4" t="n">
        <x:v>30</x:v>
      </x:c>
      <x:c r="K165" s="4" t="n">
        <x:v>23</x:v>
      </x:c>
      <x:c r="L165" s="4" t="n">
        <x:v>1.06</x:v>
      </x:c>
      <x:c r="M165" s="4">
        <x:f>K165*L165</x:f>
      </x:c>
      <x:c r="N165" s="4" t="n">
        <x:v>58.006</x:v>
      </x:c>
      <x:c r="O165" s="5">
        <x:f>L165/2.436*100</x:f>
      </x:c>
      <x:c r="P165" s="6">
        <x:f>O165*N165/100</x:f>
      </x:c>
      <x:c r="Q165" s="6">
        <x:f>J165-P165</x:f>
      </x:c>
    </x:row>
    <x:row r="166" spans="1:25">
      <x:c r="A166" s="0" t="s">
        <x:v>110</x:v>
      </x:c>
      <x:c r="B166" s="0" t="n">
        <x:v>4821</x:v>
      </x:c>
      <x:c r="C166" s="0" t="s">
        <x:v>106</x:v>
      </x:c>
      <x:c r="D166" s="0" t="s">
        <x:v>107</x:v>
      </x:c>
      <x:c r="E166" s="0" t="s">
        <x:v>41</x:v>
      </x:c>
      <x:c r="F166" s="0" t="s">
        <x:v>42</x:v>
      </x:c>
      <x:c r="G166" s="0" t="s">
        <x:v>60</x:v>
      </x:c>
      <x:c r="H166" s="4" t="s">
        <x:v>24</x:v>
      </x:c>
      <x:c r="I166" s="4" t="n">
        <x:v>65</x:v>
      </x:c>
      <x:c r="J166" s="4" t="n">
        <x:v>28.428</x:v>
      </x:c>
      <x:c r="K166" s="4" t="n">
        <x:v>0</x:v>
      </x:c>
      <x:c r="L166" s="4" t="n">
        <x:v>0.437</x:v>
      </x:c>
      <x:c r="M166" s="4">
        <x:f>K166*L166</x:f>
      </x:c>
      <x:c r="N166" s="4" t="n">
        <x:v>0</x:v>
      </x:c>
      <x:c r="O166" s="5">
        <x:f>L166/1.153*100</x:f>
      </x:c>
      <x:c r="P166" s="6">
        <x:f>O166*N166/100</x:f>
      </x:c>
      <x:c r="Q166" s="6">
        <x:f>J166-P166</x:f>
      </x:c>
    </x:row>
    <x:row r="167" spans="1:25">
      <x:c r="A167" s="0" t="s">
        <x:v>110</x:v>
      </x:c>
      <x:c r="B167" s="0" t="n">
        <x:v>4821</x:v>
      </x:c>
      <x:c r="C167" s="0" t="s">
        <x:v>106</x:v>
      </x:c>
      <x:c r="D167" s="0" t="s">
        <x:v>108</x:v>
      </x:c>
      <x:c r="E167" s="0" t="s">
        <x:v>21</x:v>
      </x:c>
      <x:c r="F167" s="0" t="s">
        <x:v>22</x:v>
      </x:c>
      <x:c r="G167" s="0" t="s">
        <x:v>23</x:v>
      </x:c>
      <x:c r="H167" s="4" t="s">
        <x:v>24</x:v>
      </x:c>
      <x:c r="I167" s="4" t="n">
        <x:v>65</x:v>
      </x:c>
      <x:c r="J167" s="4" t="n">
        <x:v>2.34</x:v>
      </x:c>
      <x:c r="K167" s="4" t="n">
        <x:v>0</x:v>
      </x:c>
      <x:c r="L167" s="4" t="n">
        <x:v>0.036</x:v>
      </x:c>
      <x:c r="M167" s="4">
        <x:f>K167*L167</x:f>
      </x:c>
      <x:c r="N167" s="4" t="n">
        <x:v>0</x:v>
      </x:c>
      <x:c r="O167" s="5">
        <x:f>L167/1.153*100</x:f>
      </x:c>
      <x:c r="P167" s="6">
        <x:f>O167*N167/100</x:f>
      </x:c>
      <x:c r="Q167" s="6">
        <x:f>J167-P167</x:f>
      </x:c>
    </x:row>
    <x:row r="168" spans="1:25">
      <x:c r="A168" s="0" t="s">
        <x:v>110</x:v>
      </x:c>
      <x:c r="B168" s="0" t="n">
        <x:v>4821</x:v>
      </x:c>
      <x:c r="C168" s="0" t="s">
        <x:v>106</x:v>
      </x:c>
      <x:c r="D168" s="0" t="s">
        <x:v>108</x:v>
      </x:c>
      <x:c r="E168" s="0" t="s">
        <x:v>21</x:v>
      </x:c>
      <x:c r="F168" s="0" t="s">
        <x:v>26</x:v>
      </x:c>
      <x:c r="G168" s="0" t="s">
        <x:v>23</x:v>
      </x:c>
      <x:c r="H168" s="4" t="s">
        <x:v>24</x:v>
      </x:c>
      <x:c r="I168" s="4" t="n">
        <x:v>65</x:v>
      </x:c>
      <x:c r="J168" s="4" t="n">
        <x:v>2.99</x:v>
      </x:c>
      <x:c r="K168" s="4" t="n">
        <x:v>0</x:v>
      </x:c>
      <x:c r="L168" s="4" t="n">
        <x:v>0.046</x:v>
      </x:c>
      <x:c r="M168" s="4">
        <x:f>K168*L168</x:f>
      </x:c>
      <x:c r="N168" s="4" t="n">
        <x:v>0</x:v>
      </x:c>
      <x:c r="O168" s="5">
        <x:f>L168/1.153*100</x:f>
      </x:c>
      <x:c r="P168" s="6">
        <x:f>O168*N168/100</x:f>
      </x:c>
      <x:c r="Q168" s="6">
        <x:f>J168-P168</x:f>
      </x:c>
    </x:row>
    <x:row r="169" spans="1:25">
      <x:c r="A169" s="0" t="s">
        <x:v>110</x:v>
      </x:c>
      <x:c r="B169" s="0" t="n">
        <x:v>4821</x:v>
      </x:c>
      <x:c r="C169" s="0" t="s">
        <x:v>106</x:v>
      </x:c>
      <x:c r="D169" s="0" t="s">
        <x:v>107</x:v>
      </x:c>
      <x:c r="E169" s="0" t="s">
        <x:v>41</x:v>
      </x:c>
      <x:c r="F169" s="0" t="s">
        <x:v>42</x:v>
      </x:c>
      <x:c r="G169" s="0" t="s">
        <x:v>60</x:v>
      </x:c>
      <x:c r="H169" s="4" t="s">
        <x:v>24</x:v>
      </x:c>
      <x:c r="I169" s="4" t="n">
        <x:v>65</x:v>
      </x:c>
      <x:c r="J169" s="4" t="n">
        <x:v>41.221</x:v>
      </x:c>
      <x:c r="K169" s="4" t="n">
        <x:v>0</x:v>
      </x:c>
      <x:c r="L169" s="4" t="n">
        <x:v>0.634</x:v>
      </x:c>
      <x:c r="M169" s="4">
        <x:f>K169*L169</x:f>
      </x:c>
      <x:c r="N169" s="4" t="n">
        <x:v>0</x:v>
      </x:c>
      <x:c r="O169" s="5">
        <x:f>L169/1.153*100</x:f>
      </x:c>
      <x:c r="P169" s="6">
        <x:f>O169*N169/100</x:f>
      </x:c>
      <x:c r="Q169" s="6">
        <x:f>J169-P169</x:f>
      </x:c>
    </x:row>
    <x:row r="170" spans="1:25">
      <x:c r="A170" s="0" t="s">
        <x:v>111</x:v>
      </x:c>
      <x:c r="B170" s="0" t="n">
        <x:v>4822</x:v>
      </x:c>
      <x:c r="C170" s="0" t="s">
        <x:v>34</x:v>
      </x:c>
      <x:c r="D170" s="0" t="s">
        <x:v>35</x:v>
      </x:c>
      <x:c r="E170" s="0" t="s">
        <x:v>21</x:v>
      </x:c>
      <x:c r="F170" s="0" t="s">
        <x:v>36</x:v>
      </x:c>
      <x:c r="G170" s="0" t="s">
        <x:v>23</x:v>
      </x:c>
      <x:c r="H170" s="4" t="s">
        <x:v>24</x:v>
      </x:c>
      <x:c r="I170" s="4" t="n">
        <x:v>600</x:v>
      </x:c>
      <x:c r="J170" s="4" t="n">
        <x:v>36</x:v>
      </x:c>
      <x:c r="K170" s="4" t="n">
        <x:v>0</x:v>
      </x:c>
      <x:c r="L170" s="4" t="n">
        <x:v>0.06</x:v>
      </x:c>
      <x:c r="M170" s="4">
        <x:f>K170*L170</x:f>
      </x:c>
      <x:c r="N170" s="4" t="n">
        <x:v>0</x:v>
      </x:c>
      <x:c r="O170" s="5">
        <x:f>L170/0.22*100</x:f>
      </x:c>
      <x:c r="P170" s="6">
        <x:f>O170*N170/100</x:f>
      </x:c>
      <x:c r="Q170" s="6">
        <x:f>J170-P170</x:f>
      </x:c>
    </x:row>
    <x:row r="171" spans="1:25">
      <x:c r="A171" s="0" t="s">
        <x:v>111</x:v>
      </x:c>
      <x:c r="B171" s="0" t="n">
        <x:v>4822</x:v>
      </x:c>
      <x:c r="C171" s="0" t="s">
        <x:v>34</x:v>
      </x:c>
      <x:c r="D171" s="0" t="s"/>
      <x:c r="E171" s="0" t="s">
        <x:v>21</x:v>
      </x:c>
      <x:c r="F171" s="0" t="s">
        <x:v>26</x:v>
      </x:c>
      <x:c r="G171" s="0" t="s">
        <x:v>23</x:v>
      </x:c>
      <x:c r="H171" s="4" t="s">
        <x:v>28</x:v>
      </x:c>
      <x:c r="I171" s="4" t="n">
        <x:v>600</x:v>
      </x:c>
      <x:c r="J171" s="4" t="n">
        <x:v>46.7</x:v>
      </x:c>
      <x:c r="K171" s="4" t="n">
        <x:v>0</x:v>
      </x:c>
      <x:c r="L171" s="4" t="n">
        <x:v>0.16</x:v>
      </x:c>
      <x:c r="M171" s="4">
        <x:f>K171*L171</x:f>
      </x:c>
      <x:c r="N171" s="4" t="n">
        <x:v>0</x:v>
      </x:c>
      <x:c r="O171" s="5">
        <x:f>L171/0.22*100</x:f>
      </x:c>
      <x:c r="P171" s="6">
        <x:f>O171*N171/100</x:f>
      </x:c>
      <x:c r="Q171" s="6">
        <x:f>J171-P171</x:f>
      </x:c>
    </x:row>
    <x:row r="172" spans="1:25">
      <x:c r="A172" s="0" t="s">
        <x:v>112</x:v>
      </x:c>
      <x:c r="B172" s="0" t="n">
        <x:v>4823</x:v>
      </x:c>
      <x:c r="C172" s="0" t="s">
        <x:v>106</x:v>
      </x:c>
      <x:c r="D172" s="0" t="s">
        <x:v>107</x:v>
      </x:c>
      <x:c r="E172" s="0" t="s">
        <x:v>41</x:v>
      </x:c>
      <x:c r="F172" s="0" t="s">
        <x:v>42</x:v>
      </x:c>
      <x:c r="G172" s="0" t="s">
        <x:v>60</x:v>
      </x:c>
      <x:c r="H172" s="4" t="s">
        <x:v>24</x:v>
      </x:c>
      <x:c r="I172" s="4" t="n">
        <x:v>65</x:v>
      </x:c>
      <x:c r="J172" s="4" t="n">
        <x:v>41.221</x:v>
      </x:c>
      <x:c r="K172" s="4" t="n">
        <x:v>0</x:v>
      </x:c>
      <x:c r="L172" s="4" t="n">
        <x:v>0.634</x:v>
      </x:c>
      <x:c r="M172" s="4">
        <x:f>K172*L172</x:f>
      </x:c>
      <x:c r="N172" s="4" t="n">
        <x:v>0</x:v>
      </x:c>
      <x:c r="O172" s="5">
        <x:f>L172/0.634*100</x:f>
      </x:c>
      <x:c r="P172" s="6">
        <x:f>O172*N172/100</x:f>
      </x:c>
      <x:c r="Q172" s="6">
        <x:f>J172-P172</x:f>
      </x:c>
    </x:row>
    <x:row r="173" spans="1:25">
      <x:c r="A173" s="0" t="s">
        <x:v>113</x:v>
      </x:c>
      <x:c r="B173" s="0" t="n">
        <x:v>4824</x:v>
      </x:c>
      <x:c r="C173" s="0" t="s">
        <x:v>114</x:v>
      </x:c>
      <x:c r="D173" s="0" t="s">
        <x:v>115</x:v>
      </x:c>
      <x:c r="E173" s="0" t="s">
        <x:v>21</x:v>
      </x:c>
      <x:c r="F173" s="0" t="s">
        <x:v>22</x:v>
      </x:c>
      <x:c r="G173" s="0" t="s">
        <x:v>116</x:v>
      </x:c>
      <x:c r="H173" s="4" t="s">
        <x:v>24</x:v>
      </x:c>
      <x:c r="I173" s="4" t="n">
        <x:v>173</x:v>
      </x:c>
      <x:c r="J173" s="4" t="n">
        <x:v>50.4</x:v>
      </x:c>
      <x:c r="K173" s="4" t="n">
        <x:v>0</x:v>
      </x:c>
      <x:c r="L173" s="4" t="n">
        <x:v>0.291</x:v>
      </x:c>
      <x:c r="M173" s="4">
        <x:f>K173*L173</x:f>
      </x:c>
      <x:c r="N173" s="4" t="n">
        <x:v>0</x:v>
      </x:c>
      <x:c r="O173" s="5">
        <x:f>L173/0.557*100</x:f>
      </x:c>
      <x:c r="P173" s="6">
        <x:f>O173*N173/100</x:f>
      </x:c>
      <x:c r="Q173" s="6">
        <x:f>J173-P173</x:f>
      </x:c>
    </x:row>
    <x:row r="174" spans="1:25">
      <x:c r="A174" s="0" t="s">
        <x:v>113</x:v>
      </x:c>
      <x:c r="B174" s="0" t="n">
        <x:v>4824</x:v>
      </x:c>
      <x:c r="C174" s="0" t="s">
        <x:v>114</x:v>
      </x:c>
      <x:c r="D174" s="0" t="s">
        <x:v>117</x:v>
      </x:c>
      <x:c r="E174" s="0" t="s">
        <x:v>21</x:v>
      </x:c>
      <x:c r="F174" s="0" t="s">
        <x:v>36</x:v>
      </x:c>
      <x:c r="G174" s="0" t="s">
        <x:v>118</x:v>
      </x:c>
      <x:c r="H174" s="4" t="s">
        <x:v>24</x:v>
      </x:c>
      <x:c r="I174" s="4" t="n">
        <x:v>173</x:v>
      </x:c>
      <x:c r="J174" s="4" t="n">
        <x:v>46.018</x:v>
      </x:c>
      <x:c r="K174" s="4" t="n">
        <x:v>0</x:v>
      </x:c>
      <x:c r="L174" s="4" t="n">
        <x:v>0.266</x:v>
      </x:c>
      <x:c r="M174" s="4">
        <x:f>K174*L174</x:f>
      </x:c>
      <x:c r="N174" s="4" t="n">
        <x:v>0</x:v>
      </x:c>
      <x:c r="O174" s="5">
        <x:f>L174/0.557*100</x:f>
      </x:c>
      <x:c r="P174" s="6">
        <x:f>O174*N174/100</x:f>
      </x:c>
      <x:c r="Q174" s="6">
        <x:f>J174-P174</x:f>
      </x:c>
    </x:row>
    <x:row r="175" spans="1:25">
      <x:c r="A175" s="0" t="s">
        <x:v>119</x:v>
      </x:c>
      <x:c r="B175" s="0" t="n">
        <x:v>4825</x:v>
      </x:c>
      <x:c r="C175" s="0" t="s">
        <x:v>114</x:v>
      </x:c>
      <x:c r="D175" s="0" t="s">
        <x:v>115</x:v>
      </x:c>
      <x:c r="E175" s="0" t="s">
        <x:v>21</x:v>
      </x:c>
      <x:c r="F175" s="0" t="s">
        <x:v>22</x:v>
      </x:c>
      <x:c r="G175" s="0" t="s">
        <x:v>116</x:v>
      </x:c>
      <x:c r="H175" s="4" t="s">
        <x:v>24</x:v>
      </x:c>
      <x:c r="I175" s="4" t="n">
        <x:v>173</x:v>
      </x:c>
      <x:c r="J175" s="4" t="n">
        <x:v>50.4</x:v>
      </x:c>
      <x:c r="K175" s="4" t="n">
        <x:v>0</x:v>
      </x:c>
      <x:c r="L175" s="4" t="n">
        <x:v>0.291</x:v>
      </x:c>
      <x:c r="M175" s="4">
        <x:f>K175*L175</x:f>
      </x:c>
      <x:c r="N175" s="4" t="n">
        <x:v>0</x:v>
      </x:c>
      <x:c r="O175" s="5">
        <x:f>L175/0.557*100</x:f>
      </x:c>
      <x:c r="P175" s="6">
        <x:f>O175*N175/100</x:f>
      </x:c>
      <x:c r="Q175" s="6">
        <x:f>J175-P175</x:f>
      </x:c>
    </x:row>
    <x:row r="176" spans="1:25">
      <x:c r="A176" s="0" t="s">
        <x:v>119</x:v>
      </x:c>
      <x:c r="B176" s="0" t="n">
        <x:v>4825</x:v>
      </x:c>
      <x:c r="C176" s="0" t="s">
        <x:v>114</x:v>
      </x:c>
      <x:c r="D176" s="0" t="s">
        <x:v>117</x:v>
      </x:c>
      <x:c r="E176" s="0" t="s">
        <x:v>21</x:v>
      </x:c>
      <x:c r="F176" s="0" t="s">
        <x:v>36</x:v>
      </x:c>
      <x:c r="G176" s="0" t="s">
        <x:v>118</x:v>
      </x:c>
      <x:c r="H176" s="4" t="s">
        <x:v>24</x:v>
      </x:c>
      <x:c r="I176" s="4" t="n">
        <x:v>173</x:v>
      </x:c>
      <x:c r="J176" s="4" t="n">
        <x:v>46.018</x:v>
      </x:c>
      <x:c r="K176" s="4" t="n">
        <x:v>0</x:v>
      </x:c>
      <x:c r="L176" s="4" t="n">
        <x:v>0.266</x:v>
      </x:c>
      <x:c r="M176" s="4">
        <x:f>K176*L176</x:f>
      </x:c>
      <x:c r="N176" s="4" t="n">
        <x:v>0</x:v>
      </x:c>
      <x:c r="O176" s="5">
        <x:f>L176/0.557*100</x:f>
      </x:c>
      <x:c r="P176" s="6">
        <x:f>O176*N176/100</x:f>
      </x:c>
      <x:c r="Q176" s="6">
        <x:f>J176-P176</x:f>
      </x:c>
    </x:row>
    <x:row r="177" spans="1:25">
      <x:c r="A177" s="0" t="s">
        <x:v>120</x:v>
      </x:c>
      <x:c r="B177" s="0" t="n">
        <x:v>4826</x:v>
      </x:c>
      <x:c r="C177" s="0" t="s">
        <x:v>63</x:v>
      </x:c>
      <x:c r="D177" s="0" t="s">
        <x:v>64</x:v>
      </x:c>
      <x:c r="E177" s="0" t="s">
        <x:v>21</x:v>
      </x:c>
      <x:c r="F177" s="0" t="s">
        <x:v>53</x:v>
      </x:c>
      <x:c r="G177" s="0" t="s">
        <x:v>23</x:v>
      </x:c>
      <x:c r="H177" s="4" t="s">
        <x:v>24</x:v>
      </x:c>
      <x:c r="I177" s="4" t="n">
        <x:v>8</x:v>
      </x:c>
      <x:c r="J177" s="4" t="n">
        <x:v>1.712</x:v>
      </x:c>
      <x:c r="K177" s="4" t="n">
        <x:v>8</x:v>
      </x:c>
      <x:c r="L177" s="4" t="n">
        <x:v>0.214</x:v>
      </x:c>
      <x:c r="M177" s="4">
        <x:f>K177*L177</x:f>
      </x:c>
      <x:c r="N177" s="4" t="n">
        <x:v>15.704</x:v>
      </x:c>
      <x:c r="O177" s="5">
        <x:f>L177/2.129*100</x:f>
      </x:c>
      <x:c r="P177" s="6">
        <x:f>O177*N177/100</x:f>
      </x:c>
      <x:c r="Q177" s="6">
        <x:f>J177-P177</x:f>
      </x:c>
    </x:row>
    <x:row r="178" spans="1:25">
      <x:c r="A178" s="0" t="s">
        <x:v>120</x:v>
      </x:c>
      <x:c r="B178" s="0" t="n">
        <x:v>4826</x:v>
      </x:c>
      <x:c r="C178" s="0" t="s">
        <x:v>63</x:v>
      </x:c>
      <x:c r="D178" s="0" t="s"/>
      <x:c r="E178" s="0" t="s">
        <x:v>21</x:v>
      </x:c>
      <x:c r="F178" s="0" t="s">
        <x:v>26</x:v>
      </x:c>
      <x:c r="G178" s="0" t="s">
        <x:v>65</x:v>
      </x:c>
      <x:c r="H178" s="4" t="s">
        <x:v>28</x:v>
      </x:c>
      <x:c r="I178" s="4" t="n">
        <x:v>8</x:v>
      </x:c>
      <x:c r="J178" s="4" t="n">
        <x:v>0.776</x:v>
      </x:c>
      <x:c r="K178" s="4" t="n">
        <x:v>8</x:v>
      </x:c>
      <x:c r="L178" s="4" t="n">
        <x:v>0.097</x:v>
      </x:c>
      <x:c r="M178" s="4">
        <x:f>K178*L178</x:f>
      </x:c>
      <x:c r="N178" s="4" t="n">
        <x:v>15.704</x:v>
      </x:c>
      <x:c r="O178" s="5">
        <x:f>L178/2.129*100</x:f>
      </x:c>
      <x:c r="P178" s="6">
        <x:f>O178*N178/100</x:f>
      </x:c>
      <x:c r="Q178" s="6">
        <x:f>J178-P178</x:f>
      </x:c>
    </x:row>
    <x:row r="179" spans="1:25">
      <x:c r="A179" s="0" t="s">
        <x:v>120</x:v>
      </x:c>
      <x:c r="B179" s="0" t="n">
        <x:v>4826</x:v>
      </x:c>
      <x:c r="C179" s="0" t="s">
        <x:v>63</x:v>
      </x:c>
      <x:c r="D179" s="0" t="s"/>
      <x:c r="E179" s="0" t="s">
        <x:v>21</x:v>
      </x:c>
      <x:c r="F179" s="0" t="s">
        <x:v>26</x:v>
      </x:c>
      <x:c r="G179" s="0" t="s">
        <x:v>66</x:v>
      </x:c>
      <x:c r="H179" s="4" t="s">
        <x:v>28</x:v>
      </x:c>
      <x:c r="I179" s="4" t="n">
        <x:v>8</x:v>
      </x:c>
      <x:c r="J179" s="4" t="n">
        <x:v>2.88</x:v>
      </x:c>
      <x:c r="K179" s="4" t="n">
        <x:v>8</x:v>
      </x:c>
      <x:c r="L179" s="4" t="n">
        <x:v>0.36</x:v>
      </x:c>
      <x:c r="M179" s="4">
        <x:f>K179*L179</x:f>
      </x:c>
      <x:c r="N179" s="4" t="n">
        <x:v>15.704</x:v>
      </x:c>
      <x:c r="O179" s="5">
        <x:f>L179/2.129*100</x:f>
      </x:c>
      <x:c r="P179" s="6">
        <x:f>O179*N179/100</x:f>
      </x:c>
      <x:c r="Q179" s="6">
        <x:f>J179-P179</x:f>
      </x:c>
    </x:row>
    <x:row r="180" spans="1:25">
      <x:c r="A180" s="0" t="s">
        <x:v>120</x:v>
      </x:c>
      <x:c r="B180" s="0" t="n">
        <x:v>4826</x:v>
      </x:c>
      <x:c r="C180" s="0" t="s">
        <x:v>63</x:v>
      </x:c>
      <x:c r="D180" s="0" t="s"/>
      <x:c r="E180" s="0" t="s">
        <x:v>21</x:v>
      </x:c>
      <x:c r="F180" s="0" t="s">
        <x:v>26</x:v>
      </x:c>
      <x:c r="G180" s="0" t="s">
        <x:v>67</x:v>
      </x:c>
      <x:c r="H180" s="4" t="s">
        <x:v>28</x:v>
      </x:c>
      <x:c r="I180" s="4" t="n">
        <x:v>8</x:v>
      </x:c>
      <x:c r="J180" s="4" t="n">
        <x:v>3.328</x:v>
      </x:c>
      <x:c r="K180" s="4" t="n">
        <x:v>8</x:v>
      </x:c>
      <x:c r="L180" s="4" t="n">
        <x:v>0.416</x:v>
      </x:c>
      <x:c r="M180" s="4">
        <x:f>K180*L180</x:f>
      </x:c>
      <x:c r="N180" s="4" t="n">
        <x:v>15.704</x:v>
      </x:c>
      <x:c r="O180" s="5">
        <x:f>L180/2.129*100</x:f>
      </x:c>
      <x:c r="P180" s="6">
        <x:f>O180*N180/100</x:f>
      </x:c>
      <x:c r="Q180" s="6">
        <x:f>J180-P180</x:f>
      </x:c>
    </x:row>
    <x:row r="181" spans="1:25">
      <x:c r="A181" s="0" t="s">
        <x:v>120</x:v>
      </x:c>
      <x:c r="B181" s="0" t="n">
        <x:v>4826</x:v>
      </x:c>
      <x:c r="C181" s="0" t="s">
        <x:v>63</x:v>
      </x:c>
      <x:c r="D181" s="0" t="s"/>
      <x:c r="E181" s="0" t="s">
        <x:v>21</x:v>
      </x:c>
      <x:c r="F181" s="0" t="s">
        <x:v>26</x:v>
      </x:c>
      <x:c r="G181" s="0" t="s">
        <x:v>68</x:v>
      </x:c>
      <x:c r="H181" s="4" t="s">
        <x:v>28</x:v>
      </x:c>
      <x:c r="I181" s="4" t="n">
        <x:v>8</x:v>
      </x:c>
      <x:c r="J181" s="4" t="n">
        <x:v>3.776</x:v>
      </x:c>
      <x:c r="K181" s="4" t="n">
        <x:v>8</x:v>
      </x:c>
      <x:c r="L181" s="4" t="n">
        <x:v>0.472</x:v>
      </x:c>
      <x:c r="M181" s="4">
        <x:f>K181*L181</x:f>
      </x:c>
      <x:c r="N181" s="4" t="n">
        <x:v>15.704</x:v>
      </x:c>
      <x:c r="O181" s="5">
        <x:f>L181/2.129*100</x:f>
      </x:c>
      <x:c r="P181" s="6">
        <x:f>O181*N181/100</x:f>
      </x:c>
      <x:c r="Q181" s="6">
        <x:f>J181-P181</x:f>
      </x:c>
    </x:row>
    <x:row r="182" spans="1:25">
      <x:c r="A182" s="0" t="s">
        <x:v>120</x:v>
      </x:c>
      <x:c r="B182" s="0" t="n">
        <x:v>4826</x:v>
      </x:c>
      <x:c r="C182" s="0" t="s">
        <x:v>63</x:v>
      </x:c>
      <x:c r="D182" s="0" t="s"/>
      <x:c r="E182" s="0" t="s">
        <x:v>21</x:v>
      </x:c>
      <x:c r="F182" s="0" t="s">
        <x:v>26</x:v>
      </x:c>
      <x:c r="G182" s="0" t="s">
        <x:v>69</x:v>
      </x:c>
      <x:c r="H182" s="4" t="s">
        <x:v>28</x:v>
      </x:c>
      <x:c r="I182" s="4" t="n">
        <x:v>8</x:v>
      </x:c>
      <x:c r="J182" s="4" t="n">
        <x:v>0.136</x:v>
      </x:c>
      <x:c r="K182" s="4" t="n">
        <x:v>8</x:v>
      </x:c>
      <x:c r="L182" s="4" t="n">
        <x:v>0.017</x:v>
      </x:c>
      <x:c r="M182" s="4">
        <x:f>K182*L182</x:f>
      </x:c>
      <x:c r="N182" s="4" t="n">
        <x:v>15.704</x:v>
      </x:c>
      <x:c r="O182" s="5">
        <x:f>L182/2.129*100</x:f>
      </x:c>
      <x:c r="P182" s="6">
        <x:f>O182*N182/100</x:f>
      </x:c>
      <x:c r="Q182" s="6">
        <x:f>J182-P182</x:f>
      </x:c>
    </x:row>
    <x:row r="183" spans="1:25">
      <x:c r="A183" s="0" t="s">
        <x:v>120</x:v>
      </x:c>
      <x:c r="B183" s="0" t="n">
        <x:v>4826</x:v>
      </x:c>
      <x:c r="C183" s="0" t="s">
        <x:v>63</x:v>
      </x:c>
      <x:c r="D183" s="0" t="s"/>
      <x:c r="E183" s="0" t="s">
        <x:v>21</x:v>
      </x:c>
      <x:c r="F183" s="0" t="s">
        <x:v>26</x:v>
      </x:c>
      <x:c r="G183" s="0" t="s">
        <x:v>70</x:v>
      </x:c>
      <x:c r="H183" s="4" t="s">
        <x:v>28</x:v>
      </x:c>
      <x:c r="I183" s="4" t="n">
        <x:v>8</x:v>
      </x:c>
      <x:c r="J183" s="4" t="n">
        <x:v>1.712</x:v>
      </x:c>
      <x:c r="K183" s="4" t="n">
        <x:v>8</x:v>
      </x:c>
      <x:c r="L183" s="4" t="n">
        <x:v>0.214</x:v>
      </x:c>
      <x:c r="M183" s="4">
        <x:f>K183*L183</x:f>
      </x:c>
      <x:c r="N183" s="4" t="n">
        <x:v>15.704</x:v>
      </x:c>
      <x:c r="O183" s="5">
        <x:f>L183/2.129*100</x:f>
      </x:c>
      <x:c r="P183" s="6">
        <x:f>O183*N183/100</x:f>
      </x:c>
      <x:c r="Q183" s="6">
        <x:f>J183-P183</x:f>
      </x:c>
    </x:row>
    <x:row r="184" spans="1:25">
      <x:c r="A184" s="0" t="s">
        <x:v>120</x:v>
      </x:c>
      <x:c r="B184" s="0" t="n">
        <x:v>4826</x:v>
      </x:c>
      <x:c r="C184" s="0" t="s">
        <x:v>63</x:v>
      </x:c>
      <x:c r="D184" s="0" t="s"/>
      <x:c r="E184" s="0" t="s">
        <x:v>21</x:v>
      </x:c>
      <x:c r="F184" s="0" t="s">
        <x:v>26</x:v>
      </x:c>
      <x:c r="G184" s="0" t="s">
        <x:v>71</x:v>
      </x:c>
      <x:c r="H184" s="4" t="s">
        <x:v>28</x:v>
      </x:c>
      <x:c r="I184" s="4" t="n">
        <x:v>8</x:v>
      </x:c>
      <x:c r="J184" s="4" t="n">
        <x:v>2.712</x:v>
      </x:c>
      <x:c r="K184" s="4" t="n">
        <x:v>8</x:v>
      </x:c>
      <x:c r="L184" s="4" t="n">
        <x:v>0.339</x:v>
      </x:c>
      <x:c r="M184" s="4">
        <x:f>K184*L184</x:f>
      </x:c>
      <x:c r="N184" s="4" t="n">
        <x:v>15.704</x:v>
      </x:c>
      <x:c r="O184" s="5">
        <x:f>L184/2.129*100</x:f>
      </x:c>
      <x:c r="P184" s="6">
        <x:f>O184*N184/100</x:f>
      </x:c>
      <x:c r="Q184" s="6">
        <x:f>J184-P184</x:f>
      </x:c>
    </x:row>
    <x:row r="185" spans="1:25">
      <x:c r="A185" s="0" t="s">
        <x:v>121</x:v>
      </x:c>
      <x:c r="B185" s="0" t="n">
        <x:v>4827</x:v>
      </x:c>
      <x:c r="C185" s="0" t="s">
        <x:v>63</x:v>
      </x:c>
      <x:c r="D185" s="0" t="s">
        <x:v>64</x:v>
      </x:c>
      <x:c r="E185" s="0" t="s">
        <x:v>21</x:v>
      </x:c>
      <x:c r="F185" s="0" t="s">
        <x:v>53</x:v>
      </x:c>
      <x:c r="G185" s="0" t="s">
        <x:v>23</x:v>
      </x:c>
      <x:c r="H185" s="4" t="s">
        <x:v>24</x:v>
      </x:c>
      <x:c r="I185" s="4" t="n">
        <x:v>118</x:v>
      </x:c>
      <x:c r="J185" s="4" t="n">
        <x:v>25.252</x:v>
      </x:c>
      <x:c r="K185" s="4" t="n">
        <x:v>0</x:v>
      </x:c>
      <x:c r="L185" s="4" t="n">
        <x:v>0.214</x:v>
      </x:c>
      <x:c r="M185" s="4">
        <x:f>K185*L185</x:f>
      </x:c>
      <x:c r="N185" s="4" t="n">
        <x:v>0</x:v>
      </x:c>
      <x:c r="O185" s="5">
        <x:f>L185/2.129*100</x:f>
      </x:c>
      <x:c r="P185" s="6">
        <x:f>O185*N185/100</x:f>
      </x:c>
      <x:c r="Q185" s="6">
        <x:f>J185-P185</x:f>
      </x:c>
    </x:row>
    <x:row r="186" spans="1:25">
      <x:c r="A186" s="0" t="s">
        <x:v>121</x:v>
      </x:c>
      <x:c r="B186" s="0" t="n">
        <x:v>4827</x:v>
      </x:c>
      <x:c r="C186" s="0" t="s">
        <x:v>63</x:v>
      </x:c>
      <x:c r="D186" s="0" t="s"/>
      <x:c r="E186" s="0" t="s">
        <x:v>21</x:v>
      </x:c>
      <x:c r="F186" s="0" t="s">
        <x:v>26</x:v>
      </x:c>
      <x:c r="G186" s="0" t="s">
        <x:v>65</x:v>
      </x:c>
      <x:c r="H186" s="4" t="s">
        <x:v>28</x:v>
      </x:c>
      <x:c r="I186" s="4" t="n">
        <x:v>118</x:v>
      </x:c>
      <x:c r="J186" s="4" t="n">
        <x:v>0.002</x:v>
      </x:c>
      <x:c r="K186" s="4" t="n">
        <x:v>0</x:v>
      </x:c>
      <x:c r="L186" s="4" t="n">
        <x:v>0.097</x:v>
      </x:c>
      <x:c r="M186" s="4">
        <x:f>K186*L186</x:f>
      </x:c>
      <x:c r="N186" s="4" t="n">
        <x:v>0</x:v>
      </x:c>
      <x:c r="O186" s="5">
        <x:f>L186/2.129*100</x:f>
      </x:c>
      <x:c r="P186" s="6">
        <x:f>O186*N186/100</x:f>
      </x:c>
      <x:c r="Q186" s="6">
        <x:f>J186-P186</x:f>
      </x:c>
    </x:row>
    <x:row r="187" spans="1:25">
      <x:c r="A187" s="0" t="s">
        <x:v>121</x:v>
      </x:c>
      <x:c r="B187" s="0" t="n">
        <x:v>4827</x:v>
      </x:c>
      <x:c r="C187" s="0" t="s">
        <x:v>63</x:v>
      </x:c>
      <x:c r="D187" s="0" t="s"/>
      <x:c r="E187" s="0" t="s">
        <x:v>21</x:v>
      </x:c>
      <x:c r="F187" s="0" t="s">
        <x:v>26</x:v>
      </x:c>
      <x:c r="G187" s="0" t="s">
        <x:v>66</x:v>
      </x:c>
      <x:c r="H187" s="4" t="s">
        <x:v>28</x:v>
      </x:c>
      <x:c r="I187" s="4" t="n">
        <x:v>118</x:v>
      </x:c>
      <x:c r="J187" s="4" t="n">
        <x:v>12.001</x:v>
      </x:c>
      <x:c r="K187" s="4" t="n">
        <x:v>0</x:v>
      </x:c>
      <x:c r="L187" s="4" t="n">
        <x:v>0.36</x:v>
      </x:c>
      <x:c r="M187" s="4">
        <x:f>K187*L187</x:f>
      </x:c>
      <x:c r="N187" s="4" t="n">
        <x:v>0</x:v>
      </x:c>
      <x:c r="O187" s="5">
        <x:f>L187/2.129*100</x:f>
      </x:c>
      <x:c r="P187" s="6">
        <x:f>O187*N187/100</x:f>
      </x:c>
      <x:c r="Q187" s="6">
        <x:f>J187-P187</x:f>
      </x:c>
    </x:row>
    <x:row r="188" spans="1:25">
      <x:c r="A188" s="0" t="s">
        <x:v>121</x:v>
      </x:c>
      <x:c r="B188" s="0" t="n">
        <x:v>4827</x:v>
      </x:c>
      <x:c r="C188" s="0" t="s">
        <x:v>63</x:v>
      </x:c>
      <x:c r="D188" s="0" t="s"/>
      <x:c r="E188" s="0" t="s">
        <x:v>21</x:v>
      </x:c>
      <x:c r="F188" s="0" t="s">
        <x:v>26</x:v>
      </x:c>
      <x:c r="G188" s="0" t="s">
        <x:v>67</x:v>
      </x:c>
      <x:c r="H188" s="4" t="s">
        <x:v>28</x:v>
      </x:c>
      <x:c r="I188" s="4" t="n">
        <x:v>118</x:v>
      </x:c>
      <x:c r="J188" s="4" t="n">
        <x:v>0.002</x:v>
      </x:c>
      <x:c r="K188" s="4" t="n">
        <x:v>0</x:v>
      </x:c>
      <x:c r="L188" s="4" t="n">
        <x:v>0.416</x:v>
      </x:c>
      <x:c r="M188" s="4">
        <x:f>K188*L188</x:f>
      </x:c>
      <x:c r="N188" s="4" t="n">
        <x:v>0</x:v>
      </x:c>
      <x:c r="O188" s="5">
        <x:f>L188/2.129*100</x:f>
      </x:c>
      <x:c r="P188" s="6">
        <x:f>O188*N188/100</x:f>
      </x:c>
      <x:c r="Q188" s="6">
        <x:f>J188-P188</x:f>
      </x:c>
    </x:row>
    <x:row r="189" spans="1:25">
      <x:c r="A189" s="0" t="s">
        <x:v>121</x:v>
      </x:c>
      <x:c r="B189" s="0" t="n">
        <x:v>4827</x:v>
      </x:c>
      <x:c r="C189" s="0" t="s">
        <x:v>63</x:v>
      </x:c>
      <x:c r="D189" s="0" t="s"/>
      <x:c r="E189" s="0" t="s">
        <x:v>21</x:v>
      </x:c>
      <x:c r="F189" s="0" t="s">
        <x:v>26</x:v>
      </x:c>
      <x:c r="G189" s="0" t="s">
        <x:v>68</x:v>
      </x:c>
      <x:c r="H189" s="4" t="s">
        <x:v>28</x:v>
      </x:c>
      <x:c r="I189" s="4" t="n">
        <x:v>118</x:v>
      </x:c>
      <x:c r="J189" s="4" t="n">
        <x:v>4.901</x:v>
      </x:c>
      <x:c r="K189" s="4" t="n">
        <x:v>0</x:v>
      </x:c>
      <x:c r="L189" s="4" t="n">
        <x:v>0.472</x:v>
      </x:c>
      <x:c r="M189" s="4">
        <x:f>K189*L189</x:f>
      </x:c>
      <x:c r="N189" s="4" t="n">
        <x:v>0</x:v>
      </x:c>
      <x:c r="O189" s="5">
        <x:f>L189/2.129*100</x:f>
      </x:c>
      <x:c r="P189" s="6">
        <x:f>O189*N189/100</x:f>
      </x:c>
      <x:c r="Q189" s="6">
        <x:f>J189-P189</x:f>
      </x:c>
    </x:row>
    <x:row r="190" spans="1:25">
      <x:c r="A190" s="0" t="s">
        <x:v>121</x:v>
      </x:c>
      <x:c r="B190" s="0" t="n">
        <x:v>4827</x:v>
      </x:c>
      <x:c r="C190" s="0" t="s">
        <x:v>63</x:v>
      </x:c>
      <x:c r="D190" s="0" t="s"/>
      <x:c r="E190" s="0" t="s">
        <x:v>21</x:v>
      </x:c>
      <x:c r="F190" s="0" t="s">
        <x:v>26</x:v>
      </x:c>
      <x:c r="G190" s="0" t="s">
        <x:v>69</x:v>
      </x:c>
      <x:c r="H190" s="4" t="s">
        <x:v>28</x:v>
      </x:c>
      <x:c r="I190" s="4" t="n">
        <x:v>118</x:v>
      </x:c>
      <x:c r="J190" s="4" t="n">
        <x:v>1.001</x:v>
      </x:c>
      <x:c r="K190" s="4" t="n">
        <x:v>0</x:v>
      </x:c>
      <x:c r="L190" s="4" t="n">
        <x:v>0.017</x:v>
      </x:c>
      <x:c r="M190" s="4">
        <x:f>K190*L190</x:f>
      </x:c>
      <x:c r="N190" s="4" t="n">
        <x:v>0</x:v>
      </x:c>
      <x:c r="O190" s="5">
        <x:f>L190/2.129*100</x:f>
      </x:c>
      <x:c r="P190" s="6">
        <x:f>O190*N190/100</x:f>
      </x:c>
      <x:c r="Q190" s="6">
        <x:f>J190-P190</x:f>
      </x:c>
    </x:row>
    <x:row r="191" spans="1:25">
      <x:c r="A191" s="0" t="s">
        <x:v>121</x:v>
      </x:c>
      <x:c r="B191" s="0" t="n">
        <x:v>4827</x:v>
      </x:c>
      <x:c r="C191" s="0" t="s">
        <x:v>63</x:v>
      </x:c>
      <x:c r="D191" s="0" t="s"/>
      <x:c r="E191" s="0" t="s">
        <x:v>21</x:v>
      </x:c>
      <x:c r="F191" s="0" t="s">
        <x:v>26</x:v>
      </x:c>
      <x:c r="G191" s="0" t="s">
        <x:v>70</x:v>
      </x:c>
      <x:c r="H191" s="4" t="s">
        <x:v>28</x:v>
      </x:c>
      <x:c r="I191" s="4" t="n">
        <x:v>118</x:v>
      </x:c>
      <x:c r="J191" s="4" t="n">
        <x:v>7.001</x:v>
      </x:c>
      <x:c r="K191" s="4" t="n">
        <x:v>0</x:v>
      </x:c>
      <x:c r="L191" s="4" t="n">
        <x:v>0.214</x:v>
      </x:c>
      <x:c r="M191" s="4">
        <x:f>K191*L191</x:f>
      </x:c>
      <x:c r="N191" s="4" t="n">
        <x:v>0</x:v>
      </x:c>
      <x:c r="O191" s="5">
        <x:f>L191/2.129*100</x:f>
      </x:c>
      <x:c r="P191" s="6">
        <x:f>O191*N191/100</x:f>
      </x:c>
      <x:c r="Q191" s="6">
        <x:f>J191-P191</x:f>
      </x:c>
    </x:row>
    <x:row r="192" spans="1:25">
      <x:c r="A192" s="0" t="s">
        <x:v>121</x:v>
      </x:c>
      <x:c r="B192" s="0" t="n">
        <x:v>4827</x:v>
      </x:c>
      <x:c r="C192" s="0" t="s">
        <x:v>63</x:v>
      </x:c>
      <x:c r="D192" s="0" t="s"/>
      <x:c r="E192" s="0" t="s">
        <x:v>21</x:v>
      </x:c>
      <x:c r="F192" s="0" t="s">
        <x:v>26</x:v>
      </x:c>
      <x:c r="G192" s="0" t="s">
        <x:v>71</x:v>
      </x:c>
      <x:c r="H192" s="4" t="s">
        <x:v>28</x:v>
      </x:c>
      <x:c r="I192" s="4" t="n">
        <x:v>118</x:v>
      </x:c>
      <x:c r="J192" s="4" t="n">
        <x:v>9.501</x:v>
      </x:c>
      <x:c r="K192" s="4" t="n">
        <x:v>0</x:v>
      </x:c>
      <x:c r="L192" s="4" t="n">
        <x:v>0.339</x:v>
      </x:c>
      <x:c r="M192" s="4">
        <x:f>K192*L192</x:f>
      </x:c>
      <x:c r="N192" s="4" t="n">
        <x:v>0</x:v>
      </x:c>
      <x:c r="O192" s="5">
        <x:f>L192/2.129*100</x:f>
      </x:c>
      <x:c r="P192" s="6">
        <x:f>O192*N192/100</x:f>
      </x:c>
      <x:c r="Q192" s="6">
        <x:f>J192-P192</x:f>
      </x:c>
    </x:row>
    <x:row r="193" spans="1:25">
      <x:c r="A193" s="0" t="s">
        <x:v>120</x:v>
      </x:c>
      <x:c r="B193" s="0" t="n">
        <x:v>4828</x:v>
      </x:c>
      <x:c r="C193" s="0" t="s">
        <x:v>63</x:v>
      </x:c>
      <x:c r="D193" s="0" t="s">
        <x:v>64</x:v>
      </x:c>
      <x:c r="E193" s="0" t="s">
        <x:v>21</x:v>
      </x:c>
      <x:c r="F193" s="0" t="s">
        <x:v>53</x:v>
      </x:c>
      <x:c r="G193" s="0" t="s">
        <x:v>23</x:v>
      </x:c>
      <x:c r="H193" s="4" t="s">
        <x:v>24</x:v>
      </x:c>
      <x:c r="I193" s="4" t="n">
        <x:v>118</x:v>
      </x:c>
      <x:c r="J193" s="4" t="n">
        <x:v>25.252</x:v>
      </x:c>
      <x:c r="K193" s="4" t="n">
        <x:v>14</x:v>
      </x:c>
      <x:c r="L193" s="4" t="n">
        <x:v>0.214</x:v>
      </x:c>
      <x:c r="M193" s="4">
        <x:f>K193*L193</x:f>
      </x:c>
      <x:c r="N193" s="4" t="n">
        <x:v>29.302</x:v>
      </x:c>
      <x:c r="O193" s="5">
        <x:f>L193/2.129*100</x:f>
      </x:c>
      <x:c r="P193" s="6">
        <x:f>O193*N193/100</x:f>
      </x:c>
      <x:c r="Q193" s="6">
        <x:f>J193-P193</x:f>
      </x:c>
    </x:row>
    <x:row r="194" spans="1:25">
      <x:c r="A194" s="0" t="s">
        <x:v>120</x:v>
      </x:c>
      <x:c r="B194" s="0" t="n">
        <x:v>4828</x:v>
      </x:c>
      <x:c r="C194" s="0" t="s">
        <x:v>63</x:v>
      </x:c>
      <x:c r="D194" s="0" t="s"/>
      <x:c r="E194" s="0" t="s">
        <x:v>21</x:v>
      </x:c>
      <x:c r="F194" s="0" t="s">
        <x:v>26</x:v>
      </x:c>
      <x:c r="G194" s="0" t="s">
        <x:v>65</x:v>
      </x:c>
      <x:c r="H194" s="4" t="s">
        <x:v>28</x:v>
      </x:c>
      <x:c r="I194" s="4" t="n">
        <x:v>118</x:v>
      </x:c>
      <x:c r="J194" s="4" t="n">
        <x:v>5.001</x:v>
      </x:c>
      <x:c r="K194" s="4" t="n">
        <x:v>14</x:v>
      </x:c>
      <x:c r="L194" s="4" t="n">
        <x:v>0.097</x:v>
      </x:c>
      <x:c r="M194" s="4">
        <x:f>K194*L194</x:f>
      </x:c>
      <x:c r="N194" s="4" t="n">
        <x:v>29.302</x:v>
      </x:c>
      <x:c r="O194" s="5">
        <x:f>L194/2.129*100</x:f>
      </x:c>
      <x:c r="P194" s="6">
        <x:f>O194*N194/100</x:f>
      </x:c>
      <x:c r="Q194" s="6">
        <x:f>J194-P194</x:f>
      </x:c>
    </x:row>
    <x:row r="195" spans="1:25">
      <x:c r="A195" s="0" t="s">
        <x:v>120</x:v>
      </x:c>
      <x:c r="B195" s="0" t="n">
        <x:v>4828</x:v>
      </x:c>
      <x:c r="C195" s="0" t="s">
        <x:v>63</x:v>
      </x:c>
      <x:c r="D195" s="0" t="s"/>
      <x:c r="E195" s="0" t="s">
        <x:v>21</x:v>
      </x:c>
      <x:c r="F195" s="0" t="s">
        <x:v>26</x:v>
      </x:c>
      <x:c r="G195" s="0" t="s">
        <x:v>66</x:v>
      </x:c>
      <x:c r="H195" s="4" t="s">
        <x:v>28</x:v>
      </x:c>
      <x:c r="I195" s="4" t="n">
        <x:v>118</x:v>
      </x:c>
      <x:c r="J195" s="4" t="n">
        <x:v>16</x:v>
      </x:c>
      <x:c r="K195" s="4" t="n">
        <x:v>14</x:v>
      </x:c>
      <x:c r="L195" s="4" t="n">
        <x:v>0.36</x:v>
      </x:c>
      <x:c r="M195" s="4">
        <x:f>K195*L195</x:f>
      </x:c>
      <x:c r="N195" s="4" t="n">
        <x:v>29.302</x:v>
      </x:c>
      <x:c r="O195" s="5">
        <x:f>L195/2.129*100</x:f>
      </x:c>
      <x:c r="P195" s="6">
        <x:f>O195*N195/100</x:f>
      </x:c>
      <x:c r="Q195" s="6">
        <x:f>J195-P195</x:f>
      </x:c>
    </x:row>
    <x:row r="196" spans="1:25">
      <x:c r="A196" s="0" t="s">
        <x:v>120</x:v>
      </x:c>
      <x:c r="B196" s="0" t="n">
        <x:v>4828</x:v>
      </x:c>
      <x:c r="C196" s="0" t="s">
        <x:v>63</x:v>
      </x:c>
      <x:c r="D196" s="0" t="s"/>
      <x:c r="E196" s="0" t="s">
        <x:v>21</x:v>
      </x:c>
      <x:c r="F196" s="0" t="s">
        <x:v>26</x:v>
      </x:c>
      <x:c r="G196" s="0" t="s">
        <x:v>67</x:v>
      </x:c>
      <x:c r="H196" s="4" t="s">
        <x:v>28</x:v>
      </x:c>
      <x:c r="I196" s="4" t="n">
        <x:v>118</x:v>
      </x:c>
      <x:c r="J196" s="4" t="n">
        <x:v>16.001</x:v>
      </x:c>
      <x:c r="K196" s="4" t="n">
        <x:v>14</x:v>
      </x:c>
      <x:c r="L196" s="4" t="n">
        <x:v>0.416</x:v>
      </x:c>
      <x:c r="M196" s="4">
        <x:f>K196*L196</x:f>
      </x:c>
      <x:c r="N196" s="4" t="n">
        <x:v>29.302</x:v>
      </x:c>
      <x:c r="O196" s="5">
        <x:f>L196/2.129*100</x:f>
      </x:c>
      <x:c r="P196" s="6">
        <x:f>O196*N196/100</x:f>
      </x:c>
      <x:c r="Q196" s="6">
        <x:f>J196-P196</x:f>
      </x:c>
    </x:row>
    <x:row r="197" spans="1:25">
      <x:c r="A197" s="0" t="s">
        <x:v>120</x:v>
      </x:c>
      <x:c r="B197" s="0" t="n">
        <x:v>4828</x:v>
      </x:c>
      <x:c r="C197" s="0" t="s">
        <x:v>63</x:v>
      </x:c>
      <x:c r="D197" s="0" t="s"/>
      <x:c r="E197" s="0" t="s">
        <x:v>21</x:v>
      </x:c>
      <x:c r="F197" s="0" t="s">
        <x:v>26</x:v>
      </x:c>
      <x:c r="G197" s="0" t="s">
        <x:v>68</x:v>
      </x:c>
      <x:c r="H197" s="4" t="s">
        <x:v>28</x:v>
      </x:c>
      <x:c r="I197" s="4" t="n">
        <x:v>118</x:v>
      </x:c>
      <x:c r="J197" s="4" t="n">
        <x:v>20.001</x:v>
      </x:c>
      <x:c r="K197" s="4" t="n">
        <x:v>14</x:v>
      </x:c>
      <x:c r="L197" s="4" t="n">
        <x:v>0.472</x:v>
      </x:c>
      <x:c r="M197" s="4">
        <x:f>K197*L197</x:f>
      </x:c>
      <x:c r="N197" s="4" t="n">
        <x:v>29.302</x:v>
      </x:c>
      <x:c r="O197" s="5">
        <x:f>L197/2.129*100</x:f>
      </x:c>
      <x:c r="P197" s="6">
        <x:f>O197*N197/100</x:f>
      </x:c>
      <x:c r="Q197" s="6">
        <x:f>J197-P197</x:f>
      </x:c>
    </x:row>
    <x:row r="198" spans="1:25">
      <x:c r="A198" s="0" t="s">
        <x:v>120</x:v>
      </x:c>
      <x:c r="B198" s="0" t="n">
        <x:v>4828</x:v>
      </x:c>
      <x:c r="C198" s="0" t="s">
        <x:v>63</x:v>
      </x:c>
      <x:c r="D198" s="0" t="s"/>
      <x:c r="E198" s="0" t="s">
        <x:v>21</x:v>
      </x:c>
      <x:c r="F198" s="0" t="s">
        <x:v>26</x:v>
      </x:c>
      <x:c r="G198" s="0" t="s">
        <x:v>69</x:v>
      </x:c>
      <x:c r="H198" s="4" t="s">
        <x:v>28</x:v>
      </x:c>
      <x:c r="I198" s="4" t="n">
        <x:v>118</x:v>
      </x:c>
      <x:c r="J198" s="4" t="n">
        <x:v>2.001</x:v>
      </x:c>
      <x:c r="K198" s="4" t="n">
        <x:v>14</x:v>
      </x:c>
      <x:c r="L198" s="4" t="n">
        <x:v>0.017</x:v>
      </x:c>
      <x:c r="M198" s="4">
        <x:f>K198*L198</x:f>
      </x:c>
      <x:c r="N198" s="4" t="n">
        <x:v>29.302</x:v>
      </x:c>
      <x:c r="O198" s="5">
        <x:f>L198/2.129*100</x:f>
      </x:c>
      <x:c r="P198" s="6">
        <x:f>O198*N198/100</x:f>
      </x:c>
      <x:c r="Q198" s="6">
        <x:f>J198-P198</x:f>
      </x:c>
    </x:row>
    <x:row r="199" spans="1:25">
      <x:c r="A199" s="0" t="s">
        <x:v>120</x:v>
      </x:c>
      <x:c r="B199" s="0" t="n">
        <x:v>4828</x:v>
      </x:c>
      <x:c r="C199" s="0" t="s">
        <x:v>63</x:v>
      </x:c>
      <x:c r="D199" s="0" t="s"/>
      <x:c r="E199" s="0" t="s">
        <x:v>21</x:v>
      </x:c>
      <x:c r="F199" s="0" t="s">
        <x:v>26</x:v>
      </x:c>
      <x:c r="G199" s="0" t="s">
        <x:v>70</x:v>
      </x:c>
      <x:c r="H199" s="4" t="s">
        <x:v>28</x:v>
      </x:c>
      <x:c r="I199" s="4" t="n">
        <x:v>118</x:v>
      </x:c>
      <x:c r="J199" s="4" t="n">
        <x:v>14</x:v>
      </x:c>
      <x:c r="K199" s="4" t="n">
        <x:v>14</x:v>
      </x:c>
      <x:c r="L199" s="4" t="n">
        <x:v>0.214</x:v>
      </x:c>
      <x:c r="M199" s="4">
        <x:f>K199*L199</x:f>
      </x:c>
      <x:c r="N199" s="4" t="n">
        <x:v>29.302</x:v>
      </x:c>
      <x:c r="O199" s="5">
        <x:f>L199/2.129*100</x:f>
      </x:c>
      <x:c r="P199" s="6">
        <x:f>O199*N199/100</x:f>
      </x:c>
      <x:c r="Q199" s="6">
        <x:f>J199-P199</x:f>
      </x:c>
    </x:row>
    <x:row r="200" spans="1:25">
      <x:c r="A200" s="0" t="s">
        <x:v>120</x:v>
      </x:c>
      <x:c r="B200" s="0" t="n">
        <x:v>4828</x:v>
      </x:c>
      <x:c r="C200" s="0" t="s">
        <x:v>63</x:v>
      </x:c>
      <x:c r="D200" s="0" t="s"/>
      <x:c r="E200" s="0" t="s">
        <x:v>21</x:v>
      </x:c>
      <x:c r="F200" s="0" t="s">
        <x:v>26</x:v>
      </x:c>
      <x:c r="G200" s="0" t="s">
        <x:v>71</x:v>
      </x:c>
      <x:c r="H200" s="4" t="s">
        <x:v>28</x:v>
      </x:c>
      <x:c r="I200" s="4" t="n">
        <x:v>118</x:v>
      </x:c>
      <x:c r="J200" s="4" t="n">
        <x:v>12.496</x:v>
      </x:c>
      <x:c r="K200" s="4" t="n">
        <x:v>14</x:v>
      </x:c>
      <x:c r="L200" s="4" t="n">
        <x:v>0.339</x:v>
      </x:c>
      <x:c r="M200" s="4">
        <x:f>K200*L200</x:f>
      </x:c>
      <x:c r="N200" s="4" t="n">
        <x:v>29.302</x:v>
      </x:c>
      <x:c r="O200" s="5">
        <x:f>L200/2.129*100</x:f>
      </x:c>
      <x:c r="P200" s="6">
        <x:f>O200*N200/100</x:f>
      </x:c>
      <x:c r="Q200" s="6">
        <x:f>J200-P200</x:f>
      </x:c>
    </x:row>
    <x:row r="201" spans="1:25">
      <x:c r="A201" s="0" t="s">
        <x:v>122</x:v>
      </x:c>
      <x:c r="B201" s="0" t="n">
        <x:v>4829</x:v>
      </x:c>
      <x:c r="C201" s="0" t="s">
        <x:v>63</x:v>
      </x:c>
      <x:c r="D201" s="0" t="s">
        <x:v>64</x:v>
      </x:c>
      <x:c r="E201" s="0" t="s">
        <x:v>21</x:v>
      </x:c>
      <x:c r="F201" s="0" t="s">
        <x:v>53</x:v>
      </x:c>
      <x:c r="G201" s="0" t="s">
        <x:v>23</x:v>
      </x:c>
      <x:c r="H201" s="4" t="s">
        <x:v>24</x:v>
      </x:c>
      <x:c r="I201" s="4" t="n">
        <x:v>118</x:v>
      </x:c>
      <x:c r="J201" s="4" t="n">
        <x:v>25.252</x:v>
      </x:c>
      <x:c r="K201" s="4" t="n">
        <x:v>0</x:v>
      </x:c>
      <x:c r="L201" s="4" t="n">
        <x:v>0.214</x:v>
      </x:c>
      <x:c r="M201" s="4">
        <x:f>K201*L201</x:f>
      </x:c>
      <x:c r="N201" s="4" t="n">
        <x:v>0</x:v>
      </x:c>
      <x:c r="O201" s="5">
        <x:f>L201/0.214*100</x:f>
      </x:c>
      <x:c r="P201" s="6">
        <x:f>O201*N201/100</x:f>
      </x:c>
      <x:c r="Q201" s="6">
        <x:f>J201-P201</x:f>
      </x:c>
    </x:row>
    <x:row r="202" spans="1:25">
      <x:c r="A202" s="0" t="s">
        <x:v>123</x:v>
      </x:c>
      <x:c r="B202" s="0" t="n">
        <x:v>4830</x:v>
      </x:c>
      <x:c r="C202" s="0" t="s">
        <x:v>63</x:v>
      </x:c>
      <x:c r="D202" s="0" t="s">
        <x:v>64</x:v>
      </x:c>
      <x:c r="E202" s="0" t="s">
        <x:v>21</x:v>
      </x:c>
      <x:c r="F202" s="0" t="s">
        <x:v>53</x:v>
      </x:c>
      <x:c r="G202" s="0" t="s">
        <x:v>23</x:v>
      </x:c>
      <x:c r="H202" s="4" t="s">
        <x:v>24</x:v>
      </x:c>
      <x:c r="I202" s="4" t="n">
        <x:v>118</x:v>
      </x:c>
      <x:c r="J202" s="4" t="n">
        <x:v>25.252</x:v>
      </x:c>
      <x:c r="K202" s="4" t="n">
        <x:v>0</x:v>
      </x:c>
      <x:c r="L202" s="4" t="n">
        <x:v>0.214</x:v>
      </x:c>
      <x:c r="M202" s="4">
        <x:f>K202*L202</x:f>
      </x:c>
      <x:c r="N202" s="4" t="n">
        <x:v>0</x:v>
      </x:c>
      <x:c r="O202" s="5">
        <x:f>L202/2.129*100</x:f>
      </x:c>
      <x:c r="P202" s="6">
        <x:f>O202*N202/100</x:f>
      </x:c>
      <x:c r="Q202" s="6">
        <x:f>J202-P202</x:f>
      </x:c>
    </x:row>
    <x:row r="203" spans="1:25">
      <x:c r="A203" s="0" t="s">
        <x:v>123</x:v>
      </x:c>
      <x:c r="B203" s="0" t="n">
        <x:v>4830</x:v>
      </x:c>
      <x:c r="C203" s="0" t="s">
        <x:v>63</x:v>
      </x:c>
      <x:c r="D203" s="0" t="s"/>
      <x:c r="E203" s="0" t="s">
        <x:v>21</x:v>
      </x:c>
      <x:c r="F203" s="0" t="s">
        <x:v>26</x:v>
      </x:c>
      <x:c r="G203" s="0" t="s">
        <x:v>65</x:v>
      </x:c>
      <x:c r="H203" s="4" t="s">
        <x:v>28</x:v>
      </x:c>
      <x:c r="I203" s="4" t="n">
        <x:v>118</x:v>
      </x:c>
      <x:c r="J203" s="4" t="n">
        <x:v>0.002</x:v>
      </x:c>
      <x:c r="K203" s="4" t="n">
        <x:v>0</x:v>
      </x:c>
      <x:c r="L203" s="4" t="n">
        <x:v>0.097</x:v>
      </x:c>
      <x:c r="M203" s="4">
        <x:f>K203*L203</x:f>
      </x:c>
      <x:c r="N203" s="4" t="n">
        <x:v>0</x:v>
      </x:c>
      <x:c r="O203" s="5">
        <x:f>L203/2.129*100</x:f>
      </x:c>
      <x:c r="P203" s="6">
        <x:f>O203*N203/100</x:f>
      </x:c>
      <x:c r="Q203" s="6">
        <x:f>J203-P203</x:f>
      </x:c>
    </x:row>
    <x:row r="204" spans="1:25">
      <x:c r="A204" s="0" t="s">
        <x:v>123</x:v>
      </x:c>
      <x:c r="B204" s="0" t="n">
        <x:v>4830</x:v>
      </x:c>
      <x:c r="C204" s="0" t="s">
        <x:v>63</x:v>
      </x:c>
      <x:c r="D204" s="0" t="s"/>
      <x:c r="E204" s="0" t="s">
        <x:v>21</x:v>
      </x:c>
      <x:c r="F204" s="0" t="s">
        <x:v>26</x:v>
      </x:c>
      <x:c r="G204" s="0" t="s">
        <x:v>66</x:v>
      </x:c>
      <x:c r="H204" s="4" t="s">
        <x:v>28</x:v>
      </x:c>
      <x:c r="I204" s="4" t="n">
        <x:v>118</x:v>
      </x:c>
      <x:c r="J204" s="4" t="n">
        <x:v>2.001</x:v>
      </x:c>
      <x:c r="K204" s="4" t="n">
        <x:v>0</x:v>
      </x:c>
      <x:c r="L204" s="4" t="n">
        <x:v>0.36</x:v>
      </x:c>
      <x:c r="M204" s="4">
        <x:f>K204*L204</x:f>
      </x:c>
      <x:c r="N204" s="4" t="n">
        <x:v>0</x:v>
      </x:c>
      <x:c r="O204" s="5">
        <x:f>L204/2.129*100</x:f>
      </x:c>
      <x:c r="P204" s="6">
        <x:f>O204*N204/100</x:f>
      </x:c>
      <x:c r="Q204" s="6">
        <x:f>J204-P204</x:f>
      </x:c>
    </x:row>
    <x:row r="205" spans="1:25">
      <x:c r="A205" s="0" t="s">
        <x:v>123</x:v>
      </x:c>
      <x:c r="B205" s="0" t="n">
        <x:v>4830</x:v>
      </x:c>
      <x:c r="C205" s="0" t="s">
        <x:v>63</x:v>
      </x:c>
      <x:c r="D205" s="0" t="s"/>
      <x:c r="E205" s="0" t="s">
        <x:v>21</x:v>
      </x:c>
      <x:c r="F205" s="0" t="s">
        <x:v>26</x:v>
      </x:c>
      <x:c r="G205" s="0" t="s">
        <x:v>67</x:v>
      </x:c>
      <x:c r="H205" s="4" t="s">
        <x:v>28</x:v>
      </x:c>
      <x:c r="I205" s="4" t="n">
        <x:v>118</x:v>
      </x:c>
      <x:c r="J205" s="4" t="n">
        <x:v>11</x:v>
      </x:c>
      <x:c r="K205" s="4" t="n">
        <x:v>0</x:v>
      </x:c>
      <x:c r="L205" s="4" t="n">
        <x:v>0.416</x:v>
      </x:c>
      <x:c r="M205" s="4">
        <x:f>K205*L205</x:f>
      </x:c>
      <x:c r="N205" s="4" t="n">
        <x:v>0</x:v>
      </x:c>
      <x:c r="O205" s="5">
        <x:f>L205/2.129*100</x:f>
      </x:c>
      <x:c r="P205" s="6">
        <x:f>O205*N205/100</x:f>
      </x:c>
      <x:c r="Q205" s="6">
        <x:f>J205-P205</x:f>
      </x:c>
    </x:row>
    <x:row r="206" spans="1:25">
      <x:c r="A206" s="0" t="s">
        <x:v>123</x:v>
      </x:c>
      <x:c r="B206" s="0" t="n">
        <x:v>4830</x:v>
      </x:c>
      <x:c r="C206" s="0" t="s">
        <x:v>63</x:v>
      </x:c>
      <x:c r="D206" s="0" t="s"/>
      <x:c r="E206" s="0" t="s">
        <x:v>21</x:v>
      </x:c>
      <x:c r="F206" s="0" t="s">
        <x:v>26</x:v>
      </x:c>
      <x:c r="G206" s="0" t="s">
        <x:v>68</x:v>
      </x:c>
      <x:c r="H206" s="4" t="s">
        <x:v>28</x:v>
      </x:c>
      <x:c r="I206" s="4" t="n">
        <x:v>118</x:v>
      </x:c>
      <x:c r="J206" s="4" t="n">
        <x:v>8.001</x:v>
      </x:c>
      <x:c r="K206" s="4" t="n">
        <x:v>0</x:v>
      </x:c>
      <x:c r="L206" s="4" t="n">
        <x:v>0.472</x:v>
      </x:c>
      <x:c r="M206" s="4">
        <x:f>K206*L206</x:f>
      </x:c>
      <x:c r="N206" s="4" t="n">
        <x:v>0</x:v>
      </x:c>
      <x:c r="O206" s="5">
        <x:f>L206/2.129*100</x:f>
      </x:c>
      <x:c r="P206" s="6">
        <x:f>O206*N206/100</x:f>
      </x:c>
      <x:c r="Q206" s="6">
        <x:f>J206-P206</x:f>
      </x:c>
    </x:row>
    <x:row r="207" spans="1:25">
      <x:c r="A207" s="0" t="s">
        <x:v>123</x:v>
      </x:c>
      <x:c r="B207" s="0" t="n">
        <x:v>4830</x:v>
      </x:c>
      <x:c r="C207" s="0" t="s">
        <x:v>63</x:v>
      </x:c>
      <x:c r="D207" s="0" t="s"/>
      <x:c r="E207" s="0" t="s">
        <x:v>21</x:v>
      </x:c>
      <x:c r="F207" s="0" t="s">
        <x:v>26</x:v>
      </x:c>
      <x:c r="G207" s="0" t="s">
        <x:v>69</x:v>
      </x:c>
      <x:c r="H207" s="4" t="s">
        <x:v>28</x:v>
      </x:c>
      <x:c r="I207" s="4" t="n">
        <x:v>118</x:v>
      </x:c>
      <x:c r="J207" s="4" t="n">
        <x:v>0.002</x:v>
      </x:c>
      <x:c r="K207" s="4" t="n">
        <x:v>0</x:v>
      </x:c>
      <x:c r="L207" s="4" t="n">
        <x:v>0.017</x:v>
      </x:c>
      <x:c r="M207" s="4">
        <x:f>K207*L207</x:f>
      </x:c>
      <x:c r="N207" s="4" t="n">
        <x:v>0</x:v>
      </x:c>
      <x:c r="O207" s="5">
        <x:f>L207/2.129*100</x:f>
      </x:c>
      <x:c r="P207" s="6">
        <x:f>O207*N207/100</x:f>
      </x:c>
      <x:c r="Q207" s="6">
        <x:f>J207-P207</x:f>
      </x:c>
    </x:row>
    <x:row r="208" spans="1:25">
      <x:c r="A208" s="0" t="s">
        <x:v>123</x:v>
      </x:c>
      <x:c r="B208" s="0" t="n">
        <x:v>4830</x:v>
      </x:c>
      <x:c r="C208" s="0" t="s">
        <x:v>63</x:v>
      </x:c>
      <x:c r="D208" s="0" t="s"/>
      <x:c r="E208" s="0" t="s">
        <x:v>21</x:v>
      </x:c>
      <x:c r="F208" s="0" t="s">
        <x:v>26</x:v>
      </x:c>
      <x:c r="G208" s="0" t="s">
        <x:v>70</x:v>
      </x:c>
      <x:c r="H208" s="4" t="s">
        <x:v>28</x:v>
      </x:c>
      <x:c r="I208" s="4" t="n">
        <x:v>118</x:v>
      </x:c>
      <x:c r="J208" s="4" t="n">
        <x:v>0.002</x:v>
      </x:c>
      <x:c r="K208" s="4" t="n">
        <x:v>0</x:v>
      </x:c>
      <x:c r="L208" s="4" t="n">
        <x:v>0.214</x:v>
      </x:c>
      <x:c r="M208" s="4">
        <x:f>K208*L208</x:f>
      </x:c>
      <x:c r="N208" s="4" t="n">
        <x:v>0</x:v>
      </x:c>
      <x:c r="O208" s="5">
        <x:f>L208/2.129*100</x:f>
      </x:c>
      <x:c r="P208" s="6">
        <x:f>O208*N208/100</x:f>
      </x:c>
      <x:c r="Q208" s="6">
        <x:f>J208-P208</x:f>
      </x:c>
    </x:row>
    <x:row r="209" spans="1:25">
      <x:c r="A209" s="0" t="s">
        <x:v>123</x:v>
      </x:c>
      <x:c r="B209" s="0" t="n">
        <x:v>4830</x:v>
      </x:c>
      <x:c r="C209" s="0" t="s">
        <x:v>63</x:v>
      </x:c>
      <x:c r="D209" s="0" t="s"/>
      <x:c r="E209" s="0" t="s">
        <x:v>21</x:v>
      </x:c>
      <x:c r="F209" s="0" t="s">
        <x:v>26</x:v>
      </x:c>
      <x:c r="G209" s="0" t="s">
        <x:v>71</x:v>
      </x:c>
      <x:c r="H209" s="4" t="s">
        <x:v>28</x:v>
      </x:c>
      <x:c r="I209" s="4" t="n">
        <x:v>118</x:v>
      </x:c>
      <x:c r="J209" s="4" t="n">
        <x:v>0.002</x:v>
      </x:c>
      <x:c r="K209" s="4" t="n">
        <x:v>0</x:v>
      </x:c>
      <x:c r="L209" s="4" t="n">
        <x:v>0.339</x:v>
      </x:c>
      <x:c r="M209" s="4">
        <x:f>K209*L209</x:f>
      </x:c>
      <x:c r="N209" s="4" t="n">
        <x:v>0</x:v>
      </x:c>
      <x:c r="O209" s="5">
        <x:f>L209/2.129*100</x:f>
      </x:c>
      <x:c r="P209" s="6">
        <x:f>O209*N209/100</x:f>
      </x:c>
      <x:c r="Q209" s="6">
        <x:f>J209-P209</x:f>
      </x:c>
    </x:row>
    <x:row r="210" spans="1:25">
      <x:c r="A210" s="0" t="s">
        <x:v>124</x:v>
      </x:c>
      <x:c r="B210" s="0" t="n">
        <x:v>4831</x:v>
      </x:c>
      <x:c r="C210" s="0" t="s">
        <x:v>63</x:v>
      </x:c>
      <x:c r="D210" s="0" t="s">
        <x:v>64</x:v>
      </x:c>
      <x:c r="E210" s="0" t="s">
        <x:v>21</x:v>
      </x:c>
      <x:c r="F210" s="0" t="s">
        <x:v>53</x:v>
      </x:c>
      <x:c r="G210" s="0" t="s">
        <x:v>23</x:v>
      </x:c>
      <x:c r="H210" s="4" t="s">
        <x:v>24</x:v>
      </x:c>
      <x:c r="I210" s="4" t="n">
        <x:v>118</x:v>
      </x:c>
      <x:c r="J210" s="4" t="n">
        <x:v>25.252</x:v>
      </x:c>
      <x:c r="K210" s="4" t="n">
        <x:v>11</x:v>
      </x:c>
      <x:c r="L210" s="4" t="n">
        <x:v>0.214</x:v>
      </x:c>
      <x:c r="M210" s="4">
        <x:f>K210*L210</x:f>
      </x:c>
      <x:c r="N210" s="4" t="n">
        <x:v>23.398</x:v>
      </x:c>
      <x:c r="O210" s="5">
        <x:f>L210/2.129*100</x:f>
      </x:c>
      <x:c r="P210" s="6">
        <x:f>O210*N210/100</x:f>
      </x:c>
      <x:c r="Q210" s="6">
        <x:f>J210-P210</x:f>
      </x:c>
    </x:row>
    <x:row r="211" spans="1:25">
      <x:c r="A211" s="0" t="s">
        <x:v>124</x:v>
      </x:c>
      <x:c r="B211" s="0" t="n">
        <x:v>4831</x:v>
      </x:c>
      <x:c r="C211" s="0" t="s">
        <x:v>63</x:v>
      </x:c>
      <x:c r="D211" s="0" t="s"/>
      <x:c r="E211" s="0" t="s">
        <x:v>21</x:v>
      </x:c>
      <x:c r="F211" s="0" t="s">
        <x:v>26</x:v>
      </x:c>
      <x:c r="G211" s="0" t="s">
        <x:v>65</x:v>
      </x:c>
      <x:c r="H211" s="4" t="s">
        <x:v>28</x:v>
      </x:c>
      <x:c r="I211" s="4" t="n">
        <x:v>118</x:v>
      </x:c>
      <x:c r="J211" s="4" t="n">
        <x:v>5</x:v>
      </x:c>
      <x:c r="K211" s="4" t="n">
        <x:v>11</x:v>
      </x:c>
      <x:c r="L211" s="4" t="n">
        <x:v>0.097</x:v>
      </x:c>
      <x:c r="M211" s="4">
        <x:f>K211*L211</x:f>
      </x:c>
      <x:c r="N211" s="4" t="n">
        <x:v>23.398</x:v>
      </x:c>
      <x:c r="O211" s="5">
        <x:f>L211/2.129*100</x:f>
      </x:c>
      <x:c r="P211" s="6">
        <x:f>O211*N211/100</x:f>
      </x:c>
      <x:c r="Q211" s="6">
        <x:f>J211-P211</x:f>
      </x:c>
    </x:row>
    <x:row r="212" spans="1:25">
      <x:c r="A212" s="0" t="s">
        <x:v>124</x:v>
      </x:c>
      <x:c r="B212" s="0" t="n">
        <x:v>4831</x:v>
      </x:c>
      <x:c r="C212" s="0" t="s">
        <x:v>63</x:v>
      </x:c>
      <x:c r="D212" s="0" t="s"/>
      <x:c r="E212" s="0" t="s">
        <x:v>21</x:v>
      </x:c>
      <x:c r="F212" s="0" t="s">
        <x:v>26</x:v>
      </x:c>
      <x:c r="G212" s="0" t="s">
        <x:v>66</x:v>
      </x:c>
      <x:c r="H212" s="4" t="s">
        <x:v>28</x:v>
      </x:c>
      <x:c r="I212" s="4" t="n">
        <x:v>118</x:v>
      </x:c>
      <x:c r="J212" s="4" t="n">
        <x:v>15</x:v>
      </x:c>
      <x:c r="K212" s="4" t="n">
        <x:v>11</x:v>
      </x:c>
      <x:c r="L212" s="4" t="n">
        <x:v>0.36</x:v>
      </x:c>
      <x:c r="M212" s="4">
        <x:f>K212*L212</x:f>
      </x:c>
      <x:c r="N212" s="4" t="n">
        <x:v>23.398</x:v>
      </x:c>
      <x:c r="O212" s="5">
        <x:f>L212/2.129*100</x:f>
      </x:c>
      <x:c r="P212" s="6">
        <x:f>O212*N212/100</x:f>
      </x:c>
      <x:c r="Q212" s="6">
        <x:f>J212-P212</x:f>
      </x:c>
    </x:row>
    <x:row r="213" spans="1:25">
      <x:c r="A213" s="0" t="s">
        <x:v>124</x:v>
      </x:c>
      <x:c r="B213" s="0" t="n">
        <x:v>4831</x:v>
      </x:c>
      <x:c r="C213" s="0" t="s">
        <x:v>63</x:v>
      </x:c>
      <x:c r="D213" s="0" t="s"/>
      <x:c r="E213" s="0" t="s">
        <x:v>21</x:v>
      </x:c>
      <x:c r="F213" s="0" t="s">
        <x:v>26</x:v>
      </x:c>
      <x:c r="G213" s="0" t="s">
        <x:v>67</x:v>
      </x:c>
      <x:c r="H213" s="4" t="s">
        <x:v>28</x:v>
      </x:c>
      <x:c r="I213" s="4" t="n">
        <x:v>118</x:v>
      </x:c>
      <x:c r="J213" s="4" t="n">
        <x:v>12</x:v>
      </x:c>
      <x:c r="K213" s="4" t="n">
        <x:v>11</x:v>
      </x:c>
      <x:c r="L213" s="4" t="n">
        <x:v>0.416</x:v>
      </x:c>
      <x:c r="M213" s="4">
        <x:f>K213*L213</x:f>
      </x:c>
      <x:c r="N213" s="4" t="n">
        <x:v>23.398</x:v>
      </x:c>
      <x:c r="O213" s="5">
        <x:f>L213/2.129*100</x:f>
      </x:c>
      <x:c r="P213" s="6">
        <x:f>O213*N213/100</x:f>
      </x:c>
      <x:c r="Q213" s="6">
        <x:f>J213-P213</x:f>
      </x:c>
    </x:row>
    <x:row r="214" spans="1:25">
      <x:c r="A214" s="0" t="s">
        <x:v>124</x:v>
      </x:c>
      <x:c r="B214" s="0" t="n">
        <x:v>4831</x:v>
      </x:c>
      <x:c r="C214" s="0" t="s">
        <x:v>63</x:v>
      </x:c>
      <x:c r="D214" s="0" t="s"/>
      <x:c r="E214" s="0" t="s">
        <x:v>21</x:v>
      </x:c>
      <x:c r="F214" s="0" t="s">
        <x:v>26</x:v>
      </x:c>
      <x:c r="G214" s="0" t="s">
        <x:v>68</x:v>
      </x:c>
      <x:c r="H214" s="4" t="s">
        <x:v>28</x:v>
      </x:c>
      <x:c r="I214" s="4" t="n">
        <x:v>118</x:v>
      </x:c>
      <x:c r="J214" s="4" t="n">
        <x:v>16</x:v>
      </x:c>
      <x:c r="K214" s="4" t="n">
        <x:v>11</x:v>
      </x:c>
      <x:c r="L214" s="4" t="n">
        <x:v>0.472</x:v>
      </x:c>
      <x:c r="M214" s="4">
        <x:f>K214*L214</x:f>
      </x:c>
      <x:c r="N214" s="4" t="n">
        <x:v>23.398</x:v>
      </x:c>
      <x:c r="O214" s="5">
        <x:f>L214/2.129*100</x:f>
      </x:c>
      <x:c r="P214" s="6">
        <x:f>O214*N214/100</x:f>
      </x:c>
      <x:c r="Q214" s="6">
        <x:f>J214-P214</x:f>
      </x:c>
    </x:row>
    <x:row r="215" spans="1:25">
      <x:c r="A215" s="0" t="s">
        <x:v>124</x:v>
      </x:c>
      <x:c r="B215" s="0" t="n">
        <x:v>4831</x:v>
      </x:c>
      <x:c r="C215" s="0" t="s">
        <x:v>63</x:v>
      </x:c>
      <x:c r="D215" s="0" t="s"/>
      <x:c r="E215" s="0" t="s">
        <x:v>21</x:v>
      </x:c>
      <x:c r="F215" s="0" t="s">
        <x:v>26</x:v>
      </x:c>
      <x:c r="G215" s="0" t="s">
        <x:v>69</x:v>
      </x:c>
      <x:c r="H215" s="4" t="s">
        <x:v>28</x:v>
      </x:c>
      <x:c r="I215" s="4" t="n">
        <x:v>118</x:v>
      </x:c>
      <x:c r="J215" s="4" t="n">
        <x:v>2</x:v>
      </x:c>
      <x:c r="K215" s="4" t="n">
        <x:v>11</x:v>
      </x:c>
      <x:c r="L215" s="4" t="n">
        <x:v>0.017</x:v>
      </x:c>
      <x:c r="M215" s="4">
        <x:f>K215*L215</x:f>
      </x:c>
      <x:c r="N215" s="4" t="n">
        <x:v>23.398</x:v>
      </x:c>
      <x:c r="O215" s="5">
        <x:f>L215/2.129*100</x:f>
      </x:c>
      <x:c r="P215" s="6">
        <x:f>O215*N215/100</x:f>
      </x:c>
      <x:c r="Q215" s="6">
        <x:f>J215-P215</x:f>
      </x:c>
    </x:row>
    <x:row r="216" spans="1:25">
      <x:c r="A216" s="0" t="s">
        <x:v>124</x:v>
      </x:c>
      <x:c r="B216" s="0" t="n">
        <x:v>4831</x:v>
      </x:c>
      <x:c r="C216" s="0" t="s">
        <x:v>63</x:v>
      </x:c>
      <x:c r="D216" s="0" t="s"/>
      <x:c r="E216" s="0" t="s">
        <x:v>21</x:v>
      </x:c>
      <x:c r="F216" s="0" t="s">
        <x:v>26</x:v>
      </x:c>
      <x:c r="G216" s="0" t="s">
        <x:v>70</x:v>
      </x:c>
      <x:c r="H216" s="4" t="s">
        <x:v>28</x:v>
      </x:c>
      <x:c r="I216" s="4" t="n">
        <x:v>118</x:v>
      </x:c>
      <x:c r="J216" s="4" t="n">
        <x:v>8</x:v>
      </x:c>
      <x:c r="K216" s="4" t="n">
        <x:v>11</x:v>
      </x:c>
      <x:c r="L216" s="4" t="n">
        <x:v>0.214</x:v>
      </x:c>
      <x:c r="M216" s="4">
        <x:f>K216*L216</x:f>
      </x:c>
      <x:c r="N216" s="4" t="n">
        <x:v>23.398</x:v>
      </x:c>
      <x:c r="O216" s="5">
        <x:f>L216/2.129*100</x:f>
      </x:c>
      <x:c r="P216" s="6">
        <x:f>O216*N216/100</x:f>
      </x:c>
      <x:c r="Q216" s="6">
        <x:f>J216-P216</x:f>
      </x:c>
    </x:row>
    <x:row r="217" spans="1:25">
      <x:c r="A217" s="0" t="s">
        <x:v>124</x:v>
      </x:c>
      <x:c r="B217" s="0" t="n">
        <x:v>4831</x:v>
      </x:c>
      <x:c r="C217" s="0" t="s">
        <x:v>63</x:v>
      </x:c>
      <x:c r="D217" s="0" t="s"/>
      <x:c r="E217" s="0" t="s">
        <x:v>21</x:v>
      </x:c>
      <x:c r="F217" s="0" t="s">
        <x:v>26</x:v>
      </x:c>
      <x:c r="G217" s="0" t="s">
        <x:v>71</x:v>
      </x:c>
      <x:c r="H217" s="4" t="s">
        <x:v>28</x:v>
      </x:c>
      <x:c r="I217" s="4" t="n">
        <x:v>118</x:v>
      </x:c>
      <x:c r="J217" s="4" t="n">
        <x:v>20.117</x:v>
      </x:c>
      <x:c r="K217" s="4" t="n">
        <x:v>11</x:v>
      </x:c>
      <x:c r="L217" s="4" t="n">
        <x:v>0.339</x:v>
      </x:c>
      <x:c r="M217" s="4">
        <x:f>K217*L217</x:f>
      </x:c>
      <x:c r="N217" s="4" t="n">
        <x:v>23.398</x:v>
      </x:c>
      <x:c r="O217" s="5">
        <x:f>L217/2.129*100</x:f>
      </x:c>
      <x:c r="P217" s="6">
        <x:f>O217*N217/100</x:f>
      </x:c>
      <x:c r="Q217" s="6">
        <x:f>J217-P217</x:f>
      </x:c>
    </x:row>
    <x:row r="218" spans="1:25">
      <x:c r="A218" s="0" t="s">
        <x:v>86</x:v>
      </x:c>
      <x:c r="B218" s="0" t="n">
        <x:v>4832</x:v>
      </x:c>
      <x:c r="C218" s="0" t="s">
        <x:v>87</x:v>
      </x:c>
      <x:c r="D218" s="0" t="s">
        <x:v>88</x:v>
      </x:c>
      <x:c r="E218" s="0" t="s">
        <x:v>41</x:v>
      </x:c>
      <x:c r="F218" s="0" t="s">
        <x:v>42</x:v>
      </x:c>
      <x:c r="G218" s="0" t="s">
        <x:v>89</x:v>
      </x:c>
      <x:c r="H218" s="4" t="s">
        <x:v>24</x:v>
      </x:c>
      <x:c r="I218" s="4" t="n">
        <x:v>35</x:v>
      </x:c>
      <x:c r="J218" s="4" t="n">
        <x:v>52.5</x:v>
      </x:c>
      <x:c r="K218" s="4" t="n">
        <x:v>15</x:v>
      </x:c>
      <x:c r="L218" s="4" t="n">
        <x:v>1.5</x:v>
      </x:c>
      <x:c r="M218" s="4">
        <x:f>K218*L218</x:f>
      </x:c>
      <x:c r="N218" s="4" t="n">
        <x:v>0</x:v>
      </x:c>
      <x:c r="O218" s="5">
        <x:f>L218/8.7*100</x:f>
      </x:c>
      <x:c r="P218" s="6">
        <x:f>O218*N218/100</x:f>
      </x:c>
      <x:c r="Q218" s="6">
        <x:f>J218-P218</x:f>
      </x:c>
    </x:row>
    <x:row r="219" spans="1:25">
      <x:c r="A219" s="0" t="s">
        <x:v>86</x:v>
      </x:c>
      <x:c r="B219" s="0" t="n">
        <x:v>4832</x:v>
      </x:c>
      <x:c r="C219" s="0" t="s">
        <x:v>87</x:v>
      </x:c>
      <x:c r="D219" s="0" t="s">
        <x:v>90</x:v>
      </x:c>
      <x:c r="E219" s="0" t="s">
        <x:v>21</x:v>
      </x:c>
      <x:c r="F219" s="0" t="s">
        <x:v>22</x:v>
      </x:c>
      <x:c r="G219" s="0" t="s">
        <x:v>23</x:v>
      </x:c>
      <x:c r="H219" s="4" t="s">
        <x:v>24</x:v>
      </x:c>
      <x:c r="I219" s="4" t="n">
        <x:v>35</x:v>
      </x:c>
      <x:c r="J219" s="4" t="n">
        <x:v>59.5</x:v>
      </x:c>
      <x:c r="K219" s="4" t="n">
        <x:v>15</x:v>
      </x:c>
      <x:c r="L219" s="4" t="n">
        <x:v>1.7</x:v>
      </x:c>
      <x:c r="M219" s="4">
        <x:f>K219*L219</x:f>
      </x:c>
      <x:c r="N219" s="4" t="n">
        <x:v>0</x:v>
      </x:c>
      <x:c r="O219" s="5">
        <x:f>L219/8.7*100</x:f>
      </x:c>
      <x:c r="P219" s="6">
        <x:f>O219*N219/100</x:f>
      </x:c>
      <x:c r="Q219" s="6">
        <x:f>J219-P219</x:f>
      </x:c>
    </x:row>
    <x:row r="220" spans="1:25">
      <x:c r="A220" s="0" t="s">
        <x:v>86</x:v>
      </x:c>
      <x:c r="B220" s="0" t="n">
        <x:v>4832</x:v>
      </x:c>
      <x:c r="C220" s="0" t="s">
        <x:v>87</x:v>
      </x:c>
      <x:c r="D220" s="0" t="s"/>
      <x:c r="E220" s="0" t="s">
        <x:v>41</x:v>
      </x:c>
      <x:c r="F220" s="0" t="s">
        <x:v>91</x:v>
      </x:c>
      <x:c r="G220" s="0" t="s">
        <x:v>92</x:v>
      </x:c>
      <x:c r="H220" s="4" t="s">
        <x:v>28</x:v>
      </x:c>
      <x:c r="I220" s="4" t="n">
        <x:v>35</x:v>
      </x:c>
      <x:c r="J220" s="4" t="n">
        <x:v>192.5</x:v>
      </x:c>
      <x:c r="K220" s="4" t="n">
        <x:v>15</x:v>
      </x:c>
      <x:c r="L220" s="4" t="n">
        <x:v>5.5</x:v>
      </x:c>
      <x:c r="M220" s="4">
        <x:f>K220*L220</x:f>
      </x:c>
      <x:c r="N220" s="4" t="n">
        <x:v>0</x:v>
      </x:c>
      <x:c r="O220" s="5">
        <x:f>L220/8.7*100</x:f>
      </x:c>
      <x:c r="P220" s="6">
        <x:f>O220*N220/100</x:f>
      </x:c>
      <x:c r="Q220" s="6">
        <x:f>J220-P220</x:f>
      </x:c>
    </x:row>
    <x:row r="221" spans="1:25">
      <x:c r="A221" s="0" t="s">
        <x:v>125</x:v>
      </x:c>
      <x:c r="B221" s="0" t="n">
        <x:v>4833</x:v>
      </x:c>
      <x:c r="C221" s="0" t="s">
        <x:v>19</x:v>
      </x:c>
      <x:c r="D221" s="0" t="s">
        <x:v>20</x:v>
      </x:c>
      <x:c r="E221" s="0" t="s">
        <x:v>21</x:v>
      </x:c>
      <x:c r="F221" s="0" t="s">
        <x:v>22</x:v>
      </x:c>
      <x:c r="G221" s="0" t="s">
        <x:v>23</x:v>
      </x:c>
      <x:c r="H221" s="4" t="s">
        <x:v>24</x:v>
      </x:c>
      <x:c r="I221" s="4" t="n">
        <x:v>130</x:v>
      </x:c>
      <x:c r="J221" s="4" t="n">
        <x:v>44.33</x:v>
      </x:c>
      <x:c r="K221" s="4" t="n">
        <x:v>0</x:v>
      </x:c>
      <x:c r="L221" s="4" t="n">
        <x:v>0.341</x:v>
      </x:c>
      <x:c r="M221" s="4">
        <x:f>K221*L221</x:f>
      </x:c>
      <x:c r="N221" s="4" t="n">
        <x:v>0</x:v>
      </x:c>
      <x:c r="O221" s="5">
        <x:f>L221/0.675*100</x:f>
      </x:c>
      <x:c r="P221" s="6">
        <x:f>O221*N221/100</x:f>
      </x:c>
      <x:c r="Q221" s="6">
        <x:f>J221-P221</x:f>
      </x:c>
    </x:row>
    <x:row r="222" spans="1:25">
      <x:c r="A222" s="0" t="s">
        <x:v>125</x:v>
      </x:c>
      <x:c r="B222" s="0" t="n">
        <x:v>4833</x:v>
      </x:c>
      <x:c r="C222" s="0" t="s">
        <x:v>19</x:v>
      </x:c>
      <x:c r="D222" s="0" t="s">
        <x:v>25</x:v>
      </x:c>
      <x:c r="E222" s="0" t="s">
        <x:v>21</x:v>
      </x:c>
      <x:c r="F222" s="0" t="s">
        <x:v>22</x:v>
      </x:c>
      <x:c r="G222" s="0" t="s">
        <x:v>23</x:v>
      </x:c>
      <x:c r="H222" s="4" t="s">
        <x:v>24</x:v>
      </x:c>
      <x:c r="I222" s="4" t="n">
        <x:v>130</x:v>
      </x:c>
      <x:c r="J222" s="4" t="n">
        <x:v>43.384</x:v>
      </x:c>
      <x:c r="K222" s="4" t="n">
        <x:v>0</x:v>
      </x:c>
      <x:c r="L222" s="4" t="n">
        <x:v>0.334</x:v>
      </x:c>
      <x:c r="M222" s="4">
        <x:f>K222*L222</x:f>
      </x:c>
      <x:c r="N222" s="4" t="n">
        <x:v>0</x:v>
      </x:c>
      <x:c r="O222" s="5">
        <x:f>L222/0.675*100</x:f>
      </x:c>
      <x:c r="P222" s="6">
        <x:f>O222*N222/100</x:f>
      </x:c>
      <x:c r="Q222" s="6">
        <x:f>J222-P222</x:f>
      </x:c>
    </x:row>
    <x:row r="223" spans="1:25">
      <x:c r="A223" s="0" t="s">
        <x:v>126</x:v>
      </x:c>
      <x:c r="B223" s="0" t="n">
        <x:v>4834</x:v>
      </x:c>
      <x:c r="C223" s="0" t="s">
        <x:v>19</x:v>
      </x:c>
      <x:c r="D223" s="0" t="s">
        <x:v>20</x:v>
      </x:c>
      <x:c r="E223" s="0" t="s">
        <x:v>21</x:v>
      </x:c>
      <x:c r="F223" s="0" t="s">
        <x:v>22</x:v>
      </x:c>
      <x:c r="G223" s="0" t="s">
        <x:v>23</x:v>
      </x:c>
      <x:c r="H223" s="4" t="s">
        <x:v>24</x:v>
      </x:c>
      <x:c r="I223" s="4" t="n">
        <x:v>130</x:v>
      </x:c>
      <x:c r="J223" s="4" t="n">
        <x:v>44.33</x:v>
      </x:c>
      <x:c r="K223" s="4" t="n">
        <x:v>4</x:v>
      </x:c>
      <x:c r="L223" s="4" t="n">
        <x:v>0.341</x:v>
      </x:c>
      <x:c r="M223" s="4">
        <x:f>K223*L223</x:f>
      </x:c>
      <x:c r="N223" s="4" t="n">
        <x:v>8.8</x:v>
      </x:c>
      <x:c r="O223" s="5">
        <x:f>L223/2.796*100</x:f>
      </x:c>
      <x:c r="P223" s="6">
        <x:f>O223*N223/100</x:f>
      </x:c>
      <x:c r="Q223" s="6">
        <x:f>J223-P223</x:f>
      </x:c>
    </x:row>
    <x:row r="224" spans="1:25">
      <x:c r="A224" s="0" t="s">
        <x:v>126</x:v>
      </x:c>
      <x:c r="B224" s="0" t="n">
        <x:v>4834</x:v>
      </x:c>
      <x:c r="C224" s="0" t="s">
        <x:v>19</x:v>
      </x:c>
      <x:c r="D224" s="0" t="s">
        <x:v>20</x:v>
      </x:c>
      <x:c r="E224" s="0" t="s">
        <x:v>21</x:v>
      </x:c>
      <x:c r="F224" s="0" t="s">
        <x:v>22</x:v>
      </x:c>
      <x:c r="G224" s="0" t="s">
        <x:v>23</x:v>
      </x:c>
      <x:c r="H224" s="4" t="s">
        <x:v>24</x:v>
      </x:c>
      <x:c r="I224" s="4" t="n">
        <x:v>130</x:v>
      </x:c>
      <x:c r="J224" s="4" t="n">
        <x:v>44.33</x:v>
      </x:c>
      <x:c r="K224" s="4" t="n">
        <x:v>4</x:v>
      </x:c>
      <x:c r="L224" s="4" t="n">
        <x:v>0.341</x:v>
      </x:c>
      <x:c r="M224" s="4">
        <x:f>K224*L224</x:f>
      </x:c>
      <x:c r="N224" s="4" t="n">
        <x:v>8.8</x:v>
      </x:c>
      <x:c r="O224" s="5">
        <x:f>L224/2.796*100</x:f>
      </x:c>
      <x:c r="P224" s="6">
        <x:f>O224*N224/100</x:f>
      </x:c>
      <x:c r="Q224" s="6">
        <x:f>J224-P224</x:f>
      </x:c>
    </x:row>
    <x:row r="225" spans="1:25">
      <x:c r="A225" s="0" t="s">
        <x:v>126</x:v>
      </x:c>
      <x:c r="B225" s="0" t="n">
        <x:v>4834</x:v>
      </x:c>
      <x:c r="C225" s="0" t="s">
        <x:v>19</x:v>
      </x:c>
      <x:c r="D225" s="0" t="s">
        <x:v>25</x:v>
      </x:c>
      <x:c r="E225" s="0" t="s">
        <x:v>21</x:v>
      </x:c>
      <x:c r="F225" s="0" t="s">
        <x:v>22</x:v>
      </x:c>
      <x:c r="G225" s="0" t="s">
        <x:v>23</x:v>
      </x:c>
      <x:c r="H225" s="4" t="s">
        <x:v>24</x:v>
      </x:c>
      <x:c r="I225" s="4" t="n">
        <x:v>130</x:v>
      </x:c>
      <x:c r="J225" s="4" t="n">
        <x:v>43.384</x:v>
      </x:c>
      <x:c r="K225" s="4" t="n">
        <x:v>4</x:v>
      </x:c>
      <x:c r="L225" s="4" t="n">
        <x:v>0.334</x:v>
      </x:c>
      <x:c r="M225" s="4">
        <x:f>K225*L225</x:f>
      </x:c>
      <x:c r="N225" s="4" t="n">
        <x:v>8.8</x:v>
      </x:c>
      <x:c r="O225" s="5">
        <x:f>L225/2.796*100</x:f>
      </x:c>
      <x:c r="P225" s="6">
        <x:f>O225*N225/100</x:f>
      </x:c>
      <x:c r="Q225" s="6">
        <x:f>J225-P225</x:f>
      </x:c>
    </x:row>
    <x:row r="226" spans="1:25">
      <x:c r="A226" s="0" t="s">
        <x:v>126</x:v>
      </x:c>
      <x:c r="B226" s="0" t="n">
        <x:v>4834</x:v>
      </x:c>
      <x:c r="C226" s="0" t="s">
        <x:v>19</x:v>
      </x:c>
      <x:c r="D226" s="0" t="s"/>
      <x:c r="E226" s="0" t="s">
        <x:v>21</x:v>
      </x:c>
      <x:c r="F226" s="0" t="s">
        <x:v>26</x:v>
      </x:c>
      <x:c r="G226" s="0" t="s">
        <x:v>27</x:v>
      </x:c>
      <x:c r="H226" s="4" t="s">
        <x:v>28</x:v>
      </x:c>
      <x:c r="I226" s="4" t="n">
        <x:v>130</x:v>
      </x:c>
      <x:c r="J226" s="4" t="n">
        <x:v>5.002</x:v>
      </x:c>
      <x:c r="K226" s="4" t="n">
        <x:v>4</x:v>
      </x:c>
      <x:c r="L226" s="4" t="n">
        <x:v>0.26</x:v>
      </x:c>
      <x:c r="M226" s="4">
        <x:f>K226*L226</x:f>
      </x:c>
      <x:c r="N226" s="4" t="n">
        <x:v>8.8</x:v>
      </x:c>
      <x:c r="O226" s="5">
        <x:f>L226/2.796*100</x:f>
      </x:c>
      <x:c r="P226" s="6">
        <x:f>O226*N226/100</x:f>
      </x:c>
      <x:c r="Q226" s="6">
        <x:f>J226-P226</x:f>
      </x:c>
    </x:row>
    <x:row r="227" spans="1:25">
      <x:c r="A227" s="0" t="s">
        <x:v>126</x:v>
      </x:c>
      <x:c r="B227" s="0" t="n">
        <x:v>4834</x:v>
      </x:c>
      <x:c r="C227" s="0" t="s">
        <x:v>19</x:v>
      </x:c>
      <x:c r="D227" s="0" t="s"/>
      <x:c r="E227" s="0" t="s">
        <x:v>21</x:v>
      </x:c>
      <x:c r="F227" s="0" t="s">
        <x:v>26</x:v>
      </x:c>
      <x:c r="G227" s="0" t="s">
        <x:v>23</x:v>
      </x:c>
      <x:c r="H227" s="4" t="s">
        <x:v>28</x:v>
      </x:c>
      <x:c r="I227" s="4" t="n">
        <x:v>130</x:v>
      </x:c>
      <x:c r="J227" s="4" t="n">
        <x:v>68.5</x:v>
      </x:c>
      <x:c r="K227" s="4" t="n">
        <x:v>4</x:v>
      </x:c>
      <x:c r="L227" s="4" t="n">
        <x:v>1.52</x:v>
      </x:c>
      <x:c r="M227" s="4">
        <x:f>K227*L227</x:f>
      </x:c>
      <x:c r="N227" s="4" t="n">
        <x:v>8.8</x:v>
      </x:c>
      <x:c r="O227" s="5">
        <x:f>L227/2.796*100</x:f>
      </x:c>
      <x:c r="P227" s="6">
        <x:f>O227*N227/100</x:f>
      </x:c>
      <x:c r="Q227" s="6">
        <x:f>J227-P227</x:f>
      </x:c>
    </x:row>
    <x:row r="228" spans="1:25">
      <x:c r="A228" s="0" t="s">
        <x:v>127</x:v>
      </x:c>
      <x:c r="B228" s="0" t="n">
        <x:v>4835</x:v>
      </x:c>
      <x:c r="C228" s="0" t="s">
        <x:v>19</x:v>
      </x:c>
      <x:c r="D228" s="0" t="s">
        <x:v>20</x:v>
      </x:c>
      <x:c r="E228" s="0" t="s">
        <x:v>21</x:v>
      </x:c>
      <x:c r="F228" s="0" t="s">
        <x:v>22</x:v>
      </x:c>
      <x:c r="G228" s="0" t="s">
        <x:v>23</x:v>
      </x:c>
      <x:c r="H228" s="4" t="s">
        <x:v>24</x:v>
      </x:c>
      <x:c r="I228" s="4" t="n">
        <x:v>130</x:v>
      </x:c>
      <x:c r="J228" s="4" t="n">
        <x:v>44.33</x:v>
      </x:c>
      <x:c r="K228" s="4" t="n">
        <x:v>0</x:v>
      </x:c>
      <x:c r="L228" s="4" t="n">
        <x:v>0.341</x:v>
      </x:c>
      <x:c r="M228" s="4">
        <x:f>K228*L228</x:f>
      </x:c>
      <x:c r="N228" s="4" t="n">
        <x:v>0</x:v>
      </x:c>
      <x:c r="O228" s="5">
        <x:f>L228/0.675*100</x:f>
      </x:c>
      <x:c r="P228" s="6">
        <x:f>O228*N228/100</x:f>
      </x:c>
      <x:c r="Q228" s="6">
        <x:f>J228-P228</x:f>
      </x:c>
    </x:row>
    <x:row r="229" spans="1:25">
      <x:c r="A229" s="0" t="s">
        <x:v>127</x:v>
      </x:c>
      <x:c r="B229" s="0" t="n">
        <x:v>4835</x:v>
      </x:c>
      <x:c r="C229" s="0" t="s">
        <x:v>19</x:v>
      </x:c>
      <x:c r="D229" s="0" t="s">
        <x:v>25</x:v>
      </x:c>
      <x:c r="E229" s="0" t="s">
        <x:v>21</x:v>
      </x:c>
      <x:c r="F229" s="0" t="s">
        <x:v>22</x:v>
      </x:c>
      <x:c r="G229" s="0" t="s">
        <x:v>23</x:v>
      </x:c>
      <x:c r="H229" s="4" t="s">
        <x:v>24</x:v>
      </x:c>
      <x:c r="I229" s="4" t="n">
        <x:v>130</x:v>
      </x:c>
      <x:c r="J229" s="4" t="n">
        <x:v>43.384</x:v>
      </x:c>
      <x:c r="K229" s="4" t="n">
        <x:v>0</x:v>
      </x:c>
      <x:c r="L229" s="4" t="n">
        <x:v>0.334</x:v>
      </x:c>
      <x:c r="M229" s="4">
        <x:f>K229*L229</x:f>
      </x:c>
      <x:c r="N229" s="4" t="n">
        <x:v>0</x:v>
      </x:c>
      <x:c r="O229" s="5">
        <x:f>L229/0.675*100</x:f>
      </x:c>
      <x:c r="P229" s="6">
        <x:f>O229*N229/100</x:f>
      </x:c>
      <x:c r="Q229" s="6">
        <x:f>J229-P229</x:f>
      </x:c>
    </x:row>
    <x:row r="230" spans="1:25">
      <x:c r="A230" s="0" t="s">
        <x:v>128</x:v>
      </x:c>
      <x:c r="B230" s="0" t="n">
        <x:v>4836</x:v>
      </x:c>
      <x:c r="C230" s="0" t="s">
        <x:v>19</x:v>
      </x:c>
      <x:c r="D230" s="0" t="s">
        <x:v>20</x:v>
      </x:c>
      <x:c r="E230" s="0" t="s">
        <x:v>21</x:v>
      </x:c>
      <x:c r="F230" s="0" t="s">
        <x:v>22</x:v>
      </x:c>
      <x:c r="G230" s="0" t="s">
        <x:v>23</x:v>
      </x:c>
      <x:c r="H230" s="4" t="s">
        <x:v>24</x:v>
      </x:c>
      <x:c r="I230" s="4" t="n">
        <x:v>130</x:v>
      </x:c>
      <x:c r="J230" s="4" t="n">
        <x:v>44.33</x:v>
      </x:c>
      <x:c r="K230" s="4" t="n">
        <x:v>0</x:v>
      </x:c>
      <x:c r="L230" s="4" t="n">
        <x:v>0.341</x:v>
      </x:c>
      <x:c r="M230" s="4">
        <x:f>K230*L230</x:f>
      </x:c>
      <x:c r="N230" s="4" t="n">
        <x:v>0</x:v>
      </x:c>
      <x:c r="O230" s="5">
        <x:f>L230/0.675*100</x:f>
      </x:c>
      <x:c r="P230" s="6">
        <x:f>O230*N230/100</x:f>
      </x:c>
      <x:c r="Q230" s="6">
        <x:f>J230-P230</x:f>
      </x:c>
    </x:row>
    <x:row r="231" spans="1:25">
      <x:c r="A231" s="0" t="s">
        <x:v>128</x:v>
      </x:c>
      <x:c r="B231" s="0" t="n">
        <x:v>4836</x:v>
      </x:c>
      <x:c r="C231" s="0" t="s">
        <x:v>19</x:v>
      </x:c>
      <x:c r="D231" s="0" t="s">
        <x:v>25</x:v>
      </x:c>
      <x:c r="E231" s="0" t="s">
        <x:v>21</x:v>
      </x:c>
      <x:c r="F231" s="0" t="s">
        <x:v>22</x:v>
      </x:c>
      <x:c r="G231" s="0" t="s">
        <x:v>23</x:v>
      </x:c>
      <x:c r="H231" s="4" t="s">
        <x:v>24</x:v>
      </x:c>
      <x:c r="I231" s="4" t="n">
        <x:v>130</x:v>
      </x:c>
      <x:c r="J231" s="4" t="n">
        <x:v>43.384</x:v>
      </x:c>
      <x:c r="K231" s="4" t="n">
        <x:v>0</x:v>
      </x:c>
      <x:c r="L231" s="4" t="n">
        <x:v>0.334</x:v>
      </x:c>
      <x:c r="M231" s="4">
        <x:f>K231*L231</x:f>
      </x:c>
      <x:c r="N231" s="4" t="n">
        <x:v>0</x:v>
      </x:c>
      <x:c r="O231" s="5">
        <x:f>L231/0.675*100</x:f>
      </x:c>
      <x:c r="P231" s="6">
        <x:f>O231*N231/100</x:f>
      </x:c>
      <x:c r="Q231" s="6">
        <x:f>J231-P231</x:f>
      </x:c>
    </x:row>
    <x:row r="232" spans="1:25">
      <x:c r="A232" s="0" t="s">
        <x:v>129</x:v>
      </x:c>
      <x:c r="B232" s="0" t="n">
        <x:v>4837</x:v>
      </x:c>
      <x:c r="C232" s="0" t="s">
        <x:v>19</x:v>
      </x:c>
      <x:c r="D232" s="0" t="s">
        <x:v>20</x:v>
      </x:c>
      <x:c r="E232" s="0" t="s">
        <x:v>21</x:v>
      </x:c>
      <x:c r="F232" s="0" t="s">
        <x:v>22</x:v>
      </x:c>
      <x:c r="G232" s="0" t="s">
        <x:v>23</x:v>
      </x:c>
      <x:c r="H232" s="4" t="s">
        <x:v>24</x:v>
      </x:c>
      <x:c r="I232" s="4" t="n">
        <x:v>130</x:v>
      </x:c>
      <x:c r="J232" s="4" t="n">
        <x:v>44.33</x:v>
      </x:c>
      <x:c r="K232" s="4" t="n">
        <x:v>0</x:v>
      </x:c>
      <x:c r="L232" s="4" t="n">
        <x:v>0.341</x:v>
      </x:c>
      <x:c r="M232" s="4">
        <x:f>K232*L232</x:f>
      </x:c>
      <x:c r="N232" s="4" t="n">
        <x:v>0</x:v>
      </x:c>
      <x:c r="O232" s="5">
        <x:f>L232/0.675*100</x:f>
      </x:c>
      <x:c r="P232" s="6">
        <x:f>O232*N232/100</x:f>
      </x:c>
      <x:c r="Q232" s="6">
        <x:f>J232-P232</x:f>
      </x:c>
    </x:row>
    <x:row r="233" spans="1:25">
      <x:c r="A233" s="0" t="s">
        <x:v>129</x:v>
      </x:c>
      <x:c r="B233" s="0" t="n">
        <x:v>4837</x:v>
      </x:c>
      <x:c r="C233" s="0" t="s">
        <x:v>19</x:v>
      </x:c>
      <x:c r="D233" s="0" t="s">
        <x:v>25</x:v>
      </x:c>
      <x:c r="E233" s="0" t="s">
        <x:v>21</x:v>
      </x:c>
      <x:c r="F233" s="0" t="s">
        <x:v>22</x:v>
      </x:c>
      <x:c r="G233" s="0" t="s">
        <x:v>23</x:v>
      </x:c>
      <x:c r="H233" s="4" t="s">
        <x:v>24</x:v>
      </x:c>
      <x:c r="I233" s="4" t="n">
        <x:v>130</x:v>
      </x:c>
      <x:c r="J233" s="4" t="n">
        <x:v>43.384</x:v>
      </x:c>
      <x:c r="K233" s="4" t="n">
        <x:v>0</x:v>
      </x:c>
      <x:c r="L233" s="4" t="n">
        <x:v>0.334</x:v>
      </x:c>
      <x:c r="M233" s="4">
        <x:f>K233*L233</x:f>
      </x:c>
      <x:c r="N233" s="4" t="n">
        <x:v>0</x:v>
      </x:c>
      <x:c r="O233" s="5">
        <x:f>L233/0.675*100</x:f>
      </x:c>
      <x:c r="P233" s="6">
        <x:f>O233*N233/100</x:f>
      </x:c>
      <x:c r="Q233" s="6">
        <x:f>J233-P233</x:f>
      </x:c>
    </x:row>
    <x:row r="234" spans="1:25">
      <x:c r="A234" s="0" t="s">
        <x:v>130</x:v>
      </x:c>
      <x:c r="B234" s="0" t="n">
        <x:v>4838</x:v>
      </x:c>
      <x:c r="C234" s="0" t="s">
        <x:v>19</x:v>
      </x:c>
      <x:c r="D234" s="0" t="s">
        <x:v>20</x:v>
      </x:c>
      <x:c r="E234" s="0" t="s">
        <x:v>21</x:v>
      </x:c>
      <x:c r="F234" s="0" t="s">
        <x:v>22</x:v>
      </x:c>
      <x:c r="G234" s="0" t="s">
        <x:v>23</x:v>
      </x:c>
      <x:c r="H234" s="4" t="s">
        <x:v>24</x:v>
      </x:c>
      <x:c r="I234" s="4" t="n">
        <x:v>130</x:v>
      </x:c>
      <x:c r="J234" s="4" t="n">
        <x:v>44.33</x:v>
      </x:c>
      <x:c r="K234" s="4" t="n">
        <x:v>0</x:v>
      </x:c>
      <x:c r="L234" s="4" t="n">
        <x:v>0.341</x:v>
      </x:c>
      <x:c r="M234" s="4">
        <x:f>K234*L234</x:f>
      </x:c>
      <x:c r="N234" s="4" t="n">
        <x:v>0</x:v>
      </x:c>
      <x:c r="O234" s="5">
        <x:f>L234/0.341*100</x:f>
      </x:c>
      <x:c r="P234" s="6">
        <x:f>O234*N234/100</x:f>
      </x:c>
      <x:c r="Q234" s="6">
        <x:f>J234-P234</x:f>
      </x:c>
    </x:row>
    <x:row r="235" spans="1:25">
      <x:c r="A235" s="0" t="s">
        <x:v>131</x:v>
      </x:c>
      <x:c r="B235" s="0" t="n">
        <x:v>4839</x:v>
      </x:c>
      <x:c r="C235" s="0" t="s">
        <x:v>19</x:v>
      </x:c>
      <x:c r="D235" s="0" t="s">
        <x:v>20</x:v>
      </x:c>
      <x:c r="E235" s="0" t="s">
        <x:v>21</x:v>
      </x:c>
      <x:c r="F235" s="0" t="s">
        <x:v>22</x:v>
      </x:c>
      <x:c r="G235" s="0" t="s">
        <x:v>23</x:v>
      </x:c>
      <x:c r="H235" s="4" t="s">
        <x:v>24</x:v>
      </x:c>
      <x:c r="I235" s="4" t="n">
        <x:v>130</x:v>
      </x:c>
      <x:c r="J235" s="4" t="n">
        <x:v>44.33</x:v>
      </x:c>
      <x:c r="K235" s="4" t="n">
        <x:v>0</x:v>
      </x:c>
      <x:c r="L235" s="4" t="n">
        <x:v>0.341</x:v>
      </x:c>
      <x:c r="M235" s="4">
        <x:f>K235*L235</x:f>
      </x:c>
      <x:c r="N235" s="4" t="n">
        <x:v>0</x:v>
      </x:c>
      <x:c r="O235" s="5">
        <x:f>L235/0.341*100</x:f>
      </x:c>
      <x:c r="P235" s="6">
        <x:f>O235*N235/100</x:f>
      </x:c>
      <x:c r="Q235" s="6">
        <x:f>J235-P235</x:f>
      </x:c>
    </x:row>
    <x:row r="236" spans="1:25">
      <x:c r="A236" s="0" t="s">
        <x:v>132</x:v>
      </x:c>
      <x:c r="B236" s="0" t="n">
        <x:v>4841</x:v>
      </x:c>
      <x:c r="C236" s="0" t="s">
        <x:v>51</x:v>
      </x:c>
      <x:c r="D236" s="0" t="s">
        <x:v>52</x:v>
      </x:c>
      <x:c r="E236" s="0" t="s">
        <x:v>21</x:v>
      </x:c>
      <x:c r="F236" s="0" t="s">
        <x:v>53</x:v>
      </x:c>
      <x:c r="G236" s="0" t="s">
        <x:v>23</x:v>
      </x:c>
      <x:c r="H236" s="4" t="s">
        <x:v>24</x:v>
      </x:c>
      <x:c r="I236" s="4" t="n">
        <x:v>100</x:v>
      </x:c>
      <x:c r="J236" s="4" t="n">
        <x:v>36.2</x:v>
      </x:c>
      <x:c r="K236" s="4" t="n">
        <x:v>5</x:v>
      </x:c>
      <x:c r="L236" s="4" t="n">
        <x:v>0.362</x:v>
      </x:c>
      <x:c r="M236" s="4">
        <x:f>K236*L236</x:f>
      </x:c>
      <x:c r="N236" s="4" t="n">
        <x:v>18.12</x:v>
      </x:c>
      <x:c r="O236" s="5">
        <x:f>L236/3.912*100</x:f>
      </x:c>
      <x:c r="P236" s="6">
        <x:f>O236*N236/100</x:f>
      </x:c>
      <x:c r="Q236" s="6">
        <x:f>J236-P236</x:f>
      </x:c>
    </x:row>
    <x:row r="237" spans="1:25">
      <x:c r="A237" s="0" t="s">
        <x:v>132</x:v>
      </x:c>
      <x:c r="B237" s="0" t="n">
        <x:v>4841</x:v>
      </x:c>
      <x:c r="C237" s="0" t="s">
        <x:v>51</x:v>
      </x:c>
      <x:c r="D237" s="0" t="s"/>
      <x:c r="E237" s="0" t="s">
        <x:v>41</x:v>
      </x:c>
      <x:c r="F237" s="0" t="s">
        <x:v>54</x:v>
      </x:c>
      <x:c r="G237" s="0" t="s">
        <x:v>55</x:v>
      </x:c>
      <x:c r="H237" s="4" t="s">
        <x:v>28</x:v>
      </x:c>
      <x:c r="I237" s="4" t="n">
        <x:v>100</x:v>
      </x:c>
      <x:c r="J237" s="4" t="n">
        <x:v>25.7</x:v>
      </x:c>
      <x:c r="K237" s="4" t="n">
        <x:v>5</x:v>
      </x:c>
      <x:c r="L237" s="4" t="n">
        <x:v>1.75</x:v>
      </x:c>
      <x:c r="M237" s="4">
        <x:f>K237*L237</x:f>
      </x:c>
      <x:c r="N237" s="4" t="n">
        <x:v>18.12</x:v>
      </x:c>
      <x:c r="O237" s="5">
        <x:f>L237/3.912*100</x:f>
      </x:c>
      <x:c r="P237" s="6">
        <x:f>O237*N237/100</x:f>
      </x:c>
      <x:c r="Q237" s="6">
        <x:f>J237-P237</x:f>
      </x:c>
    </x:row>
    <x:row r="238" spans="1:25">
      <x:c r="A238" s="0" t="s">
        <x:v>132</x:v>
      </x:c>
      <x:c r="B238" s="0" t="n">
        <x:v>4841</x:v>
      </x:c>
      <x:c r="C238" s="0" t="s">
        <x:v>51</x:v>
      </x:c>
      <x:c r="D238" s="0" t="s"/>
      <x:c r="E238" s="0" t="s">
        <x:v>41</x:v>
      </x:c>
      <x:c r="F238" s="0" t="s">
        <x:v>54</x:v>
      </x:c>
      <x:c r="G238" s="0" t="s">
        <x:v>23</x:v>
      </x:c>
      <x:c r="H238" s="4" t="s">
        <x:v>28</x:v>
      </x:c>
      <x:c r="I238" s="4" t="n">
        <x:v>100</x:v>
      </x:c>
      <x:c r="J238" s="4" t="n">
        <x:v>26.001</x:v>
      </x:c>
      <x:c r="K238" s="4" t="n">
        <x:v>5</x:v>
      </x:c>
      <x:c r="L238" s="4" t="n">
        <x:v>1.8</x:v>
      </x:c>
      <x:c r="M238" s="4">
        <x:f>K238*L238</x:f>
      </x:c>
      <x:c r="N238" s="4" t="n">
        <x:v>18.12</x:v>
      </x:c>
      <x:c r="O238" s="5">
        <x:f>L238/3.912*100</x:f>
      </x:c>
      <x:c r="P238" s="6">
        <x:f>O238*N238/100</x:f>
      </x:c>
      <x:c r="Q238" s="6">
        <x:f>J238-P238</x:f>
      </x:c>
    </x:row>
    <x:row r="239" spans="1:25">
      <x:c r="A239" s="0" t="s">
        <x:v>133</x:v>
      </x:c>
      <x:c r="B239" s="0" t="n">
        <x:v>4842</x:v>
      </x:c>
      <x:c r="C239" s="0" t="s">
        <x:v>51</x:v>
      </x:c>
      <x:c r="D239" s="0" t="s">
        <x:v>52</x:v>
      </x:c>
      <x:c r="E239" s="0" t="s">
        <x:v>21</x:v>
      </x:c>
      <x:c r="F239" s="0" t="s">
        <x:v>53</x:v>
      </x:c>
      <x:c r="G239" s="0" t="s">
        <x:v>23</x:v>
      </x:c>
      <x:c r="H239" s="4" t="s">
        <x:v>24</x:v>
      </x:c>
      <x:c r="I239" s="4" t="n">
        <x:v>100</x:v>
      </x:c>
      <x:c r="J239" s="4" t="n">
        <x:v>36.2</x:v>
      </x:c>
      <x:c r="K239" s="4" t="n">
        <x:v>0</x:v>
      </x:c>
      <x:c r="L239" s="4" t="n">
        <x:v>0.362</x:v>
      </x:c>
      <x:c r="M239" s="4">
        <x:f>K239*L239</x:f>
      </x:c>
      <x:c r="N239" s="4" t="n">
        <x:v>0</x:v>
      </x:c>
      <x:c r="O239" s="5">
        <x:f>L239/0.362*100</x:f>
      </x:c>
      <x:c r="P239" s="6">
        <x:f>O239*N239/100</x:f>
      </x:c>
      <x:c r="Q239" s="6">
        <x:f>J239-P239</x:f>
      </x:c>
    </x:row>
    <x:row r="240" spans="1:25">
      <x:c r="A240" s="0" t="s">
        <x:v>77</x:v>
      </x:c>
      <x:c r="B240" s="0" t="n">
        <x:v>4843</x:v>
      </x:c>
      <x:c r="C240" s="0" t="s">
        <x:v>78</x:v>
      </x:c>
      <x:c r="D240" s="0" t="s">
        <x:v>79</x:v>
      </x:c>
      <x:c r="E240" s="0" t="s">
        <x:v>21</x:v>
      </x:c>
      <x:c r="F240" s="0" t="s">
        <x:v>22</x:v>
      </x:c>
      <x:c r="G240" s="0" t="s">
        <x:v>23</x:v>
      </x:c>
      <x:c r="H240" s="4" t="s">
        <x:v>24</x:v>
      </x:c>
      <x:c r="I240" s="4" t="n">
        <x:v>10</x:v>
      </x:c>
      <x:c r="J240" s="4" t="n">
        <x:v>89.76</x:v>
      </x:c>
      <x:c r="K240" s="4" t="n">
        <x:v>4</x:v>
      </x:c>
      <x:c r="L240" s="4" t="n">
        <x:v>8.976</x:v>
      </x:c>
      <x:c r="M240" s="4">
        <x:f>K240*L240</x:f>
      </x:c>
      <x:c r="N240" s="4" t="n">
        <x:v>0</x:v>
      </x:c>
      <x:c r="O240" s="5">
        <x:f>L240/30.364*100</x:f>
      </x:c>
      <x:c r="P240" s="6">
        <x:f>O240*N240/100</x:f>
      </x:c>
      <x:c r="Q240" s="6">
        <x:f>J240-P240</x:f>
      </x:c>
    </x:row>
    <x:row r="241" spans="1:25">
      <x:c r="A241" s="0" t="s">
        <x:v>77</x:v>
      </x:c>
      <x:c r="B241" s="0" t="n">
        <x:v>4843</x:v>
      </x:c>
      <x:c r="C241" s="0" t="s">
        <x:v>78</x:v>
      </x:c>
      <x:c r="D241" s="0" t="s">
        <x:v>79</x:v>
      </x:c>
      <x:c r="E241" s="0" t="s">
        <x:v>21</x:v>
      </x:c>
      <x:c r="F241" s="0" t="s">
        <x:v>22</x:v>
      </x:c>
      <x:c r="G241" s="0" t="s">
        <x:v>23</x:v>
      </x:c>
      <x:c r="H241" s="4" t="s">
        <x:v>24</x:v>
      </x:c>
      <x:c r="I241" s="4" t="n">
        <x:v>10</x:v>
      </x:c>
      <x:c r="J241" s="4" t="n">
        <x:v>89.76</x:v>
      </x:c>
      <x:c r="K241" s="4" t="n">
        <x:v>4</x:v>
      </x:c>
      <x:c r="L241" s="4" t="n">
        <x:v>8.976</x:v>
      </x:c>
      <x:c r="M241" s="4">
        <x:f>K241*L241</x:f>
      </x:c>
      <x:c r="N241" s="4" t="n">
        <x:v>0</x:v>
      </x:c>
      <x:c r="O241" s="5">
        <x:f>L241/30.364*100</x:f>
      </x:c>
      <x:c r="P241" s="6">
        <x:f>O241*N241/100</x:f>
      </x:c>
      <x:c r="Q241" s="6">
        <x:f>J241-P241</x:f>
      </x:c>
    </x:row>
    <x:row r="242" spans="1:25">
      <x:c r="A242" s="0" t="s">
        <x:v>77</x:v>
      </x:c>
      <x:c r="B242" s="0" t="n">
        <x:v>4843</x:v>
      </x:c>
      <x:c r="C242" s="0" t="s">
        <x:v>78</x:v>
      </x:c>
      <x:c r="D242" s="0" t="s">
        <x:v>80</x:v>
      </x:c>
      <x:c r="E242" s="0" t="s">
        <x:v>41</x:v>
      </x:c>
      <x:c r="F242" s="0" t="s">
        <x:v>54</x:v>
      </x:c>
      <x:c r="G242" s="0" t="s">
        <x:v>81</x:v>
      </x:c>
      <x:c r="H242" s="4" t="s">
        <x:v>24</x:v>
      </x:c>
      <x:c r="I242" s="4" t="n">
        <x:v>10</x:v>
      </x:c>
      <x:c r="J242" s="4" t="n">
        <x:v>25.76</x:v>
      </x:c>
      <x:c r="K242" s="4" t="n">
        <x:v>4</x:v>
      </x:c>
      <x:c r="L242" s="4" t="n">
        <x:v>2.576</x:v>
      </x:c>
      <x:c r="M242" s="4">
        <x:f>K242*L242</x:f>
      </x:c>
      <x:c r="N242" s="4" t="n">
        <x:v>0</x:v>
      </x:c>
      <x:c r="O242" s="5">
        <x:f>L242/30.364*100</x:f>
      </x:c>
      <x:c r="P242" s="6">
        <x:f>O242*N242/100</x:f>
      </x:c>
      <x:c r="Q242" s="6">
        <x:f>J242-P242</x:f>
      </x:c>
    </x:row>
    <x:row r="243" spans="1:25">
      <x:c r="A243" s="0" t="s">
        <x:v>77</x:v>
      </x:c>
      <x:c r="B243" s="0" t="n">
        <x:v>4843</x:v>
      </x:c>
      <x:c r="C243" s="0" t="s">
        <x:v>78</x:v>
      </x:c>
      <x:c r="D243" s="0" t="s">
        <x:v>80</x:v>
      </x:c>
      <x:c r="E243" s="0" t="s">
        <x:v>41</x:v>
      </x:c>
      <x:c r="F243" s="0" t="s">
        <x:v>54</x:v>
      </x:c>
      <x:c r="G243" s="0" t="s">
        <x:v>82</x:v>
      </x:c>
      <x:c r="H243" s="4" t="s">
        <x:v>24</x:v>
      </x:c>
      <x:c r="I243" s="4" t="n">
        <x:v>10</x:v>
      </x:c>
      <x:c r="J243" s="4" t="n">
        <x:v>11.28</x:v>
      </x:c>
      <x:c r="K243" s="4" t="n">
        <x:v>4</x:v>
      </x:c>
      <x:c r="L243" s="4" t="n">
        <x:v>1.128</x:v>
      </x:c>
      <x:c r="M243" s="4">
        <x:f>K243*L243</x:f>
      </x:c>
      <x:c r="N243" s="4" t="n">
        <x:v>0</x:v>
      </x:c>
      <x:c r="O243" s="5">
        <x:f>L243/30.364*100</x:f>
      </x:c>
      <x:c r="P243" s="6">
        <x:f>O243*N243/100</x:f>
      </x:c>
      <x:c r="Q243" s="6">
        <x:f>J243-P243</x:f>
      </x:c>
    </x:row>
    <x:row r="244" spans="1:25">
      <x:c r="A244" s="0" t="s">
        <x:v>77</x:v>
      </x:c>
      <x:c r="B244" s="0" t="n">
        <x:v>4843</x:v>
      </x:c>
      <x:c r="C244" s="0" t="s">
        <x:v>78</x:v>
      </x:c>
      <x:c r="D244" s="0" t="s">
        <x:v>80</x:v>
      </x:c>
      <x:c r="E244" s="0" t="s">
        <x:v>41</x:v>
      </x:c>
      <x:c r="F244" s="0" t="s">
        <x:v>54</x:v>
      </x:c>
      <x:c r="G244" s="0" t="s">
        <x:v>83</x:v>
      </x:c>
      <x:c r="H244" s="4" t="s">
        <x:v>24</x:v>
      </x:c>
      <x:c r="I244" s="4" t="n">
        <x:v>10</x:v>
      </x:c>
      <x:c r="J244" s="4" t="n">
        <x:v>25.76</x:v>
      </x:c>
      <x:c r="K244" s="4" t="n">
        <x:v>4</x:v>
      </x:c>
      <x:c r="L244" s="4" t="n">
        <x:v>2.576</x:v>
      </x:c>
      <x:c r="M244" s="4">
        <x:f>K244*L244</x:f>
      </x:c>
      <x:c r="N244" s="4" t="n">
        <x:v>0</x:v>
      </x:c>
      <x:c r="O244" s="5">
        <x:f>L244/30.364*100</x:f>
      </x:c>
      <x:c r="P244" s="6">
        <x:f>O244*N244/100</x:f>
      </x:c>
      <x:c r="Q244" s="6">
        <x:f>J244-P244</x:f>
      </x:c>
    </x:row>
    <x:row r="245" spans="1:25">
      <x:c r="A245" s="0" t="s">
        <x:v>77</x:v>
      </x:c>
      <x:c r="B245" s="0" t="n">
        <x:v>4843</x:v>
      </x:c>
      <x:c r="C245" s="0" t="s">
        <x:v>78</x:v>
      </x:c>
      <x:c r="D245" s="0" t="s">
        <x:v>80</x:v>
      </x:c>
      <x:c r="E245" s="0" t="s">
        <x:v>41</x:v>
      </x:c>
      <x:c r="F245" s="0" t="s">
        <x:v>54</x:v>
      </x:c>
      <x:c r="G245" s="0" t="s">
        <x:v>84</x:v>
      </x:c>
      <x:c r="H245" s="4" t="s">
        <x:v>24</x:v>
      </x:c>
      <x:c r="I245" s="4" t="n">
        <x:v>10</x:v>
      </x:c>
      <x:c r="J245" s="4" t="n">
        <x:v>25.76</x:v>
      </x:c>
      <x:c r="K245" s="4" t="n">
        <x:v>4</x:v>
      </x:c>
      <x:c r="L245" s="4" t="n">
        <x:v>2.576</x:v>
      </x:c>
      <x:c r="M245" s="4">
        <x:f>K245*L245</x:f>
      </x:c>
      <x:c r="N245" s="4" t="n">
        <x:v>0</x:v>
      </x:c>
      <x:c r="O245" s="5">
        <x:f>L245/30.364*100</x:f>
      </x:c>
      <x:c r="P245" s="6">
        <x:f>O245*N245/100</x:f>
      </x:c>
      <x:c r="Q245" s="6">
        <x:f>J245-P245</x:f>
      </x:c>
    </x:row>
    <x:row r="246" spans="1:25">
      <x:c r="A246" s="0" t="s">
        <x:v>77</x:v>
      </x:c>
      <x:c r="B246" s="0" t="n">
        <x:v>4843</x:v>
      </x:c>
      <x:c r="C246" s="0" t="s">
        <x:v>78</x:v>
      </x:c>
      <x:c r="D246" s="0" t="s">
        <x:v>80</x:v>
      </x:c>
      <x:c r="E246" s="0" t="s">
        <x:v>41</x:v>
      </x:c>
      <x:c r="F246" s="0" t="s">
        <x:v>54</x:v>
      </x:c>
      <x:c r="G246" s="0" t="s">
        <x:v>85</x:v>
      </x:c>
      <x:c r="H246" s="4" t="s">
        <x:v>24</x:v>
      </x:c>
      <x:c r="I246" s="4" t="n">
        <x:v>10</x:v>
      </x:c>
      <x:c r="J246" s="4" t="n">
        <x:v>13.6</x:v>
      </x:c>
      <x:c r="K246" s="4" t="n">
        <x:v>4</x:v>
      </x:c>
      <x:c r="L246" s="4" t="n">
        <x:v>1.36</x:v>
      </x:c>
      <x:c r="M246" s="4">
        <x:f>K246*L246</x:f>
      </x:c>
      <x:c r="N246" s="4" t="n">
        <x:v>0</x:v>
      </x:c>
      <x:c r="O246" s="5">
        <x:f>L246/30.364*100</x:f>
      </x:c>
      <x:c r="P246" s="6">
        <x:f>O246*N246/100</x:f>
      </x:c>
      <x:c r="Q246" s="6">
        <x:f>J246-P246</x:f>
      </x:c>
    </x:row>
    <x:row r="247" spans="1:25">
      <x:c r="A247" s="0" t="s">
        <x:v>77</x:v>
      </x:c>
      <x:c r="B247" s="0" t="n">
        <x:v>4843</x:v>
      </x:c>
      <x:c r="C247" s="0" t="s">
        <x:v>78</x:v>
      </x:c>
      <x:c r="D247" s="0" t="s"/>
      <x:c r="E247" s="0" t="s">
        <x:v>21</x:v>
      </x:c>
      <x:c r="F247" s="0" t="s">
        <x:v>22</x:v>
      </x:c>
      <x:c r="G247" s="0" t="s">
        <x:v>23</x:v>
      </x:c>
      <x:c r="H247" s="4" t="s">
        <x:v>28</x:v>
      </x:c>
      <x:c r="I247" s="4" t="n">
        <x:v>10</x:v>
      </x:c>
      <x:c r="J247" s="4" t="n">
        <x:v>11</x:v>
      </x:c>
      <x:c r="K247" s="4" t="n">
        <x:v>4</x:v>
      </x:c>
      <x:c r="L247" s="4" t="n">
        <x:v>2.196</x:v>
      </x:c>
      <x:c r="M247" s="4">
        <x:f>K247*L247</x:f>
      </x:c>
      <x:c r="N247" s="4" t="n">
        <x:v>0</x:v>
      </x:c>
      <x:c r="O247" s="5">
        <x:f>L247/30.364*100</x:f>
      </x:c>
      <x:c r="P247" s="6">
        <x:f>O247*N247/100</x:f>
      </x:c>
      <x:c r="Q247" s="6">
        <x:f>J247-P247</x:f>
      </x:c>
    </x:row>
    <x:row r="248" spans="1:25">
      <x:c r="A248" s="0" t="s">
        <x:v>134</x:v>
      </x:c>
      <x:c r="B248" s="0" t="n">
        <x:v>4844</x:v>
      </x:c>
      <x:c r="C248" s="0" t="s">
        <x:v>114</x:v>
      </x:c>
      <x:c r="D248" s="0" t="s">
        <x:v>117</x:v>
      </x:c>
      <x:c r="E248" s="0" t="s">
        <x:v>21</x:v>
      </x:c>
      <x:c r="F248" s="0" t="s">
        <x:v>36</x:v>
      </x:c>
      <x:c r="G248" s="0" t="s">
        <x:v>118</x:v>
      </x:c>
      <x:c r="H248" s="4" t="s">
        <x:v>24</x:v>
      </x:c>
      <x:c r="I248" s="4" t="n">
        <x:v>173</x:v>
      </x:c>
      <x:c r="J248" s="4" t="n">
        <x:v>46.018</x:v>
      </x:c>
      <x:c r="K248" s="4" t="n">
        <x:v>0</x:v>
      </x:c>
      <x:c r="L248" s="4" t="n">
        <x:v>0.266</x:v>
      </x:c>
      <x:c r="M248" s="4">
        <x:f>K248*L248</x:f>
      </x:c>
      <x:c r="N248" s="4" t="n">
        <x:v>0</x:v>
      </x:c>
      <x:c r="O248" s="5">
        <x:f>L248/0.557*100</x:f>
      </x:c>
      <x:c r="P248" s="6">
        <x:f>O248*N248/100</x:f>
      </x:c>
      <x:c r="Q248" s="6">
        <x:f>J248-P248</x:f>
      </x:c>
    </x:row>
    <x:row r="249" spans="1:25">
      <x:c r="A249" s="0" t="s">
        <x:v>134</x:v>
      </x:c>
      <x:c r="B249" s="0" t="n">
        <x:v>4844</x:v>
      </x:c>
      <x:c r="C249" s="0" t="s">
        <x:v>114</x:v>
      </x:c>
      <x:c r="D249" s="0" t="s">
        <x:v>115</x:v>
      </x:c>
      <x:c r="E249" s="0" t="s">
        <x:v>21</x:v>
      </x:c>
      <x:c r="F249" s="0" t="s">
        <x:v>22</x:v>
      </x:c>
      <x:c r="G249" s="0" t="s">
        <x:v>116</x:v>
      </x:c>
      <x:c r="H249" s="4" t="s">
        <x:v>24</x:v>
      </x:c>
      <x:c r="I249" s="4" t="n">
        <x:v>173</x:v>
      </x:c>
      <x:c r="J249" s="4" t="n">
        <x:v>50.4</x:v>
      </x:c>
      <x:c r="K249" s="4" t="n">
        <x:v>0</x:v>
      </x:c>
      <x:c r="L249" s="4" t="n">
        <x:v>0.291</x:v>
      </x:c>
      <x:c r="M249" s="4">
        <x:f>K249*L249</x:f>
      </x:c>
      <x:c r="N249" s="4" t="n">
        <x:v>0</x:v>
      </x:c>
      <x:c r="O249" s="5">
        <x:f>L249/0.557*100</x:f>
      </x:c>
      <x:c r="P249" s="6">
        <x:f>O249*N249/100</x:f>
      </x:c>
      <x:c r="Q249" s="6">
        <x:f>J249-P249</x:f>
      </x:c>
    </x:row>
    <x:row r="250" spans="1:25">
      <x:c r="A250" s="0" t="s">
        <x:v>135</x:v>
      </x:c>
      <x:c r="B250" s="0" t="n">
        <x:v>4845</x:v>
      </x:c>
      <x:c r="C250" s="0" t="s">
        <x:v>78</x:v>
      </x:c>
      <x:c r="D250" s="0" t="s">
        <x:v>80</x:v>
      </x:c>
      <x:c r="E250" s="0" t="s">
        <x:v>41</x:v>
      </x:c>
      <x:c r="F250" s="0" t="s">
        <x:v>54</x:v>
      </x:c>
      <x:c r="G250" s="0" t="s">
        <x:v>85</x:v>
      </x:c>
      <x:c r="H250" s="4" t="s">
        <x:v>24</x:v>
      </x:c>
      <x:c r="I250" s="4" t="n">
        <x:v>3</x:v>
      </x:c>
      <x:c r="J250" s="4" t="n">
        <x:v>13.6</x:v>
      </x:c>
      <x:c r="K250" s="4" t="n">
        <x:v>3</x:v>
      </x:c>
      <x:c r="L250" s="4" t="n">
        <x:v>4.533</x:v>
      </x:c>
      <x:c r="M250" s="4">
        <x:f>K250*L250</x:f>
      </x:c>
      <x:c r="N250" s="4" t="n">
        <x:v>0</x:v>
      </x:c>
      <x:c r="O250" s="5">
        <x:f>L250/130.144*100</x:f>
      </x:c>
      <x:c r="P250" s="6">
        <x:f>O250*N250/100</x:f>
      </x:c>
      <x:c r="Q250" s="6">
        <x:f>J250-P250</x:f>
      </x:c>
    </x:row>
    <x:row r="251" spans="1:25">
      <x:c r="A251" s="0" t="s">
        <x:v>135</x:v>
      </x:c>
      <x:c r="B251" s="0" t="n">
        <x:v>4845</x:v>
      </x:c>
      <x:c r="C251" s="0" t="s">
        <x:v>78</x:v>
      </x:c>
      <x:c r="D251" s="0" t="s">
        <x:v>80</x:v>
      </x:c>
      <x:c r="E251" s="0" t="s">
        <x:v>41</x:v>
      </x:c>
      <x:c r="F251" s="0" t="s">
        <x:v>54</x:v>
      </x:c>
      <x:c r="G251" s="0" t="s">
        <x:v>85</x:v>
      </x:c>
      <x:c r="H251" s="4" t="s">
        <x:v>24</x:v>
      </x:c>
      <x:c r="I251" s="4" t="n">
        <x:v>3</x:v>
      </x:c>
      <x:c r="J251" s="4" t="n">
        <x:v>13.6</x:v>
      </x:c>
      <x:c r="K251" s="4" t="n">
        <x:v>3</x:v>
      </x:c>
      <x:c r="L251" s="4" t="n">
        <x:v>4.533</x:v>
      </x:c>
      <x:c r="M251" s="4">
        <x:f>K251*L251</x:f>
      </x:c>
      <x:c r="N251" s="4" t="n">
        <x:v>0</x:v>
      </x:c>
      <x:c r="O251" s="5">
        <x:f>L251/130.144*100</x:f>
      </x:c>
      <x:c r="P251" s="6">
        <x:f>O251*N251/100</x:f>
      </x:c>
      <x:c r="Q251" s="6">
        <x:f>J251-P251</x:f>
      </x:c>
    </x:row>
    <x:row r="252" spans="1:25">
      <x:c r="A252" s="0" t="s">
        <x:v>135</x:v>
      </x:c>
      <x:c r="B252" s="0" t="n">
        <x:v>4845</x:v>
      </x:c>
      <x:c r="C252" s="0" t="s">
        <x:v>78</x:v>
      </x:c>
      <x:c r="D252" s="0" t="s">
        <x:v>80</x:v>
      </x:c>
      <x:c r="E252" s="0" t="s">
        <x:v>41</x:v>
      </x:c>
      <x:c r="F252" s="0" t="s">
        <x:v>54</x:v>
      </x:c>
      <x:c r="G252" s="0" t="s">
        <x:v>84</x:v>
      </x:c>
      <x:c r="H252" s="4" t="s">
        <x:v>24</x:v>
      </x:c>
      <x:c r="I252" s="4" t="n">
        <x:v>3</x:v>
      </x:c>
      <x:c r="J252" s="4" t="n">
        <x:v>25.76</x:v>
      </x:c>
      <x:c r="K252" s="4" t="n">
        <x:v>3</x:v>
      </x:c>
      <x:c r="L252" s="4" t="n">
        <x:v>8.587</x:v>
      </x:c>
      <x:c r="M252" s="4">
        <x:f>K252*L252</x:f>
      </x:c>
      <x:c r="N252" s="4" t="n">
        <x:v>0</x:v>
      </x:c>
      <x:c r="O252" s="5">
        <x:f>L252/130.144*100</x:f>
      </x:c>
      <x:c r="P252" s="6">
        <x:f>O252*N252/100</x:f>
      </x:c>
      <x:c r="Q252" s="6">
        <x:f>J252-P252</x:f>
      </x:c>
    </x:row>
    <x:row r="253" spans="1:25">
      <x:c r="A253" s="0" t="s">
        <x:v>135</x:v>
      </x:c>
      <x:c r="B253" s="0" t="n">
        <x:v>4845</x:v>
      </x:c>
      <x:c r="C253" s="0" t="s">
        <x:v>78</x:v>
      </x:c>
      <x:c r="D253" s="0" t="s">
        <x:v>80</x:v>
      </x:c>
      <x:c r="E253" s="0" t="s">
        <x:v>41</x:v>
      </x:c>
      <x:c r="F253" s="0" t="s">
        <x:v>54</x:v>
      </x:c>
      <x:c r="G253" s="0" t="s">
        <x:v>84</x:v>
      </x:c>
      <x:c r="H253" s="4" t="s">
        <x:v>24</x:v>
      </x:c>
      <x:c r="I253" s="4" t="n">
        <x:v>3</x:v>
      </x:c>
      <x:c r="J253" s="4" t="n">
        <x:v>25.76</x:v>
      </x:c>
      <x:c r="K253" s="4" t="n">
        <x:v>3</x:v>
      </x:c>
      <x:c r="L253" s="4" t="n">
        <x:v>8.587</x:v>
      </x:c>
      <x:c r="M253" s="4">
        <x:f>K253*L253</x:f>
      </x:c>
      <x:c r="N253" s="4" t="n">
        <x:v>0</x:v>
      </x:c>
      <x:c r="O253" s="5">
        <x:f>L253/130.144*100</x:f>
      </x:c>
      <x:c r="P253" s="6">
        <x:f>O253*N253/100</x:f>
      </x:c>
      <x:c r="Q253" s="6">
        <x:f>J253-P253</x:f>
      </x:c>
    </x:row>
    <x:row r="254" spans="1:25">
      <x:c r="A254" s="0" t="s">
        <x:v>135</x:v>
      </x:c>
      <x:c r="B254" s="0" t="n">
        <x:v>4845</x:v>
      </x:c>
      <x:c r="C254" s="0" t="s">
        <x:v>78</x:v>
      </x:c>
      <x:c r="D254" s="0" t="s">
        <x:v>80</x:v>
      </x:c>
      <x:c r="E254" s="0" t="s">
        <x:v>41</x:v>
      </x:c>
      <x:c r="F254" s="0" t="s">
        <x:v>54</x:v>
      </x:c>
      <x:c r="G254" s="0" t="s">
        <x:v>83</x:v>
      </x:c>
      <x:c r="H254" s="4" t="s">
        <x:v>24</x:v>
      </x:c>
      <x:c r="I254" s="4" t="n">
        <x:v>3</x:v>
      </x:c>
      <x:c r="J254" s="4" t="n">
        <x:v>25.76</x:v>
      </x:c>
      <x:c r="K254" s="4" t="n">
        <x:v>3</x:v>
      </x:c>
      <x:c r="L254" s="4" t="n">
        <x:v>8.587</x:v>
      </x:c>
      <x:c r="M254" s="4">
        <x:f>K254*L254</x:f>
      </x:c>
      <x:c r="N254" s="4" t="n">
        <x:v>0</x:v>
      </x:c>
      <x:c r="O254" s="5">
        <x:f>L254/130.144*100</x:f>
      </x:c>
      <x:c r="P254" s="6">
        <x:f>O254*N254/100</x:f>
      </x:c>
      <x:c r="Q254" s="6">
        <x:f>J254-P254</x:f>
      </x:c>
    </x:row>
    <x:row r="255" spans="1:25">
      <x:c r="A255" s="0" t="s">
        <x:v>135</x:v>
      </x:c>
      <x:c r="B255" s="0" t="n">
        <x:v>4845</x:v>
      </x:c>
      <x:c r="C255" s="0" t="s">
        <x:v>78</x:v>
      </x:c>
      <x:c r="D255" s="0" t="s">
        <x:v>80</x:v>
      </x:c>
      <x:c r="E255" s="0" t="s">
        <x:v>41</x:v>
      </x:c>
      <x:c r="F255" s="0" t="s">
        <x:v>54</x:v>
      </x:c>
      <x:c r="G255" s="0" t="s">
        <x:v>83</x:v>
      </x:c>
      <x:c r="H255" s="4" t="s">
        <x:v>24</x:v>
      </x:c>
      <x:c r="I255" s="4" t="n">
        <x:v>3</x:v>
      </x:c>
      <x:c r="J255" s="4" t="n">
        <x:v>25.76</x:v>
      </x:c>
      <x:c r="K255" s="4" t="n">
        <x:v>3</x:v>
      </x:c>
      <x:c r="L255" s="4" t="n">
        <x:v>8.587</x:v>
      </x:c>
      <x:c r="M255" s="4">
        <x:f>K255*L255</x:f>
      </x:c>
      <x:c r="N255" s="4" t="n">
        <x:v>0</x:v>
      </x:c>
      <x:c r="O255" s="5">
        <x:f>L255/130.144*100</x:f>
      </x:c>
      <x:c r="P255" s="6">
        <x:f>O255*N255/100</x:f>
      </x:c>
      <x:c r="Q255" s="6">
        <x:f>J255-P255</x:f>
      </x:c>
    </x:row>
    <x:row r="256" spans="1:25">
      <x:c r="A256" s="0" t="s">
        <x:v>135</x:v>
      </x:c>
      <x:c r="B256" s="0" t="n">
        <x:v>4845</x:v>
      </x:c>
      <x:c r="C256" s="0" t="s">
        <x:v>78</x:v>
      </x:c>
      <x:c r="D256" s="0" t="s">
        <x:v>80</x:v>
      </x:c>
      <x:c r="E256" s="0" t="s">
        <x:v>41</x:v>
      </x:c>
      <x:c r="F256" s="0" t="s">
        <x:v>54</x:v>
      </x:c>
      <x:c r="G256" s="0" t="s">
        <x:v>82</x:v>
      </x:c>
      <x:c r="H256" s="4" t="s">
        <x:v>24</x:v>
      </x:c>
      <x:c r="I256" s="4" t="n">
        <x:v>3</x:v>
      </x:c>
      <x:c r="J256" s="4" t="n">
        <x:v>11.28</x:v>
      </x:c>
      <x:c r="K256" s="4" t="n">
        <x:v>3</x:v>
      </x:c>
      <x:c r="L256" s="4" t="n">
        <x:v>3.76</x:v>
      </x:c>
      <x:c r="M256" s="4">
        <x:f>K256*L256</x:f>
      </x:c>
      <x:c r="N256" s="4" t="n">
        <x:v>0</x:v>
      </x:c>
      <x:c r="O256" s="5">
        <x:f>L256/130.144*100</x:f>
      </x:c>
      <x:c r="P256" s="6">
        <x:f>O256*N256/100</x:f>
      </x:c>
      <x:c r="Q256" s="6">
        <x:f>J256-P256</x:f>
      </x:c>
    </x:row>
    <x:row r="257" spans="1:25">
      <x:c r="A257" s="0" t="s">
        <x:v>135</x:v>
      </x:c>
      <x:c r="B257" s="0" t="n">
        <x:v>4845</x:v>
      </x:c>
      <x:c r="C257" s="0" t="s">
        <x:v>78</x:v>
      </x:c>
      <x:c r="D257" s="0" t="s">
        <x:v>80</x:v>
      </x:c>
      <x:c r="E257" s="0" t="s">
        <x:v>41</x:v>
      </x:c>
      <x:c r="F257" s="0" t="s">
        <x:v>54</x:v>
      </x:c>
      <x:c r="G257" s="0" t="s">
        <x:v>82</x:v>
      </x:c>
      <x:c r="H257" s="4" t="s">
        <x:v>24</x:v>
      </x:c>
      <x:c r="I257" s="4" t="n">
        <x:v>3</x:v>
      </x:c>
      <x:c r="J257" s="4" t="n">
        <x:v>11.28</x:v>
      </x:c>
      <x:c r="K257" s="4" t="n">
        <x:v>3</x:v>
      </x:c>
      <x:c r="L257" s="4" t="n">
        <x:v>3.76</x:v>
      </x:c>
      <x:c r="M257" s="4">
        <x:f>K257*L257</x:f>
      </x:c>
      <x:c r="N257" s="4" t="n">
        <x:v>0</x:v>
      </x:c>
      <x:c r="O257" s="5">
        <x:f>L257/130.144*100</x:f>
      </x:c>
      <x:c r="P257" s="6">
        <x:f>O257*N257/100</x:f>
      </x:c>
      <x:c r="Q257" s="6">
        <x:f>J257-P257</x:f>
      </x:c>
    </x:row>
    <x:row r="258" spans="1:25">
      <x:c r="A258" s="0" t="s">
        <x:v>135</x:v>
      </x:c>
      <x:c r="B258" s="0" t="n">
        <x:v>4845</x:v>
      </x:c>
      <x:c r="C258" s="0" t="s">
        <x:v>78</x:v>
      </x:c>
      <x:c r="D258" s="0" t="s">
        <x:v>80</x:v>
      </x:c>
      <x:c r="E258" s="0" t="s">
        <x:v>41</x:v>
      </x:c>
      <x:c r="F258" s="0" t="s">
        <x:v>54</x:v>
      </x:c>
      <x:c r="G258" s="0" t="s">
        <x:v>81</x:v>
      </x:c>
      <x:c r="H258" s="4" t="s">
        <x:v>24</x:v>
      </x:c>
      <x:c r="I258" s="4" t="n">
        <x:v>3</x:v>
      </x:c>
      <x:c r="J258" s="4" t="n">
        <x:v>25.76</x:v>
      </x:c>
      <x:c r="K258" s="4" t="n">
        <x:v>3</x:v>
      </x:c>
      <x:c r="L258" s="4" t="n">
        <x:v>8.587</x:v>
      </x:c>
      <x:c r="M258" s="4">
        <x:f>K258*L258</x:f>
      </x:c>
      <x:c r="N258" s="4" t="n">
        <x:v>0</x:v>
      </x:c>
      <x:c r="O258" s="5">
        <x:f>L258/130.144*100</x:f>
      </x:c>
      <x:c r="P258" s="6">
        <x:f>O258*N258/100</x:f>
      </x:c>
      <x:c r="Q258" s="6">
        <x:f>J258-P258</x:f>
      </x:c>
    </x:row>
    <x:row r="259" spans="1:25">
      <x:c r="A259" s="0" t="s">
        <x:v>135</x:v>
      </x:c>
      <x:c r="B259" s="0" t="n">
        <x:v>4845</x:v>
      </x:c>
      <x:c r="C259" s="0" t="s">
        <x:v>78</x:v>
      </x:c>
      <x:c r="D259" s="0" t="s">
        <x:v>80</x:v>
      </x:c>
      <x:c r="E259" s="0" t="s">
        <x:v>41</x:v>
      </x:c>
      <x:c r="F259" s="0" t="s">
        <x:v>54</x:v>
      </x:c>
      <x:c r="G259" s="0" t="s">
        <x:v>81</x:v>
      </x:c>
      <x:c r="H259" s="4" t="s">
        <x:v>24</x:v>
      </x:c>
      <x:c r="I259" s="4" t="n">
        <x:v>3</x:v>
      </x:c>
      <x:c r="J259" s="4" t="n">
        <x:v>25.76</x:v>
      </x:c>
      <x:c r="K259" s="4" t="n">
        <x:v>3</x:v>
      </x:c>
      <x:c r="L259" s="4" t="n">
        <x:v>8.587</x:v>
      </x:c>
      <x:c r="M259" s="4">
        <x:f>K259*L259</x:f>
      </x:c>
      <x:c r="N259" s="4" t="n">
        <x:v>0</x:v>
      </x:c>
      <x:c r="O259" s="5">
        <x:f>L259/130.144*100</x:f>
      </x:c>
      <x:c r="P259" s="6">
        <x:f>O259*N259/100</x:f>
      </x:c>
      <x:c r="Q259" s="6">
        <x:f>J259-P259</x:f>
      </x:c>
    </x:row>
    <x:row r="260" spans="1:25">
      <x:c r="A260" s="0" t="s">
        <x:v>135</x:v>
      </x:c>
      <x:c r="B260" s="0" t="n">
        <x:v>4845</x:v>
      </x:c>
      <x:c r="C260" s="0" t="s">
        <x:v>78</x:v>
      </x:c>
      <x:c r="D260" s="0" t="s">
        <x:v>79</x:v>
      </x:c>
      <x:c r="E260" s="0" t="s">
        <x:v>21</x:v>
      </x:c>
      <x:c r="F260" s="0" t="s">
        <x:v>22</x:v>
      </x:c>
      <x:c r="G260" s="0" t="s">
        <x:v>23</x:v>
      </x:c>
      <x:c r="H260" s="4" t="s">
        <x:v>24</x:v>
      </x:c>
      <x:c r="I260" s="4" t="n">
        <x:v>3</x:v>
      </x:c>
      <x:c r="J260" s="4" t="n">
        <x:v>89.76</x:v>
      </x:c>
      <x:c r="K260" s="4" t="n">
        <x:v>3</x:v>
      </x:c>
      <x:c r="L260" s="4" t="n">
        <x:v>29.92</x:v>
      </x:c>
      <x:c r="M260" s="4">
        <x:f>K260*L260</x:f>
      </x:c>
      <x:c r="N260" s="4" t="n">
        <x:v>0</x:v>
      </x:c>
      <x:c r="O260" s="5">
        <x:f>L260/130.144*100</x:f>
      </x:c>
      <x:c r="P260" s="6">
        <x:f>O260*N260/100</x:f>
      </x:c>
      <x:c r="Q260" s="6">
        <x:f>J260-P260</x:f>
      </x:c>
    </x:row>
    <x:row r="261" spans="1:25">
      <x:c r="A261" s="0" t="s">
        <x:v>135</x:v>
      </x:c>
      <x:c r="B261" s="0" t="n">
        <x:v>4845</x:v>
      </x:c>
      <x:c r="C261" s="0" t="s">
        <x:v>78</x:v>
      </x:c>
      <x:c r="D261" s="0" t="s">
        <x:v>79</x:v>
      </x:c>
      <x:c r="E261" s="0" t="s">
        <x:v>21</x:v>
      </x:c>
      <x:c r="F261" s="0" t="s">
        <x:v>22</x:v>
      </x:c>
      <x:c r="G261" s="0" t="s">
        <x:v>23</x:v>
      </x:c>
      <x:c r="H261" s="4" t="s">
        <x:v>24</x:v>
      </x:c>
      <x:c r="I261" s="4" t="n">
        <x:v>3</x:v>
      </x:c>
      <x:c r="J261" s="4" t="n">
        <x:v>89.76</x:v>
      </x:c>
      <x:c r="K261" s="4" t="n">
        <x:v>3</x:v>
      </x:c>
      <x:c r="L261" s="4" t="n">
        <x:v>29.92</x:v>
      </x:c>
      <x:c r="M261" s="4">
        <x:f>K261*L261</x:f>
      </x:c>
      <x:c r="N261" s="4" t="n">
        <x:v>0</x:v>
      </x:c>
      <x:c r="O261" s="5">
        <x:f>L261/130.144*100</x:f>
      </x:c>
      <x:c r="P261" s="6">
        <x:f>O261*N261/100</x:f>
      </x:c>
      <x:c r="Q261" s="6">
        <x:f>J261-P261</x:f>
      </x:c>
    </x:row>
    <x:row r="262" spans="1:25">
      <x:c r="A262" s="0" t="s">
        <x:v>135</x:v>
      </x:c>
      <x:c r="B262" s="0" t="n">
        <x:v>4845</x:v>
      </x:c>
      <x:c r="C262" s="0" t="s">
        <x:v>78</x:v>
      </x:c>
      <x:c r="D262" s="0" t="s"/>
      <x:c r="E262" s="0" t="s">
        <x:v>21</x:v>
      </x:c>
      <x:c r="F262" s="0" t="s">
        <x:v>22</x:v>
      </x:c>
      <x:c r="G262" s="0" t="s">
        <x:v>23</x:v>
      </x:c>
      <x:c r="H262" s="4" t="s">
        <x:v>28</x:v>
      </x:c>
      <x:c r="I262" s="4" t="n">
        <x:v>3</x:v>
      </x:c>
      <x:c r="J262" s="4" t="n">
        <x:v>6.588</x:v>
      </x:c>
      <x:c r="K262" s="4" t="n">
        <x:v>3</x:v>
      </x:c>
      <x:c r="L262" s="4" t="n">
        <x:v>2.196</x:v>
      </x:c>
      <x:c r="M262" s="4">
        <x:f>K262*L262</x:f>
      </x:c>
      <x:c r="N262" s="4" t="n">
        <x:v>0</x:v>
      </x:c>
      <x:c r="O262" s="5">
        <x:f>L262/130.144*100</x:f>
      </x:c>
      <x:c r="P262" s="6">
        <x:f>O262*N262/100</x:f>
      </x:c>
      <x:c r="Q262" s="6">
        <x:f>J262-P262</x:f>
      </x:c>
    </x:row>
    <x:row r="263" spans="1:25">
      <x:c r="A263" s="0" t="s">
        <x:v>136</x:v>
      </x:c>
      <x:c r="B263" s="0" t="n">
        <x:v>4846</x:v>
      </x:c>
      <x:c r="C263" s="0" t="s">
        <x:v>87</x:v>
      </x:c>
      <x:c r="D263" s="0" t="s">
        <x:v>88</x:v>
      </x:c>
      <x:c r="E263" s="0" t="s">
        <x:v>41</x:v>
      </x:c>
      <x:c r="F263" s="0" t="s">
        <x:v>42</x:v>
      </x:c>
      <x:c r="G263" s="0" t="s">
        <x:v>89</x:v>
      </x:c>
      <x:c r="H263" s="4" t="s">
        <x:v>24</x:v>
      </x:c>
      <x:c r="I263" s="4" t="n">
        <x:v>35</x:v>
      </x:c>
      <x:c r="J263" s="4" t="n">
        <x:v>52.5</x:v>
      </x:c>
      <x:c r="K263" s="4" t="n">
        <x:v>0</x:v>
      </x:c>
      <x:c r="L263" s="4" t="n">
        <x:v>1.5</x:v>
      </x:c>
      <x:c r="M263" s="4">
        <x:f>K263*L263</x:f>
      </x:c>
      <x:c r="N263" s="4" t="n">
        <x:v>0</x:v>
      </x:c>
      <x:c r="O263" s="5">
        <x:f>L263/2.775*100</x:f>
      </x:c>
      <x:c r="P263" s="6">
        <x:f>O263*N263/100</x:f>
      </x:c>
      <x:c r="Q263" s="6">
        <x:f>J263-P263</x:f>
      </x:c>
    </x:row>
    <x:row r="264" spans="1:25">
      <x:c r="A264" s="0" t="s">
        <x:v>136</x:v>
      </x:c>
      <x:c r="B264" s="0" t="n">
        <x:v>4846</x:v>
      </x:c>
      <x:c r="C264" s="0" t="s">
        <x:v>87</x:v>
      </x:c>
      <x:c r="D264" s="0" t="s">
        <x:v>90</x:v>
      </x:c>
      <x:c r="E264" s="0" t="s">
        <x:v>21</x:v>
      </x:c>
      <x:c r="F264" s="0" t="s">
        <x:v>22</x:v>
      </x:c>
      <x:c r="G264" s="0" t="s">
        <x:v>23</x:v>
      </x:c>
      <x:c r="H264" s="4" t="s">
        <x:v>24</x:v>
      </x:c>
      <x:c r="I264" s="4" t="n">
        <x:v>35</x:v>
      </x:c>
      <x:c r="J264" s="4" t="n">
        <x:v>44.625</x:v>
      </x:c>
      <x:c r="K264" s="4" t="n">
        <x:v>0</x:v>
      </x:c>
      <x:c r="L264" s="4" t="n">
        <x:v>1.275</x:v>
      </x:c>
      <x:c r="M264" s="4">
        <x:f>K264*L264</x:f>
      </x:c>
      <x:c r="N264" s="4" t="n">
        <x:v>0</x:v>
      </x:c>
      <x:c r="O264" s="5">
        <x:f>L264/2.775*100</x:f>
      </x:c>
      <x:c r="P264" s="6">
        <x:f>O264*N264/100</x:f>
      </x:c>
      <x:c r="Q264" s="6">
        <x:f>J264-P264</x:f>
      </x:c>
    </x:row>
    <x:row r="265" spans="1:25">
      <x:c r="A265" s="0" t="s">
        <x:v>136</x:v>
      </x:c>
      <x:c r="B265" s="0" t="n">
        <x:v>4847</x:v>
      </x:c>
      <x:c r="C265" s="0" t="s">
        <x:v>87</x:v>
      </x:c>
      <x:c r="D265" s="0" t="s">
        <x:v>88</x:v>
      </x:c>
      <x:c r="E265" s="0" t="s">
        <x:v>41</x:v>
      </x:c>
      <x:c r="F265" s="0" t="s">
        <x:v>42</x:v>
      </x:c>
      <x:c r="G265" s="0" t="s">
        <x:v>89</x:v>
      </x:c>
      <x:c r="H265" s="4" t="s">
        <x:v>24</x:v>
      </x:c>
      <x:c r="I265" s="4" t="n">
        <x:v>35</x:v>
      </x:c>
      <x:c r="J265" s="4" t="n">
        <x:v>52.5</x:v>
      </x:c>
      <x:c r="K265" s="4" t="n">
        <x:v>0</x:v>
      </x:c>
      <x:c r="L265" s="4" t="n">
        <x:v>1.5</x:v>
      </x:c>
      <x:c r="M265" s="4">
        <x:f>K265*L265</x:f>
      </x:c>
      <x:c r="N265" s="4" t="n">
        <x:v>0</x:v>
      </x:c>
      <x:c r="O265" s="5">
        <x:f>L265/2.775*100</x:f>
      </x:c>
      <x:c r="P265" s="6">
        <x:f>O265*N265/100</x:f>
      </x:c>
      <x:c r="Q265" s="6">
        <x:f>J265-P265</x:f>
      </x:c>
    </x:row>
    <x:row r="266" spans="1:25">
      <x:c r="A266" s="0" t="s">
        <x:v>136</x:v>
      </x:c>
      <x:c r="B266" s="0" t="n">
        <x:v>4847</x:v>
      </x:c>
      <x:c r="C266" s="0" t="s">
        <x:v>87</x:v>
      </x:c>
      <x:c r="D266" s="0" t="s">
        <x:v>90</x:v>
      </x:c>
      <x:c r="E266" s="0" t="s">
        <x:v>21</x:v>
      </x:c>
      <x:c r="F266" s="0" t="s">
        <x:v>22</x:v>
      </x:c>
      <x:c r="G266" s="0" t="s">
        <x:v>23</x:v>
      </x:c>
      <x:c r="H266" s="4" t="s">
        <x:v>24</x:v>
      </x:c>
      <x:c r="I266" s="4" t="n">
        <x:v>35</x:v>
      </x:c>
      <x:c r="J266" s="4" t="n">
        <x:v>44.625</x:v>
      </x:c>
      <x:c r="K266" s="4" t="n">
        <x:v>0</x:v>
      </x:c>
      <x:c r="L266" s="4" t="n">
        <x:v>1.275</x:v>
      </x:c>
      <x:c r="M266" s="4">
        <x:f>K266*L266</x:f>
      </x:c>
      <x:c r="N266" s="4" t="n">
        <x:v>0</x:v>
      </x:c>
      <x:c r="O266" s="5">
        <x:f>L266/2.775*100</x:f>
      </x:c>
      <x:c r="P266" s="6">
        <x:f>O266*N266/100</x:f>
      </x:c>
      <x:c r="Q266" s="6">
        <x:f>J266-P266</x:f>
      </x:c>
    </x:row>
    <x:row r="267" spans="1:25">
      <x:c r="A267" s="0" t="s">
        <x:v>93</x:v>
      </x:c>
      <x:c r="B267" s="0" t="n">
        <x:v>4848</x:v>
      </x:c>
      <x:c r="C267" s="0" t="s">
        <x:v>78</x:v>
      </x:c>
      <x:c r="D267" s="0" t="s">
        <x:v>79</x:v>
      </x:c>
      <x:c r="E267" s="0" t="s">
        <x:v>21</x:v>
      </x:c>
      <x:c r="F267" s="0" t="s">
        <x:v>22</x:v>
      </x:c>
      <x:c r="G267" s="0" t="s">
        <x:v>23</x:v>
      </x:c>
      <x:c r="H267" s="4" t="s">
        <x:v>24</x:v>
      </x:c>
      <x:c r="I267" s="4" t="n">
        <x:v>1</x:v>
      </x:c>
      <x:c r="J267" s="4" t="n">
        <x:v>89.76</x:v>
      </x:c>
      <x:c r="K267" s="4" t="n">
        <x:v>1</x:v>
      </x:c>
      <x:c r="L267" s="4" t="n">
        <x:v>89.76</x:v>
      </x:c>
      <x:c r="M267" s="4">
        <x:f>K267*L267</x:f>
      </x:c>
      <x:c r="N267" s="4" t="n">
        <x:v>0</x:v>
      </x:c>
      <x:c r="O267" s="5">
        <x:f>L267/243.012*100</x:f>
      </x:c>
      <x:c r="P267" s="6">
        <x:f>O267*N267/100</x:f>
      </x:c>
      <x:c r="Q267" s="6">
        <x:f>J267-P267</x:f>
      </x:c>
    </x:row>
    <x:row r="268" spans="1:25">
      <x:c r="A268" s="0" t="s">
        <x:v>93</x:v>
      </x:c>
      <x:c r="B268" s="0" t="n">
        <x:v>4848</x:v>
      </x:c>
      <x:c r="C268" s="0" t="s">
        <x:v>78</x:v>
      </x:c>
      <x:c r="D268" s="0" t="s">
        <x:v>79</x:v>
      </x:c>
      <x:c r="E268" s="0" t="s">
        <x:v>21</x:v>
      </x:c>
      <x:c r="F268" s="0" t="s">
        <x:v>22</x:v>
      </x:c>
      <x:c r="G268" s="0" t="s">
        <x:v>23</x:v>
      </x:c>
      <x:c r="H268" s="4" t="s">
        <x:v>24</x:v>
      </x:c>
      <x:c r="I268" s="4" t="n">
        <x:v>1</x:v>
      </x:c>
      <x:c r="J268" s="4" t="n">
        <x:v>89.76</x:v>
      </x:c>
      <x:c r="K268" s="4" t="n">
        <x:v>1</x:v>
      </x:c>
      <x:c r="L268" s="4" t="n">
        <x:v>89.76</x:v>
      </x:c>
      <x:c r="M268" s="4">
        <x:f>K268*L268</x:f>
      </x:c>
      <x:c r="N268" s="4" t="n">
        <x:v>0</x:v>
      </x:c>
      <x:c r="O268" s="5">
        <x:f>L268/243.012*100</x:f>
      </x:c>
      <x:c r="P268" s="6">
        <x:f>O268*N268/100</x:f>
      </x:c>
      <x:c r="Q268" s="6">
        <x:f>J268-P268</x:f>
      </x:c>
    </x:row>
    <x:row r="269" spans="1:25">
      <x:c r="A269" s="0" t="s">
        <x:v>93</x:v>
      </x:c>
      <x:c r="B269" s="0" t="n">
        <x:v>4848</x:v>
      </x:c>
      <x:c r="C269" s="0" t="s">
        <x:v>78</x:v>
      </x:c>
      <x:c r="D269" s="0" t="s">
        <x:v>80</x:v>
      </x:c>
      <x:c r="E269" s="0" t="s">
        <x:v>41</x:v>
      </x:c>
      <x:c r="F269" s="0" t="s">
        <x:v>54</x:v>
      </x:c>
      <x:c r="G269" s="0" t="s">
        <x:v>81</x:v>
      </x:c>
      <x:c r="H269" s="4" t="s">
        <x:v>24</x:v>
      </x:c>
      <x:c r="I269" s="4" t="n">
        <x:v>1</x:v>
      </x:c>
      <x:c r="J269" s="4" t="n">
        <x:v>7.728</x:v>
      </x:c>
      <x:c r="K269" s="4" t="n">
        <x:v>1</x:v>
      </x:c>
      <x:c r="L269" s="4" t="n">
        <x:v>7.728</x:v>
      </x:c>
      <x:c r="M269" s="4">
        <x:f>K269*L269</x:f>
      </x:c>
      <x:c r="N269" s="4" t="n">
        <x:v>0</x:v>
      </x:c>
      <x:c r="O269" s="5">
        <x:f>L269/243.012*100</x:f>
      </x:c>
      <x:c r="P269" s="6">
        <x:f>O269*N269/100</x:f>
      </x:c>
      <x:c r="Q269" s="6">
        <x:f>J269-P269</x:f>
      </x:c>
    </x:row>
    <x:row r="270" spans="1:25">
      <x:c r="A270" s="0" t="s">
        <x:v>93</x:v>
      </x:c>
      <x:c r="B270" s="0" t="n">
        <x:v>4848</x:v>
      </x:c>
      <x:c r="C270" s="0" t="s">
        <x:v>78</x:v>
      </x:c>
      <x:c r="D270" s="0" t="s">
        <x:v>80</x:v>
      </x:c>
      <x:c r="E270" s="0" t="s">
        <x:v>41</x:v>
      </x:c>
      <x:c r="F270" s="0" t="s">
        <x:v>54</x:v>
      </x:c>
      <x:c r="G270" s="0" t="s">
        <x:v>81</x:v>
      </x:c>
      <x:c r="H270" s="4" t="s">
        <x:v>24</x:v>
      </x:c>
      <x:c r="I270" s="4" t="n">
        <x:v>1</x:v>
      </x:c>
      <x:c r="J270" s="4" t="n">
        <x:v>7.728</x:v>
      </x:c>
      <x:c r="K270" s="4" t="n">
        <x:v>1</x:v>
      </x:c>
      <x:c r="L270" s="4" t="n">
        <x:v>7.728</x:v>
      </x:c>
      <x:c r="M270" s="4">
        <x:f>K270*L270</x:f>
      </x:c>
      <x:c r="N270" s="4" t="n">
        <x:v>0</x:v>
      </x:c>
      <x:c r="O270" s="5">
        <x:f>L270/243.012*100</x:f>
      </x:c>
      <x:c r="P270" s="6">
        <x:f>O270*N270/100</x:f>
      </x:c>
      <x:c r="Q270" s="6">
        <x:f>J270-P270</x:f>
      </x:c>
    </x:row>
    <x:row r="271" spans="1:25">
      <x:c r="A271" s="0" t="s">
        <x:v>93</x:v>
      </x:c>
      <x:c r="B271" s="0" t="n">
        <x:v>4848</x:v>
      </x:c>
      <x:c r="C271" s="0" t="s">
        <x:v>78</x:v>
      </x:c>
      <x:c r="D271" s="0" t="s">
        <x:v>80</x:v>
      </x:c>
      <x:c r="E271" s="0" t="s">
        <x:v>41</x:v>
      </x:c>
      <x:c r="F271" s="0" t="s">
        <x:v>54</x:v>
      </x:c>
      <x:c r="G271" s="0" t="s">
        <x:v>82</x:v>
      </x:c>
      <x:c r="H271" s="4" t="s">
        <x:v>24</x:v>
      </x:c>
      <x:c r="I271" s="4" t="n">
        <x:v>1</x:v>
      </x:c>
      <x:c r="J271" s="4" t="n">
        <x:v>3.384</x:v>
      </x:c>
      <x:c r="K271" s="4" t="n">
        <x:v>1</x:v>
      </x:c>
      <x:c r="L271" s="4" t="n">
        <x:v>3.384</x:v>
      </x:c>
      <x:c r="M271" s="4">
        <x:f>K271*L271</x:f>
      </x:c>
      <x:c r="N271" s="4" t="n">
        <x:v>0</x:v>
      </x:c>
      <x:c r="O271" s="5">
        <x:f>L271/243.012*100</x:f>
      </x:c>
      <x:c r="P271" s="6">
        <x:f>O271*N271/100</x:f>
      </x:c>
      <x:c r="Q271" s="6">
        <x:f>J271-P271</x:f>
      </x:c>
    </x:row>
    <x:row r="272" spans="1:25">
      <x:c r="A272" s="0" t="s">
        <x:v>93</x:v>
      </x:c>
      <x:c r="B272" s="0" t="n">
        <x:v>4848</x:v>
      </x:c>
      <x:c r="C272" s="0" t="s">
        <x:v>78</x:v>
      </x:c>
      <x:c r="D272" s="0" t="s">
        <x:v>80</x:v>
      </x:c>
      <x:c r="E272" s="0" t="s">
        <x:v>41</x:v>
      </x:c>
      <x:c r="F272" s="0" t="s">
        <x:v>54</x:v>
      </x:c>
      <x:c r="G272" s="0" t="s">
        <x:v>82</x:v>
      </x:c>
      <x:c r="H272" s="4" t="s">
        <x:v>24</x:v>
      </x:c>
      <x:c r="I272" s="4" t="n">
        <x:v>1</x:v>
      </x:c>
      <x:c r="J272" s="4" t="n">
        <x:v>3.384</x:v>
      </x:c>
      <x:c r="K272" s="4" t="n">
        <x:v>1</x:v>
      </x:c>
      <x:c r="L272" s="4" t="n">
        <x:v>3.384</x:v>
      </x:c>
      <x:c r="M272" s="4">
        <x:f>K272*L272</x:f>
      </x:c>
      <x:c r="N272" s="4" t="n">
        <x:v>0</x:v>
      </x:c>
      <x:c r="O272" s="5">
        <x:f>L272/243.012*100</x:f>
      </x:c>
      <x:c r="P272" s="6">
        <x:f>O272*N272/100</x:f>
      </x:c>
      <x:c r="Q272" s="6">
        <x:f>J272-P272</x:f>
      </x:c>
    </x:row>
    <x:row r="273" spans="1:25">
      <x:c r="A273" s="0" t="s">
        <x:v>93</x:v>
      </x:c>
      <x:c r="B273" s="0" t="n">
        <x:v>4848</x:v>
      </x:c>
      <x:c r="C273" s="0" t="s">
        <x:v>78</x:v>
      </x:c>
      <x:c r="D273" s="0" t="s">
        <x:v>80</x:v>
      </x:c>
      <x:c r="E273" s="0" t="s">
        <x:v>41</x:v>
      </x:c>
      <x:c r="F273" s="0" t="s">
        <x:v>54</x:v>
      </x:c>
      <x:c r="G273" s="0" t="s">
        <x:v>83</x:v>
      </x:c>
      <x:c r="H273" s="4" t="s">
        <x:v>24</x:v>
      </x:c>
      <x:c r="I273" s="4" t="n">
        <x:v>1</x:v>
      </x:c>
      <x:c r="J273" s="4" t="n">
        <x:v>7.728</x:v>
      </x:c>
      <x:c r="K273" s="4" t="n">
        <x:v>1</x:v>
      </x:c>
      <x:c r="L273" s="4" t="n">
        <x:v>7.728</x:v>
      </x:c>
      <x:c r="M273" s="4">
        <x:f>K273*L273</x:f>
      </x:c>
      <x:c r="N273" s="4" t="n">
        <x:v>0</x:v>
      </x:c>
      <x:c r="O273" s="5">
        <x:f>L273/243.012*100</x:f>
      </x:c>
      <x:c r="P273" s="6">
        <x:f>O273*N273/100</x:f>
      </x:c>
      <x:c r="Q273" s="6">
        <x:f>J273-P273</x:f>
      </x:c>
    </x:row>
    <x:row r="274" spans="1:25">
      <x:c r="A274" s="0" t="s">
        <x:v>93</x:v>
      </x:c>
      <x:c r="B274" s="0" t="n">
        <x:v>4848</x:v>
      </x:c>
      <x:c r="C274" s="0" t="s">
        <x:v>78</x:v>
      </x:c>
      <x:c r="D274" s="0" t="s">
        <x:v>80</x:v>
      </x:c>
      <x:c r="E274" s="0" t="s">
        <x:v>41</x:v>
      </x:c>
      <x:c r="F274" s="0" t="s">
        <x:v>54</x:v>
      </x:c>
      <x:c r="G274" s="0" t="s">
        <x:v>83</x:v>
      </x:c>
      <x:c r="H274" s="4" t="s">
        <x:v>24</x:v>
      </x:c>
      <x:c r="I274" s="4" t="n">
        <x:v>1</x:v>
      </x:c>
      <x:c r="J274" s="4" t="n">
        <x:v>7.728</x:v>
      </x:c>
      <x:c r="K274" s="4" t="n">
        <x:v>1</x:v>
      </x:c>
      <x:c r="L274" s="4" t="n">
        <x:v>7.728</x:v>
      </x:c>
      <x:c r="M274" s="4">
        <x:f>K274*L274</x:f>
      </x:c>
      <x:c r="N274" s="4" t="n">
        <x:v>0</x:v>
      </x:c>
      <x:c r="O274" s="5">
        <x:f>L274/243.012*100</x:f>
      </x:c>
      <x:c r="P274" s="6">
        <x:f>O274*N274/100</x:f>
      </x:c>
      <x:c r="Q274" s="6">
        <x:f>J274-P274</x:f>
      </x:c>
    </x:row>
    <x:row r="275" spans="1:25">
      <x:c r="A275" s="0" t="s">
        <x:v>93</x:v>
      </x:c>
      <x:c r="B275" s="0" t="n">
        <x:v>4848</x:v>
      </x:c>
      <x:c r="C275" s="0" t="s">
        <x:v>78</x:v>
      </x:c>
      <x:c r="D275" s="0" t="s">
        <x:v>80</x:v>
      </x:c>
      <x:c r="E275" s="0" t="s">
        <x:v>41</x:v>
      </x:c>
      <x:c r="F275" s="0" t="s">
        <x:v>54</x:v>
      </x:c>
      <x:c r="G275" s="0" t="s">
        <x:v>84</x:v>
      </x:c>
      <x:c r="H275" s="4" t="s">
        <x:v>24</x:v>
      </x:c>
      <x:c r="I275" s="4" t="n">
        <x:v>1</x:v>
      </x:c>
      <x:c r="J275" s="4" t="n">
        <x:v>7.728</x:v>
      </x:c>
      <x:c r="K275" s="4" t="n">
        <x:v>1</x:v>
      </x:c>
      <x:c r="L275" s="4" t="n">
        <x:v>7.728</x:v>
      </x:c>
      <x:c r="M275" s="4">
        <x:f>K275*L275</x:f>
      </x:c>
      <x:c r="N275" s="4" t="n">
        <x:v>0</x:v>
      </x:c>
      <x:c r="O275" s="5">
        <x:f>L275/243.012*100</x:f>
      </x:c>
      <x:c r="P275" s="6">
        <x:f>O275*N275/100</x:f>
      </x:c>
      <x:c r="Q275" s="6">
        <x:f>J275-P275</x:f>
      </x:c>
    </x:row>
    <x:row r="276" spans="1:25">
      <x:c r="A276" s="0" t="s">
        <x:v>93</x:v>
      </x:c>
      <x:c r="B276" s="0" t="n">
        <x:v>4848</x:v>
      </x:c>
      <x:c r="C276" s="0" t="s">
        <x:v>78</x:v>
      </x:c>
      <x:c r="D276" s="0" t="s">
        <x:v>80</x:v>
      </x:c>
      <x:c r="E276" s="0" t="s">
        <x:v>41</x:v>
      </x:c>
      <x:c r="F276" s="0" t="s">
        <x:v>54</x:v>
      </x:c>
      <x:c r="G276" s="0" t="s">
        <x:v>84</x:v>
      </x:c>
      <x:c r="H276" s="4" t="s">
        <x:v>24</x:v>
      </x:c>
      <x:c r="I276" s="4" t="n">
        <x:v>1</x:v>
      </x:c>
      <x:c r="J276" s="4" t="n">
        <x:v>7.728</x:v>
      </x:c>
      <x:c r="K276" s="4" t="n">
        <x:v>1</x:v>
      </x:c>
      <x:c r="L276" s="4" t="n">
        <x:v>7.728</x:v>
      </x:c>
      <x:c r="M276" s="4">
        <x:f>K276*L276</x:f>
      </x:c>
      <x:c r="N276" s="4" t="n">
        <x:v>0</x:v>
      </x:c>
      <x:c r="O276" s="5">
        <x:f>L276/243.012*100</x:f>
      </x:c>
      <x:c r="P276" s="6">
        <x:f>O276*N276/100</x:f>
      </x:c>
      <x:c r="Q276" s="6">
        <x:f>J276-P276</x:f>
      </x:c>
    </x:row>
    <x:row r="277" spans="1:25">
      <x:c r="A277" s="0" t="s">
        <x:v>93</x:v>
      </x:c>
      <x:c r="B277" s="0" t="n">
        <x:v>4848</x:v>
      </x:c>
      <x:c r="C277" s="0" t="s">
        <x:v>78</x:v>
      </x:c>
      <x:c r="D277" s="0" t="s">
        <x:v>80</x:v>
      </x:c>
      <x:c r="E277" s="0" t="s">
        <x:v>41</x:v>
      </x:c>
      <x:c r="F277" s="0" t="s">
        <x:v>54</x:v>
      </x:c>
      <x:c r="G277" s="0" t="s">
        <x:v>85</x:v>
      </x:c>
      <x:c r="H277" s="4" t="s">
        <x:v>24</x:v>
      </x:c>
      <x:c r="I277" s="4" t="n">
        <x:v>1</x:v>
      </x:c>
      <x:c r="J277" s="4" t="n">
        <x:v>4.08</x:v>
      </x:c>
      <x:c r="K277" s="4" t="n">
        <x:v>1</x:v>
      </x:c>
      <x:c r="L277" s="4" t="n">
        <x:v>4.08</x:v>
      </x:c>
      <x:c r="M277" s="4">
        <x:f>K277*L277</x:f>
      </x:c>
      <x:c r="N277" s="4" t="n">
        <x:v>0</x:v>
      </x:c>
      <x:c r="O277" s="5">
        <x:f>L277/243.012*100</x:f>
      </x:c>
      <x:c r="P277" s="6">
        <x:f>O277*N277/100</x:f>
      </x:c>
      <x:c r="Q277" s="6">
        <x:f>J277-P277</x:f>
      </x:c>
    </x:row>
    <x:row r="278" spans="1:25">
      <x:c r="A278" s="0" t="s">
        <x:v>93</x:v>
      </x:c>
      <x:c r="B278" s="0" t="n">
        <x:v>4848</x:v>
      </x:c>
      <x:c r="C278" s="0" t="s">
        <x:v>78</x:v>
      </x:c>
      <x:c r="D278" s="0" t="s">
        <x:v>80</x:v>
      </x:c>
      <x:c r="E278" s="0" t="s">
        <x:v>41</x:v>
      </x:c>
      <x:c r="F278" s="0" t="s">
        <x:v>54</x:v>
      </x:c>
      <x:c r="G278" s="0" t="s">
        <x:v>85</x:v>
      </x:c>
      <x:c r="H278" s="4" t="s">
        <x:v>24</x:v>
      </x:c>
      <x:c r="I278" s="4" t="n">
        <x:v>1</x:v>
      </x:c>
      <x:c r="J278" s="4" t="n">
        <x:v>4.08</x:v>
      </x:c>
      <x:c r="K278" s="4" t="n">
        <x:v>1</x:v>
      </x:c>
      <x:c r="L278" s="4" t="n">
        <x:v>4.08</x:v>
      </x:c>
      <x:c r="M278" s="4">
        <x:f>K278*L278</x:f>
      </x:c>
      <x:c r="N278" s="4" t="n">
        <x:v>0</x:v>
      </x:c>
      <x:c r="O278" s="5">
        <x:f>L278/243.012*100</x:f>
      </x:c>
      <x:c r="P278" s="6">
        <x:f>O278*N278/100</x:f>
      </x:c>
      <x:c r="Q278" s="6">
        <x:f>J278-P278</x:f>
      </x:c>
    </x:row>
    <x:row r="279" spans="1:25">
      <x:c r="A279" s="0" t="s">
        <x:v>93</x:v>
      </x:c>
      <x:c r="B279" s="0" t="n">
        <x:v>4848</x:v>
      </x:c>
      <x:c r="C279" s="0" t="s">
        <x:v>78</x:v>
      </x:c>
      <x:c r="D279" s="0" t="s"/>
      <x:c r="E279" s="0" t="s">
        <x:v>21</x:v>
      </x:c>
      <x:c r="F279" s="0" t="s">
        <x:v>22</x:v>
      </x:c>
      <x:c r="G279" s="0" t="s">
        <x:v>23</x:v>
      </x:c>
      <x:c r="H279" s="4" t="s">
        <x:v>28</x:v>
      </x:c>
      <x:c r="I279" s="4" t="n">
        <x:v>1</x:v>
      </x:c>
      <x:c r="J279" s="4" t="n">
        <x:v>2.196</x:v>
      </x:c>
      <x:c r="K279" s="4" t="n">
        <x:v>1</x:v>
      </x:c>
      <x:c r="L279" s="4" t="n">
        <x:v>2.196</x:v>
      </x:c>
      <x:c r="M279" s="4">
        <x:f>K279*L279</x:f>
      </x:c>
      <x:c r="N279" s="4" t="n">
        <x:v>0</x:v>
      </x:c>
      <x:c r="O279" s="5">
        <x:f>L279/243.012*100</x:f>
      </x:c>
      <x:c r="P279" s="6">
        <x:f>O279*N279/100</x:f>
      </x:c>
      <x:c r="Q279" s="6">
        <x:f>J279-P279</x:f>
      </x:c>
    </x:row>
    <x:row r="280" spans="1:25">
      <x:c r="A280" s="0" t="s">
        <x:v>137</x:v>
      </x:c>
      <x:c r="B280" s="0" t="n">
        <x:v>4849</x:v>
      </x:c>
      <x:c r="C280" s="0" t="s">
        <x:v>138</x:v>
      </x:c>
      <x:c r="D280" s="0" t="s">
        <x:v>139</x:v>
      </x:c>
      <x:c r="E280" s="0" t="s">
        <x:v>21</x:v>
      </x:c>
      <x:c r="F280" s="0" t="s">
        <x:v>36</x:v>
      </x:c>
      <x:c r="G280" s="0" t="s">
        <x:v>140</x:v>
      </x:c>
      <x:c r="H280" s="4" t="s">
        <x:v>24</x:v>
      </x:c>
      <x:c r="I280" s="4" t="n">
        <x:v>173</x:v>
      </x:c>
      <x:c r="J280" s="4" t="n">
        <x:v>46.018</x:v>
      </x:c>
      <x:c r="K280" s="4" t="n">
        <x:v>0</x:v>
      </x:c>
      <x:c r="L280" s="4" t="n">
        <x:v>0.266</x:v>
      </x:c>
      <x:c r="M280" s="4">
        <x:f>K280*L280</x:f>
      </x:c>
      <x:c r="N280" s="4" t="n">
        <x:v>0</x:v>
      </x:c>
      <x:c r="O280" s="5">
        <x:f>L280/0.557*100</x:f>
      </x:c>
      <x:c r="P280" s="6">
        <x:f>O280*N280/100</x:f>
      </x:c>
      <x:c r="Q280" s="6">
        <x:f>J280-P280</x:f>
      </x:c>
    </x:row>
    <x:row r="281" spans="1:25">
      <x:c r="A281" s="0" t="s">
        <x:v>137</x:v>
      </x:c>
      <x:c r="B281" s="0" t="n">
        <x:v>4849</x:v>
      </x:c>
      <x:c r="C281" s="0" t="s">
        <x:v>138</x:v>
      </x:c>
      <x:c r="D281" s="0" t="s">
        <x:v>141</x:v>
      </x:c>
      <x:c r="E281" s="0" t="s">
        <x:v>21</x:v>
      </x:c>
      <x:c r="F281" s="0" t="s">
        <x:v>22</x:v>
      </x:c>
      <x:c r="G281" s="0" t="s">
        <x:v>142</x:v>
      </x:c>
      <x:c r="H281" s="4" t="s">
        <x:v>24</x:v>
      </x:c>
      <x:c r="I281" s="4" t="n">
        <x:v>173</x:v>
      </x:c>
      <x:c r="J281" s="4" t="n">
        <x:v>50.4</x:v>
      </x:c>
      <x:c r="K281" s="4" t="n">
        <x:v>0</x:v>
      </x:c>
      <x:c r="L281" s="4" t="n">
        <x:v>0.291</x:v>
      </x:c>
      <x:c r="M281" s="4">
        <x:f>K281*L281</x:f>
      </x:c>
      <x:c r="N281" s="4" t="n">
        <x:v>0</x:v>
      </x:c>
      <x:c r="O281" s="5">
        <x:f>L281/0.557*100</x:f>
      </x:c>
      <x:c r="P281" s="6">
        <x:f>O281*N281/100</x:f>
      </x:c>
      <x:c r="Q281" s="6">
        <x:f>J281-P281</x:f>
      </x:c>
    </x:row>
    <x:row r="282" spans="1:25">
      <x:c r="A282" s="0" t="s">
        <x:v>143</x:v>
      </x:c>
      <x:c r="B282" s="0" t="n">
        <x:v>4850</x:v>
      </x:c>
      <x:c r="C282" s="0" t="s">
        <x:v>73</x:v>
      </x:c>
      <x:c r="D282" s="0" t="s">
        <x:v>74</x:v>
      </x:c>
      <x:c r="E282" s="0" t="s">
        <x:v>41</x:v>
      </x:c>
      <x:c r="F282" s="0" t="s">
        <x:v>54</x:v>
      </x:c>
      <x:c r="G282" s="0" t="s">
        <x:v>23</x:v>
      </x:c>
      <x:c r="H282" s="4" t="s">
        <x:v>24</x:v>
      </x:c>
      <x:c r="I282" s="4" t="n">
        <x:v>23</x:v>
      </x:c>
      <x:c r="J282" s="4" t="n">
        <x:v>32.2</x:v>
      </x:c>
      <x:c r="K282" s="4" t="n">
        <x:v>5</x:v>
      </x:c>
      <x:c r="L282" s="4" t="n">
        <x:v>1.4</x:v>
      </x:c>
      <x:c r="M282" s="4">
        <x:f>K282*L282</x:f>
      </x:c>
      <x:c r="N282" s="4" t="n">
        <x:v>0</x:v>
      </x:c>
      <x:c r="O282" s="5">
        <x:f>L282/16.228*100</x:f>
      </x:c>
      <x:c r="P282" s="6">
        <x:f>O282*N282/100</x:f>
      </x:c>
      <x:c r="Q282" s="6">
        <x:f>J282-P282</x:f>
      </x:c>
    </x:row>
    <x:row r="283" spans="1:25">
      <x:c r="A283" s="0" t="s">
        <x:v>143</x:v>
      </x:c>
      <x:c r="B283" s="0" t="n">
        <x:v>4850</x:v>
      </x:c>
      <x:c r="C283" s="0" t="s">
        <x:v>73</x:v>
      </x:c>
      <x:c r="D283" s="0" t="s">
        <x:v>74</x:v>
      </x:c>
      <x:c r="E283" s="0" t="s">
        <x:v>41</x:v>
      </x:c>
      <x:c r="F283" s="0" t="s">
        <x:v>42</x:v>
      </x:c>
      <x:c r="G283" s="0" t="s">
        <x:v>27</x:v>
      </x:c>
      <x:c r="H283" s="4" t="s">
        <x:v>24</x:v>
      </x:c>
      <x:c r="I283" s="4" t="n">
        <x:v>23</x:v>
      </x:c>
      <x:c r="J283" s="4" t="n">
        <x:v>39.1</x:v>
      </x:c>
      <x:c r="K283" s="4" t="n">
        <x:v>5</x:v>
      </x:c>
      <x:c r="L283" s="4" t="n">
        <x:v>1.7</x:v>
      </x:c>
      <x:c r="M283" s="4">
        <x:f>K283*L283</x:f>
      </x:c>
      <x:c r="N283" s="4" t="n">
        <x:v>0</x:v>
      </x:c>
      <x:c r="O283" s="5">
        <x:f>L283/16.228*100</x:f>
      </x:c>
      <x:c r="P283" s="6">
        <x:f>O283*N283/100</x:f>
      </x:c>
      <x:c r="Q283" s="6">
        <x:f>J283-P283</x:f>
      </x:c>
    </x:row>
    <x:row r="284" spans="1:25">
      <x:c r="A284" s="0" t="s">
        <x:v>143</x:v>
      </x:c>
      <x:c r="B284" s="0" t="n">
        <x:v>4850</x:v>
      </x:c>
      <x:c r="C284" s="0" t="s">
        <x:v>73</x:v>
      </x:c>
      <x:c r="D284" s="0" t="s">
        <x:v>75</x:v>
      </x:c>
      <x:c r="E284" s="0" t="s">
        <x:v>41</x:v>
      </x:c>
      <x:c r="F284" s="0" t="s">
        <x:v>54</x:v>
      </x:c>
      <x:c r="G284" s="0" t="s">
        <x:v>23</x:v>
      </x:c>
      <x:c r="H284" s="4" t="s">
        <x:v>24</x:v>
      </x:c>
      <x:c r="I284" s="4" t="n">
        <x:v>23</x:v>
      </x:c>
      <x:c r="J284" s="4" t="n">
        <x:v>32.2</x:v>
      </x:c>
      <x:c r="K284" s="4" t="n">
        <x:v>5</x:v>
      </x:c>
      <x:c r="L284" s="4" t="n">
        <x:v>1.4</x:v>
      </x:c>
      <x:c r="M284" s="4">
        <x:f>K284*L284</x:f>
      </x:c>
      <x:c r="N284" s="4" t="n">
        <x:v>0</x:v>
      </x:c>
      <x:c r="O284" s="5">
        <x:f>L284/16.228*100</x:f>
      </x:c>
      <x:c r="P284" s="6">
        <x:f>O284*N284/100</x:f>
      </x:c>
      <x:c r="Q284" s="6">
        <x:f>J284-P284</x:f>
      </x:c>
    </x:row>
    <x:row r="285" spans="1:25">
      <x:c r="A285" s="0" t="s">
        <x:v>143</x:v>
      </x:c>
      <x:c r="B285" s="0" t="n">
        <x:v>4850</x:v>
      </x:c>
      <x:c r="C285" s="0" t="s">
        <x:v>73</x:v>
      </x:c>
      <x:c r="D285" s="0" t="s">
        <x:v>75</x:v>
      </x:c>
      <x:c r="E285" s="0" t="s">
        <x:v>41</x:v>
      </x:c>
      <x:c r="F285" s="0" t="s">
        <x:v>42</x:v>
      </x:c>
      <x:c r="G285" s="0" t="s">
        <x:v>27</x:v>
      </x:c>
      <x:c r="H285" s="4" t="s">
        <x:v>24</x:v>
      </x:c>
      <x:c r="I285" s="4" t="n">
        <x:v>23</x:v>
      </x:c>
      <x:c r="J285" s="4" t="n">
        <x:v>39.1</x:v>
      </x:c>
      <x:c r="K285" s="4" t="n">
        <x:v>5</x:v>
      </x:c>
      <x:c r="L285" s="4" t="n">
        <x:v>1.7</x:v>
      </x:c>
      <x:c r="M285" s="4">
        <x:f>K285*L285</x:f>
      </x:c>
      <x:c r="N285" s="4" t="n">
        <x:v>0</x:v>
      </x:c>
      <x:c r="O285" s="5">
        <x:f>L285/16.228*100</x:f>
      </x:c>
      <x:c r="P285" s="6">
        <x:f>O285*N285/100</x:f>
      </x:c>
      <x:c r="Q285" s="6">
        <x:f>J285-P285</x:f>
      </x:c>
    </x:row>
    <x:row r="286" spans="1:25">
      <x:c r="A286" s="0" t="s">
        <x:v>143</x:v>
      </x:c>
      <x:c r="B286" s="0" t="n">
        <x:v>4850</x:v>
      </x:c>
      <x:c r="C286" s="0" t="s">
        <x:v>73</x:v>
      </x:c>
      <x:c r="D286" s="0" t="s">
        <x:v>76</x:v>
      </x:c>
      <x:c r="E286" s="0" t="s">
        <x:v>21</x:v>
      </x:c>
      <x:c r="F286" s="0" t="s">
        <x:v>22</x:v>
      </x:c>
      <x:c r="G286" s="0" t="s">
        <x:v>23</x:v>
      </x:c>
      <x:c r="H286" s="4" t="s">
        <x:v>24</x:v>
      </x:c>
      <x:c r="I286" s="4" t="n">
        <x:v>23</x:v>
      </x:c>
      <x:c r="J286" s="4" t="n">
        <x:v>91.52</x:v>
      </x:c>
      <x:c r="K286" s="4" t="n">
        <x:v>5</x:v>
      </x:c>
      <x:c r="L286" s="4" t="n">
        <x:v>3.979</x:v>
      </x:c>
      <x:c r="M286" s="4">
        <x:f>K286*L286</x:f>
      </x:c>
      <x:c r="N286" s="4" t="n">
        <x:v>0</x:v>
      </x:c>
      <x:c r="O286" s="5">
        <x:f>L286/16.228*100</x:f>
      </x:c>
      <x:c r="P286" s="6">
        <x:f>O286*N286/100</x:f>
      </x:c>
      <x:c r="Q286" s="6">
        <x:f>J286-P286</x:f>
      </x:c>
    </x:row>
    <x:row r="287" spans="1:25">
      <x:c r="A287" s="0" t="s">
        <x:v>143</x:v>
      </x:c>
      <x:c r="B287" s="0" t="n">
        <x:v>4850</x:v>
      </x:c>
      <x:c r="C287" s="0" t="s">
        <x:v>73</x:v>
      </x:c>
      <x:c r="D287" s="0" t="s">
        <x:v>76</x:v>
      </x:c>
      <x:c r="E287" s="0" t="s">
        <x:v>21</x:v>
      </x:c>
      <x:c r="F287" s="0" t="s">
        <x:v>22</x:v>
      </x:c>
      <x:c r="G287" s="0" t="s">
        <x:v>23</x:v>
      </x:c>
      <x:c r="H287" s="4" t="s">
        <x:v>24</x:v>
      </x:c>
      <x:c r="I287" s="4" t="n">
        <x:v>23</x:v>
      </x:c>
      <x:c r="J287" s="4" t="n">
        <x:v>91.52</x:v>
      </x:c>
      <x:c r="K287" s="4" t="n">
        <x:v>5</x:v>
      </x:c>
      <x:c r="L287" s="4" t="n">
        <x:v>3.979</x:v>
      </x:c>
      <x:c r="M287" s="4">
        <x:f>K287*L287</x:f>
      </x:c>
      <x:c r="N287" s="4" t="n">
        <x:v>0</x:v>
      </x:c>
      <x:c r="O287" s="5">
        <x:f>L287/16.228*100</x:f>
      </x:c>
      <x:c r="P287" s="6">
        <x:f>O287*N287/100</x:f>
      </x:c>
      <x:c r="Q287" s="6">
        <x:f>J287-P287</x:f>
      </x:c>
    </x:row>
    <x:row r="288" spans="1:25">
      <x:c r="A288" s="0" t="s">
        <x:v>143</x:v>
      </x:c>
      <x:c r="B288" s="0" t="n">
        <x:v>4850</x:v>
      </x:c>
      <x:c r="C288" s="0" t="s">
        <x:v>73</x:v>
      </x:c>
      <x:c r="D288" s="0" t="s"/>
      <x:c r="E288" s="0" t="s">
        <x:v>21</x:v>
      </x:c>
      <x:c r="F288" s="0" t="s">
        <x:v>22</x:v>
      </x:c>
      <x:c r="G288" s="0" t="s">
        <x:v>23</x:v>
      </x:c>
      <x:c r="H288" s="4" t="s">
        <x:v>28</x:v>
      </x:c>
      <x:c r="I288" s="4" t="n">
        <x:v>23</x:v>
      </x:c>
      <x:c r="J288" s="4" t="n">
        <x:v>11</x:v>
      </x:c>
      <x:c r="K288" s="4" t="n">
        <x:v>5</x:v>
      </x:c>
      <x:c r="L288" s="4" t="n">
        <x:v>2.07</x:v>
      </x:c>
      <x:c r="M288" s="4">
        <x:f>K288*L288</x:f>
      </x:c>
      <x:c r="N288" s="4" t="n">
        <x:v>0</x:v>
      </x:c>
      <x:c r="O288" s="5">
        <x:f>L288/16.228*100</x:f>
      </x:c>
      <x:c r="P288" s="6">
        <x:f>O288*N288/100</x:f>
      </x:c>
      <x:c r="Q288" s="6">
        <x:f>J288-P288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