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winniezhao/Downloads/"/>
    </mc:Choice>
  </mc:AlternateContent>
  <xr:revisionPtr revIDLastSave="0" documentId="13_ncr:1_{BA0B5513-06CC-7E4D-86A4-6242738B8DD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Launch Your VR Business" sheetId="1" r:id="rId1"/>
    <sheet name="Results and Ques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H8" i="2"/>
  <c r="C19" i="2" s="1"/>
  <c r="F8" i="2"/>
  <c r="F7" i="2"/>
  <c r="H6" i="2"/>
  <c r="C17" i="2" s="1"/>
  <c r="F6" i="2"/>
  <c r="F11" i="2" s="1"/>
  <c r="H5" i="2"/>
  <c r="C16" i="2" s="1"/>
  <c r="C5" i="2"/>
  <c r="A48" i="1"/>
  <c r="A45" i="1"/>
  <c r="H41" i="1"/>
  <c r="H37" i="1"/>
  <c r="H33" i="1"/>
  <c r="H29" i="1"/>
  <c r="H25" i="1"/>
  <c r="C20" i="2" l="1"/>
  <c r="H7" i="2"/>
  <c r="C18" i="2" s="1"/>
  <c r="C6" i="2"/>
  <c r="C7" i="2" s="1"/>
  <c r="A26" i="2" l="1"/>
  <c r="C22" i="2"/>
  <c r="A22" i="2" s="1"/>
</calcChain>
</file>

<file path=xl/sharedStrings.xml><?xml version="1.0" encoding="utf-8"?>
<sst xmlns="http://schemas.openxmlformats.org/spreadsheetml/2006/main" count="79" uniqueCount="75">
  <si>
    <r>
      <rPr>
        <b/>
        <i/>
        <sz val="24"/>
        <color rgb="FF000000"/>
        <rFont val="Exo"/>
      </rPr>
      <t>LAUNCH YOUR VR BUSINESS</t>
    </r>
    <r>
      <rPr>
        <b/>
        <sz val="24"/>
        <color rgb="FF000000"/>
        <rFont val="Exo"/>
      </rPr>
      <t xml:space="preserve"> </t>
    </r>
    <r>
      <rPr>
        <b/>
        <sz val="24"/>
        <color rgb="FF457B9D"/>
        <rFont val="Exo"/>
      </rPr>
      <t>&gt; December Learning Challenge</t>
    </r>
  </si>
  <si>
    <t>PART A: HOW TO USE THIS SPREADSHEET</t>
  </si>
  <si>
    <t>#1</t>
  </si>
  <si>
    <r>
      <rPr>
        <sz val="10"/>
        <color theme="1"/>
        <rFont val="Barlow"/>
      </rPr>
      <t xml:space="preserve">When a </t>
    </r>
    <r>
      <rPr>
        <b/>
        <sz val="10"/>
        <color theme="1"/>
        <rFont val="Barlow"/>
      </rPr>
      <t>box is yellow</t>
    </r>
    <r>
      <rPr>
        <sz val="10"/>
        <color theme="1"/>
        <rFont val="Barlow"/>
      </rPr>
      <t xml:space="preserve">, that means you will need to add something. Either </t>
    </r>
    <r>
      <rPr>
        <b/>
        <sz val="10"/>
        <color theme="1"/>
        <rFont val="Barlow"/>
      </rPr>
      <t>choose from the drop-down menu</t>
    </r>
    <r>
      <rPr>
        <sz val="10"/>
        <color theme="1"/>
        <rFont val="Barlow"/>
      </rPr>
      <t xml:space="preserve"> or </t>
    </r>
    <r>
      <rPr>
        <b/>
        <sz val="10"/>
        <color theme="1"/>
        <rFont val="Barlow"/>
      </rPr>
      <t>type in your answer</t>
    </r>
    <r>
      <rPr>
        <sz val="10"/>
        <color theme="1"/>
        <rFont val="Barlow"/>
      </rPr>
      <t>.</t>
    </r>
  </si>
  <si>
    <t>#2</t>
  </si>
  <si>
    <r>
      <rPr>
        <sz val="10"/>
        <color theme="1"/>
        <rFont val="Barlow"/>
      </rPr>
      <t xml:space="preserve">When a </t>
    </r>
    <r>
      <rPr>
        <b/>
        <sz val="10"/>
        <color theme="1"/>
        <rFont val="Barlow"/>
      </rPr>
      <t>box is orange</t>
    </r>
    <r>
      <rPr>
        <sz val="10"/>
        <color theme="1"/>
        <rFont val="Barlow"/>
      </rPr>
      <t xml:space="preserve">, it is showing you the RESULT of your decisions. When an orange box says ERROR or #VALUE, please double-check that all the yellow boxes are filled in. </t>
    </r>
    <r>
      <rPr>
        <b/>
        <sz val="10"/>
        <color theme="1"/>
        <rFont val="Barlow"/>
      </rPr>
      <t>Don't type anything in the orange boxes.</t>
    </r>
  </si>
  <si>
    <t>#3</t>
  </si>
  <si>
    <r>
      <rPr>
        <sz val="10"/>
        <color theme="1"/>
        <rFont val="Barlow"/>
      </rPr>
      <t xml:space="preserve">When a </t>
    </r>
    <r>
      <rPr>
        <b/>
        <sz val="10"/>
        <color theme="1"/>
        <rFont val="Barlow"/>
      </rPr>
      <t>box is blue</t>
    </r>
    <r>
      <rPr>
        <sz val="10"/>
        <color theme="1"/>
        <rFont val="Barlow"/>
      </rPr>
      <t xml:space="preserve">, it is giving you helpful tips or instructions. </t>
    </r>
    <r>
      <rPr>
        <b/>
        <sz val="10"/>
        <color theme="1"/>
        <rFont val="Barlow"/>
      </rPr>
      <t>Don't type anything in the blue boxes.</t>
    </r>
  </si>
  <si>
    <t>PART B: FILL IN YOUR INFO</t>
  </si>
  <si>
    <t>Your Name:</t>
  </si>
  <si>
    <t>&lt; Type in your name!</t>
  </si>
  <si>
    <t>Your Email:</t>
  </si>
  <si>
    <t>&lt; Type in your email address!</t>
  </si>
  <si>
    <t>Your Grade:</t>
  </si>
  <si>
    <t>&lt; Click the arrow to choose from the drop-down menu!</t>
  </si>
  <si>
    <t>Your Class:</t>
  </si>
  <si>
    <t>&lt; Type in your teacher's name!</t>
  </si>
  <si>
    <t>What will you name your Virtual Reality Goggles?</t>
  </si>
  <si>
    <t>&lt; Create a name and type it here!</t>
  </si>
  <si>
    <t>PART C: YOUR DECISIONS</t>
  </si>
  <si>
    <t>Decision #1</t>
  </si>
  <si>
    <t>First, you must decide whether you want to design your product with basic or premium features. In order to design a premium product, you will have to spend an extra $6,000,000 on Research &amp; Development, but many customers will be willing to pay more money for the product. However, some customers might not want to pay a high price, so they might prefer a basic product. With each of these considerations in mind, what will you choose?</t>
  </si>
  <si>
    <t>&lt; Use the drop-down menu to make your decision!</t>
  </si>
  <si>
    <t>Decision #2</t>
  </si>
  <si>
    <t>Next, decide what price you will charge for your product. The minimum price you can charge is $500 and the maximum is $900. While charging a higher price will help you gain more money for each pair of Goggles you sell, not all customers will be willing to pay a high price. Choose carefully!</t>
  </si>
  <si>
    <t xml:space="preserve"> </t>
  </si>
  <si>
    <t>Decision #3</t>
  </si>
  <si>
    <t>Now decide how much money you want to spend on advertising. As we learned in the Marketing &amp; Media workshop, advertising will help potential customers to learn about your product, and will help convince them to buy it. You may choose to not advertise, or spend a low, medium, or high amount of money on advertising.</t>
  </si>
  <si>
    <t>Decision #4</t>
  </si>
  <si>
    <t>You must also decide whether or not you want to launch a website to sell your Goggles online. If you choose not to launch a website, you can still sell your Goggles in physical stores, like Best Buy. However, launching a website will help you reach more customers. It will cost you $1 million. What will you decide?</t>
  </si>
  <si>
    <t>Decision #5</t>
  </si>
  <si>
    <t>Finally, consider the environmental impact of your business. Because Goggles are a delicate product, they require lots of plastic packaging, which ends up in the landfill. You recently heard of an opportunity to switch to eco-friendly, biodegradable packaging. This would come at a cost of $30 per pair of Goggles sold. Is it worth it?</t>
  </si>
  <si>
    <t>PART E: BIG THINK QUESTIONS</t>
  </si>
  <si>
    <r>
      <rPr>
        <sz val="10"/>
        <color theme="1"/>
        <rFont val="Barlow"/>
      </rPr>
      <t xml:space="preserve">Rank </t>
    </r>
    <r>
      <rPr>
        <b/>
        <sz val="10"/>
        <color theme="1"/>
        <rFont val="Barlow"/>
      </rPr>
      <t>ease of purchase</t>
    </r>
    <r>
      <rPr>
        <sz val="10"/>
        <color theme="1"/>
        <rFont val="Barlow"/>
      </rPr>
      <t xml:space="preserve">, </t>
    </r>
    <r>
      <rPr>
        <b/>
        <sz val="10"/>
        <color theme="1"/>
        <rFont val="Barlow"/>
      </rPr>
      <t>environmental impact</t>
    </r>
    <r>
      <rPr>
        <sz val="10"/>
        <color theme="1"/>
        <rFont val="Barlow"/>
      </rPr>
      <t xml:space="preserve">, </t>
    </r>
    <r>
      <rPr>
        <b/>
        <sz val="10"/>
        <color theme="1"/>
        <rFont val="Barlow"/>
      </rPr>
      <t>price</t>
    </r>
    <r>
      <rPr>
        <sz val="10"/>
        <color theme="1"/>
        <rFont val="Barlow"/>
      </rPr>
      <t xml:space="preserve">, </t>
    </r>
    <r>
      <rPr>
        <b/>
        <sz val="10"/>
        <color theme="1"/>
        <rFont val="Barlow"/>
      </rPr>
      <t>quality</t>
    </r>
    <r>
      <rPr>
        <sz val="10"/>
        <color theme="1"/>
        <rFont val="Barlow"/>
      </rPr>
      <t xml:space="preserve">, and </t>
    </r>
    <r>
      <rPr>
        <b/>
        <sz val="10"/>
        <color theme="1"/>
        <rFont val="Barlow"/>
      </rPr>
      <t>reputation</t>
    </r>
    <r>
      <rPr>
        <sz val="10"/>
        <color theme="1"/>
        <rFont val="Barlow"/>
      </rPr>
      <t xml:space="preserve"> in terms of their importance to you as the entrepreneur and to the customer. Explain why you ordered them the way you did. (5-6 sentences)</t>
    </r>
  </si>
  <si>
    <t>What do you think is the opportunity cost of each decision you made? Did considering the opportunity cost make you (want to) change any of your decisions? (4-5 sentences)</t>
  </si>
  <si>
    <t>Move on to the next page to continue -&gt;</t>
  </si>
  <si>
    <r>
      <rPr>
        <b/>
        <i/>
        <sz val="24"/>
        <color rgb="FF000000"/>
        <rFont val="Exo"/>
      </rPr>
      <t>LAUNCH YOUR VR BUSINESS</t>
    </r>
    <r>
      <rPr>
        <b/>
        <sz val="24"/>
        <color rgb="FF000000"/>
        <rFont val="Exo"/>
      </rPr>
      <t xml:space="preserve"> </t>
    </r>
    <r>
      <rPr>
        <b/>
        <sz val="24"/>
        <color rgb="FF457B9D"/>
        <rFont val="Exo"/>
      </rPr>
      <t>&gt; December Learning Challenge</t>
    </r>
  </si>
  <si>
    <t>PART D: YOUR RESULTS</t>
  </si>
  <si>
    <r>
      <rPr>
        <b/>
        <sz val="10"/>
        <color theme="1"/>
        <rFont val="Barlow"/>
      </rPr>
      <t xml:space="preserve">Revenue   </t>
    </r>
    <r>
      <rPr>
        <b/>
        <sz val="10"/>
        <color theme="1"/>
        <rFont val="Barlow"/>
      </rPr>
      <t>($$ you GET from selling Goggles)</t>
    </r>
  </si>
  <si>
    <t>Unit sales</t>
  </si>
  <si>
    <t>Costs</t>
  </si>
  <si>
    <t>Price</t>
  </si>
  <si>
    <t>&lt; Based on Decision #2</t>
  </si>
  <si>
    <t>Base unit sales</t>
  </si>
  <si>
    <t>Website</t>
  </si>
  <si>
    <t>Number of Goggles sold</t>
  </si>
  <si>
    <t>&lt; Changes based on all decisions</t>
  </si>
  <si>
    <t>Feature boost</t>
  </si>
  <si>
    <t>Sustainability</t>
  </si>
  <si>
    <t>Total revenue</t>
  </si>
  <si>
    <t>Price dip</t>
  </si>
  <si>
    <t>Material (COGS)</t>
  </si>
  <si>
    <t>Feature price boost</t>
  </si>
  <si>
    <t>Research add</t>
  </si>
  <si>
    <r>
      <rPr>
        <b/>
        <sz val="10"/>
        <color theme="1"/>
        <rFont val="Barlow"/>
      </rPr>
      <t xml:space="preserve">Cost   </t>
    </r>
    <r>
      <rPr>
        <b/>
        <sz val="10"/>
        <color theme="1"/>
        <rFont val="Barlow"/>
      </rPr>
      <t>($$ you must PAY to keep business running)</t>
    </r>
  </si>
  <si>
    <t>Ad boost</t>
  </si>
  <si>
    <t>Automatic costs</t>
  </si>
  <si>
    <t>Website boost</t>
  </si>
  <si>
    <t>Research &amp; Development</t>
  </si>
  <si>
    <t>&lt; You must pay all these costs regardless of what decisions you make.</t>
  </si>
  <si>
    <t>Total units</t>
  </si>
  <si>
    <t>Manufacturing Costs</t>
  </si>
  <si>
    <t>Payroll &amp; Operating Costs</t>
  </si>
  <si>
    <t>Transportation Costs</t>
  </si>
  <si>
    <t>Decision-based costs</t>
  </si>
  <si>
    <t>Website Costs</t>
  </si>
  <si>
    <t>&lt; Based on Decision #4</t>
  </si>
  <si>
    <t>Sustainability Costs</t>
  </si>
  <si>
    <t>&lt; Based on Decision #5</t>
  </si>
  <si>
    <t>Material Costs</t>
  </si>
  <si>
    <t>&lt; Based on Units Sold</t>
  </si>
  <si>
    <t>Extra Research Costs</t>
  </si>
  <si>
    <t>&lt; Based on Decision #1</t>
  </si>
  <si>
    <t>Total costs</t>
  </si>
  <si>
    <t>PART E: BIG THINK QUESTIONS CONT'D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</si>
</sst>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>
    <font>
      <sz val="10"/>
      <color rgb="FF000000"/>
      <name val="Arial"/>
      <scheme val="minor"/>
    </font>
    <font>
      <b/>
      <sz val="24"/>
      <color rgb="FF457B9D"/>
      <name val="Exo"/>
    </font>
    <font>
      <sz val="10"/>
      <name val="Arial"/>
    </font>
    <font>
      <sz val="10"/>
      <color theme="1"/>
      <name val="Barlow"/>
    </font>
    <font>
      <b/>
      <sz val="12"/>
      <color theme="1"/>
      <name val="Exo"/>
    </font>
    <font>
      <b/>
      <sz val="24"/>
      <color rgb="FFE63946"/>
      <name val="Exo"/>
    </font>
    <font>
      <b/>
      <sz val="10"/>
      <color theme="1"/>
      <name val="Barlow"/>
    </font>
    <font>
      <b/>
      <sz val="12"/>
      <color theme="0"/>
      <name val="Exo"/>
    </font>
    <font>
      <sz val="10"/>
      <color rgb="FFFFFFFF"/>
      <name val="Barlow"/>
    </font>
    <font>
      <b/>
      <sz val="12"/>
      <color rgb="FFFFFFFF"/>
      <name val="Exo"/>
    </font>
    <font>
      <b/>
      <sz val="10"/>
      <color theme="0"/>
      <name val="Barlow"/>
    </font>
    <font>
      <sz val="10"/>
      <color theme="0"/>
      <name val="Barlow"/>
    </font>
    <font>
      <b/>
      <i/>
      <sz val="10"/>
      <color theme="1"/>
      <name val="Barlow"/>
    </font>
    <font>
      <sz val="10"/>
      <color rgb="FF000000"/>
      <name val="Barlow"/>
    </font>
    <font>
      <sz val="10"/>
      <color theme="1"/>
      <name val="Inconsolata"/>
    </font>
    <font>
      <b/>
      <sz val="10"/>
      <color theme="1"/>
      <name val="Exo"/>
    </font>
    <font>
      <b/>
      <i/>
      <sz val="24"/>
      <color rgb="FF000000"/>
      <name val="Exo"/>
    </font>
    <font>
      <b/>
      <sz val="24"/>
      <color rgb="FF000000"/>
      <name val="Exo"/>
    </font>
  </fonts>
  <fills count="11">
    <fill>
      <patternFill patternType="none"/>
    </fill>
    <fill>
      <patternFill patternType="gray125"/>
    </fill>
    <fill>
      <patternFill patternType="solid">
        <fgColor rgb="FFA8DADC"/>
        <bgColor rgb="FFA8DADC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457B9D"/>
        <bgColor rgb="FF457B9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3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6" fillId="7" borderId="0" xfId="0" applyFont="1" applyFill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9" borderId="0" xfId="0" applyFont="1" applyFill="1"/>
    <xf numFmtId="0" fontId="3" fillId="7" borderId="0" xfId="0" applyFont="1" applyFill="1"/>
    <xf numFmtId="164" fontId="3" fillId="6" borderId="0" xfId="0" applyNumberFormat="1" applyFont="1" applyFill="1" applyAlignment="1">
      <alignment horizontal="right"/>
    </xf>
    <xf numFmtId="3" fontId="11" fillId="9" borderId="0" xfId="0" applyNumberFormat="1" applyFont="1" applyFill="1"/>
    <xf numFmtId="0" fontId="11" fillId="9" borderId="0" xfId="0" applyFont="1" applyFill="1"/>
    <xf numFmtId="0" fontId="3" fillId="9" borderId="0" xfId="0" applyFont="1" applyFill="1"/>
    <xf numFmtId="164" fontId="3" fillId="6" borderId="0" xfId="0" applyNumberFormat="1" applyFont="1" applyFill="1"/>
    <xf numFmtId="3" fontId="11" fillId="9" borderId="0" xfId="0" applyNumberFormat="1" applyFont="1" applyFill="1" applyAlignment="1">
      <alignment horizontal="right"/>
    </xf>
    <xf numFmtId="164" fontId="6" fillId="6" borderId="0" xfId="0" applyNumberFormat="1" applyFont="1" applyFill="1"/>
    <xf numFmtId="0" fontId="11" fillId="9" borderId="0" xfId="0" applyFont="1" applyFill="1" applyAlignment="1">
      <alignment horizontal="right"/>
    </xf>
    <xf numFmtId="0" fontId="11" fillId="0" borderId="0" xfId="0" applyFont="1"/>
    <xf numFmtId="164" fontId="15" fillId="6" borderId="0" xfId="0" applyNumberFormat="1" applyFont="1" applyFill="1" applyAlignment="1">
      <alignment horizontal="center"/>
    </xf>
    <xf numFmtId="164" fontId="1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3" fillId="0" borderId="0" xfId="0" applyFont="1"/>
    <xf numFmtId="0" fontId="0" fillId="0" borderId="0" xfId="0"/>
    <xf numFmtId="0" fontId="4" fillId="2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5" borderId="0" xfId="0" applyFont="1" applyFill="1"/>
    <xf numFmtId="0" fontId="3" fillId="2" borderId="0" xfId="0" applyFont="1" applyFill="1"/>
    <xf numFmtId="0" fontId="6" fillId="7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8" fillId="0" borderId="0" xfId="0" applyFont="1"/>
    <xf numFmtId="0" fontId="7" fillId="8" borderId="0" xfId="0" applyFont="1" applyFill="1" applyAlignment="1">
      <alignment vertical="center"/>
    </xf>
    <xf numFmtId="0" fontId="3" fillId="7" borderId="0" xfId="0" applyFont="1" applyFill="1" applyAlignment="1">
      <alignment vertical="center" wrapText="1"/>
    </xf>
    <xf numFmtId="0" fontId="9" fillId="8" borderId="0" xfId="0" applyFont="1" applyFill="1" applyAlignment="1">
      <alignment vertical="center"/>
    </xf>
    <xf numFmtId="49" fontId="3" fillId="5" borderId="0" xfId="0" applyNumberFormat="1" applyFont="1" applyFill="1" applyAlignment="1">
      <alignment horizontal="center"/>
    </xf>
    <xf numFmtId="0" fontId="6" fillId="0" borderId="0" xfId="0" applyFont="1"/>
    <xf numFmtId="0" fontId="6" fillId="7" borderId="0" xfId="0" applyFont="1" applyFill="1"/>
    <xf numFmtId="0" fontId="2" fillId="0" borderId="2" xfId="0" applyFont="1" applyBorder="1"/>
    <xf numFmtId="0" fontId="6" fillId="2" borderId="0" xfId="0" applyFont="1" applyFill="1"/>
    <xf numFmtId="0" fontId="3" fillId="9" borderId="0" xfId="0" applyFont="1" applyFill="1"/>
    <xf numFmtId="0" fontId="12" fillId="10" borderId="0" xfId="0" applyFont="1" applyFill="1"/>
    <xf numFmtId="0" fontId="3" fillId="7" borderId="0" xfId="0" applyFont="1" applyFill="1"/>
    <xf numFmtId="0" fontId="13" fillId="9" borderId="0" xfId="0" applyFont="1" applyFill="1"/>
    <xf numFmtId="0" fontId="10" fillId="9" borderId="0" xfId="0" applyFont="1" applyFill="1" applyAlignment="1">
      <alignment horizontal="center"/>
    </xf>
    <xf numFmtId="0" fontId="1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7"/>
  <sheetViews>
    <sheetView showGridLines="0" workbookViewId="0">
      <pane ySplit="1" topLeftCell="A49" activePane="bottomLeft" state="frozen"/>
      <selection pane="bottomLeft" activeCell="A3" sqref="A3:G3"/>
    </sheetView>
  </sheetViews>
  <sheetFormatPr baseColWidth="10" defaultColWidth="12.6640625" defaultRowHeight="15.75" customHeight="1"/>
  <cols>
    <col min="1" max="1" width="13.6640625" customWidth="1"/>
    <col min="3" max="3" width="14.83203125" customWidth="1"/>
    <col min="6" max="6" width="15.1640625" customWidth="1"/>
    <col min="7" max="7" width="20.5" customWidth="1"/>
  </cols>
  <sheetData>
    <row r="1" spans="1:13" ht="49.5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14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26.25" customHeight="1">
      <c r="A3" s="25" t="s">
        <v>1</v>
      </c>
      <c r="B3" s="24"/>
      <c r="C3" s="24"/>
      <c r="D3" s="24"/>
      <c r="E3" s="24"/>
      <c r="F3" s="24"/>
      <c r="G3" s="24"/>
      <c r="H3" s="2"/>
      <c r="I3" s="2"/>
      <c r="J3" s="2"/>
      <c r="K3" s="2"/>
      <c r="L3" s="2"/>
      <c r="M3" s="2"/>
    </row>
    <row r="4" spans="1:13" ht="14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42.75" customHeight="1">
      <c r="A5" s="3" t="s">
        <v>2</v>
      </c>
      <c r="B5" s="26" t="s">
        <v>3</v>
      </c>
      <c r="C5" s="24"/>
      <c r="D5" s="24"/>
      <c r="E5" s="24"/>
      <c r="F5" s="24"/>
      <c r="G5" s="24"/>
      <c r="H5" s="23"/>
      <c r="I5" s="24"/>
      <c r="J5" s="24"/>
      <c r="K5" s="24"/>
      <c r="L5" s="24"/>
      <c r="M5" s="24"/>
    </row>
    <row r="6" spans="1:13" ht="14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52.5" customHeight="1">
      <c r="A7" s="3" t="s">
        <v>4</v>
      </c>
      <c r="B7" s="27" t="s">
        <v>5</v>
      </c>
      <c r="C7" s="24"/>
      <c r="D7" s="24"/>
      <c r="E7" s="24"/>
      <c r="F7" s="24"/>
      <c r="G7" s="24"/>
      <c r="H7" s="23"/>
      <c r="I7" s="24"/>
      <c r="J7" s="24"/>
      <c r="K7" s="24"/>
      <c r="L7" s="24"/>
      <c r="M7" s="24"/>
    </row>
    <row r="8" spans="1:13" ht="14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3" ht="40.5" customHeight="1">
      <c r="A9" s="3" t="s">
        <v>6</v>
      </c>
      <c r="B9" s="28" t="s">
        <v>7</v>
      </c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</row>
    <row r="10" spans="1:13" ht="14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 ht="26.25" customHeight="1">
      <c r="A11" s="25" t="s">
        <v>8</v>
      </c>
      <c r="B11" s="24"/>
      <c r="C11" s="24"/>
      <c r="D11" s="24"/>
      <c r="E11" s="24"/>
      <c r="F11" s="24"/>
      <c r="G11" s="24"/>
      <c r="H11" s="2"/>
      <c r="I11" s="2"/>
      <c r="J11" s="2"/>
      <c r="K11" s="2"/>
      <c r="L11" s="2"/>
      <c r="M11" s="2"/>
    </row>
    <row r="12" spans="1:13" ht="14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 ht="14">
      <c r="A13" s="4" t="s">
        <v>9</v>
      </c>
      <c r="B13" s="29"/>
      <c r="C13" s="24"/>
      <c r="D13" s="30" t="s">
        <v>10</v>
      </c>
      <c r="E13" s="24"/>
      <c r="F13" s="24"/>
      <c r="G13" s="24"/>
      <c r="H13" s="23"/>
      <c r="I13" s="24"/>
      <c r="J13" s="24"/>
      <c r="K13" s="24"/>
      <c r="L13" s="24"/>
      <c r="M13" s="24"/>
    </row>
    <row r="14" spans="1:13" ht="14">
      <c r="A14" s="4" t="s">
        <v>11</v>
      </c>
      <c r="B14" s="29"/>
      <c r="C14" s="24"/>
      <c r="D14" s="30" t="s">
        <v>12</v>
      </c>
      <c r="E14" s="24"/>
      <c r="F14" s="24"/>
      <c r="G14" s="24"/>
      <c r="H14" s="24"/>
      <c r="I14" s="24"/>
      <c r="J14" s="24"/>
      <c r="K14" s="24"/>
      <c r="L14" s="24"/>
      <c r="M14" s="24"/>
    </row>
    <row r="15" spans="1:13" ht="14">
      <c r="A15" s="4" t="s">
        <v>13</v>
      </c>
      <c r="B15" s="29"/>
      <c r="C15" s="24"/>
      <c r="D15" s="30" t="s">
        <v>14</v>
      </c>
      <c r="E15" s="24"/>
      <c r="F15" s="24"/>
      <c r="G15" s="24"/>
      <c r="H15" s="24"/>
      <c r="I15" s="24"/>
      <c r="J15" s="24"/>
      <c r="K15" s="24"/>
      <c r="L15" s="24"/>
      <c r="M15" s="24"/>
    </row>
    <row r="16" spans="1:13" ht="14">
      <c r="A16" s="4" t="s">
        <v>15</v>
      </c>
      <c r="B16" s="29"/>
      <c r="C16" s="24"/>
      <c r="D16" s="30" t="s">
        <v>16</v>
      </c>
      <c r="E16" s="24"/>
      <c r="F16" s="24"/>
      <c r="G16" s="24"/>
      <c r="H16" s="24"/>
      <c r="I16" s="24"/>
      <c r="J16" s="24"/>
      <c r="K16" s="24"/>
      <c r="L16" s="24"/>
      <c r="M16" s="24"/>
    </row>
    <row r="17" spans="1:13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1:13" ht="14">
      <c r="A18" s="31" t="s">
        <v>17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1:13" ht="14">
      <c r="A19" s="32"/>
      <c r="B19" s="24"/>
      <c r="C19" s="24"/>
      <c r="D19" s="30" t="s">
        <v>18</v>
      </c>
      <c r="E19" s="24"/>
      <c r="F19" s="24"/>
      <c r="G19" s="24"/>
      <c r="H19" s="24"/>
      <c r="I19" s="24"/>
      <c r="J19" s="24"/>
      <c r="K19" s="24"/>
      <c r="L19" s="24"/>
      <c r="M19" s="24"/>
    </row>
    <row r="20" spans="1:13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 ht="26.25" customHeight="1">
      <c r="A21" s="25" t="s">
        <v>19</v>
      </c>
      <c r="B21" s="24"/>
      <c r="C21" s="24"/>
      <c r="D21" s="24"/>
      <c r="E21" s="24"/>
      <c r="F21" s="24"/>
      <c r="G21" s="24"/>
      <c r="H21" s="2"/>
      <c r="I21" s="2"/>
      <c r="J21" s="2"/>
      <c r="K21" s="2"/>
      <c r="L21" s="2"/>
      <c r="M21" s="2"/>
    </row>
    <row r="22" spans="1:13" ht="14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1:13" ht="27.75" customHeight="1">
      <c r="A23" s="34" t="s">
        <v>20</v>
      </c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</row>
    <row r="24" spans="1:13" ht="63.75" customHeight="1">
      <c r="A24" s="35" t="s">
        <v>21</v>
      </c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</row>
    <row r="25" spans="1:13" ht="14">
      <c r="A25" s="32"/>
      <c r="B25" s="24"/>
      <c r="C25" s="24"/>
      <c r="D25" s="30" t="s">
        <v>22</v>
      </c>
      <c r="E25" s="24"/>
      <c r="F25" s="24"/>
      <c r="G25" s="24"/>
      <c r="H25" s="33" t="str">
        <f>IF(A25="Traditional Lemonade Stand: costs $500","Traditional Lemonade Stand",IF(A25="Touring Lemonade Truck: costs $1500","Touring Lemonade Truck","[INSERT CHOICE HERE]"))</f>
        <v>[INSERT CHOICE HERE]</v>
      </c>
      <c r="I25" s="24"/>
      <c r="J25" s="24"/>
      <c r="K25" s="24"/>
      <c r="L25" s="24"/>
      <c r="M25" s="24"/>
    </row>
    <row r="26" spans="1:13" ht="14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 ht="27.75" customHeight="1">
      <c r="A27" s="36" t="s">
        <v>23</v>
      </c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</row>
    <row r="28" spans="1:13" ht="54.75" customHeight="1">
      <c r="A28" s="35" t="s">
        <v>24</v>
      </c>
      <c r="B28" s="24"/>
      <c r="C28" s="24"/>
      <c r="D28" s="24"/>
      <c r="E28" s="24"/>
      <c r="F28" s="24"/>
      <c r="G28" s="24"/>
      <c r="H28" s="23" t="s">
        <v>25</v>
      </c>
      <c r="I28" s="24"/>
      <c r="J28" s="24"/>
      <c r="K28" s="24"/>
      <c r="L28" s="24"/>
      <c r="M28" s="24"/>
    </row>
    <row r="29" spans="1:13" ht="14">
      <c r="A29" s="37"/>
      <c r="B29" s="24"/>
      <c r="C29" s="24"/>
      <c r="D29" s="30" t="s">
        <v>22</v>
      </c>
      <c r="E29" s="24"/>
      <c r="F29" s="24"/>
      <c r="G29" s="24"/>
      <c r="H29" s="33" t="str">
        <f>IF(A29="Mall parking lot: costs $0","mall parking lot location",IF(A29="Your neighbourhood: costs $0","neighbourhood location",IF(A29="Farmer's Market: costs $100","Farmer's Market loaction","[INSERT CHOICE HERE]")))</f>
        <v>[INSERT CHOICE HERE]</v>
      </c>
      <c r="I29" s="24"/>
      <c r="J29" s="24"/>
      <c r="K29" s="24"/>
      <c r="L29" s="24"/>
      <c r="M29" s="24"/>
    </row>
    <row r="30" spans="1:13" ht="14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 ht="28.5" customHeight="1">
      <c r="A31" s="36" t="s">
        <v>26</v>
      </c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</row>
    <row r="32" spans="1:13" ht="51.75" customHeight="1">
      <c r="A32" s="35" t="s">
        <v>27</v>
      </c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</row>
    <row r="33" spans="1:13" ht="14">
      <c r="A33" s="29"/>
      <c r="B33" s="24"/>
      <c r="C33" s="24"/>
      <c r="D33" s="30" t="s">
        <v>22</v>
      </c>
      <c r="E33" s="24"/>
      <c r="F33" s="24"/>
      <c r="G33" s="24"/>
      <c r="H33" s="33" t="str">
        <f>IF(A33="High-quality: costs $0.50 per serving","high-quality ingredients",IF(A33="Low-quality: costs $0.25 per serving","low-quality ingredients","[INSERT CHOICE HERE]"))</f>
        <v>[INSERT CHOICE HERE]</v>
      </c>
      <c r="I33" s="24"/>
      <c r="J33" s="24"/>
      <c r="K33" s="24"/>
      <c r="L33" s="24"/>
      <c r="M33" s="24"/>
    </row>
    <row r="34" spans="1:13" ht="14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1:13" ht="30" customHeight="1">
      <c r="A35" s="36" t="s">
        <v>28</v>
      </c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</row>
    <row r="36" spans="1:13" ht="55.5" customHeight="1">
      <c r="A36" s="35" t="s">
        <v>29</v>
      </c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</row>
    <row r="37" spans="1:13" ht="14">
      <c r="A37" s="29"/>
      <c r="B37" s="24"/>
      <c r="C37" s="24"/>
      <c r="D37" s="30" t="s">
        <v>22</v>
      </c>
      <c r="E37" s="24"/>
      <c r="F37" s="24"/>
      <c r="G37" s="24"/>
      <c r="H37" s="33" t="str">
        <f>IF(A37="$1.00 per serving","$1.00",IF(A37="$1.50 per serving","$1.50",IF(A37="$2.00 per serving","$2.00",IF(A37="$2.50 per serving","$2.50","[INSERT CHOICE HERE]"))))</f>
        <v>[INSERT CHOICE HERE]</v>
      </c>
      <c r="I37" s="24"/>
      <c r="J37" s="24"/>
      <c r="K37" s="24"/>
      <c r="L37" s="24"/>
      <c r="M37" s="24"/>
    </row>
    <row r="38" spans="1:13" ht="14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 spans="1:13" ht="32.25" customHeight="1">
      <c r="A39" s="36" t="s">
        <v>30</v>
      </c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</row>
    <row r="40" spans="1:13" ht="54" customHeight="1">
      <c r="A40" s="35" t="s">
        <v>31</v>
      </c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</row>
    <row r="41" spans="1:13" ht="14">
      <c r="A41" s="29"/>
      <c r="B41" s="24"/>
      <c r="C41" s="24"/>
      <c r="D41" s="30" t="s">
        <v>22</v>
      </c>
      <c r="E41" s="24"/>
      <c r="F41" s="24"/>
      <c r="G41" s="24"/>
      <c r="H41" s="33" t="str">
        <f>IF(A41="Don't advertise: costs $0","not to advertise",IF(A41="Advertise: costs $200","to advertise","[INSERT CHOICE HERE]"))</f>
        <v>[INSERT CHOICE HERE]</v>
      </c>
      <c r="I41" s="24"/>
      <c r="J41" s="24"/>
      <c r="K41" s="24"/>
      <c r="L41" s="24"/>
      <c r="M41" s="24"/>
    </row>
    <row r="42" spans="1:13" ht="27" customHeight="1">
      <c r="H42" s="2"/>
      <c r="I42" s="2"/>
      <c r="J42" s="2"/>
      <c r="K42" s="2"/>
      <c r="L42" s="2"/>
      <c r="M42" s="2"/>
    </row>
    <row r="43" spans="1:13" ht="27" customHeight="1">
      <c r="A43" s="25" t="s">
        <v>32</v>
      </c>
      <c r="B43" s="24"/>
      <c r="C43" s="24"/>
      <c r="D43" s="24"/>
      <c r="E43" s="24"/>
      <c r="F43" s="24"/>
      <c r="G43" s="24"/>
      <c r="H43" s="2"/>
      <c r="I43" s="2"/>
      <c r="J43" s="2"/>
      <c r="K43" s="2"/>
      <c r="L43" s="2"/>
      <c r="M43" s="2"/>
    </row>
    <row r="44" spans="1:13" ht="27" customHeight="1">
      <c r="A44" s="38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1:13" ht="27" customHeight="1">
      <c r="A45" s="35" t="str">
        <f>"Why did you select "&amp;A25&amp;"  and a price of "&amp;A29&amp;"? How do you think these decisions impact customers' desire to buy your Goggles? Write a short paragraph to explain your thinking (4-5 sentences) in the box below:"</f>
        <v>Why did you select   and a price of ? How do you think these decisions impact customers' desire to buy your Goggles? Write a short paragraph to explain your thinking (4-5 sentences) in the box below:</v>
      </c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</row>
    <row r="46" spans="1:13" ht="78" customHeight="1">
      <c r="A46" s="26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</row>
    <row r="47" spans="1:13" ht="27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 ht="27" customHeight="1">
      <c r="A48" s="35" t="str">
        <f>"Why did you select "&amp;A41&amp;"? Write a short paragraph to explain your thinking (4-5 sentences) in the box below:"</f>
        <v>Why did you select ? Write a short paragraph to explain your thinking (4-5 sentences) in the box below:</v>
      </c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</row>
    <row r="49" spans="1:13" ht="98.25" customHeight="1">
      <c r="A49" s="26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</row>
    <row r="50" spans="1:13" ht="27" customHeight="1">
      <c r="A50" s="5"/>
      <c r="B50" s="5"/>
      <c r="C50" s="5"/>
      <c r="D50" s="5"/>
      <c r="E50" s="5"/>
      <c r="F50" s="5"/>
      <c r="G50" s="5"/>
      <c r="H50" s="2"/>
      <c r="I50" s="2"/>
      <c r="J50" s="2"/>
      <c r="K50" s="2"/>
      <c r="L50" s="2"/>
      <c r="M50" s="2"/>
    </row>
    <row r="51" spans="1:13" ht="27" customHeight="1">
      <c r="A51" s="35" t="s">
        <v>33</v>
      </c>
      <c r="B51" s="24"/>
      <c r="C51" s="24"/>
      <c r="D51" s="24"/>
      <c r="E51" s="24"/>
      <c r="F51" s="24"/>
      <c r="G51" s="24"/>
      <c r="H51" s="2"/>
      <c r="I51" s="2"/>
      <c r="J51" s="2"/>
      <c r="K51" s="2"/>
      <c r="L51" s="2"/>
      <c r="M51" s="2"/>
    </row>
    <row r="52" spans="1:13" ht="83.25" customHeight="1">
      <c r="A52" s="26"/>
      <c r="B52" s="24"/>
      <c r="C52" s="24"/>
      <c r="D52" s="24"/>
      <c r="E52" s="24"/>
      <c r="F52" s="24"/>
      <c r="G52" s="24"/>
      <c r="H52" s="2"/>
      <c r="I52" s="2"/>
      <c r="J52" s="2"/>
      <c r="K52" s="2"/>
      <c r="L52" s="2"/>
      <c r="M52" s="2"/>
    </row>
    <row r="53" spans="1:13" ht="27" customHeight="1">
      <c r="A53" s="5"/>
      <c r="B53" s="5"/>
      <c r="C53" s="5"/>
      <c r="D53" s="5"/>
      <c r="E53" s="5"/>
      <c r="F53" s="5"/>
      <c r="G53" s="5"/>
      <c r="H53" s="2"/>
      <c r="I53" s="2"/>
      <c r="J53" s="2"/>
      <c r="K53" s="2"/>
      <c r="L53" s="2"/>
      <c r="M53" s="2"/>
    </row>
    <row r="54" spans="1:13" ht="27" customHeight="1">
      <c r="A54" s="35" t="s">
        <v>34</v>
      </c>
      <c r="B54" s="24"/>
      <c r="C54" s="24"/>
      <c r="D54" s="24"/>
      <c r="E54" s="24"/>
      <c r="F54" s="24"/>
      <c r="G54" s="24"/>
      <c r="H54" s="2"/>
      <c r="I54" s="2"/>
      <c r="J54" s="2"/>
      <c r="K54" s="2"/>
      <c r="L54" s="2"/>
      <c r="M54" s="2"/>
    </row>
    <row r="55" spans="1:13" ht="84.75" customHeight="1">
      <c r="A55" s="26"/>
      <c r="B55" s="24"/>
      <c r="C55" s="24"/>
      <c r="D55" s="24"/>
      <c r="E55" s="24"/>
      <c r="F55" s="24"/>
      <c r="G55" s="24"/>
      <c r="H55" s="2"/>
      <c r="I55" s="2"/>
      <c r="J55" s="2"/>
      <c r="K55" s="2"/>
      <c r="L55" s="2"/>
      <c r="M55" s="2"/>
    </row>
    <row r="56" spans="1:13" ht="27" customHeight="1">
      <c r="A56" s="6"/>
      <c r="B56" s="6"/>
      <c r="C56" s="6"/>
      <c r="D56" s="6"/>
      <c r="E56" s="6"/>
      <c r="F56" s="6"/>
      <c r="G56" s="6"/>
      <c r="H56" s="5"/>
      <c r="I56" s="5"/>
      <c r="J56" s="5"/>
      <c r="K56" s="5"/>
      <c r="L56" s="5"/>
      <c r="M56" s="5"/>
    </row>
    <row r="57" spans="1:13" ht="27" customHeight="1">
      <c r="A57" s="25" t="s">
        <v>35</v>
      </c>
      <c r="B57" s="24"/>
      <c r="C57" s="24"/>
      <c r="D57" s="24"/>
      <c r="E57" s="24"/>
      <c r="F57" s="24"/>
      <c r="G57" s="24"/>
      <c r="H57" s="2"/>
      <c r="I57" s="2"/>
      <c r="J57" s="2"/>
      <c r="K57" s="2"/>
      <c r="L57" s="2"/>
      <c r="M57" s="2"/>
    </row>
  </sheetData>
  <mergeCells count="87">
    <mergeCell ref="A43:G43"/>
    <mergeCell ref="A44:M44"/>
    <mergeCell ref="A45:G45"/>
    <mergeCell ref="H45:M45"/>
    <mergeCell ref="H46:M46"/>
    <mergeCell ref="A36:G36"/>
    <mergeCell ref="H36:M36"/>
    <mergeCell ref="A37:C37"/>
    <mergeCell ref="D37:G37"/>
    <mergeCell ref="D41:G41"/>
    <mergeCell ref="H41:M41"/>
    <mergeCell ref="H37:M37"/>
    <mergeCell ref="A38:M38"/>
    <mergeCell ref="A39:G39"/>
    <mergeCell ref="H39:M39"/>
    <mergeCell ref="A40:G40"/>
    <mergeCell ref="H40:M40"/>
    <mergeCell ref="A41:C41"/>
    <mergeCell ref="A32:G32"/>
    <mergeCell ref="H32:M32"/>
    <mergeCell ref="A33:C33"/>
    <mergeCell ref="A34:M34"/>
    <mergeCell ref="A35:G35"/>
    <mergeCell ref="H35:M35"/>
    <mergeCell ref="A57:G57"/>
    <mergeCell ref="A54:G54"/>
    <mergeCell ref="A55:G55"/>
    <mergeCell ref="A26:M26"/>
    <mergeCell ref="A27:G27"/>
    <mergeCell ref="H27:M27"/>
    <mergeCell ref="A28:G28"/>
    <mergeCell ref="H28:M28"/>
    <mergeCell ref="A29:C29"/>
    <mergeCell ref="D29:G29"/>
    <mergeCell ref="D33:G33"/>
    <mergeCell ref="H33:M33"/>
    <mergeCell ref="H29:M29"/>
    <mergeCell ref="A30:M30"/>
    <mergeCell ref="A31:G31"/>
    <mergeCell ref="H31:M31"/>
    <mergeCell ref="A52:G52"/>
    <mergeCell ref="A51:G51"/>
    <mergeCell ref="A46:G46"/>
    <mergeCell ref="A47:M47"/>
    <mergeCell ref="A48:G48"/>
    <mergeCell ref="H48:M48"/>
    <mergeCell ref="A49:G49"/>
    <mergeCell ref="H49:M49"/>
    <mergeCell ref="A20:M20"/>
    <mergeCell ref="D25:G25"/>
    <mergeCell ref="H25:M25"/>
    <mergeCell ref="A21:G21"/>
    <mergeCell ref="A22:M22"/>
    <mergeCell ref="A23:G23"/>
    <mergeCell ref="H23:M23"/>
    <mergeCell ref="A24:G24"/>
    <mergeCell ref="H24:M24"/>
    <mergeCell ref="A25:C25"/>
    <mergeCell ref="A17:M17"/>
    <mergeCell ref="A18:G18"/>
    <mergeCell ref="H18:M19"/>
    <mergeCell ref="A19:C19"/>
    <mergeCell ref="D19:G19"/>
    <mergeCell ref="A10:M10"/>
    <mergeCell ref="A11:G11"/>
    <mergeCell ref="B15:C15"/>
    <mergeCell ref="B16:C16"/>
    <mergeCell ref="A12:M12"/>
    <mergeCell ref="B13:C13"/>
    <mergeCell ref="D13:G13"/>
    <mergeCell ref="H13:M16"/>
    <mergeCell ref="B14:C14"/>
    <mergeCell ref="D14:G14"/>
    <mergeCell ref="D15:G15"/>
    <mergeCell ref="D16:G16"/>
    <mergeCell ref="A6:M6"/>
    <mergeCell ref="B7:G7"/>
    <mergeCell ref="H7:M7"/>
    <mergeCell ref="A8:M8"/>
    <mergeCell ref="B9:G9"/>
    <mergeCell ref="H9:M9"/>
    <mergeCell ref="A1:M1"/>
    <mergeCell ref="A2:M2"/>
    <mergeCell ref="A3:G3"/>
    <mergeCell ref="A4:M4"/>
    <mergeCell ref="B5:G5"/>
    <mergeCell ref="H5:M5"/>
  </mergeCells>
  <dataValidations count="6">
    <dataValidation type="list" allowBlank="1" showErrorMessage="1" sqref="A25" xr:uid="{00000000-0002-0000-0000-000000000000}">
      <formula1>"Basic Features ($0 cost),Premium Features ($6 000 000 cost)"</formula1>
    </dataValidation>
    <dataValidation type="list" allowBlank="1" showErrorMessage="1" sqref="A29" xr:uid="{00000000-0002-0000-0000-000001000000}">
      <formula1>"$500,$600,$700,$800,$900"</formula1>
    </dataValidation>
    <dataValidation type="list" allowBlank="1" showErrorMessage="1" sqref="A41" xr:uid="{00000000-0002-0000-0000-000002000000}">
      <formula1>"Regular Packaging ($0 cost),Eco-Friendly Packaging ($30 cost per pair sold)"</formula1>
    </dataValidation>
    <dataValidation type="list" allowBlank="1" showErrorMessage="1" sqref="A37" xr:uid="{00000000-0002-0000-0000-000003000000}">
      <formula1>"No Website ($0 cost),Launch Website ($1 000 000 cost)"</formula1>
    </dataValidation>
    <dataValidation type="list" allowBlank="1" sqref="B15" xr:uid="{00000000-0002-0000-0000-000004000000}">
      <formula1>"Grade 5,Grade 6,Grade 7"</formula1>
    </dataValidation>
    <dataValidation type="list" allowBlank="1" showErrorMessage="1" sqref="A33" xr:uid="{00000000-0002-0000-0000-000005000000}">
      <formula1>"Don't Advertise ($0 cost),Low Advertising ($500 000 cost),Medium Advertising ($1 000 000 cost),High Advertising ($1 500 000 cost)"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8"/>
  <sheetViews>
    <sheetView tabSelected="1" workbookViewId="0">
      <pane ySplit="1" topLeftCell="A2" activePane="bottomLeft" state="frozen"/>
      <selection pane="bottomLeft" activeCell="H27" sqref="H27:M27"/>
    </sheetView>
  </sheetViews>
  <sheetFormatPr baseColWidth="10" defaultColWidth="12.6640625" defaultRowHeight="15.75" customHeight="1"/>
  <cols>
    <col min="2" max="2" width="14.83203125" customWidth="1"/>
  </cols>
  <sheetData>
    <row r="1" spans="1:13" ht="31">
      <c r="A1" s="21" t="s">
        <v>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16">
      <c r="A2" s="25" t="s">
        <v>37</v>
      </c>
      <c r="B2" s="24"/>
      <c r="C2" s="24"/>
      <c r="D2" s="24"/>
      <c r="E2" s="24"/>
      <c r="F2" s="24"/>
      <c r="G2" s="24"/>
      <c r="H2" s="2"/>
      <c r="I2" s="2"/>
      <c r="J2" s="2"/>
      <c r="K2" s="2"/>
      <c r="L2" s="2"/>
      <c r="M2" s="2"/>
    </row>
    <row r="3" spans="1:13" ht="14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ht="14">
      <c r="A4" s="41" t="s">
        <v>38</v>
      </c>
      <c r="B4" s="24"/>
      <c r="C4" s="24"/>
      <c r="D4" s="7"/>
      <c r="E4" s="7"/>
      <c r="F4" s="46" t="s">
        <v>39</v>
      </c>
      <c r="G4" s="24"/>
      <c r="H4" s="46" t="s">
        <v>40</v>
      </c>
      <c r="I4" s="24"/>
      <c r="J4" s="7"/>
      <c r="K4" s="7"/>
      <c r="L4" s="7"/>
      <c r="M4" s="7"/>
    </row>
    <row r="5" spans="1:13" ht="14">
      <c r="A5" s="44" t="s">
        <v>41</v>
      </c>
      <c r="B5" s="24"/>
      <c r="C5" s="9">
        <f>'Launch Your VR Business'!A29</f>
        <v>0</v>
      </c>
      <c r="D5" s="30" t="s">
        <v>42</v>
      </c>
      <c r="E5" s="24"/>
      <c r="F5" s="10">
        <v>100000</v>
      </c>
      <c r="G5" s="11" t="s">
        <v>43</v>
      </c>
      <c r="H5" s="11" t="str">
        <f>IF('Launch Your VR Business'!A37="No Website ($0 cost)",0,IF('Launch Your VR Business'!A37="Launch Website ($1 000 000 cost)",1000000,"ERROR"))</f>
        <v>ERROR</v>
      </c>
      <c r="I5" s="11" t="s">
        <v>44</v>
      </c>
      <c r="J5" s="12"/>
      <c r="K5" s="12"/>
      <c r="L5" s="12"/>
      <c r="M5" s="12"/>
    </row>
    <row r="6" spans="1:13" ht="14">
      <c r="A6" s="8" t="s">
        <v>45</v>
      </c>
      <c r="B6" s="8"/>
      <c r="C6" s="13">
        <f>F11</f>
        <v>100000</v>
      </c>
      <c r="D6" s="30" t="s">
        <v>46</v>
      </c>
      <c r="E6" s="24"/>
      <c r="F6" s="14" t="str">
        <f>IF('Launch Your VR Business'!A25="Basic Features ($0 cost)",0,IF('Launch Your VR Business'!A25="Premium Features ($6 000 000 cost)",8000,"ERROR"))</f>
        <v>ERROR</v>
      </c>
      <c r="G6" s="11" t="s">
        <v>47</v>
      </c>
      <c r="H6" s="11" t="str">
        <f>IF('Launch Your VR Business'!A41="Regular Packaging ($0 cost)",0,IF('Launch Your VR Business'!A41="Eco-Friendly Packaging ($30 cost per pair sold)",(30*F11),"ERROR"))</f>
        <v>ERROR</v>
      </c>
      <c r="I6" s="11" t="s">
        <v>48</v>
      </c>
      <c r="J6" s="12"/>
      <c r="K6" s="12"/>
      <c r="L6" s="12"/>
      <c r="M6" s="12"/>
    </row>
    <row r="7" spans="1:13" ht="14">
      <c r="A7" s="39" t="s">
        <v>49</v>
      </c>
      <c r="B7" s="24"/>
      <c r="C7" s="15">
        <f>C5*C6</f>
        <v>0</v>
      </c>
      <c r="D7" s="23"/>
      <c r="E7" s="40"/>
      <c r="F7" s="16" t="str">
        <f>IF('Launch Your VR Business'!A29="$500",0,IF('Launch Your VR Business'!A29="$600",-5000,IF('Launch Your VR Business'!A29="$700",-10000,IF('Launch Your VR Business'!A29="$800",-15000,IF('Launch Your VR Business'!A29="$900",-40000,"ERROR")))))</f>
        <v>ERROR</v>
      </c>
      <c r="G7" s="11" t="s">
        <v>50</v>
      </c>
      <c r="H7" s="11">
        <f>380*F11</f>
        <v>38000000</v>
      </c>
      <c r="I7" s="11" t="s">
        <v>51</v>
      </c>
      <c r="J7" s="12"/>
      <c r="K7" s="12"/>
      <c r="L7" s="12"/>
      <c r="M7" s="12"/>
    </row>
    <row r="8" spans="1:13" ht="14">
      <c r="A8" s="23"/>
      <c r="B8" s="24"/>
      <c r="C8" s="24"/>
      <c r="D8" s="24"/>
      <c r="E8" s="40"/>
      <c r="F8" s="17">
        <f>IF(AND('Launch Your VR Business'!A29="$900",'Launch Your VR Business'!A25="Premium Features ($6 000 000 cost)"),12000,0)</f>
        <v>0</v>
      </c>
      <c r="G8" s="17" t="s">
        <v>52</v>
      </c>
      <c r="H8" s="10" t="str">
        <f>IF('Launch Your VR Business'!A25="Basic Features ($0 cost)",0,IF('Launch Your VR Business'!A25="Premium Features ($6 000 000 cost)",6000000,"ERROR"))</f>
        <v>ERROR</v>
      </c>
      <c r="I8" s="11" t="s">
        <v>53</v>
      </c>
      <c r="J8" s="12"/>
      <c r="K8" s="12"/>
      <c r="L8" s="12"/>
      <c r="M8" s="12"/>
    </row>
    <row r="9" spans="1:13" ht="14">
      <c r="A9" s="41" t="s">
        <v>54</v>
      </c>
      <c r="B9" s="24"/>
      <c r="C9" s="24"/>
      <c r="D9" s="23"/>
      <c r="E9" s="40"/>
      <c r="F9" s="16" t="str">
        <f>IF('Launch Your VR Business'!A33="Don't Advertise ($0 cost)",0,IF('Launch Your VR Business'!A33="Low Advertising ($500 000 cost)",5000,IF('Launch Your VR Business'!A33="Medium Advertising ($1 000 000 cost)",10000,IF('Launch Your VR Business'!A33="High Advertising ($1 500 000 cost)",14000,"ERROR"))))</f>
        <v>ERROR</v>
      </c>
      <c r="G9" s="11" t="s">
        <v>55</v>
      </c>
      <c r="H9" s="11"/>
      <c r="I9" s="11"/>
      <c r="J9" s="12"/>
      <c r="K9" s="12"/>
      <c r="L9" s="12"/>
      <c r="M9" s="12"/>
    </row>
    <row r="10" spans="1:13" ht="14">
      <c r="A10" s="43" t="s">
        <v>56</v>
      </c>
      <c r="B10" s="24"/>
      <c r="C10" s="24"/>
      <c r="D10" s="23"/>
      <c r="E10" s="40"/>
      <c r="F10" s="16" t="str">
        <f>IF('Launch Your VR Business'!A37="No Website ($0 cost)",0,IF('Launch Your VR Business'!A37="Launch Website ($1 000 000 cost)",20000,"ERROR"))</f>
        <v>ERROR</v>
      </c>
      <c r="G10" s="11" t="s">
        <v>57</v>
      </c>
      <c r="H10" s="11"/>
      <c r="I10" s="11"/>
      <c r="J10" s="12"/>
      <c r="K10" s="12"/>
      <c r="L10" s="12"/>
      <c r="M10" s="12"/>
    </row>
    <row r="11" spans="1:13" ht="14">
      <c r="A11" s="44" t="s">
        <v>58</v>
      </c>
      <c r="B11" s="24"/>
      <c r="C11" s="13">
        <v>5000000</v>
      </c>
      <c r="D11" s="28" t="s">
        <v>59</v>
      </c>
      <c r="E11" s="24"/>
      <c r="F11" s="10">
        <f>SUM(F5:F10)</f>
        <v>100000</v>
      </c>
      <c r="G11" s="11" t="s">
        <v>60</v>
      </c>
      <c r="H11" s="11"/>
      <c r="I11" s="11"/>
      <c r="J11" s="12"/>
      <c r="K11" s="12"/>
      <c r="L11" s="12"/>
      <c r="M11" s="12"/>
    </row>
    <row r="12" spans="1:13" ht="14">
      <c r="A12" s="44" t="s">
        <v>61</v>
      </c>
      <c r="B12" s="24"/>
      <c r="C12" s="13">
        <v>2000000</v>
      </c>
      <c r="D12" s="24"/>
      <c r="E12" s="24"/>
      <c r="F12" s="45"/>
      <c r="G12" s="24"/>
      <c r="H12" s="24"/>
      <c r="I12" s="24"/>
      <c r="J12" s="24"/>
      <c r="K12" s="24"/>
      <c r="L12" s="24"/>
      <c r="M12" s="24"/>
    </row>
    <row r="13" spans="1:13" ht="14">
      <c r="A13" s="44" t="s">
        <v>62</v>
      </c>
      <c r="B13" s="24"/>
      <c r="C13" s="13">
        <v>2600000</v>
      </c>
      <c r="D13" s="24"/>
      <c r="E13" s="24"/>
      <c r="F13" s="42"/>
      <c r="G13" s="24"/>
      <c r="H13" s="24"/>
      <c r="I13" s="24"/>
      <c r="J13" s="24"/>
      <c r="K13" s="24"/>
      <c r="L13" s="24"/>
      <c r="M13" s="24"/>
    </row>
    <row r="14" spans="1:13" ht="14">
      <c r="A14" s="44" t="s">
        <v>63</v>
      </c>
      <c r="B14" s="24"/>
      <c r="C14" s="13">
        <v>1400000</v>
      </c>
      <c r="D14" s="24"/>
      <c r="E14" s="24"/>
      <c r="F14" s="42"/>
      <c r="G14" s="24"/>
      <c r="H14" s="24"/>
      <c r="I14" s="24"/>
      <c r="J14" s="24"/>
      <c r="K14" s="24"/>
      <c r="L14" s="24"/>
      <c r="M14" s="24"/>
    </row>
    <row r="15" spans="1:13" ht="14">
      <c r="A15" s="43" t="s">
        <v>64</v>
      </c>
      <c r="B15" s="24"/>
      <c r="C15" s="24"/>
      <c r="D15" s="23"/>
      <c r="E15" s="24"/>
      <c r="F15" s="24"/>
      <c r="G15" s="24"/>
      <c r="H15" s="24"/>
      <c r="I15" s="24"/>
      <c r="J15" s="24"/>
      <c r="K15" s="24"/>
      <c r="L15" s="24"/>
      <c r="M15" s="24"/>
    </row>
    <row r="16" spans="1:13" ht="14">
      <c r="A16" s="44" t="s">
        <v>65</v>
      </c>
      <c r="B16" s="24"/>
      <c r="C16" s="9" t="str">
        <f t="shared" ref="C16:C19" si="0">H5</f>
        <v>ERROR</v>
      </c>
      <c r="D16" s="30" t="s">
        <v>66</v>
      </c>
      <c r="E16" s="24"/>
      <c r="F16" s="12"/>
      <c r="G16" s="12"/>
      <c r="H16" s="12"/>
      <c r="I16" s="12"/>
      <c r="J16" s="12"/>
      <c r="K16" s="12"/>
      <c r="L16" s="12"/>
      <c r="M16" s="12"/>
    </row>
    <row r="17" spans="1:13" ht="14">
      <c r="A17" s="44" t="s">
        <v>67</v>
      </c>
      <c r="B17" s="24"/>
      <c r="C17" s="9" t="str">
        <f t="shared" si="0"/>
        <v>ERROR</v>
      </c>
      <c r="D17" s="30" t="s">
        <v>68</v>
      </c>
      <c r="E17" s="24"/>
      <c r="F17" s="42"/>
      <c r="G17" s="24"/>
      <c r="H17" s="24"/>
      <c r="I17" s="24"/>
      <c r="J17" s="24"/>
      <c r="K17" s="24"/>
      <c r="L17" s="24"/>
      <c r="M17" s="24"/>
    </row>
    <row r="18" spans="1:13" ht="14">
      <c r="A18" s="44" t="s">
        <v>69</v>
      </c>
      <c r="B18" s="24"/>
      <c r="C18" s="9">
        <f t="shared" si="0"/>
        <v>38000000</v>
      </c>
      <c r="D18" s="30" t="s">
        <v>70</v>
      </c>
      <c r="E18" s="24"/>
      <c r="F18" s="42"/>
      <c r="G18" s="24"/>
      <c r="H18" s="24"/>
      <c r="I18" s="24"/>
      <c r="J18" s="24"/>
      <c r="K18" s="24"/>
      <c r="L18" s="24"/>
      <c r="M18" s="24"/>
    </row>
    <row r="19" spans="1:13" ht="14">
      <c r="A19" s="44" t="s">
        <v>71</v>
      </c>
      <c r="B19" s="24"/>
      <c r="C19" s="9" t="str">
        <f t="shared" si="0"/>
        <v>ERROR</v>
      </c>
      <c r="D19" s="30" t="s">
        <v>72</v>
      </c>
      <c r="E19" s="24"/>
      <c r="F19" s="42"/>
      <c r="G19" s="24"/>
      <c r="H19" s="24"/>
      <c r="I19" s="24"/>
      <c r="J19" s="24"/>
      <c r="K19" s="24"/>
      <c r="L19" s="24"/>
      <c r="M19" s="24"/>
    </row>
    <row r="20" spans="1:13" ht="14">
      <c r="A20" s="39" t="s">
        <v>73</v>
      </c>
      <c r="B20" s="24"/>
      <c r="C20" s="15">
        <f>SUM(C11:C14,C16:C19)</f>
        <v>49000000</v>
      </c>
      <c r="D20" s="23"/>
      <c r="E20" s="24"/>
      <c r="F20" s="24"/>
      <c r="G20" s="24"/>
      <c r="H20" s="24"/>
      <c r="I20" s="24"/>
      <c r="J20" s="24"/>
      <c r="K20" s="24"/>
      <c r="L20" s="24"/>
      <c r="M20" s="24"/>
    </row>
    <row r="21" spans="1:13" ht="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6">
      <c r="A22" s="47" t="str">
        <f>IF(C22&gt;0,"🤑 POSITIVE PROFIT (MONEY MADE):","😭 NEGATIVE PROFIT (MONEY LOST):")</f>
        <v>😭 NEGATIVE PROFIT (MONEY LOST):</v>
      </c>
      <c r="B22" s="24"/>
      <c r="C22" s="18">
        <f>C7-C20</f>
        <v>-49000000</v>
      </c>
      <c r="D22" s="19"/>
      <c r="E22" s="19"/>
      <c r="F22" s="20"/>
      <c r="H22" s="1"/>
      <c r="I22" s="1"/>
      <c r="J22" s="1"/>
      <c r="K22" s="1"/>
      <c r="L22" s="1"/>
      <c r="M22" s="1"/>
    </row>
    <row r="23" spans="1:13" ht="14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 ht="16">
      <c r="A24" s="25" t="s">
        <v>74</v>
      </c>
      <c r="B24" s="24"/>
      <c r="C24" s="24"/>
      <c r="D24" s="24"/>
      <c r="E24" s="24"/>
      <c r="F24" s="24"/>
      <c r="G24" s="24"/>
      <c r="H24" s="2"/>
      <c r="I24" s="2"/>
      <c r="J24" s="2"/>
      <c r="K24" s="2"/>
      <c r="L24" s="2"/>
      <c r="M24" s="2"/>
    </row>
    <row r="25" spans="1:13" ht="14">
      <c r="A25" s="38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3" ht="66" customHeight="1">
      <c r="A26" s="35" t="str">
        <f>"You made $"&amp;C7-C20&amp;" in profit this year, and now you are planning for the year ahead. You have three options for what you can do with your money: (a) you can spend it on advertising, (b) you can create a new, second product to sell, or (c) you can install solar panels on yo"&amp;"ur factory roof to make it more eco-friendly. Which option will you choose, and why? Explain your thinking (4-5 sentences) in the box below:"</f>
        <v>You made $-49000000 in profit this year, and now you are planning for the year ahead. You have three options for what you can do with your money: (a) you can spend it on advertising, (b) you can create a new, second product to sell, or (c) you can install solar panels on your factory roof to make it more eco-friendly. Which option will you choose, and why? Explain your thinking (4-5 sentences) in the box below:</v>
      </c>
      <c r="B26" s="24"/>
      <c r="C26" s="24"/>
      <c r="D26" s="24"/>
      <c r="E26" s="24"/>
      <c r="F26" s="24"/>
      <c r="G26" s="24"/>
    </row>
    <row r="27" spans="1:13" ht="95" customHeight="1">
      <c r="A27" s="26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</row>
    <row r="28" spans="1:13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</sheetData>
  <mergeCells count="47">
    <mergeCell ref="A27:G27"/>
    <mergeCell ref="H27:M27"/>
    <mergeCell ref="A28:M28"/>
    <mergeCell ref="A23:M23"/>
    <mergeCell ref="A24:G24"/>
    <mergeCell ref="A25:M25"/>
    <mergeCell ref="A22:B22"/>
    <mergeCell ref="A26:G26"/>
    <mergeCell ref="A18:B18"/>
    <mergeCell ref="A20:B20"/>
    <mergeCell ref="A1:M1"/>
    <mergeCell ref="A2:G2"/>
    <mergeCell ref="A3:M3"/>
    <mergeCell ref="A4:C4"/>
    <mergeCell ref="F4:G4"/>
    <mergeCell ref="H4:I4"/>
    <mergeCell ref="A5:B5"/>
    <mergeCell ref="A19:B19"/>
    <mergeCell ref="D19:E19"/>
    <mergeCell ref="F19:M19"/>
    <mergeCell ref="D20:M20"/>
    <mergeCell ref="F18:M18"/>
    <mergeCell ref="A10:C10"/>
    <mergeCell ref="D10:E10"/>
    <mergeCell ref="A11:B11"/>
    <mergeCell ref="D11:E14"/>
    <mergeCell ref="A12:B12"/>
    <mergeCell ref="F12:M12"/>
    <mergeCell ref="F13:M13"/>
    <mergeCell ref="D17:E17"/>
    <mergeCell ref="D18:E18"/>
    <mergeCell ref="A13:B13"/>
    <mergeCell ref="A14:B14"/>
    <mergeCell ref="A15:C15"/>
    <mergeCell ref="A16:B16"/>
    <mergeCell ref="D16:E16"/>
    <mergeCell ref="A17:B17"/>
    <mergeCell ref="A9:C9"/>
    <mergeCell ref="D9:E9"/>
    <mergeCell ref="F14:M14"/>
    <mergeCell ref="D15:M15"/>
    <mergeCell ref="F17:M17"/>
    <mergeCell ref="D5:E5"/>
    <mergeCell ref="D6:E6"/>
    <mergeCell ref="A7:B7"/>
    <mergeCell ref="D7:E7"/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Launch Your VR Business</vt:lpstr>
      <vt:lpstr>Results and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2022-12-01T16:10:51Z</dcterms:modified>
</cp:coreProperties>
</file>