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4DA2A542-CA63-4E78-B09D-814DDF2BB80A}"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6" i="25" l="1"/>
  <c r="G317" i="25"/>
  <c r="G318" i="25"/>
  <c r="G319" i="25"/>
  <c r="G320" i="25"/>
  <c r="G321" i="25"/>
  <c r="G322" i="25"/>
  <c r="G315" i="25"/>
  <c r="G314" i="25"/>
  <c r="G313" i="25"/>
  <c r="G312" i="25" l="1"/>
  <c r="G310" i="25"/>
  <c r="G311" i="25"/>
  <c r="G2" i="32" l="1"/>
  <c r="H18" i="32"/>
  <c r="H3" i="32"/>
  <c r="H20" i="32" l="1"/>
  <c r="H19" i="32"/>
  <c r="J8" i="32"/>
  <c r="H24" i="32" a="1"/>
  <c r="H24" i="32" s="1"/>
  <c r="H23" i="32"/>
  <c r="H25" i="32" a="1"/>
  <c r="H25" i="32" s="1"/>
  <c r="H7" i="32"/>
  <c r="H6" i="32"/>
  <c r="H5" i="32"/>
  <c r="H4"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10"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H7" i="21"/>
  <c r="AC4" i="21"/>
  <c r="D10" i="21"/>
  <c r="F10" i="21"/>
  <c r="E10" i="21"/>
  <c r="D9" i="21"/>
  <c r="G10" i="21"/>
  <c r="H15" i="21"/>
  <c r="G295" i="25" l="1"/>
  <c r="G296" i="25"/>
  <c r="G297" i="25"/>
  <c r="G299" i="25"/>
  <c r="G300" i="25"/>
  <c r="G301" i="25"/>
  <c r="G302" i="25"/>
  <c r="G303" i="25"/>
  <c r="G294" i="25"/>
  <c r="AC5" i="21"/>
  <c r="AC7" i="21"/>
  <c r="AC6"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F5" i="31"/>
  <c r="J5" i="31"/>
  <c r="L5" i="31"/>
  <c r="B21" i="31"/>
  <c r="D18" i="31"/>
  <c r="D5" i="31"/>
  <c r="E10" i="31"/>
  <c r="C9" i="31"/>
  <c r="B15" i="31"/>
  <c r="C8" i="31"/>
  <c r="E8" i="31"/>
  <c r="B12" i="31"/>
  <c r="K5" i="31"/>
  <c r="D21" i="31"/>
  <c r="D15" i="31"/>
  <c r="C5" i="31"/>
  <c r="M5" i="31"/>
  <c r="D12" i="31"/>
  <c r="H5" i="31"/>
  <c r="C10" i="31"/>
  <c r="B5" i="31"/>
  <c r="E9" i="31"/>
  <c r="E5" i="31"/>
  <c r="I5" i="31"/>
  <c r="D10" i="31"/>
  <c r="B18" i="31"/>
  <c r="D8" i="31"/>
  <c r="G5" i="31"/>
  <c r="D9"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75" i="23"/>
  <c r="E65" i="23"/>
  <c r="G22" i="23"/>
  <c r="E75" i="23"/>
  <c r="E81" i="23"/>
  <c r="F23" i="23"/>
  <c r="F38" i="23"/>
  <c r="F79" i="23"/>
  <c r="E33" i="23"/>
  <c r="F76" i="23"/>
  <c r="E23" i="23"/>
  <c r="D24" i="23"/>
  <c r="D52" i="23"/>
  <c r="F61" i="23"/>
  <c r="F51" i="23"/>
  <c r="D78" i="23"/>
  <c r="D77" i="23"/>
  <c r="E52" i="23"/>
  <c r="F52" i="23"/>
  <c r="F33" i="23"/>
  <c r="D76" i="23"/>
  <c r="D39" i="23"/>
  <c r="G66" i="23"/>
  <c r="F24" i="23"/>
  <c r="F9" i="23"/>
  <c r="H22" i="23"/>
  <c r="F78" i="23"/>
  <c r="E48" i="23"/>
  <c r="F8" i="23"/>
  <c r="F34" i="23"/>
  <c r="H36" i="23"/>
  <c r="E39" i="23"/>
  <c r="F36" i="23"/>
  <c r="E66" i="23"/>
  <c r="H34" i="23"/>
  <c r="D81" i="23"/>
  <c r="G78" i="23"/>
  <c r="E67" i="23"/>
  <c r="D23" i="23"/>
  <c r="H52" i="23"/>
  <c r="D51" i="23"/>
  <c r="E35" i="23"/>
  <c r="G80" i="23"/>
  <c r="G63" i="23"/>
  <c r="G62" i="23"/>
  <c r="D79" i="23"/>
  <c r="E62" i="23"/>
  <c r="H35" i="23"/>
  <c r="D50" i="23"/>
  <c r="E19" i="23"/>
  <c r="D62" i="23"/>
  <c r="F5" i="23"/>
  <c r="F21" i="23"/>
  <c r="D19" i="23"/>
  <c r="F20" i="23"/>
  <c r="D37" i="23"/>
  <c r="E37" i="23"/>
  <c r="E51" i="23"/>
  <c r="E50" i="23"/>
  <c r="F25" i="23"/>
  <c r="G21" i="23"/>
  <c r="D80" i="23"/>
  <c r="H80" i="23"/>
  <c r="D38" i="23"/>
  <c r="E78" i="23"/>
  <c r="G20" i="23"/>
  <c r="H50" i="23"/>
  <c r="D75" i="23"/>
  <c r="H77" i="23"/>
  <c r="G49" i="23"/>
  <c r="F77" i="23"/>
  <c r="D64" i="23"/>
  <c r="F53" i="23"/>
  <c r="E77" i="23"/>
  <c r="G52" i="23"/>
  <c r="H78" i="23"/>
  <c r="F7" i="23"/>
  <c r="H63" i="23"/>
  <c r="F39" i="23"/>
  <c r="E63" i="23"/>
  <c r="D61" i="23"/>
  <c r="H64" i="23"/>
  <c r="D49" i="23"/>
  <c r="D33" i="23"/>
  <c r="H24" i="23"/>
  <c r="F37" i="23"/>
  <c r="G50" i="23"/>
  <c r="D21" i="23"/>
  <c r="G35" i="23"/>
  <c r="F11" i="23"/>
  <c r="E47" i="23"/>
  <c r="F65" i="23"/>
  <c r="D20" i="23"/>
  <c r="F47" i="23"/>
  <c r="H20" i="23"/>
  <c r="F10" i="23"/>
  <c r="H62" i="23"/>
  <c r="D65" i="23"/>
  <c r="G77" i="23"/>
  <c r="D66" i="23"/>
  <c r="F35" i="23"/>
  <c r="G34" i="23"/>
  <c r="H66" i="23"/>
  <c r="D25" i="23"/>
  <c r="E38" i="23"/>
  <c r="E76" i="23"/>
  <c r="G24" i="23"/>
  <c r="F62" i="23"/>
  <c r="G64" i="23"/>
  <c r="E49" i="23"/>
  <c r="D36" i="23"/>
  <c r="G76" i="23"/>
  <c r="E22" i="23"/>
  <c r="E34" i="23"/>
  <c r="F67" i="23"/>
  <c r="G36" i="23"/>
  <c r="F22" i="23"/>
  <c r="F49" i="23"/>
  <c r="E61" i="23"/>
  <c r="D34" i="23"/>
  <c r="F63" i="23"/>
  <c r="E20" i="23"/>
  <c r="E21" i="23"/>
  <c r="E53" i="23"/>
  <c r="D35" i="23"/>
  <c r="H48" i="23"/>
  <c r="F19" i="23"/>
  <c r="F50" i="23"/>
  <c r="H21" i="23"/>
  <c r="E79" i="23"/>
  <c r="E36" i="23"/>
  <c r="F6" i="23"/>
  <c r="E5" i="23"/>
  <c r="H49" i="23"/>
  <c r="E24" i="23"/>
  <c r="D63" i="23"/>
  <c r="E64" i="23"/>
  <c r="H38" i="23"/>
  <c r="F66" i="23"/>
  <c r="D47" i="23"/>
  <c r="D48" i="23"/>
  <c r="G38" i="23"/>
  <c r="E80" i="23"/>
  <c r="D67" i="23"/>
  <c r="F64" i="23"/>
  <c r="F81" i="23"/>
  <c r="H76" i="23"/>
  <c r="F48" i="23"/>
  <c r="D22" i="23"/>
  <c r="E25" i="23"/>
  <c r="G48" i="23"/>
  <c r="F80" i="23"/>
  <c r="D53" i="23"/>
  <c r="E219" i="25" l="1"/>
  <c r="G219" i="25" s="1"/>
  <c r="E218" i="25"/>
  <c r="G218" i="25" s="1"/>
  <c r="E217" i="25"/>
  <c r="G217" i="25" s="1"/>
  <c r="C33" i="23"/>
  <c r="C77" i="23"/>
  <c r="C64" i="23"/>
  <c r="C34" i="23"/>
  <c r="C35" i="23"/>
  <c r="C36" i="23"/>
  <c r="C50" i="23"/>
  <c r="C21" i="23"/>
  <c r="C76" i="23"/>
  <c r="C62" i="23"/>
  <c r="C61" i="23"/>
  <c r="C78" i="23"/>
  <c r="C47" i="23"/>
  <c r="C75" i="23"/>
  <c r="C19" i="23"/>
  <c r="C20" i="23"/>
  <c r="C63" i="23"/>
  <c r="C48" i="23"/>
  <c r="C22" i="23"/>
  <c r="C49" i="23"/>
  <c r="L73" i="23" l="1"/>
  <c r="L59" i="23"/>
  <c r="L45" i="23"/>
  <c r="L31" i="23"/>
  <c r="L17" i="23"/>
  <c r="G82" i="23"/>
  <c r="G79" i="23"/>
  <c r="G33" i="23"/>
  <c r="G23" i="23"/>
  <c r="G61" i="23"/>
  <c r="G47" i="23"/>
  <c r="G75" i="23"/>
  <c r="H75" i="23"/>
  <c r="G68" i="23"/>
  <c r="H26" i="23"/>
  <c r="H68" i="23"/>
  <c r="H67" i="23"/>
  <c r="G37" i="23"/>
  <c r="H40" i="23"/>
  <c r="H79" i="23"/>
  <c r="H51" i="23"/>
  <c r="G19" i="23"/>
  <c r="H81" i="23"/>
  <c r="H47" i="23"/>
  <c r="G26" i="23"/>
  <c r="H39" i="23"/>
  <c r="G53" i="23"/>
  <c r="H23" i="23"/>
  <c r="H54" i="23"/>
  <c r="H53" i="23"/>
  <c r="G67" i="23"/>
  <c r="H65" i="23"/>
  <c r="H19" i="23"/>
  <c r="G51" i="23"/>
  <c r="G39" i="23"/>
  <c r="G40" i="23"/>
  <c r="H37" i="23"/>
  <c r="H33" i="23"/>
  <c r="G81" i="23"/>
  <c r="G65" i="23"/>
  <c r="H61" i="23"/>
  <c r="H82" i="23"/>
  <c r="H25" i="23"/>
  <c r="G54" i="23"/>
  <c r="G25"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E15" i="3"/>
  <c r="G15" i="3"/>
  <c r="D15" i="3"/>
  <c r="F15" i="3"/>
  <c r="L83" i="23" l="1"/>
  <c r="L82" i="23"/>
  <c r="L69" i="23"/>
  <c r="L68" i="23"/>
  <c r="L55" i="23"/>
  <c r="L54" i="23"/>
  <c r="L40" i="23"/>
  <c r="L41" i="23"/>
  <c r="L27" i="23"/>
  <c r="L26" i="23"/>
  <c r="T11" i="26"/>
  <c r="R11" i="26"/>
  <c r="T10" i="26"/>
  <c r="R10" i="26"/>
  <c r="R9" i="26"/>
  <c r="C4" i="26"/>
  <c r="C3" i="26" s="1"/>
  <c r="AD3" i="26"/>
  <c r="J3" i="26"/>
  <c r="F8" i="26"/>
  <c r="G16" i="26"/>
  <c r="E18" i="26"/>
  <c r="D19" i="26"/>
  <c r="H12" i="26"/>
  <c r="E16" i="26"/>
  <c r="G8" i="26"/>
  <c r="H17" i="26"/>
  <c r="F20" i="26"/>
  <c r="F16" i="26"/>
  <c r="D13" i="26"/>
  <c r="G15" i="26"/>
  <c r="F15" i="26"/>
  <c r="H16" i="26"/>
  <c r="G9" i="26"/>
  <c r="D8" i="26"/>
  <c r="D10" i="26"/>
  <c r="D17" i="26"/>
  <c r="H20" i="26"/>
  <c r="G17" i="26"/>
  <c r="F11" i="26"/>
  <c r="E10" i="26"/>
  <c r="G19" i="26"/>
  <c r="F7" i="26"/>
  <c r="D18" i="26"/>
  <c r="G10" i="26"/>
  <c r="G18" i="26"/>
  <c r="E20" i="26"/>
  <c r="H5" i="26"/>
  <c r="E6" i="26"/>
  <c r="E15" i="26"/>
  <c r="D12" i="26"/>
  <c r="F10" i="26"/>
  <c r="E13" i="26"/>
  <c r="H8" i="26"/>
  <c r="E17" i="26"/>
  <c r="F6" i="26"/>
  <c r="E7" i="26"/>
  <c r="F9" i="26"/>
  <c r="F17" i="26"/>
  <c r="D20" i="26"/>
  <c r="E19" i="26"/>
  <c r="G12" i="26"/>
  <c r="H15" i="3"/>
  <c r="H19" i="26"/>
  <c r="Y13" i="26"/>
  <c r="Y12" i="26"/>
  <c r="F13" i="26"/>
  <c r="F5" i="26"/>
  <c r="H13" i="26"/>
  <c r="Y4" i="26"/>
  <c r="D16" i="26"/>
  <c r="F12" i="26"/>
  <c r="H7" i="26"/>
  <c r="H11" i="26"/>
  <c r="E9" i="26"/>
  <c r="G7" i="26"/>
  <c r="G6" i="26"/>
  <c r="D9" i="26"/>
  <c r="H6" i="26"/>
  <c r="D7" i="26"/>
  <c r="D6" i="26"/>
  <c r="F19" i="26"/>
  <c r="H18" i="26"/>
  <c r="G20" i="26"/>
  <c r="H9" i="26"/>
  <c r="D11" i="26"/>
  <c r="E11" i="26"/>
  <c r="H15" i="26"/>
  <c r="F18" i="26"/>
  <c r="D5" i="26"/>
  <c r="E8" i="26"/>
  <c r="H10" i="26"/>
  <c r="E12" i="26"/>
  <c r="E5" i="26"/>
  <c r="G5" i="26"/>
  <c r="X4" i="26"/>
  <c r="G13" i="26"/>
  <c r="G11" i="26"/>
  <c r="D15" i="26"/>
  <c r="Z8" i="26"/>
  <c r="G262" i="25" l="1"/>
  <c r="G263" i="25"/>
  <c r="G259" i="25"/>
  <c r="G260" i="25"/>
  <c r="G261" i="25"/>
  <c r="C13" i="26"/>
  <c r="Y6" i="26"/>
  <c r="C7" i="26"/>
  <c r="C6" i="26"/>
  <c r="X7" i="26"/>
  <c r="B29" i="26"/>
  <c r="C16" i="26"/>
  <c r="B26" i="26"/>
  <c r="X5" i="26"/>
  <c r="C5" i="26"/>
  <c r="B27" i="26"/>
  <c r="C17" i="26"/>
  <c r="Y5" i="26"/>
  <c r="X6" i="26"/>
  <c r="C10" i="26"/>
  <c r="Z4" i="26"/>
  <c r="C8" i="26"/>
  <c r="C14" i="26"/>
  <c r="B28" i="26"/>
  <c r="Y7" i="26"/>
  <c r="C11" i="26"/>
  <c r="C15" i="26"/>
  <c r="C12" i="26"/>
  <c r="C9"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20" i="17"/>
  <c r="E5" i="11"/>
  <c r="R2" i="23" l="1"/>
  <c r="C4" i="23" l="1"/>
  <c r="C3" i="23" s="1"/>
  <c r="D5" i="23"/>
  <c r="D9" i="23"/>
  <c r="D10" i="23"/>
  <c r="D11" i="23"/>
  <c r="G10" i="23"/>
  <c r="E9" i="23"/>
  <c r="E11" i="23"/>
  <c r="H8" i="23"/>
  <c r="E10" i="23"/>
  <c r="H7" i="23"/>
  <c r="G6" i="23"/>
  <c r="D7" i="23"/>
  <c r="H10" i="23"/>
  <c r="D6" i="23"/>
  <c r="H6" i="23"/>
  <c r="E7" i="23"/>
  <c r="D8" i="23"/>
  <c r="G7" i="23"/>
  <c r="G8" i="23"/>
  <c r="E6" i="23"/>
  <c r="E8" i="23"/>
  <c r="C8" i="23"/>
  <c r="T11" i="22" l="1"/>
  <c r="T10" i="22"/>
  <c r="R11" i="22"/>
  <c r="R10" i="22"/>
  <c r="R9" i="22"/>
  <c r="J3" i="22"/>
  <c r="F8" i="22"/>
  <c r="D12" i="22"/>
  <c r="C5" i="23"/>
  <c r="C6" i="23"/>
  <c r="C7" i="23"/>
  <c r="G8" i="22"/>
  <c r="I18" i="11"/>
  <c r="L3" i="23" l="1"/>
  <c r="AD3" i="22"/>
  <c r="C4" i="22"/>
  <c r="H16" i="22"/>
  <c r="X4" i="22"/>
  <c r="F14" i="22"/>
  <c r="E11" i="22"/>
  <c r="D9" i="22"/>
  <c r="G10" i="22"/>
  <c r="H12" i="23"/>
  <c r="F16" i="22"/>
  <c r="G6" i="22"/>
  <c r="H11" i="22"/>
  <c r="D17" i="22"/>
  <c r="Y12" i="22"/>
  <c r="G9" i="22"/>
  <c r="F17" i="22"/>
  <c r="G19" i="22"/>
  <c r="H11" i="23"/>
  <c r="D8" i="22"/>
  <c r="H10" i="22"/>
  <c r="G18" i="22"/>
  <c r="H5" i="23"/>
  <c r="G12" i="23"/>
  <c r="H18" i="22"/>
  <c r="H6" i="22"/>
  <c r="F15" i="22"/>
  <c r="E7" i="22"/>
  <c r="H8" i="22"/>
  <c r="F10" i="22"/>
  <c r="D6" i="22"/>
  <c r="G5" i="22"/>
  <c r="H9" i="23"/>
  <c r="E6" i="22"/>
  <c r="H5" i="22"/>
  <c r="G12" i="22"/>
  <c r="D5" i="22"/>
  <c r="E9" i="22"/>
  <c r="H14" i="22"/>
  <c r="G14" i="22"/>
  <c r="D10" i="22"/>
  <c r="D14" i="22"/>
  <c r="E19" i="22"/>
  <c r="H19" i="22"/>
  <c r="H15" i="22"/>
  <c r="D18" i="22"/>
  <c r="D7" i="22"/>
  <c r="G11" i="22"/>
  <c r="D11" i="22"/>
  <c r="H7" i="22"/>
  <c r="H9" i="22"/>
  <c r="E18" i="22"/>
  <c r="H17" i="22"/>
  <c r="D15" i="22"/>
  <c r="E12" i="22"/>
  <c r="E8" i="22"/>
  <c r="Z4" i="22"/>
  <c r="F6" i="22"/>
  <c r="H12" i="22"/>
  <c r="E10" i="22"/>
  <c r="E15" i="22"/>
  <c r="G7" i="22"/>
  <c r="D19" i="22"/>
  <c r="G16" i="22"/>
  <c r="E17" i="22"/>
  <c r="Y13" i="22"/>
  <c r="D16" i="22"/>
  <c r="F5" i="22"/>
  <c r="F7" i="22"/>
  <c r="F19" i="22"/>
  <c r="G9" i="23"/>
  <c r="F9" i="22"/>
  <c r="F18" i="22"/>
  <c r="G5" i="23"/>
  <c r="Y4" i="22"/>
  <c r="F12" i="22"/>
  <c r="F11" i="22"/>
  <c r="G15" i="22"/>
  <c r="G17" i="22"/>
  <c r="G11" i="23"/>
  <c r="E16" i="22"/>
  <c r="E14" i="22"/>
  <c r="P72" i="23" l="1"/>
  <c r="P58" i="23"/>
  <c r="P44" i="23"/>
  <c r="P30" i="23"/>
  <c r="P16" i="23"/>
  <c r="P2" i="23"/>
  <c r="L4" i="23"/>
  <c r="L5" i="23"/>
  <c r="E13" i="23"/>
  <c r="C3" i="22"/>
  <c r="C13" i="23"/>
  <c r="AD4" i="22"/>
  <c r="W10" i="11"/>
  <c r="W9" i="11"/>
  <c r="Y8" i="11"/>
  <c r="W8" i="11"/>
  <c r="K3" i="11"/>
  <c r="X5" i="22"/>
  <c r="Y7" i="22"/>
  <c r="X7" i="22"/>
  <c r="X6" i="22"/>
  <c r="Y6" i="22"/>
  <c r="Z5" i="22"/>
  <c r="Y5" i="22"/>
  <c r="Z6" i="22"/>
  <c r="Z7" i="22"/>
  <c r="C14" i="22"/>
  <c r="P59" i="23" l="1"/>
  <c r="P61" i="23" s="1"/>
  <c r="P73" i="23"/>
  <c r="P75" i="23" s="1"/>
  <c r="P45" i="23"/>
  <c r="P47" i="23" s="1"/>
  <c r="P17" i="23"/>
  <c r="P19" i="23" s="1"/>
  <c r="P31" i="23"/>
  <c r="P33" i="23" s="1"/>
  <c r="P3" i="23"/>
  <c r="P5" i="23" s="1"/>
  <c r="L13" i="23"/>
  <c r="L12" i="23"/>
  <c r="Z5" i="26"/>
  <c r="Z6" i="26"/>
  <c r="Z7" i="26"/>
  <c r="B27" i="22"/>
  <c r="C15" i="22"/>
  <c r="C7" i="22"/>
  <c r="C9" i="22"/>
  <c r="C5" i="22"/>
  <c r="C12" i="22"/>
  <c r="C10" i="22"/>
  <c r="C8" i="22"/>
  <c r="C11" i="22"/>
  <c r="B28" i="22"/>
  <c r="C16" i="22"/>
  <c r="B25" i="22"/>
  <c r="B26" i="22"/>
  <c r="C6" i="22"/>
  <c r="C13"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7" i="21"/>
  <c r="F17" i="21"/>
  <c r="F9" i="21"/>
  <c r="F15" i="21"/>
  <c r="E13" i="21"/>
  <c r="G14" i="21"/>
  <c r="E9" i="21"/>
  <c r="F14" i="21"/>
  <c r="E12" i="21"/>
  <c r="F18" i="21"/>
  <c r="E15" i="21"/>
  <c r="B26" i="21"/>
  <c r="G9" i="21"/>
  <c r="G15" i="11"/>
  <c r="D8" i="21"/>
  <c r="F13" i="21"/>
  <c r="F16" i="21"/>
  <c r="E14" i="21"/>
  <c r="D14" i="21"/>
  <c r="G18" i="21"/>
  <c r="F8" i="21"/>
  <c r="G13" i="21"/>
  <c r="D7" i="21"/>
  <c r="G10" i="11"/>
  <c r="F12" i="21"/>
  <c r="D13" i="21"/>
  <c r="G16" i="21"/>
  <c r="D15" i="21"/>
  <c r="G8" i="21"/>
  <c r="G12" i="21"/>
  <c r="G7" i="21"/>
  <c r="D12" i="21"/>
  <c r="F11" i="21"/>
  <c r="E7" i="21"/>
  <c r="F7" i="21"/>
  <c r="AB4" i="21"/>
  <c r="G15" i="21"/>
  <c r="E8" i="21"/>
  <c r="V25" i="22" l="1"/>
  <c r="T25" i="22"/>
  <c r="AB34" i="22"/>
  <c r="AB33" i="22"/>
  <c r="AB32" i="22"/>
  <c r="AB35" i="22"/>
  <c r="AB36" i="22"/>
  <c r="E26" i="21"/>
  <c r="D26" i="21"/>
  <c r="L26" i="21"/>
  <c r="I26" i="21"/>
  <c r="K26" i="21"/>
  <c r="H26" i="21"/>
  <c r="G26" i="21"/>
  <c r="J26" i="21"/>
  <c r="F26" i="21"/>
  <c r="AD15" i="21"/>
  <c r="M19" i="21"/>
  <c r="G6" i="21"/>
  <c r="C9" i="21"/>
  <c r="AB5" i="21"/>
  <c r="C14" i="21"/>
  <c r="C12" i="21"/>
  <c r="B25" i="21"/>
  <c r="C10" i="21"/>
  <c r="B24" i="21"/>
  <c r="B23" i="21"/>
  <c r="C15" i="21"/>
  <c r="C7" i="21"/>
  <c r="H5" i="21"/>
  <c r="AB7" i="21"/>
  <c r="G11" i="21"/>
  <c r="C11" i="21"/>
  <c r="AB6" i="21"/>
  <c r="C8" i="21"/>
  <c r="C13" i="21"/>
  <c r="F6" i="21"/>
  <c r="F5" i="21"/>
  <c r="G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3" i="21"/>
  <c r="H17" i="21"/>
  <c r="H6" i="21"/>
  <c r="H10" i="21"/>
  <c r="H18" i="21"/>
  <c r="H12" i="21"/>
  <c r="H16" i="21"/>
  <c r="H9" i="21"/>
  <c r="H14" i="21"/>
  <c r="H11" i="21"/>
  <c r="H8"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E7" i="3"/>
  <c r="C15" i="3"/>
  <c r="F13" i="3"/>
  <c r="D8" i="3"/>
  <c r="F12" i="3"/>
  <c r="G6" i="11"/>
  <c r="B29" i="3"/>
  <c r="G12" i="11"/>
  <c r="H8" i="3"/>
  <c r="G14" i="3"/>
  <c r="B30" i="3"/>
  <c r="AH12" i="11"/>
  <c r="G11" i="11"/>
  <c r="B23" i="3"/>
  <c r="G7" i="11"/>
  <c r="F11" i="3"/>
  <c r="G9" i="11"/>
  <c r="E14" i="11"/>
  <c r="G8" i="3"/>
  <c r="H8" i="11"/>
  <c r="C23" i="11"/>
  <c r="C25" i="11"/>
  <c r="C13" i="3"/>
  <c r="G5" i="11"/>
  <c r="G7" i="3"/>
  <c r="F8" i="3"/>
  <c r="G10" i="3"/>
  <c r="F8" i="11"/>
  <c r="G11" i="3"/>
  <c r="B24" i="3"/>
  <c r="H13" i="3"/>
  <c r="I8" i="11"/>
  <c r="D11" i="3"/>
  <c r="AH8" i="11"/>
  <c r="C24" i="11"/>
  <c r="G8" i="11"/>
  <c r="D10" i="3"/>
  <c r="B26" i="3"/>
  <c r="F14" i="3"/>
  <c r="E11" i="3"/>
  <c r="AH6" i="11"/>
  <c r="E10" i="3"/>
  <c r="F10" i="3"/>
  <c r="H10" i="3"/>
  <c r="C26" i="11"/>
  <c r="B25" i="3"/>
  <c r="H14" i="3"/>
  <c r="H11" i="3"/>
  <c r="E8" i="11"/>
  <c r="F7" i="3"/>
  <c r="F12" i="11"/>
  <c r="D12" i="3"/>
  <c r="E12" i="3"/>
  <c r="AH7" i="11"/>
  <c r="AH11" i="11"/>
  <c r="D7" i="3"/>
  <c r="E7" i="11"/>
  <c r="AH9" i="11"/>
  <c r="AH5" i="11"/>
  <c r="E8" i="3"/>
  <c r="B27" i="3"/>
  <c r="G16" i="11"/>
  <c r="G12" i="3"/>
  <c r="G13" i="3"/>
  <c r="D10" i="11"/>
  <c r="E13" i="3"/>
  <c r="C12" i="3"/>
  <c r="G17" i="11"/>
  <c r="G13" i="11"/>
  <c r="D12" i="11"/>
  <c r="AH10" i="11"/>
  <c r="G14" i="11"/>
  <c r="H12" i="3"/>
  <c r="D13" i="3"/>
  <c r="H7" i="3"/>
  <c r="B28" i="3"/>
  <c r="D5" i="11"/>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F5" i="3"/>
  <c r="D13" i="11"/>
  <c r="C7" i="3"/>
  <c r="C10" i="3"/>
  <c r="C11" i="3"/>
  <c r="N5" i="21" l="1"/>
  <c r="N6" i="21"/>
  <c r="N4" i="21"/>
  <c r="M5" i="21"/>
  <c r="M6" i="21"/>
  <c r="M4" i="21"/>
  <c r="R4" i="21"/>
  <c r="R5" i="21"/>
  <c r="AC10" i="3"/>
  <c r="AC3" i="3"/>
  <c r="W44" i="3" s="1"/>
  <c r="AE17" i="3"/>
  <c r="I12" i="11"/>
  <c r="F14" i="11"/>
  <c r="E15" i="11"/>
  <c r="F5" i="11"/>
  <c r="H15" i="11"/>
  <c r="H12" i="11"/>
  <c r="E11" i="11"/>
  <c r="F16" i="11"/>
  <c r="AF14" i="11"/>
  <c r="F7" i="11"/>
  <c r="F11" i="11"/>
  <c r="E16" i="11"/>
  <c r="E12" i="11"/>
  <c r="E17" i="11"/>
  <c r="G6" i="3"/>
  <c r="F10" i="11"/>
  <c r="F9" i="3"/>
  <c r="E6" i="11"/>
  <c r="H10" i="11"/>
  <c r="H9" i="3"/>
  <c r="F15" i="11"/>
  <c r="D11" i="11"/>
  <c r="H13" i="11"/>
  <c r="H9" i="11"/>
  <c r="I7" i="11"/>
  <c r="E10" i="11"/>
  <c r="F9" i="11"/>
  <c r="H7" i="11"/>
  <c r="F13" i="11"/>
  <c r="D14" i="11"/>
  <c r="E9" i="11"/>
  <c r="H5" i="3"/>
  <c r="F6" i="11"/>
  <c r="E13" i="11"/>
  <c r="H16" i="11"/>
  <c r="H14" i="11"/>
  <c r="AF4" i="11"/>
  <c r="H11" i="11"/>
  <c r="I10" i="11"/>
  <c r="I5" i="11"/>
  <c r="I16" i="11"/>
  <c r="H6" i="11"/>
  <c r="F17" i="11"/>
  <c r="H6" i="3"/>
  <c r="G9" i="3"/>
  <c r="D8" i="11"/>
  <c r="I17" i="11"/>
  <c r="I15" i="11"/>
  <c r="I13" i="11"/>
  <c r="I6" i="11"/>
  <c r="AE4" i="11"/>
  <c r="H5" i="11"/>
  <c r="I9" i="11"/>
  <c r="H17" i="11"/>
  <c r="I14" i="11"/>
  <c r="I11"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5" i="11"/>
  <c r="AE7" i="11"/>
  <c r="AF7" i="11"/>
  <c r="AF5" i="11"/>
  <c r="AE6" i="11"/>
  <c r="AF6"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AF27" i="11" l="1"/>
  <c r="AF28" i="11" s="1"/>
  <c r="P20" i="11"/>
  <c r="AF31" i="11" s="1"/>
  <c r="D19" i="11"/>
  <c r="AF23" i="11"/>
  <c r="D6" i="11"/>
  <c r="AF30" i="11" l="1"/>
  <c r="M10" i="11" s="1"/>
  <c r="M8" i="11"/>
  <c r="F30" i="11"/>
  <c r="F31" i="11"/>
  <c r="F29" i="11"/>
  <c r="AF32" i="11"/>
  <c r="Q10" i="11"/>
  <c r="M9" i="11"/>
  <c r="U9" i="11" s="1"/>
  <c r="D18" i="11"/>
  <c r="O37" i="11" l="1"/>
  <c r="O38" i="11" s="1"/>
  <c r="M37" i="11"/>
  <c r="M38" i="11" s="1"/>
  <c r="I37" i="11"/>
  <c r="I38" i="11" s="1"/>
  <c r="K37" i="11"/>
  <c r="K38" i="11" s="1"/>
  <c r="D32" i="11"/>
  <c r="D38" i="11" s="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<sst xmlns="http://schemas.openxmlformats.org/spreadsheetml/2006/main" count="14098" uniqueCount="2792">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</sst>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D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2" t="s">
        <v>2637</v>
      </c>
      <c r="C2" s="223"/>
      <c r="D2" s="223"/>
      <c r="E2" s="223"/>
      <c r="F2" s="223"/>
      <c r="G2" s="223"/>
      <c r="H2" s="223"/>
      <c r="I2" s="223"/>
      <c r="J2" s="223"/>
      <c r="K2" s="223"/>
      <c r="L2" s="223"/>
      <c r="M2" s="223"/>
      <c r="N2" s="223"/>
      <c r="O2" s="223"/>
      <c r="P2" s="223"/>
      <c r="Q2" s="223"/>
      <c r="R2" s="223"/>
      <c r="S2" s="223"/>
      <c r="T2" s="223"/>
      <c r="U2" s="224"/>
    </row>
    <row r="3" spans="2:21" x14ac:dyDescent="0.3">
      <c r="B3" s="225"/>
      <c r="C3" s="226"/>
      <c r="D3" s="226"/>
      <c r="E3" s="226"/>
      <c r="F3" s="226"/>
      <c r="G3" s="226"/>
      <c r="H3" s="226"/>
      <c r="I3" s="226"/>
      <c r="J3" s="226"/>
      <c r="K3" s="226"/>
      <c r="L3" s="226"/>
      <c r="M3" s="226"/>
      <c r="N3" s="226"/>
      <c r="O3" s="226"/>
      <c r="P3" s="226"/>
      <c r="Q3" s="226"/>
      <c r="R3" s="226"/>
      <c r="S3" s="226"/>
      <c r="T3" s="226"/>
      <c r="U3" s="227"/>
    </row>
    <row r="4" spans="2:21" ht="15" thickBot="1" x14ac:dyDescent="0.35">
      <c r="B4" s="228"/>
      <c r="C4" s="229"/>
      <c r="D4" s="229"/>
      <c r="E4" s="229"/>
      <c r="F4" s="229"/>
      <c r="G4" s="229"/>
      <c r="H4" s="229"/>
      <c r="I4" s="229"/>
      <c r="J4" s="229"/>
      <c r="K4" s="229"/>
      <c r="L4" s="229"/>
      <c r="M4" s="229"/>
      <c r="N4" s="229"/>
      <c r="O4" s="229"/>
      <c r="P4" s="229"/>
      <c r="Q4" s="229"/>
      <c r="R4" s="229"/>
      <c r="S4" s="229"/>
      <c r="T4" s="229"/>
      <c r="U4" s="230"/>
    </row>
    <row r="5" spans="2:21" x14ac:dyDescent="0.3">
      <c r="B5" s="231" t="s">
        <v>1375</v>
      </c>
      <c r="C5" s="232"/>
      <c r="D5" s="232"/>
      <c r="E5" s="232"/>
      <c r="F5" s="232"/>
      <c r="G5" s="232"/>
      <c r="H5" s="232"/>
      <c r="I5" s="232"/>
      <c r="J5" s="232"/>
      <c r="K5" s="232"/>
      <c r="L5" s="232"/>
      <c r="M5" s="232"/>
      <c r="N5" s="232"/>
      <c r="O5" s="232"/>
      <c r="P5" s="232"/>
      <c r="Q5" s="232"/>
      <c r="R5" s="232"/>
      <c r="S5" s="232"/>
      <c r="T5" s="232"/>
      <c r="U5" s="233"/>
    </row>
    <row r="6" spans="2:21" ht="15" thickBot="1" x14ac:dyDescent="0.35">
      <c r="B6" s="234"/>
      <c r="C6" s="235"/>
      <c r="D6" s="235"/>
      <c r="E6" s="235"/>
      <c r="F6" s="235"/>
      <c r="G6" s="235"/>
      <c r="H6" s="235"/>
      <c r="I6" s="235"/>
      <c r="J6" s="235"/>
      <c r="K6" s="235"/>
      <c r="L6" s="235"/>
      <c r="M6" s="235"/>
      <c r="N6" s="235"/>
      <c r="O6" s="235"/>
      <c r="P6" s="235"/>
      <c r="Q6" s="235"/>
      <c r="R6" s="235"/>
      <c r="S6" s="235"/>
      <c r="T6" s="235"/>
      <c r="U6" s="236"/>
    </row>
    <row r="7" spans="2:21" ht="18.600000000000001" customHeight="1" x14ac:dyDescent="0.3">
      <c r="B7" s="237" t="s">
        <v>918</v>
      </c>
      <c r="C7" s="238"/>
      <c r="D7" s="243" t="s">
        <v>919</v>
      </c>
      <c r="E7" s="243"/>
      <c r="F7" s="243"/>
      <c r="G7" s="243"/>
      <c r="H7" s="243"/>
      <c r="I7" s="243"/>
      <c r="J7" s="243"/>
      <c r="K7" s="243"/>
      <c r="L7" s="243"/>
      <c r="M7" s="243"/>
      <c r="N7" s="243"/>
      <c r="O7" s="243"/>
      <c r="P7" s="243"/>
      <c r="Q7" s="243"/>
      <c r="R7" s="243"/>
      <c r="S7" s="243"/>
      <c r="T7" s="243"/>
      <c r="U7" s="244"/>
    </row>
    <row r="8" spans="2:21" x14ac:dyDescent="0.3">
      <c r="B8" s="239"/>
      <c r="C8" s="240"/>
      <c r="D8" s="245"/>
      <c r="E8" s="245"/>
      <c r="F8" s="245"/>
      <c r="G8" s="245"/>
      <c r="H8" s="245"/>
      <c r="I8" s="245"/>
      <c r="J8" s="245"/>
      <c r="K8" s="245"/>
      <c r="L8" s="245"/>
      <c r="M8" s="245"/>
      <c r="N8" s="245"/>
      <c r="O8" s="245"/>
      <c r="P8" s="245"/>
      <c r="Q8" s="245"/>
      <c r="R8" s="245"/>
      <c r="S8" s="245"/>
      <c r="T8" s="245"/>
      <c r="U8" s="246"/>
    </row>
    <row r="9" spans="2:21" ht="15" thickBot="1" x14ac:dyDescent="0.35">
      <c r="B9" s="241"/>
      <c r="C9" s="242"/>
      <c r="D9" s="247"/>
      <c r="E9" s="247"/>
      <c r="F9" s="247"/>
      <c r="G9" s="247"/>
      <c r="H9" s="247"/>
      <c r="I9" s="247"/>
      <c r="J9" s="247"/>
      <c r="K9" s="247"/>
      <c r="L9" s="247"/>
      <c r="M9" s="247"/>
      <c r="N9" s="247"/>
      <c r="O9" s="247"/>
      <c r="P9" s="247"/>
      <c r="Q9" s="247"/>
      <c r="R9" s="247"/>
      <c r="S9" s="247"/>
      <c r="T9" s="247"/>
      <c r="U9" s="248"/>
    </row>
    <row r="10" spans="2:21" ht="14.4" customHeight="1" x14ac:dyDescent="0.3">
      <c r="B10" s="237" t="s">
        <v>920</v>
      </c>
      <c r="C10" s="260"/>
      <c r="D10" s="249"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9"/>
      <c r="C11" s="261"/>
      <c r="D11" s="250"/>
      <c r="E11" s="245"/>
      <c r="F11" s="245"/>
      <c r="G11" s="245"/>
      <c r="H11" s="245"/>
      <c r="I11" s="245"/>
      <c r="J11" s="245"/>
      <c r="K11" s="245"/>
      <c r="L11" s="245"/>
      <c r="M11" s="245"/>
      <c r="N11" s="245"/>
      <c r="O11" s="245"/>
      <c r="P11" s="245"/>
      <c r="Q11" s="245"/>
      <c r="R11" s="245"/>
      <c r="S11" s="245"/>
      <c r="T11" s="245"/>
      <c r="U11" s="246"/>
    </row>
    <row r="12" spans="2:21" ht="14.4" customHeight="1" x14ac:dyDescent="0.3">
      <c r="B12" s="239"/>
      <c r="C12" s="261"/>
      <c r="D12" s="250"/>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41"/>
      <c r="C13" s="262"/>
      <c r="D13" s="251"/>
      <c r="E13" s="247"/>
      <c r="F13" s="247"/>
      <c r="G13" s="247"/>
      <c r="H13" s="247"/>
      <c r="I13" s="247"/>
      <c r="J13" s="247"/>
      <c r="K13" s="247"/>
      <c r="L13" s="247"/>
      <c r="M13" s="247"/>
      <c r="N13" s="247"/>
      <c r="O13" s="247"/>
      <c r="P13" s="247"/>
      <c r="Q13" s="247"/>
      <c r="R13" s="247"/>
      <c r="S13" s="247"/>
      <c r="T13" s="247"/>
      <c r="U13" s="248"/>
    </row>
    <row r="14" spans="2:21" ht="14.4" customHeight="1" x14ac:dyDescent="0.3">
      <c r="B14" s="237" t="s">
        <v>922</v>
      </c>
      <c r="C14" s="238"/>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9"/>
      <c r="C15" s="240"/>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9"/>
      <c r="C16" s="240"/>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41"/>
      <c r="C17" s="242"/>
      <c r="D17" s="247"/>
      <c r="E17" s="247"/>
      <c r="F17" s="247"/>
      <c r="G17" s="247"/>
      <c r="H17" s="247"/>
      <c r="I17" s="247"/>
      <c r="J17" s="247"/>
      <c r="K17" s="247"/>
      <c r="L17" s="247"/>
      <c r="M17" s="247"/>
      <c r="N17" s="247"/>
      <c r="O17" s="247"/>
      <c r="P17" s="247"/>
      <c r="Q17" s="247"/>
      <c r="R17" s="247"/>
      <c r="S17" s="247"/>
      <c r="T17" s="247"/>
      <c r="U17" s="248"/>
    </row>
    <row r="18" spans="2:21" x14ac:dyDescent="0.3">
      <c r="B18" s="237" t="s">
        <v>924</v>
      </c>
      <c r="C18" s="238"/>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9"/>
      <c r="C19" s="240"/>
      <c r="D19" s="254"/>
      <c r="E19" s="254"/>
      <c r="F19" s="254"/>
      <c r="G19" s="254"/>
      <c r="H19" s="254"/>
      <c r="I19" s="254"/>
      <c r="J19" s="254"/>
      <c r="K19" s="254"/>
      <c r="L19" s="254"/>
      <c r="M19" s="254"/>
      <c r="N19" s="254"/>
      <c r="O19" s="254"/>
      <c r="P19" s="254"/>
      <c r="Q19" s="254"/>
      <c r="R19" s="254"/>
      <c r="S19" s="254"/>
      <c r="T19" s="254"/>
      <c r="U19" s="255"/>
    </row>
    <row r="20" spans="2:21" ht="14.4" customHeight="1" x14ac:dyDescent="0.3">
      <c r="B20" s="239"/>
      <c r="C20" s="240"/>
      <c r="D20" s="254"/>
      <c r="E20" s="254"/>
      <c r="F20" s="254"/>
      <c r="G20" s="254"/>
      <c r="H20" s="254"/>
      <c r="I20" s="254"/>
      <c r="J20" s="254"/>
      <c r="K20" s="254"/>
      <c r="L20" s="254"/>
      <c r="M20" s="254"/>
      <c r="N20" s="254"/>
      <c r="O20" s="254"/>
      <c r="P20" s="254"/>
      <c r="Q20" s="254"/>
      <c r="R20" s="254"/>
      <c r="S20" s="254"/>
      <c r="T20" s="254"/>
      <c r="U20" s="255"/>
    </row>
    <row r="21" spans="2:21" ht="14.4" customHeight="1" thickBot="1" x14ac:dyDescent="0.35">
      <c r="B21" s="241"/>
      <c r="C21" s="242"/>
      <c r="D21" s="254"/>
      <c r="E21" s="254"/>
      <c r="F21" s="254"/>
      <c r="G21" s="254"/>
      <c r="H21" s="254"/>
      <c r="I21" s="254"/>
      <c r="J21" s="254"/>
      <c r="K21" s="254"/>
      <c r="L21" s="254"/>
      <c r="M21" s="254"/>
      <c r="N21" s="254"/>
      <c r="O21" s="254"/>
      <c r="P21" s="254"/>
      <c r="Q21" s="254"/>
      <c r="R21" s="254"/>
      <c r="S21" s="254"/>
      <c r="T21" s="254"/>
      <c r="U21" s="255"/>
    </row>
    <row r="22" spans="2:21" ht="15" customHeight="1" x14ac:dyDescent="0.3">
      <c r="B22" s="237" t="s">
        <v>924</v>
      </c>
      <c r="C22" s="238"/>
      <c r="D22" s="256" t="s">
        <v>1366</v>
      </c>
      <c r="E22" s="256"/>
      <c r="F22" s="256"/>
      <c r="G22" s="256"/>
      <c r="H22" s="256"/>
      <c r="I22" s="256"/>
      <c r="J22" s="256"/>
      <c r="K22" s="256"/>
      <c r="L22" s="256"/>
      <c r="M22" s="256"/>
      <c r="N22" s="256"/>
      <c r="O22" s="256"/>
      <c r="P22" s="256"/>
      <c r="Q22" s="256"/>
      <c r="R22" s="256"/>
      <c r="S22" s="256"/>
      <c r="T22" s="256"/>
      <c r="U22" s="257"/>
    </row>
    <row r="23" spans="2:21" ht="15" customHeight="1" x14ac:dyDescent="0.3">
      <c r="B23" s="239"/>
      <c r="C23" s="240"/>
      <c r="D23" s="254"/>
      <c r="E23" s="254"/>
      <c r="F23" s="254"/>
      <c r="G23" s="254"/>
      <c r="H23" s="254"/>
      <c r="I23" s="254"/>
      <c r="J23" s="254"/>
      <c r="K23" s="254"/>
      <c r="L23" s="254"/>
      <c r="M23" s="254"/>
      <c r="N23" s="254"/>
      <c r="O23" s="254"/>
      <c r="P23" s="254"/>
      <c r="Q23" s="254"/>
      <c r="R23" s="254"/>
      <c r="S23" s="254"/>
      <c r="T23" s="254"/>
      <c r="U23" s="255"/>
    </row>
    <row r="24" spans="2:21" ht="14.4" customHeight="1" x14ac:dyDescent="0.3">
      <c r="B24" s="239"/>
      <c r="C24" s="240"/>
      <c r="D24" s="254"/>
      <c r="E24" s="254"/>
      <c r="F24" s="254"/>
      <c r="G24" s="254"/>
      <c r="H24" s="254"/>
      <c r="I24" s="254"/>
      <c r="J24" s="254"/>
      <c r="K24" s="254"/>
      <c r="L24" s="254"/>
      <c r="M24" s="254"/>
      <c r="N24" s="254"/>
      <c r="O24" s="254"/>
      <c r="P24" s="254"/>
      <c r="Q24" s="254"/>
      <c r="R24" s="254"/>
      <c r="S24" s="254"/>
      <c r="T24" s="254"/>
      <c r="U24" s="255"/>
    </row>
    <row r="25" spans="2:21" ht="15" customHeight="1" thickBot="1" x14ac:dyDescent="0.35">
      <c r="B25" s="241"/>
      <c r="C25" s="242"/>
      <c r="D25" s="258"/>
      <c r="E25" s="258"/>
      <c r="F25" s="258"/>
      <c r="G25" s="258"/>
      <c r="H25" s="258"/>
      <c r="I25" s="258"/>
      <c r="J25" s="258"/>
      <c r="K25" s="258"/>
      <c r="L25" s="258"/>
      <c r="M25" s="258"/>
      <c r="N25" s="258"/>
      <c r="O25" s="258"/>
      <c r="P25" s="258"/>
      <c r="Q25" s="258"/>
      <c r="R25" s="258"/>
      <c r="S25" s="258"/>
      <c r="T25" s="258"/>
      <c r="U25" s="259"/>
    </row>
    <row r="26" spans="2:21" ht="15" customHeight="1" x14ac:dyDescent="0.3">
      <c r="B26" s="237" t="s">
        <v>924</v>
      </c>
      <c r="C26" s="238"/>
      <c r="D26" s="256" t="s">
        <v>1449</v>
      </c>
      <c r="E26" s="256"/>
      <c r="F26" s="256"/>
      <c r="G26" s="256"/>
      <c r="H26" s="256"/>
      <c r="I26" s="256"/>
      <c r="J26" s="256"/>
      <c r="K26" s="256"/>
      <c r="L26" s="256"/>
      <c r="M26" s="256"/>
      <c r="N26" s="256"/>
      <c r="O26" s="256"/>
      <c r="P26" s="256"/>
      <c r="Q26" s="256"/>
      <c r="R26" s="256"/>
      <c r="S26" s="256"/>
      <c r="T26" s="256"/>
      <c r="U26" s="257"/>
    </row>
    <row r="27" spans="2:21" ht="15" customHeight="1" x14ac:dyDescent="0.3">
      <c r="B27" s="239"/>
      <c r="C27" s="240"/>
      <c r="D27" s="254"/>
      <c r="E27" s="254"/>
      <c r="F27" s="254"/>
      <c r="G27" s="254"/>
      <c r="H27" s="254"/>
      <c r="I27" s="254"/>
      <c r="J27" s="254"/>
      <c r="K27" s="254"/>
      <c r="L27" s="254"/>
      <c r="M27" s="254"/>
      <c r="N27" s="254"/>
      <c r="O27" s="254"/>
      <c r="P27" s="254"/>
      <c r="Q27" s="254"/>
      <c r="R27" s="254"/>
      <c r="S27" s="254"/>
      <c r="T27" s="254"/>
      <c r="U27" s="255"/>
    </row>
    <row r="28" spans="2:21" ht="14.4" customHeight="1" x14ac:dyDescent="0.3">
      <c r="B28" s="239"/>
      <c r="C28" s="240"/>
      <c r="D28" s="254"/>
      <c r="E28" s="254"/>
      <c r="F28" s="254"/>
      <c r="G28" s="254"/>
      <c r="H28" s="254"/>
      <c r="I28" s="254"/>
      <c r="J28" s="254"/>
      <c r="K28" s="254"/>
      <c r="L28" s="254"/>
      <c r="M28" s="254"/>
      <c r="N28" s="254"/>
      <c r="O28" s="254"/>
      <c r="P28" s="254"/>
      <c r="Q28" s="254"/>
      <c r="R28" s="254"/>
      <c r="S28" s="254"/>
      <c r="T28" s="254"/>
      <c r="U28" s="255"/>
    </row>
    <row r="29" spans="2:21" ht="15" customHeight="1" thickBot="1" x14ac:dyDescent="0.35">
      <c r="B29" s="241"/>
      <c r="C29" s="242"/>
      <c r="D29" s="258"/>
      <c r="E29" s="258"/>
      <c r="F29" s="258"/>
      <c r="G29" s="258"/>
      <c r="H29" s="258"/>
      <c r="I29" s="258"/>
      <c r="J29" s="258"/>
      <c r="K29" s="258"/>
      <c r="L29" s="258"/>
      <c r="M29" s="258"/>
      <c r="N29" s="258"/>
      <c r="O29" s="258"/>
      <c r="P29" s="258"/>
      <c r="Q29" s="258"/>
      <c r="R29" s="258"/>
      <c r="S29" s="258"/>
      <c r="T29" s="258"/>
      <c r="U29" s="259"/>
    </row>
    <row r="30" spans="2:21" ht="15" customHeight="1" x14ac:dyDescent="0.3">
      <c r="B30" s="237" t="s">
        <v>926</v>
      </c>
      <c r="C30" s="238"/>
      <c r="D30" s="263" t="s">
        <v>1367</v>
      </c>
      <c r="E30" s="263"/>
      <c r="F30" s="263"/>
      <c r="G30" s="263"/>
      <c r="H30" s="263"/>
      <c r="I30" s="263"/>
      <c r="J30" s="263"/>
      <c r="K30" s="263"/>
      <c r="L30" s="263"/>
      <c r="M30" s="263"/>
      <c r="N30" s="263"/>
      <c r="O30" s="263"/>
      <c r="P30" s="263"/>
      <c r="Q30" s="263"/>
      <c r="R30" s="263"/>
      <c r="S30" s="263"/>
      <c r="T30" s="263"/>
      <c r="U30" s="264"/>
    </row>
    <row r="31" spans="2:21" ht="14.4" customHeight="1" x14ac:dyDescent="0.3">
      <c r="B31" s="239"/>
      <c r="C31" s="240"/>
      <c r="D31" s="265"/>
      <c r="E31" s="265"/>
      <c r="F31" s="265"/>
      <c r="G31" s="265"/>
      <c r="H31" s="265"/>
      <c r="I31" s="265"/>
      <c r="J31" s="265"/>
      <c r="K31" s="265"/>
      <c r="L31" s="265"/>
      <c r="M31" s="265"/>
      <c r="N31" s="265"/>
      <c r="O31" s="265"/>
      <c r="P31" s="265"/>
      <c r="Q31" s="265"/>
      <c r="R31" s="265"/>
      <c r="S31" s="265"/>
      <c r="T31" s="265"/>
      <c r="U31" s="266"/>
    </row>
    <row r="32" spans="2:21" ht="14.4" customHeight="1" x14ac:dyDescent="0.3">
      <c r="B32" s="239"/>
      <c r="C32" s="240"/>
      <c r="D32" s="265"/>
      <c r="E32" s="265"/>
      <c r="F32" s="265"/>
      <c r="G32" s="265"/>
      <c r="H32" s="265"/>
      <c r="I32" s="265"/>
      <c r="J32" s="265"/>
      <c r="K32" s="265"/>
      <c r="L32" s="265"/>
      <c r="M32" s="265"/>
      <c r="N32" s="265"/>
      <c r="O32" s="265"/>
      <c r="P32" s="265"/>
      <c r="Q32" s="265"/>
      <c r="R32" s="265"/>
      <c r="S32" s="265"/>
      <c r="T32" s="265"/>
      <c r="U32" s="266"/>
    </row>
    <row r="33" spans="2:21" ht="14.4" customHeight="1" thickBot="1" x14ac:dyDescent="0.35">
      <c r="B33" s="241"/>
      <c r="C33" s="242"/>
      <c r="D33" s="267"/>
      <c r="E33" s="267"/>
      <c r="F33" s="267"/>
      <c r="G33" s="267"/>
      <c r="H33" s="267"/>
      <c r="I33" s="267"/>
      <c r="J33" s="267"/>
      <c r="K33" s="267"/>
      <c r="L33" s="267"/>
      <c r="M33" s="267"/>
      <c r="N33" s="267"/>
      <c r="O33" s="267"/>
      <c r="P33" s="267"/>
      <c r="Q33" s="267"/>
      <c r="R33" s="267"/>
      <c r="S33" s="267"/>
      <c r="T33" s="267"/>
      <c r="U33" s="268"/>
    </row>
    <row r="34" spans="2:21" ht="15" customHeight="1" x14ac:dyDescent="0.3">
      <c r="B34" s="237" t="s">
        <v>926</v>
      </c>
      <c r="C34" s="238"/>
      <c r="D34" s="243" t="s">
        <v>1368</v>
      </c>
      <c r="E34" s="263"/>
      <c r="F34" s="263"/>
      <c r="G34" s="263"/>
      <c r="H34" s="263"/>
      <c r="I34" s="263"/>
      <c r="J34" s="263"/>
      <c r="K34" s="263"/>
      <c r="L34" s="263"/>
      <c r="M34" s="263"/>
      <c r="N34" s="263"/>
      <c r="O34" s="263"/>
      <c r="P34" s="263"/>
      <c r="Q34" s="263"/>
      <c r="R34" s="263"/>
      <c r="S34" s="263"/>
      <c r="T34" s="263"/>
      <c r="U34" s="264"/>
    </row>
    <row r="35" spans="2:21" x14ac:dyDescent="0.3">
      <c r="B35" s="239"/>
      <c r="C35" s="240"/>
      <c r="D35" s="265"/>
      <c r="E35" s="265"/>
      <c r="F35" s="265"/>
      <c r="G35" s="265"/>
      <c r="H35" s="265"/>
      <c r="I35" s="265"/>
      <c r="J35" s="265"/>
      <c r="K35" s="265"/>
      <c r="L35" s="265"/>
      <c r="M35" s="265"/>
      <c r="N35" s="265"/>
      <c r="O35" s="265"/>
      <c r="P35" s="265"/>
      <c r="Q35" s="265"/>
      <c r="R35" s="265"/>
      <c r="S35" s="265"/>
      <c r="T35" s="265"/>
      <c r="U35" s="266"/>
    </row>
    <row r="36" spans="2:21" x14ac:dyDescent="0.3">
      <c r="B36" s="239"/>
      <c r="C36" s="240"/>
      <c r="D36" s="265"/>
      <c r="E36" s="265"/>
      <c r="F36" s="265"/>
      <c r="G36" s="265"/>
      <c r="H36" s="265"/>
      <c r="I36" s="265"/>
      <c r="J36" s="265"/>
      <c r="K36" s="265"/>
      <c r="L36" s="265"/>
      <c r="M36" s="265"/>
      <c r="N36" s="265"/>
      <c r="O36" s="265"/>
      <c r="P36" s="265"/>
      <c r="Q36" s="265"/>
      <c r="R36" s="265"/>
      <c r="S36" s="265"/>
      <c r="T36" s="265"/>
      <c r="U36" s="266"/>
    </row>
    <row r="37" spans="2:21" ht="15" thickBot="1" x14ac:dyDescent="0.35">
      <c r="B37" s="241"/>
      <c r="C37" s="242"/>
      <c r="D37" s="267"/>
      <c r="E37" s="267"/>
      <c r="F37" s="267"/>
      <c r="G37" s="267"/>
      <c r="H37" s="267"/>
      <c r="I37" s="267"/>
      <c r="J37" s="267"/>
      <c r="K37" s="267"/>
      <c r="L37" s="267"/>
      <c r="M37" s="267"/>
      <c r="N37" s="267"/>
      <c r="O37" s="267"/>
      <c r="P37" s="267"/>
      <c r="Q37" s="267"/>
      <c r="R37" s="267"/>
      <c r="S37" s="267"/>
      <c r="T37" s="267"/>
      <c r="U37" s="268"/>
    </row>
    <row r="38" spans="2:21" x14ac:dyDescent="0.3">
      <c r="B38" s="237" t="s">
        <v>927</v>
      </c>
      <c r="C38" s="238"/>
      <c r="D38" s="243" t="s">
        <v>2695</v>
      </c>
      <c r="E38" s="243"/>
      <c r="F38" s="243"/>
      <c r="G38" s="243"/>
      <c r="H38" s="243"/>
      <c r="I38" s="243"/>
      <c r="J38" s="243"/>
      <c r="K38" s="243"/>
      <c r="L38" s="243"/>
      <c r="M38" s="243"/>
      <c r="N38" s="243"/>
      <c r="O38" s="243"/>
      <c r="P38" s="243"/>
      <c r="Q38" s="243"/>
      <c r="R38" s="243"/>
      <c r="S38" s="243"/>
      <c r="T38" s="243"/>
      <c r="U38" s="244"/>
    </row>
    <row r="39" spans="2:21" x14ac:dyDescent="0.3">
      <c r="B39" s="239"/>
      <c r="C39" s="240"/>
      <c r="D39" s="245"/>
      <c r="E39" s="245"/>
      <c r="F39" s="245"/>
      <c r="G39" s="245"/>
      <c r="H39" s="245"/>
      <c r="I39" s="245"/>
      <c r="J39" s="245"/>
      <c r="K39" s="245"/>
      <c r="L39" s="245"/>
      <c r="M39" s="245"/>
      <c r="N39" s="245"/>
      <c r="O39" s="245"/>
      <c r="P39" s="245"/>
      <c r="Q39" s="245"/>
      <c r="R39" s="245"/>
      <c r="S39" s="245"/>
      <c r="T39" s="245"/>
      <c r="U39" s="246"/>
    </row>
    <row r="40" spans="2:21" x14ac:dyDescent="0.3">
      <c r="B40" s="239"/>
      <c r="C40" s="240"/>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41"/>
      <c r="C41" s="242"/>
      <c r="D41" s="247"/>
      <c r="E41" s="247"/>
      <c r="F41" s="247"/>
      <c r="G41" s="247"/>
      <c r="H41" s="247"/>
      <c r="I41" s="247"/>
      <c r="J41" s="247"/>
      <c r="K41" s="247"/>
      <c r="L41" s="247"/>
      <c r="M41" s="247"/>
      <c r="N41" s="247"/>
      <c r="O41" s="247"/>
      <c r="P41" s="247"/>
      <c r="Q41" s="247"/>
      <c r="R41" s="247"/>
      <c r="S41" s="247"/>
      <c r="T41" s="247"/>
      <c r="U41" s="248"/>
    </row>
    <row r="42" spans="2:21" x14ac:dyDescent="0.3">
      <c r="B42" s="237" t="s">
        <v>927</v>
      </c>
      <c r="C42" s="238"/>
      <c r="D42" s="243" t="s">
        <v>1384</v>
      </c>
      <c r="E42" s="243"/>
      <c r="F42" s="243"/>
      <c r="G42" s="243"/>
      <c r="H42" s="243"/>
      <c r="I42" s="243"/>
      <c r="J42" s="243"/>
      <c r="K42" s="243"/>
      <c r="L42" s="243"/>
      <c r="M42" s="243"/>
      <c r="N42" s="243"/>
      <c r="O42" s="243"/>
      <c r="P42" s="243"/>
      <c r="Q42" s="243"/>
      <c r="R42" s="243"/>
      <c r="S42" s="243"/>
      <c r="T42" s="243"/>
      <c r="U42" s="244"/>
    </row>
    <row r="43" spans="2:21" x14ac:dyDescent="0.3">
      <c r="B43" s="239"/>
      <c r="C43" s="240"/>
      <c r="D43" s="245"/>
      <c r="E43" s="245"/>
      <c r="F43" s="245"/>
      <c r="G43" s="245"/>
      <c r="H43" s="245"/>
      <c r="I43" s="245"/>
      <c r="J43" s="245"/>
      <c r="K43" s="245"/>
      <c r="L43" s="245"/>
      <c r="M43" s="245"/>
      <c r="N43" s="245"/>
      <c r="O43" s="245"/>
      <c r="P43" s="245"/>
      <c r="Q43" s="245"/>
      <c r="R43" s="245"/>
      <c r="S43" s="245"/>
      <c r="T43" s="245"/>
      <c r="U43" s="246"/>
    </row>
    <row r="44" spans="2:21" x14ac:dyDescent="0.3">
      <c r="B44" s="239"/>
      <c r="C44" s="240"/>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41"/>
      <c r="C45" s="242"/>
      <c r="D45" s="247"/>
      <c r="E45" s="247"/>
      <c r="F45" s="247"/>
      <c r="G45" s="247"/>
      <c r="H45" s="247"/>
      <c r="I45" s="247"/>
      <c r="J45" s="247"/>
      <c r="K45" s="247"/>
      <c r="L45" s="247"/>
      <c r="M45" s="247"/>
      <c r="N45" s="247"/>
      <c r="O45" s="247"/>
      <c r="P45" s="247"/>
      <c r="Q45" s="247"/>
      <c r="R45" s="247"/>
      <c r="S45" s="247"/>
      <c r="T45" s="247"/>
      <c r="U45" s="248"/>
    </row>
    <row r="46" spans="2:21" x14ac:dyDescent="0.3">
      <c r="B46" s="237" t="s">
        <v>927</v>
      </c>
      <c r="C46" s="238"/>
      <c r="D46" s="243" t="s">
        <v>1369</v>
      </c>
      <c r="E46" s="243"/>
      <c r="F46" s="243"/>
      <c r="G46" s="243"/>
      <c r="H46" s="243"/>
      <c r="I46" s="243"/>
      <c r="J46" s="243"/>
      <c r="K46" s="243"/>
      <c r="L46" s="243"/>
      <c r="M46" s="243"/>
      <c r="N46" s="243"/>
      <c r="O46" s="243"/>
      <c r="P46" s="243"/>
      <c r="Q46" s="243"/>
      <c r="R46" s="243"/>
      <c r="S46" s="243"/>
      <c r="T46" s="243"/>
      <c r="U46" s="244"/>
    </row>
    <row r="47" spans="2:21" x14ac:dyDescent="0.3">
      <c r="B47" s="239"/>
      <c r="C47" s="240"/>
      <c r="D47" s="245"/>
      <c r="E47" s="245"/>
      <c r="F47" s="245"/>
      <c r="G47" s="245"/>
      <c r="H47" s="245"/>
      <c r="I47" s="245"/>
      <c r="J47" s="245"/>
      <c r="K47" s="245"/>
      <c r="L47" s="245"/>
      <c r="M47" s="245"/>
      <c r="N47" s="245"/>
      <c r="O47" s="245"/>
      <c r="P47" s="245"/>
      <c r="Q47" s="245"/>
      <c r="R47" s="245"/>
      <c r="S47" s="245"/>
      <c r="T47" s="245"/>
      <c r="U47" s="246"/>
    </row>
    <row r="48" spans="2:21" x14ac:dyDescent="0.3">
      <c r="B48" s="239"/>
      <c r="C48" s="240"/>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41"/>
      <c r="C49" s="242"/>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7" t="s">
        <v>927</v>
      </c>
      <c r="C50" s="238"/>
      <c r="D50" s="243" t="s">
        <v>1377</v>
      </c>
      <c r="E50" s="243"/>
      <c r="F50" s="243"/>
      <c r="G50" s="243"/>
      <c r="H50" s="243"/>
      <c r="I50" s="243"/>
      <c r="J50" s="243"/>
      <c r="K50" s="243"/>
      <c r="L50" s="243"/>
      <c r="M50" s="243"/>
      <c r="N50" s="243"/>
      <c r="O50" s="243"/>
      <c r="P50" s="243"/>
      <c r="Q50" s="243"/>
      <c r="R50" s="243"/>
      <c r="S50" s="243"/>
      <c r="T50" s="243"/>
      <c r="U50" s="244"/>
    </row>
    <row r="51" spans="2:21" ht="14.4" customHeight="1" x14ac:dyDescent="0.3">
      <c r="B51" s="239"/>
      <c r="C51" s="240"/>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9"/>
      <c r="C52" s="240"/>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41"/>
      <c r="C53" s="242"/>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7" t="s">
        <v>927</v>
      </c>
      <c r="C54" s="238"/>
      <c r="D54" s="243" t="s">
        <v>1450</v>
      </c>
      <c r="E54" s="243"/>
      <c r="F54" s="243"/>
      <c r="G54" s="243"/>
      <c r="H54" s="243"/>
      <c r="I54" s="243"/>
      <c r="J54" s="243"/>
      <c r="K54" s="243"/>
      <c r="L54" s="243"/>
      <c r="M54" s="243"/>
      <c r="N54" s="243"/>
      <c r="O54" s="243"/>
      <c r="P54" s="243"/>
      <c r="Q54" s="243"/>
      <c r="R54" s="243"/>
      <c r="S54" s="243"/>
      <c r="T54" s="243"/>
      <c r="U54" s="244"/>
    </row>
    <row r="55" spans="2:21" ht="14.4" customHeight="1" x14ac:dyDescent="0.3">
      <c r="B55" s="239"/>
      <c r="C55" s="240"/>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9"/>
      <c r="C56" s="240"/>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41"/>
      <c r="C57" s="242"/>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7" t="s">
        <v>928</v>
      </c>
      <c r="C58" s="238"/>
      <c r="D58" s="243" t="s">
        <v>1378</v>
      </c>
      <c r="E58" s="243"/>
      <c r="F58" s="243"/>
      <c r="G58" s="243"/>
      <c r="H58" s="243"/>
      <c r="I58" s="243"/>
      <c r="J58" s="243"/>
      <c r="K58" s="243"/>
      <c r="L58" s="243"/>
      <c r="M58" s="243"/>
      <c r="N58" s="243"/>
      <c r="O58" s="243"/>
      <c r="P58" s="243"/>
      <c r="Q58" s="243"/>
      <c r="R58" s="243"/>
      <c r="S58" s="243"/>
      <c r="T58" s="243"/>
      <c r="U58" s="244"/>
    </row>
    <row r="59" spans="2:21" ht="19.95" customHeight="1" x14ac:dyDescent="0.3">
      <c r="B59" s="239"/>
      <c r="C59" s="240"/>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9"/>
      <c r="C60" s="240"/>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41"/>
      <c r="C61" s="242"/>
      <c r="D61" s="247"/>
      <c r="E61" s="247"/>
      <c r="F61" s="247"/>
      <c r="G61" s="247"/>
      <c r="H61" s="247"/>
      <c r="I61" s="247"/>
      <c r="J61" s="247"/>
      <c r="K61" s="247"/>
      <c r="L61" s="247"/>
      <c r="M61" s="247"/>
      <c r="N61" s="247"/>
      <c r="O61" s="247"/>
      <c r="P61" s="247"/>
      <c r="Q61" s="247"/>
      <c r="R61" s="247"/>
      <c r="S61" s="247"/>
      <c r="T61" s="247"/>
      <c r="U61" s="248"/>
    </row>
    <row r="62" spans="2:21" x14ac:dyDescent="0.3">
      <c r="B62" s="237" t="s">
        <v>928</v>
      </c>
      <c r="C62" s="238"/>
      <c r="D62" s="243" t="s">
        <v>1376</v>
      </c>
      <c r="E62" s="243"/>
      <c r="F62" s="243"/>
      <c r="G62" s="243"/>
      <c r="H62" s="243"/>
      <c r="I62" s="243"/>
      <c r="J62" s="243"/>
      <c r="K62" s="243"/>
      <c r="L62" s="243"/>
      <c r="M62" s="243"/>
      <c r="N62" s="243"/>
      <c r="O62" s="243"/>
      <c r="P62" s="243"/>
      <c r="Q62" s="243"/>
      <c r="R62" s="243"/>
      <c r="S62" s="243"/>
      <c r="T62" s="243"/>
      <c r="U62" s="244"/>
    </row>
    <row r="63" spans="2:21" x14ac:dyDescent="0.3">
      <c r="B63" s="239"/>
      <c r="C63" s="240"/>
      <c r="D63" s="245"/>
      <c r="E63" s="245"/>
      <c r="F63" s="245"/>
      <c r="G63" s="245"/>
      <c r="H63" s="245"/>
      <c r="I63" s="245"/>
      <c r="J63" s="245"/>
      <c r="K63" s="245"/>
      <c r="L63" s="245"/>
      <c r="M63" s="245"/>
      <c r="N63" s="245"/>
      <c r="O63" s="245"/>
      <c r="P63" s="245"/>
      <c r="Q63" s="245"/>
      <c r="R63" s="245"/>
      <c r="S63" s="245"/>
      <c r="T63" s="245"/>
      <c r="U63" s="246"/>
    </row>
    <row r="64" spans="2:21" x14ac:dyDescent="0.3">
      <c r="B64" s="239"/>
      <c r="C64" s="240"/>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41"/>
      <c r="C65" s="242"/>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69" t="s">
        <v>2721</v>
      </c>
      <c r="H9" s="269"/>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69" t="s">
        <v>1057</v>
      </c>
      <c r="H16" s="269"/>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282"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281"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L9" sqref="L9"/>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8" t="s">
        <v>1057</v>
      </c>
      <c r="AE2" s="279"/>
      <c r="AF2" s="279"/>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7" t="s">
        <v>2567</v>
      </c>
      <c r="AH3" s="277"/>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14845.76548870232</v>
      </c>
      <c r="N4" s="68">
        <f ca="1">((D35+I34+F35+K34+M34+O34+(IF(NOT($T$23=0),N29,0)+IF(NOT($T$24=0),P29,0)+IF(NOT($T$25=0),R29,0)+IF(NOT($T$26=0),T29,0))/$V$14+(D29*$Y$15+F29*$Y$20)/$V$14)*$AF$26+SUM($I$38:$O$38))+$D$38</f>
        <v>14845.76548870232</v>
      </c>
      <c r="O4" s="34"/>
      <c r="P4" s="68">
        <f ca="1">D35*$Q$9</f>
        <v>326.61679532522498</v>
      </c>
      <c r="Q4" s="34"/>
      <c r="R4" s="68">
        <f ca="1">SUM(N29:T29)*$AF$26</f>
        <v>22928.092128413198</v>
      </c>
      <c r="S4" s="34"/>
      <c r="T4" s="51">
        <f ca="1">SUM(V4,X4,Z4)</f>
        <v>943931.34088547213</v>
      </c>
      <c r="U4" s="34"/>
      <c r="V4" s="51">
        <f ca="1">((D29+$D$32)*FLOOR(($V$14-$M$8*(1-$I$20))/$M$8+IF(FLOOR($V$14/($M$8*(1-$I$20)),1)&gt;0,1,0),1)+D29*$Y$15)*$Q$9</f>
        <v>19864.342510783172</v>
      </c>
      <c r="W4" s="35"/>
      <c r="X4" s="51">
        <f ca="1">(F29*FLOOR($V$14/$M$9,1)+F29*$Y$20)*$Q$9</f>
        <v>6584.9936451764706</v>
      </c>
      <c r="Y4" s="34"/>
      <c r="Z4" s="51">
        <f ca="1">((N29+$I$37)*FLOOR($V$14/IF($S$23=0,$AF$30,$S$23),1)+(P29+$K$37)*FLOOR($V$14/IF($S$24=0,$AF$30,$S$24),1)+(R29+$M$37)*FLOOR($V$14/IF($S$25=0,$AF$30,$S$25),1)+(T29+$O$37)*FLOOR($V$14/IF($S$26=0,$AF$30,$S$26),1)+(IF(NOT($T$23=0),N29,0)+IF(NOT($T$24=0),P29,0)+IF(NOT($T$25=0),R29,0)+IF(NOT($T$26=0),T29,0)))*$Q$9</f>
        <v>917482.0047295125</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19468.605743804823</v>
      </c>
      <c r="N5" s="68">
        <f ca="1">((D36+I35+F36+K35+M35+O35+(IF(NOT($T$23=0),N30,0)+IF(NOT($T$24=0),P30,0)+IF(NOT($T$25=0),R30,0)+IF(NOT($T$26=0),T30,0))/$V$14+(D30*$Y$15+F30*$Y$20)/$V$14)*$AF$26+SUM($I$38:$O$38))+$D$38</f>
        <v>19468.605743804823</v>
      </c>
      <c r="O5" s="34"/>
      <c r="P5" s="68">
        <f ca="1">D36*$Q$9</f>
        <v>163.30839766261249</v>
      </c>
      <c r="Q5" s="34"/>
      <c r="R5" s="68">
        <f ca="1">SUM(N30:T30)*$AF$26</f>
        <v>30570.789504550929</v>
      </c>
      <c r="S5" s="34"/>
      <c r="T5" s="51">
        <f ca="1">SUM(V5,X5,Z5)</f>
        <v>1218636.8364885871</v>
      </c>
      <c r="U5" s="34"/>
      <c r="V5" s="51">
        <f ca="1">((D30+$D$32)*FLOOR(($V$14-$M$8*(1-$I$20))/$M$8+IF(FLOOR($V$14/($M$8*(1-$I$20)),1)&gt;0,1,0),1)+D30*$Y$15)*$Q$9</f>
        <v>10143.786785507993</v>
      </c>
      <c r="W5" s="35"/>
      <c r="X5" s="51">
        <f ca="1">(F30*FLOOR($V$14/$M$9,1)+F30*$Y$20)*$Q$9</f>
        <v>8231.2420564705881</v>
      </c>
      <c r="Y5" s="34"/>
      <c r="Z5" s="51">
        <f ca="1">((N30+$I$37)*FLOOR($V$14/IF($S$23=0,$AF$30,$S$23),1)+(P30+$K$37)*FLOOR($V$14/IF($S$24=0,$AF$30,$S$24),1)+(R30+$M$37)*FLOOR($V$14/IF($S$25=0,$AF$30,$S$25),1)+(T30+$O$37)*FLOOR($V$14/IF($S$26=0,$AF$30,$S$26),1)+(IF(NOT($T$23=0),N30,0)+IF(NOT($T$24=0),P30,0)+IF(NOT($T$25=0),R30,0)+IF(NOT($T$26=0),T30,0)))*$Q$9</f>
        <v>1200261.8076466084</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11603.661180699706</v>
      </c>
      <c r="N6" s="68">
        <f ca="1">((D37+I36+F37+K36+M36+O36+(IF(NOT($T$23=0),N31,0)+IF(NOT($T$24=0),P31,0)+IF(NOT($T$25=0),R31,0)+IF(NOT($T$26=0),T31,0))/$V$14+(D31*$Y$15+F31*$Y$20)/$V$14)*$AF$26+SUM($I$38:$O$38))+$D$38</f>
        <v>11603.661180699706</v>
      </c>
      <c r="O6" s="34"/>
      <c r="P6" s="68">
        <f ca="1">D37*$Q$9</f>
        <v>163.30839766261249</v>
      </c>
      <c r="Q6" s="34"/>
      <c r="R6" s="68">
        <f ca="1">SUM(N31:T31)*$AF$26</f>
        <v>17832.960544321373</v>
      </c>
      <c r="S6" s="34"/>
      <c r="T6" s="51">
        <f ca="1">SUM(V6,X6,Z6)</f>
        <v>749806.53757703479</v>
      </c>
      <c r="U6" s="34"/>
      <c r="V6" s="51">
        <f ca="1">((D31+$D$32)*FLOOR(($V$14-$M$8*(1-$I$20))/$M$8+IF(FLOOR($V$14/($M$8*(1-$I$20)),1)&gt;0,1,0),1)+D31*$Y$15)*$Q$9</f>
        <v>10143.786785507993</v>
      </c>
      <c r="W6" s="35"/>
      <c r="X6" s="51">
        <f ca="1">(F31*FLOOR($V$14/$M$9,1)+F31*$Y$20)*$Q$9</f>
        <v>10700.614673411765</v>
      </c>
      <c r="Y6" s="34"/>
      <c r="Z6" s="51">
        <f ca="1">((N31+$I$37)*FLOOR($V$14/IF($S$23=0,$AF$30,$S$23),1)+(P31+$K$37)*FLOOR($V$14/IF($S$24=0,$AF$30,$S$24),1)+(R31+$M$37)*FLOOR($V$14/IF($S$25=0,$AF$30,$S$25),1)+(T31+$O$37)*FLOOR($V$14/IF($S$26=0,$AF$30,$S$26),1)+(IF(NOT($T$23=0),N31,0)+IF(NOT($T$24=0),P31,0)+IF(NOT($T$25=0),R31,0)+IF(NOT($T$26=0),T31,0)))*$Q$9</f>
        <v>728962.13611811504</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0" t="s">
        <v>225</v>
      </c>
      <c r="L11" s="281"/>
      <c r="M11" s="281"/>
      <c r="N11" s="281"/>
      <c r="O11" s="281"/>
      <c r="P11" s="281"/>
      <c r="Q11" s="281"/>
      <c r="R11" s="281"/>
      <c r="S11" s="281"/>
      <c r="T11" s="281"/>
      <c r="U11" s="281"/>
      <c r="V11" s="281"/>
      <c r="W11" s="281"/>
      <c r="X11" s="281"/>
      <c r="Y11" s="281"/>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2" t="s">
        <v>791</v>
      </c>
      <c r="R12" s="28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2" t="s">
        <v>790</v>
      </c>
      <c r="R13" s="28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2" t="s">
        <v>789</v>
      </c>
      <c r="R14" s="28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2" t="s">
        <v>788</v>
      </c>
      <c r="R15" s="28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2" t="s">
        <v>861</v>
      </c>
      <c r="R16" s="28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2" t="s">
        <v>1320</v>
      </c>
      <c r="R17" s="28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4" t="s">
        <v>1436</v>
      </c>
      <c r="P22" s="284"/>
      <c r="Q22" s="78" t="s">
        <v>788</v>
      </c>
      <c r="R22" s="79" t="s">
        <v>26</v>
      </c>
      <c r="S22" s="78" t="s">
        <v>44</v>
      </c>
      <c r="T22" s="284" t="s">
        <v>1437</v>
      </c>
      <c r="U22" s="28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85" t="s">
        <v>1422</v>
      </c>
      <c r="P23" s="285"/>
      <c r="Q23" s="57">
        <v>1</v>
      </c>
      <c r="R23" s="56">
        <v>1</v>
      </c>
      <c r="S23" s="58">
        <v>0</v>
      </c>
      <c r="T23" s="285">
        <v>0</v>
      </c>
      <c r="U23" s="285"/>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85" t="s">
        <v>1422</v>
      </c>
      <c r="P24" s="285"/>
      <c r="Q24" s="57">
        <v>1</v>
      </c>
      <c r="R24" s="56">
        <v>1</v>
      </c>
      <c r="S24" s="58">
        <v>0</v>
      </c>
      <c r="T24" s="285">
        <v>0</v>
      </c>
      <c r="U24" s="285"/>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5" t="s">
        <v>1422</v>
      </c>
      <c r="P25" s="285"/>
      <c r="Q25" s="57">
        <v>1</v>
      </c>
      <c r="R25" s="56">
        <v>1</v>
      </c>
      <c r="S25" s="58">
        <v>0</v>
      </c>
      <c r="T25" s="285">
        <v>0</v>
      </c>
      <c r="U25" s="285"/>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5" t="s">
        <v>1422</v>
      </c>
      <c r="P26" s="285"/>
      <c r="Q26" s="57">
        <v>1</v>
      </c>
      <c r="R26" s="56">
        <v>1</v>
      </c>
      <c r="S26" s="58">
        <v>0</v>
      </c>
      <c r="T26" s="285">
        <v>0</v>
      </c>
      <c r="U26" s="28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(((100+S20+D18*S12)/100)*H10*H15*AF8+5)*5*(1-(1-AF9)^(H16*P12))*IF(OR(D2="Baltimore",D2="Massachusetts",D2="Zara"),0,1)</f>
        <v>11.438677303589522</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(((100+S20+D18*S12*M23)/100)*1*F23*AF8+5)*(1-(1-K23)^(G23))*5</f>
        <v>934.35940511113688</v>
      </c>
      <c r="J37" s="48"/>
      <c r="K37" s="48">
        <f ca="1">(((100+S20+D18*S12*M24)/100)*1*F24*AF8+5)*(1-(1-K24)^(G24))*5</f>
        <v>934.35940511113688</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0.76257848690596808</v>
      </c>
      <c r="E38" s="64"/>
      <c r="F38" s="68" t="s">
        <v>703</v>
      </c>
      <c r="G38" s="64"/>
      <c r="H38" s="50" t="s">
        <v>35</v>
      </c>
      <c r="I38" s="48">
        <f ca="1">I37/15*(MIN((15/IF(P13=1,IF(S23=0,H17*P20+H19+H18,S23),AF30)),1))</f>
        <v>62.290627007409128</v>
      </c>
      <c r="J38" s="48"/>
      <c r="K38" s="48">
        <f ca="1">K37/15*(MIN((15/IF(P13=1,IF(S24=0,H17*P20+H19+H18,S24),AF30)),1))</f>
        <v>62.290627007409128</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0" t="s">
        <v>225</v>
      </c>
      <c r="K11" s="281"/>
      <c r="L11" s="281"/>
      <c r="M11" s="281"/>
      <c r="N11" s="281"/>
      <c r="O11" s="281"/>
      <c r="P11" s="281"/>
      <c r="Q11" s="281"/>
      <c r="R11" s="281"/>
      <c r="S11" s="281"/>
      <c r="T11" s="281"/>
      <c r="U11" s="281"/>
      <c r="V11" s="281"/>
      <c r="W11" s="281"/>
      <c r="X11" s="281"/>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4" t="s">
        <v>1441</v>
      </c>
      <c r="T22" s="28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5">
        <v>0</v>
      </c>
      <c r="T23" s="28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5">
        <v>0</v>
      </c>
      <c r="T24" s="28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5">
        <v>0</v>
      </c>
      <c r="T25" s="28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5">
        <v>0</v>
      </c>
      <c r="T26" s="28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5">
        <v>0</v>
      </c>
      <c r="T27" s="28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5">
        <v>0</v>
      </c>
      <c r="T28" s="28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5">
        <v>0</v>
      </c>
      <c r="T29" s="28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5">
        <v>0</v>
      </c>
      <c r="T30" s="28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opLeftCell="A14" zoomScaleNormal="100" workbookViewId="0">
      <selection activeCell="P39" sqref="P3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987.89808143770199</v>
      </c>
      <c r="N4" s="68">
        <f ca="1">(SUM(C35:G35)+SUM(J29:P29)+(C29*$V$17+E29*$V$18+IF(NOT($Q$23=0),J34,0)+IF(NOT($Q$24=0),L34,0)+IF(NOT($Q$25=0),N34,0)+IF(NOT($Q$26=0),P34,0))/$V$12)*$R$8+SUM($J$43:$P$43)+SUM($J$44:$P$44)+$C$38</f>
        <v>987.89808143770199</v>
      </c>
      <c r="O4" s="34"/>
      <c r="P4" s="68">
        <f ca="1">E35+V18*E29/V12</f>
        <v>178.10900329066354</v>
      </c>
      <c r="Q4" s="34"/>
      <c r="R4" s="68">
        <f ca="1">C35+$C$38+C29*$V$17/$V$12</f>
        <v>630.7376991775883</v>
      </c>
      <c r="S4" s="51">
        <f ca="1">(C29+$C$32)*FLOOR($V$12/$O$9,1)*$R$8+C29*$V$17</f>
        <v>35172.65262004429</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926.91702507267416</v>
      </c>
      <c r="N5" s="68">
        <f ca="1">(SUM(C36:G36)+SUM(J30:P30)+(C30*$V$17+E30*$V$18+IF(NOT($Q$23=0),J35,0)+IF(NOT($Q$24=0),L35,0)+IF(NOT($Q$25=0),N35,0)+IF(NOT($Q$26=0),P35,0))/$V$12)*$R$8+SUM($J$43:$P$43)+SUM($J$44:$P$44)+$C$38</f>
        <v>926.91702507267416</v>
      </c>
      <c r="O5" s="34"/>
      <c r="P5" s="68">
        <f ca="1">E36+V18*E30/V12</f>
        <v>200.37262870199652</v>
      </c>
      <c r="Q5" s="34"/>
      <c r="R5" s="68">
        <f ca="1">C36+$C$38+C30*$V$17/$V$12</f>
        <v>524.08087163137361</v>
      </c>
      <c r="S5" s="51">
        <f ca="1">(C30+$C$32)*FLOOR($V$12/$O$9,1)*$R$8+C30*$V$17</f>
        <v>29225.008219320516</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940.02257504676743</v>
      </c>
      <c r="N6" s="68">
        <f ca="1">(SUM(C37:G37)+SUM(J31:P31)+(C31*$V$17+E31*$V$18+IF(NOT($Q$23=0),J36,0)+IF(NOT($Q$24=0),L36,0)+IF(NOT($Q$25=0),N36,0)+IF(NOT($Q$26=0),P36,0))/$V$12)*$R$8+SUM($J$43:$P$43)+SUM($J$44:$P$44)+$C$38</f>
        <v>940.02257504676743</v>
      </c>
      <c r="O6" s="34"/>
      <c r="P6" s="68">
        <f ca="1">E37+V18*E31/V12</f>
        <v>244.89987952466242</v>
      </c>
      <c r="Q6" s="34"/>
      <c r="R6" s="68">
        <f ca="1">C37+$C$38+C31*$V$17/$V$12</f>
        <v>452.97631993389712</v>
      </c>
      <c r="S6" s="51">
        <f ca="1">(C31+$C$32)*FLOOR($V$12/$O$9,1)*$R$8+C31*$V$17</f>
        <v>25259.911952171329</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4" t="s">
        <v>1437</v>
      </c>
      <c r="R22" s="28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5">
        <v>0</v>
      </c>
      <c r="R23" s="28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5">
        <v>0</v>
      </c>
      <c r="R24" s="28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5">
        <v>0</v>
      </c>
      <c r="R25" s="28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5">
        <v>0</v>
      </c>
      <c r="R26" s="28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(((100+E19)/100)*F11*F16*M18+5)*5*(1-(1-M19)^(F17*P12))</f>
        <v>2472.3262499999996</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133.00583729525297</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A19" zoomScale="90" zoomScaleNormal="90" workbookViewId="0">
      <selection activeCell="N26" sqref="N2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s="21"/>
      <c r="B6" s="21" t="s">
        <v>2765</v>
      </c>
      <c r="C6" s="21" t="s">
        <v>2773</v>
      </c>
      <c r="D6" s="21" t="s">
        <v>594</v>
      </c>
      <c r="E6" s="21" t="s">
        <v>114</v>
      </c>
      <c r="F6" s="21">
        <v>2648</v>
      </c>
      <c r="G6" s="21" t="s">
        <v>7</v>
      </c>
      <c r="H6" s="21">
        <v>204</v>
      </c>
      <c r="I6" s="21">
        <v>179</v>
      </c>
      <c r="J6" s="21">
        <v>279</v>
      </c>
      <c r="K6" s="21">
        <v>179</v>
      </c>
      <c r="L6" s="21">
        <v>176</v>
      </c>
      <c r="M6" s="21">
        <v>0</v>
      </c>
      <c r="N6" s="21">
        <v>9</v>
      </c>
      <c r="O6" s="21">
        <v>208</v>
      </c>
      <c r="P6" s="21">
        <v>51</v>
      </c>
      <c r="Q6" s="21">
        <v>86</v>
      </c>
      <c r="R6" s="126">
        <v>186</v>
      </c>
      <c r="S6" s="22">
        <v>1.65</v>
      </c>
      <c r="T6" s="22">
        <v>1.25</v>
      </c>
      <c r="U6" s="22">
        <v>1.05</v>
      </c>
      <c r="V6" s="22">
        <v>0</v>
      </c>
      <c r="W6" s="22" t="s">
        <v>2778</v>
      </c>
      <c r="X6" s="22" t="s">
        <v>2784</v>
      </c>
      <c r="Y6" s="22"/>
      <c r="Z6" s="22"/>
      <c r="AA6" s="22"/>
      <c r="AB6" s="22"/>
      <c r="AC6" s="22"/>
      <c r="AD6" s="221"/>
      <c r="AE6" s="22"/>
      <c r="AF6" s="22"/>
      <c r="AG6" s="22"/>
      <c r="AH6" s="22"/>
    </row>
    <row r="7" spans="1:34" x14ac:dyDescent="0.3">
      <c r="A7" s="21"/>
      <c r="B7" s="21" t="s">
        <v>2767</v>
      </c>
      <c r="C7" s="21" t="s">
        <v>2773</v>
      </c>
      <c r="D7" s="21" t="s">
        <v>591</v>
      </c>
      <c r="E7" s="21" t="s">
        <v>114</v>
      </c>
      <c r="F7" s="21">
        <v>2495</v>
      </c>
      <c r="G7" s="21" t="s">
        <v>7</v>
      </c>
      <c r="H7" s="21">
        <v>199</v>
      </c>
      <c r="I7" s="21">
        <v>124</v>
      </c>
      <c r="J7" s="21">
        <v>179</v>
      </c>
      <c r="K7" s="21">
        <v>165</v>
      </c>
      <c r="L7" s="21">
        <v>204</v>
      </c>
      <c r="M7" s="21">
        <v>0</v>
      </c>
      <c r="N7" s="21">
        <v>8</v>
      </c>
      <c r="O7" s="21">
        <v>199</v>
      </c>
      <c r="P7" s="21">
        <v>45</v>
      </c>
      <c r="Q7" s="21">
        <v>60</v>
      </c>
      <c r="R7" s="126">
        <v>183</v>
      </c>
      <c r="S7" s="22">
        <v>1.55</v>
      </c>
      <c r="T7" s="22">
        <v>1</v>
      </c>
      <c r="U7" s="22">
        <v>1.1000000000000001</v>
      </c>
      <c r="V7" s="22">
        <v>0</v>
      </c>
      <c r="W7" s="22" t="s">
        <v>2779</v>
      </c>
      <c r="X7" s="22"/>
      <c r="Y7" s="22"/>
      <c r="Z7" s="22"/>
      <c r="AA7" s="22"/>
      <c r="AB7" s="22"/>
      <c r="AC7" s="22"/>
      <c r="AD7" s="221"/>
      <c r="AE7" s="22"/>
      <c r="AF7" s="22"/>
      <c r="AG7" s="22"/>
      <c r="AH7" s="22"/>
    </row>
    <row r="8" spans="1:34" x14ac:dyDescent="0.3">
      <c r="A8" s="21"/>
      <c r="B8" s="21" t="s">
        <v>2769</v>
      </c>
      <c r="C8" s="21" t="s">
        <v>2773</v>
      </c>
      <c r="D8" s="21" t="s">
        <v>591</v>
      </c>
      <c r="E8" s="21" t="s">
        <v>114</v>
      </c>
      <c r="F8" s="21">
        <v>2611</v>
      </c>
      <c r="G8" s="21" t="s">
        <v>7</v>
      </c>
      <c r="H8" s="21">
        <v>201</v>
      </c>
      <c r="I8" s="21">
        <v>145</v>
      </c>
      <c r="J8" s="21">
        <v>228</v>
      </c>
      <c r="K8" s="21">
        <v>176</v>
      </c>
      <c r="L8" s="21">
        <v>172</v>
      </c>
      <c r="M8" s="21">
        <v>0</v>
      </c>
      <c r="N8" s="21">
        <v>8</v>
      </c>
      <c r="O8" s="21">
        <v>202</v>
      </c>
      <c r="P8" s="21">
        <v>48</v>
      </c>
      <c r="Q8" s="21">
        <v>58</v>
      </c>
      <c r="R8" s="126">
        <v>183</v>
      </c>
      <c r="S8" s="22">
        <v>1.55</v>
      </c>
      <c r="T8" s="22">
        <v>1.1000000000000001</v>
      </c>
      <c r="U8" s="22">
        <v>1</v>
      </c>
      <c r="V8" s="22">
        <v>0</v>
      </c>
      <c r="W8" s="22" t="s">
        <v>2780</v>
      </c>
      <c r="X8" s="22"/>
      <c r="Y8" s="22"/>
      <c r="Z8" s="22"/>
      <c r="AA8" s="22"/>
      <c r="AB8" s="22"/>
      <c r="AC8" s="22"/>
      <c r="AD8" s="221"/>
      <c r="AE8" s="22"/>
      <c r="AF8" s="22"/>
      <c r="AG8" s="22"/>
      <c r="AH8" s="22"/>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1500</v>
      </c>
      <c r="AB9" t="s">
        <v>1501</v>
      </c>
      <c r="AC9" t="s">
        <v>703</v>
      </c>
      <c r="AD9" t="s">
        <v>703</v>
      </c>
      <c r="AE9" t="s">
        <v>1497</v>
      </c>
      <c r="AF9" t="s">
        <v>1499</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1502</v>
      </c>
      <c r="AB10" t="s">
        <v>1503</v>
      </c>
      <c r="AC10" t="s">
        <v>703</v>
      </c>
      <c r="AD10" t="s">
        <v>703</v>
      </c>
      <c r="AE10" t="s">
        <v>1498</v>
      </c>
      <c r="AF10" t="s">
        <v>1499</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1532</v>
      </c>
      <c r="AB11" t="s">
        <v>1533</v>
      </c>
      <c r="AC11" t="s">
        <v>1534</v>
      </c>
      <c r="AD11" t="s">
        <v>703</v>
      </c>
      <c r="AE11" t="s">
        <v>1536</v>
      </c>
      <c r="AF11" t="s">
        <v>1535</v>
      </c>
      <c r="AG11" t="s">
        <v>1499</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1532</v>
      </c>
      <c r="AB12" t="s">
        <v>1533</v>
      </c>
      <c r="AC12" t="s">
        <v>1534</v>
      </c>
      <c r="AD12" t="s">
        <v>1539</v>
      </c>
      <c r="AE12" t="s">
        <v>1536</v>
      </c>
      <c r="AF12" t="s">
        <v>1535</v>
      </c>
      <c r="AG12" t="s">
        <v>1499</v>
      </c>
      <c r="AH12" t="s">
        <v>1540</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1542</v>
      </c>
      <c r="AB13" t="s">
        <v>1543</v>
      </c>
      <c r="AC13" t="s">
        <v>703</v>
      </c>
      <c r="AD13" t="s">
        <v>703</v>
      </c>
      <c r="AE13" t="s">
        <v>1541</v>
      </c>
      <c r="AF13" t="s">
        <v>1499</v>
      </c>
      <c r="AG13" t="s">
        <v>703</v>
      </c>
      <c r="AH13" t="s">
        <v>703</v>
      </c>
    </row>
    <row r="14" spans="1:34" x14ac:dyDescent="0.3">
      <c r="A14" s="21">
        <v>406</v>
      </c>
      <c r="B14" s="21" t="s">
        <v>1360</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1544</v>
      </c>
      <c r="AB14" s="21" t="s">
        <v>1545</v>
      </c>
      <c r="AC14" s="21" t="s">
        <v>703</v>
      </c>
      <c r="AD14" s="21" t="s">
        <v>703</v>
      </c>
      <c r="AE14" s="21" t="s">
        <v>1546</v>
      </c>
      <c r="AF14" s="21" t="s">
        <v>1499</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1547</v>
      </c>
      <c r="AB15" t="s">
        <v>1548</v>
      </c>
      <c r="AC15" t="s">
        <v>703</v>
      </c>
      <c r="AD15" t="s">
        <v>703</v>
      </c>
      <c r="AE15" t="s">
        <v>1549</v>
      </c>
      <c r="AF15" t="s">
        <v>1499</v>
      </c>
      <c r="AG15" t="s">
        <v>703</v>
      </c>
      <c r="AH15" t="s">
        <v>703</v>
      </c>
    </row>
    <row r="16" spans="1:34" x14ac:dyDescent="0.3">
      <c r="A16" s="21">
        <v>3081</v>
      </c>
      <c r="B16" s="21" t="s">
        <v>2736</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1547</v>
      </c>
      <c r="AB16" t="s">
        <v>1548</v>
      </c>
      <c r="AC16" t="s">
        <v>703</v>
      </c>
      <c r="AD16" t="s">
        <v>703</v>
      </c>
      <c r="AE16" t="s">
        <v>1549</v>
      </c>
      <c r="AF16" t="s">
        <v>1499</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2490</v>
      </c>
      <c r="Y17" s="22" t="s">
        <v>703</v>
      </c>
      <c r="Z17" s="22" t="s">
        <v>703</v>
      </c>
      <c r="AA17" t="s">
        <v>1550</v>
      </c>
      <c r="AB17" t="s">
        <v>1551</v>
      </c>
      <c r="AC17" t="s">
        <v>703</v>
      </c>
      <c r="AD17" t="s">
        <v>703</v>
      </c>
      <c r="AE17" t="s">
        <v>1552</v>
      </c>
      <c r="AF17" t="s">
        <v>1499</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1553</v>
      </c>
      <c r="AB18" t="s">
        <v>1554</v>
      </c>
      <c r="AC18" t="s">
        <v>703</v>
      </c>
      <c r="AD18" t="s">
        <v>703</v>
      </c>
      <c r="AE18" t="s">
        <v>1555</v>
      </c>
      <c r="AF18" t="s">
        <v>1499</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1556</v>
      </c>
      <c r="AB19" t="s">
        <v>1557</v>
      </c>
      <c r="AC19" t="s">
        <v>1558</v>
      </c>
      <c r="AD19" t="s">
        <v>703</v>
      </c>
      <c r="AE19" t="s">
        <v>1546</v>
      </c>
      <c r="AF19" t="s">
        <v>1561</v>
      </c>
      <c r="AG19" t="s">
        <v>1499</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1556</v>
      </c>
      <c r="AB20" t="s">
        <v>1557</v>
      </c>
      <c r="AC20" t="s">
        <v>1560</v>
      </c>
      <c r="AD20" t="s">
        <v>1558</v>
      </c>
      <c r="AE20" t="s">
        <v>1546</v>
      </c>
      <c r="AF20" t="s">
        <v>1561</v>
      </c>
      <c r="AG20" t="s">
        <v>1559</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1923</v>
      </c>
      <c r="AB21" t="s">
        <v>2073</v>
      </c>
      <c r="AC21" t="s">
        <v>703</v>
      </c>
      <c r="AD21" t="s">
        <v>703</v>
      </c>
      <c r="AE21" t="s">
        <v>1921</v>
      </c>
      <c r="AF21" t="s">
        <v>1499</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2074</v>
      </c>
      <c r="AB22" t="s">
        <v>2075</v>
      </c>
      <c r="AC22" t="s">
        <v>703</v>
      </c>
      <c r="AD22" t="s">
        <v>703</v>
      </c>
      <c r="AE22" t="s">
        <v>2076</v>
      </c>
      <c r="AF22" t="s">
        <v>2077</v>
      </c>
      <c r="AG22" t="s">
        <v>1499</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2078</v>
      </c>
      <c r="AB23" t="s">
        <v>2079</v>
      </c>
      <c r="AC23" t="s">
        <v>703</v>
      </c>
      <c r="AD23" t="s">
        <v>703</v>
      </c>
      <c r="AE23" t="s">
        <v>2080</v>
      </c>
      <c r="AF23" t="s">
        <v>1499</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2081</v>
      </c>
      <c r="AB24" t="s">
        <v>2083</v>
      </c>
      <c r="AC24" t="s">
        <v>703</v>
      </c>
      <c r="AD24" t="s">
        <v>703</v>
      </c>
      <c r="AE24" t="s">
        <v>2085</v>
      </c>
      <c r="AF24" t="s">
        <v>1499</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1271</v>
      </c>
      <c r="Y25" t="s">
        <v>1272</v>
      </c>
      <c r="Z25" s="22"/>
      <c r="AA25" t="s">
        <v>2081</v>
      </c>
      <c r="AB25" t="s">
        <v>2082</v>
      </c>
      <c r="AC25" t="s">
        <v>2083</v>
      </c>
      <c r="AD25" t="s">
        <v>703</v>
      </c>
      <c r="AE25" t="s">
        <v>2085</v>
      </c>
      <c r="AF25" t="s">
        <v>2084</v>
      </c>
      <c r="AG25" t="s">
        <v>1499</v>
      </c>
      <c r="AH25" t="s">
        <v>703</v>
      </c>
    </row>
    <row r="26" spans="1:34" x14ac:dyDescent="0.3">
      <c r="A26" s="21">
        <v>407</v>
      </c>
      <c r="B26" s="21" t="s">
        <v>1431</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2086</v>
      </c>
      <c r="AB26" s="21" t="s">
        <v>2087</v>
      </c>
      <c r="AC26" s="21" t="s">
        <v>703</v>
      </c>
      <c r="AD26" s="21" t="s">
        <v>703</v>
      </c>
      <c r="AE26" s="21" t="s">
        <v>2088</v>
      </c>
      <c r="AF26" s="21" t="s">
        <v>1499</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2089</v>
      </c>
      <c r="AB27" t="s">
        <v>2091</v>
      </c>
      <c r="AC27" t="s">
        <v>703</v>
      </c>
      <c r="AD27" t="s">
        <v>703</v>
      </c>
      <c r="AE27" t="s">
        <v>1535</v>
      </c>
      <c r="AF27" t="s">
        <v>1499</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2089</v>
      </c>
      <c r="AB28" t="s">
        <v>2090</v>
      </c>
      <c r="AC28" t="s">
        <v>2091</v>
      </c>
      <c r="AD28" t="s">
        <v>703</v>
      </c>
      <c r="AE28" t="s">
        <v>1535</v>
      </c>
      <c r="AF28" t="s">
        <v>2092</v>
      </c>
      <c r="AG28" t="s">
        <v>1499</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1560</v>
      </c>
      <c r="AB30" t="s">
        <v>2096</v>
      </c>
      <c r="AC30" t="s">
        <v>703</v>
      </c>
      <c r="AD30" t="s">
        <v>703</v>
      </c>
      <c r="AE30" t="s">
        <v>1559</v>
      </c>
      <c r="AF30" t="s">
        <v>1499</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2097</v>
      </c>
      <c r="AB31" t="s">
        <v>703</v>
      </c>
      <c r="AC31" t="s">
        <v>703</v>
      </c>
      <c r="AD31" t="s">
        <v>703</v>
      </c>
      <c r="AE31" t="s">
        <v>2098</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2093</v>
      </c>
      <c r="AB32" t="s">
        <v>2094</v>
      </c>
      <c r="AC32" t="s">
        <v>703</v>
      </c>
      <c r="AD32" t="s">
        <v>703</v>
      </c>
      <c r="AE32" t="s">
        <v>2095</v>
      </c>
      <c r="AF32" t="s">
        <v>1499</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2099</v>
      </c>
      <c r="AB33" t="s">
        <v>2100</v>
      </c>
      <c r="AC33" t="s">
        <v>703</v>
      </c>
      <c r="AD33" t="s">
        <v>703</v>
      </c>
      <c r="AE33" t="s">
        <v>2101</v>
      </c>
      <c r="AF33" t="s">
        <v>1499</v>
      </c>
      <c r="AG33" t="s">
        <v>703</v>
      </c>
      <c r="AH33" t="s">
        <v>703</v>
      </c>
    </row>
    <row r="34" spans="1:34" x14ac:dyDescent="0.3">
      <c r="A34" s="21">
        <v>415</v>
      </c>
      <c r="B34" s="21" t="s">
        <v>1457</v>
      </c>
      <c r="C34" s="21" t="s">
        <v>1459</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1468</v>
      </c>
      <c r="X34" s="22" t="s">
        <v>703</v>
      </c>
      <c r="Y34" s="22" t="s">
        <v>703</v>
      </c>
      <c r="Z34" s="22" t="s">
        <v>703</v>
      </c>
      <c r="AA34" s="21" t="s">
        <v>2217</v>
      </c>
      <c r="AB34" s="21" t="s">
        <v>2218</v>
      </c>
      <c r="AC34" s="21" t="s">
        <v>2219</v>
      </c>
      <c r="AD34" s="21" t="s">
        <v>703</v>
      </c>
      <c r="AE34" s="21" t="s">
        <v>2221</v>
      </c>
      <c r="AF34" s="21" t="s">
        <v>2220</v>
      </c>
      <c r="AG34" s="21" t="s">
        <v>1499</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2222</v>
      </c>
      <c r="AB35" t="s">
        <v>2223</v>
      </c>
      <c r="AC35" t="s">
        <v>703</v>
      </c>
      <c r="AD35" t="s">
        <v>703</v>
      </c>
      <c r="AE35" t="s">
        <v>2224</v>
      </c>
      <c r="AF35" t="s">
        <v>1499</v>
      </c>
      <c r="AG35" t="s">
        <v>703</v>
      </c>
      <c r="AH35" t="s">
        <v>703</v>
      </c>
    </row>
    <row r="36" spans="1:34" ht="15" customHeight="1"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2222</v>
      </c>
      <c r="AB36" t="s">
        <v>2078</v>
      </c>
      <c r="AC36" t="s">
        <v>2223</v>
      </c>
      <c r="AD36" t="s">
        <v>703</v>
      </c>
      <c r="AE36" t="s">
        <v>2224</v>
      </c>
      <c r="AF36" t="s">
        <v>2080</v>
      </c>
      <c r="AG36" t="s">
        <v>1499</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2490</v>
      </c>
      <c r="Y37" s="22" t="s">
        <v>703</v>
      </c>
      <c r="Z37" s="22" t="s">
        <v>703</v>
      </c>
      <c r="AA37" t="s">
        <v>2225</v>
      </c>
      <c r="AB37" t="s">
        <v>2226</v>
      </c>
      <c r="AC37" t="s">
        <v>703</v>
      </c>
      <c r="AD37" t="s">
        <v>703</v>
      </c>
      <c r="AE37" t="s">
        <v>2227</v>
      </c>
      <c r="AF37" t="s">
        <v>1499</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2228</v>
      </c>
      <c r="AB38" t="s">
        <v>1912</v>
      </c>
      <c r="AC38" t="s">
        <v>2079</v>
      </c>
      <c r="AD38" t="s">
        <v>703</v>
      </c>
      <c r="AE38" t="s">
        <v>2229</v>
      </c>
      <c r="AF38" t="s">
        <v>1910</v>
      </c>
      <c r="AG38" t="s">
        <v>1499</v>
      </c>
      <c r="AH38" t="s">
        <v>703</v>
      </c>
    </row>
    <row r="39" spans="1:34"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2110</v>
      </c>
      <c r="AB39" t="s">
        <v>2231</v>
      </c>
      <c r="AC39" t="s">
        <v>703</v>
      </c>
      <c r="AD39" t="s">
        <v>703</v>
      </c>
      <c r="AE39" t="s">
        <v>2112</v>
      </c>
      <c r="AF39" t="s">
        <v>1499</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2110</v>
      </c>
      <c r="AB40" t="s">
        <v>2230</v>
      </c>
      <c r="AC40" t="s">
        <v>2231</v>
      </c>
      <c r="AD40" t="s">
        <v>703</v>
      </c>
      <c r="AE40" t="s">
        <v>2112</v>
      </c>
      <c r="AF40" t="s">
        <v>1535</v>
      </c>
      <c r="AG40" t="s">
        <v>1499</v>
      </c>
      <c r="AH40" t="s">
        <v>703</v>
      </c>
    </row>
    <row r="41" spans="1:34" x14ac:dyDescent="0.3">
      <c r="A41">
        <v>8</v>
      </c>
      <c r="B41" t="s">
        <v>371</v>
      </c>
      <c r="C41" t="s">
        <v>710</v>
      </c>
      <c r="D41" t="s">
        <v>593</v>
      </c>
      <c r="E41" t="s">
        <v>605</v>
      </c>
      <c r="F41">
        <v>1774</v>
      </c>
      <c r="G41" t="s">
        <v>7</v>
      </c>
      <c r="H41">
        <v>196</v>
      </c>
      <c r="I41">
        <v>72</v>
      </c>
      <c r="J41">
        <v>429</v>
      </c>
      <c r="K41">
        <v>163</v>
      </c>
      <c r="L41">
        <v>171</v>
      </c>
      <c r="M41">
        <v>0</v>
      </c>
      <c r="N41">
        <v>7</v>
      </c>
      <c r="O41">
        <v>192</v>
      </c>
      <c r="P41">
        <v>46</v>
      </c>
      <c r="Q41">
        <v>72</v>
      </c>
      <c r="R41" s="127">
        <v>194</v>
      </c>
      <c r="S41" s="6">
        <v>1.1499999999999999</v>
      </c>
      <c r="T41" s="6">
        <v>1.35</v>
      </c>
      <c r="U41" s="22">
        <v>1.25</v>
      </c>
      <c r="V41" s="22">
        <v>0</v>
      </c>
      <c r="W41" t="s">
        <v>961</v>
      </c>
      <c r="X41" s="22" t="s">
        <v>703</v>
      </c>
      <c r="Y41" s="22" t="s">
        <v>703</v>
      </c>
      <c r="Z41" s="22" t="s">
        <v>703</v>
      </c>
      <c r="AA41" t="s">
        <v>1923</v>
      </c>
      <c r="AB41" t="s">
        <v>2232</v>
      </c>
      <c r="AC41" t="s">
        <v>703</v>
      </c>
      <c r="AD41" t="s">
        <v>703</v>
      </c>
      <c r="AE41" t="s">
        <v>1921</v>
      </c>
      <c r="AF41" t="s">
        <v>1499</v>
      </c>
      <c r="AG41" t="s">
        <v>703</v>
      </c>
      <c r="AH41" t="s">
        <v>703</v>
      </c>
    </row>
    <row r="42" spans="1:34" ht="15" customHeight="1" x14ac:dyDescent="0.3">
      <c r="A42">
        <v>89</v>
      </c>
      <c r="B42" t="s">
        <v>327</v>
      </c>
      <c r="C42" t="s">
        <v>712</v>
      </c>
      <c r="D42" t="s">
        <v>593</v>
      </c>
      <c r="E42" t="s">
        <v>605</v>
      </c>
      <c r="F42">
        <v>1359</v>
      </c>
      <c r="G42" t="s">
        <v>7</v>
      </c>
      <c r="H42">
        <v>190</v>
      </c>
      <c r="I42">
        <v>68</v>
      </c>
      <c r="J42">
        <v>350</v>
      </c>
      <c r="K42">
        <v>210</v>
      </c>
      <c r="L42">
        <v>150</v>
      </c>
      <c r="M42">
        <v>0</v>
      </c>
      <c r="N42">
        <v>7</v>
      </c>
      <c r="O42">
        <v>206</v>
      </c>
      <c r="P42">
        <v>43</v>
      </c>
      <c r="Q42">
        <v>35</v>
      </c>
      <c r="R42" s="127">
        <v>178</v>
      </c>
      <c r="S42" s="6">
        <v>1.2</v>
      </c>
      <c r="T42" s="6">
        <v>1.35</v>
      </c>
      <c r="U42" s="22">
        <v>1.05</v>
      </c>
      <c r="V42" s="22">
        <v>0</v>
      </c>
      <c r="W42" t="s">
        <v>969</v>
      </c>
      <c r="X42" s="22" t="s">
        <v>703</v>
      </c>
      <c r="Y42" s="22" t="s">
        <v>703</v>
      </c>
      <c r="Z42" s="22" t="s">
        <v>703</v>
      </c>
      <c r="AA42" t="s">
        <v>2093</v>
      </c>
      <c r="AB42" t="s">
        <v>2231</v>
      </c>
      <c r="AC42" t="s">
        <v>703</v>
      </c>
      <c r="AD42" t="s">
        <v>703</v>
      </c>
      <c r="AE42" t="s">
        <v>2095</v>
      </c>
      <c r="AF42" t="s">
        <v>1499</v>
      </c>
      <c r="AG42" t="s">
        <v>703</v>
      </c>
      <c r="AH42" t="s">
        <v>703</v>
      </c>
    </row>
    <row r="43" spans="1:34" x14ac:dyDescent="0.3">
      <c r="A43">
        <v>3089</v>
      </c>
      <c r="B43" t="s">
        <v>663</v>
      </c>
      <c r="C43" t="s">
        <v>712</v>
      </c>
      <c r="D43" t="s">
        <v>592</v>
      </c>
      <c r="E43" t="s">
        <v>605</v>
      </c>
      <c r="F43">
        <v>1524</v>
      </c>
      <c r="G43" t="s">
        <v>7</v>
      </c>
      <c r="H43">
        <v>190</v>
      </c>
      <c r="I43">
        <v>108</v>
      </c>
      <c r="J43">
        <v>350</v>
      </c>
      <c r="K43">
        <v>240</v>
      </c>
      <c r="L43">
        <v>165</v>
      </c>
      <c r="M43">
        <v>0</v>
      </c>
      <c r="N43">
        <v>7</v>
      </c>
      <c r="O43">
        <v>206</v>
      </c>
      <c r="P43">
        <v>46</v>
      </c>
      <c r="Q43">
        <v>35</v>
      </c>
      <c r="R43" s="127">
        <v>183</v>
      </c>
      <c r="S43" s="6">
        <v>1.25</v>
      </c>
      <c r="T43" s="6">
        <v>1.35</v>
      </c>
      <c r="U43" s="22">
        <v>1.1000000000000001</v>
      </c>
      <c r="V43" s="22">
        <v>0</v>
      </c>
      <c r="W43" t="s">
        <v>969</v>
      </c>
      <c r="X43" s="22" t="s">
        <v>703</v>
      </c>
      <c r="Y43" s="22" t="s">
        <v>703</v>
      </c>
      <c r="Z43" s="22" t="s">
        <v>703</v>
      </c>
      <c r="AA43" t="s">
        <v>2093</v>
      </c>
      <c r="AB43" t="s">
        <v>2188</v>
      </c>
      <c r="AC43" t="s">
        <v>2231</v>
      </c>
      <c r="AD43" t="s">
        <v>703</v>
      </c>
      <c r="AE43" t="s">
        <v>2095</v>
      </c>
      <c r="AF43" t="s">
        <v>1535</v>
      </c>
      <c r="AG43" t="s">
        <v>1499</v>
      </c>
      <c r="AH43" t="s">
        <v>703</v>
      </c>
    </row>
    <row r="44" spans="1:34" ht="15" customHeight="1" x14ac:dyDescent="0.3">
      <c r="A44">
        <v>90</v>
      </c>
      <c r="B44" t="s">
        <v>328</v>
      </c>
      <c r="C44" t="s">
        <v>712</v>
      </c>
      <c r="D44" t="s">
        <v>593</v>
      </c>
      <c r="E44" t="s">
        <v>605</v>
      </c>
      <c r="F44">
        <v>1359</v>
      </c>
      <c r="G44" t="s">
        <v>7</v>
      </c>
      <c r="H44">
        <v>190</v>
      </c>
      <c r="I44">
        <v>68</v>
      </c>
      <c r="J44">
        <v>350</v>
      </c>
      <c r="K44">
        <v>210</v>
      </c>
      <c r="L44">
        <v>150</v>
      </c>
      <c r="M44">
        <v>0</v>
      </c>
      <c r="N44">
        <v>7</v>
      </c>
      <c r="O44">
        <v>210</v>
      </c>
      <c r="P44">
        <v>43</v>
      </c>
      <c r="Q44">
        <v>72</v>
      </c>
      <c r="R44" s="127">
        <v>178</v>
      </c>
      <c r="S44" s="6">
        <v>1.2</v>
      </c>
      <c r="T44" s="6">
        <v>1.35</v>
      </c>
      <c r="U44" s="22">
        <v>1.05</v>
      </c>
      <c r="V44" s="22">
        <v>0</v>
      </c>
      <c r="W44" t="s">
        <v>969</v>
      </c>
      <c r="X44" s="22" t="s">
        <v>703</v>
      </c>
      <c r="Y44" s="22" t="s">
        <v>703</v>
      </c>
      <c r="Z44" s="22" t="s">
        <v>703</v>
      </c>
      <c r="AA44" t="s">
        <v>2093</v>
      </c>
      <c r="AB44" t="s">
        <v>2231</v>
      </c>
      <c r="AC44" t="s">
        <v>703</v>
      </c>
      <c r="AD44" t="s">
        <v>703</v>
      </c>
      <c r="AE44" t="s">
        <v>2095</v>
      </c>
      <c r="AF44" t="s">
        <v>1499</v>
      </c>
      <c r="AG44" t="s">
        <v>703</v>
      </c>
      <c r="AH44" t="s">
        <v>703</v>
      </c>
    </row>
    <row r="45" spans="1:34" x14ac:dyDescent="0.3">
      <c r="A45">
        <v>3090</v>
      </c>
      <c r="B45" t="s">
        <v>664</v>
      </c>
      <c r="C45" t="s">
        <v>712</v>
      </c>
      <c r="D45" t="s">
        <v>592</v>
      </c>
      <c r="E45" t="s">
        <v>605</v>
      </c>
      <c r="F45">
        <v>1524</v>
      </c>
      <c r="G45" t="s">
        <v>7</v>
      </c>
      <c r="H45">
        <v>190</v>
      </c>
      <c r="I45">
        <v>98</v>
      </c>
      <c r="J45">
        <v>350</v>
      </c>
      <c r="K45">
        <v>255</v>
      </c>
      <c r="L45">
        <v>165</v>
      </c>
      <c r="M45">
        <v>0</v>
      </c>
      <c r="N45">
        <v>7</v>
      </c>
      <c r="O45">
        <v>210</v>
      </c>
      <c r="P45">
        <v>46</v>
      </c>
      <c r="Q45">
        <v>72</v>
      </c>
      <c r="R45" s="127">
        <v>178</v>
      </c>
      <c r="S45" s="6">
        <v>1.25</v>
      </c>
      <c r="T45" s="6">
        <v>1.35</v>
      </c>
      <c r="U45" s="22">
        <v>1.1000000000000001</v>
      </c>
      <c r="V45" s="22">
        <v>0</v>
      </c>
      <c r="W45" t="s">
        <v>969</v>
      </c>
      <c r="X45" s="22" t="s">
        <v>703</v>
      </c>
      <c r="Y45" s="22" t="s">
        <v>703</v>
      </c>
      <c r="Z45" s="22" t="s">
        <v>703</v>
      </c>
      <c r="AA45" t="s">
        <v>2093</v>
      </c>
      <c r="AB45" t="s">
        <v>2188</v>
      </c>
      <c r="AC45" t="s">
        <v>2231</v>
      </c>
      <c r="AD45" t="s">
        <v>703</v>
      </c>
      <c r="AE45" t="s">
        <v>2095</v>
      </c>
      <c r="AF45" t="s">
        <v>1535</v>
      </c>
      <c r="AG45" t="s">
        <v>1499</v>
      </c>
      <c r="AH45" t="s">
        <v>703</v>
      </c>
    </row>
    <row r="46" spans="1:34" x14ac:dyDescent="0.3">
      <c r="A46">
        <v>4</v>
      </c>
      <c r="B46" t="s">
        <v>807</v>
      </c>
      <c r="C46" t="s">
        <v>710</v>
      </c>
      <c r="D46" t="s">
        <v>592</v>
      </c>
      <c r="E46" t="s">
        <v>114</v>
      </c>
      <c r="F46">
        <v>1647</v>
      </c>
      <c r="G46" t="s">
        <v>7</v>
      </c>
      <c r="H46">
        <v>162</v>
      </c>
      <c r="I46">
        <v>74</v>
      </c>
      <c r="J46">
        <v>279</v>
      </c>
      <c r="K46">
        <v>162</v>
      </c>
      <c r="L46">
        <v>185</v>
      </c>
      <c r="M46">
        <v>0</v>
      </c>
      <c r="N46">
        <v>7</v>
      </c>
      <c r="O46">
        <v>184</v>
      </c>
      <c r="P46">
        <v>44</v>
      </c>
      <c r="Q46">
        <v>72</v>
      </c>
      <c r="R46" s="127">
        <v>173</v>
      </c>
      <c r="S46" s="6">
        <v>1.2</v>
      </c>
      <c r="T46" s="6">
        <v>1.3</v>
      </c>
      <c r="U46" s="22">
        <v>1.3</v>
      </c>
      <c r="V46" s="22">
        <v>0</v>
      </c>
      <c r="W46" s="22" t="s">
        <v>703</v>
      </c>
      <c r="X46" s="22" t="s">
        <v>703</v>
      </c>
      <c r="Y46" s="22" t="s">
        <v>703</v>
      </c>
      <c r="Z46" s="22" t="s">
        <v>703</v>
      </c>
      <c r="AA46" t="s">
        <v>2396</v>
      </c>
      <c r="AB46" t="s">
        <v>1545</v>
      </c>
      <c r="AC46" t="s">
        <v>703</v>
      </c>
      <c r="AD46" t="s">
        <v>703</v>
      </c>
      <c r="AE46" t="s">
        <v>2397</v>
      </c>
      <c r="AF46" t="s">
        <v>1499</v>
      </c>
      <c r="AG46" t="s">
        <v>703</v>
      </c>
      <c r="AH46" t="s">
        <v>703</v>
      </c>
    </row>
    <row r="47" spans="1:34" x14ac:dyDescent="0.3">
      <c r="A47">
        <v>6</v>
      </c>
      <c r="B47" t="s">
        <v>310</v>
      </c>
      <c r="C47" t="s">
        <v>710</v>
      </c>
      <c r="D47" t="s">
        <v>593</v>
      </c>
      <c r="E47" t="s">
        <v>605</v>
      </c>
      <c r="F47">
        <v>1735</v>
      </c>
      <c r="G47" t="s">
        <v>7</v>
      </c>
      <c r="H47">
        <v>190</v>
      </c>
      <c r="I47">
        <v>76</v>
      </c>
      <c r="J47">
        <v>283</v>
      </c>
      <c r="K47">
        <v>162</v>
      </c>
      <c r="L47">
        <v>168</v>
      </c>
      <c r="M47">
        <v>0</v>
      </c>
      <c r="N47">
        <v>7</v>
      </c>
      <c r="O47">
        <v>181</v>
      </c>
      <c r="P47">
        <v>44</v>
      </c>
      <c r="Q47">
        <v>63</v>
      </c>
      <c r="R47" s="127">
        <v>182</v>
      </c>
      <c r="S47" s="6">
        <v>1.2</v>
      </c>
      <c r="T47" s="6">
        <v>1.3</v>
      </c>
      <c r="U47" s="22">
        <v>1.3</v>
      </c>
      <c r="V47" s="22">
        <v>0</v>
      </c>
      <c r="W47" t="s">
        <v>960</v>
      </c>
      <c r="X47" s="22" t="s">
        <v>703</v>
      </c>
      <c r="Y47" s="22" t="s">
        <v>703</v>
      </c>
      <c r="Z47" s="22" t="s">
        <v>703</v>
      </c>
      <c r="AA47" t="s">
        <v>2222</v>
      </c>
      <c r="AB47" t="s">
        <v>2223</v>
      </c>
      <c r="AC47" t="s">
        <v>703</v>
      </c>
      <c r="AD47" t="s">
        <v>703</v>
      </c>
      <c r="AE47" t="s">
        <v>2224</v>
      </c>
      <c r="AF47" t="s">
        <v>1499</v>
      </c>
      <c r="AG47" t="s">
        <v>703</v>
      </c>
      <c r="AH47" t="s">
        <v>703</v>
      </c>
    </row>
    <row r="48" spans="1:34" x14ac:dyDescent="0.3">
      <c r="A48">
        <v>3006</v>
      </c>
      <c r="B48" t="s">
        <v>657</v>
      </c>
      <c r="C48" t="s">
        <v>710</v>
      </c>
      <c r="D48" t="s">
        <v>592</v>
      </c>
      <c r="E48" t="s">
        <v>605</v>
      </c>
      <c r="F48">
        <v>1900</v>
      </c>
      <c r="G48" t="s">
        <v>7</v>
      </c>
      <c r="H48">
        <v>210</v>
      </c>
      <c r="I48">
        <v>101</v>
      </c>
      <c r="J48">
        <v>293</v>
      </c>
      <c r="K48">
        <v>187</v>
      </c>
      <c r="L48">
        <v>168</v>
      </c>
      <c r="M48">
        <v>0</v>
      </c>
      <c r="N48">
        <v>7</v>
      </c>
      <c r="O48">
        <v>181</v>
      </c>
      <c r="P48">
        <v>47</v>
      </c>
      <c r="Q48">
        <v>63</v>
      </c>
      <c r="R48" s="127">
        <v>182</v>
      </c>
      <c r="S48" s="6">
        <v>1.25</v>
      </c>
      <c r="T48" s="6">
        <v>1.35</v>
      </c>
      <c r="U48" s="22">
        <v>1.3</v>
      </c>
      <c r="V48" s="22">
        <v>0</v>
      </c>
      <c r="W48" t="s">
        <v>960</v>
      </c>
      <c r="X48" s="22" t="s">
        <v>703</v>
      </c>
      <c r="Y48" s="22" t="s">
        <v>703</v>
      </c>
      <c r="Z48" s="22" t="s">
        <v>703</v>
      </c>
      <c r="AA48" t="s">
        <v>2222</v>
      </c>
      <c r="AB48" t="s">
        <v>2078</v>
      </c>
      <c r="AC48" t="s">
        <v>2223</v>
      </c>
      <c r="AD48" t="s">
        <v>703</v>
      </c>
      <c r="AE48" t="s">
        <v>2224</v>
      </c>
      <c r="AF48" t="s">
        <v>2080</v>
      </c>
      <c r="AG48" t="s">
        <v>1499</v>
      </c>
      <c r="AH48" t="s">
        <v>703</v>
      </c>
    </row>
    <row r="49" spans="1:34" ht="15" customHeight="1" x14ac:dyDescent="0.3">
      <c r="A49" s="21">
        <v>389</v>
      </c>
      <c r="B49" s="21" t="s">
        <v>935</v>
      </c>
      <c r="C49" s="21" t="s">
        <v>712</v>
      </c>
      <c r="D49" s="21" t="s">
        <v>591</v>
      </c>
      <c r="E49" s="21" t="s">
        <v>114</v>
      </c>
      <c r="F49" s="21">
        <v>1400</v>
      </c>
      <c r="G49" s="21" t="s">
        <v>7</v>
      </c>
      <c r="H49" s="21">
        <v>193</v>
      </c>
      <c r="I49" s="21">
        <v>73</v>
      </c>
      <c r="J49" s="21">
        <v>360</v>
      </c>
      <c r="K49" s="21">
        <v>209</v>
      </c>
      <c r="L49" s="21">
        <v>152</v>
      </c>
      <c r="M49" s="21">
        <v>0</v>
      </c>
      <c r="N49" s="21">
        <v>8</v>
      </c>
      <c r="O49" s="21">
        <v>207</v>
      </c>
      <c r="P49" s="21">
        <v>42</v>
      </c>
      <c r="Q49" s="21">
        <v>65</v>
      </c>
      <c r="R49" s="127">
        <v>178</v>
      </c>
      <c r="S49" s="22">
        <v>1.2</v>
      </c>
      <c r="T49" s="22">
        <v>1.4</v>
      </c>
      <c r="U49" s="22">
        <v>1.05</v>
      </c>
      <c r="V49" s="22">
        <v>0</v>
      </c>
      <c r="W49" s="22" t="s">
        <v>941</v>
      </c>
      <c r="X49" s="22" t="s">
        <v>703</v>
      </c>
      <c r="Y49" s="22" t="s">
        <v>703</v>
      </c>
      <c r="Z49" s="22" t="s">
        <v>703</v>
      </c>
      <c r="AA49" s="21" t="s">
        <v>2398</v>
      </c>
      <c r="AB49" s="21" t="s">
        <v>2399</v>
      </c>
      <c r="AC49" s="21" t="s">
        <v>703</v>
      </c>
      <c r="AD49" s="21" t="s">
        <v>703</v>
      </c>
      <c r="AE49" s="21" t="s">
        <v>2207</v>
      </c>
      <c r="AF49" s="21" t="s">
        <v>1499</v>
      </c>
      <c r="AG49" s="21" t="s">
        <v>703</v>
      </c>
      <c r="AH49" s="21" t="s">
        <v>703</v>
      </c>
    </row>
    <row r="50" spans="1:34" x14ac:dyDescent="0.3">
      <c r="A50">
        <v>28</v>
      </c>
      <c r="B50" t="s">
        <v>382</v>
      </c>
      <c r="C50" t="s">
        <v>710</v>
      </c>
      <c r="D50" t="s">
        <v>594</v>
      </c>
      <c r="E50" t="s">
        <v>605</v>
      </c>
      <c r="F50">
        <v>1720</v>
      </c>
      <c r="G50" t="s">
        <v>7</v>
      </c>
      <c r="H50">
        <v>231</v>
      </c>
      <c r="I50">
        <v>81</v>
      </c>
      <c r="J50">
        <v>381</v>
      </c>
      <c r="K50">
        <v>211</v>
      </c>
      <c r="L50">
        <v>183</v>
      </c>
      <c r="M50">
        <v>0</v>
      </c>
      <c r="N50">
        <v>10</v>
      </c>
      <c r="O50">
        <v>226</v>
      </c>
      <c r="P50">
        <v>25</v>
      </c>
      <c r="Q50">
        <v>75</v>
      </c>
      <c r="R50" s="127">
        <v>194</v>
      </c>
      <c r="S50" s="6">
        <v>1.1499999999999999</v>
      </c>
      <c r="T50" s="6">
        <v>1.3</v>
      </c>
      <c r="U50" s="22">
        <v>1.25</v>
      </c>
      <c r="V50" s="22">
        <v>0</v>
      </c>
      <c r="W50" t="s">
        <v>966</v>
      </c>
      <c r="X50" s="22" t="s">
        <v>703</v>
      </c>
      <c r="Y50" s="22" t="s">
        <v>703</v>
      </c>
      <c r="Z50" s="22" t="s">
        <v>703</v>
      </c>
      <c r="AA50" t="s">
        <v>2400</v>
      </c>
      <c r="AB50" t="s">
        <v>2401</v>
      </c>
      <c r="AC50" t="s">
        <v>703</v>
      </c>
      <c r="AD50" t="s">
        <v>703</v>
      </c>
      <c r="AE50" t="s">
        <v>2402</v>
      </c>
      <c r="AF50" t="s">
        <v>1499</v>
      </c>
      <c r="AG50" t="s">
        <v>703</v>
      </c>
      <c r="AH50" t="s">
        <v>703</v>
      </c>
    </row>
    <row r="51" spans="1:34" x14ac:dyDescent="0.3">
      <c r="A51">
        <v>11</v>
      </c>
      <c r="B51" t="s">
        <v>374</v>
      </c>
      <c r="C51" t="s">
        <v>710</v>
      </c>
      <c r="D51" t="s">
        <v>592</v>
      </c>
      <c r="E51" t="s">
        <v>605</v>
      </c>
      <c r="F51">
        <v>2077</v>
      </c>
      <c r="G51" t="s">
        <v>7</v>
      </c>
      <c r="H51">
        <v>196</v>
      </c>
      <c r="I51">
        <v>85</v>
      </c>
      <c r="J51">
        <v>283</v>
      </c>
      <c r="K51">
        <v>160</v>
      </c>
      <c r="L51">
        <v>172</v>
      </c>
      <c r="M51">
        <v>0</v>
      </c>
      <c r="N51">
        <v>8</v>
      </c>
      <c r="O51">
        <v>206</v>
      </c>
      <c r="P51">
        <v>43</v>
      </c>
      <c r="Q51">
        <v>73</v>
      </c>
      <c r="R51" s="127">
        <v>189</v>
      </c>
      <c r="S51" s="6">
        <v>1.2</v>
      </c>
      <c r="T51" s="6">
        <v>1.3</v>
      </c>
      <c r="U51" s="22">
        <v>1.3</v>
      </c>
      <c r="V51" s="22">
        <v>0</v>
      </c>
      <c r="W51" s="24" t="s">
        <v>962</v>
      </c>
      <c r="X51" s="22" t="s">
        <v>703</v>
      </c>
      <c r="Y51" s="22" t="s">
        <v>703</v>
      </c>
      <c r="Z51" s="22" t="s">
        <v>703</v>
      </c>
      <c r="AA51" t="s">
        <v>2420</v>
      </c>
      <c r="AB51" t="s">
        <v>2421</v>
      </c>
      <c r="AC51" t="s">
        <v>2422</v>
      </c>
      <c r="AD51" t="s">
        <v>703</v>
      </c>
      <c r="AE51" t="s">
        <v>2424</v>
      </c>
      <c r="AF51" t="s">
        <v>2423</v>
      </c>
      <c r="AG51" t="s">
        <v>1499</v>
      </c>
      <c r="AH51" t="s">
        <v>703</v>
      </c>
    </row>
    <row r="52" spans="1:34" x14ac:dyDescent="0.3">
      <c r="A52">
        <v>16</v>
      </c>
      <c r="B52" t="s">
        <v>378</v>
      </c>
      <c r="C52" t="s">
        <v>710</v>
      </c>
      <c r="D52" t="s">
        <v>593</v>
      </c>
      <c r="E52" t="s">
        <v>605</v>
      </c>
      <c r="F52">
        <v>1998</v>
      </c>
      <c r="G52" t="s">
        <v>7</v>
      </c>
      <c r="H52">
        <v>196</v>
      </c>
      <c r="I52">
        <v>82</v>
      </c>
      <c r="J52">
        <v>279</v>
      </c>
      <c r="K52">
        <v>158</v>
      </c>
      <c r="L52">
        <v>171</v>
      </c>
      <c r="M52">
        <v>0</v>
      </c>
      <c r="N52">
        <v>7</v>
      </c>
      <c r="O52">
        <v>202</v>
      </c>
      <c r="P52">
        <v>42</v>
      </c>
      <c r="Q52">
        <v>67</v>
      </c>
      <c r="R52" s="127">
        <v>197</v>
      </c>
      <c r="S52" s="6">
        <v>1.2</v>
      </c>
      <c r="T52" s="6">
        <v>1.3</v>
      </c>
      <c r="U52" s="22">
        <v>1.3</v>
      </c>
      <c r="V52" s="22">
        <v>0</v>
      </c>
      <c r="W52" s="24" t="s">
        <v>962</v>
      </c>
      <c r="X52" s="22" t="s">
        <v>703</v>
      </c>
      <c r="Y52" s="22" t="s">
        <v>703</v>
      </c>
      <c r="Z52" s="22" t="s">
        <v>703</v>
      </c>
      <c r="AA52" t="s">
        <v>2078</v>
      </c>
      <c r="AB52" t="s">
        <v>2422</v>
      </c>
      <c r="AC52" t="s">
        <v>703</v>
      </c>
      <c r="AD52" t="s">
        <v>703</v>
      </c>
      <c r="AE52" t="s">
        <v>2080</v>
      </c>
      <c r="AF52" t="s">
        <v>1499</v>
      </c>
      <c r="AG52" t="s">
        <v>703</v>
      </c>
      <c r="AH52" t="s">
        <v>703</v>
      </c>
    </row>
    <row r="53" spans="1:34" x14ac:dyDescent="0.3">
      <c r="A53">
        <v>348</v>
      </c>
      <c r="B53" t="s">
        <v>365</v>
      </c>
      <c r="C53" t="s">
        <v>600</v>
      </c>
      <c r="D53" t="s">
        <v>592</v>
      </c>
      <c r="E53" t="s">
        <v>605</v>
      </c>
      <c r="F53">
        <v>1376</v>
      </c>
      <c r="G53" t="s">
        <v>7</v>
      </c>
      <c r="H53">
        <v>193</v>
      </c>
      <c r="I53">
        <v>69</v>
      </c>
      <c r="J53">
        <v>409</v>
      </c>
      <c r="K53">
        <v>200</v>
      </c>
      <c r="L53">
        <v>138</v>
      </c>
      <c r="M53">
        <v>0</v>
      </c>
      <c r="N53">
        <v>8</v>
      </c>
      <c r="O53">
        <v>189</v>
      </c>
      <c r="P53">
        <v>39</v>
      </c>
      <c r="Q53">
        <v>69</v>
      </c>
      <c r="R53" s="127">
        <v>186</v>
      </c>
      <c r="S53" s="6">
        <v>1.1499999999999999</v>
      </c>
      <c r="T53" s="6">
        <v>1.4</v>
      </c>
      <c r="U53" s="22">
        <v>0.75</v>
      </c>
      <c r="V53" s="22">
        <v>0</v>
      </c>
      <c r="W53" t="s">
        <v>996</v>
      </c>
      <c r="X53" s="22" t="s">
        <v>703</v>
      </c>
      <c r="Y53" s="22" t="s">
        <v>703</v>
      </c>
      <c r="Z53" s="22" t="s">
        <v>703</v>
      </c>
      <c r="AA53" t="s">
        <v>2425</v>
      </c>
      <c r="AB53" t="s">
        <v>2426</v>
      </c>
      <c r="AC53" t="s">
        <v>703</v>
      </c>
      <c r="AD53" t="s">
        <v>703</v>
      </c>
      <c r="AE53" t="s">
        <v>2427</v>
      </c>
      <c r="AF53" t="s">
        <v>1499</v>
      </c>
      <c r="AG53" t="s">
        <v>703</v>
      </c>
      <c r="AH53" t="s">
        <v>703</v>
      </c>
    </row>
    <row r="54" spans="1:34" x14ac:dyDescent="0.3">
      <c r="A54">
        <v>3348</v>
      </c>
      <c r="B54" t="s">
        <v>678</v>
      </c>
      <c r="C54" t="s">
        <v>600</v>
      </c>
      <c r="D54" t="s">
        <v>591</v>
      </c>
      <c r="E54" t="s">
        <v>605</v>
      </c>
      <c r="F54">
        <v>1436</v>
      </c>
      <c r="G54" t="s">
        <v>7</v>
      </c>
      <c r="H54">
        <v>193</v>
      </c>
      <c r="I54">
        <v>89</v>
      </c>
      <c r="J54">
        <v>439</v>
      </c>
      <c r="K54">
        <v>200</v>
      </c>
      <c r="L54">
        <v>168</v>
      </c>
      <c r="M54">
        <v>0</v>
      </c>
      <c r="N54">
        <v>8</v>
      </c>
      <c r="O54">
        <v>219</v>
      </c>
      <c r="P54">
        <v>42</v>
      </c>
      <c r="Q54">
        <v>69</v>
      </c>
      <c r="R54" s="127">
        <v>186</v>
      </c>
      <c r="S54" s="6">
        <v>1.2</v>
      </c>
      <c r="T54" s="6">
        <v>1.45</v>
      </c>
      <c r="U54" s="22">
        <v>0.8</v>
      </c>
      <c r="V54" s="22">
        <v>0</v>
      </c>
      <c r="W54" t="s">
        <v>996</v>
      </c>
      <c r="X54" s="22" t="s">
        <v>703</v>
      </c>
      <c r="Y54" s="22" t="s">
        <v>703</v>
      </c>
      <c r="Z54" s="22" t="s">
        <v>703</v>
      </c>
      <c r="AA54" t="s">
        <v>2425</v>
      </c>
      <c r="AB54" t="s">
        <v>2093</v>
      </c>
      <c r="AC54" t="s">
        <v>2426</v>
      </c>
      <c r="AD54" t="s">
        <v>703</v>
      </c>
      <c r="AE54" t="s">
        <v>2427</v>
      </c>
      <c r="AF54" t="s">
        <v>2095</v>
      </c>
      <c r="AG54" t="s">
        <v>1499</v>
      </c>
      <c r="AH54" t="s">
        <v>703</v>
      </c>
    </row>
    <row r="55" spans="1:34" x14ac:dyDescent="0.3">
      <c r="A55">
        <v>92</v>
      </c>
      <c r="B55" t="s">
        <v>330</v>
      </c>
      <c r="C55" t="s">
        <v>712</v>
      </c>
      <c r="D55" t="s">
        <v>592</v>
      </c>
      <c r="E55" t="s">
        <v>605</v>
      </c>
      <c r="F55">
        <v>1402</v>
      </c>
      <c r="G55" t="s">
        <v>7</v>
      </c>
      <c r="H55">
        <v>195</v>
      </c>
      <c r="I55">
        <v>72</v>
      </c>
      <c r="J55">
        <v>357</v>
      </c>
      <c r="K55">
        <v>209</v>
      </c>
      <c r="L55">
        <v>154</v>
      </c>
      <c r="M55">
        <v>0</v>
      </c>
      <c r="N55">
        <v>8</v>
      </c>
      <c r="O55">
        <v>218</v>
      </c>
      <c r="P55">
        <v>42</v>
      </c>
      <c r="Q55">
        <v>68</v>
      </c>
      <c r="R55" s="127">
        <v>180</v>
      </c>
      <c r="S55" s="6">
        <v>1.2</v>
      </c>
      <c r="T55" s="6">
        <v>1.35</v>
      </c>
      <c r="U55" s="22">
        <v>1.05</v>
      </c>
      <c r="V55" s="22">
        <v>0</v>
      </c>
      <c r="W55" t="s">
        <v>970</v>
      </c>
      <c r="X55" s="22" t="s">
        <v>703</v>
      </c>
      <c r="Y55" s="22" t="s">
        <v>703</v>
      </c>
      <c r="Z55" s="22" t="s">
        <v>703</v>
      </c>
      <c r="AA55" t="s">
        <v>2093</v>
      </c>
      <c r="AB55" t="s">
        <v>2429</v>
      </c>
      <c r="AC55" t="s">
        <v>703</v>
      </c>
      <c r="AD55" t="s">
        <v>703</v>
      </c>
      <c r="AE55" t="s">
        <v>2095</v>
      </c>
      <c r="AF55" t="s">
        <v>1499</v>
      </c>
      <c r="AG55" t="s">
        <v>703</v>
      </c>
      <c r="AH55" t="s">
        <v>703</v>
      </c>
    </row>
    <row r="56" spans="1:34" x14ac:dyDescent="0.3">
      <c r="A56">
        <v>3092</v>
      </c>
      <c r="B56" t="s">
        <v>666</v>
      </c>
      <c r="C56" t="s">
        <v>712</v>
      </c>
      <c r="D56" t="s">
        <v>591</v>
      </c>
      <c r="E56" t="s">
        <v>605</v>
      </c>
      <c r="F56">
        <v>1567</v>
      </c>
      <c r="G56" t="s">
        <v>7</v>
      </c>
      <c r="H56">
        <v>195</v>
      </c>
      <c r="I56">
        <v>107</v>
      </c>
      <c r="J56">
        <v>357</v>
      </c>
      <c r="K56">
        <v>249</v>
      </c>
      <c r="L56">
        <v>169</v>
      </c>
      <c r="M56">
        <v>0</v>
      </c>
      <c r="N56">
        <v>8</v>
      </c>
      <c r="O56">
        <v>218</v>
      </c>
      <c r="P56">
        <v>45</v>
      </c>
      <c r="Q56">
        <v>68</v>
      </c>
      <c r="R56" s="127">
        <v>180</v>
      </c>
      <c r="S56" s="6">
        <v>1.25</v>
      </c>
      <c r="T56" s="6">
        <v>1.35</v>
      </c>
      <c r="U56" s="22">
        <v>1.1000000000000001</v>
      </c>
      <c r="V56" s="22">
        <v>0</v>
      </c>
      <c r="W56" t="s">
        <v>970</v>
      </c>
      <c r="X56" s="22" t="s">
        <v>703</v>
      </c>
      <c r="Y56" s="22" t="s">
        <v>703</v>
      </c>
      <c r="Z56" s="22" t="s">
        <v>703</v>
      </c>
      <c r="AA56" t="s">
        <v>2093</v>
      </c>
      <c r="AB56" t="s">
        <v>2428</v>
      </c>
      <c r="AC56" t="s">
        <v>2429</v>
      </c>
      <c r="AD56" t="s">
        <v>703</v>
      </c>
      <c r="AE56" t="s">
        <v>2095</v>
      </c>
      <c r="AF56" t="s">
        <v>2430</v>
      </c>
      <c r="AG56" t="s">
        <v>1499</v>
      </c>
      <c r="AH56" t="s">
        <v>703</v>
      </c>
    </row>
    <row r="57" spans="1:34" x14ac:dyDescent="0.3">
      <c r="A57">
        <v>91</v>
      </c>
      <c r="B57" t="s">
        <v>329</v>
      </c>
      <c r="C57" t="s">
        <v>712</v>
      </c>
      <c r="D57" t="s">
        <v>593</v>
      </c>
      <c r="E57" t="s">
        <v>605</v>
      </c>
      <c r="F57">
        <v>1373</v>
      </c>
      <c r="G57" t="s">
        <v>7</v>
      </c>
      <c r="H57">
        <v>192</v>
      </c>
      <c r="I57">
        <v>71</v>
      </c>
      <c r="J57">
        <v>350</v>
      </c>
      <c r="K57">
        <v>209</v>
      </c>
      <c r="L57">
        <v>150</v>
      </c>
      <c r="M57">
        <v>0</v>
      </c>
      <c r="N57">
        <v>7</v>
      </c>
      <c r="O57">
        <v>213</v>
      </c>
      <c r="P57">
        <v>42</v>
      </c>
      <c r="Q57">
        <v>68</v>
      </c>
      <c r="R57" s="127">
        <v>180</v>
      </c>
      <c r="S57" s="6">
        <v>1.2</v>
      </c>
      <c r="T57" s="6">
        <v>1.35</v>
      </c>
      <c r="U57" s="22">
        <v>1.05</v>
      </c>
      <c r="V57" s="22">
        <v>0</v>
      </c>
      <c r="W57" t="s">
        <v>970</v>
      </c>
      <c r="X57" s="22" t="s">
        <v>703</v>
      </c>
      <c r="Y57" s="22" t="s">
        <v>703</v>
      </c>
      <c r="Z57" s="22" t="s">
        <v>703</v>
      </c>
      <c r="AA57" t="s">
        <v>2431</v>
      </c>
      <c r="AB57" t="s">
        <v>2429</v>
      </c>
      <c r="AC57" t="s">
        <v>703</v>
      </c>
      <c r="AD57" t="s">
        <v>703</v>
      </c>
      <c r="AE57" t="s">
        <v>2434</v>
      </c>
      <c r="AF57" t="s">
        <v>1499</v>
      </c>
      <c r="AG57" t="s">
        <v>703</v>
      </c>
      <c r="AH57" t="s">
        <v>703</v>
      </c>
    </row>
    <row r="58" spans="1:34" x14ac:dyDescent="0.3">
      <c r="A58">
        <v>3091</v>
      </c>
      <c r="B58" t="s">
        <v>665</v>
      </c>
      <c r="C58" t="s">
        <v>712</v>
      </c>
      <c r="D58" t="s">
        <v>592</v>
      </c>
      <c r="E58" t="s">
        <v>605</v>
      </c>
      <c r="F58">
        <v>1538</v>
      </c>
      <c r="G58" t="s">
        <v>7</v>
      </c>
      <c r="H58">
        <v>192</v>
      </c>
      <c r="I58">
        <v>106</v>
      </c>
      <c r="J58">
        <v>350</v>
      </c>
      <c r="K58">
        <v>249</v>
      </c>
      <c r="L58">
        <v>165</v>
      </c>
      <c r="M58">
        <v>0</v>
      </c>
      <c r="N58">
        <v>7</v>
      </c>
      <c r="O58">
        <v>213</v>
      </c>
      <c r="P58">
        <v>45</v>
      </c>
      <c r="Q58">
        <v>68</v>
      </c>
      <c r="R58" s="127">
        <v>180</v>
      </c>
      <c r="S58" s="6">
        <v>1.25</v>
      </c>
      <c r="T58" s="6">
        <v>1.35</v>
      </c>
      <c r="U58" s="22">
        <v>1.1000000000000001</v>
      </c>
      <c r="V58" s="22">
        <v>0</v>
      </c>
      <c r="W58" t="s">
        <v>970</v>
      </c>
      <c r="X58" s="22" t="s">
        <v>703</v>
      </c>
      <c r="Y58" s="22" t="s">
        <v>703</v>
      </c>
      <c r="Z58" s="22" t="s">
        <v>703</v>
      </c>
      <c r="AA58" t="s">
        <v>2431</v>
      </c>
      <c r="AB58" t="s">
        <v>2432</v>
      </c>
      <c r="AC58" t="s">
        <v>2429</v>
      </c>
      <c r="AD58" t="s">
        <v>703</v>
      </c>
      <c r="AE58" t="s">
        <v>2434</v>
      </c>
      <c r="AF58" t="s">
        <v>2433</v>
      </c>
      <c r="AG58" t="s">
        <v>1499</v>
      </c>
      <c r="AH58" t="s">
        <v>703</v>
      </c>
    </row>
    <row r="59" spans="1:34" x14ac:dyDescent="0.3">
      <c r="A59">
        <v>254</v>
      </c>
      <c r="B59" t="s">
        <v>407</v>
      </c>
      <c r="C59" t="s">
        <v>598</v>
      </c>
      <c r="D59" t="s">
        <v>591</v>
      </c>
      <c r="E59" t="s">
        <v>605</v>
      </c>
      <c r="F59">
        <v>2277</v>
      </c>
      <c r="G59" t="s">
        <v>7</v>
      </c>
      <c r="H59">
        <v>201</v>
      </c>
      <c r="I59">
        <v>128</v>
      </c>
      <c r="J59">
        <v>231</v>
      </c>
      <c r="K59">
        <v>165</v>
      </c>
      <c r="L59">
        <v>174</v>
      </c>
      <c r="M59">
        <v>0</v>
      </c>
      <c r="N59">
        <v>9</v>
      </c>
      <c r="O59">
        <v>200</v>
      </c>
      <c r="P59">
        <v>45</v>
      </c>
      <c r="Q59">
        <v>51</v>
      </c>
      <c r="R59" s="127">
        <v>186</v>
      </c>
      <c r="S59" s="6">
        <v>1.55</v>
      </c>
      <c r="T59" s="6">
        <v>1</v>
      </c>
      <c r="U59" s="22">
        <v>1.05</v>
      </c>
      <c r="V59" s="22">
        <v>0</v>
      </c>
      <c r="W59" t="s">
        <v>986</v>
      </c>
      <c r="X59" t="s">
        <v>2490</v>
      </c>
      <c r="Y59" s="22" t="s">
        <v>703</v>
      </c>
      <c r="Z59" s="22" t="s">
        <v>703</v>
      </c>
      <c r="AA59" t="s">
        <v>2435</v>
      </c>
      <c r="AB59" t="s">
        <v>2226</v>
      </c>
      <c r="AC59" t="s">
        <v>703</v>
      </c>
      <c r="AD59" t="s">
        <v>703</v>
      </c>
      <c r="AE59" t="s">
        <v>2436</v>
      </c>
      <c r="AF59" t="s">
        <v>1499</v>
      </c>
      <c r="AG59" t="s">
        <v>703</v>
      </c>
      <c r="AH59" t="s">
        <v>703</v>
      </c>
    </row>
    <row r="60" spans="1:34" x14ac:dyDescent="0.3">
      <c r="A60">
        <v>151</v>
      </c>
      <c r="B60" t="s">
        <v>390</v>
      </c>
      <c r="C60" t="s">
        <v>713</v>
      </c>
      <c r="D60" t="s">
        <v>591</v>
      </c>
      <c r="E60" t="s">
        <v>605</v>
      </c>
      <c r="F60">
        <v>1798</v>
      </c>
      <c r="G60" t="s">
        <v>7</v>
      </c>
      <c r="H60">
        <v>213</v>
      </c>
      <c r="I60">
        <v>62</v>
      </c>
      <c r="J60">
        <v>508</v>
      </c>
      <c r="K60">
        <v>191</v>
      </c>
      <c r="L60">
        <v>146</v>
      </c>
      <c r="M60">
        <v>0</v>
      </c>
      <c r="N60">
        <v>9</v>
      </c>
      <c r="O60">
        <v>195</v>
      </c>
      <c r="P60">
        <v>45</v>
      </c>
      <c r="Q60">
        <v>34</v>
      </c>
      <c r="R60" s="127">
        <v>183</v>
      </c>
      <c r="S60" s="6">
        <v>0.75</v>
      </c>
      <c r="T60" s="6">
        <v>1.6</v>
      </c>
      <c r="U60" s="22">
        <v>0.75</v>
      </c>
      <c r="V60" s="22">
        <v>0</v>
      </c>
      <c r="W60" t="s">
        <v>977</v>
      </c>
      <c r="X60" s="22" t="s">
        <v>703</v>
      </c>
      <c r="Y60" s="22" t="s">
        <v>703</v>
      </c>
      <c r="Z60" s="22" t="s">
        <v>703</v>
      </c>
      <c r="AA60" t="s">
        <v>2437</v>
      </c>
      <c r="AB60" t="s">
        <v>2438</v>
      </c>
      <c r="AC60" t="s">
        <v>703</v>
      </c>
      <c r="AD60" t="s">
        <v>703</v>
      </c>
      <c r="AE60" t="s">
        <v>2439</v>
      </c>
      <c r="AF60" t="s">
        <v>1499</v>
      </c>
      <c r="AG60" t="s">
        <v>703</v>
      </c>
      <c r="AH60" t="s">
        <v>703</v>
      </c>
    </row>
    <row r="61" spans="1:34" x14ac:dyDescent="0.3">
      <c r="A61">
        <v>277</v>
      </c>
      <c r="B61" t="s">
        <v>413</v>
      </c>
      <c r="C61" t="s">
        <v>713</v>
      </c>
      <c r="D61" t="s">
        <v>592</v>
      </c>
      <c r="E61" t="s">
        <v>605</v>
      </c>
      <c r="F61">
        <v>1516</v>
      </c>
      <c r="G61" t="s">
        <v>7</v>
      </c>
      <c r="H61">
        <v>201</v>
      </c>
      <c r="I61">
        <v>60</v>
      </c>
      <c r="J61">
        <v>438</v>
      </c>
      <c r="K61">
        <v>193</v>
      </c>
      <c r="L61">
        <v>128</v>
      </c>
      <c r="M61">
        <v>0</v>
      </c>
      <c r="N61">
        <v>8</v>
      </c>
      <c r="O61">
        <v>184</v>
      </c>
      <c r="P61">
        <v>44</v>
      </c>
      <c r="Q61">
        <v>27</v>
      </c>
      <c r="R61" s="127">
        <v>178</v>
      </c>
      <c r="S61" s="6">
        <v>0.75</v>
      </c>
      <c r="T61" s="6">
        <v>1.45</v>
      </c>
      <c r="U61" s="22">
        <v>0.75</v>
      </c>
      <c r="V61" s="22">
        <v>0</v>
      </c>
      <c r="W61" s="22" t="s">
        <v>989</v>
      </c>
      <c r="X61" s="22" t="s">
        <v>703</v>
      </c>
      <c r="Y61" s="22" t="s">
        <v>703</v>
      </c>
      <c r="Z61" s="22" t="s">
        <v>703</v>
      </c>
      <c r="AA61" t="s">
        <v>2078</v>
      </c>
      <c r="AB61" t="s">
        <v>2208</v>
      </c>
      <c r="AC61" t="s">
        <v>703</v>
      </c>
      <c r="AD61" t="s">
        <v>703</v>
      </c>
      <c r="AE61" t="s">
        <v>2080</v>
      </c>
      <c r="AF61" t="s">
        <v>1499</v>
      </c>
      <c r="AG61" t="s">
        <v>703</v>
      </c>
      <c r="AH61" t="s">
        <v>703</v>
      </c>
    </row>
    <row r="62" spans="1:34" x14ac:dyDescent="0.3">
      <c r="A62">
        <v>94</v>
      </c>
      <c r="B62" t="s">
        <v>387</v>
      </c>
      <c r="C62" t="s">
        <v>712</v>
      </c>
      <c r="D62" t="s">
        <v>591</v>
      </c>
      <c r="E62" t="s">
        <v>605</v>
      </c>
      <c r="F62">
        <v>1412</v>
      </c>
      <c r="G62" t="s">
        <v>7</v>
      </c>
      <c r="H62">
        <v>201</v>
      </c>
      <c r="I62">
        <v>79</v>
      </c>
      <c r="J62">
        <v>370</v>
      </c>
      <c r="K62">
        <v>210</v>
      </c>
      <c r="L62">
        <v>164</v>
      </c>
      <c r="M62">
        <v>0</v>
      </c>
      <c r="N62">
        <v>9</v>
      </c>
      <c r="O62">
        <v>215</v>
      </c>
      <c r="P62">
        <v>43</v>
      </c>
      <c r="Q62">
        <v>36</v>
      </c>
      <c r="R62" s="127">
        <v>186</v>
      </c>
      <c r="S62" s="6">
        <v>1.3</v>
      </c>
      <c r="T62" s="6">
        <v>1.35</v>
      </c>
      <c r="U62" s="22">
        <v>1.05</v>
      </c>
      <c r="V62" s="22">
        <v>0</v>
      </c>
      <c r="W62" t="s">
        <v>972</v>
      </c>
      <c r="X62" s="22" t="s">
        <v>703</v>
      </c>
      <c r="Y62" s="22" t="s">
        <v>703</v>
      </c>
      <c r="Z62" s="22" t="s">
        <v>703</v>
      </c>
      <c r="AA62" t="s">
        <v>2403</v>
      </c>
      <c r="AB62" t="s">
        <v>2093</v>
      </c>
      <c r="AC62" t="s">
        <v>2404</v>
      </c>
      <c r="AD62" t="s">
        <v>703</v>
      </c>
      <c r="AE62" t="s">
        <v>2405</v>
      </c>
      <c r="AF62" t="s">
        <v>2095</v>
      </c>
      <c r="AG62" t="s">
        <v>1499</v>
      </c>
      <c r="AH62" t="s">
        <v>703</v>
      </c>
    </row>
    <row r="63" spans="1:34" ht="15" customHeight="1" x14ac:dyDescent="0.3">
      <c r="A63">
        <v>93</v>
      </c>
      <c r="B63" t="s">
        <v>386</v>
      </c>
      <c r="C63" t="s">
        <v>712</v>
      </c>
      <c r="D63" t="s">
        <v>591</v>
      </c>
      <c r="E63" t="s">
        <v>605</v>
      </c>
      <c r="F63">
        <v>1518</v>
      </c>
      <c r="G63" t="s">
        <v>7</v>
      </c>
      <c r="H63">
        <v>201</v>
      </c>
      <c r="I63">
        <v>85</v>
      </c>
      <c r="J63">
        <v>346</v>
      </c>
      <c r="K63">
        <v>210</v>
      </c>
      <c r="L63">
        <v>164</v>
      </c>
      <c r="M63">
        <v>0</v>
      </c>
      <c r="N63">
        <v>9</v>
      </c>
      <c r="O63">
        <v>215</v>
      </c>
      <c r="P63">
        <v>43</v>
      </c>
      <c r="Q63">
        <v>32</v>
      </c>
      <c r="R63" s="127">
        <v>184</v>
      </c>
      <c r="S63" s="6">
        <v>1.35</v>
      </c>
      <c r="T63" s="6">
        <v>1.3</v>
      </c>
      <c r="U63" s="22">
        <v>1.05</v>
      </c>
      <c r="V63" s="22">
        <v>0</v>
      </c>
      <c r="W63" t="s">
        <v>971</v>
      </c>
      <c r="X63" s="22" t="s">
        <v>703</v>
      </c>
      <c r="Y63" s="22" t="s">
        <v>703</v>
      </c>
      <c r="Z63" s="22" t="s">
        <v>703</v>
      </c>
      <c r="AA63" t="s">
        <v>2115</v>
      </c>
      <c r="AB63" t="s">
        <v>2093</v>
      </c>
      <c r="AC63" t="s">
        <v>2406</v>
      </c>
      <c r="AD63" t="s">
        <v>703</v>
      </c>
      <c r="AE63" t="s">
        <v>2118</v>
      </c>
      <c r="AF63" t="s">
        <v>2095</v>
      </c>
      <c r="AG63" t="s">
        <v>1499</v>
      </c>
      <c r="AH63" t="s">
        <v>703</v>
      </c>
    </row>
    <row r="64" spans="1:34" x14ac:dyDescent="0.3">
      <c r="A64">
        <v>7</v>
      </c>
      <c r="B64" t="s">
        <v>370</v>
      </c>
      <c r="C64" t="s">
        <v>710</v>
      </c>
      <c r="D64" t="s">
        <v>592</v>
      </c>
      <c r="E64" t="s">
        <v>605</v>
      </c>
      <c r="F64">
        <v>1810</v>
      </c>
      <c r="G64" t="s">
        <v>7</v>
      </c>
      <c r="H64">
        <v>201</v>
      </c>
      <c r="I64">
        <v>73</v>
      </c>
      <c r="J64">
        <v>438</v>
      </c>
      <c r="K64">
        <v>163</v>
      </c>
      <c r="L64">
        <v>174</v>
      </c>
      <c r="M64">
        <v>0</v>
      </c>
      <c r="N64">
        <v>8</v>
      </c>
      <c r="O64">
        <v>201</v>
      </c>
      <c r="P64">
        <v>46</v>
      </c>
      <c r="Q64">
        <v>72</v>
      </c>
      <c r="R64" s="127">
        <v>194</v>
      </c>
      <c r="S64" s="6">
        <v>1.1499999999999999</v>
      </c>
      <c r="T64" s="6">
        <v>1.35</v>
      </c>
      <c r="U64" s="22">
        <v>1.25</v>
      </c>
      <c r="V64" s="22">
        <v>0</v>
      </c>
      <c r="W64" t="s">
        <v>961</v>
      </c>
      <c r="X64" s="22" t="s">
        <v>703</v>
      </c>
      <c r="Y64" s="22" t="s">
        <v>703</v>
      </c>
      <c r="Z64" s="22" t="s">
        <v>703</v>
      </c>
      <c r="AA64" t="s">
        <v>2110</v>
      </c>
      <c r="AB64" t="s">
        <v>1923</v>
      </c>
      <c r="AC64" t="s">
        <v>2196</v>
      </c>
      <c r="AD64" t="s">
        <v>703</v>
      </c>
      <c r="AE64" t="s">
        <v>2112</v>
      </c>
      <c r="AF64" t="s">
        <v>1921</v>
      </c>
      <c r="AG64" t="s">
        <v>1499</v>
      </c>
      <c r="AH64" t="s">
        <v>703</v>
      </c>
    </row>
    <row r="65" spans="1:34" x14ac:dyDescent="0.3">
      <c r="A65" s="21">
        <v>427</v>
      </c>
      <c r="B65" s="21" t="s">
        <v>2735</v>
      </c>
      <c r="C65" s="21" t="s">
        <v>710</v>
      </c>
      <c r="D65" s="21" t="s">
        <v>592</v>
      </c>
      <c r="E65" s="21" t="s">
        <v>114</v>
      </c>
      <c r="F65" s="21">
        <v>2095</v>
      </c>
      <c r="G65" s="21" t="s">
        <v>7</v>
      </c>
      <c r="H65" s="21">
        <v>203</v>
      </c>
      <c r="I65" s="21">
        <v>80</v>
      </c>
      <c r="J65" s="21">
        <v>280</v>
      </c>
      <c r="K65" s="21">
        <v>160</v>
      </c>
      <c r="L65" s="21">
        <v>219</v>
      </c>
      <c r="M65" s="21">
        <v>0</v>
      </c>
      <c r="N65" s="21">
        <v>8</v>
      </c>
      <c r="O65" s="21">
        <v>213</v>
      </c>
      <c r="P65" s="21">
        <v>42</v>
      </c>
      <c r="Q65" s="21">
        <v>55</v>
      </c>
      <c r="R65" s="126">
        <v>197</v>
      </c>
      <c r="S65" s="22">
        <v>1.2</v>
      </c>
      <c r="T65" s="22">
        <v>1.3</v>
      </c>
      <c r="U65" s="22">
        <v>1.35</v>
      </c>
      <c r="V65" s="22">
        <v>0</v>
      </c>
      <c r="W65" s="22" t="s">
        <v>962</v>
      </c>
      <c r="X65" s="22" t="s">
        <v>703</v>
      </c>
      <c r="Y65" s="22" t="s">
        <v>703</v>
      </c>
      <c r="Z65" s="22" t="s">
        <v>703</v>
      </c>
      <c r="AA65" s="22" t="s">
        <v>2762</v>
      </c>
      <c r="AB65" s="22" t="s">
        <v>2344</v>
      </c>
      <c r="AC65" t="s">
        <v>703</v>
      </c>
      <c r="AD65" t="s">
        <v>703</v>
      </c>
      <c r="AE65" s="22" t="s">
        <v>2763</v>
      </c>
      <c r="AF65" t="s">
        <v>1499</v>
      </c>
      <c r="AG65" t="s">
        <v>703</v>
      </c>
      <c r="AH65" t="s">
        <v>703</v>
      </c>
    </row>
    <row r="66" spans="1:34" x14ac:dyDescent="0.3">
      <c r="A66">
        <v>318</v>
      </c>
      <c r="B66" t="s">
        <v>363</v>
      </c>
      <c r="C66" t="s">
        <v>713</v>
      </c>
      <c r="D66" t="s">
        <v>592</v>
      </c>
      <c r="E66" t="s">
        <v>605</v>
      </c>
      <c r="F66">
        <v>2083</v>
      </c>
      <c r="G66" t="s">
        <v>7</v>
      </c>
      <c r="H66">
        <v>201</v>
      </c>
      <c r="I66">
        <v>65</v>
      </c>
      <c r="J66">
        <v>512</v>
      </c>
      <c r="K66">
        <v>191</v>
      </c>
      <c r="L66">
        <v>150</v>
      </c>
      <c r="M66">
        <v>0</v>
      </c>
      <c r="N66">
        <v>8</v>
      </c>
      <c r="O66">
        <v>187</v>
      </c>
      <c r="P66">
        <v>42</v>
      </c>
      <c r="Q66">
        <v>58</v>
      </c>
      <c r="R66" s="127">
        <v>184</v>
      </c>
      <c r="S66" s="6">
        <v>0.75</v>
      </c>
      <c r="T66" s="6">
        <v>1.5</v>
      </c>
      <c r="U66" s="22">
        <v>0.75</v>
      </c>
      <c r="V66" s="22">
        <v>0</v>
      </c>
      <c r="W66" s="24" t="s">
        <v>981</v>
      </c>
      <c r="X66" s="22" t="s">
        <v>703</v>
      </c>
      <c r="Y66" s="22" t="s">
        <v>703</v>
      </c>
      <c r="Z66" s="22" t="s">
        <v>703</v>
      </c>
      <c r="AA66" t="s">
        <v>2253</v>
      </c>
      <c r="AB66" t="s">
        <v>2254</v>
      </c>
      <c r="AC66" t="s">
        <v>703</v>
      </c>
      <c r="AD66" t="s">
        <v>703</v>
      </c>
      <c r="AE66" t="s">
        <v>2255</v>
      </c>
      <c r="AF66" t="s">
        <v>1499</v>
      </c>
      <c r="AG66" t="s">
        <v>703</v>
      </c>
      <c r="AH66" t="s">
        <v>703</v>
      </c>
    </row>
    <row r="67" spans="1:34" x14ac:dyDescent="0.3">
      <c r="A67">
        <v>3318</v>
      </c>
      <c r="B67" t="s">
        <v>676</v>
      </c>
      <c r="C67" t="s">
        <v>713</v>
      </c>
      <c r="D67" t="s">
        <v>591</v>
      </c>
      <c r="E67" t="s">
        <v>605</v>
      </c>
      <c r="F67">
        <v>2143</v>
      </c>
      <c r="G67" t="s">
        <v>7</v>
      </c>
      <c r="H67">
        <v>201</v>
      </c>
      <c r="I67">
        <v>75</v>
      </c>
      <c r="J67">
        <v>572</v>
      </c>
      <c r="K67">
        <v>211</v>
      </c>
      <c r="L67">
        <v>150</v>
      </c>
      <c r="M67">
        <v>0</v>
      </c>
      <c r="N67">
        <v>8</v>
      </c>
      <c r="O67">
        <v>187</v>
      </c>
      <c r="P67">
        <v>45</v>
      </c>
      <c r="Q67">
        <v>58</v>
      </c>
      <c r="R67" s="127">
        <v>184</v>
      </c>
      <c r="S67" s="6">
        <v>0.8</v>
      </c>
      <c r="T67" s="6">
        <v>1.65</v>
      </c>
      <c r="U67" s="22">
        <v>0.75</v>
      </c>
      <c r="V67" s="22">
        <v>0</v>
      </c>
      <c r="W67" s="22" t="s">
        <v>981</v>
      </c>
      <c r="X67" s="22" t="s">
        <v>703</v>
      </c>
      <c r="Y67" s="22" t="s">
        <v>703</v>
      </c>
      <c r="Z67" s="22" t="s">
        <v>703</v>
      </c>
      <c r="AA67" t="s">
        <v>2253</v>
      </c>
      <c r="AB67" t="s">
        <v>2093</v>
      </c>
      <c r="AC67" t="s">
        <v>2254</v>
      </c>
      <c r="AD67" t="s">
        <v>703</v>
      </c>
      <c r="AE67" t="s">
        <v>2255</v>
      </c>
      <c r="AF67" t="s">
        <v>2095</v>
      </c>
      <c r="AG67" t="s">
        <v>1499</v>
      </c>
      <c r="AH67" t="s">
        <v>703</v>
      </c>
    </row>
    <row r="68" spans="1:34" ht="15" customHeight="1" x14ac:dyDescent="0.3">
      <c r="A68">
        <v>27</v>
      </c>
      <c r="B68" t="s">
        <v>311</v>
      </c>
      <c r="C68" t="s">
        <v>710</v>
      </c>
      <c r="D68" t="s">
        <v>592</v>
      </c>
      <c r="E68" t="s">
        <v>605</v>
      </c>
      <c r="F68">
        <v>1815</v>
      </c>
      <c r="G68" t="s">
        <v>7</v>
      </c>
      <c r="H68">
        <v>204</v>
      </c>
      <c r="I68">
        <v>81</v>
      </c>
      <c r="J68">
        <v>286</v>
      </c>
      <c r="K68">
        <v>160</v>
      </c>
      <c r="L68">
        <v>172</v>
      </c>
      <c r="M68">
        <v>0</v>
      </c>
      <c r="N68">
        <v>8</v>
      </c>
      <c r="O68">
        <v>208</v>
      </c>
      <c r="P68">
        <v>42</v>
      </c>
      <c r="Q68">
        <v>47</v>
      </c>
      <c r="R68" s="127">
        <v>178</v>
      </c>
      <c r="S68" s="6">
        <v>1.2</v>
      </c>
      <c r="T68" s="6">
        <v>1.3</v>
      </c>
      <c r="U68" s="22">
        <v>1.3</v>
      </c>
      <c r="V68" s="22">
        <v>0</v>
      </c>
      <c r="W68" t="s">
        <v>965</v>
      </c>
      <c r="X68" s="22" t="s">
        <v>703</v>
      </c>
      <c r="Y68" s="22" t="s">
        <v>703</v>
      </c>
      <c r="Z68" s="22" t="s">
        <v>703</v>
      </c>
      <c r="AA68" t="s">
        <v>2055</v>
      </c>
      <c r="AB68" t="s">
        <v>2257</v>
      </c>
      <c r="AC68" t="s">
        <v>703</v>
      </c>
      <c r="AD68" t="s">
        <v>703</v>
      </c>
      <c r="AE68" t="s">
        <v>1539</v>
      </c>
      <c r="AF68" t="s">
        <v>1499</v>
      </c>
      <c r="AG68" t="s">
        <v>703</v>
      </c>
      <c r="AH68" t="s">
        <v>703</v>
      </c>
    </row>
    <row r="69" spans="1:34" x14ac:dyDescent="0.3">
      <c r="A69">
        <v>3027</v>
      </c>
      <c r="B69" t="s">
        <v>659</v>
      </c>
      <c r="C69" t="s">
        <v>710</v>
      </c>
      <c r="D69" t="s">
        <v>591</v>
      </c>
      <c r="E69" t="s">
        <v>605</v>
      </c>
      <c r="F69">
        <v>2025</v>
      </c>
      <c r="G69" t="s">
        <v>7</v>
      </c>
      <c r="H69">
        <v>224</v>
      </c>
      <c r="I69">
        <v>96</v>
      </c>
      <c r="J69">
        <v>286</v>
      </c>
      <c r="K69">
        <v>160</v>
      </c>
      <c r="L69">
        <v>262</v>
      </c>
      <c r="M69">
        <v>0</v>
      </c>
      <c r="N69">
        <v>8</v>
      </c>
      <c r="O69">
        <v>208</v>
      </c>
      <c r="P69">
        <v>45</v>
      </c>
      <c r="Q69">
        <v>47</v>
      </c>
      <c r="R69" s="127">
        <v>178</v>
      </c>
      <c r="S69" s="6">
        <v>1.25</v>
      </c>
      <c r="T69" s="6">
        <v>1.3</v>
      </c>
      <c r="U69" s="22">
        <v>1.35</v>
      </c>
      <c r="V69" s="22">
        <v>0</v>
      </c>
      <c r="W69" t="s">
        <v>965</v>
      </c>
      <c r="X69" s="22" t="s">
        <v>703</v>
      </c>
      <c r="Y69" s="22" t="s">
        <v>703</v>
      </c>
      <c r="Z69" s="22" t="s">
        <v>703</v>
      </c>
      <c r="AA69" t="s">
        <v>2055</v>
      </c>
      <c r="AB69" t="s">
        <v>2256</v>
      </c>
      <c r="AC69" t="s">
        <v>2257</v>
      </c>
      <c r="AD69" t="s">
        <v>703</v>
      </c>
      <c r="AE69" t="s">
        <v>1539</v>
      </c>
      <c r="AF69" t="s">
        <v>2124</v>
      </c>
      <c r="AG69" t="s">
        <v>1499</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1281</v>
      </c>
      <c r="Y70" t="s">
        <v>1282</v>
      </c>
      <c r="Z70" s="22" t="s">
        <v>703</v>
      </c>
      <c r="AA70" t="s">
        <v>2258</v>
      </c>
      <c r="AB70" t="s">
        <v>2259</v>
      </c>
      <c r="AC70" t="s">
        <v>2260</v>
      </c>
      <c r="AD70" t="s">
        <v>703</v>
      </c>
      <c r="AE70" t="s">
        <v>2261</v>
      </c>
      <c r="AF70" t="s">
        <v>2262</v>
      </c>
      <c r="AG70" t="s">
        <v>1499</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2263</v>
      </c>
      <c r="AB71" t="s">
        <v>2264</v>
      </c>
      <c r="AC71" t="s">
        <v>703</v>
      </c>
      <c r="AD71" t="s">
        <v>703</v>
      </c>
      <c r="AE71" t="s">
        <v>2265</v>
      </c>
      <c r="AF71" t="s">
        <v>1499</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2266</v>
      </c>
      <c r="AB72" t="s">
        <v>2267</v>
      </c>
      <c r="AC72" t="s">
        <v>703</v>
      </c>
      <c r="AD72" t="s">
        <v>703</v>
      </c>
      <c r="AE72" t="s">
        <v>2268</v>
      </c>
      <c r="AF72" t="s">
        <v>1499</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1923</v>
      </c>
      <c r="AB73" t="s">
        <v>2269</v>
      </c>
      <c r="AC73" t="s">
        <v>703</v>
      </c>
      <c r="AD73" t="s">
        <v>703</v>
      </c>
      <c r="AE73" t="s">
        <v>1921</v>
      </c>
      <c r="AF73" t="s">
        <v>1499</v>
      </c>
      <c r="AG73" t="s">
        <v>703</v>
      </c>
      <c r="AH73" t="s">
        <v>703</v>
      </c>
    </row>
    <row r="74" spans="1:34" x14ac:dyDescent="0.3">
      <c r="A74" s="21">
        <v>3171</v>
      </c>
      <c r="B74" s="21" t="s">
        <v>2645</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1923</v>
      </c>
      <c r="AB74" t="s">
        <v>2269</v>
      </c>
      <c r="AC74" t="s">
        <v>2215</v>
      </c>
      <c r="AD74" t="s">
        <v>703</v>
      </c>
      <c r="AE74" t="s">
        <v>1921</v>
      </c>
      <c r="AF74" t="s">
        <v>1499</v>
      </c>
      <c r="AG74" t="s">
        <v>2112</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1923</v>
      </c>
      <c r="AB75" t="s">
        <v>2073</v>
      </c>
      <c r="AC75" t="s">
        <v>703</v>
      </c>
      <c r="AD75" t="s">
        <v>703</v>
      </c>
      <c r="AE75" t="s">
        <v>1921</v>
      </c>
      <c r="AF75" t="s">
        <v>1499</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1560</v>
      </c>
      <c r="AB76" t="s">
        <v>2079</v>
      </c>
      <c r="AC76" t="s">
        <v>703</v>
      </c>
      <c r="AD76" t="s">
        <v>703</v>
      </c>
      <c r="AE76" t="s">
        <v>1559</v>
      </c>
      <c r="AF76" t="s">
        <v>1499</v>
      </c>
      <c r="AG76" t="s">
        <v>703</v>
      </c>
      <c r="AH76" t="s">
        <v>703</v>
      </c>
    </row>
    <row r="77" spans="1:34" x14ac:dyDescent="0.3">
      <c r="A77" s="21">
        <v>160</v>
      </c>
      <c r="B77" s="21" t="s">
        <v>2638</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2673</v>
      </c>
      <c r="AB77" s="22" t="s">
        <v>2675</v>
      </c>
      <c r="AC77" t="s">
        <v>2465</v>
      </c>
      <c r="AD77" t="s">
        <v>703</v>
      </c>
      <c r="AE77" s="22" t="s">
        <v>2676</v>
      </c>
      <c r="AF77" s="22" t="s">
        <v>2674</v>
      </c>
      <c r="AG77" t="s">
        <v>1499</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2270</v>
      </c>
      <c r="AB78" t="s">
        <v>2271</v>
      </c>
      <c r="AC78" t="s">
        <v>703</v>
      </c>
      <c r="AD78" t="s">
        <v>703</v>
      </c>
      <c r="AE78" t="s">
        <v>2272</v>
      </c>
      <c r="AF78" t="s">
        <v>1499</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2273</v>
      </c>
      <c r="AB79" t="s">
        <v>2274</v>
      </c>
      <c r="AC79" t="s">
        <v>703</v>
      </c>
      <c r="AD79" t="s">
        <v>703</v>
      </c>
      <c r="AE79" t="s">
        <v>2275</v>
      </c>
      <c r="AF79" t="s">
        <v>1499</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1542</v>
      </c>
      <c r="AB80" t="s">
        <v>2465</v>
      </c>
      <c r="AC80" t="s">
        <v>703</v>
      </c>
      <c r="AD80" t="s">
        <v>703</v>
      </c>
      <c r="AE80" t="s">
        <v>2466</v>
      </c>
      <c r="AF80" t="s">
        <v>1499</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1542</v>
      </c>
      <c r="AB81" t="s">
        <v>2465</v>
      </c>
      <c r="AC81" t="s">
        <v>703</v>
      </c>
      <c r="AD81" t="s">
        <v>703</v>
      </c>
      <c r="AE81" t="s">
        <v>2466</v>
      </c>
      <c r="AF81" t="s">
        <v>1499</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2467</v>
      </c>
      <c r="AB82" t="s">
        <v>2254</v>
      </c>
      <c r="AC82" t="s">
        <v>703</v>
      </c>
      <c r="AD82" t="s">
        <v>703</v>
      </c>
      <c r="AE82" t="s">
        <v>2468</v>
      </c>
      <c r="AF82" t="s">
        <v>1499</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2382</v>
      </c>
      <c r="AB83" t="s">
        <v>2470</v>
      </c>
      <c r="AC83" t="s">
        <v>703</v>
      </c>
      <c r="AD83" t="s">
        <v>703</v>
      </c>
      <c r="AE83" t="s">
        <v>2471</v>
      </c>
      <c r="AF83" t="s">
        <v>1499</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1273</v>
      </c>
      <c r="Y84" t="s">
        <v>1274</v>
      </c>
      <c r="Z84" s="22" t="s">
        <v>703</v>
      </c>
      <c r="AA84" t="s">
        <v>2382</v>
      </c>
      <c r="AB84" t="s">
        <v>2469</v>
      </c>
      <c r="AC84" t="s">
        <v>2470</v>
      </c>
      <c r="AD84" t="s">
        <v>703</v>
      </c>
      <c r="AE84" t="s">
        <v>2471</v>
      </c>
      <c r="AF84" t="s">
        <v>2472</v>
      </c>
      <c r="AG84" t="s">
        <v>1499</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1912</v>
      </c>
      <c r="AB85" t="s">
        <v>2344</v>
      </c>
      <c r="AC85" t="s">
        <v>703</v>
      </c>
      <c r="AD85" t="s">
        <v>703</v>
      </c>
      <c r="AE85" t="s">
        <v>1910</v>
      </c>
      <c r="AF85" t="s">
        <v>1499</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2473</v>
      </c>
      <c r="AB86" t="s">
        <v>2474</v>
      </c>
      <c r="AC86" t="s">
        <v>703</v>
      </c>
      <c r="AD86" t="s">
        <v>703</v>
      </c>
      <c r="AE86" t="s">
        <v>2475</v>
      </c>
      <c r="AF86" t="s">
        <v>1499</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2141</v>
      </c>
      <c r="AB87" t="s">
        <v>2474</v>
      </c>
      <c r="AC87" t="s">
        <v>703</v>
      </c>
      <c r="AD87" t="s">
        <v>703</v>
      </c>
      <c r="AE87" t="s">
        <v>1535</v>
      </c>
      <c r="AF87" t="s">
        <v>1499</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2205</v>
      </c>
      <c r="AB88" t="s">
        <v>2474</v>
      </c>
      <c r="AC88" t="s">
        <v>703</v>
      </c>
      <c r="AD88" t="s">
        <v>703</v>
      </c>
      <c r="AE88" t="s">
        <v>2207</v>
      </c>
      <c r="AF88" t="s">
        <v>1499</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2288</v>
      </c>
      <c r="AB89" t="s">
        <v>1923</v>
      </c>
      <c r="AC89" t="s">
        <v>2286</v>
      </c>
      <c r="AD89" t="s">
        <v>703</v>
      </c>
      <c r="AE89" t="s">
        <v>2284</v>
      </c>
      <c r="AF89" t="s">
        <v>1921</v>
      </c>
      <c r="AG89" t="s">
        <v>1499</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2288</v>
      </c>
      <c r="AB90" t="s">
        <v>1923</v>
      </c>
      <c r="AC90" t="s">
        <v>2287</v>
      </c>
      <c r="AD90" t="s">
        <v>2286</v>
      </c>
      <c r="AE90" t="s">
        <v>2285</v>
      </c>
      <c r="AF90" t="s">
        <v>1921</v>
      </c>
      <c r="AG90" t="s">
        <v>1561</v>
      </c>
      <c r="AH90" t="s">
        <v>1499</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2289</v>
      </c>
      <c r="AB91" t="s">
        <v>2290</v>
      </c>
      <c r="AC91" t="s">
        <v>703</v>
      </c>
      <c r="AD91" t="s">
        <v>703</v>
      </c>
      <c r="AE91" t="s">
        <v>2291</v>
      </c>
      <c r="AF91" t="s">
        <v>1499</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2292</v>
      </c>
      <c r="AB92" t="s">
        <v>2203</v>
      </c>
      <c r="AC92" t="s">
        <v>703</v>
      </c>
      <c r="AD92" t="s">
        <v>703</v>
      </c>
      <c r="AE92" t="s">
        <v>2294</v>
      </c>
      <c r="AF92" t="s">
        <v>1499</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2292</v>
      </c>
      <c r="AB93" t="s">
        <v>2293</v>
      </c>
      <c r="AC93" t="s">
        <v>2203</v>
      </c>
      <c r="AD93" t="s">
        <v>703</v>
      </c>
      <c r="AE93" t="s">
        <v>2294</v>
      </c>
      <c r="AF93" t="s">
        <v>2295</v>
      </c>
      <c r="AG93" t="s">
        <v>1499</v>
      </c>
      <c r="AH93" t="s">
        <v>703</v>
      </c>
    </row>
    <row r="94" spans="1:34" x14ac:dyDescent="0.3">
      <c r="A94" s="21">
        <v>424</v>
      </c>
      <c r="B94" s="21" t="s">
        <v>2639</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2669</v>
      </c>
      <c r="AB94" s="22" t="s">
        <v>2670</v>
      </c>
      <c r="AC94" s="22" t="s">
        <v>1554</v>
      </c>
      <c r="AD94" t="s">
        <v>703</v>
      </c>
      <c r="AE94" s="22" t="s">
        <v>2671</v>
      </c>
      <c r="AF94" s="22" t="s">
        <v>2672</v>
      </c>
      <c r="AG94" t="s">
        <v>1499</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1255</v>
      </c>
      <c r="X95" t="s">
        <v>1256</v>
      </c>
      <c r="Y95" s="22" t="s">
        <v>703</v>
      </c>
      <c r="Z95" s="22" t="s">
        <v>703</v>
      </c>
      <c r="AA95" t="s">
        <v>2569</v>
      </c>
      <c r="AB95" t="s">
        <v>2296</v>
      </c>
      <c r="AC95" t="s">
        <v>2296</v>
      </c>
      <c r="AD95" t="s">
        <v>703</v>
      </c>
      <c r="AE95" t="s">
        <v>2298</v>
      </c>
      <c r="AF95" t="s">
        <v>2297</v>
      </c>
      <c r="AG95" t="s">
        <v>1499</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2099</v>
      </c>
      <c r="AB96" t="s">
        <v>2299</v>
      </c>
      <c r="AC96" t="s">
        <v>703</v>
      </c>
      <c r="AD96" t="s">
        <v>703</v>
      </c>
      <c r="AE96" t="s">
        <v>2101</v>
      </c>
      <c r="AF96" t="s">
        <v>1499</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2078</v>
      </c>
      <c r="AB97" t="s">
        <v>2208</v>
      </c>
      <c r="AC97" t="s">
        <v>703</v>
      </c>
      <c r="AD97" t="s">
        <v>703</v>
      </c>
      <c r="AE97" t="s">
        <v>2080</v>
      </c>
      <c r="AF97" t="s">
        <v>1499</v>
      </c>
      <c r="AG97" t="s">
        <v>703</v>
      </c>
      <c r="AH97" t="s">
        <v>703</v>
      </c>
    </row>
    <row r="98" spans="1:34" x14ac:dyDescent="0.3">
      <c r="A98" s="21">
        <v>3272</v>
      </c>
      <c r="B98" s="21" t="s">
        <v>1347</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2078</v>
      </c>
      <c r="AB98" s="21" t="s">
        <v>1923</v>
      </c>
      <c r="AC98" s="21" t="s">
        <v>2208</v>
      </c>
      <c r="AD98" s="21" t="s">
        <v>703</v>
      </c>
      <c r="AE98" s="21" t="s">
        <v>2080</v>
      </c>
      <c r="AF98" s="21" t="s">
        <v>1921</v>
      </c>
      <c r="AG98" s="21" t="s">
        <v>1499</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1261</v>
      </c>
      <c r="X99" t="s">
        <v>1262</v>
      </c>
      <c r="Y99" t="s">
        <v>1003</v>
      </c>
      <c r="Z99" s="22" t="s">
        <v>703</v>
      </c>
      <c r="AA99" s="21" t="s">
        <v>2570</v>
      </c>
      <c r="AB99" s="21" t="s">
        <v>2300</v>
      </c>
      <c r="AC99" s="21" t="s">
        <v>1811</v>
      </c>
      <c r="AD99" s="21" t="s">
        <v>2301</v>
      </c>
      <c r="AE99" s="21" t="s">
        <v>2303</v>
      </c>
      <c r="AF99" s="21" t="s">
        <v>2302</v>
      </c>
      <c r="AG99" s="21" t="s">
        <v>1810</v>
      </c>
      <c r="AH99" s="21" t="s">
        <v>1499</v>
      </c>
    </row>
    <row r="100" spans="1:34" x14ac:dyDescent="0.3">
      <c r="A100" s="21">
        <v>293</v>
      </c>
      <c r="B100" s="21" t="s">
        <v>2479</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1910</v>
      </c>
      <c r="AB100" s="22" t="s">
        <v>2481</v>
      </c>
      <c r="AC100" s="22" t="s">
        <v>1499</v>
      </c>
      <c r="AD100" s="22" t="s">
        <v>703</v>
      </c>
      <c r="AE100" s="22" t="s">
        <v>1955</v>
      </c>
      <c r="AF100" s="22" t="s">
        <v>2482</v>
      </c>
      <c r="AG100" s="22" t="s">
        <v>2483</v>
      </c>
      <c r="AH100" s="22" t="s">
        <v>703</v>
      </c>
    </row>
    <row r="101" spans="1:34" x14ac:dyDescent="0.3">
      <c r="A101" s="21" t="s">
        <v>2308</v>
      </c>
      <c r="B101" s="21" t="s">
        <v>1196</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2305</v>
      </c>
      <c r="AB101" s="21" t="s">
        <v>2304</v>
      </c>
      <c r="AC101" s="21" t="s">
        <v>703</v>
      </c>
      <c r="AD101" s="21" t="s">
        <v>703</v>
      </c>
      <c r="AE101" s="21" t="s">
        <v>2307</v>
      </c>
      <c r="AF101" s="21" t="s">
        <v>2306</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1912</v>
      </c>
      <c r="AB102" t="s">
        <v>1923</v>
      </c>
      <c r="AC102" t="s">
        <v>2254</v>
      </c>
      <c r="AD102" t="s">
        <v>703</v>
      </c>
      <c r="AE102" t="s">
        <v>1910</v>
      </c>
      <c r="AF102" t="s">
        <v>1921</v>
      </c>
      <c r="AG102" t="s">
        <v>1499</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2440</v>
      </c>
      <c r="AB103" t="s">
        <v>2442</v>
      </c>
      <c r="AC103" t="s">
        <v>703</v>
      </c>
      <c r="AD103" t="s">
        <v>703</v>
      </c>
      <c r="AE103" t="s">
        <v>2443</v>
      </c>
      <c r="AF103" t="s">
        <v>1499</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1275</v>
      </c>
      <c r="Y104" t="s">
        <v>1276</v>
      </c>
      <c r="Z104" s="22" t="s">
        <v>703</v>
      </c>
      <c r="AA104" t="s">
        <v>2440</v>
      </c>
      <c r="AB104" t="s">
        <v>2441</v>
      </c>
      <c r="AC104" t="s">
        <v>2442</v>
      </c>
      <c r="AD104" t="s">
        <v>703</v>
      </c>
      <c r="AE104" t="s">
        <v>2443</v>
      </c>
      <c r="AF104" t="s">
        <v>2444</v>
      </c>
      <c r="AG104" t="s">
        <v>1499</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1263</v>
      </c>
      <c r="X105" t="s">
        <v>1264</v>
      </c>
      <c r="Y105" s="22" t="s">
        <v>703</v>
      </c>
      <c r="Z105" s="22" t="s">
        <v>703</v>
      </c>
      <c r="AA105" s="21" t="s">
        <v>2445</v>
      </c>
      <c r="AB105" s="21" t="s">
        <v>2446</v>
      </c>
      <c r="AC105" s="21" t="s">
        <v>2447</v>
      </c>
      <c r="AD105" s="21" t="s">
        <v>703</v>
      </c>
      <c r="AE105" s="21" t="s">
        <v>2449</v>
      </c>
      <c r="AF105" s="21" t="s">
        <v>2448</v>
      </c>
      <c r="AG105" s="21" t="s">
        <v>1499</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2450</v>
      </c>
      <c r="AB106" t="s">
        <v>2426</v>
      </c>
      <c r="AC106" t="s">
        <v>703</v>
      </c>
      <c r="AD106" t="s">
        <v>703</v>
      </c>
      <c r="AE106" t="s">
        <v>2451</v>
      </c>
      <c r="AF106" t="s">
        <v>1499</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2450</v>
      </c>
      <c r="AB107" t="s">
        <v>2093</v>
      </c>
      <c r="AC107" t="s">
        <v>2426</v>
      </c>
      <c r="AD107" t="s">
        <v>703</v>
      </c>
      <c r="AE107" t="s">
        <v>2451</v>
      </c>
      <c r="AF107" t="s">
        <v>2095</v>
      </c>
      <c r="AG107" t="s">
        <v>1499</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2452</v>
      </c>
      <c r="AB108" t="s">
        <v>2453</v>
      </c>
      <c r="AC108" t="s">
        <v>2454</v>
      </c>
      <c r="AD108" t="s">
        <v>703</v>
      </c>
      <c r="AE108" t="s">
        <v>2455</v>
      </c>
      <c r="AF108" t="s">
        <v>2456</v>
      </c>
      <c r="AG108" t="s">
        <v>1499</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1257</v>
      </c>
      <c r="X109" t="s">
        <v>1258</v>
      </c>
      <c r="Y109" s="22" t="s">
        <v>1259</v>
      </c>
      <c r="Z109" s="22" t="s">
        <v>1260</v>
      </c>
      <c r="AA109" t="s">
        <v>2457</v>
      </c>
      <c r="AB109" t="s">
        <v>2458</v>
      </c>
      <c r="AC109" t="s">
        <v>2459</v>
      </c>
      <c r="AD109" t="s">
        <v>703</v>
      </c>
      <c r="AE109" t="s">
        <v>2461</v>
      </c>
      <c r="AF109" t="s">
        <v>2460</v>
      </c>
      <c r="AG109" t="s">
        <v>1499</v>
      </c>
      <c r="AH109" t="s">
        <v>703</v>
      </c>
    </row>
    <row r="110" spans="1:34" ht="15" customHeight="1" x14ac:dyDescent="0.3">
      <c r="A110" s="21"/>
      <c r="B110" s="21" t="s">
        <v>1346</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2462</v>
      </c>
      <c r="AB110" s="21" t="s">
        <v>2463</v>
      </c>
      <c r="AC110" s="21" t="s">
        <v>2454</v>
      </c>
      <c r="AD110" s="21" t="s">
        <v>703</v>
      </c>
      <c r="AE110" s="21" t="s">
        <v>2464</v>
      </c>
      <c r="AF110" s="21" t="s">
        <v>2268</v>
      </c>
      <c r="AG110" s="21" t="s">
        <v>1499</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1912</v>
      </c>
      <c r="AB111" t="s">
        <v>1923</v>
      </c>
      <c r="AC111" t="s">
        <v>2198</v>
      </c>
      <c r="AD111" t="s">
        <v>703</v>
      </c>
      <c r="AE111" t="s">
        <v>1910</v>
      </c>
      <c r="AF111" t="s">
        <v>1921</v>
      </c>
      <c r="AG111" t="s">
        <v>1499</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2199</v>
      </c>
      <c r="AB112" t="s">
        <v>2200</v>
      </c>
      <c r="AC112" t="s">
        <v>2201</v>
      </c>
      <c r="AD112" t="s">
        <v>703</v>
      </c>
      <c r="AE112" t="s">
        <v>2202</v>
      </c>
      <c r="AF112" t="s">
        <v>1561</v>
      </c>
      <c r="AG112" t="s">
        <v>1499</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2078</v>
      </c>
      <c r="AB113" t="s">
        <v>2203</v>
      </c>
      <c r="AC113" t="s">
        <v>703</v>
      </c>
      <c r="AD113" t="s">
        <v>703</v>
      </c>
      <c r="AE113" t="s">
        <v>2080</v>
      </c>
      <c r="AF113" t="s">
        <v>1499</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2078</v>
      </c>
      <c r="AB114" t="s">
        <v>2095</v>
      </c>
      <c r="AC114" t="s">
        <v>2203</v>
      </c>
      <c r="AD114" t="s">
        <v>703</v>
      </c>
      <c r="AE114" t="s">
        <v>2080</v>
      </c>
      <c r="AF114" t="s">
        <v>2095</v>
      </c>
      <c r="AG114" t="s">
        <v>1499</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2195</v>
      </c>
      <c r="AB115" t="s">
        <v>1923</v>
      </c>
      <c r="AC115" t="s">
        <v>2196</v>
      </c>
      <c r="AD115" t="s">
        <v>703</v>
      </c>
      <c r="AE115" t="s">
        <v>2197</v>
      </c>
      <c r="AF115" t="s">
        <v>1921</v>
      </c>
      <c r="AG115" t="s">
        <v>1499</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1923</v>
      </c>
      <c r="AB116" t="s">
        <v>2204</v>
      </c>
      <c r="AC116" t="s">
        <v>703</v>
      </c>
      <c r="AD116" t="s">
        <v>703</v>
      </c>
      <c r="AE116" t="s">
        <v>1921</v>
      </c>
      <c r="AF116" t="s">
        <v>1499</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2205</v>
      </c>
      <c r="AB117" t="s">
        <v>2206</v>
      </c>
      <c r="AC117" t="s">
        <v>703</v>
      </c>
      <c r="AD117" t="s">
        <v>703</v>
      </c>
      <c r="AE117" t="s">
        <v>2207</v>
      </c>
      <c r="AF117" t="s">
        <v>1499</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2078</v>
      </c>
      <c r="AB118" t="s">
        <v>2208</v>
      </c>
      <c r="AC118" t="s">
        <v>703</v>
      </c>
      <c r="AD118" t="s">
        <v>703</v>
      </c>
      <c r="AE118" t="s">
        <v>2080</v>
      </c>
      <c r="AF118" t="s">
        <v>1499</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2078</v>
      </c>
      <c r="AB119" t="s">
        <v>2208</v>
      </c>
      <c r="AC119" t="s">
        <v>703</v>
      </c>
      <c r="AD119" t="s">
        <v>703</v>
      </c>
      <c r="AE119" t="s">
        <v>2080</v>
      </c>
      <c r="AF119" t="s">
        <v>1499</v>
      </c>
      <c r="AG119" t="s">
        <v>703</v>
      </c>
      <c r="AH119" t="s">
        <v>703</v>
      </c>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2209</v>
      </c>
      <c r="AB120" t="s">
        <v>2210</v>
      </c>
      <c r="AC120" t="s">
        <v>703</v>
      </c>
      <c r="AD120" t="s">
        <v>703</v>
      </c>
      <c r="AE120" t="s">
        <v>2211</v>
      </c>
      <c r="AF120" t="s">
        <v>1499</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2212</v>
      </c>
      <c r="AB121" t="s">
        <v>2213</v>
      </c>
      <c r="AC121" t="s">
        <v>703</v>
      </c>
      <c r="AD121" t="s">
        <v>703</v>
      </c>
      <c r="AE121" t="s">
        <v>2214</v>
      </c>
      <c r="AF121" t="s">
        <v>1499</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2078</v>
      </c>
      <c r="AB122" t="s">
        <v>2216</v>
      </c>
      <c r="AC122" t="s">
        <v>703</v>
      </c>
      <c r="AD122" t="s">
        <v>703</v>
      </c>
      <c r="AE122" t="s">
        <v>2080</v>
      </c>
      <c r="AF122" t="s">
        <v>1499</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2078</v>
      </c>
      <c r="AB123" t="s">
        <v>2215</v>
      </c>
      <c r="AC123" t="s">
        <v>2216</v>
      </c>
      <c r="AD123" t="s">
        <v>703</v>
      </c>
      <c r="AE123" t="s">
        <v>2080</v>
      </c>
      <c r="AF123" t="s">
        <v>2112</v>
      </c>
      <c r="AG123" t="s">
        <v>1499</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2078</v>
      </c>
      <c r="AB124" t="s">
        <v>2208</v>
      </c>
      <c r="AC124" t="s">
        <v>703</v>
      </c>
      <c r="AD124" t="s">
        <v>703</v>
      </c>
      <c r="AE124" t="s">
        <v>2080</v>
      </c>
      <c r="AF124" t="s">
        <v>1499</v>
      </c>
      <c r="AG124" t="s">
        <v>703</v>
      </c>
      <c r="AH124" t="s">
        <v>703</v>
      </c>
    </row>
    <row r="125" spans="1:34" x14ac:dyDescent="0.3">
      <c r="A125" s="21" t="s">
        <v>2625</v>
      </c>
      <c r="B125" s="21" t="s">
        <v>2579</v>
      </c>
      <c r="C125" s="21" t="s">
        <v>2572</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2626</v>
      </c>
      <c r="X125" t="s">
        <v>2627</v>
      </c>
      <c r="Y125" s="22" t="s">
        <v>703</v>
      </c>
      <c r="Z125" s="22" t="s">
        <v>703</v>
      </c>
      <c r="AA125" s="22" t="s">
        <v>2628</v>
      </c>
      <c r="AB125" s="22" t="s">
        <v>2629</v>
      </c>
      <c r="AC125" t="s">
        <v>703</v>
      </c>
      <c r="AD125" t="s">
        <v>703</v>
      </c>
      <c r="AE125" s="22" t="s">
        <v>2630</v>
      </c>
      <c r="AF125" s="22" t="s">
        <v>2631</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2407</v>
      </c>
      <c r="AB126" t="s">
        <v>2408</v>
      </c>
      <c r="AC126" t="s">
        <v>703</v>
      </c>
      <c r="AD126" t="s">
        <v>703</v>
      </c>
      <c r="AE126" t="s">
        <v>2409</v>
      </c>
      <c r="AF126" t="s">
        <v>1194</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2410</v>
      </c>
      <c r="AB127" t="s">
        <v>1912</v>
      </c>
      <c r="AC127" t="s">
        <v>2412</v>
      </c>
      <c r="AD127" t="s">
        <v>703</v>
      </c>
      <c r="AE127" t="s">
        <v>2414</v>
      </c>
      <c r="AF127" t="s">
        <v>1910</v>
      </c>
      <c r="AG127" t="s">
        <v>1499</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2410</v>
      </c>
      <c r="AB128" t="s">
        <v>1912</v>
      </c>
      <c r="AC128" t="s">
        <v>2411</v>
      </c>
      <c r="AD128" t="s">
        <v>2412</v>
      </c>
      <c r="AE128" t="s">
        <v>2414</v>
      </c>
      <c r="AF128" t="s">
        <v>1910</v>
      </c>
      <c r="AG128" t="s">
        <v>2413</v>
      </c>
      <c r="AH128" t="s">
        <v>1499</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2415</v>
      </c>
      <c r="AB129" t="s">
        <v>2416</v>
      </c>
      <c r="AC129" t="s">
        <v>2264</v>
      </c>
      <c r="AD129" t="s">
        <v>703</v>
      </c>
      <c r="AE129" t="s">
        <v>2006</v>
      </c>
      <c r="AF129" t="s">
        <v>2124</v>
      </c>
      <c r="AG129" t="s">
        <v>1499</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2417</v>
      </c>
      <c r="AB130" t="s">
        <v>2418</v>
      </c>
      <c r="AC130" t="s">
        <v>703</v>
      </c>
      <c r="AD130" t="s">
        <v>703</v>
      </c>
      <c r="AE130" t="s">
        <v>2419</v>
      </c>
      <c r="AF130" t="s">
        <v>1499</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2342</v>
      </c>
      <c r="AB131" t="s">
        <v>2343</v>
      </c>
      <c r="AC131" t="s">
        <v>703</v>
      </c>
      <c r="AD131" t="s">
        <v>703</v>
      </c>
      <c r="AE131" t="s">
        <v>2077</v>
      </c>
      <c r="AF131" t="s">
        <v>1499</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1912</v>
      </c>
      <c r="AB132" t="s">
        <v>1923</v>
      </c>
      <c r="AC132" t="s">
        <v>2254</v>
      </c>
      <c r="AD132" t="s">
        <v>703</v>
      </c>
      <c r="AE132" t="s">
        <v>1910</v>
      </c>
      <c r="AF132" t="s">
        <v>1921</v>
      </c>
      <c r="AG132" t="s">
        <v>1499</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1912</v>
      </c>
      <c r="AB133" t="s">
        <v>2344</v>
      </c>
      <c r="AC133" t="s">
        <v>703</v>
      </c>
      <c r="AD133" t="s">
        <v>703</v>
      </c>
      <c r="AE133" t="s">
        <v>1910</v>
      </c>
      <c r="AF133" t="s">
        <v>1499</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2382</v>
      </c>
      <c r="AB134" t="s">
        <v>2383</v>
      </c>
      <c r="AC134" t="s">
        <v>703</v>
      </c>
      <c r="AD134" t="s">
        <v>703</v>
      </c>
      <c r="AE134" t="s">
        <v>2384</v>
      </c>
      <c r="AF134" t="s">
        <v>1499</v>
      </c>
      <c r="AG134" t="s">
        <v>703</v>
      </c>
      <c r="AH134" t="s">
        <v>703</v>
      </c>
    </row>
    <row r="135" spans="1:34" x14ac:dyDescent="0.3">
      <c r="A135" s="21">
        <v>3165</v>
      </c>
      <c r="B135" s="21" t="s">
        <v>2484</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2489</v>
      </c>
      <c r="Y135" s="22" t="s">
        <v>703</v>
      </c>
      <c r="Z135" s="22" t="s">
        <v>703</v>
      </c>
      <c r="AA135" s="22" t="s">
        <v>2382</v>
      </c>
      <c r="AB135" s="22" t="s">
        <v>2624</v>
      </c>
      <c r="AC135" s="22" t="s">
        <v>2383</v>
      </c>
      <c r="AD135" s="22" t="s">
        <v>703</v>
      </c>
      <c r="AE135" s="22" t="s">
        <v>2384</v>
      </c>
      <c r="AF135" s="22" t="s">
        <v>2489</v>
      </c>
      <c r="AG135" s="22" t="s">
        <v>1499</v>
      </c>
      <c r="AH135" s="22" t="s">
        <v>703</v>
      </c>
    </row>
    <row r="136" spans="1:34" x14ac:dyDescent="0.3">
      <c r="A136" s="21" t="s">
        <v>2620</v>
      </c>
      <c r="B136" s="21" t="s">
        <v>2571</v>
      </c>
      <c r="C136" s="21" t="s">
        <v>2572</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2621</v>
      </c>
      <c r="X136" s="22" t="s">
        <v>703</v>
      </c>
      <c r="Y136" s="22" t="s">
        <v>703</v>
      </c>
      <c r="Z136" s="22" t="s">
        <v>703</v>
      </c>
      <c r="AA136" s="22" t="s">
        <v>2622</v>
      </c>
      <c r="AB136" s="22" t="s">
        <v>2590</v>
      </c>
      <c r="AC136" s="22" t="s">
        <v>703</v>
      </c>
      <c r="AD136" s="22" t="s">
        <v>703</v>
      </c>
      <c r="AE136" s="22" t="s">
        <v>2621</v>
      </c>
      <c r="AF136" s="22" t="s">
        <v>2623</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1923</v>
      </c>
      <c r="AB137" t="s">
        <v>2386</v>
      </c>
      <c r="AC137" t="s">
        <v>703</v>
      </c>
      <c r="AD137" t="s">
        <v>703</v>
      </c>
      <c r="AE137" t="s">
        <v>1921</v>
      </c>
      <c r="AF137" t="s">
        <v>1499</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1923</v>
      </c>
      <c r="AB138" t="s">
        <v>2385</v>
      </c>
      <c r="AC138" t="s">
        <v>2386</v>
      </c>
      <c r="AD138" t="s">
        <v>703</v>
      </c>
      <c r="AE138" t="s">
        <v>1921</v>
      </c>
      <c r="AF138" t="s">
        <v>1546</v>
      </c>
      <c r="AG138" t="s">
        <v>1499</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2387</v>
      </c>
      <c r="AB139" t="s">
        <v>2388</v>
      </c>
      <c r="AC139" t="s">
        <v>703</v>
      </c>
      <c r="AD139" t="s">
        <v>703</v>
      </c>
      <c r="AE139" t="s">
        <v>2285</v>
      </c>
      <c r="AF139" t="s">
        <v>1499</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2115</v>
      </c>
      <c r="AB140" t="s">
        <v>2390</v>
      </c>
      <c r="AC140" t="s">
        <v>703</v>
      </c>
      <c r="AD140" t="s">
        <v>703</v>
      </c>
      <c r="AE140" t="s">
        <v>2118</v>
      </c>
      <c r="AF140" t="s">
        <v>1499</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2115</v>
      </c>
      <c r="AB141" s="21" t="s">
        <v>2389</v>
      </c>
      <c r="AC141" s="21" t="s">
        <v>2390</v>
      </c>
      <c r="AD141" s="21" t="s">
        <v>703</v>
      </c>
      <c r="AE141" s="21" t="s">
        <v>2118</v>
      </c>
      <c r="AF141" s="21" t="s">
        <v>1535</v>
      </c>
      <c r="AG141" s="21" t="s">
        <v>1499</v>
      </c>
      <c r="AH141" s="21" t="s">
        <v>703</v>
      </c>
    </row>
    <row r="142" spans="1:34" x14ac:dyDescent="0.3">
      <c r="A142" s="21">
        <v>417</v>
      </c>
      <c r="B142" s="21" t="s">
        <v>2507</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2428</v>
      </c>
      <c r="AB142" t="s">
        <v>2344</v>
      </c>
      <c r="AC142" t="s">
        <v>703</v>
      </c>
      <c r="AD142" t="s">
        <v>703</v>
      </c>
      <c r="AE142" s="22" t="s">
        <v>2508</v>
      </c>
      <c r="AF142" t="s">
        <v>1499</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2078</v>
      </c>
      <c r="AB143" t="s">
        <v>2079</v>
      </c>
      <c r="AC143" t="s">
        <v>703</v>
      </c>
      <c r="AD143" t="s">
        <v>703</v>
      </c>
      <c r="AE143" t="s">
        <v>2080</v>
      </c>
      <c r="AF143" t="s">
        <v>1499</v>
      </c>
      <c r="AG143" t="s">
        <v>703</v>
      </c>
      <c r="AH143" t="s">
        <v>703</v>
      </c>
    </row>
    <row r="144" spans="1:34" x14ac:dyDescent="0.3">
      <c r="A144" s="21">
        <v>409</v>
      </c>
      <c r="B144" s="21" t="s">
        <v>2477</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2122</v>
      </c>
      <c r="AB144" t="s">
        <v>2478</v>
      </c>
      <c r="AC144" t="s">
        <v>703</v>
      </c>
      <c r="AD144" t="s">
        <v>703</v>
      </c>
      <c r="AE144" s="22" t="s">
        <v>2124</v>
      </c>
      <c r="AF144" t="s">
        <v>1499</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2490</v>
      </c>
      <c r="Y145" s="22" t="s">
        <v>703</v>
      </c>
      <c r="Z145" s="22" t="s">
        <v>703</v>
      </c>
      <c r="AA145" t="s">
        <v>2391</v>
      </c>
      <c r="AB145" t="s">
        <v>2392</v>
      </c>
      <c r="AC145" t="s">
        <v>703</v>
      </c>
      <c r="AD145" t="s">
        <v>703</v>
      </c>
      <c r="AE145" t="s">
        <v>2393</v>
      </c>
      <c r="AF145" t="s">
        <v>1499</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2394</v>
      </c>
      <c r="AB146" t="s">
        <v>2254</v>
      </c>
      <c r="AC146" t="s">
        <v>703</v>
      </c>
      <c r="AD146" t="s">
        <v>703</v>
      </c>
      <c r="AE146" t="s">
        <v>2395</v>
      </c>
      <c r="AF146" t="s">
        <v>1499</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2394</v>
      </c>
      <c r="AB147" t="s">
        <v>2199</v>
      </c>
      <c r="AC147" t="s">
        <v>2254</v>
      </c>
      <c r="AD147" t="s">
        <v>703</v>
      </c>
      <c r="AE147" t="s">
        <v>2395</v>
      </c>
      <c r="AF147" t="s">
        <v>2202</v>
      </c>
      <c r="AG147" t="s">
        <v>1499</v>
      </c>
      <c r="AH147" t="s">
        <v>703</v>
      </c>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s="21"/>
      <c r="B177" s="21" t="s">
        <v>2766</v>
      </c>
      <c r="C177" s="21" t="s">
        <v>599</v>
      </c>
      <c r="D177" s="21" t="s">
        <v>594</v>
      </c>
      <c r="E177" s="21" t="s">
        <v>606</v>
      </c>
      <c r="F177" s="21">
        <v>4352</v>
      </c>
      <c r="G177" s="21" t="s">
        <v>7</v>
      </c>
      <c r="H177" s="21">
        <v>195</v>
      </c>
      <c r="I177" s="21">
        <v>171</v>
      </c>
      <c r="J177" s="21">
        <v>0</v>
      </c>
      <c r="K177" s="21">
        <v>93</v>
      </c>
      <c r="L177" s="21">
        <v>333</v>
      </c>
      <c r="M177" s="21">
        <v>0</v>
      </c>
      <c r="N177" s="21">
        <v>11</v>
      </c>
      <c r="O177" s="21">
        <v>147</v>
      </c>
      <c r="P177" s="21">
        <v>33</v>
      </c>
      <c r="Q177" s="21">
        <v>68</v>
      </c>
      <c r="R177" s="21">
        <v>163</v>
      </c>
      <c r="S177" s="22">
        <v>1.3</v>
      </c>
      <c r="T177" s="22">
        <v>0.75</v>
      </c>
      <c r="U177" s="22">
        <v>1.2</v>
      </c>
      <c r="V177" s="22">
        <v>0</v>
      </c>
      <c r="W177" s="22" t="s">
        <v>2771</v>
      </c>
      <c r="X177" s="22" t="s">
        <v>2781</v>
      </c>
      <c r="Y177" s="22"/>
      <c r="Z177" s="22"/>
      <c r="AA177" s="22"/>
      <c r="AB177" s="22"/>
      <c r="AC177" s="22"/>
      <c r="AD177" s="22"/>
      <c r="AE177" s="22"/>
      <c r="AF177" s="22"/>
      <c r="AG177" s="22"/>
      <c r="AH177" s="22"/>
    </row>
    <row r="178" spans="1:34" x14ac:dyDescent="0.3">
      <c r="A178" s="21"/>
      <c r="B178" s="21" t="s">
        <v>2768</v>
      </c>
      <c r="C178" s="21" t="s">
        <v>599</v>
      </c>
      <c r="D178" s="21" t="s">
        <v>2511</v>
      </c>
      <c r="E178" s="21" t="s">
        <v>606</v>
      </c>
      <c r="F178" s="21">
        <v>3060</v>
      </c>
      <c r="G178" s="21" t="s">
        <v>9</v>
      </c>
      <c r="H178" s="21">
        <v>139</v>
      </c>
      <c r="I178" s="21">
        <v>82</v>
      </c>
      <c r="J178" s="21">
        <v>142</v>
      </c>
      <c r="K178" s="21">
        <v>87</v>
      </c>
      <c r="L178" s="21">
        <v>145</v>
      </c>
      <c r="M178" s="21">
        <v>0</v>
      </c>
      <c r="N178" s="21">
        <v>10</v>
      </c>
      <c r="O178" s="21">
        <v>55</v>
      </c>
      <c r="P178" s="21">
        <v>23</v>
      </c>
      <c r="Q178" s="21">
        <v>88</v>
      </c>
      <c r="R178" s="21">
        <v>136</v>
      </c>
      <c r="S178" s="22">
        <v>1.2</v>
      </c>
      <c r="T178" s="22">
        <v>1.2</v>
      </c>
      <c r="U178" s="22">
        <v>0.8</v>
      </c>
      <c r="V178" s="22">
        <v>0</v>
      </c>
      <c r="W178" s="22" t="s">
        <v>2772</v>
      </c>
      <c r="X178" s="22"/>
      <c r="Y178" s="22"/>
      <c r="Z178" s="22"/>
      <c r="AA178" s="22"/>
      <c r="AB178" s="22"/>
      <c r="AC178" s="22"/>
      <c r="AD178" s="22"/>
      <c r="AE178" s="22"/>
      <c r="AF178" s="22"/>
      <c r="AG178" s="22"/>
      <c r="AH178" s="22"/>
    </row>
    <row r="179" spans="1:34" x14ac:dyDescent="0.3">
      <c r="A179">
        <v>187</v>
      </c>
      <c r="B179" t="s">
        <v>342</v>
      </c>
      <c r="C179" t="s">
        <v>713</v>
      </c>
      <c r="D179" t="s">
        <v>593</v>
      </c>
      <c r="E179" t="s">
        <v>606</v>
      </c>
      <c r="F179">
        <v>2891</v>
      </c>
      <c r="G179" t="s">
        <v>7</v>
      </c>
      <c r="H179">
        <v>173</v>
      </c>
      <c r="I179">
        <v>140</v>
      </c>
      <c r="J179">
        <v>279</v>
      </c>
      <c r="K179">
        <v>105</v>
      </c>
      <c r="L179">
        <v>278</v>
      </c>
      <c r="M179">
        <v>0</v>
      </c>
      <c r="N179">
        <v>8</v>
      </c>
      <c r="O179">
        <v>92</v>
      </c>
      <c r="P179">
        <v>36</v>
      </c>
      <c r="Q179">
        <v>43</v>
      </c>
      <c r="R179">
        <v>145</v>
      </c>
      <c r="S179" s="6">
        <v>1.1000000000000001</v>
      </c>
      <c r="T179" s="6">
        <v>1.6</v>
      </c>
      <c r="U179" s="22">
        <v>1.25</v>
      </c>
      <c r="V179" s="22">
        <v>0</v>
      </c>
      <c r="W179" t="s">
        <v>1015</v>
      </c>
      <c r="X179" s="22" t="s">
        <v>703</v>
      </c>
      <c r="Y179" s="22" t="s">
        <v>703</v>
      </c>
      <c r="Z179" s="22" t="s">
        <v>703</v>
      </c>
      <c r="AA179" t="s">
        <v>2110</v>
      </c>
      <c r="AB179" t="s">
        <v>2111</v>
      </c>
      <c r="AC179" t="s">
        <v>703</v>
      </c>
      <c r="AD179" t="s">
        <v>703</v>
      </c>
      <c r="AE179" t="s">
        <v>2112</v>
      </c>
      <c r="AF179" t="s">
        <v>1499</v>
      </c>
      <c r="AG179" t="s">
        <v>703</v>
      </c>
      <c r="AH179" t="s">
        <v>703</v>
      </c>
    </row>
    <row r="180" spans="1:34" x14ac:dyDescent="0.3">
      <c r="A180">
        <v>3187</v>
      </c>
      <c r="B180" t="s">
        <v>648</v>
      </c>
      <c r="C180" t="s">
        <v>713</v>
      </c>
      <c r="D180" t="s">
        <v>592</v>
      </c>
      <c r="E180" t="s">
        <v>606</v>
      </c>
      <c r="F180">
        <v>3131</v>
      </c>
      <c r="G180" t="s">
        <v>7</v>
      </c>
      <c r="H180">
        <v>178</v>
      </c>
      <c r="I180">
        <v>160</v>
      </c>
      <c r="J180">
        <v>344</v>
      </c>
      <c r="K180">
        <v>105</v>
      </c>
      <c r="L180">
        <v>278</v>
      </c>
      <c r="M180">
        <v>0</v>
      </c>
      <c r="N180">
        <v>8</v>
      </c>
      <c r="O180">
        <v>92</v>
      </c>
      <c r="P180">
        <v>36</v>
      </c>
      <c r="Q180">
        <v>43</v>
      </c>
      <c r="R180">
        <v>145</v>
      </c>
      <c r="S180" s="6">
        <v>1.1499999999999999</v>
      </c>
      <c r="T180" s="6">
        <v>1.75</v>
      </c>
      <c r="U180" s="22">
        <v>1.25</v>
      </c>
      <c r="V180" s="22">
        <v>0</v>
      </c>
      <c r="W180" t="s">
        <v>1015</v>
      </c>
      <c r="X180" s="22" t="s">
        <v>703</v>
      </c>
      <c r="Y180" s="22" t="s">
        <v>703</v>
      </c>
      <c r="Z180" s="22" t="s">
        <v>703</v>
      </c>
      <c r="AA180" t="s">
        <v>2110</v>
      </c>
      <c r="AB180" t="s">
        <v>1923</v>
      </c>
      <c r="AC180" t="s">
        <v>2111</v>
      </c>
      <c r="AD180" t="s">
        <v>703</v>
      </c>
      <c r="AE180" t="s">
        <v>2112</v>
      </c>
      <c r="AF180" t="s">
        <v>1921</v>
      </c>
      <c r="AG180" t="s">
        <v>1499</v>
      </c>
      <c r="AH180" t="s">
        <v>703</v>
      </c>
    </row>
    <row r="181" spans="1:34" x14ac:dyDescent="0.3">
      <c r="A181">
        <v>105</v>
      </c>
      <c r="B181" t="s">
        <v>333</v>
      </c>
      <c r="C181" t="s">
        <v>712</v>
      </c>
      <c r="D181" t="s">
        <v>592</v>
      </c>
      <c r="E181" t="s">
        <v>606</v>
      </c>
      <c r="F181">
        <v>2974</v>
      </c>
      <c r="G181" t="s">
        <v>7</v>
      </c>
      <c r="H181">
        <v>175</v>
      </c>
      <c r="I181">
        <v>163</v>
      </c>
      <c r="J181">
        <v>324</v>
      </c>
      <c r="K181">
        <v>97</v>
      </c>
      <c r="L181">
        <v>295</v>
      </c>
      <c r="M181">
        <v>0</v>
      </c>
      <c r="N181">
        <v>9</v>
      </c>
      <c r="O181">
        <v>128</v>
      </c>
      <c r="P181">
        <v>32</v>
      </c>
      <c r="Q181">
        <v>54</v>
      </c>
      <c r="R181">
        <v>148</v>
      </c>
      <c r="S181" s="6">
        <v>1.45</v>
      </c>
      <c r="T181" s="6">
        <v>1.55</v>
      </c>
      <c r="U181" s="22">
        <v>1</v>
      </c>
      <c r="V181" s="22">
        <v>0</v>
      </c>
      <c r="W181" t="s">
        <v>1009</v>
      </c>
      <c r="X181" s="22" t="s">
        <v>703</v>
      </c>
      <c r="Y181" s="22" t="s">
        <v>703</v>
      </c>
      <c r="Z181" s="22" t="s">
        <v>703</v>
      </c>
      <c r="AA181" t="s">
        <v>1912</v>
      </c>
      <c r="AB181" t="s">
        <v>2114</v>
      </c>
      <c r="AC181" t="s">
        <v>703</v>
      </c>
      <c r="AD181" t="s">
        <v>703</v>
      </c>
      <c r="AE181" t="s">
        <v>1910</v>
      </c>
      <c r="AF181" t="s">
        <v>1499</v>
      </c>
      <c r="AG181" t="s">
        <v>703</v>
      </c>
      <c r="AH181" t="s">
        <v>703</v>
      </c>
    </row>
    <row r="182" spans="1:34" x14ac:dyDescent="0.3">
      <c r="A182">
        <v>3105</v>
      </c>
      <c r="B182" t="s">
        <v>646</v>
      </c>
      <c r="C182" t="s">
        <v>712</v>
      </c>
      <c r="D182" t="s">
        <v>591</v>
      </c>
      <c r="E182" t="s">
        <v>606</v>
      </c>
      <c r="F182">
        <v>3214</v>
      </c>
      <c r="G182" t="s">
        <v>7</v>
      </c>
      <c r="H182">
        <v>180</v>
      </c>
      <c r="I182">
        <v>213</v>
      </c>
      <c r="J182">
        <v>359</v>
      </c>
      <c r="K182">
        <v>97</v>
      </c>
      <c r="L182">
        <v>295</v>
      </c>
      <c r="M182">
        <v>0</v>
      </c>
      <c r="N182">
        <v>9</v>
      </c>
      <c r="O182">
        <v>128</v>
      </c>
      <c r="P182">
        <v>32</v>
      </c>
      <c r="Q182">
        <v>54</v>
      </c>
      <c r="R182">
        <v>148</v>
      </c>
      <c r="S182" s="6">
        <v>1.6</v>
      </c>
      <c r="T182" s="6">
        <v>1.6</v>
      </c>
      <c r="U182" s="22">
        <v>1</v>
      </c>
      <c r="V182" s="22">
        <v>0</v>
      </c>
      <c r="W182" t="s">
        <v>1009</v>
      </c>
      <c r="X182" s="22" t="s">
        <v>703</v>
      </c>
      <c r="Y182" s="22" t="s">
        <v>703</v>
      </c>
      <c r="Z182" s="22" t="s">
        <v>703</v>
      </c>
      <c r="AA182" t="s">
        <v>1912</v>
      </c>
      <c r="AB182" t="s">
        <v>2113</v>
      </c>
      <c r="AC182" t="s">
        <v>2114</v>
      </c>
      <c r="AD182" t="s">
        <v>703</v>
      </c>
      <c r="AE182" t="s">
        <v>1910</v>
      </c>
      <c r="AF182" t="s">
        <v>1991</v>
      </c>
      <c r="AG182" t="s">
        <v>1499</v>
      </c>
      <c r="AH182" t="s">
        <v>703</v>
      </c>
    </row>
    <row r="183" spans="1:34" x14ac:dyDescent="0.3">
      <c r="A183">
        <v>321</v>
      </c>
      <c r="B183" t="s">
        <v>467</v>
      </c>
      <c r="C183" t="s">
        <v>713</v>
      </c>
      <c r="D183" t="s">
        <v>591</v>
      </c>
      <c r="E183" t="s">
        <v>606</v>
      </c>
      <c r="F183">
        <v>3159</v>
      </c>
      <c r="G183" t="s">
        <v>7</v>
      </c>
      <c r="H183">
        <v>168</v>
      </c>
      <c r="I183">
        <v>148</v>
      </c>
      <c r="J183">
        <v>353</v>
      </c>
      <c r="K183">
        <v>104</v>
      </c>
      <c r="L183">
        <v>323</v>
      </c>
      <c r="M183">
        <v>0</v>
      </c>
      <c r="N183">
        <v>10</v>
      </c>
      <c r="O183">
        <v>79</v>
      </c>
      <c r="P183">
        <v>35</v>
      </c>
      <c r="Q183">
        <v>21</v>
      </c>
      <c r="R183">
        <v>148</v>
      </c>
      <c r="S183" s="6">
        <v>1</v>
      </c>
      <c r="T183" s="6">
        <v>1.7</v>
      </c>
      <c r="U183" s="22">
        <v>1</v>
      </c>
      <c r="V183" s="22">
        <v>0</v>
      </c>
      <c r="W183" t="s">
        <v>1023</v>
      </c>
      <c r="X183" s="22" t="s">
        <v>703</v>
      </c>
      <c r="Y183" s="22" t="s">
        <v>703</v>
      </c>
      <c r="Z183" s="22" t="s">
        <v>703</v>
      </c>
      <c r="AA183" t="s">
        <v>2115</v>
      </c>
      <c r="AB183" t="s">
        <v>2116</v>
      </c>
      <c r="AC183" t="s">
        <v>2117</v>
      </c>
      <c r="AD183" t="s">
        <v>703</v>
      </c>
      <c r="AE183" t="s">
        <v>2118</v>
      </c>
      <c r="AF183" t="s">
        <v>1546</v>
      </c>
      <c r="AG183" t="s">
        <v>1499</v>
      </c>
      <c r="AH183" t="s">
        <v>703</v>
      </c>
    </row>
    <row r="184" spans="1:34" x14ac:dyDescent="0.3">
      <c r="A184">
        <v>106</v>
      </c>
      <c r="B184" t="s">
        <v>334</v>
      </c>
      <c r="C184" t="s">
        <v>712</v>
      </c>
      <c r="D184" t="s">
        <v>592</v>
      </c>
      <c r="E184" t="s">
        <v>606</v>
      </c>
      <c r="F184">
        <v>2974</v>
      </c>
      <c r="G184" t="s">
        <v>7</v>
      </c>
      <c r="H184">
        <v>175</v>
      </c>
      <c r="I184">
        <v>163</v>
      </c>
      <c r="J184">
        <v>324</v>
      </c>
      <c r="K184">
        <v>97</v>
      </c>
      <c r="L184">
        <v>295</v>
      </c>
      <c r="M184">
        <v>0</v>
      </c>
      <c r="N184">
        <v>9</v>
      </c>
      <c r="O184">
        <v>128</v>
      </c>
      <c r="P184">
        <v>32</v>
      </c>
      <c r="Q184">
        <v>74</v>
      </c>
      <c r="R184">
        <v>148</v>
      </c>
      <c r="S184" s="6">
        <v>1.45</v>
      </c>
      <c r="T184" s="6">
        <v>1.55</v>
      </c>
      <c r="U184" s="22">
        <v>1</v>
      </c>
      <c r="V184" s="22">
        <v>0</v>
      </c>
      <c r="W184" t="s">
        <v>1009</v>
      </c>
      <c r="X184" s="22" t="s">
        <v>703</v>
      </c>
      <c r="Y184" s="22" t="s">
        <v>703</v>
      </c>
      <c r="Z184" s="22" t="s">
        <v>703</v>
      </c>
      <c r="AA184" t="s">
        <v>1912</v>
      </c>
      <c r="AB184" t="s">
        <v>2114</v>
      </c>
      <c r="AC184" t="s">
        <v>703</v>
      </c>
      <c r="AD184" t="s">
        <v>703</v>
      </c>
      <c r="AE184" t="s">
        <v>1910</v>
      </c>
      <c r="AF184" t="s">
        <v>1499</v>
      </c>
      <c r="AG184" t="s">
        <v>703</v>
      </c>
      <c r="AH184" t="s">
        <v>703</v>
      </c>
    </row>
    <row r="185" spans="1:34" x14ac:dyDescent="0.3">
      <c r="A185">
        <v>3106</v>
      </c>
      <c r="B185" t="s">
        <v>647</v>
      </c>
      <c r="C185" t="s">
        <v>712</v>
      </c>
      <c r="D185" t="s">
        <v>591</v>
      </c>
      <c r="E185" t="s">
        <v>606</v>
      </c>
      <c r="F185">
        <v>3214</v>
      </c>
      <c r="G185" t="s">
        <v>7</v>
      </c>
      <c r="H185">
        <v>180</v>
      </c>
      <c r="I185">
        <v>213</v>
      </c>
      <c r="J185">
        <v>359</v>
      </c>
      <c r="K185">
        <v>97</v>
      </c>
      <c r="L185">
        <v>295</v>
      </c>
      <c r="M185">
        <v>0</v>
      </c>
      <c r="N185">
        <v>9</v>
      </c>
      <c r="O185">
        <v>128</v>
      </c>
      <c r="P185">
        <v>32</v>
      </c>
      <c r="Q185">
        <v>74</v>
      </c>
      <c r="R185">
        <v>148</v>
      </c>
      <c r="S185" s="6">
        <v>1.6</v>
      </c>
      <c r="T185" s="6">
        <v>1.6</v>
      </c>
      <c r="U185" s="22">
        <v>1</v>
      </c>
      <c r="V185" s="22">
        <v>0</v>
      </c>
      <c r="W185" t="s">
        <v>1009</v>
      </c>
      <c r="X185" s="22" t="s">
        <v>703</v>
      </c>
      <c r="Y185" s="22" t="s">
        <v>703</v>
      </c>
      <c r="Z185" s="22" t="s">
        <v>703</v>
      </c>
      <c r="AA185" t="s">
        <v>1912</v>
      </c>
      <c r="AB185" t="s">
        <v>2113</v>
      </c>
      <c r="AC185" t="s">
        <v>2114</v>
      </c>
      <c r="AD185" t="s">
        <v>703</v>
      </c>
      <c r="AE185" t="s">
        <v>1910</v>
      </c>
      <c r="AF185" t="s">
        <v>1991</v>
      </c>
      <c r="AG185" t="s">
        <v>1499</v>
      </c>
      <c r="AH185" t="s">
        <v>703</v>
      </c>
    </row>
    <row r="186" spans="1:34" x14ac:dyDescent="0.3">
      <c r="A186">
        <v>116</v>
      </c>
      <c r="B186" t="s">
        <v>453</v>
      </c>
      <c r="C186" t="s">
        <v>712</v>
      </c>
      <c r="D186" t="s">
        <v>592</v>
      </c>
      <c r="E186" t="s">
        <v>606</v>
      </c>
      <c r="F186">
        <v>2830</v>
      </c>
      <c r="G186" t="s">
        <v>7</v>
      </c>
      <c r="H186">
        <v>187</v>
      </c>
      <c r="I186">
        <v>156</v>
      </c>
      <c r="J186">
        <v>270</v>
      </c>
      <c r="K186">
        <v>100</v>
      </c>
      <c r="L186">
        <v>324</v>
      </c>
      <c r="M186">
        <v>0</v>
      </c>
      <c r="N186">
        <v>9</v>
      </c>
      <c r="O186">
        <v>115</v>
      </c>
      <c r="P186">
        <v>32</v>
      </c>
      <c r="Q186">
        <v>69</v>
      </c>
      <c r="R186">
        <v>170</v>
      </c>
      <c r="S186" s="6">
        <v>1.3</v>
      </c>
      <c r="T186" s="6">
        <v>1.55</v>
      </c>
      <c r="U186" s="22">
        <v>1.3</v>
      </c>
      <c r="V186" s="22">
        <v>0</v>
      </c>
      <c r="W186" t="s">
        <v>1013</v>
      </c>
      <c r="X186" s="22" t="s">
        <v>703</v>
      </c>
      <c r="Y186" s="22" t="s">
        <v>703</v>
      </c>
      <c r="Z186" s="22" t="s">
        <v>703</v>
      </c>
      <c r="AA186" t="s">
        <v>2119</v>
      </c>
      <c r="AB186" t="s">
        <v>2120</v>
      </c>
      <c r="AC186" t="s">
        <v>703</v>
      </c>
      <c r="AD186" t="s">
        <v>703</v>
      </c>
      <c r="AE186" t="s">
        <v>2006</v>
      </c>
      <c r="AF186" t="s">
        <v>1499</v>
      </c>
      <c r="AG186" t="s">
        <v>703</v>
      </c>
      <c r="AH186" t="s">
        <v>703</v>
      </c>
    </row>
    <row r="187" spans="1:34" x14ac:dyDescent="0.3">
      <c r="A187">
        <v>34</v>
      </c>
      <c r="B187" t="s">
        <v>446</v>
      </c>
      <c r="C187" t="s">
        <v>710</v>
      </c>
      <c r="D187" t="s">
        <v>592</v>
      </c>
      <c r="E187" t="s">
        <v>606</v>
      </c>
      <c r="F187">
        <v>3517</v>
      </c>
      <c r="G187" t="s">
        <v>7</v>
      </c>
      <c r="H187">
        <v>179</v>
      </c>
      <c r="I187">
        <v>129</v>
      </c>
      <c r="J187">
        <v>157</v>
      </c>
      <c r="K187">
        <v>95</v>
      </c>
      <c r="L187">
        <v>422</v>
      </c>
      <c r="M187">
        <v>0</v>
      </c>
      <c r="N187">
        <v>9</v>
      </c>
      <c r="O187">
        <v>187</v>
      </c>
      <c r="P187">
        <v>32</v>
      </c>
      <c r="Q187">
        <v>12</v>
      </c>
      <c r="R187">
        <v>168</v>
      </c>
      <c r="S187" s="6">
        <v>1.05</v>
      </c>
      <c r="T187" s="6">
        <v>1.35</v>
      </c>
      <c r="U187" s="22">
        <v>1.6</v>
      </c>
      <c r="V187" s="22">
        <v>0</v>
      </c>
      <c r="W187" t="s">
        <v>1007</v>
      </c>
      <c r="X187" s="22" t="s">
        <v>703</v>
      </c>
      <c r="Y187" s="22" t="s">
        <v>703</v>
      </c>
      <c r="Z187" s="22" t="s">
        <v>703</v>
      </c>
      <c r="AA187" t="s">
        <v>2121</v>
      </c>
      <c r="AB187" t="s">
        <v>2122</v>
      </c>
      <c r="AC187" t="s">
        <v>2123</v>
      </c>
      <c r="AD187" t="s">
        <v>703</v>
      </c>
      <c r="AE187" t="s">
        <v>2125</v>
      </c>
      <c r="AF187" t="s">
        <v>2124</v>
      </c>
      <c r="AG187" t="s">
        <v>1499</v>
      </c>
      <c r="AH187" t="s">
        <v>703</v>
      </c>
    </row>
    <row r="188" spans="1:34" x14ac:dyDescent="0.3">
      <c r="A188">
        <v>118</v>
      </c>
      <c r="B188" t="s">
        <v>455</v>
      </c>
      <c r="C188" t="s">
        <v>712</v>
      </c>
      <c r="D188" t="s">
        <v>591</v>
      </c>
      <c r="E188" t="s">
        <v>606</v>
      </c>
      <c r="F188">
        <v>2914</v>
      </c>
      <c r="G188" t="s">
        <v>7</v>
      </c>
      <c r="H188">
        <v>195</v>
      </c>
      <c r="I188">
        <v>162</v>
      </c>
      <c r="J188">
        <v>279</v>
      </c>
      <c r="K188">
        <v>100</v>
      </c>
      <c r="L188">
        <v>333</v>
      </c>
      <c r="M188">
        <v>0</v>
      </c>
      <c r="N188">
        <v>10</v>
      </c>
      <c r="O188">
        <v>109</v>
      </c>
      <c r="P188">
        <v>32</v>
      </c>
      <c r="Q188">
        <v>84</v>
      </c>
      <c r="R188">
        <v>172</v>
      </c>
      <c r="S188" s="6">
        <v>1.35</v>
      </c>
      <c r="T188" s="6">
        <v>1.55</v>
      </c>
      <c r="U188" s="22">
        <v>1.3</v>
      </c>
      <c r="V188" s="22">
        <v>0</v>
      </c>
      <c r="W188" t="s">
        <v>1013</v>
      </c>
      <c r="X188" s="22" t="s">
        <v>703</v>
      </c>
      <c r="Y188" s="22" t="s">
        <v>703</v>
      </c>
      <c r="Z188" s="22" t="s">
        <v>703</v>
      </c>
      <c r="AA188" t="s">
        <v>2126</v>
      </c>
      <c r="AB188" t="s">
        <v>2127</v>
      </c>
      <c r="AC188" t="s">
        <v>2128</v>
      </c>
      <c r="AD188" t="s">
        <v>703</v>
      </c>
      <c r="AE188" t="s">
        <v>2129</v>
      </c>
      <c r="AF188" t="s">
        <v>2130</v>
      </c>
      <c r="AG188" t="s">
        <v>1499</v>
      </c>
      <c r="AH188" t="s">
        <v>703</v>
      </c>
    </row>
    <row r="189" spans="1:34" x14ac:dyDescent="0.3">
      <c r="A189">
        <v>262</v>
      </c>
      <c r="B189" t="s">
        <v>462</v>
      </c>
      <c r="C189" t="s">
        <v>599</v>
      </c>
      <c r="D189" t="s">
        <v>594</v>
      </c>
      <c r="E189" t="s">
        <v>606</v>
      </c>
      <c r="F189">
        <v>3372</v>
      </c>
      <c r="G189" t="s">
        <v>9</v>
      </c>
      <c r="H189">
        <v>150</v>
      </c>
      <c r="I189">
        <v>104</v>
      </c>
      <c r="J189">
        <v>223</v>
      </c>
      <c r="K189">
        <v>79</v>
      </c>
      <c r="L189">
        <v>160</v>
      </c>
      <c r="M189">
        <v>0</v>
      </c>
      <c r="N189">
        <v>11</v>
      </c>
      <c r="O189">
        <v>57</v>
      </c>
      <c r="P189">
        <v>19</v>
      </c>
      <c r="Q189">
        <v>55</v>
      </c>
      <c r="R189">
        <v>130</v>
      </c>
      <c r="S189" s="6">
        <v>1.3</v>
      </c>
      <c r="T189" s="6">
        <v>1.25</v>
      </c>
      <c r="U189" s="22">
        <v>0.8</v>
      </c>
      <c r="V189" s="22">
        <v>0</v>
      </c>
      <c r="W189" t="s">
        <v>1021</v>
      </c>
      <c r="X189" s="22" t="s">
        <v>703</v>
      </c>
      <c r="Y189" s="22" t="s">
        <v>703</v>
      </c>
      <c r="Z189" s="22" t="s">
        <v>703</v>
      </c>
      <c r="AA189" t="s">
        <v>2131</v>
      </c>
      <c r="AB189" t="s">
        <v>2132</v>
      </c>
      <c r="AC189" t="s">
        <v>703</v>
      </c>
      <c r="AD189" t="s">
        <v>703</v>
      </c>
      <c r="AE189" t="s">
        <v>2133</v>
      </c>
      <c r="AF189" t="s">
        <v>1499</v>
      </c>
      <c r="AG189" t="s">
        <v>703</v>
      </c>
      <c r="AH189" t="s">
        <v>703</v>
      </c>
    </row>
    <row r="190" spans="1:34" x14ac:dyDescent="0.3">
      <c r="A190">
        <v>335</v>
      </c>
      <c r="B190" t="s">
        <v>472</v>
      </c>
      <c r="C190" t="s">
        <v>712</v>
      </c>
      <c r="D190" t="s">
        <v>591</v>
      </c>
      <c r="E190" t="s">
        <v>606</v>
      </c>
      <c r="F190">
        <v>3231</v>
      </c>
      <c r="G190" t="s">
        <v>7</v>
      </c>
      <c r="H190">
        <v>185</v>
      </c>
      <c r="I190">
        <v>159</v>
      </c>
      <c r="J190">
        <v>324</v>
      </c>
      <c r="K190">
        <v>96</v>
      </c>
      <c r="L190">
        <v>282</v>
      </c>
      <c r="M190">
        <v>0</v>
      </c>
      <c r="N190">
        <v>10</v>
      </c>
      <c r="O190">
        <v>147</v>
      </c>
      <c r="P190">
        <v>32</v>
      </c>
      <c r="Q190">
        <v>89</v>
      </c>
      <c r="R190">
        <v>160</v>
      </c>
      <c r="S190" s="6">
        <v>1.4</v>
      </c>
      <c r="T190" s="6">
        <v>1.5</v>
      </c>
      <c r="U190" s="22">
        <v>1</v>
      </c>
      <c r="V190" s="22">
        <v>0</v>
      </c>
      <c r="W190" t="s">
        <v>1011</v>
      </c>
      <c r="X190" s="22" t="s">
        <v>703</v>
      </c>
      <c r="Y190" s="22" t="s">
        <v>703</v>
      </c>
      <c r="Z190" s="22" t="s">
        <v>703</v>
      </c>
      <c r="AA190" t="s">
        <v>2172</v>
      </c>
      <c r="AB190" t="s">
        <v>2173</v>
      </c>
      <c r="AC190" t="s">
        <v>2174</v>
      </c>
      <c r="AD190" t="s">
        <v>703</v>
      </c>
      <c r="AE190" t="s">
        <v>2176</v>
      </c>
      <c r="AF190" t="s">
        <v>2175</v>
      </c>
      <c r="AG190" t="s">
        <v>1499</v>
      </c>
      <c r="AH190" t="s">
        <v>703</v>
      </c>
    </row>
    <row r="191" spans="1:34" x14ac:dyDescent="0.3">
      <c r="A191">
        <v>115</v>
      </c>
      <c r="B191" t="s">
        <v>452</v>
      </c>
      <c r="C191" t="s">
        <v>712</v>
      </c>
      <c r="D191" t="s">
        <v>594</v>
      </c>
      <c r="E191" t="s">
        <v>606</v>
      </c>
      <c r="F191">
        <v>3970</v>
      </c>
      <c r="G191" t="s">
        <v>7</v>
      </c>
      <c r="H191">
        <v>182</v>
      </c>
      <c r="I191">
        <v>179</v>
      </c>
      <c r="J191">
        <v>340</v>
      </c>
      <c r="K191">
        <v>96</v>
      </c>
      <c r="L191">
        <v>293</v>
      </c>
      <c r="M191">
        <v>0</v>
      </c>
      <c r="N191">
        <v>11</v>
      </c>
      <c r="O191">
        <v>144</v>
      </c>
      <c r="P191">
        <v>32</v>
      </c>
      <c r="Q191">
        <v>88</v>
      </c>
      <c r="R191">
        <v>160</v>
      </c>
      <c r="S191" s="6">
        <v>1.5</v>
      </c>
      <c r="T191" s="6">
        <v>1.55</v>
      </c>
      <c r="U191" s="22">
        <v>1</v>
      </c>
      <c r="V191" s="22">
        <v>0</v>
      </c>
      <c r="W191" t="s">
        <v>1012</v>
      </c>
      <c r="X191" s="22" t="s">
        <v>703</v>
      </c>
      <c r="Y191" s="22" t="s">
        <v>703</v>
      </c>
      <c r="Z191" s="22" t="s">
        <v>703</v>
      </c>
      <c r="AA191" t="s">
        <v>2177</v>
      </c>
      <c r="AB191" t="s">
        <v>2178</v>
      </c>
      <c r="AC191" t="s">
        <v>2179</v>
      </c>
      <c r="AD191" t="s">
        <v>703</v>
      </c>
      <c r="AE191" t="s">
        <v>2180</v>
      </c>
      <c r="AF191" t="s">
        <v>2181</v>
      </c>
      <c r="AG191" t="s">
        <v>1499</v>
      </c>
      <c r="AH191" t="s">
        <v>703</v>
      </c>
    </row>
    <row r="192" spans="1:34" x14ac:dyDescent="0.3">
      <c r="A192" s="21">
        <v>428</v>
      </c>
      <c r="B192" s="21" t="s">
        <v>2733</v>
      </c>
      <c r="C192" s="21" t="s">
        <v>710</v>
      </c>
      <c r="D192" s="21" t="s">
        <v>2511</v>
      </c>
      <c r="E192" s="21" t="s">
        <v>606</v>
      </c>
      <c r="F192" s="21">
        <v>4307</v>
      </c>
      <c r="G192" s="21" t="s">
        <v>7</v>
      </c>
      <c r="H192" s="21">
        <v>187</v>
      </c>
      <c r="I192" s="21">
        <v>151</v>
      </c>
      <c r="J192" s="21">
        <v>0</v>
      </c>
      <c r="K192" s="21">
        <v>96</v>
      </c>
      <c r="L192" s="21">
        <v>323</v>
      </c>
      <c r="M192" s="21">
        <v>0</v>
      </c>
      <c r="N192" s="21">
        <v>10</v>
      </c>
      <c r="O192" s="21">
        <v>100</v>
      </c>
      <c r="P192" s="21">
        <v>32</v>
      </c>
      <c r="Q192" s="21">
        <v>68</v>
      </c>
      <c r="R192" s="21">
        <v>168</v>
      </c>
      <c r="S192" s="22">
        <v>1.3</v>
      </c>
      <c r="T192" s="22">
        <v>0.7</v>
      </c>
      <c r="U192" s="22">
        <v>1.2</v>
      </c>
      <c r="V192" s="22">
        <v>0</v>
      </c>
      <c r="W192" s="22" t="s">
        <v>1008</v>
      </c>
      <c r="X192" s="22" t="s">
        <v>703</v>
      </c>
      <c r="Y192" s="22" t="s">
        <v>703</v>
      </c>
      <c r="Z192" s="22" t="s">
        <v>703</v>
      </c>
      <c r="AA192" s="22" t="s">
        <v>2746</v>
      </c>
      <c r="AB192" s="22" t="s">
        <v>2747</v>
      </c>
      <c r="AC192" s="22" t="s">
        <v>2748</v>
      </c>
      <c r="AD192" s="22"/>
      <c r="AE192" s="22" t="s">
        <v>2749</v>
      </c>
      <c r="AF192" s="22" t="s">
        <v>2750</v>
      </c>
      <c r="AG192" t="s">
        <v>1499</v>
      </c>
      <c r="AH192" t="s">
        <v>703</v>
      </c>
    </row>
    <row r="193" spans="1:34" x14ac:dyDescent="0.3">
      <c r="A193" s="21">
        <v>405</v>
      </c>
      <c r="B193" s="21" t="s">
        <v>1359</v>
      </c>
      <c r="C193" s="21" t="s">
        <v>710</v>
      </c>
      <c r="D193" s="21" t="s">
        <v>591</v>
      </c>
      <c r="E193" s="21" t="s">
        <v>606</v>
      </c>
      <c r="F193" s="21">
        <v>4189</v>
      </c>
      <c r="G193" s="21" t="s">
        <v>7</v>
      </c>
      <c r="H193" s="21">
        <v>185</v>
      </c>
      <c r="I193" s="21">
        <v>165</v>
      </c>
      <c r="J193" s="21">
        <v>0</v>
      </c>
      <c r="K193" s="21">
        <v>96</v>
      </c>
      <c r="L193" s="21">
        <v>321</v>
      </c>
      <c r="M193" s="21">
        <v>0</v>
      </c>
      <c r="N193" s="21">
        <v>9</v>
      </c>
      <c r="O193" s="21">
        <v>99</v>
      </c>
      <c r="P193" s="21">
        <v>32</v>
      </c>
      <c r="Q193" s="21">
        <v>48</v>
      </c>
      <c r="R193" s="21">
        <v>168</v>
      </c>
      <c r="S193" s="22">
        <v>1.3</v>
      </c>
      <c r="T193" s="22">
        <v>0.65</v>
      </c>
      <c r="U193" s="22">
        <v>1.3</v>
      </c>
      <c r="V193" s="22">
        <v>0</v>
      </c>
      <c r="W193" s="22" t="s">
        <v>1008</v>
      </c>
      <c r="X193" s="22" t="s">
        <v>703</v>
      </c>
      <c r="Y193" s="22" t="s">
        <v>703</v>
      </c>
      <c r="Z193" s="22" t="s">
        <v>703</v>
      </c>
      <c r="AA193" s="21" t="s">
        <v>2182</v>
      </c>
      <c r="AB193" s="21" t="s">
        <v>2183</v>
      </c>
      <c r="AC193" s="21" t="s">
        <v>2184</v>
      </c>
      <c r="AD193" s="21" t="s">
        <v>703</v>
      </c>
      <c r="AE193" s="21" t="s">
        <v>2185</v>
      </c>
      <c r="AF193" s="21" t="s">
        <v>2186</v>
      </c>
      <c r="AG193" s="21" t="s">
        <v>1499</v>
      </c>
      <c r="AH193" s="21" t="s">
        <v>703</v>
      </c>
    </row>
    <row r="194" spans="1:34" x14ac:dyDescent="0.3">
      <c r="A194" s="21">
        <v>408</v>
      </c>
      <c r="B194" s="21" t="s">
        <v>1429</v>
      </c>
      <c r="C194" s="21" t="s">
        <v>712</v>
      </c>
      <c r="D194" s="21" t="s">
        <v>591</v>
      </c>
      <c r="E194" s="21" t="s">
        <v>606</v>
      </c>
      <c r="F194" s="21">
        <v>3608</v>
      </c>
      <c r="G194" s="21" t="s">
        <v>7</v>
      </c>
      <c r="H194" s="21">
        <v>179</v>
      </c>
      <c r="I194" s="21">
        <v>142</v>
      </c>
      <c r="J194" s="21">
        <v>153</v>
      </c>
      <c r="K194" s="21">
        <v>98</v>
      </c>
      <c r="L194" s="21">
        <v>377</v>
      </c>
      <c r="M194" s="21">
        <v>0</v>
      </c>
      <c r="N194" s="21">
        <v>9</v>
      </c>
      <c r="O194" s="21">
        <v>148</v>
      </c>
      <c r="P194" s="21">
        <v>32</v>
      </c>
      <c r="Q194" s="21">
        <v>58</v>
      </c>
      <c r="R194" s="21">
        <v>169</v>
      </c>
      <c r="S194" s="22">
        <v>1.35</v>
      </c>
      <c r="T194" s="22">
        <v>1.3</v>
      </c>
      <c r="U194" s="22">
        <v>1.35</v>
      </c>
      <c r="V194" s="22">
        <v>0</v>
      </c>
      <c r="W194" s="22" t="s">
        <v>1430</v>
      </c>
      <c r="X194" s="22" t="s">
        <v>703</v>
      </c>
      <c r="Y194" s="22" t="s">
        <v>703</v>
      </c>
      <c r="Z194" s="22" t="s">
        <v>703</v>
      </c>
      <c r="AA194" s="21" t="s">
        <v>2187</v>
      </c>
      <c r="AB194" s="21" t="s">
        <v>2188</v>
      </c>
      <c r="AC194" s="21" t="s">
        <v>2189</v>
      </c>
      <c r="AD194" s="21" t="s">
        <v>703</v>
      </c>
      <c r="AE194" s="21" t="s">
        <v>2190</v>
      </c>
      <c r="AF194" s="21" t="s">
        <v>1535</v>
      </c>
      <c r="AG194" s="21" t="s">
        <v>1499</v>
      </c>
      <c r="AH194" s="21" t="s">
        <v>703</v>
      </c>
    </row>
    <row r="195" spans="1:34" x14ac:dyDescent="0.3">
      <c r="A195">
        <v>31</v>
      </c>
      <c r="B195" t="s">
        <v>443</v>
      </c>
      <c r="C195" t="s">
        <v>710</v>
      </c>
      <c r="D195" t="s">
        <v>592</v>
      </c>
      <c r="E195" t="s">
        <v>606</v>
      </c>
      <c r="F195">
        <v>3470</v>
      </c>
      <c r="G195" t="s">
        <v>7</v>
      </c>
      <c r="H195">
        <v>181</v>
      </c>
      <c r="I195">
        <v>164</v>
      </c>
      <c r="J195">
        <v>0</v>
      </c>
      <c r="K195">
        <v>90</v>
      </c>
      <c r="L195">
        <v>307</v>
      </c>
      <c r="M195">
        <v>0</v>
      </c>
      <c r="N195">
        <v>9</v>
      </c>
      <c r="O195">
        <v>99</v>
      </c>
      <c r="P195">
        <v>32</v>
      </c>
      <c r="Q195">
        <v>55</v>
      </c>
      <c r="R195">
        <v>158</v>
      </c>
      <c r="S195" s="6">
        <v>1.35</v>
      </c>
      <c r="T195" s="6">
        <v>0.65</v>
      </c>
      <c r="U195" s="22">
        <v>1</v>
      </c>
      <c r="V195" s="22">
        <v>0</v>
      </c>
      <c r="W195" s="22" t="s">
        <v>1006</v>
      </c>
      <c r="X195" s="22" t="s">
        <v>703</v>
      </c>
      <c r="Y195" s="22" t="s">
        <v>703</v>
      </c>
      <c r="Z195" s="22" t="s">
        <v>703</v>
      </c>
      <c r="AA195" t="s">
        <v>2191</v>
      </c>
      <c r="AB195" t="s">
        <v>2192</v>
      </c>
      <c r="AC195" t="s">
        <v>703</v>
      </c>
      <c r="AD195" t="s">
        <v>703</v>
      </c>
      <c r="AE195" t="s">
        <v>1953</v>
      </c>
      <c r="AF195" t="s">
        <v>1499</v>
      </c>
      <c r="AG195" t="s">
        <v>703</v>
      </c>
      <c r="AH195" t="s">
        <v>703</v>
      </c>
    </row>
    <row r="196" spans="1:34" x14ac:dyDescent="0.3">
      <c r="A196">
        <v>37</v>
      </c>
      <c r="B196" t="s">
        <v>448</v>
      </c>
      <c r="C196" t="s">
        <v>710</v>
      </c>
      <c r="D196" t="s">
        <v>591</v>
      </c>
      <c r="E196" t="s">
        <v>606</v>
      </c>
      <c r="F196">
        <v>4307</v>
      </c>
      <c r="G196" t="s">
        <v>7</v>
      </c>
      <c r="H196">
        <v>189</v>
      </c>
      <c r="I196">
        <v>165</v>
      </c>
      <c r="J196">
        <v>0</v>
      </c>
      <c r="K196">
        <v>92</v>
      </c>
      <c r="L196">
        <v>323</v>
      </c>
      <c r="M196">
        <v>0</v>
      </c>
      <c r="N196">
        <v>10</v>
      </c>
      <c r="O196">
        <v>100</v>
      </c>
      <c r="P196">
        <v>32</v>
      </c>
      <c r="Q196">
        <v>71</v>
      </c>
      <c r="R196">
        <v>163</v>
      </c>
      <c r="S196" s="6">
        <v>1.3</v>
      </c>
      <c r="T196" s="6">
        <v>0.7</v>
      </c>
      <c r="U196" s="22">
        <v>1.2</v>
      </c>
      <c r="V196" s="22">
        <v>0</v>
      </c>
      <c r="W196" s="22" t="s">
        <v>1008</v>
      </c>
      <c r="X196" s="22" t="s">
        <v>703</v>
      </c>
      <c r="Y196" s="22" t="s">
        <v>703</v>
      </c>
      <c r="Z196" s="22" t="s">
        <v>703</v>
      </c>
      <c r="AA196" t="s">
        <v>2024</v>
      </c>
      <c r="AB196" t="s">
        <v>2256</v>
      </c>
      <c r="AC196" t="s">
        <v>2145</v>
      </c>
      <c r="AD196" t="s">
        <v>703</v>
      </c>
      <c r="AE196" t="s">
        <v>2025</v>
      </c>
      <c r="AF196" t="s">
        <v>2124</v>
      </c>
      <c r="AG196" t="s">
        <v>1499</v>
      </c>
      <c r="AH196" t="s">
        <v>703</v>
      </c>
    </row>
    <row r="197" spans="1:34" x14ac:dyDescent="0.3">
      <c r="A197" s="21">
        <v>420</v>
      </c>
      <c r="B197" s="21" t="s">
        <v>2512</v>
      </c>
      <c r="C197" s="21" t="s">
        <v>710</v>
      </c>
      <c r="D197" s="21" t="s">
        <v>2511</v>
      </c>
      <c r="E197" s="21" t="s">
        <v>606</v>
      </c>
      <c r="F197" s="21">
        <v>3837</v>
      </c>
      <c r="G197" s="21" t="s">
        <v>7</v>
      </c>
      <c r="H197" s="21">
        <v>189</v>
      </c>
      <c r="I197" s="21">
        <v>162</v>
      </c>
      <c r="J197" s="21">
        <v>0</v>
      </c>
      <c r="K197" s="21">
        <v>96</v>
      </c>
      <c r="L197" s="21">
        <v>323</v>
      </c>
      <c r="M197" s="21">
        <v>0</v>
      </c>
      <c r="N197" s="21">
        <v>10</v>
      </c>
      <c r="O197" s="21">
        <v>100</v>
      </c>
      <c r="P197" s="21">
        <v>32</v>
      </c>
      <c r="Q197" s="21">
        <v>71</v>
      </c>
      <c r="R197" s="21">
        <v>163</v>
      </c>
      <c r="S197" s="22">
        <v>1.3</v>
      </c>
      <c r="T197" s="22">
        <v>0.7</v>
      </c>
      <c r="U197" s="22">
        <v>1.2</v>
      </c>
      <c r="V197" s="22">
        <v>0</v>
      </c>
      <c r="W197" s="22" t="s">
        <v>2513</v>
      </c>
      <c r="X197" s="22" t="s">
        <v>2514</v>
      </c>
      <c r="Y197" s="22" t="s">
        <v>703</v>
      </c>
      <c r="Z197" s="22" t="s">
        <v>703</v>
      </c>
      <c r="AA197" s="22" t="s">
        <v>2544</v>
      </c>
      <c r="AB197" s="22" t="s">
        <v>2545</v>
      </c>
      <c r="AC197" t="s">
        <v>2533</v>
      </c>
      <c r="AD197" s="22" t="s">
        <v>703</v>
      </c>
      <c r="AE197" s="22" t="s">
        <v>2546</v>
      </c>
      <c r="AF197" s="22" t="s">
        <v>2547</v>
      </c>
      <c r="AG197" s="22" t="s">
        <v>1499</v>
      </c>
      <c r="AH197" s="22" t="s">
        <v>703</v>
      </c>
    </row>
    <row r="198" spans="1:34" x14ac:dyDescent="0.3">
      <c r="A198">
        <v>38</v>
      </c>
      <c r="B198" t="s">
        <v>449</v>
      </c>
      <c r="C198" t="s">
        <v>710</v>
      </c>
      <c r="D198" t="s">
        <v>591</v>
      </c>
      <c r="E198" t="s">
        <v>606</v>
      </c>
      <c r="F198">
        <v>4307</v>
      </c>
      <c r="G198" t="s">
        <v>7</v>
      </c>
      <c r="H198">
        <v>187</v>
      </c>
      <c r="I198">
        <v>168</v>
      </c>
      <c r="J198">
        <v>0</v>
      </c>
      <c r="K198">
        <v>92</v>
      </c>
      <c r="L198">
        <v>323</v>
      </c>
      <c r="M198">
        <v>0</v>
      </c>
      <c r="N198">
        <v>10</v>
      </c>
      <c r="O198">
        <v>100</v>
      </c>
      <c r="P198">
        <v>32</v>
      </c>
      <c r="Q198">
        <v>70</v>
      </c>
      <c r="R198">
        <v>163</v>
      </c>
      <c r="S198" s="6">
        <v>1.3</v>
      </c>
      <c r="T198" s="6">
        <v>0.7</v>
      </c>
      <c r="U198" s="22">
        <v>1.2</v>
      </c>
      <c r="V198" s="22">
        <v>0</v>
      </c>
      <c r="W198" s="22" t="s">
        <v>1008</v>
      </c>
      <c r="X198" s="22" t="s">
        <v>703</v>
      </c>
      <c r="Y198" s="22" t="s">
        <v>703</v>
      </c>
      <c r="Z198" s="22" t="s">
        <v>703</v>
      </c>
      <c r="AA198" t="s">
        <v>2055</v>
      </c>
      <c r="AB198" t="s">
        <v>2256</v>
      </c>
      <c r="AC198" t="s">
        <v>2519</v>
      </c>
      <c r="AD198" t="s">
        <v>703</v>
      </c>
      <c r="AE198" t="s">
        <v>1539</v>
      </c>
      <c r="AF198" t="s">
        <v>2124</v>
      </c>
      <c r="AG198" t="s">
        <v>1499</v>
      </c>
      <c r="AH198" t="s">
        <v>703</v>
      </c>
    </row>
    <row r="199" spans="1:34" x14ac:dyDescent="0.3">
      <c r="A199">
        <v>366</v>
      </c>
      <c r="B199" t="s">
        <v>475</v>
      </c>
      <c r="C199" t="s">
        <v>710</v>
      </c>
      <c r="D199" t="s">
        <v>592</v>
      </c>
      <c r="E199" t="s">
        <v>606</v>
      </c>
      <c r="F199">
        <v>3301</v>
      </c>
      <c r="G199" t="s">
        <v>7</v>
      </c>
      <c r="H199">
        <v>185</v>
      </c>
      <c r="I199">
        <v>146</v>
      </c>
      <c r="J199">
        <v>215</v>
      </c>
      <c r="K199">
        <v>101</v>
      </c>
      <c r="L199">
        <v>295</v>
      </c>
      <c r="M199">
        <v>0</v>
      </c>
      <c r="N199">
        <v>9</v>
      </c>
      <c r="O199">
        <v>82</v>
      </c>
      <c r="P199">
        <v>35</v>
      </c>
      <c r="Q199">
        <v>67</v>
      </c>
      <c r="R199">
        <v>151</v>
      </c>
      <c r="S199" s="6">
        <v>1.25</v>
      </c>
      <c r="T199" s="6">
        <v>1.5</v>
      </c>
      <c r="U199" s="22">
        <v>1.3</v>
      </c>
      <c r="V199" s="22">
        <v>0</v>
      </c>
      <c r="W199" s="22" t="s">
        <v>1005</v>
      </c>
      <c r="X199" s="22" t="s">
        <v>703</v>
      </c>
      <c r="Y199" s="22" t="s">
        <v>703</v>
      </c>
      <c r="Z199" s="22" t="s">
        <v>703</v>
      </c>
      <c r="AA199" t="s">
        <v>2309</v>
      </c>
      <c r="AB199" t="s">
        <v>2378</v>
      </c>
      <c r="AC199" t="s">
        <v>703</v>
      </c>
      <c r="AD199" t="s">
        <v>703</v>
      </c>
      <c r="AE199" t="s">
        <v>2080</v>
      </c>
      <c r="AF199" t="s">
        <v>1499</v>
      </c>
      <c r="AG199" t="s">
        <v>703</v>
      </c>
      <c r="AH199" t="s">
        <v>703</v>
      </c>
    </row>
    <row r="200" spans="1:34" x14ac:dyDescent="0.3">
      <c r="A200">
        <v>372</v>
      </c>
      <c r="B200" t="s">
        <v>477</v>
      </c>
      <c r="C200" t="s">
        <v>712</v>
      </c>
      <c r="D200" t="s">
        <v>592</v>
      </c>
      <c r="E200" t="s">
        <v>606</v>
      </c>
      <c r="F200">
        <v>2981</v>
      </c>
      <c r="G200" t="s">
        <v>7</v>
      </c>
      <c r="H200">
        <v>182</v>
      </c>
      <c r="I200">
        <v>134</v>
      </c>
      <c r="J200">
        <v>0</v>
      </c>
      <c r="K200">
        <v>92</v>
      </c>
      <c r="L200">
        <v>154</v>
      </c>
      <c r="M200">
        <v>0</v>
      </c>
      <c r="N200">
        <v>9</v>
      </c>
      <c r="O200">
        <v>53</v>
      </c>
      <c r="P200">
        <v>29</v>
      </c>
      <c r="Q200">
        <v>24</v>
      </c>
      <c r="R200">
        <v>168</v>
      </c>
      <c r="S200" s="6">
        <v>1.1499999999999999</v>
      </c>
      <c r="T200" s="22">
        <v>0</v>
      </c>
      <c r="U200" s="22">
        <v>0.8</v>
      </c>
      <c r="V200" s="22">
        <v>0.8</v>
      </c>
      <c r="W200" t="s">
        <v>1027</v>
      </c>
      <c r="X200" s="22" t="s">
        <v>703</v>
      </c>
      <c r="Y200" s="22" t="s">
        <v>703</v>
      </c>
      <c r="Z200" s="22" t="s">
        <v>703</v>
      </c>
      <c r="AA200" t="s">
        <v>2263</v>
      </c>
      <c r="AB200" t="s">
        <v>2379</v>
      </c>
      <c r="AC200" t="s">
        <v>703</v>
      </c>
      <c r="AD200" t="s">
        <v>703</v>
      </c>
      <c r="AE200" t="s">
        <v>2265</v>
      </c>
      <c r="AF200" t="s">
        <v>1499</v>
      </c>
      <c r="AG200" t="s">
        <v>703</v>
      </c>
      <c r="AH200" t="s">
        <v>703</v>
      </c>
    </row>
    <row r="201" spans="1:34" x14ac:dyDescent="0.3">
      <c r="A201" s="21">
        <v>3372</v>
      </c>
      <c r="B201" s="21" t="s">
        <v>950</v>
      </c>
      <c r="C201" s="21" t="s">
        <v>712</v>
      </c>
      <c r="D201" s="21" t="s">
        <v>591</v>
      </c>
      <c r="E201" s="21" t="s">
        <v>606</v>
      </c>
      <c r="F201" s="21">
        <v>3221</v>
      </c>
      <c r="G201" s="21" t="s">
        <v>7</v>
      </c>
      <c r="H201" s="21">
        <v>182</v>
      </c>
      <c r="I201" s="21">
        <v>174</v>
      </c>
      <c r="J201" s="21">
        <v>0</v>
      </c>
      <c r="K201" s="21">
        <v>92</v>
      </c>
      <c r="L201" s="21">
        <v>199</v>
      </c>
      <c r="M201" s="21">
        <v>0</v>
      </c>
      <c r="N201" s="21">
        <v>9</v>
      </c>
      <c r="O201" s="21">
        <v>53</v>
      </c>
      <c r="P201" s="21">
        <v>29</v>
      </c>
      <c r="Q201" s="21">
        <v>24</v>
      </c>
      <c r="R201" s="21">
        <v>173</v>
      </c>
      <c r="S201" s="22">
        <v>1.2</v>
      </c>
      <c r="T201" s="22">
        <v>0</v>
      </c>
      <c r="U201" s="22">
        <v>0.9</v>
      </c>
      <c r="V201" s="22">
        <v>0.9</v>
      </c>
      <c r="W201" t="s">
        <v>1027</v>
      </c>
      <c r="X201" s="22" t="s">
        <v>703</v>
      </c>
      <c r="Y201" s="22" t="s">
        <v>703</v>
      </c>
      <c r="Z201" s="22" t="s">
        <v>703</v>
      </c>
      <c r="AA201" s="21" t="s">
        <v>2263</v>
      </c>
      <c r="AB201" s="21" t="s">
        <v>2379</v>
      </c>
      <c r="AC201" s="21"/>
      <c r="AD201" s="21" t="s">
        <v>703</v>
      </c>
      <c r="AE201" s="21" t="s">
        <v>2265</v>
      </c>
      <c r="AF201" s="21" t="s">
        <v>2380</v>
      </c>
      <c r="AG201" s="21" t="s">
        <v>1499</v>
      </c>
      <c r="AH201" s="21" t="s">
        <v>703</v>
      </c>
    </row>
    <row r="202" spans="1:34" x14ac:dyDescent="0.3">
      <c r="A202">
        <v>373</v>
      </c>
      <c r="B202" t="s">
        <v>478</v>
      </c>
      <c r="C202" t="s">
        <v>712</v>
      </c>
      <c r="D202" t="s">
        <v>592</v>
      </c>
      <c r="E202" t="s">
        <v>606</v>
      </c>
      <c r="F202">
        <v>2789</v>
      </c>
      <c r="G202" t="s">
        <v>7</v>
      </c>
      <c r="H202">
        <v>190</v>
      </c>
      <c r="I202">
        <v>128</v>
      </c>
      <c r="J202">
        <v>0</v>
      </c>
      <c r="K202">
        <v>92</v>
      </c>
      <c r="L202">
        <v>178</v>
      </c>
      <c r="M202">
        <v>0</v>
      </c>
      <c r="N202">
        <v>9</v>
      </c>
      <c r="O202">
        <v>53</v>
      </c>
      <c r="P202">
        <v>29</v>
      </c>
      <c r="Q202">
        <v>45</v>
      </c>
      <c r="R202">
        <v>166</v>
      </c>
      <c r="S202" s="6">
        <v>1.1499999999999999</v>
      </c>
      <c r="T202" s="22">
        <v>0</v>
      </c>
      <c r="U202" s="22">
        <v>0.8</v>
      </c>
      <c r="V202" s="22">
        <v>0.8</v>
      </c>
      <c r="W202" t="s">
        <v>1027</v>
      </c>
      <c r="X202" s="22" t="s">
        <v>703</v>
      </c>
      <c r="Y202" s="22" t="s">
        <v>703</v>
      </c>
      <c r="Z202" s="22" t="s">
        <v>703</v>
      </c>
      <c r="AA202" t="s">
        <v>2263</v>
      </c>
      <c r="AB202" t="s">
        <v>2381</v>
      </c>
      <c r="AC202" t="s">
        <v>703</v>
      </c>
      <c r="AD202" t="s">
        <v>703</v>
      </c>
      <c r="AE202" t="s">
        <v>2265</v>
      </c>
      <c r="AF202" t="s">
        <v>1499</v>
      </c>
      <c r="AG202" t="s">
        <v>703</v>
      </c>
      <c r="AH202" t="s">
        <v>703</v>
      </c>
    </row>
    <row r="203" spans="1:34" x14ac:dyDescent="0.3">
      <c r="A203" s="21">
        <v>3373</v>
      </c>
      <c r="B203" s="21" t="s">
        <v>949</v>
      </c>
      <c r="C203" s="21" t="s">
        <v>712</v>
      </c>
      <c r="D203" s="21" t="s">
        <v>591</v>
      </c>
      <c r="E203" s="21" t="s">
        <v>606</v>
      </c>
      <c r="F203" s="21">
        <v>3029</v>
      </c>
      <c r="G203" s="21" t="s">
        <v>7</v>
      </c>
      <c r="H203" s="21">
        <v>190</v>
      </c>
      <c r="I203" s="21">
        <v>168</v>
      </c>
      <c r="J203" s="21">
        <v>0</v>
      </c>
      <c r="K203" s="21">
        <v>92</v>
      </c>
      <c r="L203" s="21">
        <v>223</v>
      </c>
      <c r="M203" s="21">
        <v>0</v>
      </c>
      <c r="N203" s="21">
        <v>9</v>
      </c>
      <c r="O203" s="21">
        <v>53</v>
      </c>
      <c r="P203" s="21">
        <v>29</v>
      </c>
      <c r="Q203" s="21">
        <v>45</v>
      </c>
      <c r="R203" s="21">
        <v>171</v>
      </c>
      <c r="S203" s="22">
        <v>1.1499999999999999</v>
      </c>
      <c r="T203" s="22">
        <v>0</v>
      </c>
      <c r="U203" s="22">
        <v>0.9</v>
      </c>
      <c r="V203" s="22">
        <v>0.9</v>
      </c>
      <c r="W203" t="s">
        <v>1027</v>
      </c>
      <c r="X203" s="22" t="s">
        <v>703</v>
      </c>
      <c r="Y203" s="22" t="s">
        <v>703</v>
      </c>
      <c r="Z203" s="22" t="s">
        <v>703</v>
      </c>
      <c r="AA203" s="21" t="s">
        <v>2263</v>
      </c>
      <c r="AB203" s="21" t="s">
        <v>1560</v>
      </c>
      <c r="AC203" s="21" t="s">
        <v>2381</v>
      </c>
      <c r="AD203" s="21" t="s">
        <v>703</v>
      </c>
      <c r="AE203" s="21" t="s">
        <v>2265</v>
      </c>
      <c r="AF203" s="21" t="s">
        <v>1559</v>
      </c>
      <c r="AG203" s="21" t="s">
        <v>1499</v>
      </c>
      <c r="AH203" s="21" t="s">
        <v>703</v>
      </c>
    </row>
    <row r="204" spans="1:34" ht="15" customHeight="1" x14ac:dyDescent="0.3">
      <c r="A204">
        <v>330</v>
      </c>
      <c r="B204" t="s">
        <v>471</v>
      </c>
      <c r="C204" t="s">
        <v>710</v>
      </c>
      <c r="D204" t="s">
        <v>591</v>
      </c>
      <c r="E204" t="s">
        <v>606</v>
      </c>
      <c r="F204">
        <v>4307</v>
      </c>
      <c r="G204" t="s">
        <v>7</v>
      </c>
      <c r="H204">
        <v>185</v>
      </c>
      <c r="I204">
        <v>157</v>
      </c>
      <c r="J204">
        <v>0</v>
      </c>
      <c r="K204">
        <v>92</v>
      </c>
      <c r="L204">
        <v>321</v>
      </c>
      <c r="M204">
        <v>0</v>
      </c>
      <c r="N204">
        <v>10</v>
      </c>
      <c r="O204">
        <v>100</v>
      </c>
      <c r="P204">
        <v>32</v>
      </c>
      <c r="Q204">
        <v>69</v>
      </c>
      <c r="R204">
        <v>161</v>
      </c>
      <c r="S204" s="6">
        <v>1.3</v>
      </c>
      <c r="T204" s="6">
        <v>0.75</v>
      </c>
      <c r="U204" s="22">
        <v>1.2</v>
      </c>
      <c r="V204" s="22">
        <v>0</v>
      </c>
      <c r="W204" s="22" t="s">
        <v>1008</v>
      </c>
      <c r="X204" s="22" t="s">
        <v>703</v>
      </c>
      <c r="Y204" s="22" t="s">
        <v>703</v>
      </c>
      <c r="Z204" s="22" t="s">
        <v>703</v>
      </c>
      <c r="AA204" t="s">
        <v>1912</v>
      </c>
      <c r="AB204" t="s">
        <v>2256</v>
      </c>
      <c r="AC204" t="s">
        <v>2318</v>
      </c>
      <c r="AD204" t="s">
        <v>703</v>
      </c>
      <c r="AE204" t="s">
        <v>1910</v>
      </c>
      <c r="AF204" t="s">
        <v>2124</v>
      </c>
      <c r="AG204" t="s">
        <v>1499</v>
      </c>
      <c r="AH204" t="s">
        <v>703</v>
      </c>
    </row>
    <row r="205" spans="1:34" ht="15" customHeight="1" x14ac:dyDescent="0.3">
      <c r="A205" s="21">
        <v>107</v>
      </c>
      <c r="B205" s="21" t="s">
        <v>2732</v>
      </c>
      <c r="C205" s="21" t="s">
        <v>712</v>
      </c>
      <c r="D205" s="21" t="s">
        <v>594</v>
      </c>
      <c r="E205" s="21" t="s">
        <v>606</v>
      </c>
      <c r="F205" s="21">
        <v>3744</v>
      </c>
      <c r="G205" s="21" t="s">
        <v>7</v>
      </c>
      <c r="H205" s="21">
        <v>193</v>
      </c>
      <c r="I205" s="21">
        <v>157</v>
      </c>
      <c r="J205" s="21">
        <v>178</v>
      </c>
      <c r="K205" s="21">
        <v>97</v>
      </c>
      <c r="L205" s="21">
        <v>387</v>
      </c>
      <c r="M205" s="21">
        <v>0</v>
      </c>
      <c r="N205" s="21">
        <v>11</v>
      </c>
      <c r="O205" s="21">
        <v>168</v>
      </c>
      <c r="P205" s="21">
        <v>32</v>
      </c>
      <c r="Q205" s="21">
        <v>85</v>
      </c>
      <c r="R205" s="21">
        <v>160</v>
      </c>
      <c r="S205" s="22">
        <v>1.4</v>
      </c>
      <c r="T205" s="22">
        <v>1.3</v>
      </c>
      <c r="U205" s="22">
        <v>1.35</v>
      </c>
      <c r="V205" s="22">
        <v>0</v>
      </c>
      <c r="W205" t="s">
        <v>2739</v>
      </c>
      <c r="X205" t="s">
        <v>2740</v>
      </c>
      <c r="Y205" s="22" t="s">
        <v>703</v>
      </c>
      <c r="Z205" s="22" t="s">
        <v>703</v>
      </c>
      <c r="AA205" s="22" t="s">
        <v>2751</v>
      </c>
      <c r="AB205" s="22" t="s">
        <v>2752</v>
      </c>
      <c r="AC205" s="22" t="s">
        <v>2753</v>
      </c>
      <c r="AD205" t="s">
        <v>703</v>
      </c>
      <c r="AE205" s="22" t="s">
        <v>2754</v>
      </c>
      <c r="AF205" s="22" t="s">
        <v>2755</v>
      </c>
      <c r="AG205" s="22" t="s">
        <v>2756</v>
      </c>
      <c r="AH205" t="s">
        <v>703</v>
      </c>
    </row>
    <row r="206" spans="1:34" x14ac:dyDescent="0.3">
      <c r="A206">
        <v>114</v>
      </c>
      <c r="B206" t="s">
        <v>451</v>
      </c>
      <c r="C206" t="s">
        <v>712</v>
      </c>
      <c r="D206" t="s">
        <v>591</v>
      </c>
      <c r="E206" t="s">
        <v>606</v>
      </c>
      <c r="F206">
        <v>4486</v>
      </c>
      <c r="G206" t="s">
        <v>7</v>
      </c>
      <c r="H206">
        <v>176</v>
      </c>
      <c r="I206">
        <v>157</v>
      </c>
      <c r="J206">
        <v>280</v>
      </c>
      <c r="K206">
        <v>100</v>
      </c>
      <c r="L206">
        <v>313</v>
      </c>
      <c r="M206">
        <v>0</v>
      </c>
      <c r="N206">
        <v>10</v>
      </c>
      <c r="O206">
        <v>101</v>
      </c>
      <c r="P206">
        <v>32</v>
      </c>
      <c r="Q206">
        <v>37</v>
      </c>
      <c r="R206">
        <v>160</v>
      </c>
      <c r="S206" s="6">
        <v>1.5</v>
      </c>
      <c r="T206" s="6">
        <v>1.55</v>
      </c>
      <c r="U206" s="22">
        <v>1</v>
      </c>
      <c r="V206" s="22">
        <v>0</v>
      </c>
      <c r="W206" t="s">
        <v>1011</v>
      </c>
      <c r="X206" s="22" t="s">
        <v>703</v>
      </c>
      <c r="Y206" s="22" t="s">
        <v>703</v>
      </c>
      <c r="Z206" s="22" t="s">
        <v>703</v>
      </c>
      <c r="AA206" t="s">
        <v>2357</v>
      </c>
      <c r="AB206" t="s">
        <v>2358</v>
      </c>
      <c r="AC206" t="s">
        <v>703</v>
      </c>
      <c r="AD206" t="s">
        <v>703</v>
      </c>
      <c r="AE206" t="s">
        <v>2048</v>
      </c>
      <c r="AF206" t="s">
        <v>1499</v>
      </c>
      <c r="AG206" t="s">
        <v>703</v>
      </c>
      <c r="AH206" t="s">
        <v>703</v>
      </c>
    </row>
    <row r="207" spans="1:34" x14ac:dyDescent="0.3">
      <c r="A207">
        <v>349</v>
      </c>
      <c r="B207" t="s">
        <v>473</v>
      </c>
      <c r="C207" t="s">
        <v>600</v>
      </c>
      <c r="D207" t="s">
        <v>591</v>
      </c>
      <c r="E207" t="s">
        <v>606</v>
      </c>
      <c r="F207">
        <v>3185</v>
      </c>
      <c r="G207" t="s">
        <v>7</v>
      </c>
      <c r="H207">
        <v>173</v>
      </c>
      <c r="I207">
        <v>161</v>
      </c>
      <c r="J207">
        <v>273</v>
      </c>
      <c r="K207">
        <v>117</v>
      </c>
      <c r="L207">
        <v>272</v>
      </c>
      <c r="M207">
        <v>0</v>
      </c>
      <c r="N207">
        <v>10</v>
      </c>
      <c r="O207">
        <v>144</v>
      </c>
      <c r="P207">
        <v>34</v>
      </c>
      <c r="Q207">
        <v>67</v>
      </c>
      <c r="R207">
        <v>170</v>
      </c>
      <c r="S207" s="6">
        <v>1.4</v>
      </c>
      <c r="T207" s="6">
        <v>1.55</v>
      </c>
      <c r="U207" s="22">
        <v>1</v>
      </c>
      <c r="V207" s="22">
        <v>0</v>
      </c>
      <c r="W207" t="s">
        <v>1025</v>
      </c>
      <c r="X207" s="22" t="s">
        <v>703</v>
      </c>
      <c r="Y207" s="22" t="s">
        <v>703</v>
      </c>
      <c r="Z207" s="22" t="s">
        <v>703</v>
      </c>
      <c r="AA207" t="s">
        <v>2359</v>
      </c>
      <c r="AB207" t="s">
        <v>2360</v>
      </c>
      <c r="AC207" t="s">
        <v>2362</v>
      </c>
      <c r="AD207" t="s">
        <v>703</v>
      </c>
      <c r="AE207" t="s">
        <v>2365</v>
      </c>
      <c r="AF207" t="s">
        <v>2364</v>
      </c>
      <c r="AG207" t="s">
        <v>1499</v>
      </c>
      <c r="AH207" t="s">
        <v>703</v>
      </c>
    </row>
    <row r="208" spans="1:34" x14ac:dyDescent="0.3">
      <c r="A208">
        <v>3349</v>
      </c>
      <c r="B208" t="s">
        <v>956</v>
      </c>
      <c r="C208" t="s">
        <v>600</v>
      </c>
      <c r="D208" t="s">
        <v>594</v>
      </c>
      <c r="E208" t="s">
        <v>606</v>
      </c>
      <c r="F208">
        <v>3425</v>
      </c>
      <c r="G208" t="s">
        <v>7</v>
      </c>
      <c r="H208">
        <v>178</v>
      </c>
      <c r="I208">
        <v>191</v>
      </c>
      <c r="J208">
        <v>298</v>
      </c>
      <c r="K208">
        <v>117</v>
      </c>
      <c r="L208">
        <v>327</v>
      </c>
      <c r="M208">
        <v>0</v>
      </c>
      <c r="N208">
        <v>9</v>
      </c>
      <c r="O208">
        <v>144</v>
      </c>
      <c r="P208">
        <v>34</v>
      </c>
      <c r="Q208">
        <v>67</v>
      </c>
      <c r="R208">
        <v>175</v>
      </c>
      <c r="S208" s="6">
        <v>1.45</v>
      </c>
      <c r="T208" s="6">
        <v>1.55</v>
      </c>
      <c r="U208" s="6">
        <v>1.1499999999999999</v>
      </c>
      <c r="V208" s="6">
        <v>0</v>
      </c>
      <c r="W208" t="s">
        <v>1025</v>
      </c>
      <c r="X208" t="s">
        <v>1285</v>
      </c>
      <c r="Y208" t="s">
        <v>1286</v>
      </c>
      <c r="Z208" s="22" t="s">
        <v>703</v>
      </c>
      <c r="AA208" t="s">
        <v>2359</v>
      </c>
      <c r="AB208" t="s">
        <v>2360</v>
      </c>
      <c r="AC208" t="s">
        <v>2361</v>
      </c>
      <c r="AD208" t="s">
        <v>2362</v>
      </c>
      <c r="AE208" t="s">
        <v>2365</v>
      </c>
      <c r="AF208" t="s">
        <v>2364</v>
      </c>
      <c r="AG208" t="s">
        <v>2363</v>
      </c>
      <c r="AH208" t="s">
        <v>1499</v>
      </c>
    </row>
    <row r="209" spans="1:34" x14ac:dyDescent="0.3">
      <c r="A209">
        <v>327</v>
      </c>
      <c r="B209" t="s">
        <v>468</v>
      </c>
      <c r="C209" t="s">
        <v>712</v>
      </c>
      <c r="D209" t="s">
        <v>592</v>
      </c>
      <c r="E209" t="s">
        <v>606</v>
      </c>
      <c r="F209">
        <v>3586</v>
      </c>
      <c r="G209" t="s">
        <v>7</v>
      </c>
      <c r="H209">
        <v>182</v>
      </c>
      <c r="I209">
        <v>159</v>
      </c>
      <c r="J209">
        <v>268</v>
      </c>
      <c r="K209">
        <v>100</v>
      </c>
      <c r="L209">
        <v>255</v>
      </c>
      <c r="M209">
        <v>0</v>
      </c>
      <c r="N209">
        <v>9</v>
      </c>
      <c r="O209">
        <v>117</v>
      </c>
      <c r="P209">
        <v>32</v>
      </c>
      <c r="Q209">
        <v>11</v>
      </c>
      <c r="R209">
        <v>172</v>
      </c>
      <c r="S209" s="6">
        <v>1.4</v>
      </c>
      <c r="T209" s="6">
        <v>1.55</v>
      </c>
      <c r="U209" s="22">
        <v>1.1000000000000001</v>
      </c>
      <c r="V209" s="22">
        <v>0</v>
      </c>
      <c r="W209" t="s">
        <v>1024</v>
      </c>
      <c r="X209" s="22" t="s">
        <v>703</v>
      </c>
      <c r="Y209" s="22" t="s">
        <v>703</v>
      </c>
      <c r="Z209" s="22" t="s">
        <v>703</v>
      </c>
      <c r="AA209" t="s">
        <v>2339</v>
      </c>
      <c r="AB209" t="s">
        <v>2340</v>
      </c>
      <c r="AC209" t="s">
        <v>703</v>
      </c>
      <c r="AD209" t="s">
        <v>703</v>
      </c>
      <c r="AE209" t="s">
        <v>2341</v>
      </c>
      <c r="AF209" t="s">
        <v>1499</v>
      </c>
      <c r="AG209" t="s">
        <v>703</v>
      </c>
      <c r="AH209" t="s">
        <v>703</v>
      </c>
    </row>
    <row r="210" spans="1:34" x14ac:dyDescent="0.3">
      <c r="A210">
        <v>117</v>
      </c>
      <c r="B210" t="s">
        <v>454</v>
      </c>
      <c r="C210" t="s">
        <v>712</v>
      </c>
      <c r="D210" t="s">
        <v>592</v>
      </c>
      <c r="E210" t="s">
        <v>606</v>
      </c>
      <c r="F210">
        <v>2830</v>
      </c>
      <c r="G210" t="s">
        <v>7</v>
      </c>
      <c r="H210">
        <v>187</v>
      </c>
      <c r="I210">
        <v>156</v>
      </c>
      <c r="J210">
        <v>270</v>
      </c>
      <c r="K210">
        <v>100</v>
      </c>
      <c r="L210">
        <v>324</v>
      </c>
      <c r="M210">
        <v>0</v>
      </c>
      <c r="N210">
        <v>9</v>
      </c>
      <c r="O210">
        <v>92</v>
      </c>
      <c r="P210">
        <v>32</v>
      </c>
      <c r="Q210">
        <v>26</v>
      </c>
      <c r="R210">
        <v>170</v>
      </c>
      <c r="S210" s="6">
        <v>1.3</v>
      </c>
      <c r="T210" s="6">
        <v>1.55</v>
      </c>
      <c r="U210" s="22">
        <v>1.3</v>
      </c>
      <c r="V210" s="22">
        <v>0</v>
      </c>
      <c r="W210" t="s">
        <v>1013</v>
      </c>
      <c r="X210" s="22" t="s">
        <v>703</v>
      </c>
      <c r="Y210" s="22" t="s">
        <v>703</v>
      </c>
      <c r="Z210" s="22" t="s">
        <v>703</v>
      </c>
      <c r="AA210" t="s">
        <v>1912</v>
      </c>
      <c r="AB210" t="s">
        <v>2128</v>
      </c>
      <c r="AC210" t="s">
        <v>703</v>
      </c>
      <c r="AD210" t="s">
        <v>703</v>
      </c>
      <c r="AE210" t="s">
        <v>1910</v>
      </c>
      <c r="AF210" t="s">
        <v>1499</v>
      </c>
      <c r="AG210" t="s">
        <v>703</v>
      </c>
      <c r="AH210" t="s">
        <v>703</v>
      </c>
    </row>
    <row r="211" spans="1:34" x14ac:dyDescent="0.3">
      <c r="A211" s="21">
        <v>423</v>
      </c>
      <c r="B211" s="21" t="s">
        <v>2556</v>
      </c>
      <c r="C211" s="21" t="s">
        <v>712</v>
      </c>
      <c r="D211" s="21" t="s">
        <v>592</v>
      </c>
      <c r="E211" s="21" t="s">
        <v>606</v>
      </c>
      <c r="F211" s="21">
        <v>3688</v>
      </c>
      <c r="G211" s="21" t="s">
        <v>7</v>
      </c>
      <c r="H211" s="21">
        <v>171</v>
      </c>
      <c r="I211" s="21">
        <v>151</v>
      </c>
      <c r="J211" s="21">
        <v>273</v>
      </c>
      <c r="K211" s="21">
        <v>100</v>
      </c>
      <c r="L211" s="21">
        <v>344</v>
      </c>
      <c r="M211" s="21">
        <v>0</v>
      </c>
      <c r="N211" s="21">
        <v>9</v>
      </c>
      <c r="O211" s="21">
        <v>99</v>
      </c>
      <c r="P211" s="21">
        <v>32</v>
      </c>
      <c r="Q211" s="21">
        <v>81</v>
      </c>
      <c r="R211" s="21">
        <v>157</v>
      </c>
      <c r="S211" s="22">
        <v>1.35</v>
      </c>
      <c r="T211" s="22">
        <v>1.3</v>
      </c>
      <c r="U211" s="22">
        <v>1.35</v>
      </c>
      <c r="V211" s="22">
        <v>0</v>
      </c>
      <c r="W211" s="22" t="s">
        <v>1010</v>
      </c>
      <c r="X211" s="22" t="s">
        <v>703</v>
      </c>
      <c r="Y211" s="22" t="s">
        <v>703</v>
      </c>
      <c r="Z211" s="22" t="s">
        <v>703</v>
      </c>
      <c r="AA211" s="22" t="s">
        <v>1912</v>
      </c>
      <c r="AB211" s="22" t="s">
        <v>2557</v>
      </c>
      <c r="AC211" s="22" t="s">
        <v>2558</v>
      </c>
      <c r="AD211" t="s">
        <v>703</v>
      </c>
      <c r="AE211" s="22" t="s">
        <v>1910</v>
      </c>
      <c r="AF211" s="22" t="s">
        <v>2559</v>
      </c>
      <c r="AG211" s="22" t="s">
        <v>1499</v>
      </c>
      <c r="AH211" s="22" t="s">
        <v>703</v>
      </c>
    </row>
    <row r="212" spans="1:34" x14ac:dyDescent="0.3">
      <c r="A212" s="21">
        <v>113</v>
      </c>
      <c r="B212" s="21" t="s">
        <v>2734</v>
      </c>
      <c r="C212" s="21" t="s">
        <v>712</v>
      </c>
      <c r="D212" s="21" t="s">
        <v>2511</v>
      </c>
      <c r="E212" s="21" t="s">
        <v>606</v>
      </c>
      <c r="F212" s="21">
        <v>3789</v>
      </c>
      <c r="G212" s="21" t="s">
        <v>7</v>
      </c>
      <c r="H212" s="21">
        <v>176</v>
      </c>
      <c r="I212" s="21">
        <v>156</v>
      </c>
      <c r="J212" s="21">
        <v>280</v>
      </c>
      <c r="K212" s="21">
        <v>100</v>
      </c>
      <c r="L212" s="21">
        <v>317</v>
      </c>
      <c r="M212" s="21">
        <v>0</v>
      </c>
      <c r="N212" s="21">
        <v>10</v>
      </c>
      <c r="O212" s="21">
        <v>141</v>
      </c>
      <c r="P212" s="21">
        <v>32</v>
      </c>
      <c r="Q212" s="21">
        <v>45</v>
      </c>
      <c r="R212" s="21">
        <v>157</v>
      </c>
      <c r="S212" s="22">
        <v>1.5</v>
      </c>
      <c r="T212" s="22">
        <v>1.5</v>
      </c>
      <c r="U212" s="22">
        <v>1.1000000000000001</v>
      </c>
      <c r="V212" s="22">
        <v>0</v>
      </c>
      <c r="W212" s="22" t="s">
        <v>2737</v>
      </c>
      <c r="X212" s="22" t="s">
        <v>703</v>
      </c>
      <c r="Y212" s="22" t="s">
        <v>703</v>
      </c>
      <c r="Z212" s="22" t="s">
        <v>703</v>
      </c>
      <c r="AA212" s="22" t="s">
        <v>2757</v>
      </c>
      <c r="AB212" s="22" t="s">
        <v>2758</v>
      </c>
      <c r="AC212" s="22" t="s">
        <v>2759</v>
      </c>
      <c r="AD212" t="s">
        <v>703</v>
      </c>
      <c r="AE212" s="22" t="s">
        <v>2760</v>
      </c>
      <c r="AF212" s="22" t="s">
        <v>2761</v>
      </c>
      <c r="AG212" s="22" t="s">
        <v>1499</v>
      </c>
      <c r="AH212" s="22" t="s">
        <v>703</v>
      </c>
    </row>
    <row r="213" spans="1:34" x14ac:dyDescent="0.3">
      <c r="A213">
        <v>33</v>
      </c>
      <c r="B213" t="s">
        <v>445</v>
      </c>
      <c r="C213" t="s">
        <v>710</v>
      </c>
      <c r="D213" t="s">
        <v>591</v>
      </c>
      <c r="E213" t="s">
        <v>606</v>
      </c>
      <c r="F213">
        <v>3604</v>
      </c>
      <c r="G213" t="s">
        <v>7</v>
      </c>
      <c r="H213">
        <v>185</v>
      </c>
      <c r="I213">
        <v>171</v>
      </c>
      <c r="J213">
        <v>0</v>
      </c>
      <c r="K213">
        <v>90</v>
      </c>
      <c r="L213">
        <v>316</v>
      </c>
      <c r="M213">
        <v>0</v>
      </c>
      <c r="N213">
        <v>10</v>
      </c>
      <c r="O213">
        <v>109</v>
      </c>
      <c r="P213">
        <v>32</v>
      </c>
      <c r="Q213">
        <v>33</v>
      </c>
      <c r="R213">
        <v>175</v>
      </c>
      <c r="S213" s="6">
        <v>1.35</v>
      </c>
      <c r="T213" s="6">
        <v>0.65</v>
      </c>
      <c r="U213" s="22">
        <v>1</v>
      </c>
      <c r="V213" s="22">
        <v>0</v>
      </c>
      <c r="W213" s="22" t="s">
        <v>1006</v>
      </c>
      <c r="X213" s="22" t="s">
        <v>703</v>
      </c>
      <c r="Y213" s="22" t="s">
        <v>703</v>
      </c>
      <c r="Z213" s="22" t="s">
        <v>703</v>
      </c>
      <c r="AA213" t="s">
        <v>2366</v>
      </c>
      <c r="AB213" t="s">
        <v>2192</v>
      </c>
      <c r="AC213" t="s">
        <v>703</v>
      </c>
      <c r="AD213" t="s">
        <v>703</v>
      </c>
      <c r="AE213" t="s">
        <v>2367</v>
      </c>
      <c r="AF213" t="s">
        <v>1499</v>
      </c>
      <c r="AG213" t="s">
        <v>703</v>
      </c>
      <c r="AH213" t="s">
        <v>703</v>
      </c>
    </row>
    <row r="214" spans="1:34" x14ac:dyDescent="0.3">
      <c r="A214">
        <v>304</v>
      </c>
      <c r="B214" t="s">
        <v>464</v>
      </c>
      <c r="C214" t="s">
        <v>710</v>
      </c>
      <c r="D214" t="s">
        <v>592</v>
      </c>
      <c r="E214" t="s">
        <v>606</v>
      </c>
      <c r="F214">
        <v>3470</v>
      </c>
      <c r="G214" t="s">
        <v>7</v>
      </c>
      <c r="H214">
        <v>181</v>
      </c>
      <c r="I214">
        <v>164</v>
      </c>
      <c r="J214">
        <v>0</v>
      </c>
      <c r="K214">
        <v>90</v>
      </c>
      <c r="L214">
        <v>307</v>
      </c>
      <c r="M214">
        <v>0</v>
      </c>
      <c r="N214">
        <v>9</v>
      </c>
      <c r="O214">
        <v>99</v>
      </c>
      <c r="P214">
        <v>32</v>
      </c>
      <c r="Q214">
        <v>50</v>
      </c>
      <c r="R214">
        <v>158</v>
      </c>
      <c r="S214" s="6">
        <v>1.35</v>
      </c>
      <c r="T214" s="6">
        <v>0.65</v>
      </c>
      <c r="U214" s="22">
        <v>1</v>
      </c>
      <c r="V214" s="22">
        <v>0</v>
      </c>
      <c r="W214" s="22" t="s">
        <v>1006</v>
      </c>
      <c r="X214" s="22" t="s">
        <v>703</v>
      </c>
      <c r="Y214" s="22" t="s">
        <v>703</v>
      </c>
      <c r="Z214" s="22" t="s">
        <v>703</v>
      </c>
      <c r="AA214" t="s">
        <v>1912</v>
      </c>
      <c r="AB214" t="s">
        <v>2368</v>
      </c>
      <c r="AC214" t="s">
        <v>703</v>
      </c>
      <c r="AD214" t="s">
        <v>703</v>
      </c>
      <c r="AE214" t="s">
        <v>1910</v>
      </c>
      <c r="AF214" t="s">
        <v>1499</v>
      </c>
      <c r="AG214" t="s">
        <v>703</v>
      </c>
      <c r="AH214" t="s">
        <v>703</v>
      </c>
    </row>
    <row r="215" spans="1:34" x14ac:dyDescent="0.3">
      <c r="A215">
        <v>183</v>
      </c>
      <c r="B215" t="s">
        <v>458</v>
      </c>
      <c r="C215" t="s">
        <v>713</v>
      </c>
      <c r="D215" t="s">
        <v>592</v>
      </c>
      <c r="E215" t="s">
        <v>606</v>
      </c>
      <c r="F215">
        <v>3214</v>
      </c>
      <c r="G215" t="s">
        <v>7</v>
      </c>
      <c r="H215">
        <v>176</v>
      </c>
      <c r="I215">
        <v>120</v>
      </c>
      <c r="J215">
        <v>220</v>
      </c>
      <c r="K215">
        <v>100</v>
      </c>
      <c r="L215">
        <v>343</v>
      </c>
      <c r="M215">
        <v>0</v>
      </c>
      <c r="N215">
        <v>9</v>
      </c>
      <c r="O215">
        <v>99</v>
      </c>
      <c r="P215">
        <v>36</v>
      </c>
      <c r="Q215">
        <v>33</v>
      </c>
      <c r="R215">
        <v>145</v>
      </c>
      <c r="S215" s="6">
        <v>1.05</v>
      </c>
      <c r="T215" s="6">
        <v>1.4</v>
      </c>
      <c r="U215" s="22">
        <v>1.6</v>
      </c>
      <c r="V215" s="22">
        <v>0</v>
      </c>
      <c r="W215" t="s">
        <v>1015</v>
      </c>
      <c r="X215" s="22" t="s">
        <v>703</v>
      </c>
      <c r="Y215" s="22" t="s">
        <v>703</v>
      </c>
      <c r="Z215" s="22" t="s">
        <v>703</v>
      </c>
      <c r="AA215" t="s">
        <v>2256</v>
      </c>
      <c r="AB215" t="s">
        <v>2111</v>
      </c>
      <c r="AC215" t="s">
        <v>703</v>
      </c>
      <c r="AD215" t="s">
        <v>703</v>
      </c>
      <c r="AE215" t="s">
        <v>2124</v>
      </c>
      <c r="AF215" t="s">
        <v>1499</v>
      </c>
      <c r="AG215" t="s">
        <v>703</v>
      </c>
      <c r="AH215" t="s">
        <v>703</v>
      </c>
    </row>
    <row r="216" spans="1:34" x14ac:dyDescent="0.3">
      <c r="A216">
        <v>328</v>
      </c>
      <c r="B216" t="s">
        <v>469</v>
      </c>
      <c r="C216" t="s">
        <v>712</v>
      </c>
      <c r="D216" t="s">
        <v>592</v>
      </c>
      <c r="E216" t="s">
        <v>606</v>
      </c>
      <c r="F216">
        <v>3636</v>
      </c>
      <c r="G216" t="s">
        <v>7</v>
      </c>
      <c r="H216">
        <v>182</v>
      </c>
      <c r="I216">
        <v>157</v>
      </c>
      <c r="J216">
        <v>269</v>
      </c>
      <c r="K216">
        <v>100</v>
      </c>
      <c r="L216">
        <v>329</v>
      </c>
      <c r="M216">
        <v>0</v>
      </c>
      <c r="N216">
        <v>9</v>
      </c>
      <c r="O216">
        <v>123</v>
      </c>
      <c r="P216">
        <v>32</v>
      </c>
      <c r="Q216">
        <v>67</v>
      </c>
      <c r="R216">
        <v>170</v>
      </c>
      <c r="S216" s="6">
        <v>1.4</v>
      </c>
      <c r="T216" s="6">
        <v>1.55</v>
      </c>
      <c r="U216" s="22">
        <v>1.1000000000000001</v>
      </c>
      <c r="V216" s="22">
        <v>0</v>
      </c>
      <c r="W216" t="s">
        <v>1024</v>
      </c>
      <c r="X216" s="22" t="s">
        <v>703</v>
      </c>
      <c r="Y216" s="22" t="s">
        <v>703</v>
      </c>
      <c r="Z216" s="22" t="s">
        <v>703</v>
      </c>
      <c r="AA216" t="s">
        <v>2369</v>
      </c>
      <c r="AB216" t="s">
        <v>2370</v>
      </c>
      <c r="AC216" t="s">
        <v>703</v>
      </c>
      <c r="AD216" t="s">
        <v>703</v>
      </c>
      <c r="AE216" t="s">
        <v>2371</v>
      </c>
      <c r="AF216" t="s">
        <v>1499</v>
      </c>
      <c r="AG216" t="s">
        <v>703</v>
      </c>
      <c r="AH216" t="s">
        <v>703</v>
      </c>
    </row>
    <row r="217" spans="1:34" x14ac:dyDescent="0.3">
      <c r="A217">
        <v>309</v>
      </c>
      <c r="B217" t="s">
        <v>362</v>
      </c>
      <c r="C217" t="s">
        <v>713</v>
      </c>
      <c r="D217" t="s">
        <v>591</v>
      </c>
      <c r="E217" t="s">
        <v>606</v>
      </c>
      <c r="F217">
        <v>2615</v>
      </c>
      <c r="G217" t="s">
        <v>7</v>
      </c>
      <c r="H217">
        <v>192</v>
      </c>
      <c r="I217">
        <v>156</v>
      </c>
      <c r="J217">
        <v>337</v>
      </c>
      <c r="K217">
        <v>108</v>
      </c>
      <c r="L217">
        <v>285</v>
      </c>
      <c r="M217">
        <v>0</v>
      </c>
      <c r="N217">
        <v>10</v>
      </c>
      <c r="O217">
        <v>99</v>
      </c>
      <c r="P217">
        <v>35</v>
      </c>
      <c r="Q217">
        <v>38</v>
      </c>
      <c r="R217">
        <v>151</v>
      </c>
      <c r="S217" s="6">
        <v>1.2</v>
      </c>
      <c r="T217" s="6">
        <v>1.65</v>
      </c>
      <c r="U217" s="22">
        <v>1.1499999999999999</v>
      </c>
      <c r="V217" s="22">
        <v>0</v>
      </c>
      <c r="W217" t="s">
        <v>1022</v>
      </c>
      <c r="X217" s="22" t="s">
        <v>703</v>
      </c>
      <c r="Y217" s="22" t="s">
        <v>703</v>
      </c>
      <c r="Z217" s="22" t="s">
        <v>703</v>
      </c>
      <c r="AA217" t="s">
        <v>2372</v>
      </c>
      <c r="AB217" t="s">
        <v>2155</v>
      </c>
      <c r="AC217" t="s">
        <v>703</v>
      </c>
      <c r="AD217" t="s">
        <v>703</v>
      </c>
      <c r="AE217" t="s">
        <v>2374</v>
      </c>
      <c r="AF217" t="s">
        <v>1499</v>
      </c>
      <c r="AG217" t="s">
        <v>703</v>
      </c>
      <c r="AH217" t="s">
        <v>703</v>
      </c>
    </row>
    <row r="218" spans="1:34" x14ac:dyDescent="0.3">
      <c r="A218">
        <v>3309</v>
      </c>
      <c r="B218" t="s">
        <v>654</v>
      </c>
      <c r="C218" t="s">
        <v>713</v>
      </c>
      <c r="D218" t="s">
        <v>594</v>
      </c>
      <c r="E218" t="s">
        <v>606</v>
      </c>
      <c r="F218">
        <v>2855</v>
      </c>
      <c r="G218" t="s">
        <v>7</v>
      </c>
      <c r="H218">
        <v>197</v>
      </c>
      <c r="I218">
        <v>176</v>
      </c>
      <c r="J218">
        <v>402</v>
      </c>
      <c r="K218">
        <v>108</v>
      </c>
      <c r="L218">
        <v>300</v>
      </c>
      <c r="M218">
        <v>0</v>
      </c>
      <c r="N218">
        <v>0</v>
      </c>
      <c r="O218">
        <v>99</v>
      </c>
      <c r="P218">
        <v>35</v>
      </c>
      <c r="Q218">
        <v>38</v>
      </c>
      <c r="R218">
        <v>151</v>
      </c>
      <c r="S218" s="6">
        <v>1.25</v>
      </c>
      <c r="T218" s="6">
        <v>1.8</v>
      </c>
      <c r="U218" s="22">
        <v>1.1499999999999999</v>
      </c>
      <c r="V218" s="22">
        <v>0</v>
      </c>
      <c r="W218" t="s">
        <v>1022</v>
      </c>
      <c r="X218" s="22" t="s">
        <v>703</v>
      </c>
      <c r="Y218" s="22" t="s">
        <v>703</v>
      </c>
      <c r="Z218" s="22" t="s">
        <v>703</v>
      </c>
      <c r="AA218" t="s">
        <v>2372</v>
      </c>
      <c r="AB218" t="s">
        <v>2373</v>
      </c>
      <c r="AC218" t="s">
        <v>2155</v>
      </c>
      <c r="AD218" t="s">
        <v>703</v>
      </c>
      <c r="AE218" t="s">
        <v>2374</v>
      </c>
      <c r="AF218" t="s">
        <v>2375</v>
      </c>
      <c r="AG218" t="s">
        <v>1499</v>
      </c>
      <c r="AH218" t="s">
        <v>703</v>
      </c>
    </row>
    <row r="219" spans="1:34" x14ac:dyDescent="0.3">
      <c r="A219">
        <v>35</v>
      </c>
      <c r="B219" t="s">
        <v>447</v>
      </c>
      <c r="C219" t="s">
        <v>710</v>
      </c>
      <c r="D219" t="s">
        <v>592</v>
      </c>
      <c r="E219" t="s">
        <v>606</v>
      </c>
      <c r="F219">
        <v>3517</v>
      </c>
      <c r="G219" t="s">
        <v>7</v>
      </c>
      <c r="H219">
        <v>179</v>
      </c>
      <c r="I219">
        <v>129</v>
      </c>
      <c r="J219">
        <v>157</v>
      </c>
      <c r="K219">
        <v>95</v>
      </c>
      <c r="L219">
        <v>422</v>
      </c>
      <c r="M219">
        <v>0</v>
      </c>
      <c r="N219">
        <v>9</v>
      </c>
      <c r="O219">
        <v>187</v>
      </c>
      <c r="P219">
        <v>32</v>
      </c>
      <c r="Q219">
        <v>18</v>
      </c>
      <c r="R219">
        <v>168</v>
      </c>
      <c r="S219" s="6">
        <v>1.05</v>
      </c>
      <c r="T219" s="6">
        <v>1.35</v>
      </c>
      <c r="U219" s="22">
        <v>1.6</v>
      </c>
      <c r="V219" s="22">
        <v>0</v>
      </c>
      <c r="W219" t="s">
        <v>1007</v>
      </c>
      <c r="X219" s="22" t="s">
        <v>703</v>
      </c>
      <c r="Y219" s="22" t="s">
        <v>703</v>
      </c>
      <c r="Z219" s="22" t="s">
        <v>703</v>
      </c>
      <c r="AA219" t="s">
        <v>2376</v>
      </c>
      <c r="AB219" t="s">
        <v>2122</v>
      </c>
      <c r="AC219" t="s">
        <v>2123</v>
      </c>
      <c r="AD219" t="s">
        <v>703</v>
      </c>
      <c r="AE219" t="s">
        <v>2377</v>
      </c>
      <c r="AF219" t="s">
        <v>2124</v>
      </c>
      <c r="AG219" t="s">
        <v>1499</v>
      </c>
      <c r="AH219" t="s">
        <v>703</v>
      </c>
    </row>
    <row r="220" spans="1:34" x14ac:dyDescent="0.3">
      <c r="A220">
        <v>239</v>
      </c>
      <c r="B220" t="s">
        <v>353</v>
      </c>
      <c r="C220" t="s">
        <v>714</v>
      </c>
      <c r="D220" t="s">
        <v>593</v>
      </c>
      <c r="E220" t="s">
        <v>606</v>
      </c>
      <c r="F220">
        <v>3372</v>
      </c>
      <c r="G220" t="s">
        <v>7</v>
      </c>
      <c r="H220">
        <v>175</v>
      </c>
      <c r="I220">
        <v>152</v>
      </c>
      <c r="J220">
        <v>273</v>
      </c>
      <c r="K220">
        <v>100</v>
      </c>
      <c r="L220">
        <v>333</v>
      </c>
      <c r="M220">
        <v>0</v>
      </c>
      <c r="N220">
        <v>8</v>
      </c>
      <c r="O220">
        <v>87</v>
      </c>
      <c r="P220">
        <v>32</v>
      </c>
      <c r="Q220">
        <v>39</v>
      </c>
      <c r="R220">
        <v>153</v>
      </c>
      <c r="S220" s="6">
        <v>1.2</v>
      </c>
      <c r="T220" s="6">
        <v>1.55</v>
      </c>
      <c r="U220" s="22">
        <v>1.3</v>
      </c>
      <c r="V220" s="22">
        <v>0</v>
      </c>
      <c r="W220" t="s">
        <v>1017</v>
      </c>
      <c r="X220" s="22" t="s">
        <v>703</v>
      </c>
      <c r="Y220" s="22" t="s">
        <v>703</v>
      </c>
      <c r="Z220" s="22" t="s">
        <v>703</v>
      </c>
      <c r="AA220" t="s">
        <v>2233</v>
      </c>
      <c r="AB220" t="s">
        <v>2235</v>
      </c>
      <c r="AC220" t="s">
        <v>703</v>
      </c>
      <c r="AD220" t="s">
        <v>703</v>
      </c>
      <c r="AE220" t="s">
        <v>1910</v>
      </c>
      <c r="AF220" t="s">
        <v>1499</v>
      </c>
      <c r="AG220" t="s">
        <v>703</v>
      </c>
      <c r="AH220" t="s">
        <v>703</v>
      </c>
    </row>
    <row r="221" spans="1:34" x14ac:dyDescent="0.3">
      <c r="A221">
        <v>3239</v>
      </c>
      <c r="B221" t="s">
        <v>650</v>
      </c>
      <c r="C221" t="s">
        <v>714</v>
      </c>
      <c r="D221" t="s">
        <v>592</v>
      </c>
      <c r="E221" t="s">
        <v>606</v>
      </c>
      <c r="F221">
        <v>3612</v>
      </c>
      <c r="G221" t="s">
        <v>7</v>
      </c>
      <c r="H221">
        <v>180</v>
      </c>
      <c r="I221">
        <v>172</v>
      </c>
      <c r="J221">
        <v>318</v>
      </c>
      <c r="K221">
        <v>100</v>
      </c>
      <c r="L221">
        <v>348</v>
      </c>
      <c r="M221">
        <v>0</v>
      </c>
      <c r="N221">
        <v>8</v>
      </c>
      <c r="O221">
        <v>87</v>
      </c>
      <c r="P221">
        <v>32</v>
      </c>
      <c r="Q221">
        <v>39</v>
      </c>
      <c r="R221">
        <v>153</v>
      </c>
      <c r="S221" s="6">
        <v>1.2</v>
      </c>
      <c r="T221" s="6">
        <v>1.7</v>
      </c>
      <c r="U221" s="22">
        <v>1.35</v>
      </c>
      <c r="V221" s="22">
        <v>0</v>
      </c>
      <c r="W221" t="s">
        <v>1017</v>
      </c>
      <c r="X221" s="22" t="s">
        <v>703</v>
      </c>
      <c r="Y221" s="22" t="s">
        <v>703</v>
      </c>
      <c r="Z221" s="22" t="s">
        <v>703</v>
      </c>
      <c r="AA221" t="s">
        <v>2233</v>
      </c>
      <c r="AB221" t="s">
        <v>2234</v>
      </c>
      <c r="AC221" t="s">
        <v>2235</v>
      </c>
      <c r="AD221" t="s">
        <v>703</v>
      </c>
      <c r="AE221" t="s">
        <v>1910</v>
      </c>
      <c r="AF221" t="s">
        <v>2236</v>
      </c>
      <c r="AG221" t="s">
        <v>1499</v>
      </c>
      <c r="AH221" t="s">
        <v>703</v>
      </c>
    </row>
    <row r="222" spans="1:34" x14ac:dyDescent="0.3">
      <c r="A222" s="21">
        <v>186</v>
      </c>
      <c r="B222" s="21" t="s">
        <v>2640</v>
      </c>
      <c r="C222" s="21" t="s">
        <v>713</v>
      </c>
      <c r="D222" s="21" t="s">
        <v>2511</v>
      </c>
      <c r="E222" s="21" t="s">
        <v>606</v>
      </c>
      <c r="F222" s="21">
        <v>2886</v>
      </c>
      <c r="G222" s="21" t="s">
        <v>7</v>
      </c>
      <c r="H222" s="21">
        <v>181</v>
      </c>
      <c r="I222" s="21">
        <v>148</v>
      </c>
      <c r="J222" s="21">
        <v>289</v>
      </c>
      <c r="K222" s="21">
        <v>105</v>
      </c>
      <c r="L222" s="21">
        <v>304</v>
      </c>
      <c r="M222" s="21">
        <v>0</v>
      </c>
      <c r="N222" s="21">
        <v>9</v>
      </c>
      <c r="O222" s="21">
        <v>123</v>
      </c>
      <c r="P222" s="21">
        <v>36</v>
      </c>
      <c r="Q222" s="21">
        <v>52</v>
      </c>
      <c r="R222" s="21">
        <v>145</v>
      </c>
      <c r="S222" s="22">
        <v>1.2</v>
      </c>
      <c r="T222" s="22">
        <v>1.65</v>
      </c>
      <c r="U222" s="22">
        <v>1.25</v>
      </c>
      <c r="V222" s="22">
        <v>0</v>
      </c>
      <c r="W222" t="s">
        <v>1015</v>
      </c>
      <c r="X222" s="22" t="s">
        <v>703</v>
      </c>
      <c r="Y222" s="22" t="s">
        <v>703</v>
      </c>
      <c r="Z222" s="22" t="s">
        <v>703</v>
      </c>
      <c r="AA222" s="22" t="s">
        <v>2665</v>
      </c>
      <c r="AB222" s="22" t="s">
        <v>2111</v>
      </c>
      <c r="AC222" t="s">
        <v>703</v>
      </c>
      <c r="AD222" t="s">
        <v>703</v>
      </c>
      <c r="AE222" s="22" t="s">
        <v>2666</v>
      </c>
      <c r="AF222" t="s">
        <v>1499</v>
      </c>
      <c r="AG222" t="s">
        <v>703</v>
      </c>
      <c r="AH222" t="s">
        <v>703</v>
      </c>
    </row>
    <row r="223" spans="1:34" x14ac:dyDescent="0.3">
      <c r="A223" s="21">
        <v>3186</v>
      </c>
      <c r="B223" s="21" t="s">
        <v>2641</v>
      </c>
      <c r="C223" s="21" t="s">
        <v>713</v>
      </c>
      <c r="D223" s="21" t="s">
        <v>594</v>
      </c>
      <c r="E223" s="21" t="s">
        <v>606</v>
      </c>
      <c r="F223" s="21">
        <v>3126</v>
      </c>
      <c r="G223" s="21" t="s">
        <v>7</v>
      </c>
      <c r="H223" s="21">
        <v>186</v>
      </c>
      <c r="I223" s="21">
        <v>158</v>
      </c>
      <c r="J223" s="21">
        <v>354</v>
      </c>
      <c r="K223" s="21">
        <v>105</v>
      </c>
      <c r="L223" s="21">
        <v>319</v>
      </c>
      <c r="M223" s="21">
        <v>0</v>
      </c>
      <c r="N223" s="21">
        <v>9</v>
      </c>
      <c r="O223" s="21">
        <v>123</v>
      </c>
      <c r="P223" s="21">
        <v>36</v>
      </c>
      <c r="Q223" s="21">
        <v>52</v>
      </c>
      <c r="R223" s="21">
        <v>150</v>
      </c>
      <c r="S223" s="22">
        <v>1.2</v>
      </c>
      <c r="T223" s="22">
        <v>1.8</v>
      </c>
      <c r="U223" s="22">
        <v>1.3</v>
      </c>
      <c r="V223" s="22">
        <v>0</v>
      </c>
      <c r="W223" t="s">
        <v>1015</v>
      </c>
      <c r="X223" s="22" t="s">
        <v>703</v>
      </c>
      <c r="Y223" s="22" t="s">
        <v>703</v>
      </c>
      <c r="Z223" s="22" t="s">
        <v>703</v>
      </c>
      <c r="AA223" s="22" t="s">
        <v>2665</v>
      </c>
      <c r="AB223" s="22" t="s">
        <v>2668</v>
      </c>
      <c r="AC223" s="22" t="s">
        <v>2111</v>
      </c>
      <c r="AD223" t="s">
        <v>703</v>
      </c>
      <c r="AE223" s="22" t="s">
        <v>2666</v>
      </c>
      <c r="AF223" s="22" t="s">
        <v>2667</v>
      </c>
      <c r="AG223" t="s">
        <v>1499</v>
      </c>
      <c r="AH223" t="s">
        <v>703</v>
      </c>
    </row>
    <row r="224" spans="1:34" x14ac:dyDescent="0.3">
      <c r="A224">
        <v>240</v>
      </c>
      <c r="B224" t="s">
        <v>682</v>
      </c>
      <c r="C224" t="s">
        <v>714</v>
      </c>
      <c r="D224" t="s">
        <v>593</v>
      </c>
      <c r="E224" t="s">
        <v>606</v>
      </c>
      <c r="F224">
        <v>3372</v>
      </c>
      <c r="G224" t="s">
        <v>7</v>
      </c>
      <c r="H224">
        <v>175</v>
      </c>
      <c r="I224">
        <v>152</v>
      </c>
      <c r="J224">
        <v>273</v>
      </c>
      <c r="K224">
        <v>100</v>
      </c>
      <c r="L224">
        <v>333</v>
      </c>
      <c r="M224">
        <v>0</v>
      </c>
      <c r="N224">
        <v>8</v>
      </c>
      <c r="O224">
        <v>105</v>
      </c>
      <c r="P224">
        <v>32</v>
      </c>
      <c r="Q224">
        <v>62</v>
      </c>
      <c r="R224">
        <v>153</v>
      </c>
      <c r="S224" s="6">
        <v>1.2</v>
      </c>
      <c r="T224" s="6">
        <v>1.55</v>
      </c>
      <c r="U224" s="22">
        <v>1.3</v>
      </c>
      <c r="V224" s="22">
        <v>0</v>
      </c>
      <c r="W224" t="s">
        <v>1017</v>
      </c>
      <c r="X224" s="22" t="s">
        <v>703</v>
      </c>
      <c r="Y224" s="22" t="s">
        <v>703</v>
      </c>
      <c r="Z224" s="22" t="s">
        <v>703</v>
      </c>
      <c r="AA224" t="s">
        <v>1912</v>
      </c>
      <c r="AB224" t="s">
        <v>2238</v>
      </c>
      <c r="AC224" t="s">
        <v>703</v>
      </c>
      <c r="AD224" t="s">
        <v>703</v>
      </c>
      <c r="AE224" t="s">
        <v>1910</v>
      </c>
      <c r="AF224" t="s">
        <v>1499</v>
      </c>
      <c r="AG224" t="s">
        <v>703</v>
      </c>
      <c r="AH224" t="s">
        <v>703</v>
      </c>
    </row>
    <row r="225" spans="1:34" x14ac:dyDescent="0.3">
      <c r="A225" s="21">
        <v>3239</v>
      </c>
      <c r="B225" s="21" t="s">
        <v>1031</v>
      </c>
      <c r="C225" s="21" t="s">
        <v>714</v>
      </c>
      <c r="D225" s="21" t="s">
        <v>592</v>
      </c>
      <c r="E225" s="21" t="s">
        <v>606</v>
      </c>
      <c r="F225" s="21">
        <v>3612</v>
      </c>
      <c r="G225" s="21" t="s">
        <v>7</v>
      </c>
      <c r="H225" s="21">
        <v>180</v>
      </c>
      <c r="I225" s="21">
        <v>172</v>
      </c>
      <c r="J225" s="21">
        <v>318</v>
      </c>
      <c r="K225" s="21">
        <v>100</v>
      </c>
      <c r="L225" s="21">
        <v>348</v>
      </c>
      <c r="M225" s="21">
        <v>0</v>
      </c>
      <c r="N225" s="21">
        <v>8</v>
      </c>
      <c r="O225" s="21">
        <v>105</v>
      </c>
      <c r="P225" s="21">
        <v>32</v>
      </c>
      <c r="Q225" s="21">
        <v>62</v>
      </c>
      <c r="R225" s="21">
        <v>153</v>
      </c>
      <c r="S225" s="22">
        <v>1.2</v>
      </c>
      <c r="T225" s="22">
        <v>1.7</v>
      </c>
      <c r="U225" s="22">
        <v>1.35</v>
      </c>
      <c r="V225" s="22">
        <v>0</v>
      </c>
      <c r="W225" s="22" t="s">
        <v>1017</v>
      </c>
      <c r="X225" s="22" t="s">
        <v>703</v>
      </c>
      <c r="Y225" s="22" t="s">
        <v>703</v>
      </c>
      <c r="Z225" s="22" t="s">
        <v>703</v>
      </c>
      <c r="AA225" s="21" t="s">
        <v>1912</v>
      </c>
      <c r="AB225" s="21" t="s">
        <v>2237</v>
      </c>
      <c r="AC225" s="21" t="s">
        <v>2238</v>
      </c>
      <c r="AD225" s="21" t="s">
        <v>703</v>
      </c>
      <c r="AE225" s="21" t="s">
        <v>1910</v>
      </c>
      <c r="AF225" s="21" t="s">
        <v>2239</v>
      </c>
      <c r="AG225" s="21" t="s">
        <v>1499</v>
      </c>
      <c r="AH225" s="21" t="s">
        <v>703</v>
      </c>
    </row>
    <row r="226" spans="1:34" x14ac:dyDescent="0.3">
      <c r="A226">
        <v>238</v>
      </c>
      <c r="B226" t="s">
        <v>681</v>
      </c>
      <c r="C226" t="s">
        <v>714</v>
      </c>
      <c r="D226" t="s">
        <v>593</v>
      </c>
      <c r="E226" t="s">
        <v>606</v>
      </c>
      <c r="F226">
        <v>3372</v>
      </c>
      <c r="G226" t="s">
        <v>7</v>
      </c>
      <c r="H226">
        <v>175</v>
      </c>
      <c r="I226">
        <v>152</v>
      </c>
      <c r="J226">
        <v>273</v>
      </c>
      <c r="K226">
        <v>100</v>
      </c>
      <c r="L226">
        <v>333</v>
      </c>
      <c r="M226">
        <v>0</v>
      </c>
      <c r="N226">
        <v>8</v>
      </c>
      <c r="O226">
        <v>104</v>
      </c>
      <c r="P226">
        <v>32</v>
      </c>
      <c r="Q226">
        <v>42</v>
      </c>
      <c r="R226">
        <v>153</v>
      </c>
      <c r="S226" s="6">
        <v>1.2</v>
      </c>
      <c r="T226" s="6">
        <v>1.55</v>
      </c>
      <c r="U226" s="22">
        <v>1.3</v>
      </c>
      <c r="V226" s="22">
        <v>0</v>
      </c>
      <c r="W226" t="s">
        <v>1017</v>
      </c>
      <c r="X226" s="22" t="s">
        <v>703</v>
      </c>
      <c r="Y226" s="22" t="s">
        <v>703</v>
      </c>
      <c r="Z226" s="22" t="s">
        <v>703</v>
      </c>
      <c r="AA226" t="s">
        <v>2241</v>
      </c>
      <c r="AB226" t="s">
        <v>2238</v>
      </c>
      <c r="AC226" t="s">
        <v>703</v>
      </c>
      <c r="AD226" t="s">
        <v>703</v>
      </c>
      <c r="AE226" t="s">
        <v>2240</v>
      </c>
      <c r="AF226" t="s">
        <v>1499</v>
      </c>
      <c r="AG226" t="s">
        <v>703</v>
      </c>
      <c r="AH226" t="s">
        <v>703</v>
      </c>
    </row>
    <row r="227" spans="1:34" x14ac:dyDescent="0.3">
      <c r="A227">
        <v>104</v>
      </c>
      <c r="B227" t="s">
        <v>332</v>
      </c>
      <c r="C227" t="s">
        <v>712</v>
      </c>
      <c r="D227" t="s">
        <v>593</v>
      </c>
      <c r="E227" t="s">
        <v>606</v>
      </c>
      <c r="F227">
        <v>3246</v>
      </c>
      <c r="G227" t="s">
        <v>7</v>
      </c>
      <c r="H227">
        <v>171</v>
      </c>
      <c r="I227">
        <v>146</v>
      </c>
      <c r="J227">
        <v>270</v>
      </c>
      <c r="K227">
        <v>102</v>
      </c>
      <c r="L227">
        <v>321</v>
      </c>
      <c r="M227">
        <v>0</v>
      </c>
      <c r="N227">
        <v>8</v>
      </c>
      <c r="O227">
        <v>125</v>
      </c>
      <c r="P227">
        <v>32</v>
      </c>
      <c r="Q227">
        <v>44</v>
      </c>
      <c r="R227">
        <v>145</v>
      </c>
      <c r="S227" s="6">
        <v>1.2</v>
      </c>
      <c r="T227" s="6">
        <v>1.6</v>
      </c>
      <c r="U227" s="22">
        <v>1.3</v>
      </c>
      <c r="V227" s="22">
        <v>0</v>
      </c>
      <c r="W227" t="s">
        <v>1009</v>
      </c>
      <c r="X227" s="22" t="s">
        <v>703</v>
      </c>
      <c r="Y227" s="22" t="s">
        <v>703</v>
      </c>
      <c r="Z227" s="22" t="s">
        <v>703</v>
      </c>
      <c r="AA227" t="s">
        <v>2242</v>
      </c>
      <c r="AB227" t="s">
        <v>2243</v>
      </c>
      <c r="AC227" t="s">
        <v>703</v>
      </c>
      <c r="AD227" t="s">
        <v>703</v>
      </c>
      <c r="AE227" t="s">
        <v>1953</v>
      </c>
      <c r="AF227" t="s">
        <v>1499</v>
      </c>
      <c r="AG227" t="s">
        <v>703</v>
      </c>
      <c r="AH227" t="s">
        <v>703</v>
      </c>
    </row>
    <row r="228" spans="1:34" x14ac:dyDescent="0.3">
      <c r="A228">
        <v>3104</v>
      </c>
      <c r="B228" t="s">
        <v>645</v>
      </c>
      <c r="C228" t="s">
        <v>712</v>
      </c>
      <c r="D228" t="s">
        <v>592</v>
      </c>
      <c r="E228" t="s">
        <v>606</v>
      </c>
      <c r="F228">
        <v>3486</v>
      </c>
      <c r="G228" t="s">
        <v>7</v>
      </c>
      <c r="H228">
        <v>176</v>
      </c>
      <c r="I228">
        <v>196</v>
      </c>
      <c r="J228">
        <v>305</v>
      </c>
      <c r="K228">
        <v>102</v>
      </c>
      <c r="L228">
        <v>321</v>
      </c>
      <c r="M228">
        <v>0</v>
      </c>
      <c r="N228">
        <v>8</v>
      </c>
      <c r="O228">
        <v>125</v>
      </c>
      <c r="P228">
        <v>32</v>
      </c>
      <c r="Q228">
        <v>44</v>
      </c>
      <c r="R228">
        <v>145</v>
      </c>
      <c r="S228" s="6">
        <v>1.35</v>
      </c>
      <c r="T228" s="6">
        <v>1.65</v>
      </c>
      <c r="U228" s="22">
        <v>1.3</v>
      </c>
      <c r="V228" s="22">
        <v>0</v>
      </c>
      <c r="W228" t="s">
        <v>1009</v>
      </c>
      <c r="X228" s="22" t="s">
        <v>703</v>
      </c>
      <c r="Y228" s="22" t="s">
        <v>703</v>
      </c>
      <c r="Z228" s="22" t="s">
        <v>703</v>
      </c>
      <c r="AA228" t="s">
        <v>2242</v>
      </c>
      <c r="AB228" t="s">
        <v>2141</v>
      </c>
      <c r="AC228" t="s">
        <v>2243</v>
      </c>
      <c r="AD228" t="s">
        <v>703</v>
      </c>
      <c r="AE228" t="s">
        <v>703</v>
      </c>
      <c r="AF228" t="s">
        <v>1535</v>
      </c>
      <c r="AG228" t="s">
        <v>1499</v>
      </c>
      <c r="AH228" t="s">
        <v>703</v>
      </c>
    </row>
    <row r="229" spans="1:34" x14ac:dyDescent="0.3">
      <c r="A229">
        <v>241</v>
      </c>
      <c r="B229" t="s">
        <v>460</v>
      </c>
      <c r="C229" t="s">
        <v>714</v>
      </c>
      <c r="D229" t="s">
        <v>592</v>
      </c>
      <c r="E229" t="s">
        <v>606</v>
      </c>
      <c r="F229">
        <v>3494</v>
      </c>
      <c r="G229" t="s">
        <v>7</v>
      </c>
      <c r="H229">
        <v>185</v>
      </c>
      <c r="I229">
        <v>148</v>
      </c>
      <c r="J229">
        <v>270</v>
      </c>
      <c r="K229">
        <v>102</v>
      </c>
      <c r="L229">
        <v>347</v>
      </c>
      <c r="M229">
        <v>0</v>
      </c>
      <c r="N229">
        <v>9</v>
      </c>
      <c r="O229">
        <v>99</v>
      </c>
      <c r="P229">
        <v>32</v>
      </c>
      <c r="Q229">
        <v>67</v>
      </c>
      <c r="R229">
        <v>158</v>
      </c>
      <c r="S229" s="6">
        <v>1.25</v>
      </c>
      <c r="T229" s="6">
        <v>1.6</v>
      </c>
      <c r="U229" s="22">
        <v>1.3</v>
      </c>
      <c r="V229" s="22">
        <v>0</v>
      </c>
      <c r="W229" t="s">
        <v>1018</v>
      </c>
      <c r="X229" s="22" t="s">
        <v>703</v>
      </c>
      <c r="Y229" s="22" t="s">
        <v>703</v>
      </c>
      <c r="Z229" s="22" t="s">
        <v>703</v>
      </c>
      <c r="AA229" t="s">
        <v>2244</v>
      </c>
      <c r="AB229" t="s">
        <v>2246</v>
      </c>
      <c r="AC229" t="s">
        <v>703</v>
      </c>
      <c r="AD229" t="s">
        <v>703</v>
      </c>
      <c r="AE229" t="s">
        <v>2248</v>
      </c>
      <c r="AF229" t="s">
        <v>1499</v>
      </c>
      <c r="AG229" t="s">
        <v>703</v>
      </c>
      <c r="AH229" t="s">
        <v>703</v>
      </c>
    </row>
    <row r="230" spans="1:34" x14ac:dyDescent="0.3">
      <c r="A230" s="21">
        <v>3241</v>
      </c>
      <c r="B230" s="21" t="s">
        <v>946</v>
      </c>
      <c r="C230" s="21" t="s">
        <v>714</v>
      </c>
      <c r="D230" s="21" t="s">
        <v>591</v>
      </c>
      <c r="E230" s="21" t="s">
        <v>606</v>
      </c>
      <c r="F230" s="21">
        <v>3724</v>
      </c>
      <c r="G230" s="21" t="s">
        <v>7</v>
      </c>
      <c r="H230" s="21">
        <v>190</v>
      </c>
      <c r="I230" s="21">
        <v>168</v>
      </c>
      <c r="J230" s="21">
        <v>325</v>
      </c>
      <c r="K230" s="21">
        <v>102</v>
      </c>
      <c r="L230" s="21">
        <v>387</v>
      </c>
      <c r="M230" s="21">
        <v>0</v>
      </c>
      <c r="N230" s="21">
        <v>9</v>
      </c>
      <c r="O230" s="21">
        <v>99</v>
      </c>
      <c r="P230" s="21">
        <v>32</v>
      </c>
      <c r="Q230" s="21">
        <v>67</v>
      </c>
      <c r="R230" s="21">
        <v>158</v>
      </c>
      <c r="S230" s="22">
        <v>1.25</v>
      </c>
      <c r="T230" s="22">
        <v>1.75</v>
      </c>
      <c r="U230" s="22">
        <v>1.35</v>
      </c>
      <c r="V230" s="22">
        <v>0</v>
      </c>
      <c r="W230" t="s">
        <v>1018</v>
      </c>
      <c r="X230" s="22" t="s">
        <v>703</v>
      </c>
      <c r="Y230" s="22" t="s">
        <v>703</v>
      </c>
      <c r="Z230" s="22" t="s">
        <v>703</v>
      </c>
      <c r="AA230" s="21" t="s">
        <v>2244</v>
      </c>
      <c r="AB230" s="21" t="s">
        <v>2245</v>
      </c>
      <c r="AC230" s="21" t="s">
        <v>2246</v>
      </c>
      <c r="AD230" s="21" t="s">
        <v>703</v>
      </c>
      <c r="AE230" s="21" t="s">
        <v>2248</v>
      </c>
      <c r="AF230" s="21" t="s">
        <v>2247</v>
      </c>
      <c r="AG230" s="21" t="s">
        <v>1499</v>
      </c>
      <c r="AH230" s="21" t="s">
        <v>703</v>
      </c>
    </row>
    <row r="231" spans="1:34" x14ac:dyDescent="0.3">
      <c r="A231" s="21">
        <v>390</v>
      </c>
      <c r="B231" s="21" t="s">
        <v>943</v>
      </c>
      <c r="C231" s="21" t="s">
        <v>710</v>
      </c>
      <c r="D231" s="21" t="s">
        <v>591</v>
      </c>
      <c r="E231" t="s">
        <v>606</v>
      </c>
      <c r="F231" s="21">
        <v>3246</v>
      </c>
      <c r="G231" s="21" t="s">
        <v>7</v>
      </c>
      <c r="H231" s="21">
        <v>185</v>
      </c>
      <c r="I231" s="21">
        <v>167</v>
      </c>
      <c r="J231" s="21">
        <v>0</v>
      </c>
      <c r="K231" s="21">
        <v>91</v>
      </c>
      <c r="L231" s="21">
        <v>316</v>
      </c>
      <c r="M231" s="21">
        <v>0</v>
      </c>
      <c r="N231" s="21">
        <v>10</v>
      </c>
      <c r="O231" s="21">
        <v>107</v>
      </c>
      <c r="P231" s="21">
        <v>32</v>
      </c>
      <c r="Q231" s="21">
        <v>33</v>
      </c>
      <c r="R231" s="21">
        <v>172</v>
      </c>
      <c r="S231" s="22">
        <v>1.35</v>
      </c>
      <c r="T231" s="22">
        <v>0.65</v>
      </c>
      <c r="U231" s="22">
        <v>1.2</v>
      </c>
      <c r="V231" s="22">
        <v>0</v>
      </c>
      <c r="W231" s="22" t="s">
        <v>1006</v>
      </c>
      <c r="X231" s="22" t="s">
        <v>703</v>
      </c>
      <c r="Y231" s="22" t="s">
        <v>703</v>
      </c>
      <c r="Z231" s="22" t="s">
        <v>703</v>
      </c>
      <c r="AA231" s="21" t="s">
        <v>2249</v>
      </c>
      <c r="AB231" s="21" t="s">
        <v>2250</v>
      </c>
      <c r="AC231" s="21" t="s">
        <v>2192</v>
      </c>
      <c r="AD231" s="21" t="s">
        <v>703</v>
      </c>
      <c r="AE231" s="21" t="s">
        <v>2252</v>
      </c>
      <c r="AF231" s="21" t="s">
        <v>2251</v>
      </c>
      <c r="AG231" s="21" t="s">
        <v>1499</v>
      </c>
      <c r="AH231" s="21" t="s">
        <v>703</v>
      </c>
    </row>
    <row r="232" spans="1:34" x14ac:dyDescent="0.3">
      <c r="A232">
        <v>360</v>
      </c>
      <c r="B232" t="s">
        <v>474</v>
      </c>
      <c r="C232" t="s">
        <v>710</v>
      </c>
      <c r="D232" t="s">
        <v>592</v>
      </c>
      <c r="E232" t="s">
        <v>606</v>
      </c>
      <c r="F232">
        <v>3301</v>
      </c>
      <c r="G232" t="s">
        <v>7</v>
      </c>
      <c r="H232">
        <v>185</v>
      </c>
      <c r="I232">
        <v>146</v>
      </c>
      <c r="J232">
        <v>212</v>
      </c>
      <c r="K232">
        <v>101</v>
      </c>
      <c r="L232">
        <v>295</v>
      </c>
      <c r="M232">
        <v>0</v>
      </c>
      <c r="N232">
        <v>9</v>
      </c>
      <c r="O232">
        <v>82</v>
      </c>
      <c r="P232">
        <v>35</v>
      </c>
      <c r="Q232">
        <v>67</v>
      </c>
      <c r="R232">
        <v>151</v>
      </c>
      <c r="S232" s="6">
        <v>1.25</v>
      </c>
      <c r="T232" s="6">
        <v>1.55</v>
      </c>
      <c r="U232" s="22">
        <v>1.25</v>
      </c>
      <c r="V232" s="22">
        <v>0</v>
      </c>
      <c r="W232" s="22" t="s">
        <v>1005</v>
      </c>
      <c r="X232" s="22" t="s">
        <v>703</v>
      </c>
      <c r="Y232" s="22" t="s">
        <v>703</v>
      </c>
      <c r="Z232" s="22" t="s">
        <v>703</v>
      </c>
      <c r="AA232" t="s">
        <v>2309</v>
      </c>
      <c r="AB232" t="s">
        <v>2310</v>
      </c>
      <c r="AC232" t="s">
        <v>703</v>
      </c>
      <c r="AD232" t="s">
        <v>703</v>
      </c>
      <c r="AE232" t="s">
        <v>2080</v>
      </c>
      <c r="AF232" t="s">
        <v>1499</v>
      </c>
      <c r="AG232" t="s">
        <v>703</v>
      </c>
      <c r="AH232" t="s">
        <v>703</v>
      </c>
    </row>
    <row r="233" spans="1:34" x14ac:dyDescent="0.3">
      <c r="A233">
        <v>189</v>
      </c>
      <c r="B233" t="s">
        <v>459</v>
      </c>
      <c r="C233" t="s">
        <v>713</v>
      </c>
      <c r="D233" t="s">
        <v>591</v>
      </c>
      <c r="E233" t="s">
        <v>606</v>
      </c>
      <c r="F233">
        <v>4015</v>
      </c>
      <c r="G233" t="s">
        <v>9</v>
      </c>
      <c r="H233">
        <v>189</v>
      </c>
      <c r="I233">
        <v>201</v>
      </c>
      <c r="J233">
        <v>187</v>
      </c>
      <c r="K233">
        <v>82</v>
      </c>
      <c r="L233">
        <v>186</v>
      </c>
      <c r="M233">
        <v>0</v>
      </c>
      <c r="N233">
        <v>11</v>
      </c>
      <c r="O233">
        <v>45</v>
      </c>
      <c r="P233">
        <v>29</v>
      </c>
      <c r="Q233">
        <v>13</v>
      </c>
      <c r="R233">
        <v>149</v>
      </c>
      <c r="S233" s="6">
        <v>1.1000000000000001</v>
      </c>
      <c r="T233" s="6">
        <v>1.6</v>
      </c>
      <c r="U233" s="22">
        <v>1</v>
      </c>
      <c r="V233" s="22">
        <v>0</v>
      </c>
      <c r="W233" t="s">
        <v>1016</v>
      </c>
      <c r="X233" s="22" t="s">
        <v>703</v>
      </c>
      <c r="Y233" s="22" t="s">
        <v>703</v>
      </c>
      <c r="Z233" s="22" t="s">
        <v>703</v>
      </c>
      <c r="AA233" t="s">
        <v>2116</v>
      </c>
      <c r="AB233" t="s">
        <v>1963</v>
      </c>
      <c r="AC233" t="s">
        <v>2316</v>
      </c>
      <c r="AD233" t="s">
        <v>703</v>
      </c>
      <c r="AE233" t="s">
        <v>1546</v>
      </c>
      <c r="AF233" t="s">
        <v>1966</v>
      </c>
      <c r="AG233" t="s">
        <v>1499</v>
      </c>
      <c r="AH233" t="s">
        <v>703</v>
      </c>
    </row>
    <row r="234" spans="1:34" x14ac:dyDescent="0.3">
      <c r="A234">
        <v>188</v>
      </c>
      <c r="B234" t="s">
        <v>343</v>
      </c>
      <c r="C234" t="s">
        <v>713</v>
      </c>
      <c r="D234" t="s">
        <v>591</v>
      </c>
      <c r="E234" t="s">
        <v>606</v>
      </c>
      <c r="F234">
        <v>4015</v>
      </c>
      <c r="G234" t="s">
        <v>9</v>
      </c>
      <c r="H234">
        <v>189</v>
      </c>
      <c r="I234">
        <v>201</v>
      </c>
      <c r="J234">
        <v>185</v>
      </c>
      <c r="K234">
        <v>82</v>
      </c>
      <c r="L234">
        <v>186</v>
      </c>
      <c r="M234">
        <v>0</v>
      </c>
      <c r="N234">
        <v>11</v>
      </c>
      <c r="O234">
        <v>45</v>
      </c>
      <c r="P234">
        <v>29</v>
      </c>
      <c r="Q234">
        <v>14</v>
      </c>
      <c r="R234">
        <v>149</v>
      </c>
      <c r="S234" s="6">
        <v>1.1000000000000001</v>
      </c>
      <c r="T234" s="6">
        <v>1.6</v>
      </c>
      <c r="U234" s="22">
        <v>1.05</v>
      </c>
      <c r="V234" s="22">
        <v>0</v>
      </c>
      <c r="W234" t="s">
        <v>1016</v>
      </c>
      <c r="X234" s="22" t="s">
        <v>703</v>
      </c>
      <c r="Y234" s="22" t="s">
        <v>703</v>
      </c>
      <c r="Z234" s="22" t="s">
        <v>703</v>
      </c>
      <c r="AA234" t="s">
        <v>1912</v>
      </c>
      <c r="AB234" t="s">
        <v>1963</v>
      </c>
      <c r="AC234" t="s">
        <v>2043</v>
      </c>
      <c r="AD234" t="s">
        <v>703</v>
      </c>
      <c r="AE234" t="s">
        <v>1910</v>
      </c>
      <c r="AF234" t="s">
        <v>1966</v>
      </c>
      <c r="AG234" t="s">
        <v>1499</v>
      </c>
      <c r="AH234" t="s">
        <v>703</v>
      </c>
    </row>
    <row r="235" spans="1:34" x14ac:dyDescent="0.3">
      <c r="A235">
        <v>329</v>
      </c>
      <c r="B235" t="s">
        <v>470</v>
      </c>
      <c r="C235" t="s">
        <v>710</v>
      </c>
      <c r="D235" t="s">
        <v>594</v>
      </c>
      <c r="E235" t="s">
        <v>606</v>
      </c>
      <c r="F235">
        <v>4361</v>
      </c>
      <c r="G235" t="s">
        <v>7</v>
      </c>
      <c r="H235">
        <v>193</v>
      </c>
      <c r="I235">
        <v>170</v>
      </c>
      <c r="J235">
        <v>0</v>
      </c>
      <c r="K235">
        <v>92</v>
      </c>
      <c r="L235">
        <v>333</v>
      </c>
      <c r="M235">
        <v>0</v>
      </c>
      <c r="N235">
        <v>11</v>
      </c>
      <c r="O235">
        <v>104</v>
      </c>
      <c r="P235">
        <v>32</v>
      </c>
      <c r="Q235">
        <v>72</v>
      </c>
      <c r="R235">
        <v>163</v>
      </c>
      <c r="S235" s="6">
        <v>1.3</v>
      </c>
      <c r="T235" s="6">
        <v>0.7</v>
      </c>
      <c r="U235" s="22">
        <v>1.2</v>
      </c>
      <c r="V235" s="22">
        <v>0</v>
      </c>
      <c r="W235" s="22" t="s">
        <v>1008</v>
      </c>
      <c r="X235" s="22" t="s">
        <v>703</v>
      </c>
      <c r="Y235" s="22" t="s">
        <v>703</v>
      </c>
      <c r="Z235" s="22" t="s">
        <v>703</v>
      </c>
      <c r="AA235" t="s">
        <v>2317</v>
      </c>
      <c r="AB235" t="s">
        <v>2256</v>
      </c>
      <c r="AC235" t="s">
        <v>2318</v>
      </c>
      <c r="AD235" t="s">
        <v>703</v>
      </c>
      <c r="AE235" t="s">
        <v>2319</v>
      </c>
      <c r="AF235" t="s">
        <v>2124</v>
      </c>
      <c r="AG235" t="s">
        <v>1499</v>
      </c>
      <c r="AH235" t="s">
        <v>703</v>
      </c>
    </row>
    <row r="236" spans="1:34" x14ac:dyDescent="0.3">
      <c r="A236">
        <v>182</v>
      </c>
      <c r="B236" t="s">
        <v>457</v>
      </c>
      <c r="C236" t="s">
        <v>713</v>
      </c>
      <c r="D236" t="s">
        <v>593</v>
      </c>
      <c r="E236" t="s">
        <v>606</v>
      </c>
      <c r="F236">
        <v>2891</v>
      </c>
      <c r="G236" t="s">
        <v>7</v>
      </c>
      <c r="H236">
        <v>173</v>
      </c>
      <c r="I236">
        <v>140</v>
      </c>
      <c r="J236">
        <v>279</v>
      </c>
      <c r="K236">
        <v>105</v>
      </c>
      <c r="L236">
        <v>278</v>
      </c>
      <c r="M236">
        <v>0</v>
      </c>
      <c r="N236">
        <v>8</v>
      </c>
      <c r="O236">
        <v>84</v>
      </c>
      <c r="P236">
        <v>36</v>
      </c>
      <c r="Q236">
        <v>36</v>
      </c>
      <c r="R236">
        <v>145</v>
      </c>
      <c r="S236" s="6">
        <v>1.1000000000000001</v>
      </c>
      <c r="T236" s="6">
        <v>1.6</v>
      </c>
      <c r="U236" s="22">
        <v>1.25</v>
      </c>
      <c r="V236" s="22">
        <v>0</v>
      </c>
      <c r="W236" t="s">
        <v>1015</v>
      </c>
      <c r="X236" s="22" t="s">
        <v>703</v>
      </c>
      <c r="Y236" s="22" t="s">
        <v>703</v>
      </c>
      <c r="Z236" s="22" t="s">
        <v>703</v>
      </c>
      <c r="AA236" t="s">
        <v>1912</v>
      </c>
      <c r="AB236" t="s">
        <v>2111</v>
      </c>
      <c r="AC236" t="s">
        <v>703</v>
      </c>
      <c r="AD236" t="s">
        <v>703</v>
      </c>
      <c r="AE236" t="s">
        <v>1910</v>
      </c>
      <c r="AF236" t="s">
        <v>1499</v>
      </c>
      <c r="AG236" t="s">
        <v>703</v>
      </c>
      <c r="AH236" t="s">
        <v>703</v>
      </c>
    </row>
    <row r="237" spans="1:34" x14ac:dyDescent="0.3">
      <c r="A237">
        <v>310</v>
      </c>
      <c r="B237" t="s">
        <v>466</v>
      </c>
      <c r="C237" t="s">
        <v>713</v>
      </c>
      <c r="D237" t="s">
        <v>592</v>
      </c>
      <c r="E237" t="s">
        <v>606</v>
      </c>
      <c r="F237">
        <v>2540</v>
      </c>
      <c r="G237" t="s">
        <v>7</v>
      </c>
      <c r="H237">
        <v>185</v>
      </c>
      <c r="I237">
        <v>151</v>
      </c>
      <c r="J237">
        <v>337</v>
      </c>
      <c r="K237">
        <v>108</v>
      </c>
      <c r="L237">
        <v>286</v>
      </c>
      <c r="M237">
        <v>0</v>
      </c>
      <c r="N237">
        <v>9</v>
      </c>
      <c r="O237">
        <v>104</v>
      </c>
      <c r="P237">
        <v>35</v>
      </c>
      <c r="Q237">
        <v>53</v>
      </c>
      <c r="R237">
        <v>151</v>
      </c>
      <c r="S237" s="6">
        <v>1.2</v>
      </c>
      <c r="T237" s="6">
        <v>1.65</v>
      </c>
      <c r="U237" s="22">
        <v>1.1499999999999999</v>
      </c>
      <c r="V237" s="22">
        <v>0</v>
      </c>
      <c r="W237" t="s">
        <v>1022</v>
      </c>
      <c r="X237" s="22" t="s">
        <v>703</v>
      </c>
      <c r="Y237" s="22" t="s">
        <v>703</v>
      </c>
      <c r="Z237" s="22" t="s">
        <v>703</v>
      </c>
      <c r="AA237" t="s">
        <v>2345</v>
      </c>
      <c r="AB237" t="s">
        <v>2346</v>
      </c>
      <c r="AC237" t="s">
        <v>703</v>
      </c>
      <c r="AD237" t="s">
        <v>703</v>
      </c>
      <c r="AE237" t="s">
        <v>2157</v>
      </c>
      <c r="AF237" t="s">
        <v>1499</v>
      </c>
      <c r="AG237" t="s">
        <v>703</v>
      </c>
      <c r="AH237" t="s">
        <v>703</v>
      </c>
    </row>
    <row r="238" spans="1:34" x14ac:dyDescent="0.3">
      <c r="A238" t="s">
        <v>286</v>
      </c>
      <c r="B238" t="s">
        <v>2193</v>
      </c>
      <c r="C238" t="s">
        <v>602</v>
      </c>
      <c r="D238" t="s">
        <v>591</v>
      </c>
      <c r="E238" t="s">
        <v>606</v>
      </c>
      <c r="F238">
        <v>3430</v>
      </c>
      <c r="G238" t="s">
        <v>7</v>
      </c>
      <c r="H238">
        <v>171</v>
      </c>
      <c r="I238">
        <v>153</v>
      </c>
      <c r="J238">
        <v>289</v>
      </c>
      <c r="K238">
        <v>100</v>
      </c>
      <c r="L238">
        <v>303</v>
      </c>
      <c r="M238">
        <v>0</v>
      </c>
      <c r="N238">
        <v>10</v>
      </c>
      <c r="O238">
        <v>122</v>
      </c>
      <c r="P238">
        <v>31</v>
      </c>
      <c r="Q238">
        <v>73</v>
      </c>
      <c r="R238">
        <v>154</v>
      </c>
      <c r="S238" s="6">
        <v>1.4</v>
      </c>
      <c r="T238" s="6">
        <v>1.5</v>
      </c>
      <c r="U238" s="22">
        <v>1</v>
      </c>
      <c r="V238" s="22">
        <v>0</v>
      </c>
      <c r="W238" s="22" t="s">
        <v>703</v>
      </c>
      <c r="X238" s="22" t="s">
        <v>703</v>
      </c>
      <c r="Y238" s="22" t="s">
        <v>703</v>
      </c>
      <c r="Z238" s="22" t="s">
        <v>703</v>
      </c>
      <c r="AA238" t="s">
        <v>2352</v>
      </c>
      <c r="AB238" t="s">
        <v>703</v>
      </c>
      <c r="AC238" t="s">
        <v>703</v>
      </c>
      <c r="AD238" t="s">
        <v>703</v>
      </c>
      <c r="AE238" t="s">
        <v>2353</v>
      </c>
      <c r="AF238" t="s">
        <v>703</v>
      </c>
      <c r="AG238" t="s">
        <v>703</v>
      </c>
      <c r="AH238" t="s">
        <v>703</v>
      </c>
    </row>
    <row r="239" spans="1:34" x14ac:dyDescent="0.3">
      <c r="A239" t="s">
        <v>300</v>
      </c>
      <c r="B239" t="s">
        <v>2194</v>
      </c>
      <c r="C239" t="s">
        <v>712</v>
      </c>
      <c r="D239" t="s">
        <v>595</v>
      </c>
      <c r="E239" t="s">
        <v>606</v>
      </c>
      <c r="F239">
        <v>4637</v>
      </c>
      <c r="G239" t="s">
        <v>7</v>
      </c>
      <c r="H239">
        <v>164</v>
      </c>
      <c r="I239">
        <v>172</v>
      </c>
      <c r="J239">
        <v>352</v>
      </c>
      <c r="K239">
        <v>98</v>
      </c>
      <c r="L239">
        <v>363</v>
      </c>
      <c r="M239">
        <v>0</v>
      </c>
      <c r="N239">
        <v>12</v>
      </c>
      <c r="O239">
        <v>152</v>
      </c>
      <c r="P239">
        <v>33</v>
      </c>
      <c r="Q239">
        <v>0</v>
      </c>
      <c r="R239">
        <v>158</v>
      </c>
      <c r="S239" s="6">
        <v>1.5</v>
      </c>
      <c r="T239" s="6">
        <v>1.6</v>
      </c>
      <c r="U239" s="22">
        <v>1</v>
      </c>
      <c r="V239" s="22">
        <v>0</v>
      </c>
      <c r="W239" t="s">
        <v>1029</v>
      </c>
      <c r="X239" s="22" t="s">
        <v>703</v>
      </c>
      <c r="Y239" s="22" t="s">
        <v>703</v>
      </c>
      <c r="Z239" s="22" t="s">
        <v>703</v>
      </c>
      <c r="AA239" t="s">
        <v>2347</v>
      </c>
      <c r="AB239" t="s">
        <v>2348</v>
      </c>
      <c r="AC239" t="s">
        <v>1811</v>
      </c>
      <c r="AD239" t="s">
        <v>2349</v>
      </c>
      <c r="AE239" t="s">
        <v>2351</v>
      </c>
      <c r="AF239" t="s">
        <v>2350</v>
      </c>
      <c r="AG239" t="s">
        <v>1810</v>
      </c>
      <c r="AH239" t="s">
        <v>1499</v>
      </c>
    </row>
    <row r="240" spans="1:34" x14ac:dyDescent="0.3">
      <c r="A240">
        <v>361</v>
      </c>
      <c r="B240" t="s">
        <v>367</v>
      </c>
      <c r="C240" t="s">
        <v>712</v>
      </c>
      <c r="D240" t="s">
        <v>592</v>
      </c>
      <c r="E240" t="s">
        <v>606</v>
      </c>
      <c r="F240">
        <v>3688</v>
      </c>
      <c r="G240" t="s">
        <v>7</v>
      </c>
      <c r="H240">
        <v>179</v>
      </c>
      <c r="I240">
        <v>145</v>
      </c>
      <c r="J240">
        <v>285</v>
      </c>
      <c r="K240">
        <v>100</v>
      </c>
      <c r="L240">
        <v>347</v>
      </c>
      <c r="M240">
        <v>0</v>
      </c>
      <c r="N240">
        <v>9</v>
      </c>
      <c r="O240">
        <v>84</v>
      </c>
      <c r="P240">
        <v>32</v>
      </c>
      <c r="Q240">
        <v>78</v>
      </c>
      <c r="R240">
        <v>160</v>
      </c>
      <c r="S240" s="6">
        <v>1.4</v>
      </c>
      <c r="T240" s="6">
        <v>1.25</v>
      </c>
      <c r="U240" s="22">
        <v>1.45</v>
      </c>
      <c r="V240" s="22">
        <v>0</v>
      </c>
      <c r="W240" t="s">
        <v>1010</v>
      </c>
      <c r="X240" s="22" t="s">
        <v>703</v>
      </c>
      <c r="Y240" s="22" t="s">
        <v>703</v>
      </c>
      <c r="Z240" s="22" t="s">
        <v>703</v>
      </c>
      <c r="AA240" t="s">
        <v>2122</v>
      </c>
      <c r="AB240" t="s">
        <v>2354</v>
      </c>
      <c r="AC240" t="s">
        <v>2355</v>
      </c>
      <c r="AD240" t="s">
        <v>703</v>
      </c>
      <c r="AE240" t="s">
        <v>2124</v>
      </c>
      <c r="AF240" t="s">
        <v>2006</v>
      </c>
      <c r="AG240" t="s">
        <v>1499</v>
      </c>
      <c r="AH240" t="s">
        <v>703</v>
      </c>
    </row>
    <row r="241" spans="1:34" x14ac:dyDescent="0.3">
      <c r="A241">
        <v>3361</v>
      </c>
      <c r="B241" t="s">
        <v>655</v>
      </c>
      <c r="C241" t="s">
        <v>712</v>
      </c>
      <c r="D241" t="s">
        <v>591</v>
      </c>
      <c r="E241" t="s">
        <v>606</v>
      </c>
      <c r="F241">
        <v>3928</v>
      </c>
      <c r="G241" t="s">
        <v>7</v>
      </c>
      <c r="H241">
        <v>194</v>
      </c>
      <c r="I241">
        <v>175</v>
      </c>
      <c r="J241">
        <v>285</v>
      </c>
      <c r="K241">
        <v>100</v>
      </c>
      <c r="L241">
        <v>387</v>
      </c>
      <c r="M241">
        <v>0</v>
      </c>
      <c r="N241">
        <v>9</v>
      </c>
      <c r="O241">
        <v>84</v>
      </c>
      <c r="P241">
        <v>32</v>
      </c>
      <c r="Q241">
        <v>78</v>
      </c>
      <c r="R241">
        <v>165</v>
      </c>
      <c r="S241" s="6">
        <v>1.55</v>
      </c>
      <c r="T241" s="6">
        <v>1.25</v>
      </c>
      <c r="U241" s="22">
        <v>1.45</v>
      </c>
      <c r="V241" s="22">
        <v>0</v>
      </c>
      <c r="W241" t="s">
        <v>1010</v>
      </c>
      <c r="X241" s="22" t="s">
        <v>703</v>
      </c>
      <c r="Y241" s="22" t="s">
        <v>703</v>
      </c>
      <c r="Z241" s="22" t="s">
        <v>703</v>
      </c>
      <c r="AA241" t="s">
        <v>2122</v>
      </c>
      <c r="AB241" t="s">
        <v>2354</v>
      </c>
      <c r="AC241" t="s">
        <v>2030</v>
      </c>
      <c r="AD241" t="s">
        <v>2355</v>
      </c>
      <c r="AE241" t="s">
        <v>2124</v>
      </c>
      <c r="AF241" t="s">
        <v>2006</v>
      </c>
      <c r="AG241" t="s">
        <v>2033</v>
      </c>
      <c r="AH241" t="s">
        <v>1499</v>
      </c>
    </row>
    <row r="242" spans="1:34" x14ac:dyDescent="0.3">
      <c r="A242">
        <v>258</v>
      </c>
      <c r="B242" t="s">
        <v>354</v>
      </c>
      <c r="C242" t="s">
        <v>598</v>
      </c>
      <c r="D242" t="s">
        <v>591</v>
      </c>
      <c r="E242" t="s">
        <v>606</v>
      </c>
      <c r="F242">
        <v>1982</v>
      </c>
      <c r="G242" t="s">
        <v>7</v>
      </c>
      <c r="H242">
        <v>182</v>
      </c>
      <c r="I242">
        <v>146</v>
      </c>
      <c r="J242">
        <v>234</v>
      </c>
      <c r="K242">
        <v>75</v>
      </c>
      <c r="L242">
        <v>289</v>
      </c>
      <c r="M242">
        <v>0</v>
      </c>
      <c r="N242">
        <v>10</v>
      </c>
      <c r="O242">
        <v>75</v>
      </c>
      <c r="P242">
        <v>23</v>
      </c>
      <c r="Q242">
        <v>51</v>
      </c>
      <c r="R242">
        <v>152</v>
      </c>
      <c r="S242" s="6">
        <v>1.3</v>
      </c>
      <c r="T242" s="6">
        <v>1.55</v>
      </c>
      <c r="U242" s="22">
        <v>1.3</v>
      </c>
      <c r="V242" s="22">
        <v>0</v>
      </c>
      <c r="W242" t="s">
        <v>1020</v>
      </c>
      <c r="X242" s="22" t="s">
        <v>703</v>
      </c>
      <c r="Y242" s="22" t="s">
        <v>703</v>
      </c>
      <c r="Z242" s="22" t="s">
        <v>703</v>
      </c>
      <c r="AA242" t="s">
        <v>2356</v>
      </c>
      <c r="AB242" t="s">
        <v>2329</v>
      </c>
      <c r="AC242" t="s">
        <v>2331</v>
      </c>
      <c r="AD242" t="s">
        <v>703</v>
      </c>
      <c r="AE242" t="s">
        <v>2333</v>
      </c>
      <c r="AF242" t="s">
        <v>2109</v>
      </c>
      <c r="AG242" t="s">
        <v>1499</v>
      </c>
      <c r="AH242" t="s">
        <v>703</v>
      </c>
    </row>
    <row r="243" spans="1:34" x14ac:dyDescent="0.3">
      <c r="A243">
        <v>3258</v>
      </c>
      <c r="B243" t="s">
        <v>651</v>
      </c>
      <c r="C243" t="s">
        <v>598</v>
      </c>
      <c r="D243" t="s">
        <v>594</v>
      </c>
      <c r="E243" t="s">
        <v>606</v>
      </c>
      <c r="F243">
        <v>2192</v>
      </c>
      <c r="G243" t="s">
        <v>7</v>
      </c>
      <c r="H243">
        <v>187</v>
      </c>
      <c r="I243">
        <v>201</v>
      </c>
      <c r="J243">
        <v>234</v>
      </c>
      <c r="K243">
        <v>110</v>
      </c>
      <c r="L243">
        <v>304</v>
      </c>
      <c r="M243">
        <v>0</v>
      </c>
      <c r="N243">
        <v>10</v>
      </c>
      <c r="O243">
        <v>75</v>
      </c>
      <c r="P243">
        <v>23</v>
      </c>
      <c r="Q243">
        <v>51</v>
      </c>
      <c r="R243">
        <v>152</v>
      </c>
      <c r="S243" s="6">
        <v>1.45</v>
      </c>
      <c r="T243" s="6">
        <v>1.55</v>
      </c>
      <c r="U243" s="22">
        <v>1.35</v>
      </c>
      <c r="V243" s="22">
        <v>0</v>
      </c>
      <c r="W243" t="s">
        <v>1020</v>
      </c>
      <c r="X243" s="22" t="s">
        <v>703</v>
      </c>
      <c r="Y243" s="22" t="s">
        <v>703</v>
      </c>
      <c r="Z243" s="22" t="s">
        <v>703</v>
      </c>
      <c r="AA243" t="s">
        <v>2356</v>
      </c>
      <c r="AB243" t="s">
        <v>2329</v>
      </c>
      <c r="AC243" t="s">
        <v>2330</v>
      </c>
      <c r="AD243" t="s">
        <v>2331</v>
      </c>
      <c r="AE243" t="s">
        <v>2333</v>
      </c>
      <c r="AF243" t="s">
        <v>2109</v>
      </c>
      <c r="AG243" t="s">
        <v>2332</v>
      </c>
      <c r="AH243" t="s">
        <v>1499</v>
      </c>
    </row>
    <row r="244" spans="1:34" x14ac:dyDescent="0.3">
      <c r="A244" s="21">
        <v>322</v>
      </c>
      <c r="B244" s="21" t="s">
        <v>2642</v>
      </c>
      <c r="C244" s="21" t="s">
        <v>713</v>
      </c>
      <c r="D244" s="21" t="s">
        <v>594</v>
      </c>
      <c r="E244" s="21" t="s">
        <v>606</v>
      </c>
      <c r="F244" s="21">
        <v>3278</v>
      </c>
      <c r="G244" s="21" t="s">
        <v>7</v>
      </c>
      <c r="H244" s="21">
        <v>181</v>
      </c>
      <c r="I244" s="21">
        <v>175</v>
      </c>
      <c r="J244" s="21">
        <v>373</v>
      </c>
      <c r="K244" s="21">
        <v>104</v>
      </c>
      <c r="L244" s="21">
        <v>333</v>
      </c>
      <c r="M244" s="21">
        <v>0</v>
      </c>
      <c r="N244" s="21">
        <v>10</v>
      </c>
      <c r="O244" s="21">
        <v>97</v>
      </c>
      <c r="P244" s="21">
        <v>35</v>
      </c>
      <c r="Q244" s="21">
        <v>55</v>
      </c>
      <c r="R244" s="21">
        <v>171</v>
      </c>
      <c r="S244" s="22">
        <v>1.25</v>
      </c>
      <c r="T244" s="22">
        <v>1.75</v>
      </c>
      <c r="U244" s="22">
        <v>1.1000000000000001</v>
      </c>
      <c r="V244" s="22">
        <v>0</v>
      </c>
      <c r="W244" t="s">
        <v>2650</v>
      </c>
      <c r="X244" t="s">
        <v>2651</v>
      </c>
      <c r="Y244" s="22" t="s">
        <v>703</v>
      </c>
      <c r="Z244" s="22" t="s">
        <v>703</v>
      </c>
      <c r="AA244" s="22" t="s">
        <v>2660</v>
      </c>
      <c r="AB244" s="22" t="s">
        <v>2661</v>
      </c>
      <c r="AC244" s="22" t="s">
        <v>2662</v>
      </c>
      <c r="AD244" t="s">
        <v>703</v>
      </c>
      <c r="AE244" s="22" t="s">
        <v>2663</v>
      </c>
      <c r="AF244" s="22" t="s">
        <v>2664</v>
      </c>
      <c r="AG244" t="s">
        <v>1499</v>
      </c>
      <c r="AH244" t="s">
        <v>703</v>
      </c>
    </row>
    <row r="245" spans="1:34" x14ac:dyDescent="0.3">
      <c r="A245">
        <v>29</v>
      </c>
      <c r="B245" t="s">
        <v>441</v>
      </c>
      <c r="C245" t="s">
        <v>710</v>
      </c>
      <c r="D245" t="s">
        <v>593</v>
      </c>
      <c r="E245" t="s">
        <v>606</v>
      </c>
      <c r="F245">
        <v>3237</v>
      </c>
      <c r="G245" t="s">
        <v>7</v>
      </c>
      <c r="H245">
        <v>182</v>
      </c>
      <c r="I245">
        <v>142</v>
      </c>
      <c r="J245">
        <v>207</v>
      </c>
      <c r="K245">
        <v>101</v>
      </c>
      <c r="L245">
        <v>281</v>
      </c>
      <c r="M245">
        <v>0</v>
      </c>
      <c r="N245">
        <v>8</v>
      </c>
      <c r="O245">
        <v>80</v>
      </c>
      <c r="P245">
        <v>35</v>
      </c>
      <c r="Q245">
        <v>67</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2080</v>
      </c>
      <c r="AF245" t="s">
        <v>1499</v>
      </c>
      <c r="AG245" t="s">
        <v>703</v>
      </c>
      <c r="AH245" t="s">
        <v>703</v>
      </c>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s="21"/>
      <c r="B332" s="21" t="s">
        <v>2764</v>
      </c>
      <c r="C332" s="21" t="s">
        <v>2773</v>
      </c>
      <c r="D332" s="21" t="s">
        <v>594</v>
      </c>
      <c r="E332" s="21" t="s">
        <v>146</v>
      </c>
      <c r="F332" s="21">
        <v>8324</v>
      </c>
      <c r="G332" s="21" t="s">
        <v>11</v>
      </c>
      <c r="H332" s="21">
        <v>139</v>
      </c>
      <c r="I332" s="21">
        <v>427</v>
      </c>
      <c r="J332" s="21">
        <v>0</v>
      </c>
      <c r="K332" s="21">
        <v>35</v>
      </c>
      <c r="L332" s="21">
        <v>247</v>
      </c>
      <c r="M332" s="21">
        <v>0</v>
      </c>
      <c r="N332" s="21">
        <v>15</v>
      </c>
      <c r="O332" s="21">
        <v>0</v>
      </c>
      <c r="P332" s="21">
        <v>28</v>
      </c>
      <c r="Q332" s="21">
        <v>46</v>
      </c>
      <c r="R332" s="21">
        <v>58</v>
      </c>
      <c r="S332" s="22">
        <v>1.35</v>
      </c>
      <c r="T332" s="22">
        <v>2</v>
      </c>
      <c r="U332" s="6" t="s">
        <v>703</v>
      </c>
      <c r="V332" s="21" t="s">
        <v>703</v>
      </c>
      <c r="W332" s="21" t="s">
        <v>703</v>
      </c>
      <c r="X332" s="21" t="s">
        <v>703</v>
      </c>
      <c r="Y332" s="22">
        <v>1</v>
      </c>
      <c r="Z332" s="22">
        <v>0</v>
      </c>
      <c r="AA332" t="s">
        <v>2774</v>
      </c>
      <c r="AB332" t="s">
        <v>2775</v>
      </c>
      <c r="AC332" t="s">
        <v>2776</v>
      </c>
      <c r="AD332" t="s">
        <v>2777</v>
      </c>
      <c r="AE332" s="21"/>
      <c r="AF332" s="22"/>
      <c r="AG332" s="22"/>
      <c r="AH332" s="22"/>
      <c r="AI332" s="21"/>
      <c r="AJ332" s="22"/>
      <c r="AK332" s="22"/>
      <c r="AL332" s="22"/>
    </row>
    <row r="333" spans="1:38" x14ac:dyDescent="0.3">
      <c r="A333" s="21"/>
      <c r="B333" s="21" t="s">
        <v>2770</v>
      </c>
      <c r="C333" s="21" t="s">
        <v>2773</v>
      </c>
      <c r="D333" s="21" t="s">
        <v>591</v>
      </c>
      <c r="E333" s="21" t="s">
        <v>146</v>
      </c>
      <c r="F333" s="21">
        <v>6491</v>
      </c>
      <c r="G333" s="21" t="s">
        <v>11</v>
      </c>
      <c r="H333" s="21">
        <v>149</v>
      </c>
      <c r="I333" s="21">
        <v>324</v>
      </c>
      <c r="J333" s="21">
        <v>0</v>
      </c>
      <c r="K333" s="21">
        <v>33</v>
      </c>
      <c r="L333" s="21">
        <v>174</v>
      </c>
      <c r="M333" s="21">
        <v>0</v>
      </c>
      <c r="N333" s="21">
        <v>14</v>
      </c>
      <c r="O333" s="21">
        <v>0</v>
      </c>
      <c r="P333" s="21">
        <v>24</v>
      </c>
      <c r="Q333" s="21">
        <v>85</v>
      </c>
      <c r="R333" s="21">
        <v>61</v>
      </c>
      <c r="S333" s="22">
        <v>1.1000000000000001</v>
      </c>
      <c r="T333" s="22">
        <v>2</v>
      </c>
      <c r="U333" s="6" t="s">
        <v>703</v>
      </c>
      <c r="V333" s="21" t="s">
        <v>703</v>
      </c>
      <c r="W333" s="21" t="s">
        <v>703</v>
      </c>
      <c r="X333" s="21" t="s">
        <v>703</v>
      </c>
      <c r="Y333" s="22">
        <v>1</v>
      </c>
      <c r="Z333" s="22">
        <v>0</v>
      </c>
      <c r="AA333" s="21" t="s">
        <v>703</v>
      </c>
      <c r="AB333" s="21" t="s">
        <v>703</v>
      </c>
      <c r="AC333" s="21" t="s">
        <v>703</v>
      </c>
      <c r="AD333" s="21" t="s">
        <v>703</v>
      </c>
      <c r="AE333" s="21"/>
      <c r="AF333" s="22"/>
      <c r="AG333" s="22"/>
      <c r="AH333" s="22"/>
      <c r="AI333" s="21"/>
      <c r="AJ333" s="22"/>
      <c r="AK333" s="22"/>
      <c r="AL333" s="22"/>
    </row>
    <row r="334" spans="1:38" x14ac:dyDescent="0.3">
      <c r="A334">
        <v>336</v>
      </c>
      <c r="B334" t="s">
        <v>544</v>
      </c>
      <c r="C334" t="s">
        <v>712</v>
      </c>
      <c r="D334" t="s">
        <v>591</v>
      </c>
      <c r="E334" t="s">
        <v>1227</v>
      </c>
      <c r="F334">
        <v>3777</v>
      </c>
      <c r="G334" t="s">
        <v>7</v>
      </c>
      <c r="H334">
        <v>148</v>
      </c>
      <c r="I334">
        <v>286</v>
      </c>
      <c r="J334">
        <v>0</v>
      </c>
      <c r="K334">
        <v>61</v>
      </c>
      <c r="L334">
        <v>182</v>
      </c>
      <c r="M334">
        <v>0</v>
      </c>
      <c r="N334">
        <v>10</v>
      </c>
      <c r="O334">
        <v>0</v>
      </c>
      <c r="P334">
        <v>12</v>
      </c>
      <c r="Q334">
        <v>38</v>
      </c>
      <c r="R334" s="114">
        <v>81</v>
      </c>
      <c r="S334" s="6">
        <v>1.2</v>
      </c>
      <c r="T334" s="6">
        <v>2.0499999999999998</v>
      </c>
      <c r="U334" s="6" t="s">
        <v>703</v>
      </c>
      <c r="V334" t="s">
        <v>703</v>
      </c>
      <c r="W334" t="s">
        <v>703</v>
      </c>
      <c r="X334" t="s">
        <v>703</v>
      </c>
      <c r="Y334" s="22">
        <v>1</v>
      </c>
      <c r="Z334" s="22">
        <v>0</v>
      </c>
      <c r="AA334" t="s">
        <v>1080</v>
      </c>
      <c r="AB334" t="s">
        <v>1080</v>
      </c>
      <c r="AC334" s="22" t="s">
        <v>703</v>
      </c>
      <c r="AD334" s="22" t="s">
        <v>703</v>
      </c>
      <c r="AE334" t="s">
        <v>1814</v>
      </c>
      <c r="AF334" t="s">
        <v>703</v>
      </c>
      <c r="AG334" s="22" t="s">
        <v>703</v>
      </c>
      <c r="AH334" s="22" t="s">
        <v>703</v>
      </c>
      <c r="AI334" t="s">
        <v>1080</v>
      </c>
      <c r="AJ334" t="s">
        <v>703</v>
      </c>
      <c r="AK334" s="22" t="s">
        <v>703</v>
      </c>
      <c r="AL334" s="22" t="s">
        <v>703</v>
      </c>
    </row>
    <row r="335" spans="1:38" x14ac:dyDescent="0.3">
      <c r="A335" s="21">
        <v>401</v>
      </c>
      <c r="B335" s="21" t="s">
        <v>1350</v>
      </c>
      <c r="C335" s="21" t="s">
        <v>710</v>
      </c>
      <c r="D335" s="21" t="s">
        <v>594</v>
      </c>
      <c r="E335" s="21" t="s">
        <v>146</v>
      </c>
      <c r="F335" s="21">
        <v>7783</v>
      </c>
      <c r="G335" s="21" t="s">
        <v>11</v>
      </c>
      <c r="H335" s="21">
        <v>154</v>
      </c>
      <c r="I335" s="21">
        <v>417</v>
      </c>
      <c r="J335" s="21">
        <v>0</v>
      </c>
      <c r="K335" s="21">
        <v>33</v>
      </c>
      <c r="L335" s="21">
        <v>400</v>
      </c>
      <c r="M335" s="21">
        <v>0</v>
      </c>
      <c r="N335" s="21">
        <v>15</v>
      </c>
      <c r="O335" s="21">
        <v>0</v>
      </c>
      <c r="P335" s="21">
        <v>27</v>
      </c>
      <c r="Q335" s="21">
        <v>86</v>
      </c>
      <c r="R335" s="21">
        <v>64</v>
      </c>
      <c r="S335" s="22">
        <v>1.3</v>
      </c>
      <c r="T335" s="22">
        <v>2</v>
      </c>
      <c r="U335" s="6" t="s">
        <v>703</v>
      </c>
      <c r="V335" s="6" t="s">
        <v>703</v>
      </c>
      <c r="W335" s="6" t="s">
        <v>703</v>
      </c>
      <c r="X335" s="6" t="s">
        <v>703</v>
      </c>
      <c r="Y335" s="22">
        <v>1</v>
      </c>
      <c r="Z335" s="22">
        <v>0</v>
      </c>
      <c r="AA335" s="21" t="s">
        <v>1351</v>
      </c>
      <c r="AB335" s="21" t="s">
        <v>1355</v>
      </c>
      <c r="AC335" s="22" t="s">
        <v>703</v>
      </c>
      <c r="AD335" s="22" t="s">
        <v>703</v>
      </c>
      <c r="AE335" s="21" t="s">
        <v>1817</v>
      </c>
      <c r="AF335" s="21" t="s">
        <v>1816</v>
      </c>
      <c r="AG335" s="22" t="s">
        <v>703</v>
      </c>
      <c r="AH335" s="22" t="s">
        <v>703</v>
      </c>
      <c r="AI335" s="21" t="s">
        <v>1351</v>
      </c>
      <c r="AJ335" s="21" t="s">
        <v>1815</v>
      </c>
      <c r="AK335" s="22" t="s">
        <v>703</v>
      </c>
      <c r="AL335" s="22" t="s">
        <v>703</v>
      </c>
    </row>
    <row r="336" spans="1:38" x14ac:dyDescent="0.3">
      <c r="A336">
        <v>367</v>
      </c>
      <c r="B336" t="s">
        <v>541</v>
      </c>
      <c r="C336" t="s">
        <v>713</v>
      </c>
      <c r="D336" t="s">
        <v>594</v>
      </c>
      <c r="E336" t="s">
        <v>608</v>
      </c>
      <c r="F336">
        <v>7654</v>
      </c>
      <c r="G336" t="s">
        <v>9</v>
      </c>
      <c r="H336">
        <v>148</v>
      </c>
      <c r="I336">
        <v>421</v>
      </c>
      <c r="J336">
        <v>213</v>
      </c>
      <c r="K336">
        <v>41</v>
      </c>
      <c r="L336">
        <v>187</v>
      </c>
      <c r="M336">
        <v>0</v>
      </c>
      <c r="N336">
        <v>15</v>
      </c>
      <c r="O336">
        <v>0</v>
      </c>
      <c r="P336">
        <v>30</v>
      </c>
      <c r="Q336">
        <v>23</v>
      </c>
      <c r="R336" s="114">
        <v>68</v>
      </c>
      <c r="S336" s="6">
        <v>1.35</v>
      </c>
      <c r="T336" s="6">
        <v>1.8</v>
      </c>
      <c r="U336" s="6" t="s">
        <v>703</v>
      </c>
      <c r="V336" t="s">
        <v>703</v>
      </c>
      <c r="W336" t="s">
        <v>703</v>
      </c>
      <c r="X336" t="s">
        <v>703</v>
      </c>
      <c r="Y336" s="22">
        <v>0.9</v>
      </c>
      <c r="Z336" s="22">
        <v>0</v>
      </c>
      <c r="AA336" t="s">
        <v>1292</v>
      </c>
      <c r="AB336" t="s">
        <v>1293</v>
      </c>
      <c r="AC336" t="s">
        <v>1294</v>
      </c>
      <c r="AD336" t="s">
        <v>1295</v>
      </c>
      <c r="AE336" t="s">
        <v>1823</v>
      </c>
      <c r="AF336" t="s">
        <v>1822</v>
      </c>
      <c r="AG336" t="s">
        <v>1821</v>
      </c>
      <c r="AH336" t="s">
        <v>703</v>
      </c>
      <c r="AI336" t="s">
        <v>1818</v>
      </c>
      <c r="AJ336" t="s">
        <v>1819</v>
      </c>
      <c r="AK336" t="s">
        <v>1820</v>
      </c>
      <c r="AL336" t="s">
        <v>703</v>
      </c>
    </row>
    <row r="337" spans="1:38" x14ac:dyDescent="0.3">
      <c r="A337">
        <v>55</v>
      </c>
      <c r="B337" t="s">
        <v>510</v>
      </c>
      <c r="C337" t="s">
        <v>710</v>
      </c>
      <c r="D337" t="s">
        <v>591</v>
      </c>
      <c r="E337" t="s">
        <v>608</v>
      </c>
      <c r="F337">
        <v>7137</v>
      </c>
      <c r="G337" t="s">
        <v>11</v>
      </c>
      <c r="H337">
        <v>139</v>
      </c>
      <c r="I337">
        <v>399</v>
      </c>
      <c r="J337">
        <v>0</v>
      </c>
      <c r="K337">
        <v>27</v>
      </c>
      <c r="L337">
        <v>219</v>
      </c>
      <c r="M337">
        <v>0</v>
      </c>
      <c r="N337">
        <v>14</v>
      </c>
      <c r="O337">
        <v>0</v>
      </c>
      <c r="P337">
        <v>21</v>
      </c>
      <c r="Q337">
        <v>17</v>
      </c>
      <c r="R337" s="114">
        <v>70</v>
      </c>
      <c r="S337" s="6">
        <v>1.3</v>
      </c>
      <c r="T337" s="6">
        <v>2</v>
      </c>
      <c r="U337" s="6" t="s">
        <v>703</v>
      </c>
      <c r="V337" t="s">
        <v>703</v>
      </c>
      <c r="W337" t="s">
        <v>703</v>
      </c>
      <c r="X337" t="s">
        <v>703</v>
      </c>
      <c r="Y337" s="22">
        <v>1</v>
      </c>
      <c r="Z337" s="22">
        <v>0</v>
      </c>
      <c r="AA337" s="22" t="s">
        <v>703</v>
      </c>
      <c r="AB337" s="22" t="s">
        <v>703</v>
      </c>
      <c r="AC337" s="22" t="s">
        <v>703</v>
      </c>
      <c r="AD337" s="22" t="s">
        <v>703</v>
      </c>
      <c r="AE337" s="22" t="s">
        <v>1825</v>
      </c>
      <c r="AF337" s="22" t="s">
        <v>703</v>
      </c>
      <c r="AG337" s="22" t="s">
        <v>703</v>
      </c>
      <c r="AH337" s="22" t="s">
        <v>703</v>
      </c>
      <c r="AI337" s="22" t="s">
        <v>1824</v>
      </c>
      <c r="AJ337" s="22" t="s">
        <v>703</v>
      </c>
      <c r="AK337" s="22" t="s">
        <v>703</v>
      </c>
      <c r="AL337" s="22" t="s">
        <v>703</v>
      </c>
    </row>
    <row r="338" spans="1:38" x14ac:dyDescent="0.3">
      <c r="A338" s="21">
        <v>250</v>
      </c>
      <c r="B338" s="21" t="s">
        <v>934</v>
      </c>
      <c r="C338" s="21" t="s">
        <v>714</v>
      </c>
      <c r="D338" s="21" t="s">
        <v>594</v>
      </c>
      <c r="E338" s="21" t="s">
        <v>146</v>
      </c>
      <c r="F338" s="21">
        <v>8762</v>
      </c>
      <c r="G338" s="21" t="s">
        <v>11</v>
      </c>
      <c r="H338" s="21">
        <v>152</v>
      </c>
      <c r="I338" s="21">
        <v>423</v>
      </c>
      <c r="J338" s="21">
        <v>0</v>
      </c>
      <c r="K338" s="21">
        <v>33</v>
      </c>
      <c r="L338" s="21">
        <v>208</v>
      </c>
      <c r="M338" s="21">
        <v>0</v>
      </c>
      <c r="N338" s="21">
        <v>15</v>
      </c>
      <c r="O338" s="21">
        <v>0</v>
      </c>
      <c r="P338" s="21">
        <v>30</v>
      </c>
      <c r="Q338" s="21">
        <v>32</v>
      </c>
      <c r="R338" s="114">
        <v>73</v>
      </c>
      <c r="S338" s="22">
        <v>1.3</v>
      </c>
      <c r="T338" s="22">
        <v>1.8</v>
      </c>
      <c r="U338" s="6" t="s">
        <v>703</v>
      </c>
      <c r="V338" s="21" t="s">
        <v>703</v>
      </c>
      <c r="W338" s="21" t="s">
        <v>703</v>
      </c>
      <c r="X338" s="21" t="s">
        <v>703</v>
      </c>
      <c r="Y338" s="22">
        <v>0.9</v>
      </c>
      <c r="Z338" s="22">
        <v>0</v>
      </c>
      <c r="AA338" t="s">
        <v>1077</v>
      </c>
      <c r="AB338" t="s">
        <v>1308</v>
      </c>
      <c r="AC338" s="22" t="s">
        <v>703</v>
      </c>
      <c r="AD338" s="22" t="s">
        <v>703</v>
      </c>
      <c r="AE338" t="s">
        <v>1830</v>
      </c>
      <c r="AF338" t="s">
        <v>1829</v>
      </c>
      <c r="AG338" s="22" t="s">
        <v>1828</v>
      </c>
      <c r="AH338" s="22" t="s">
        <v>703</v>
      </c>
      <c r="AI338" t="s">
        <v>1826</v>
      </c>
      <c r="AJ338" t="s">
        <v>1077</v>
      </c>
      <c r="AK338" s="22" t="s">
        <v>1827</v>
      </c>
      <c r="AL338" s="22" t="s">
        <v>703</v>
      </c>
    </row>
    <row r="339" spans="1:38" x14ac:dyDescent="0.3">
      <c r="A339">
        <v>59</v>
      </c>
      <c r="B339" t="s">
        <v>512</v>
      </c>
      <c r="C339" t="s">
        <v>710</v>
      </c>
      <c r="D339" t="s">
        <v>592</v>
      </c>
      <c r="E339" t="s">
        <v>608</v>
      </c>
      <c r="F339">
        <v>7385</v>
      </c>
      <c r="G339" t="s">
        <v>11</v>
      </c>
      <c r="H339">
        <v>139</v>
      </c>
      <c r="I339">
        <v>391</v>
      </c>
      <c r="J339">
        <v>0</v>
      </c>
      <c r="K339">
        <v>28</v>
      </c>
      <c r="L339">
        <v>211</v>
      </c>
      <c r="M339">
        <v>0</v>
      </c>
      <c r="N339">
        <v>13</v>
      </c>
      <c r="O339">
        <v>0</v>
      </c>
      <c r="P339">
        <v>21</v>
      </c>
      <c r="Q339">
        <v>36</v>
      </c>
      <c r="R339" s="114">
        <v>69</v>
      </c>
      <c r="S339" s="6">
        <v>1.3</v>
      </c>
      <c r="T339" s="6">
        <v>2</v>
      </c>
      <c r="U339" s="6" t="s">
        <v>703</v>
      </c>
      <c r="V339" t="s">
        <v>703</v>
      </c>
      <c r="W339" t="s">
        <v>703</v>
      </c>
      <c r="X339" t="s">
        <v>703</v>
      </c>
      <c r="Y339" s="22">
        <v>1</v>
      </c>
      <c r="Z339" s="22">
        <v>0</v>
      </c>
      <c r="AA339" s="22" t="s">
        <v>703</v>
      </c>
      <c r="AB339" s="22" t="s">
        <v>703</v>
      </c>
      <c r="AC339" s="22" t="s">
        <v>703</v>
      </c>
      <c r="AD339" s="22" t="s">
        <v>703</v>
      </c>
      <c r="AE339" s="22" t="s">
        <v>1831</v>
      </c>
      <c r="AF339" s="22" t="s">
        <v>703</v>
      </c>
      <c r="AG339" s="22" t="s">
        <v>703</v>
      </c>
      <c r="AH339" s="22" t="s">
        <v>703</v>
      </c>
      <c r="AI339" s="22" t="s">
        <v>1785</v>
      </c>
      <c r="AJ339" s="22" t="s">
        <v>703</v>
      </c>
      <c r="AK339" s="22" t="s">
        <v>703</v>
      </c>
      <c r="AL339" s="22" t="s">
        <v>703</v>
      </c>
    </row>
    <row r="340" spans="1:38" x14ac:dyDescent="0.3">
      <c r="A340">
        <v>60</v>
      </c>
      <c r="B340" t="s">
        <v>513</v>
      </c>
      <c r="C340" t="s">
        <v>710</v>
      </c>
      <c r="D340" t="s">
        <v>591</v>
      </c>
      <c r="E340" t="s">
        <v>608</v>
      </c>
      <c r="F340">
        <v>7456</v>
      </c>
      <c r="G340" t="s">
        <v>11</v>
      </c>
      <c r="H340">
        <v>149</v>
      </c>
      <c r="I340">
        <v>409</v>
      </c>
      <c r="J340">
        <v>0</v>
      </c>
      <c r="K340">
        <v>30</v>
      </c>
      <c r="L340">
        <v>216</v>
      </c>
      <c r="M340">
        <v>0</v>
      </c>
      <c r="N340">
        <v>14</v>
      </c>
      <c r="O340">
        <v>0</v>
      </c>
      <c r="P340">
        <v>21</v>
      </c>
      <c r="Q340">
        <v>67</v>
      </c>
      <c r="R340" s="114">
        <v>69</v>
      </c>
      <c r="S340" s="6">
        <v>1.3</v>
      </c>
      <c r="T340" s="6">
        <v>2</v>
      </c>
      <c r="U340" s="6" t="s">
        <v>703</v>
      </c>
      <c r="V340" t="s">
        <v>703</v>
      </c>
      <c r="W340" t="s">
        <v>703</v>
      </c>
      <c r="X340" t="s">
        <v>703</v>
      </c>
      <c r="Y340" s="22">
        <v>1</v>
      </c>
      <c r="Z340" s="22">
        <v>0</v>
      </c>
      <c r="AA340" s="21" t="s">
        <v>1064</v>
      </c>
      <c r="AB340" s="22" t="s">
        <v>703</v>
      </c>
      <c r="AC340" s="22" t="s">
        <v>703</v>
      </c>
      <c r="AD340" s="22" t="s">
        <v>703</v>
      </c>
      <c r="AE340" s="21" t="s">
        <v>1832</v>
      </c>
      <c r="AF340" s="22" t="s">
        <v>703</v>
      </c>
      <c r="AG340" s="22" t="s">
        <v>703</v>
      </c>
      <c r="AH340" s="22" t="s">
        <v>703</v>
      </c>
      <c r="AI340" s="21" t="s">
        <v>1762</v>
      </c>
      <c r="AJ340" s="22" t="s">
        <v>703</v>
      </c>
      <c r="AK340" s="22" t="s">
        <v>703</v>
      </c>
      <c r="AL340" s="22" t="s">
        <v>703</v>
      </c>
    </row>
    <row r="341" spans="1:38" x14ac:dyDescent="0.3">
      <c r="A341" s="21">
        <v>411</v>
      </c>
      <c r="B341" s="21" t="s">
        <v>1454</v>
      </c>
      <c r="C341" s="21" t="s">
        <v>1459</v>
      </c>
      <c r="D341" s="21" t="s">
        <v>592</v>
      </c>
      <c r="E341" s="21" t="s">
        <v>146</v>
      </c>
      <c r="F341" s="21">
        <v>6831</v>
      </c>
      <c r="G341" t="s">
        <v>11</v>
      </c>
      <c r="H341" s="21">
        <v>138</v>
      </c>
      <c r="I341" s="21">
        <v>337</v>
      </c>
      <c r="J341" s="21">
        <v>146</v>
      </c>
      <c r="K341" s="21">
        <v>36</v>
      </c>
      <c r="L341" s="21">
        <v>175</v>
      </c>
      <c r="M341" s="21">
        <v>0</v>
      </c>
      <c r="N341" s="21">
        <v>13</v>
      </c>
      <c r="O341" s="21">
        <v>0</v>
      </c>
      <c r="P341" s="21">
        <v>27</v>
      </c>
      <c r="Q341" s="21">
        <v>45</v>
      </c>
      <c r="R341" s="21">
        <v>62</v>
      </c>
      <c r="S341" s="22">
        <v>1.25</v>
      </c>
      <c r="T341" s="22">
        <v>1.5</v>
      </c>
      <c r="U341" s="6" t="s">
        <v>703</v>
      </c>
      <c r="V341" s="6" t="s">
        <v>703</v>
      </c>
      <c r="W341" s="6" t="s">
        <v>703</v>
      </c>
      <c r="X341" s="6" t="s">
        <v>703</v>
      </c>
      <c r="Y341" s="22">
        <v>0.7</v>
      </c>
      <c r="Z341" s="22">
        <v>0</v>
      </c>
      <c r="AA341" s="155" t="s">
        <v>1486</v>
      </c>
      <c r="AB341" s="22" t="s">
        <v>703</v>
      </c>
      <c r="AC341" s="22" t="s">
        <v>703</v>
      </c>
      <c r="AD341" s="22" t="s">
        <v>703</v>
      </c>
      <c r="AE341" s="155" t="s">
        <v>1833</v>
      </c>
      <c r="AF341" s="22" t="s">
        <v>703</v>
      </c>
      <c r="AG341" s="22" t="s">
        <v>703</v>
      </c>
      <c r="AH341" s="22" t="s">
        <v>703</v>
      </c>
      <c r="AI341" s="155" t="s">
        <v>1486</v>
      </c>
      <c r="AJ341" s="22" t="s">
        <v>703</v>
      </c>
      <c r="AK341" s="22" t="s">
        <v>703</v>
      </c>
      <c r="AL341" s="22" t="s">
        <v>703</v>
      </c>
    </row>
    <row r="342" spans="1:38" x14ac:dyDescent="0.3">
      <c r="A342">
        <v>136</v>
      </c>
      <c r="B342" t="s">
        <v>523</v>
      </c>
      <c r="C342" t="s">
        <v>712</v>
      </c>
      <c r="D342" t="s">
        <v>594</v>
      </c>
      <c r="E342" t="s">
        <v>608</v>
      </c>
      <c r="F342">
        <v>7967</v>
      </c>
      <c r="G342" t="s">
        <v>11</v>
      </c>
      <c r="H342">
        <v>153</v>
      </c>
      <c r="I342">
        <v>421</v>
      </c>
      <c r="J342">
        <v>0</v>
      </c>
      <c r="K342">
        <v>35</v>
      </c>
      <c r="L342">
        <v>225</v>
      </c>
      <c r="M342">
        <v>0</v>
      </c>
      <c r="N342">
        <v>15</v>
      </c>
      <c r="O342">
        <v>0</v>
      </c>
      <c r="P342">
        <v>28</v>
      </c>
      <c r="Q342">
        <v>73</v>
      </c>
      <c r="R342" s="114">
        <v>70</v>
      </c>
      <c r="S342" s="6">
        <v>1.35</v>
      </c>
      <c r="T342" s="6">
        <v>2</v>
      </c>
      <c r="U342" s="6" t="s">
        <v>703</v>
      </c>
      <c r="V342" t="s">
        <v>703</v>
      </c>
      <c r="W342" t="s">
        <v>703</v>
      </c>
      <c r="X342" t="s">
        <v>703</v>
      </c>
      <c r="Y342" s="22">
        <v>1</v>
      </c>
      <c r="Z342" s="22">
        <v>0</v>
      </c>
      <c r="AA342" t="s">
        <v>1069</v>
      </c>
      <c r="AB342" s="22" t="s">
        <v>703</v>
      </c>
      <c r="AC342" s="22" t="s">
        <v>703</v>
      </c>
      <c r="AD342" s="22" t="s">
        <v>703</v>
      </c>
      <c r="AE342" t="s">
        <v>1836</v>
      </c>
      <c r="AF342" s="22" t="s">
        <v>1835</v>
      </c>
      <c r="AG342" s="22" t="s">
        <v>703</v>
      </c>
      <c r="AH342" s="22" t="s">
        <v>703</v>
      </c>
      <c r="AI342" t="s">
        <v>1069</v>
      </c>
      <c r="AJ342" s="22" t="s">
        <v>1834</v>
      </c>
      <c r="AK342" s="22" t="s">
        <v>703</v>
      </c>
      <c r="AL342" s="22" t="s">
        <v>703</v>
      </c>
    </row>
    <row r="343" spans="1:38" ht="15" customHeight="1" x14ac:dyDescent="0.3">
      <c r="A343">
        <v>352</v>
      </c>
      <c r="B343" t="s">
        <v>540</v>
      </c>
      <c r="C343" t="s">
        <v>601</v>
      </c>
      <c r="D343" t="s">
        <v>591</v>
      </c>
      <c r="E343" t="s">
        <v>608</v>
      </c>
      <c r="F343">
        <v>6788</v>
      </c>
      <c r="G343" t="s">
        <v>9</v>
      </c>
      <c r="H343">
        <v>163</v>
      </c>
      <c r="I343">
        <v>357</v>
      </c>
      <c r="J343">
        <v>0</v>
      </c>
      <c r="K343">
        <v>41</v>
      </c>
      <c r="L343">
        <v>227</v>
      </c>
      <c r="M343">
        <v>0</v>
      </c>
      <c r="N343">
        <v>13</v>
      </c>
      <c r="O343">
        <v>0</v>
      </c>
      <c r="P343">
        <v>31</v>
      </c>
      <c r="Q343">
        <v>35</v>
      </c>
      <c r="R343" s="114">
        <v>71</v>
      </c>
      <c r="S343" s="6">
        <v>1.7</v>
      </c>
      <c r="T343" s="6">
        <v>1.5</v>
      </c>
      <c r="U343" s="6" t="s">
        <v>703</v>
      </c>
      <c r="V343" t="s">
        <v>703</v>
      </c>
      <c r="W343" t="s">
        <v>703</v>
      </c>
      <c r="X343" t="s">
        <v>703</v>
      </c>
      <c r="Y343" s="22">
        <v>0.7</v>
      </c>
      <c r="Z343" s="22">
        <v>0</v>
      </c>
      <c r="AA343" t="s">
        <v>1062</v>
      </c>
      <c r="AB343" t="s">
        <v>1291</v>
      </c>
      <c r="AC343" s="22" t="s">
        <v>703</v>
      </c>
      <c r="AD343" s="22" t="s">
        <v>703</v>
      </c>
      <c r="AE343" t="s">
        <v>1837</v>
      </c>
      <c r="AF343" t="s">
        <v>703</v>
      </c>
      <c r="AG343" s="22" t="s">
        <v>703</v>
      </c>
      <c r="AH343" s="22" t="s">
        <v>703</v>
      </c>
      <c r="AI343" t="s">
        <v>1062</v>
      </c>
      <c r="AJ343" t="s">
        <v>703</v>
      </c>
      <c r="AK343" s="22" t="s">
        <v>703</v>
      </c>
      <c r="AL343" s="22" t="s">
        <v>703</v>
      </c>
    </row>
    <row r="344" spans="1:38" x14ac:dyDescent="0.3">
      <c r="A344">
        <v>149</v>
      </c>
      <c r="B344" t="s">
        <v>542</v>
      </c>
      <c r="C344" t="s">
        <v>712</v>
      </c>
      <c r="D344" t="s">
        <v>591</v>
      </c>
      <c r="E344" t="s">
        <v>1227</v>
      </c>
      <c r="F344">
        <v>3642</v>
      </c>
      <c r="G344" t="s">
        <v>7</v>
      </c>
      <c r="H344">
        <v>145</v>
      </c>
      <c r="I344">
        <v>282</v>
      </c>
      <c r="J344">
        <v>0</v>
      </c>
      <c r="K344">
        <v>61</v>
      </c>
      <c r="L344">
        <v>171</v>
      </c>
      <c r="M344">
        <v>0</v>
      </c>
      <c r="N344">
        <v>10</v>
      </c>
      <c r="O344">
        <v>0</v>
      </c>
      <c r="P344">
        <v>12</v>
      </c>
      <c r="Q344">
        <v>91</v>
      </c>
      <c r="R344" s="114">
        <v>81</v>
      </c>
      <c r="S344" s="6">
        <v>1.2</v>
      </c>
      <c r="T344" s="6">
        <v>2</v>
      </c>
      <c r="U344" s="6" t="s">
        <v>703</v>
      </c>
      <c r="V344" t="s">
        <v>703</v>
      </c>
      <c r="W344" t="s">
        <v>703</v>
      </c>
      <c r="X344" t="s">
        <v>703</v>
      </c>
      <c r="Y344" s="22">
        <v>1</v>
      </c>
      <c r="Z344" s="22">
        <v>0</v>
      </c>
      <c r="AA344" s="21" t="s">
        <v>1310</v>
      </c>
      <c r="AB344" s="21" t="s">
        <v>1311</v>
      </c>
      <c r="AC344" s="22" t="s">
        <v>703</v>
      </c>
      <c r="AD344" s="22" t="s">
        <v>703</v>
      </c>
      <c r="AE344" s="21" t="s">
        <v>1776</v>
      </c>
      <c r="AF344" s="21" t="s">
        <v>703</v>
      </c>
      <c r="AG344" s="22" t="s">
        <v>703</v>
      </c>
      <c r="AH344" s="22" t="s">
        <v>703</v>
      </c>
      <c r="AI344" s="21" t="s">
        <v>1775</v>
      </c>
      <c r="AJ344" s="21" t="s">
        <v>703</v>
      </c>
      <c r="AK344" s="22" t="s">
        <v>703</v>
      </c>
      <c r="AL344" s="22" t="s">
        <v>703</v>
      </c>
    </row>
    <row r="345" spans="1:38" ht="15" customHeight="1" x14ac:dyDescent="0.3">
      <c r="A345" s="21" t="s">
        <v>886</v>
      </c>
      <c r="B345" s="21" t="s">
        <v>869</v>
      </c>
      <c r="C345" s="21" t="s">
        <v>714</v>
      </c>
      <c r="D345" s="21" t="s">
        <v>875</v>
      </c>
      <c r="E345" t="s">
        <v>608</v>
      </c>
      <c r="F345" s="21">
        <v>9886</v>
      </c>
      <c r="G345" t="s">
        <v>11</v>
      </c>
      <c r="H345" s="21">
        <v>157</v>
      </c>
      <c r="I345" s="21">
        <v>449</v>
      </c>
      <c r="J345" s="21">
        <v>0</v>
      </c>
      <c r="K345" s="21">
        <v>27</v>
      </c>
      <c r="L345" s="21">
        <v>241</v>
      </c>
      <c r="M345">
        <v>0</v>
      </c>
      <c r="N345">
        <v>19</v>
      </c>
      <c r="O345">
        <v>0</v>
      </c>
      <c r="P345" s="21">
        <v>30</v>
      </c>
      <c r="Q345" s="21">
        <v>0</v>
      </c>
      <c r="R345" s="114">
        <v>65</v>
      </c>
      <c r="S345" s="22">
        <v>1.6</v>
      </c>
      <c r="T345" s="22">
        <v>2.2000000000000002</v>
      </c>
      <c r="U345" s="6" t="s">
        <v>703</v>
      </c>
      <c r="V345" s="6" t="s">
        <v>703</v>
      </c>
      <c r="W345" t="s">
        <v>703</v>
      </c>
      <c r="X345" t="s">
        <v>703</v>
      </c>
      <c r="Y345" s="22">
        <v>1</v>
      </c>
      <c r="Z345" s="22">
        <v>0</v>
      </c>
      <c r="AA345" t="s">
        <v>1074</v>
      </c>
      <c r="AB345" t="s">
        <v>1306</v>
      </c>
      <c r="AC345" s="22" t="s">
        <v>703</v>
      </c>
      <c r="AD345" s="22" t="s">
        <v>703</v>
      </c>
      <c r="AE345" t="s">
        <v>1841</v>
      </c>
      <c r="AF345" t="s">
        <v>1842</v>
      </c>
      <c r="AG345" s="22" t="s">
        <v>1843</v>
      </c>
      <c r="AH345" s="22" t="s">
        <v>703</v>
      </c>
      <c r="AI345" t="s">
        <v>1838</v>
      </c>
      <c r="AJ345" t="s">
        <v>1839</v>
      </c>
      <c r="AK345" s="22" t="s">
        <v>1840</v>
      </c>
      <c r="AL345" s="22" t="s">
        <v>1810</v>
      </c>
    </row>
    <row r="346" spans="1:38" x14ac:dyDescent="0.3">
      <c r="A346">
        <v>208</v>
      </c>
      <c r="B346" t="s">
        <v>346</v>
      </c>
      <c r="C346" t="s">
        <v>713</v>
      </c>
      <c r="D346" t="s">
        <v>592</v>
      </c>
      <c r="E346" t="s">
        <v>608</v>
      </c>
      <c r="F346">
        <v>6916</v>
      </c>
      <c r="G346" t="s">
        <v>11</v>
      </c>
      <c r="H346">
        <v>142</v>
      </c>
      <c r="I346">
        <v>416</v>
      </c>
      <c r="J346">
        <v>0</v>
      </c>
      <c r="K346">
        <v>31</v>
      </c>
      <c r="L346">
        <v>222</v>
      </c>
      <c r="M346">
        <v>0</v>
      </c>
      <c r="N346">
        <v>0</v>
      </c>
      <c r="O346">
        <v>0</v>
      </c>
      <c r="P346">
        <v>23</v>
      </c>
      <c r="Q346">
        <v>13</v>
      </c>
      <c r="R346" s="114">
        <v>66</v>
      </c>
      <c r="S346" s="6">
        <v>1.45</v>
      </c>
      <c r="T346" s="6">
        <v>2</v>
      </c>
      <c r="U346" s="6" t="s">
        <v>703</v>
      </c>
      <c r="V346" t="s">
        <v>703</v>
      </c>
      <c r="W346" t="s">
        <v>703</v>
      </c>
      <c r="X346" t="s">
        <v>703</v>
      </c>
      <c r="Y346" s="22">
        <v>0.8</v>
      </c>
      <c r="Z346" s="22">
        <v>0</v>
      </c>
      <c r="AA346" s="22" t="s">
        <v>703</v>
      </c>
      <c r="AB346" s="22" t="s">
        <v>703</v>
      </c>
      <c r="AC346" s="22" t="s">
        <v>703</v>
      </c>
      <c r="AD346" s="22" t="s">
        <v>703</v>
      </c>
      <c r="AE346" s="22" t="s">
        <v>1844</v>
      </c>
      <c r="AF346" s="22" t="s">
        <v>703</v>
      </c>
      <c r="AG346" s="22" t="s">
        <v>703</v>
      </c>
      <c r="AH346" s="22" t="s">
        <v>703</v>
      </c>
      <c r="AI346" s="22" t="s">
        <v>1759</v>
      </c>
      <c r="AJ346" s="22" t="s">
        <v>703</v>
      </c>
      <c r="AK346" s="22" t="s">
        <v>703</v>
      </c>
      <c r="AL346" s="22" t="s">
        <v>703</v>
      </c>
    </row>
    <row r="347" spans="1:38" x14ac:dyDescent="0.3">
      <c r="A347">
        <v>3208</v>
      </c>
      <c r="B347" t="s">
        <v>634</v>
      </c>
      <c r="C347" t="s">
        <v>713</v>
      </c>
      <c r="D347" t="s">
        <v>591</v>
      </c>
      <c r="E347" t="s">
        <v>778</v>
      </c>
      <c r="F347">
        <v>7266</v>
      </c>
      <c r="G347" t="s">
        <v>11</v>
      </c>
      <c r="H347">
        <v>134</v>
      </c>
      <c r="I347">
        <v>390</v>
      </c>
      <c r="J347">
        <v>0</v>
      </c>
      <c r="K347">
        <v>31</v>
      </c>
      <c r="L347">
        <v>303</v>
      </c>
      <c r="M347">
        <v>202</v>
      </c>
      <c r="N347">
        <v>13</v>
      </c>
      <c r="O347">
        <v>0</v>
      </c>
      <c r="P347">
        <v>23</v>
      </c>
      <c r="Q347">
        <v>13</v>
      </c>
      <c r="R347" s="114">
        <v>77</v>
      </c>
      <c r="S347" s="6">
        <v>1.65</v>
      </c>
      <c r="T347" s="6">
        <v>2</v>
      </c>
      <c r="U347" s="6" t="s">
        <v>703</v>
      </c>
      <c r="V347" t="s">
        <v>87</v>
      </c>
      <c r="W347" t="s">
        <v>703</v>
      </c>
      <c r="X347">
        <v>3</v>
      </c>
      <c r="Y347" s="22">
        <v>0.85</v>
      </c>
      <c r="Z347" s="22">
        <v>0</v>
      </c>
      <c r="AA347" t="s">
        <v>1081</v>
      </c>
      <c r="AB347" s="22" t="s">
        <v>703</v>
      </c>
      <c r="AC347" s="22" t="s">
        <v>703</v>
      </c>
      <c r="AD347" s="22" t="s">
        <v>703</v>
      </c>
      <c r="AE347" t="s">
        <v>1844</v>
      </c>
      <c r="AF347" s="22" t="s">
        <v>1760</v>
      </c>
      <c r="AG347" s="22" t="s">
        <v>703</v>
      </c>
      <c r="AH347" s="22" t="s">
        <v>703</v>
      </c>
      <c r="AI347" t="s">
        <v>1759</v>
      </c>
      <c r="AJ347" s="22" t="s">
        <v>1081</v>
      </c>
      <c r="AK347" s="22" t="s">
        <v>703</v>
      </c>
      <c r="AL347" s="22" t="s">
        <v>703</v>
      </c>
    </row>
    <row r="348" spans="1:38" x14ac:dyDescent="0.3">
      <c r="A348" s="21" t="s">
        <v>884</v>
      </c>
      <c r="B348" s="21" t="s">
        <v>873</v>
      </c>
      <c r="C348" s="21" t="s">
        <v>601</v>
      </c>
      <c r="D348" t="s">
        <v>595</v>
      </c>
      <c r="E348" t="s">
        <v>608</v>
      </c>
      <c r="F348" s="21">
        <v>7863</v>
      </c>
      <c r="G348" t="s">
        <v>11</v>
      </c>
      <c r="H348" s="21">
        <v>168</v>
      </c>
      <c r="I348" s="21">
        <v>430</v>
      </c>
      <c r="J348" s="21">
        <v>0</v>
      </c>
      <c r="K348" s="21">
        <v>36</v>
      </c>
      <c r="L348" s="21">
        <v>241</v>
      </c>
      <c r="M348">
        <v>0</v>
      </c>
      <c r="N348">
        <v>16</v>
      </c>
      <c r="O348">
        <v>0</v>
      </c>
      <c r="P348" s="21">
        <v>32</v>
      </c>
      <c r="Q348" s="21">
        <v>0</v>
      </c>
      <c r="R348" s="114">
        <v>71</v>
      </c>
      <c r="S348" s="22">
        <v>1.8</v>
      </c>
      <c r="T348" s="22">
        <v>2</v>
      </c>
      <c r="U348" s="6" t="s">
        <v>703</v>
      </c>
      <c r="V348" s="6" t="s">
        <v>703</v>
      </c>
      <c r="W348" t="s">
        <v>703</v>
      </c>
      <c r="X348" t="s">
        <v>703</v>
      </c>
      <c r="Y348" s="22">
        <v>0.8</v>
      </c>
      <c r="Z348" s="22">
        <v>0</v>
      </c>
      <c r="AA348" t="s">
        <v>1303</v>
      </c>
      <c r="AB348" t="s">
        <v>1304</v>
      </c>
      <c r="AC348" t="s">
        <v>1305</v>
      </c>
      <c r="AD348" s="22" t="s">
        <v>703</v>
      </c>
      <c r="AE348" t="s">
        <v>1848</v>
      </c>
      <c r="AF348" t="s">
        <v>1847</v>
      </c>
      <c r="AG348" t="s">
        <v>1811</v>
      </c>
      <c r="AH348" s="22" t="s">
        <v>703</v>
      </c>
      <c r="AI348" t="s">
        <v>1845</v>
      </c>
      <c r="AJ348" t="s">
        <v>1846</v>
      </c>
      <c r="AK348" t="s">
        <v>1810</v>
      </c>
      <c r="AL348" s="22" t="s">
        <v>703</v>
      </c>
    </row>
    <row r="349" spans="1:38" x14ac:dyDescent="0.3">
      <c r="A349" s="21">
        <v>418</v>
      </c>
      <c r="B349" s="21" t="s">
        <v>2524</v>
      </c>
      <c r="C349" s="21" t="s">
        <v>601</v>
      </c>
      <c r="D349" s="21" t="s">
        <v>594</v>
      </c>
      <c r="E349" s="21" t="s">
        <v>146</v>
      </c>
      <c r="F349" s="21">
        <v>7851</v>
      </c>
      <c r="G349" s="21" t="s">
        <v>11</v>
      </c>
      <c r="H349" s="21">
        <v>168</v>
      </c>
      <c r="I349" s="21">
        <v>429</v>
      </c>
      <c r="J349" s="21">
        <v>0</v>
      </c>
      <c r="K349" s="21">
        <v>37</v>
      </c>
      <c r="L349" s="21">
        <v>237</v>
      </c>
      <c r="M349" s="21">
        <v>0</v>
      </c>
      <c r="N349" s="21">
        <v>15</v>
      </c>
      <c r="O349" s="21">
        <v>0</v>
      </c>
      <c r="P349" s="21">
        <v>32</v>
      </c>
      <c r="Q349" s="21">
        <v>0</v>
      </c>
      <c r="R349" s="21">
        <v>71</v>
      </c>
      <c r="S349" s="22">
        <v>1.7</v>
      </c>
      <c r="T349" s="22">
        <v>2</v>
      </c>
      <c r="U349" s="6" t="s">
        <v>703</v>
      </c>
      <c r="V349" s="21" t="s">
        <v>703</v>
      </c>
      <c r="W349" s="21" t="s">
        <v>703</v>
      </c>
      <c r="X349" s="21" t="s">
        <v>703</v>
      </c>
      <c r="Y349" s="22">
        <v>0.7</v>
      </c>
      <c r="Z349" s="22">
        <v>0</v>
      </c>
      <c r="AA349" s="21" t="s">
        <v>2535</v>
      </c>
      <c r="AB349" s="21" t="s">
        <v>2534</v>
      </c>
      <c r="AC349" s="22" t="s">
        <v>703</v>
      </c>
      <c r="AD349" s="22" t="s">
        <v>703</v>
      </c>
      <c r="AE349" s="21" t="s">
        <v>2536</v>
      </c>
      <c r="AF349" s="22" t="s">
        <v>2537</v>
      </c>
      <c r="AG349" s="22" t="s">
        <v>703</v>
      </c>
      <c r="AH349" s="22" t="s">
        <v>703</v>
      </c>
      <c r="AI349" s="21" t="s">
        <v>2538</v>
      </c>
      <c r="AJ349" s="164" t="s">
        <v>2539</v>
      </c>
      <c r="AK349" s="22" t="s">
        <v>703</v>
      </c>
      <c r="AL349" s="22" t="s">
        <v>703</v>
      </c>
    </row>
    <row r="350" spans="1:38" x14ac:dyDescent="0.3">
      <c r="A350" s="21" t="s">
        <v>885</v>
      </c>
      <c r="B350" s="21" t="s">
        <v>870</v>
      </c>
      <c r="C350" s="21" t="s">
        <v>710</v>
      </c>
      <c r="D350" t="s">
        <v>595</v>
      </c>
      <c r="E350" t="s">
        <v>608</v>
      </c>
      <c r="F350" s="21">
        <v>8297</v>
      </c>
      <c r="G350" t="s">
        <v>11</v>
      </c>
      <c r="H350" s="21">
        <v>163</v>
      </c>
      <c r="I350" s="21">
        <v>436</v>
      </c>
      <c r="J350" s="21">
        <v>0</v>
      </c>
      <c r="K350" s="21">
        <v>30</v>
      </c>
      <c r="L350" s="21">
        <v>409</v>
      </c>
      <c r="M350">
        <v>0</v>
      </c>
      <c r="N350">
        <v>16</v>
      </c>
      <c r="O350">
        <v>0</v>
      </c>
      <c r="P350" s="21">
        <v>33</v>
      </c>
      <c r="Q350" s="21">
        <v>0</v>
      </c>
      <c r="R350" s="114">
        <v>73</v>
      </c>
      <c r="S350" s="22">
        <v>1.65</v>
      </c>
      <c r="T350" s="22">
        <v>2</v>
      </c>
      <c r="U350" s="6" t="s">
        <v>703</v>
      </c>
      <c r="V350" s="6" t="s">
        <v>703</v>
      </c>
      <c r="W350" t="s">
        <v>703</v>
      </c>
      <c r="X350" t="s">
        <v>703</v>
      </c>
      <c r="Y350" s="22">
        <v>1.1000000000000001</v>
      </c>
      <c r="Z350" s="22">
        <v>0</v>
      </c>
      <c r="AA350" t="s">
        <v>1073</v>
      </c>
      <c r="AB350" t="s">
        <v>1302</v>
      </c>
      <c r="AC350" s="22" t="s">
        <v>703</v>
      </c>
      <c r="AD350" s="22" t="s">
        <v>703</v>
      </c>
      <c r="AE350" t="s">
        <v>1851</v>
      </c>
      <c r="AF350" t="s">
        <v>1852</v>
      </c>
      <c r="AG350" s="22" t="s">
        <v>1811</v>
      </c>
      <c r="AH350" s="22" t="s">
        <v>703</v>
      </c>
      <c r="AI350" t="s">
        <v>1849</v>
      </c>
      <c r="AJ350" t="s">
        <v>1850</v>
      </c>
      <c r="AK350" s="22" t="s">
        <v>1810</v>
      </c>
      <c r="AL350" s="22" t="s">
        <v>703</v>
      </c>
    </row>
    <row r="351" spans="1:38" x14ac:dyDescent="0.3">
      <c r="A351" s="21">
        <v>412</v>
      </c>
      <c r="B351" s="21" t="s">
        <v>1456</v>
      </c>
      <c r="C351" s="21" t="s">
        <v>1459</v>
      </c>
      <c r="D351" s="21" t="s">
        <v>591</v>
      </c>
      <c r="E351" s="21" t="s">
        <v>146</v>
      </c>
      <c r="F351" s="21">
        <v>7030</v>
      </c>
      <c r="G351" t="s">
        <v>11</v>
      </c>
      <c r="H351" s="21">
        <v>149</v>
      </c>
      <c r="I351" s="21">
        <v>347</v>
      </c>
      <c r="J351" s="21">
        <v>151</v>
      </c>
      <c r="K351" s="21">
        <v>36</v>
      </c>
      <c r="L351" s="21">
        <v>186</v>
      </c>
      <c r="M351" s="21">
        <v>0</v>
      </c>
      <c r="N351" s="21">
        <v>14</v>
      </c>
      <c r="O351" s="21">
        <v>0</v>
      </c>
      <c r="P351" s="21">
        <v>27</v>
      </c>
      <c r="Q351" s="21">
        <v>65</v>
      </c>
      <c r="R351" s="21">
        <v>64</v>
      </c>
      <c r="S351" s="22">
        <v>1.25</v>
      </c>
      <c r="T351" s="22">
        <v>1.5</v>
      </c>
      <c r="U351" s="6" t="s">
        <v>703</v>
      </c>
      <c r="V351" s="21" t="s">
        <v>703</v>
      </c>
      <c r="W351" s="21" t="s">
        <v>703</v>
      </c>
      <c r="X351" s="21" t="s">
        <v>703</v>
      </c>
      <c r="Y351" s="22">
        <v>0.7</v>
      </c>
      <c r="Z351" s="22">
        <v>0</v>
      </c>
      <c r="AA351" s="155" t="s">
        <v>1486</v>
      </c>
      <c r="AB351" s="155" t="s">
        <v>1484</v>
      </c>
      <c r="AC351" t="s">
        <v>1485</v>
      </c>
      <c r="AD351" s="22" t="s">
        <v>703</v>
      </c>
      <c r="AE351" s="155" t="s">
        <v>1854</v>
      </c>
      <c r="AF351" s="155" t="s">
        <v>1833</v>
      </c>
      <c r="AG351" t="s">
        <v>703</v>
      </c>
      <c r="AH351" s="22" t="s">
        <v>703</v>
      </c>
      <c r="AI351" s="155" t="s">
        <v>1853</v>
      </c>
      <c r="AJ351" s="155" t="s">
        <v>1486</v>
      </c>
      <c r="AK351" t="s">
        <v>703</v>
      </c>
      <c r="AL351" s="22" t="s">
        <v>703</v>
      </c>
    </row>
    <row r="352" spans="1:38" x14ac:dyDescent="0.3">
      <c r="A352">
        <v>249</v>
      </c>
      <c r="B352" t="s">
        <v>539</v>
      </c>
      <c r="C352" t="s">
        <v>714</v>
      </c>
      <c r="D352" t="s">
        <v>591</v>
      </c>
      <c r="E352" t="s">
        <v>608</v>
      </c>
      <c r="F352">
        <v>7455</v>
      </c>
      <c r="G352" t="s">
        <v>9</v>
      </c>
      <c r="H352">
        <v>157</v>
      </c>
      <c r="I352">
        <v>366</v>
      </c>
      <c r="J352">
        <v>154</v>
      </c>
      <c r="K352">
        <v>38</v>
      </c>
      <c r="L352">
        <v>248</v>
      </c>
      <c r="M352">
        <v>0</v>
      </c>
      <c r="N352">
        <v>13</v>
      </c>
      <c r="O352">
        <v>0</v>
      </c>
      <c r="P352">
        <v>31</v>
      </c>
      <c r="Q352">
        <v>64</v>
      </c>
      <c r="R352" s="114">
        <v>66</v>
      </c>
      <c r="S352" s="6">
        <v>1.35</v>
      </c>
      <c r="T352" s="6">
        <v>1.5</v>
      </c>
      <c r="U352" s="6" t="s">
        <v>703</v>
      </c>
      <c r="V352" t="s">
        <v>703</v>
      </c>
      <c r="W352" t="s">
        <v>703</v>
      </c>
      <c r="X352" t="s">
        <v>703</v>
      </c>
      <c r="Y352" s="22">
        <v>0.7</v>
      </c>
      <c r="Z352" s="22">
        <v>0</v>
      </c>
      <c r="AA352" t="s">
        <v>1061</v>
      </c>
      <c r="AB352" s="22" t="s">
        <v>703</v>
      </c>
      <c r="AC352" s="22" t="s">
        <v>703</v>
      </c>
      <c r="AD352" s="22" t="s">
        <v>703</v>
      </c>
      <c r="AE352" t="s">
        <v>1856</v>
      </c>
      <c r="AF352" s="22" t="s">
        <v>1857</v>
      </c>
      <c r="AG352" s="22" t="s">
        <v>703</v>
      </c>
      <c r="AH352" s="22" t="s">
        <v>703</v>
      </c>
      <c r="AI352" t="s">
        <v>1855</v>
      </c>
      <c r="AJ352" s="22" t="s">
        <v>1061</v>
      </c>
      <c r="AK352" s="22" t="s">
        <v>703</v>
      </c>
      <c r="AL352" s="22" t="s">
        <v>703</v>
      </c>
    </row>
    <row r="353" spans="1:38" x14ac:dyDescent="0.3">
      <c r="A353">
        <v>206</v>
      </c>
      <c r="B353" t="s">
        <v>536</v>
      </c>
      <c r="C353" t="s">
        <v>713</v>
      </c>
      <c r="D353" t="s">
        <v>591</v>
      </c>
      <c r="E353" t="s">
        <v>608</v>
      </c>
      <c r="F353">
        <v>6604</v>
      </c>
      <c r="G353" t="s">
        <v>9</v>
      </c>
      <c r="H353">
        <v>159</v>
      </c>
      <c r="I353">
        <v>360</v>
      </c>
      <c r="J353">
        <v>0</v>
      </c>
      <c r="K353">
        <v>37</v>
      </c>
      <c r="L353">
        <v>273</v>
      </c>
      <c r="M353">
        <v>0</v>
      </c>
      <c r="N353">
        <v>14</v>
      </c>
      <c r="O353">
        <v>0</v>
      </c>
      <c r="P353">
        <v>30</v>
      </c>
      <c r="Q353">
        <v>47</v>
      </c>
      <c r="R353" s="114">
        <v>68</v>
      </c>
      <c r="S353" s="6">
        <v>1.45</v>
      </c>
      <c r="T353" s="6">
        <v>1.5</v>
      </c>
      <c r="U353" s="6" t="s">
        <v>703</v>
      </c>
      <c r="V353" t="s">
        <v>703</v>
      </c>
      <c r="W353" t="s">
        <v>703</v>
      </c>
      <c r="X353" t="s">
        <v>703</v>
      </c>
      <c r="Y353" s="22">
        <v>0.9</v>
      </c>
      <c r="Z353" s="22">
        <v>0</v>
      </c>
      <c r="AA353" s="22" t="s">
        <v>703</v>
      </c>
      <c r="AB353" s="22" t="s">
        <v>703</v>
      </c>
      <c r="AC353" s="22" t="s">
        <v>703</v>
      </c>
      <c r="AD353" s="22" t="s">
        <v>703</v>
      </c>
      <c r="AE353" s="22" t="s">
        <v>1859</v>
      </c>
      <c r="AF353" s="22" t="s">
        <v>703</v>
      </c>
      <c r="AG353" s="22" t="s">
        <v>703</v>
      </c>
      <c r="AH353" s="22" t="s">
        <v>703</v>
      </c>
      <c r="AI353" s="22" t="s">
        <v>1858</v>
      </c>
      <c r="AJ353" s="22" t="s">
        <v>703</v>
      </c>
      <c r="AK353" s="22" t="s">
        <v>703</v>
      </c>
      <c r="AL353" s="22" t="s">
        <v>703</v>
      </c>
    </row>
    <row r="354" spans="1:38" x14ac:dyDescent="0.3">
      <c r="A354">
        <v>205</v>
      </c>
      <c r="B354" t="s">
        <v>535</v>
      </c>
      <c r="C354" t="s">
        <v>713</v>
      </c>
      <c r="D354" t="s">
        <v>591</v>
      </c>
      <c r="E354" t="s">
        <v>608</v>
      </c>
      <c r="F354">
        <v>6604</v>
      </c>
      <c r="G354" t="s">
        <v>9</v>
      </c>
      <c r="H354">
        <v>160</v>
      </c>
      <c r="I354">
        <v>367</v>
      </c>
      <c r="J354">
        <v>0</v>
      </c>
      <c r="K354">
        <v>37</v>
      </c>
      <c r="L354">
        <v>273</v>
      </c>
      <c r="M354">
        <v>0</v>
      </c>
      <c r="N354">
        <v>14</v>
      </c>
      <c r="O354">
        <v>0</v>
      </c>
      <c r="P354">
        <v>30</v>
      </c>
      <c r="Q354">
        <v>37</v>
      </c>
      <c r="R354" s="114">
        <v>68</v>
      </c>
      <c r="S354" s="6">
        <v>1.35</v>
      </c>
      <c r="T354" s="6">
        <v>1.5</v>
      </c>
      <c r="U354" s="6" t="s">
        <v>703</v>
      </c>
      <c r="V354" t="s">
        <v>703</v>
      </c>
      <c r="W354" t="s">
        <v>703</v>
      </c>
      <c r="X354" t="s">
        <v>703</v>
      </c>
      <c r="Y354" s="22">
        <v>0.9</v>
      </c>
      <c r="Z354" s="22">
        <v>0</v>
      </c>
      <c r="AA354" s="22" t="s">
        <v>703</v>
      </c>
      <c r="AB354" s="22" t="s">
        <v>703</v>
      </c>
      <c r="AC354" s="22" t="s">
        <v>703</v>
      </c>
      <c r="AD354" s="22" t="s">
        <v>703</v>
      </c>
      <c r="AE354" s="22" t="s">
        <v>1860</v>
      </c>
      <c r="AF354" s="22" t="s">
        <v>703</v>
      </c>
      <c r="AG354" s="22" t="s">
        <v>703</v>
      </c>
      <c r="AH354" s="22" t="s">
        <v>703</v>
      </c>
      <c r="AI354" s="22" t="s">
        <v>1861</v>
      </c>
      <c r="AJ354" s="22" t="s">
        <v>703</v>
      </c>
      <c r="AK354" s="22" t="s">
        <v>703</v>
      </c>
      <c r="AL354" s="22" t="s">
        <v>703</v>
      </c>
    </row>
    <row r="355" spans="1:38" x14ac:dyDescent="0.3">
      <c r="A355">
        <v>129</v>
      </c>
      <c r="B355" t="s">
        <v>533</v>
      </c>
      <c r="C355" t="s">
        <v>712</v>
      </c>
      <c r="D355" t="s">
        <v>594</v>
      </c>
      <c r="E355" t="s">
        <v>608</v>
      </c>
      <c r="F355">
        <v>8445</v>
      </c>
      <c r="G355" t="s">
        <v>9</v>
      </c>
      <c r="H355">
        <v>159</v>
      </c>
      <c r="I355">
        <v>343</v>
      </c>
      <c r="J355">
        <v>0</v>
      </c>
      <c r="K355">
        <v>37</v>
      </c>
      <c r="L355">
        <v>323</v>
      </c>
      <c r="M355">
        <v>0</v>
      </c>
      <c r="N355">
        <v>14</v>
      </c>
      <c r="O355">
        <v>0</v>
      </c>
      <c r="P355">
        <v>31</v>
      </c>
      <c r="Q355">
        <v>38</v>
      </c>
      <c r="R355" s="114">
        <v>68</v>
      </c>
      <c r="S355" s="6">
        <v>1.4</v>
      </c>
      <c r="T355" s="6">
        <v>1.5</v>
      </c>
      <c r="U355" s="6" t="s">
        <v>703</v>
      </c>
      <c r="V355" t="s">
        <v>703</v>
      </c>
      <c r="W355" t="s">
        <v>703</v>
      </c>
      <c r="X355" t="s">
        <v>703</v>
      </c>
      <c r="Y355" s="22">
        <v>1</v>
      </c>
      <c r="Z355" s="22">
        <v>0</v>
      </c>
      <c r="AA355" t="s">
        <v>1059</v>
      </c>
      <c r="AB355" s="21"/>
      <c r="AC355" s="22" t="s">
        <v>703</v>
      </c>
      <c r="AD355" s="22" t="s">
        <v>703</v>
      </c>
      <c r="AE355" t="s">
        <v>1862</v>
      </c>
      <c r="AF355" s="21" t="s">
        <v>703</v>
      </c>
      <c r="AG355" s="22" t="s">
        <v>703</v>
      </c>
      <c r="AH355" s="22" t="s">
        <v>703</v>
      </c>
      <c r="AI355" t="s">
        <v>1059</v>
      </c>
      <c r="AJ355" s="21" t="s">
        <v>703</v>
      </c>
      <c r="AK355" s="22" t="s">
        <v>703</v>
      </c>
      <c r="AL355" s="22" t="s">
        <v>703</v>
      </c>
    </row>
    <row r="356" spans="1:38" x14ac:dyDescent="0.3">
      <c r="A356">
        <v>211</v>
      </c>
      <c r="B356" t="s">
        <v>349</v>
      </c>
      <c r="C356" t="s">
        <v>713</v>
      </c>
      <c r="D356" t="s">
        <v>592</v>
      </c>
      <c r="E356" t="s">
        <v>608</v>
      </c>
      <c r="F356">
        <v>7124</v>
      </c>
      <c r="G356" t="s">
        <v>11</v>
      </c>
      <c r="H356">
        <v>141</v>
      </c>
      <c r="I356">
        <v>398</v>
      </c>
      <c r="J356">
        <v>0</v>
      </c>
      <c r="K356">
        <v>31</v>
      </c>
      <c r="L356">
        <v>229</v>
      </c>
      <c r="M356">
        <v>0</v>
      </c>
      <c r="N356">
        <v>13</v>
      </c>
      <c r="O356">
        <v>0</v>
      </c>
      <c r="P356">
        <v>23</v>
      </c>
      <c r="Q356">
        <v>60</v>
      </c>
      <c r="R356" s="114">
        <v>70</v>
      </c>
      <c r="S356" s="6">
        <v>1.35</v>
      </c>
      <c r="T356" s="6">
        <v>1.8</v>
      </c>
      <c r="U356" s="6" t="s">
        <v>703</v>
      </c>
      <c r="V356" t="s">
        <v>703</v>
      </c>
      <c r="W356" t="s">
        <v>703</v>
      </c>
      <c r="X356" t="s">
        <v>703</v>
      </c>
      <c r="Y356" s="22">
        <v>0.8</v>
      </c>
      <c r="Z356" s="22">
        <v>0</v>
      </c>
      <c r="AA356" s="22" t="s">
        <v>703</v>
      </c>
      <c r="AB356" s="22" t="s">
        <v>703</v>
      </c>
      <c r="AC356" s="22" t="s">
        <v>703</v>
      </c>
      <c r="AD356" s="22" t="s">
        <v>703</v>
      </c>
      <c r="AE356" s="22" t="s">
        <v>1865</v>
      </c>
      <c r="AF356" s="22" t="s">
        <v>1761</v>
      </c>
      <c r="AG356" s="22" t="s">
        <v>703</v>
      </c>
      <c r="AH356" s="22" t="s">
        <v>703</v>
      </c>
      <c r="AI356" s="22" t="s">
        <v>1863</v>
      </c>
      <c r="AJ356" s="22" t="s">
        <v>1759</v>
      </c>
      <c r="AK356" s="22" t="s">
        <v>703</v>
      </c>
      <c r="AL356" s="22" t="s">
        <v>703</v>
      </c>
    </row>
    <row r="357" spans="1:38" ht="15" customHeight="1" x14ac:dyDescent="0.3">
      <c r="A357">
        <v>3211</v>
      </c>
      <c r="B357" t="s">
        <v>637</v>
      </c>
      <c r="C357" t="s">
        <v>713</v>
      </c>
      <c r="D357" t="s">
        <v>591</v>
      </c>
      <c r="E357" t="s">
        <v>778</v>
      </c>
      <c r="F357">
        <v>7243</v>
      </c>
      <c r="G357" t="s">
        <v>11</v>
      </c>
      <c r="H357">
        <v>132</v>
      </c>
      <c r="I357">
        <v>389</v>
      </c>
      <c r="J357">
        <v>0</v>
      </c>
      <c r="K357">
        <v>31</v>
      </c>
      <c r="L357">
        <v>373</v>
      </c>
      <c r="M357">
        <v>275</v>
      </c>
      <c r="N357">
        <v>13</v>
      </c>
      <c r="O357">
        <v>0</v>
      </c>
      <c r="P357">
        <v>23</v>
      </c>
      <c r="Q357">
        <v>60</v>
      </c>
      <c r="R357" s="114">
        <v>87</v>
      </c>
      <c r="S357" s="6">
        <v>1.75</v>
      </c>
      <c r="T357" s="6">
        <v>2</v>
      </c>
      <c r="U357" s="6" t="s">
        <v>703</v>
      </c>
      <c r="V357" t="s">
        <v>87</v>
      </c>
      <c r="W357" t="s">
        <v>703</v>
      </c>
      <c r="X357">
        <v>3</v>
      </c>
      <c r="Y357" s="22">
        <v>0.95</v>
      </c>
      <c r="Z357" s="22">
        <v>0</v>
      </c>
      <c r="AA357" t="s">
        <v>1082</v>
      </c>
      <c r="AB357" s="22" t="s">
        <v>703</v>
      </c>
      <c r="AC357" s="22" t="s">
        <v>703</v>
      </c>
      <c r="AD357" s="22" t="s">
        <v>703</v>
      </c>
      <c r="AE357" t="s">
        <v>1865</v>
      </c>
      <c r="AF357" s="22" t="s">
        <v>1761</v>
      </c>
      <c r="AG357" s="22" t="s">
        <v>1864</v>
      </c>
      <c r="AH357" s="22" t="s">
        <v>703</v>
      </c>
      <c r="AI357" t="s">
        <v>1863</v>
      </c>
      <c r="AJ357" s="22" t="s">
        <v>1759</v>
      </c>
      <c r="AK357" s="22" t="s">
        <v>1082</v>
      </c>
      <c r="AL357" s="22" t="s">
        <v>703</v>
      </c>
    </row>
    <row r="358" spans="1:38" x14ac:dyDescent="0.3">
      <c r="A358">
        <v>210</v>
      </c>
      <c r="B358" t="s">
        <v>348</v>
      </c>
      <c r="C358" t="s">
        <v>713</v>
      </c>
      <c r="D358" t="s">
        <v>592</v>
      </c>
      <c r="E358" t="s">
        <v>608</v>
      </c>
      <c r="F358">
        <v>7124</v>
      </c>
      <c r="G358" t="s">
        <v>11</v>
      </c>
      <c r="H358">
        <v>141</v>
      </c>
      <c r="I358">
        <v>398</v>
      </c>
      <c r="J358">
        <v>0</v>
      </c>
      <c r="K358">
        <v>31</v>
      </c>
      <c r="L358">
        <v>229</v>
      </c>
      <c r="M358">
        <v>0</v>
      </c>
      <c r="N358">
        <v>13</v>
      </c>
      <c r="O358">
        <v>0</v>
      </c>
      <c r="P358">
        <v>23</v>
      </c>
      <c r="Q358">
        <v>60</v>
      </c>
      <c r="R358" s="114">
        <v>70</v>
      </c>
      <c r="S358" s="6">
        <v>1.4</v>
      </c>
      <c r="T358" s="6">
        <v>2</v>
      </c>
      <c r="U358" s="6" t="s">
        <v>703</v>
      </c>
      <c r="V358" t="s">
        <v>703</v>
      </c>
      <c r="W358" t="s">
        <v>703</v>
      </c>
      <c r="X358" t="s">
        <v>703</v>
      </c>
      <c r="Y358" s="22">
        <v>0.8</v>
      </c>
      <c r="Z358" s="22">
        <v>0</v>
      </c>
      <c r="AA358" s="22" t="s">
        <v>703</v>
      </c>
      <c r="AB358" s="22" t="s">
        <v>703</v>
      </c>
      <c r="AC358" s="22" t="s">
        <v>703</v>
      </c>
      <c r="AD358" s="22" t="s">
        <v>703</v>
      </c>
      <c r="AE358" s="22" t="s">
        <v>1761</v>
      </c>
      <c r="AF358" s="22" t="s">
        <v>703</v>
      </c>
      <c r="AG358" s="22" t="s">
        <v>703</v>
      </c>
      <c r="AH358" s="22" t="s">
        <v>703</v>
      </c>
      <c r="AI358" s="22" t="s">
        <v>1759</v>
      </c>
      <c r="AJ358" s="22" t="s">
        <v>703</v>
      </c>
      <c r="AK358" s="22" t="s">
        <v>703</v>
      </c>
      <c r="AL358" s="22" t="s">
        <v>703</v>
      </c>
    </row>
    <row r="359" spans="1:38" x14ac:dyDescent="0.3">
      <c r="A359">
        <v>3210</v>
      </c>
      <c r="B359" t="s">
        <v>636</v>
      </c>
      <c r="C359" t="s">
        <v>713</v>
      </c>
      <c r="D359" t="s">
        <v>591</v>
      </c>
      <c r="E359" t="s">
        <v>778</v>
      </c>
      <c r="F359">
        <v>7243</v>
      </c>
      <c r="G359" t="s">
        <v>11</v>
      </c>
      <c r="H359">
        <v>132</v>
      </c>
      <c r="I359">
        <v>389</v>
      </c>
      <c r="J359">
        <v>0</v>
      </c>
      <c r="K359">
        <v>31</v>
      </c>
      <c r="L359">
        <v>373</v>
      </c>
      <c r="M359">
        <v>275</v>
      </c>
      <c r="N359">
        <v>13</v>
      </c>
      <c r="O359">
        <v>0</v>
      </c>
      <c r="P359">
        <v>23</v>
      </c>
      <c r="Q359">
        <v>60</v>
      </c>
      <c r="R359" s="114">
        <v>87</v>
      </c>
      <c r="S359" s="6">
        <v>1.8</v>
      </c>
      <c r="T359" s="6">
        <v>1.8</v>
      </c>
      <c r="U359" s="6" t="s">
        <v>703</v>
      </c>
      <c r="V359" t="s">
        <v>87</v>
      </c>
      <c r="W359" t="s">
        <v>703</v>
      </c>
      <c r="X359">
        <v>3</v>
      </c>
      <c r="Y359" s="22">
        <v>0.95</v>
      </c>
      <c r="Z359" s="22">
        <v>0</v>
      </c>
      <c r="AA359" t="s">
        <v>1083</v>
      </c>
      <c r="AB359" t="s">
        <v>1084</v>
      </c>
      <c r="AC359" s="22" t="s">
        <v>703</v>
      </c>
      <c r="AD359" s="22" t="s">
        <v>703</v>
      </c>
      <c r="AE359" t="s">
        <v>1761</v>
      </c>
      <c r="AF359" t="s">
        <v>1867</v>
      </c>
      <c r="AG359" s="22" t="s">
        <v>703</v>
      </c>
      <c r="AH359" s="22" t="s">
        <v>703</v>
      </c>
      <c r="AI359" t="s">
        <v>1759</v>
      </c>
      <c r="AJ359" t="s">
        <v>1866</v>
      </c>
      <c r="AK359" s="22" t="s">
        <v>703</v>
      </c>
      <c r="AL359" s="22" t="s">
        <v>703</v>
      </c>
    </row>
    <row r="360" spans="1:38" x14ac:dyDescent="0.3">
      <c r="A360" t="s">
        <v>303</v>
      </c>
      <c r="B360" t="s">
        <v>586</v>
      </c>
      <c r="C360" t="s">
        <v>713</v>
      </c>
      <c r="D360" t="s">
        <v>595</v>
      </c>
      <c r="E360" t="s">
        <v>608</v>
      </c>
      <c r="F360">
        <v>8607</v>
      </c>
      <c r="G360" t="s">
        <v>11</v>
      </c>
      <c r="H360">
        <v>146</v>
      </c>
      <c r="I360">
        <v>428</v>
      </c>
      <c r="J360">
        <v>0</v>
      </c>
      <c r="K360">
        <v>37</v>
      </c>
      <c r="L360">
        <v>237</v>
      </c>
      <c r="M360">
        <v>0</v>
      </c>
      <c r="N360">
        <v>16</v>
      </c>
      <c r="O360">
        <v>0</v>
      </c>
      <c r="P360">
        <v>28</v>
      </c>
      <c r="Q360">
        <v>0</v>
      </c>
      <c r="R360" s="114">
        <v>66</v>
      </c>
      <c r="S360" s="6">
        <v>1.4</v>
      </c>
      <c r="T360" s="6">
        <v>2.1</v>
      </c>
      <c r="U360" s="6" t="s">
        <v>703</v>
      </c>
      <c r="V360" s="6" t="s">
        <v>703</v>
      </c>
      <c r="W360" t="s">
        <v>703</v>
      </c>
      <c r="X360" t="s">
        <v>703</v>
      </c>
      <c r="Y360" s="22">
        <v>0.8</v>
      </c>
      <c r="Z360" s="22">
        <v>0</v>
      </c>
      <c r="AA360" t="s">
        <v>1299</v>
      </c>
      <c r="AB360" t="s">
        <v>1300</v>
      </c>
      <c r="AC360" s="22" t="s">
        <v>703</v>
      </c>
      <c r="AD360" s="22" t="s">
        <v>703</v>
      </c>
      <c r="AE360" t="s">
        <v>1901</v>
      </c>
      <c r="AF360" t="s">
        <v>1902</v>
      </c>
      <c r="AG360" s="22" t="s">
        <v>1811</v>
      </c>
      <c r="AH360" s="22" t="s">
        <v>703</v>
      </c>
      <c r="AI360" t="s">
        <v>1899</v>
      </c>
      <c r="AJ360" t="s">
        <v>1900</v>
      </c>
      <c r="AK360" s="22" t="s">
        <v>1810</v>
      </c>
      <c r="AL360" s="22" t="s">
        <v>703</v>
      </c>
    </row>
    <row r="361" spans="1:38" x14ac:dyDescent="0.3">
      <c r="A361">
        <v>353</v>
      </c>
      <c r="B361" t="s">
        <v>528</v>
      </c>
      <c r="C361" t="s">
        <v>601</v>
      </c>
      <c r="D361" t="s">
        <v>594</v>
      </c>
      <c r="E361" t="s">
        <v>608</v>
      </c>
      <c r="F361">
        <v>8036</v>
      </c>
      <c r="G361" t="s">
        <v>11</v>
      </c>
      <c r="H361">
        <v>179</v>
      </c>
      <c r="I361">
        <v>419</v>
      </c>
      <c r="J361">
        <v>0</v>
      </c>
      <c r="K361">
        <v>42</v>
      </c>
      <c r="L361">
        <v>241</v>
      </c>
      <c r="M361">
        <v>0</v>
      </c>
      <c r="N361">
        <v>15</v>
      </c>
      <c r="O361">
        <v>0</v>
      </c>
      <c r="P361">
        <v>32</v>
      </c>
      <c r="Q361">
        <v>17</v>
      </c>
      <c r="R361" s="114">
        <v>66</v>
      </c>
      <c r="S361" s="6">
        <v>1.6</v>
      </c>
      <c r="T361" s="6">
        <v>2</v>
      </c>
      <c r="U361" s="6" t="s">
        <v>703</v>
      </c>
      <c r="V361" t="s">
        <v>703</v>
      </c>
      <c r="W361" t="s">
        <v>703</v>
      </c>
      <c r="X361" t="s">
        <v>703</v>
      </c>
      <c r="Y361" s="22">
        <v>0.7</v>
      </c>
      <c r="Z361" s="22">
        <v>0</v>
      </c>
      <c r="AA361" s="22" t="s">
        <v>703</v>
      </c>
      <c r="AB361" s="22" t="s">
        <v>703</v>
      </c>
      <c r="AC361" s="22" t="s">
        <v>703</v>
      </c>
      <c r="AD361" s="22" t="s">
        <v>703</v>
      </c>
      <c r="AE361" s="22" t="s">
        <v>1895</v>
      </c>
      <c r="AF361" s="22" t="s">
        <v>1896</v>
      </c>
      <c r="AG361" s="22" t="s">
        <v>703</v>
      </c>
      <c r="AH361" s="22" t="s">
        <v>703</v>
      </c>
      <c r="AI361" s="22" t="s">
        <v>1898</v>
      </c>
      <c r="AJ361" s="22" t="s">
        <v>1897</v>
      </c>
      <c r="AK361" s="22" t="s">
        <v>703</v>
      </c>
      <c r="AL361" s="22" t="s">
        <v>703</v>
      </c>
    </row>
    <row r="362" spans="1:38" x14ac:dyDescent="0.3">
      <c r="A362">
        <v>368</v>
      </c>
      <c r="B362" t="s">
        <v>530</v>
      </c>
      <c r="C362" t="s">
        <v>713</v>
      </c>
      <c r="D362" t="s">
        <v>594</v>
      </c>
      <c r="E362" t="s">
        <v>608</v>
      </c>
      <c r="F362">
        <v>8303</v>
      </c>
      <c r="G362" t="s">
        <v>11</v>
      </c>
      <c r="H362">
        <v>149</v>
      </c>
      <c r="I362">
        <v>423</v>
      </c>
      <c r="J362">
        <v>217</v>
      </c>
      <c r="K362">
        <v>39</v>
      </c>
      <c r="L362">
        <v>187</v>
      </c>
      <c r="M362">
        <v>0</v>
      </c>
      <c r="N362">
        <v>15</v>
      </c>
      <c r="O362">
        <v>0</v>
      </c>
      <c r="P362">
        <v>26</v>
      </c>
      <c r="Q362">
        <v>42</v>
      </c>
      <c r="R362" s="114">
        <v>71</v>
      </c>
      <c r="S362" s="6">
        <v>1.35</v>
      </c>
      <c r="T362" s="6">
        <v>2</v>
      </c>
      <c r="U362" s="6" t="s">
        <v>703</v>
      </c>
      <c r="V362" t="s">
        <v>703</v>
      </c>
      <c r="W362" t="s">
        <v>703</v>
      </c>
      <c r="X362" t="s">
        <v>703</v>
      </c>
      <c r="Y362" s="22">
        <v>0.9</v>
      </c>
      <c r="Z362" s="22">
        <v>0</v>
      </c>
      <c r="AA362" t="s">
        <v>1296</v>
      </c>
      <c r="AB362" t="s">
        <v>1297</v>
      </c>
      <c r="AC362" t="s">
        <v>1063</v>
      </c>
      <c r="AD362" s="22" t="s">
        <v>703</v>
      </c>
      <c r="AE362" t="s">
        <v>1891</v>
      </c>
      <c r="AF362" t="s">
        <v>1892</v>
      </c>
      <c r="AG362" t="s">
        <v>703</v>
      </c>
      <c r="AH362" s="22" t="s">
        <v>703</v>
      </c>
      <c r="AI362" t="s">
        <v>1893</v>
      </c>
      <c r="AJ362" t="s">
        <v>1894</v>
      </c>
      <c r="AK362" t="s">
        <v>703</v>
      </c>
      <c r="AL362" s="22" t="s">
        <v>703</v>
      </c>
    </row>
    <row r="363" spans="1:38" x14ac:dyDescent="0.3">
      <c r="A363" s="21">
        <v>134</v>
      </c>
      <c r="B363" s="21" t="s">
        <v>933</v>
      </c>
      <c r="C363" s="21" t="s">
        <v>712</v>
      </c>
      <c r="D363" s="21" t="s">
        <v>594</v>
      </c>
      <c r="E363" s="21" t="s">
        <v>146</v>
      </c>
      <c r="F363" s="21">
        <v>7970</v>
      </c>
      <c r="G363" s="21" t="s">
        <v>11</v>
      </c>
      <c r="H363" s="21">
        <v>156</v>
      </c>
      <c r="I363" s="21">
        <v>423</v>
      </c>
      <c r="J363" s="21">
        <v>0</v>
      </c>
      <c r="K363" s="21">
        <v>35</v>
      </c>
      <c r="L363" s="21">
        <v>264</v>
      </c>
      <c r="M363" s="21">
        <v>0</v>
      </c>
      <c r="N363" s="21">
        <v>15</v>
      </c>
      <c r="O363" s="21">
        <v>0</v>
      </c>
      <c r="P363" s="21">
        <v>28</v>
      </c>
      <c r="Q363" s="21">
        <v>77</v>
      </c>
      <c r="R363" s="114">
        <v>70</v>
      </c>
      <c r="S363" s="22">
        <v>1.35</v>
      </c>
      <c r="T363" s="22">
        <v>2</v>
      </c>
      <c r="U363" s="6" t="s">
        <v>703</v>
      </c>
      <c r="V363" s="6" t="s">
        <v>703</v>
      </c>
      <c r="W363" t="s">
        <v>703</v>
      </c>
      <c r="X363" t="s">
        <v>703</v>
      </c>
      <c r="Y363" s="22">
        <v>1</v>
      </c>
      <c r="Z363" s="22">
        <v>0</v>
      </c>
      <c r="AA363" t="s">
        <v>1079</v>
      </c>
      <c r="AB363" t="s">
        <v>1309</v>
      </c>
      <c r="AC363" t="s">
        <v>1078</v>
      </c>
      <c r="AD363" s="22" t="s">
        <v>703</v>
      </c>
      <c r="AE363" t="s">
        <v>1888</v>
      </c>
      <c r="AF363" t="s">
        <v>1889</v>
      </c>
      <c r="AG363" t="s">
        <v>703</v>
      </c>
      <c r="AH363" s="22" t="s">
        <v>703</v>
      </c>
      <c r="AI363" t="s">
        <v>1078</v>
      </c>
      <c r="AJ363" t="s">
        <v>1890</v>
      </c>
      <c r="AK363" t="s">
        <v>703</v>
      </c>
      <c r="AL363" s="22" t="s">
        <v>703</v>
      </c>
    </row>
    <row r="364" spans="1:38" x14ac:dyDescent="0.3">
      <c r="A364">
        <v>207</v>
      </c>
      <c r="B364" t="s">
        <v>537</v>
      </c>
      <c r="C364" t="s">
        <v>713</v>
      </c>
      <c r="D364" t="s">
        <v>591</v>
      </c>
      <c r="E364" t="s">
        <v>608</v>
      </c>
      <c r="F364">
        <v>6604</v>
      </c>
      <c r="G364" t="s">
        <v>9</v>
      </c>
      <c r="H364">
        <v>160</v>
      </c>
      <c r="I364">
        <v>367</v>
      </c>
      <c r="J364">
        <v>0</v>
      </c>
      <c r="K364">
        <v>37</v>
      </c>
      <c r="L364">
        <v>273</v>
      </c>
      <c r="M364">
        <v>0</v>
      </c>
      <c r="N364">
        <v>14</v>
      </c>
      <c r="O364">
        <v>0</v>
      </c>
      <c r="P364">
        <v>30</v>
      </c>
      <c r="Q364">
        <v>37</v>
      </c>
      <c r="R364" s="114">
        <v>68</v>
      </c>
      <c r="S364" s="6">
        <v>1.45</v>
      </c>
      <c r="T364" s="6">
        <v>1.5</v>
      </c>
      <c r="U364" t="s">
        <v>703</v>
      </c>
      <c r="V364" t="s">
        <v>703</v>
      </c>
      <c r="W364" t="s">
        <v>703</v>
      </c>
      <c r="X364" t="s">
        <v>703</v>
      </c>
      <c r="Y364" s="22">
        <v>0.9</v>
      </c>
      <c r="Z364" s="22">
        <v>0</v>
      </c>
      <c r="AA364" t="s">
        <v>1210</v>
      </c>
      <c r="AB364" s="22" t="s">
        <v>703</v>
      </c>
      <c r="AC364" s="22" t="s">
        <v>703</v>
      </c>
      <c r="AD364" s="22" t="s">
        <v>703</v>
      </c>
      <c r="AE364" t="s">
        <v>1887</v>
      </c>
      <c r="AF364" s="22" t="s">
        <v>703</v>
      </c>
      <c r="AG364" s="22" t="s">
        <v>703</v>
      </c>
      <c r="AH364" s="22" t="s">
        <v>703</v>
      </c>
      <c r="AI364" t="s">
        <v>1210</v>
      </c>
      <c r="AJ364" s="22" t="s">
        <v>703</v>
      </c>
      <c r="AK364" s="22" t="s">
        <v>703</v>
      </c>
      <c r="AL364" s="22" t="s">
        <v>703</v>
      </c>
    </row>
    <row r="365" spans="1:38" x14ac:dyDescent="0.3">
      <c r="A365">
        <v>204</v>
      </c>
      <c r="B365" t="s">
        <v>534</v>
      </c>
      <c r="C365" t="s">
        <v>713</v>
      </c>
      <c r="D365" t="s">
        <v>591</v>
      </c>
      <c r="E365" t="s">
        <v>608</v>
      </c>
      <c r="F365">
        <v>6604</v>
      </c>
      <c r="G365" t="s">
        <v>9</v>
      </c>
      <c r="H365">
        <v>159</v>
      </c>
      <c r="I365">
        <v>367</v>
      </c>
      <c r="J365">
        <v>0</v>
      </c>
      <c r="K365">
        <v>37</v>
      </c>
      <c r="L365">
        <v>273</v>
      </c>
      <c r="M365">
        <v>0</v>
      </c>
      <c r="N365">
        <v>14</v>
      </c>
      <c r="O365">
        <v>0</v>
      </c>
      <c r="P365">
        <v>30</v>
      </c>
      <c r="Q365">
        <v>43</v>
      </c>
      <c r="R365" s="114">
        <v>70</v>
      </c>
      <c r="S365" s="6">
        <v>1.35</v>
      </c>
      <c r="T365" s="6">
        <v>1.5</v>
      </c>
      <c r="U365" s="6" t="s">
        <v>703</v>
      </c>
      <c r="V365" t="s">
        <v>703</v>
      </c>
      <c r="W365" t="s">
        <v>703</v>
      </c>
      <c r="X365" t="s">
        <v>703</v>
      </c>
      <c r="Y365" s="22">
        <v>0.9</v>
      </c>
      <c r="Z365" s="22">
        <v>0</v>
      </c>
      <c r="AA365" s="22" t="s">
        <v>703</v>
      </c>
      <c r="AB365" s="22" t="s">
        <v>703</v>
      </c>
      <c r="AC365" s="22" t="s">
        <v>703</v>
      </c>
      <c r="AD365" s="22" t="s">
        <v>703</v>
      </c>
      <c r="AE365" s="22" t="s">
        <v>1885</v>
      </c>
      <c r="AF365" s="22" t="s">
        <v>703</v>
      </c>
      <c r="AG365" s="22" t="s">
        <v>703</v>
      </c>
      <c r="AH365" s="22" t="s">
        <v>703</v>
      </c>
      <c r="AI365" s="22" t="s">
        <v>1886</v>
      </c>
      <c r="AJ365" s="22" t="s">
        <v>703</v>
      </c>
      <c r="AK365" s="22" t="s">
        <v>703</v>
      </c>
      <c r="AL365" s="22" t="s">
        <v>703</v>
      </c>
    </row>
    <row r="366" spans="1:38" ht="15" customHeight="1" x14ac:dyDescent="0.3">
      <c r="A366" s="21">
        <v>383</v>
      </c>
      <c r="B366" s="21" t="s">
        <v>912</v>
      </c>
      <c r="C366" s="21" t="s">
        <v>713</v>
      </c>
      <c r="D366" s="21" t="s">
        <v>591</v>
      </c>
      <c r="E366" s="21" t="s">
        <v>146</v>
      </c>
      <c r="F366" s="21">
        <v>6454</v>
      </c>
      <c r="G366" s="21" t="s">
        <v>9</v>
      </c>
      <c r="H366" s="21">
        <v>160</v>
      </c>
      <c r="I366" s="21">
        <v>363</v>
      </c>
      <c r="J366" s="21">
        <v>168</v>
      </c>
      <c r="K366" s="21">
        <v>40</v>
      </c>
      <c r="L366" s="21">
        <v>247</v>
      </c>
      <c r="M366" s="21">
        <v>0</v>
      </c>
      <c r="N366" s="21">
        <v>14</v>
      </c>
      <c r="O366" s="21">
        <v>0</v>
      </c>
      <c r="P366" s="21">
        <v>30</v>
      </c>
      <c r="Q366" s="21">
        <v>37</v>
      </c>
      <c r="R366" s="114">
        <v>68</v>
      </c>
      <c r="S366" s="22">
        <v>1.3</v>
      </c>
      <c r="T366" s="22">
        <v>1.5</v>
      </c>
      <c r="U366" s="6" t="s">
        <v>703</v>
      </c>
      <c r="V366" s="6" t="s">
        <v>703</v>
      </c>
      <c r="W366" t="s">
        <v>703</v>
      </c>
      <c r="X366" t="s">
        <v>703</v>
      </c>
      <c r="Y366" s="6">
        <v>0.85</v>
      </c>
      <c r="Z366" s="22">
        <v>0</v>
      </c>
      <c r="AA366" t="s">
        <v>1076</v>
      </c>
      <c r="AB366" s="22" t="s">
        <v>703</v>
      </c>
      <c r="AC366" s="22" t="s">
        <v>703</v>
      </c>
      <c r="AD366" s="22" t="s">
        <v>703</v>
      </c>
      <c r="AE366" t="s">
        <v>1883</v>
      </c>
      <c r="AF366" s="22" t="s">
        <v>1884</v>
      </c>
      <c r="AG366" s="22" t="s">
        <v>703</v>
      </c>
      <c r="AH366" s="22" t="s">
        <v>703</v>
      </c>
      <c r="AI366" t="s">
        <v>1076</v>
      </c>
      <c r="AJ366" s="22" t="s">
        <v>1882</v>
      </c>
      <c r="AK366" s="22" t="s">
        <v>703</v>
      </c>
      <c r="AL366" s="22" t="s">
        <v>703</v>
      </c>
    </row>
    <row r="367" spans="1:38" ht="15" customHeight="1" x14ac:dyDescent="0.3">
      <c r="A367" s="21">
        <v>410</v>
      </c>
      <c r="B367" s="21" t="s">
        <v>1455</v>
      </c>
      <c r="C367" s="21" t="s">
        <v>1459</v>
      </c>
      <c r="D367" s="21" t="s">
        <v>594</v>
      </c>
      <c r="E367" s="21" t="s">
        <v>146</v>
      </c>
      <c r="F367" s="21">
        <v>8367</v>
      </c>
      <c r="G367" t="s">
        <v>11</v>
      </c>
      <c r="H367" s="21">
        <v>154</v>
      </c>
      <c r="I367" s="21">
        <v>421</v>
      </c>
      <c r="J367" s="21">
        <v>0</v>
      </c>
      <c r="K367" s="21">
        <v>35</v>
      </c>
      <c r="L367" s="21">
        <v>243</v>
      </c>
      <c r="M367" s="21">
        <v>0</v>
      </c>
      <c r="N367" s="21">
        <v>15</v>
      </c>
      <c r="O367" s="21">
        <v>0</v>
      </c>
      <c r="P367" s="21">
        <v>30</v>
      </c>
      <c r="Q367" s="21">
        <v>79</v>
      </c>
      <c r="R367" s="21">
        <v>58</v>
      </c>
      <c r="S367" s="22">
        <v>1.3</v>
      </c>
      <c r="T367" s="22">
        <v>2</v>
      </c>
      <c r="U367" s="6" t="s">
        <v>703</v>
      </c>
      <c r="V367" s="21" t="s">
        <v>703</v>
      </c>
      <c r="W367" s="21" t="s">
        <v>703</v>
      </c>
      <c r="X367" s="21" t="s">
        <v>703</v>
      </c>
      <c r="Y367" s="22">
        <v>0.7</v>
      </c>
      <c r="Z367" s="22">
        <v>0</v>
      </c>
      <c r="AA367" s="155" t="s">
        <v>1462</v>
      </c>
      <c r="AB367" s="155" t="s">
        <v>1463</v>
      </c>
      <c r="AC367" s="155" t="s">
        <v>1464</v>
      </c>
      <c r="AD367" s="22" t="s">
        <v>703</v>
      </c>
      <c r="AE367" s="155" t="s">
        <v>1878</v>
      </c>
      <c r="AF367" s="155" t="s">
        <v>1879</v>
      </c>
      <c r="AG367" s="155" t="s">
        <v>703</v>
      </c>
      <c r="AH367" s="22" t="s">
        <v>703</v>
      </c>
      <c r="AI367" s="155" t="s">
        <v>1880</v>
      </c>
      <c r="AJ367" s="155" t="s">
        <v>1881</v>
      </c>
      <c r="AK367" s="155" t="s">
        <v>703</v>
      </c>
      <c r="AL367" s="22" t="s">
        <v>703</v>
      </c>
    </row>
    <row r="368" spans="1:38" x14ac:dyDescent="0.3">
      <c r="A368">
        <v>61</v>
      </c>
      <c r="B368" t="s">
        <v>514</v>
      </c>
      <c r="C368" t="s">
        <v>710</v>
      </c>
      <c r="D368" t="s">
        <v>591</v>
      </c>
      <c r="E368" t="s">
        <v>608</v>
      </c>
      <c r="F368">
        <v>7514</v>
      </c>
      <c r="G368" t="s">
        <v>11</v>
      </c>
      <c r="H368">
        <v>146</v>
      </c>
      <c r="I368">
        <v>405</v>
      </c>
      <c r="J368">
        <v>0</v>
      </c>
      <c r="K368">
        <v>30</v>
      </c>
      <c r="L368">
        <v>216</v>
      </c>
      <c r="M368">
        <v>0</v>
      </c>
      <c r="N368">
        <v>14</v>
      </c>
      <c r="O368">
        <v>0</v>
      </c>
      <c r="P368">
        <v>21</v>
      </c>
      <c r="Q368">
        <v>70</v>
      </c>
      <c r="R368" s="114">
        <v>64</v>
      </c>
      <c r="S368" s="6">
        <v>1.3</v>
      </c>
      <c r="T368" s="6">
        <v>2</v>
      </c>
      <c r="U368" s="6" t="s">
        <v>703</v>
      </c>
      <c r="V368" t="s">
        <v>703</v>
      </c>
      <c r="W368" t="s">
        <v>703</v>
      </c>
      <c r="X368" t="s">
        <v>703</v>
      </c>
      <c r="Y368" s="22">
        <v>1</v>
      </c>
      <c r="Z368" s="22">
        <v>0</v>
      </c>
      <c r="AA368" s="21" t="s">
        <v>1064</v>
      </c>
      <c r="AB368" s="22" t="s">
        <v>703</v>
      </c>
      <c r="AC368" s="22" t="s">
        <v>703</v>
      </c>
      <c r="AD368" s="22" t="s">
        <v>703</v>
      </c>
      <c r="AE368" s="21" t="s">
        <v>1763</v>
      </c>
      <c r="AF368" s="22" t="s">
        <v>1876</v>
      </c>
      <c r="AG368" s="22" t="s">
        <v>703</v>
      </c>
      <c r="AH368" s="22" t="s">
        <v>703</v>
      </c>
      <c r="AI368" s="21" t="s">
        <v>1762</v>
      </c>
      <c r="AJ368" s="22" t="s">
        <v>1877</v>
      </c>
      <c r="AK368" s="22" t="s">
        <v>703</v>
      </c>
      <c r="AL368" s="22" t="s">
        <v>703</v>
      </c>
    </row>
    <row r="369" spans="1:38" x14ac:dyDescent="0.3">
      <c r="A369">
        <v>354</v>
      </c>
      <c r="B369" t="s">
        <v>529</v>
      </c>
      <c r="C369" t="s">
        <v>710</v>
      </c>
      <c r="D369" t="s">
        <v>594</v>
      </c>
      <c r="E369" t="s">
        <v>608</v>
      </c>
      <c r="F369">
        <v>7783</v>
      </c>
      <c r="G369" t="s">
        <v>11</v>
      </c>
      <c r="H369">
        <v>156</v>
      </c>
      <c r="I369">
        <v>414</v>
      </c>
      <c r="J369">
        <v>0</v>
      </c>
      <c r="K369">
        <v>33</v>
      </c>
      <c r="L369">
        <v>400</v>
      </c>
      <c r="M369">
        <v>0</v>
      </c>
      <c r="N369">
        <v>15</v>
      </c>
      <c r="O369">
        <v>0</v>
      </c>
      <c r="P369">
        <v>27</v>
      </c>
      <c r="Q369">
        <v>82</v>
      </c>
      <c r="R369" s="114">
        <v>74</v>
      </c>
      <c r="S369" s="6">
        <v>1.3</v>
      </c>
      <c r="T369" s="6">
        <v>2</v>
      </c>
      <c r="U369" s="6" t="s">
        <v>703</v>
      </c>
      <c r="V369" t="s">
        <v>703</v>
      </c>
      <c r="W369" t="s">
        <v>703</v>
      </c>
      <c r="X369" t="s">
        <v>703</v>
      </c>
      <c r="Y369" s="22">
        <v>1</v>
      </c>
      <c r="Z369" s="22">
        <v>0</v>
      </c>
      <c r="AA369" s="22" t="s">
        <v>703</v>
      </c>
      <c r="AB369" s="22" t="s">
        <v>703</v>
      </c>
      <c r="AC369" s="22" t="s">
        <v>703</v>
      </c>
      <c r="AD369" s="22" t="s">
        <v>703</v>
      </c>
      <c r="AE369" s="22" t="s">
        <v>1874</v>
      </c>
      <c r="AF369" s="22" t="s">
        <v>1875</v>
      </c>
      <c r="AG369" s="22" t="s">
        <v>703</v>
      </c>
      <c r="AH369" s="22" t="s">
        <v>703</v>
      </c>
      <c r="AI369" s="22" t="s">
        <v>1873</v>
      </c>
      <c r="AJ369" s="22" t="s">
        <v>1872</v>
      </c>
      <c r="AK369" s="22" t="s">
        <v>703</v>
      </c>
      <c r="AL369" s="22" t="s">
        <v>703</v>
      </c>
    </row>
    <row r="370" spans="1:38" x14ac:dyDescent="0.3">
      <c r="A370">
        <v>320</v>
      </c>
      <c r="B370" t="s">
        <v>527</v>
      </c>
      <c r="C370" t="s">
        <v>713</v>
      </c>
      <c r="D370" t="s">
        <v>594</v>
      </c>
      <c r="E370" t="s">
        <v>608</v>
      </c>
      <c r="F370">
        <v>5372</v>
      </c>
      <c r="G370" t="s">
        <v>11</v>
      </c>
      <c r="H370">
        <v>163</v>
      </c>
      <c r="I370">
        <v>334</v>
      </c>
      <c r="J370">
        <v>0</v>
      </c>
      <c r="K370">
        <v>25</v>
      </c>
      <c r="L370">
        <v>172</v>
      </c>
      <c r="M370">
        <v>0</v>
      </c>
      <c r="N370">
        <v>14</v>
      </c>
      <c r="O370">
        <v>0</v>
      </c>
      <c r="P370">
        <v>18</v>
      </c>
      <c r="Q370">
        <v>95</v>
      </c>
      <c r="R370" s="114">
        <v>72</v>
      </c>
      <c r="S370" s="6">
        <v>1.3</v>
      </c>
      <c r="T370" s="6">
        <v>1.5</v>
      </c>
      <c r="U370" s="6" t="s">
        <v>703</v>
      </c>
      <c r="V370" t="s">
        <v>703</v>
      </c>
      <c r="W370" t="s">
        <v>703</v>
      </c>
      <c r="X370" t="s">
        <v>703</v>
      </c>
      <c r="Y370" s="22">
        <v>0</v>
      </c>
      <c r="Z370" s="22">
        <v>0</v>
      </c>
      <c r="AA370" s="22" t="s">
        <v>703</v>
      </c>
      <c r="AB370" s="22" t="s">
        <v>703</v>
      </c>
      <c r="AC370" s="22" t="s">
        <v>703</v>
      </c>
      <c r="AD370" s="22" t="s">
        <v>703</v>
      </c>
      <c r="AE370" s="22" t="s">
        <v>1871</v>
      </c>
      <c r="AF370" s="22" t="s">
        <v>1870</v>
      </c>
      <c r="AG370" s="22" t="s">
        <v>703</v>
      </c>
      <c r="AH370" s="22" t="s">
        <v>703</v>
      </c>
      <c r="AI370" s="22" t="s">
        <v>1868</v>
      </c>
      <c r="AJ370" s="22" t="s">
        <v>1869</v>
      </c>
      <c r="AK370" s="22" t="s">
        <v>703</v>
      </c>
      <c r="AL370" s="22" t="s">
        <v>703</v>
      </c>
    </row>
    <row r="371" spans="1:38" x14ac:dyDescent="0.3">
      <c r="A371" t="s">
        <v>301</v>
      </c>
      <c r="B371" t="s">
        <v>584</v>
      </c>
      <c r="C371" t="s">
        <v>712</v>
      </c>
      <c r="D371" t="s">
        <v>595</v>
      </c>
      <c r="E371" t="s">
        <v>608</v>
      </c>
      <c r="F371">
        <v>7967</v>
      </c>
      <c r="G371" t="s">
        <v>11</v>
      </c>
      <c r="H371">
        <v>168</v>
      </c>
      <c r="I371">
        <v>423</v>
      </c>
      <c r="J371">
        <v>0</v>
      </c>
      <c r="K371">
        <v>35</v>
      </c>
      <c r="L371">
        <v>230</v>
      </c>
      <c r="M371">
        <v>0</v>
      </c>
      <c r="N371">
        <v>16</v>
      </c>
      <c r="O371">
        <v>0</v>
      </c>
      <c r="P371">
        <v>28</v>
      </c>
      <c r="Q371">
        <v>0</v>
      </c>
      <c r="R371" s="114">
        <v>66</v>
      </c>
      <c r="S371" s="6">
        <v>1.45</v>
      </c>
      <c r="T371" s="6">
        <v>2.1</v>
      </c>
      <c r="U371" s="6" t="s">
        <v>703</v>
      </c>
      <c r="V371" s="6" t="s">
        <v>703</v>
      </c>
      <c r="W371" t="s">
        <v>703</v>
      </c>
      <c r="X371" t="s">
        <v>703</v>
      </c>
      <c r="Y371" s="22">
        <v>1.1000000000000001</v>
      </c>
      <c r="Z371" s="22">
        <v>0</v>
      </c>
      <c r="AA371" t="s">
        <v>1071</v>
      </c>
      <c r="AB371" s="22" t="s">
        <v>703</v>
      </c>
      <c r="AC371" s="22" t="s">
        <v>703</v>
      </c>
      <c r="AD371" s="22" t="s">
        <v>703</v>
      </c>
      <c r="AE371" t="s">
        <v>1813</v>
      </c>
      <c r="AF371" s="22" t="s">
        <v>1812</v>
      </c>
      <c r="AG371" s="22" t="s">
        <v>1811</v>
      </c>
      <c r="AH371" s="22" t="s">
        <v>703</v>
      </c>
      <c r="AI371" t="s">
        <v>1071</v>
      </c>
      <c r="AJ371" s="22" t="s">
        <v>1809</v>
      </c>
      <c r="AK371" s="22" t="s">
        <v>1810</v>
      </c>
      <c r="AL371" s="22" t="s">
        <v>703</v>
      </c>
    </row>
    <row r="372" spans="1:38" x14ac:dyDescent="0.3">
      <c r="A372">
        <v>213</v>
      </c>
      <c r="B372" t="s">
        <v>525</v>
      </c>
      <c r="C372" t="s">
        <v>713</v>
      </c>
      <c r="D372" t="s">
        <v>591</v>
      </c>
      <c r="E372" t="s">
        <v>608</v>
      </c>
      <c r="F372">
        <v>7896</v>
      </c>
      <c r="G372" t="s">
        <v>11</v>
      </c>
      <c r="H372">
        <v>145</v>
      </c>
      <c r="I372">
        <v>409</v>
      </c>
      <c r="J372">
        <v>0</v>
      </c>
      <c r="K372">
        <v>34</v>
      </c>
      <c r="L372">
        <v>185</v>
      </c>
      <c r="M372">
        <v>0</v>
      </c>
      <c r="N372">
        <v>14</v>
      </c>
      <c r="O372">
        <v>0</v>
      </c>
      <c r="P372">
        <v>25</v>
      </c>
      <c r="Q372">
        <v>34</v>
      </c>
      <c r="R372" s="114">
        <v>71</v>
      </c>
      <c r="S372" s="6">
        <v>1.3</v>
      </c>
      <c r="T372" s="6">
        <v>2.1</v>
      </c>
      <c r="U372" s="6" t="s">
        <v>703</v>
      </c>
      <c r="V372" t="s">
        <v>703</v>
      </c>
      <c r="W372" t="s">
        <v>703</v>
      </c>
      <c r="X372" t="s">
        <v>703</v>
      </c>
      <c r="Y372" s="22">
        <v>1</v>
      </c>
      <c r="Z372" s="22">
        <v>0</v>
      </c>
      <c r="AA372" t="s">
        <v>1301</v>
      </c>
      <c r="AB372" t="s">
        <v>1072</v>
      </c>
      <c r="AC372" s="22" t="s">
        <v>703</v>
      </c>
      <c r="AD372" s="22" t="s">
        <v>703</v>
      </c>
      <c r="AE372" t="s">
        <v>1807</v>
      </c>
      <c r="AF372" t="s">
        <v>703</v>
      </c>
      <c r="AG372" s="22" t="s">
        <v>703</v>
      </c>
      <c r="AH372" s="22" t="s">
        <v>703</v>
      </c>
      <c r="AI372" t="s">
        <v>1806</v>
      </c>
      <c r="AJ372" t="s">
        <v>703</v>
      </c>
      <c r="AK372" s="22" t="s">
        <v>703</v>
      </c>
      <c r="AL372" s="22" t="s">
        <v>703</v>
      </c>
    </row>
    <row r="373" spans="1:38" x14ac:dyDescent="0.3">
      <c r="A373">
        <v>212</v>
      </c>
      <c r="B373" t="s">
        <v>524</v>
      </c>
      <c r="C373" t="s">
        <v>713</v>
      </c>
      <c r="D373" t="s">
        <v>594</v>
      </c>
      <c r="E373" t="s">
        <v>608</v>
      </c>
      <c r="F373">
        <v>8117</v>
      </c>
      <c r="G373" t="s">
        <v>11</v>
      </c>
      <c r="H373">
        <v>146</v>
      </c>
      <c r="I373">
        <v>419</v>
      </c>
      <c r="J373">
        <v>0</v>
      </c>
      <c r="K373">
        <v>37</v>
      </c>
      <c r="L373">
        <v>182</v>
      </c>
      <c r="M373">
        <v>0</v>
      </c>
      <c r="N373">
        <v>15</v>
      </c>
      <c r="O373">
        <v>0</v>
      </c>
      <c r="P373">
        <v>25</v>
      </c>
      <c r="Q373">
        <v>71</v>
      </c>
      <c r="R373" s="114">
        <v>70</v>
      </c>
      <c r="S373" s="6">
        <v>1.35</v>
      </c>
      <c r="T373" s="6">
        <v>2.1</v>
      </c>
      <c r="U373" s="6" t="s">
        <v>703</v>
      </c>
      <c r="V373" t="s">
        <v>703</v>
      </c>
      <c r="W373" t="s">
        <v>703</v>
      </c>
      <c r="X373" t="s">
        <v>703</v>
      </c>
      <c r="Y373" s="22">
        <v>1</v>
      </c>
      <c r="Z373" s="22">
        <v>0</v>
      </c>
      <c r="AA373" t="s">
        <v>1301</v>
      </c>
      <c r="AB373" t="s">
        <v>1072</v>
      </c>
      <c r="AC373" s="22" t="s">
        <v>703</v>
      </c>
      <c r="AD373" s="22" t="s">
        <v>703</v>
      </c>
      <c r="AE373" t="s">
        <v>1808</v>
      </c>
      <c r="AF373" t="s">
        <v>1807</v>
      </c>
      <c r="AG373" s="22" t="s">
        <v>703</v>
      </c>
      <c r="AH373" s="22" t="s">
        <v>703</v>
      </c>
      <c r="AI373" t="s">
        <v>1805</v>
      </c>
      <c r="AJ373" t="s">
        <v>1806</v>
      </c>
      <c r="AK373" s="22" t="s">
        <v>703</v>
      </c>
      <c r="AL373" s="22" t="s">
        <v>703</v>
      </c>
    </row>
    <row r="374" spans="1:38" x14ac:dyDescent="0.3">
      <c r="A374">
        <v>132</v>
      </c>
      <c r="B374" t="s">
        <v>520</v>
      </c>
      <c r="C374" t="s">
        <v>712</v>
      </c>
      <c r="D374" t="s">
        <v>591</v>
      </c>
      <c r="E374" t="s">
        <v>608</v>
      </c>
      <c r="F374">
        <v>7654</v>
      </c>
      <c r="G374" t="s">
        <v>11</v>
      </c>
      <c r="H374">
        <v>149</v>
      </c>
      <c r="I374">
        <v>407</v>
      </c>
      <c r="J374">
        <v>0</v>
      </c>
      <c r="K374">
        <v>33</v>
      </c>
      <c r="L374">
        <v>219</v>
      </c>
      <c r="M374">
        <v>0</v>
      </c>
      <c r="N374">
        <v>14</v>
      </c>
      <c r="O374">
        <v>0</v>
      </c>
      <c r="P374">
        <v>23</v>
      </c>
      <c r="Q374">
        <v>66</v>
      </c>
      <c r="R374" s="114">
        <v>70</v>
      </c>
      <c r="S374" s="6">
        <v>1.3</v>
      </c>
      <c r="T374" s="6">
        <v>2</v>
      </c>
      <c r="U374" s="6" t="s">
        <v>703</v>
      </c>
      <c r="V374" t="s">
        <v>703</v>
      </c>
      <c r="W374" t="s">
        <v>703</v>
      </c>
      <c r="X374" t="s">
        <v>703</v>
      </c>
      <c r="Y374" s="22">
        <v>1</v>
      </c>
      <c r="Z374" s="22">
        <v>0</v>
      </c>
      <c r="AA374" s="21" t="s">
        <v>1064</v>
      </c>
      <c r="AB374" s="22" t="s">
        <v>703</v>
      </c>
      <c r="AC374" s="22" t="s">
        <v>703</v>
      </c>
      <c r="AD374" s="22" t="s">
        <v>703</v>
      </c>
      <c r="AE374" s="21" t="s">
        <v>1790</v>
      </c>
      <c r="AF374" s="22" t="s">
        <v>703</v>
      </c>
      <c r="AG374" s="22" t="s">
        <v>703</v>
      </c>
      <c r="AH374" s="22" t="s">
        <v>703</v>
      </c>
      <c r="AI374" s="21" t="s">
        <v>1762</v>
      </c>
      <c r="AJ374" s="22" t="s">
        <v>703</v>
      </c>
      <c r="AK374" s="22" t="s">
        <v>703</v>
      </c>
      <c r="AL374" s="22" t="s">
        <v>703</v>
      </c>
    </row>
    <row r="375" spans="1:38" x14ac:dyDescent="0.3">
      <c r="A375">
        <v>52</v>
      </c>
      <c r="B375" t="s">
        <v>314</v>
      </c>
      <c r="C375" t="s">
        <v>710</v>
      </c>
      <c r="D375" t="s">
        <v>593</v>
      </c>
      <c r="E375" t="s">
        <v>608</v>
      </c>
      <c r="F375">
        <v>6974</v>
      </c>
      <c r="G375" t="s">
        <v>11</v>
      </c>
      <c r="H375">
        <v>132</v>
      </c>
      <c r="I375">
        <v>378</v>
      </c>
      <c r="J375">
        <v>0</v>
      </c>
      <c r="K375">
        <v>26</v>
      </c>
      <c r="L375">
        <v>202</v>
      </c>
      <c r="M375">
        <v>0</v>
      </c>
      <c r="N375">
        <v>12</v>
      </c>
      <c r="O375">
        <v>0</v>
      </c>
      <c r="P375">
        <v>20</v>
      </c>
      <c r="Q375">
        <v>75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1799</v>
      </c>
      <c r="AF375" s="22" t="s">
        <v>703</v>
      </c>
      <c r="AG375" s="22" t="s">
        <v>703</v>
      </c>
      <c r="AH375" s="22" t="s">
        <v>703</v>
      </c>
      <c r="AI375" s="22" t="s">
        <v>1800</v>
      </c>
      <c r="AJ375" s="22" t="s">
        <v>703</v>
      </c>
      <c r="AK375" s="22" t="s">
        <v>703</v>
      </c>
      <c r="AL375" s="22" t="s">
        <v>703</v>
      </c>
    </row>
    <row r="376" spans="1:38" x14ac:dyDescent="0.3">
      <c r="A376">
        <v>3052</v>
      </c>
      <c r="B376" t="s">
        <v>631</v>
      </c>
      <c r="C376" t="s">
        <v>710</v>
      </c>
      <c r="D376" t="s">
        <v>592</v>
      </c>
      <c r="E376" t="s">
        <v>608</v>
      </c>
      <c r="F376">
        <v>7214</v>
      </c>
      <c r="G376" t="s">
        <v>11</v>
      </c>
      <c r="H376">
        <v>152</v>
      </c>
      <c r="I376">
        <v>388</v>
      </c>
      <c r="J376">
        <v>0</v>
      </c>
      <c r="K376">
        <v>26</v>
      </c>
      <c r="L376">
        <v>242</v>
      </c>
      <c r="M376">
        <v>0</v>
      </c>
      <c r="N376">
        <v>12</v>
      </c>
      <c r="O376">
        <v>0</v>
      </c>
      <c r="P376">
        <v>20</v>
      </c>
      <c r="Q376">
        <v>75</v>
      </c>
      <c r="R376" s="114">
        <v>83</v>
      </c>
      <c r="S376" s="6">
        <v>1.35</v>
      </c>
      <c r="T376" s="6">
        <v>2.15</v>
      </c>
      <c r="U376" s="6" t="s">
        <v>703</v>
      </c>
      <c r="V376" t="s">
        <v>703</v>
      </c>
      <c r="W376" t="s">
        <v>703</v>
      </c>
      <c r="X376" t="s">
        <v>703</v>
      </c>
      <c r="Y376" s="22">
        <v>1</v>
      </c>
      <c r="Z376" s="22">
        <v>0</v>
      </c>
      <c r="AA376" s="22" t="s">
        <v>703</v>
      </c>
      <c r="AB376" s="22" t="s">
        <v>703</v>
      </c>
      <c r="AC376" s="22" t="s">
        <v>703</v>
      </c>
      <c r="AD376" s="22" t="s">
        <v>703</v>
      </c>
      <c r="AE376" s="22" t="s">
        <v>1799</v>
      </c>
      <c r="AF376" s="22" t="s">
        <v>1786</v>
      </c>
      <c r="AG376" s="22" t="s">
        <v>703</v>
      </c>
      <c r="AH376" s="22" t="s">
        <v>703</v>
      </c>
      <c r="AI376" s="22" t="s">
        <v>1800</v>
      </c>
      <c r="AJ376" s="22" t="s">
        <v>1785</v>
      </c>
      <c r="AK376" s="22" t="s">
        <v>703</v>
      </c>
      <c r="AL376" s="22" t="s">
        <v>703</v>
      </c>
    </row>
    <row r="377" spans="1:38" x14ac:dyDescent="0.3">
      <c r="A377">
        <v>63</v>
      </c>
      <c r="B377" t="s">
        <v>516</v>
      </c>
      <c r="C377" t="s">
        <v>710</v>
      </c>
      <c r="D377" t="s">
        <v>594</v>
      </c>
      <c r="E377" t="s">
        <v>608</v>
      </c>
      <c r="F377">
        <v>7852</v>
      </c>
      <c r="G377" t="s">
        <v>11</v>
      </c>
      <c r="H377">
        <v>159</v>
      </c>
      <c r="I377">
        <v>421</v>
      </c>
      <c r="J377">
        <v>0</v>
      </c>
      <c r="K377">
        <v>33</v>
      </c>
      <c r="L377">
        <v>400</v>
      </c>
      <c r="M377">
        <v>0</v>
      </c>
      <c r="N377">
        <v>15</v>
      </c>
      <c r="O377">
        <v>0</v>
      </c>
      <c r="P377">
        <v>28</v>
      </c>
      <c r="Q377">
        <v>81</v>
      </c>
      <c r="R377" s="114">
        <v>70</v>
      </c>
      <c r="S377" s="6">
        <v>1.3</v>
      </c>
      <c r="T377" s="6">
        <v>2</v>
      </c>
      <c r="U377" s="6" t="s">
        <v>703</v>
      </c>
      <c r="V377" t="s">
        <v>703</v>
      </c>
      <c r="W377" t="s">
        <v>703</v>
      </c>
      <c r="X377" t="s">
        <v>703</v>
      </c>
      <c r="Y377" s="22">
        <v>1</v>
      </c>
      <c r="Z377" s="22">
        <v>0</v>
      </c>
      <c r="AA377" s="22" t="s">
        <v>703</v>
      </c>
      <c r="AB377" s="22" t="s">
        <v>703</v>
      </c>
      <c r="AC377" s="22" t="s">
        <v>703</v>
      </c>
      <c r="AD377" s="22" t="s">
        <v>703</v>
      </c>
      <c r="AE377" s="22" t="s">
        <v>1803</v>
      </c>
      <c r="AF377" s="22" t="s">
        <v>1804</v>
      </c>
      <c r="AG377" s="22" t="s">
        <v>703</v>
      </c>
      <c r="AH377" s="22" t="s">
        <v>703</v>
      </c>
      <c r="AI377" s="22" t="s">
        <v>1801</v>
      </c>
      <c r="AJ377" s="22" t="s">
        <v>1802</v>
      </c>
      <c r="AK377" s="22" t="s">
        <v>703</v>
      </c>
      <c r="AL377" s="22" t="s">
        <v>703</v>
      </c>
    </row>
    <row r="378" spans="1:38" x14ac:dyDescent="0.3">
      <c r="A378">
        <v>53</v>
      </c>
      <c r="B378" t="s">
        <v>316</v>
      </c>
      <c r="C378" t="s">
        <v>710</v>
      </c>
      <c r="D378" t="s">
        <v>593</v>
      </c>
      <c r="E378" t="s">
        <v>608</v>
      </c>
      <c r="F378">
        <v>6956</v>
      </c>
      <c r="G378" t="s">
        <v>11</v>
      </c>
      <c r="H378">
        <v>132</v>
      </c>
      <c r="I378">
        <v>378</v>
      </c>
      <c r="J378">
        <v>0</v>
      </c>
      <c r="K378">
        <v>26</v>
      </c>
      <c r="L378">
        <v>202</v>
      </c>
      <c r="M378">
        <v>0</v>
      </c>
      <c r="N378">
        <v>12</v>
      </c>
      <c r="O378">
        <v>0</v>
      </c>
      <c r="P378">
        <v>20</v>
      </c>
      <c r="Q378">
        <v>38</v>
      </c>
      <c r="R378" s="114">
        <v>68</v>
      </c>
      <c r="S378" s="6">
        <v>1.3</v>
      </c>
      <c r="T378" s="6">
        <v>2</v>
      </c>
      <c r="U378" s="6" t="s">
        <v>703</v>
      </c>
      <c r="V378" t="s">
        <v>703</v>
      </c>
      <c r="W378" t="s">
        <v>703</v>
      </c>
      <c r="X378" t="s">
        <v>703</v>
      </c>
      <c r="Y378" s="22">
        <v>1</v>
      </c>
      <c r="Z378" s="22">
        <v>0</v>
      </c>
      <c r="AA378" s="22" t="s">
        <v>703</v>
      </c>
      <c r="AB378" s="22" t="s">
        <v>703</v>
      </c>
      <c r="AC378" s="22" t="s">
        <v>703</v>
      </c>
      <c r="AD378" s="22" t="s">
        <v>703</v>
      </c>
      <c r="AE378" s="22" t="s">
        <v>1799</v>
      </c>
      <c r="AF378" s="22" t="s">
        <v>703</v>
      </c>
      <c r="AG378" s="22" t="s">
        <v>703</v>
      </c>
      <c r="AH378" s="22" t="s">
        <v>703</v>
      </c>
      <c r="AI378" s="22" t="s">
        <v>1800</v>
      </c>
      <c r="AJ378" s="22" t="s">
        <v>703</v>
      </c>
      <c r="AK378" s="22" t="s">
        <v>703</v>
      </c>
      <c r="AL378" s="22" t="s">
        <v>703</v>
      </c>
    </row>
    <row r="379" spans="1:38" x14ac:dyDescent="0.3">
      <c r="A379">
        <v>3053</v>
      </c>
      <c r="B379" t="s">
        <v>632</v>
      </c>
      <c r="C379" t="s">
        <v>710</v>
      </c>
      <c r="D379" t="s">
        <v>592</v>
      </c>
      <c r="E379" t="s">
        <v>608</v>
      </c>
      <c r="F379">
        <v>7196</v>
      </c>
      <c r="G379" t="s">
        <v>11</v>
      </c>
      <c r="H379">
        <v>152</v>
      </c>
      <c r="I379">
        <v>388</v>
      </c>
      <c r="J379">
        <v>0</v>
      </c>
      <c r="K379">
        <v>26</v>
      </c>
      <c r="L379">
        <v>247</v>
      </c>
      <c r="M379">
        <v>0</v>
      </c>
      <c r="N379">
        <v>12</v>
      </c>
      <c r="O379">
        <v>0</v>
      </c>
      <c r="P379">
        <v>20</v>
      </c>
      <c r="Q379">
        <v>38</v>
      </c>
      <c r="R379" s="114">
        <v>78</v>
      </c>
      <c r="S379" s="6">
        <v>1.35</v>
      </c>
      <c r="T379" s="6">
        <v>2.15</v>
      </c>
      <c r="U379" s="6" t="s">
        <v>703</v>
      </c>
      <c r="V379" t="s">
        <v>703</v>
      </c>
      <c r="W379" t="s">
        <v>703</v>
      </c>
      <c r="X379" t="s">
        <v>703</v>
      </c>
      <c r="Y379" s="22">
        <v>1</v>
      </c>
      <c r="Z379" s="22">
        <v>0</v>
      </c>
      <c r="AA379" s="22" t="s">
        <v>703</v>
      </c>
      <c r="AB379" s="22" t="s">
        <v>703</v>
      </c>
      <c r="AC379" s="22" t="s">
        <v>703</v>
      </c>
      <c r="AD379" s="22" t="s">
        <v>703</v>
      </c>
      <c r="AE379" s="22" t="s">
        <v>1799</v>
      </c>
      <c r="AF379" s="22" t="s">
        <v>1786</v>
      </c>
      <c r="AG379" s="22" t="s">
        <v>703</v>
      </c>
      <c r="AH379" s="22" t="s">
        <v>703</v>
      </c>
      <c r="AI379" s="22" t="s">
        <v>1800</v>
      </c>
      <c r="AJ379" s="22" t="s">
        <v>1785</v>
      </c>
      <c r="AK379" s="22" t="s">
        <v>703</v>
      </c>
      <c r="AL379" s="22" t="s">
        <v>703</v>
      </c>
    </row>
    <row r="380" spans="1:38" x14ac:dyDescent="0.3">
      <c r="A380">
        <v>54</v>
      </c>
      <c r="B380" t="s">
        <v>509</v>
      </c>
      <c r="C380" t="s">
        <v>710</v>
      </c>
      <c r="D380" t="s">
        <v>592</v>
      </c>
      <c r="E380" t="s">
        <v>608</v>
      </c>
      <c r="F380">
        <v>7194</v>
      </c>
      <c r="G380" t="s">
        <v>11</v>
      </c>
      <c r="H380">
        <v>137</v>
      </c>
      <c r="I380">
        <v>390</v>
      </c>
      <c r="J380">
        <v>0</v>
      </c>
      <c r="K380">
        <v>27</v>
      </c>
      <c r="L380">
        <v>212</v>
      </c>
      <c r="M380">
        <v>0</v>
      </c>
      <c r="N380">
        <v>13</v>
      </c>
      <c r="O380">
        <v>0</v>
      </c>
      <c r="P380">
        <v>21</v>
      </c>
      <c r="Q380">
        <v>72</v>
      </c>
      <c r="R380" s="114">
        <v>70</v>
      </c>
      <c r="S380" s="6">
        <v>1.3</v>
      </c>
      <c r="T380" s="6">
        <v>2</v>
      </c>
      <c r="U380" s="6" t="s">
        <v>703</v>
      </c>
      <c r="V380" t="s">
        <v>703</v>
      </c>
      <c r="W380" t="s">
        <v>703</v>
      </c>
      <c r="X380" t="s">
        <v>703</v>
      </c>
      <c r="Y380" s="22">
        <v>1</v>
      </c>
      <c r="Z380" s="22">
        <v>0</v>
      </c>
      <c r="AA380" t="s">
        <v>1065</v>
      </c>
      <c r="AB380" s="22" t="s">
        <v>703</v>
      </c>
      <c r="AC380" s="22" t="s">
        <v>703</v>
      </c>
      <c r="AD380" s="22" t="s">
        <v>703</v>
      </c>
      <c r="AE380" t="s">
        <v>1798</v>
      </c>
      <c r="AF380" s="22" t="s">
        <v>703</v>
      </c>
      <c r="AG380" s="22" t="s">
        <v>703</v>
      </c>
      <c r="AH380" s="22" t="s">
        <v>703</v>
      </c>
      <c r="AI380" t="s">
        <v>1065</v>
      </c>
      <c r="AJ380" s="22" t="s">
        <v>703</v>
      </c>
      <c r="AK380" s="22" t="s">
        <v>703</v>
      </c>
      <c r="AL380" s="22" t="s">
        <v>703</v>
      </c>
    </row>
    <row r="381" spans="1:38" x14ac:dyDescent="0.3">
      <c r="A381">
        <v>135</v>
      </c>
      <c r="B381" t="s">
        <v>522</v>
      </c>
      <c r="C381" t="s">
        <v>712</v>
      </c>
      <c r="D381" t="s">
        <v>594</v>
      </c>
      <c r="E381" t="s">
        <v>608</v>
      </c>
      <c r="F381">
        <v>7967</v>
      </c>
      <c r="G381" t="s">
        <v>11</v>
      </c>
      <c r="H381">
        <v>156</v>
      </c>
      <c r="I381">
        <v>422</v>
      </c>
      <c r="J381">
        <v>0</v>
      </c>
      <c r="K381">
        <v>35</v>
      </c>
      <c r="L381">
        <v>230</v>
      </c>
      <c r="M381">
        <v>0</v>
      </c>
      <c r="N381">
        <v>15</v>
      </c>
      <c r="O381">
        <v>0</v>
      </c>
      <c r="P381">
        <v>28</v>
      </c>
      <c r="Q381">
        <v>19</v>
      </c>
      <c r="R381" s="114">
        <v>69</v>
      </c>
      <c r="S381" s="6">
        <v>1.35</v>
      </c>
      <c r="T381" s="6">
        <v>2</v>
      </c>
      <c r="U381" s="6" t="s">
        <v>703</v>
      </c>
      <c r="V381" t="s">
        <v>703</v>
      </c>
      <c r="W381" t="s">
        <v>703</v>
      </c>
      <c r="X381" t="s">
        <v>703</v>
      </c>
      <c r="Y381" s="22">
        <v>1</v>
      </c>
      <c r="Z381" s="22">
        <v>0</v>
      </c>
      <c r="AA381" s="22" t="s">
        <v>703</v>
      </c>
      <c r="AB381" s="22" t="s">
        <v>703</v>
      </c>
      <c r="AC381" s="22" t="s">
        <v>703</v>
      </c>
      <c r="AD381" s="22" t="s">
        <v>703</v>
      </c>
      <c r="AE381" s="22" t="s">
        <v>1797</v>
      </c>
      <c r="AF381" s="22" t="s">
        <v>703</v>
      </c>
      <c r="AG381" s="22" t="s">
        <v>703</v>
      </c>
      <c r="AH381" s="22" t="s">
        <v>703</v>
      </c>
      <c r="AI381" s="22" t="s">
        <v>1796</v>
      </c>
      <c r="AJ381" s="22" t="s">
        <v>703</v>
      </c>
      <c r="AK381" s="22" t="s">
        <v>703</v>
      </c>
      <c r="AL381" s="22" t="s">
        <v>703</v>
      </c>
    </row>
    <row r="382" spans="1:38" x14ac:dyDescent="0.3">
      <c r="A382">
        <v>130</v>
      </c>
      <c r="B382" t="s">
        <v>519</v>
      </c>
      <c r="C382" t="s">
        <v>712</v>
      </c>
      <c r="D382" t="s">
        <v>591</v>
      </c>
      <c r="E382" t="s">
        <v>608</v>
      </c>
      <c r="F382">
        <v>7512</v>
      </c>
      <c r="G382" t="s">
        <v>11</v>
      </c>
      <c r="H382">
        <v>145</v>
      </c>
      <c r="I382">
        <v>403</v>
      </c>
      <c r="J382">
        <v>0</v>
      </c>
      <c r="K382">
        <v>33</v>
      </c>
      <c r="L382">
        <v>212</v>
      </c>
      <c r="M382">
        <v>0</v>
      </c>
      <c r="N382">
        <v>14</v>
      </c>
      <c r="O382">
        <v>0</v>
      </c>
      <c r="P382">
        <v>24</v>
      </c>
      <c r="Q382">
        <v>25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2568</v>
      </c>
      <c r="AF382" s="22" t="s">
        <v>703</v>
      </c>
      <c r="AG382" s="22" t="s">
        <v>703</v>
      </c>
      <c r="AH382" s="22" t="s">
        <v>703</v>
      </c>
      <c r="AI382" s="22" t="s">
        <v>1795</v>
      </c>
      <c r="AJ382" s="22" t="s">
        <v>703</v>
      </c>
      <c r="AK382" s="22" t="s">
        <v>703</v>
      </c>
      <c r="AL382" s="22" t="s">
        <v>703</v>
      </c>
    </row>
    <row r="383" spans="1:38" x14ac:dyDescent="0.3">
      <c r="A383">
        <v>127</v>
      </c>
      <c r="B383" t="s">
        <v>531</v>
      </c>
      <c r="C383" t="s">
        <v>712</v>
      </c>
      <c r="D383" t="s">
        <v>591</v>
      </c>
      <c r="E383" t="s">
        <v>608</v>
      </c>
      <c r="F383">
        <v>6207</v>
      </c>
      <c r="G383" t="s">
        <v>9</v>
      </c>
      <c r="H383">
        <v>156</v>
      </c>
      <c r="I383">
        <v>376</v>
      </c>
      <c r="J383">
        <v>0</v>
      </c>
      <c r="K383">
        <v>37</v>
      </c>
      <c r="L383">
        <v>276</v>
      </c>
      <c r="M383">
        <v>0</v>
      </c>
      <c r="N383">
        <v>13</v>
      </c>
      <c r="O383">
        <v>0</v>
      </c>
      <c r="P383">
        <v>32</v>
      </c>
      <c r="Q383">
        <v>85</v>
      </c>
      <c r="R383" s="114">
        <v>72</v>
      </c>
      <c r="S383" s="6">
        <v>1.35</v>
      </c>
      <c r="T383" s="6">
        <v>1.5</v>
      </c>
      <c r="U383" s="6" t="s">
        <v>703</v>
      </c>
      <c r="V383" t="s">
        <v>703</v>
      </c>
      <c r="W383" t="s">
        <v>703</v>
      </c>
      <c r="X383" t="s">
        <v>703</v>
      </c>
      <c r="Y383" s="22">
        <v>0.7</v>
      </c>
      <c r="Z383" s="22">
        <v>0</v>
      </c>
      <c r="AA383" s="22" t="s">
        <v>703</v>
      </c>
      <c r="AB383" s="22" t="s">
        <v>703</v>
      </c>
      <c r="AC383" s="22" t="s">
        <v>703</v>
      </c>
      <c r="AD383" s="22" t="s">
        <v>703</v>
      </c>
      <c r="AE383" s="22" t="s">
        <v>1794</v>
      </c>
      <c r="AF383" s="22" t="s">
        <v>703</v>
      </c>
      <c r="AG383" s="22" t="s">
        <v>703</v>
      </c>
      <c r="AH383" s="22" t="s">
        <v>703</v>
      </c>
      <c r="AI383" s="22" t="s">
        <v>1793</v>
      </c>
      <c r="AJ383" s="22" t="s">
        <v>703</v>
      </c>
      <c r="AK383" s="22" t="s">
        <v>703</v>
      </c>
      <c r="AL383" s="22" t="s">
        <v>703</v>
      </c>
    </row>
    <row r="384" spans="1:38" x14ac:dyDescent="0.3">
      <c r="A384">
        <v>128</v>
      </c>
      <c r="B384" t="s">
        <v>532</v>
      </c>
      <c r="C384" t="s">
        <v>712</v>
      </c>
      <c r="D384" t="s">
        <v>592</v>
      </c>
      <c r="E384" t="s">
        <v>608</v>
      </c>
      <c r="F384">
        <v>6032</v>
      </c>
      <c r="G384" t="s">
        <v>9</v>
      </c>
      <c r="H384">
        <v>152</v>
      </c>
      <c r="I384">
        <v>354</v>
      </c>
      <c r="J384">
        <v>0</v>
      </c>
      <c r="K384">
        <v>35</v>
      </c>
      <c r="L384">
        <v>268</v>
      </c>
      <c r="M384">
        <v>0</v>
      </c>
      <c r="N384">
        <v>12</v>
      </c>
      <c r="O384">
        <v>0</v>
      </c>
      <c r="P384">
        <v>31</v>
      </c>
      <c r="Q384">
        <v>28</v>
      </c>
      <c r="R384" s="114">
        <v>68</v>
      </c>
      <c r="S384" s="6">
        <v>1.35</v>
      </c>
      <c r="T384" s="6">
        <v>1.5</v>
      </c>
      <c r="U384" s="6" t="s">
        <v>703</v>
      </c>
      <c r="V384" t="s">
        <v>703</v>
      </c>
      <c r="W384" t="s">
        <v>703</v>
      </c>
      <c r="X384" t="s">
        <v>703</v>
      </c>
      <c r="Y384" s="22">
        <v>0.7</v>
      </c>
      <c r="Z384" s="22">
        <v>0</v>
      </c>
      <c r="AA384" s="22" t="s">
        <v>703</v>
      </c>
      <c r="AB384" s="22" t="s">
        <v>703</v>
      </c>
      <c r="AC384" s="22" t="s">
        <v>703</v>
      </c>
      <c r="AD384" s="22" t="s">
        <v>703</v>
      </c>
      <c r="AE384" s="22" t="s">
        <v>1792</v>
      </c>
      <c r="AF384" s="22" t="s">
        <v>703</v>
      </c>
      <c r="AG384" s="22" t="s">
        <v>703</v>
      </c>
      <c r="AH384" s="22" t="s">
        <v>703</v>
      </c>
      <c r="AI384" s="22" t="s">
        <v>1791</v>
      </c>
      <c r="AJ384" s="22" t="s">
        <v>703</v>
      </c>
      <c r="AK384" s="22" t="s">
        <v>703</v>
      </c>
      <c r="AL384" s="22" t="s">
        <v>703</v>
      </c>
    </row>
    <row r="385" spans="1:43" ht="15" customHeight="1" x14ac:dyDescent="0.3">
      <c r="A385">
        <v>133</v>
      </c>
      <c r="B385" t="s">
        <v>521</v>
      </c>
      <c r="C385" t="s">
        <v>712</v>
      </c>
      <c r="D385" t="s">
        <v>591</v>
      </c>
      <c r="E385" t="s">
        <v>608</v>
      </c>
      <c r="F385">
        <v>7630</v>
      </c>
      <c r="G385" t="s">
        <v>11</v>
      </c>
      <c r="H385">
        <v>149</v>
      </c>
      <c r="I385">
        <v>407</v>
      </c>
      <c r="J385">
        <v>0</v>
      </c>
      <c r="K385">
        <v>31</v>
      </c>
      <c r="L385">
        <v>219</v>
      </c>
      <c r="M385">
        <v>0</v>
      </c>
      <c r="N385">
        <v>14</v>
      </c>
      <c r="O385">
        <v>0</v>
      </c>
      <c r="P385">
        <v>23</v>
      </c>
      <c r="Q385">
        <v>81</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1" t="s">
        <v>1790</v>
      </c>
      <c r="AF385" s="22" t="s">
        <v>703</v>
      </c>
      <c r="AG385" s="22" t="s">
        <v>703</v>
      </c>
      <c r="AH385" s="22" t="s">
        <v>703</v>
      </c>
      <c r="AI385" s="21" t="s">
        <v>1762</v>
      </c>
      <c r="AJ385" s="22" t="s">
        <v>703</v>
      </c>
      <c r="AK385" s="22" t="s">
        <v>703</v>
      </c>
      <c r="AL385" s="22" t="s">
        <v>703</v>
      </c>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146</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9"/>
      <c r="M310" s="220"/>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9"/>
      <c r="M311" s="220"/>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9"/>
      <c r="M312" s="220"/>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4" zoomScaleNormal="100" workbookViewId="0">
      <selection activeCell="H38" sqref="H3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1.4</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2020-02-27T09:54:18Z</dcterms:modified>
</cp:coreProperties>
</file>