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sen caspian\Videos\courses2025\PTU\"/>
    </mc:Choice>
  </mc:AlternateContent>
  <xr:revisionPtr revIDLastSave="0" documentId="13_ncr:1_{236446D8-752D-4C7B-BBE8-80DCA2346F37}" xr6:coauthVersionLast="47" xr6:coauthVersionMax="47" xr10:uidLastSave="{00000000-0000-0000-0000-000000000000}"/>
  <bookViews>
    <workbookView xWindow="-108" yWindow="-108" windowWidth="23256" windowHeight="12456" xr2:uid="{48DD44CA-71C0-49FE-8596-8704D8BC7C14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2" i="3" l="1"/>
  <c r="Y52" i="3"/>
  <c r="X52" i="3"/>
  <c r="W52" i="3"/>
  <c r="V52" i="3"/>
  <c r="U52" i="3"/>
  <c r="T52" i="3"/>
  <c r="S52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4" i="3"/>
  <c r="AA52" i="3" s="1"/>
  <c r="AC4" i="3" l="1"/>
  <c r="AC28" i="3"/>
  <c r="AC12" i="3"/>
  <c r="AC43" i="3"/>
  <c r="AC35" i="3"/>
  <c r="AC11" i="3"/>
  <c r="AC50" i="3"/>
  <c r="AC34" i="3"/>
  <c r="AC10" i="3"/>
  <c r="AC49" i="3"/>
  <c r="AC33" i="3"/>
  <c r="AC17" i="3"/>
  <c r="AC40" i="3"/>
  <c r="AC24" i="3"/>
  <c r="AC8" i="3"/>
  <c r="AC39" i="3"/>
  <c r="AC31" i="3"/>
  <c r="AC15" i="3"/>
  <c r="AC46" i="3"/>
  <c r="AC38" i="3"/>
  <c r="AC30" i="3"/>
  <c r="AC22" i="3"/>
  <c r="AC14" i="3"/>
  <c r="AC6" i="3"/>
  <c r="AC44" i="3"/>
  <c r="AC36" i="3"/>
  <c r="AC20" i="3"/>
  <c r="AC51" i="3"/>
  <c r="AC27" i="3"/>
  <c r="AC19" i="3"/>
  <c r="AC42" i="3"/>
  <c r="AC26" i="3"/>
  <c r="AC18" i="3"/>
  <c r="AC41" i="3"/>
  <c r="AC25" i="3"/>
  <c r="AC9" i="3"/>
  <c r="AC48" i="3"/>
  <c r="AC32" i="3"/>
  <c r="AC16" i="3"/>
  <c r="AC47" i="3"/>
  <c r="AC23" i="3"/>
  <c r="AC7" i="3"/>
  <c r="AC45" i="3"/>
  <c r="AC37" i="3"/>
  <c r="AC29" i="3"/>
  <c r="AC21" i="3"/>
  <c r="AC13" i="3"/>
  <c r="AC5" i="3"/>
</calcChain>
</file>

<file path=xl/sharedStrings.xml><?xml version="1.0" encoding="utf-8"?>
<sst xmlns="http://schemas.openxmlformats.org/spreadsheetml/2006/main" count="304" uniqueCount="256">
  <si>
    <t>position</t>
  </si>
  <si>
    <t>consensus</t>
  </si>
  <si>
    <t>G 32.9%</t>
  </si>
  <si>
    <t>T 14.1%</t>
  </si>
  <si>
    <t>G 27.7%</t>
  </si>
  <si>
    <t>G 13.6%</t>
  </si>
  <si>
    <t>T 14.8%</t>
  </si>
  <si>
    <t>G 15.4%</t>
  </si>
  <si>
    <t>S 25.1%</t>
  </si>
  <si>
    <t>G 10.2%</t>
  </si>
  <si>
    <t>G 22.5%</t>
  </si>
  <si>
    <t>H 45%</t>
  </si>
  <si>
    <t>V 40.7%_ I 24.3%</t>
  </si>
  <si>
    <t>S 16.8%_ T 13.2%</t>
  </si>
  <si>
    <t>A 17.5%_ C 14.3%_ S 11.1%</t>
  </si>
  <si>
    <t>F 13.1%_ W 18.2% _ L11.1%</t>
  </si>
  <si>
    <t>S 24.6%_ D 11.1%</t>
  </si>
  <si>
    <t>P 30.4%</t>
  </si>
  <si>
    <t>D 24.6%_ S 10.4%</t>
  </si>
  <si>
    <t>L 26.8%</t>
  </si>
  <si>
    <t>L 48.6%_ I 13.6%_ V 10.7%</t>
  </si>
  <si>
    <t>A 36.1%_ V 17.1%_ L 13.6%</t>
  </si>
  <si>
    <t>T 33.9%_ S 26.4%_ A 10.4%</t>
  </si>
  <si>
    <t>G 47.5%_ A 17.1%_S10.7%</t>
  </si>
  <si>
    <t>S 36.4%_ G 12.1%</t>
  </si>
  <si>
    <t>D 45%</t>
  </si>
  <si>
    <t>G 32.2%</t>
  </si>
  <si>
    <t>T20.7%</t>
  </si>
  <si>
    <t>V36.1%_ I 22.9%_ L 18.6%</t>
  </si>
  <si>
    <t>L 28.6%_ I 26.1%_ V 23.6%</t>
  </si>
  <si>
    <t>W 57.1%_Y 14.3%</t>
  </si>
  <si>
    <t>D 32.1%_N17.5%_S 10.4%</t>
  </si>
  <si>
    <t>L 19.3%_ V12.1%</t>
  </si>
  <si>
    <t>G 10.7%</t>
  </si>
  <si>
    <t>G 32.5%</t>
  </si>
  <si>
    <t>H 51.3%</t>
  </si>
  <si>
    <t>G 20.9%_D 11.2%</t>
  </si>
  <si>
    <t>V 56.3%_I 21.7%</t>
  </si>
  <si>
    <t>C 14.8%_D 12.6%_S12.6%</t>
  </si>
  <si>
    <t>L 22.7%_V 21.3%_I 14.4%</t>
  </si>
  <si>
    <t>A 26.4%</t>
  </si>
  <si>
    <t>W 29.6%_F 26.4%_L 10.1%</t>
  </si>
  <si>
    <t>S 26.4%_N 11.9%</t>
  </si>
  <si>
    <t>P 39%_S 10.1%</t>
  </si>
  <si>
    <t>D 23.8%_S 13.7%_N10.1%</t>
  </si>
  <si>
    <t>G 11.6%</t>
  </si>
  <si>
    <t>L 23.5%</t>
  </si>
  <si>
    <t>L 43.3%_ V 17.7%_I 17%</t>
  </si>
  <si>
    <t>A 31.8%_V 19.1%_L 14.4%</t>
  </si>
  <si>
    <t>S31.8%_T22.7%_A 11.2%_V 10.1%</t>
  </si>
  <si>
    <t>G 41.5%_A 20.6%</t>
  </si>
  <si>
    <t>S 32.9%_G 21.3%</t>
  </si>
  <si>
    <t>D 57%_S10.5%</t>
  </si>
  <si>
    <t>G 22.9%_K13.7%</t>
  </si>
  <si>
    <t>T 30%_S10.5%</t>
  </si>
  <si>
    <t>V 32.9%_I 28.5%_L18.4%</t>
  </si>
  <si>
    <t>R 19.9%_ K 18.4%</t>
  </si>
  <si>
    <t>V 28.9%_L 28.2%_I23.1%</t>
  </si>
  <si>
    <t>W 67.1%</t>
  </si>
  <si>
    <t>D 39%_N 11.6%_E 10.1%</t>
  </si>
  <si>
    <t>L 22.4%_V 16.6%_I9.4%</t>
  </si>
  <si>
    <t>G 21.7%</t>
  </si>
  <si>
    <t>G 34.2%</t>
  </si>
  <si>
    <t>H 52.8%</t>
  </si>
  <si>
    <t>G 14.1%_ D 13.4%_S 10.8%</t>
  </si>
  <si>
    <t>V 48%_I 21.2%</t>
  </si>
  <si>
    <t>L 32%_V 21.1%_I 13%</t>
  </si>
  <si>
    <t>A 20.1%_ S 14.9%</t>
  </si>
  <si>
    <t>F 29.7%_W 23%_L 11.5%</t>
  </si>
  <si>
    <t>S 21.9%_H 12.6%_N12.6%</t>
  </si>
  <si>
    <t>P 40.1%</t>
  </si>
  <si>
    <t>D 25.3%_S 10%</t>
  </si>
  <si>
    <t>G 20.4%_S 10%</t>
  </si>
  <si>
    <t>L 10%</t>
  </si>
  <si>
    <t>L 34.6%_I 15.6%_V14.5%</t>
  </si>
  <si>
    <t>L 23.4%_V 19.3%_A 15.2%</t>
  </si>
  <si>
    <t>S 40.5%_T17.8%_A10.4%</t>
  </si>
  <si>
    <t>G 41.6%_A 18.2%_S 12.3%</t>
  </si>
  <si>
    <t>S 36.1%_G 16.4%</t>
  </si>
  <si>
    <t>D 63.2%</t>
  </si>
  <si>
    <t>G 36.4%_K 10.8%</t>
  </si>
  <si>
    <t>T 25.3%</t>
  </si>
  <si>
    <t>V 32%_I 27.9%_L 19.7%</t>
  </si>
  <si>
    <t>R 21.9%_K 14.9%</t>
  </si>
  <si>
    <t>L 28.6%_I 24.9%_V20.8%</t>
  </si>
  <si>
    <t>W 66.9%</t>
  </si>
  <si>
    <t>D 48.7%_N 11.5%</t>
  </si>
  <si>
    <t>L 27.9%_V14.9%_I13.4%</t>
  </si>
  <si>
    <t>G 15.6%</t>
  </si>
  <si>
    <t>H 44.9%</t>
  </si>
  <si>
    <t>D 13.5%_G 10.1%</t>
  </si>
  <si>
    <t>V 39%_ I 25.5%</t>
  </si>
  <si>
    <t>T 14.6%_L 11.2%</t>
  </si>
  <si>
    <t>C 18.7%_S 17.6%_A 12.7%</t>
  </si>
  <si>
    <t>V 21.3%_L 21%_I 10.5%</t>
  </si>
  <si>
    <t>S 12.7%_A 12.4%</t>
  </si>
  <si>
    <t>F 25.5%_W 18.4%</t>
  </si>
  <si>
    <t>S 19.1%_N 13.9%</t>
  </si>
  <si>
    <t>P 39.3%</t>
  </si>
  <si>
    <t>D 18.7%</t>
  </si>
  <si>
    <t>G 24.3%_S10.9%</t>
  </si>
  <si>
    <t>L10.9%_I 10.1%</t>
  </si>
  <si>
    <t>L 37.1%_I 19.1%_F 12.7%_V 12.4%</t>
  </si>
  <si>
    <t>A 24.7%_V 19.9%_L 14.2%</t>
  </si>
  <si>
    <t>G 47.9%_A 12.4%</t>
  </si>
  <si>
    <t>D 56.9%</t>
  </si>
  <si>
    <t>G 35.6%</t>
  </si>
  <si>
    <t>T 23.6% _S 12.4%</t>
  </si>
  <si>
    <t>V 34.8%_I 27.7%_L 16.9%</t>
  </si>
  <si>
    <t>R 25.1%_K 19.1%</t>
  </si>
  <si>
    <t>V 27.3%_L 25.8%_I 19.5%</t>
  </si>
  <si>
    <t>W 53.6%_Y 11.6%_F 10.1%</t>
  </si>
  <si>
    <t>D 52.8%</t>
  </si>
  <si>
    <t>L 25.1%</t>
  </si>
  <si>
    <t>G 22.7%_A 12.5%</t>
  </si>
  <si>
    <t>H 49.6%</t>
  </si>
  <si>
    <t>G 18.9%_</t>
  </si>
  <si>
    <t>V 37.1%_I 26.5%</t>
  </si>
  <si>
    <t>T 18.9%_S 11.4%_N 10.6%</t>
  </si>
  <si>
    <t>S 20.1%_C 17.4%_A 14.8%</t>
  </si>
  <si>
    <t>L 31.1%_V 26.1%_I 15.9%</t>
  </si>
  <si>
    <t>A 19.3%</t>
  </si>
  <si>
    <t>F 28%_W 16.3%</t>
  </si>
  <si>
    <t>S 22.3%_D 11%</t>
  </si>
  <si>
    <t>P 47%</t>
  </si>
  <si>
    <t>D 18.9%_N 16.3%_S 12.9%</t>
  </si>
  <si>
    <t>G 45.8%</t>
  </si>
  <si>
    <t>L 15.5%_Y 11.4%</t>
  </si>
  <si>
    <t>L 43.6%_I 15.9%_F 13.6%_V 12.5%</t>
  </si>
  <si>
    <t>A 29.2%_L 20.1%_V 17.4%</t>
  </si>
  <si>
    <t>S 35.2%_T 23.5%_A 10.6%</t>
  </si>
  <si>
    <t>G 38.6%_A 14.8%</t>
  </si>
  <si>
    <t>S 40.5%_G 15.2%</t>
  </si>
  <si>
    <t>D 61.7%</t>
  </si>
  <si>
    <t>G 31.1%</t>
  </si>
  <si>
    <t>T 20.1%_S 12.9%</t>
  </si>
  <si>
    <t>V 26.5%_I 26.1%_L 22%</t>
  </si>
  <si>
    <t>R 24.6%_K 18.9%</t>
  </si>
  <si>
    <t>L 31.8%_I 22%_V 19.3%</t>
  </si>
  <si>
    <t>W 56.8%_F 14.8%</t>
  </si>
  <si>
    <t>D 46.2%</t>
  </si>
  <si>
    <t>L 19.7_V 14%</t>
  </si>
  <si>
    <t>G 19.7%</t>
  </si>
  <si>
    <t>H 44%</t>
  </si>
  <si>
    <t>S 12%_G 11.6%</t>
  </si>
  <si>
    <t>V 36.7%_I 22.8%</t>
  </si>
  <si>
    <t>T 16.6%_R 10.4%</t>
  </si>
  <si>
    <t>S 18.5%_G 11.2%_A 10.4%_C 10%</t>
  </si>
  <si>
    <t>V 24.3%_L 22.8%_I 15.1%</t>
  </si>
  <si>
    <t>A 15.8%_S 12.4%</t>
  </si>
  <si>
    <t>F 32.8%_W 18.9%</t>
  </si>
  <si>
    <t>P 45.6%</t>
  </si>
  <si>
    <t>D 23.2%_S 10.8%</t>
  </si>
  <si>
    <t>L 18.5%_I 10.4%_V 10.4%</t>
  </si>
  <si>
    <t>L 42.1%_I 18.9%_V 14.3%</t>
  </si>
  <si>
    <t>A 25.1%_V 18.1%_L 16.2%_I 10%</t>
  </si>
  <si>
    <t>S 31.7%_T 23.9%_A 10.4%</t>
  </si>
  <si>
    <t>G 41.7%_A 17.8%</t>
  </si>
  <si>
    <t>S 37.5%_G 22%</t>
  </si>
  <si>
    <t>D 59.5%</t>
  </si>
  <si>
    <t>G 31.7%_S 10.4%</t>
  </si>
  <si>
    <t>T 16.2%_S 15.8%</t>
  </si>
  <si>
    <t>V 30.5%_I 24.3%_L21.2%</t>
  </si>
  <si>
    <t>R 24.7%_K 12%</t>
  </si>
  <si>
    <t>I 25.1%_V 24.7%_L 19.3%</t>
  </si>
  <si>
    <t>W52.5%_F 14.7%_Y 13.1%</t>
  </si>
  <si>
    <t>D 34.4%</t>
  </si>
  <si>
    <t>L13.9%</t>
  </si>
  <si>
    <t>G 24.4%</t>
  </si>
  <si>
    <t>H 42.4%</t>
  </si>
  <si>
    <t>V 37.1%_I 24.9%_L 12.2%</t>
  </si>
  <si>
    <t>N 11.2%_T 11.2%_S 10.2%</t>
  </si>
  <si>
    <t>S 18%_A 12.2%_C 12.2%</t>
  </si>
  <si>
    <t>A 29.3%_S 11.2%</t>
  </si>
  <si>
    <t>F 24.9%_W 17.6%</t>
  </si>
  <si>
    <t>S 22%_H 20%</t>
  </si>
  <si>
    <t>P 39%</t>
  </si>
  <si>
    <t>D 26.8%</t>
  </si>
  <si>
    <t>G 37.1%</t>
  </si>
  <si>
    <t>L 18%_I 11.7%</t>
  </si>
  <si>
    <t>L 38.5%_I 23.4%_V 15.1%</t>
  </si>
  <si>
    <t>A 30.7%_V 22%_L 15.1%</t>
  </si>
  <si>
    <t>G 34.6%_A 20.5%</t>
  </si>
  <si>
    <t>S 30.2%_G 22.4%</t>
  </si>
  <si>
    <t>D 54.1_N 10.2%</t>
  </si>
  <si>
    <t>G 33.2%</t>
  </si>
  <si>
    <t>T 15.6%</t>
  </si>
  <si>
    <t>V 26.3%_L 22%_I 19.5%</t>
  </si>
  <si>
    <t>R 19.5%_K 15.6%</t>
  </si>
  <si>
    <t>V 25.4%_I 22.5%_L 19.5%_F 12.7%</t>
  </si>
  <si>
    <t>W 48.3%_Y 16.1%</t>
  </si>
  <si>
    <t>D 13.7%_S 13.7%_N 10.7%</t>
  </si>
  <si>
    <t>L 19%_V 11.2%</t>
  </si>
  <si>
    <t>G 12.7%</t>
  </si>
  <si>
    <t xml:space="preserve">MAFFT_WD_sequence_filtered </t>
  </si>
  <si>
    <t>G 24.42%</t>
  </si>
  <si>
    <t>H 42.87%</t>
  </si>
  <si>
    <t>G 11.20%</t>
  </si>
  <si>
    <t>V 39.81%_I 23.09%</t>
  </si>
  <si>
    <t>T 14.21%</t>
  </si>
  <si>
    <t>S 17.66%_C 14.75%_A 13.42%</t>
  </si>
  <si>
    <t>L 28.22%_V 22.59%_I 12.88%</t>
  </si>
  <si>
    <t>F 28.22%_W 17.76%</t>
  </si>
  <si>
    <t>S 24.12%</t>
  </si>
  <si>
    <t>P 36.61%</t>
  </si>
  <si>
    <t>D 21.07%</t>
  </si>
  <si>
    <t>G 26.49%</t>
  </si>
  <si>
    <t>L 16.38%</t>
  </si>
  <si>
    <t>L 40.45%_I 16.82%_V13.91%_F 10.31%</t>
  </si>
  <si>
    <t>A 27.04%_V 19.54%_L 16.53%</t>
  </si>
  <si>
    <t>S 31.82%_T 25.01%_A 10.75%</t>
  </si>
  <si>
    <t>G 41.54%_A 17.02%</t>
  </si>
  <si>
    <t>S 34.83%_G 16.48%</t>
  </si>
  <si>
    <t>D 56.54</t>
  </si>
  <si>
    <t>G 33.10%</t>
  </si>
  <si>
    <t>T 20.72%_S 11.64%</t>
  </si>
  <si>
    <t>V 33.05%_I 25.85%_L 19.34%</t>
  </si>
  <si>
    <t>R 20.47%_K 17.76%</t>
  </si>
  <si>
    <t>L 26.15%_V 24.72%_I 23.04%</t>
  </si>
  <si>
    <t>W 57.47%_F 11.40%_Y 11.15%</t>
  </si>
  <si>
    <t>D 37.69%_N 11.45%</t>
  </si>
  <si>
    <t>L20%_V 12.63%</t>
  </si>
  <si>
    <t>G 12.73%</t>
  </si>
  <si>
    <t>S</t>
  </si>
  <si>
    <t>T</t>
  </si>
  <si>
    <t>A</t>
  </si>
  <si>
    <t>repeat</t>
  </si>
  <si>
    <t>G</t>
  </si>
  <si>
    <t>H</t>
  </si>
  <si>
    <t>P</t>
  </si>
  <si>
    <t>D</t>
  </si>
  <si>
    <t>V</t>
  </si>
  <si>
    <t>I</t>
  </si>
  <si>
    <t>C</t>
  </si>
  <si>
    <t>S 19.7%_C 14.5%_A 14.1%</t>
  </si>
  <si>
    <t>L</t>
  </si>
  <si>
    <t>F</t>
  </si>
  <si>
    <t>W</t>
  </si>
  <si>
    <t>R</t>
  </si>
  <si>
    <t>K</t>
  </si>
  <si>
    <t>A 20.28% _ S 11.05%</t>
  </si>
  <si>
    <t>A 20%_ D 11.1%_S 8.2%</t>
  </si>
  <si>
    <t>G 7.7%</t>
  </si>
  <si>
    <t>R 21.4%_K18.6%</t>
  </si>
  <si>
    <t>L 29.3%_ V 25.7% _I 7.1%</t>
  </si>
  <si>
    <t>L 33.7%_V 23.9%_I 9.8%</t>
  </si>
  <si>
    <t>S 30.2%_T 26.3% _ A 7.8%</t>
  </si>
  <si>
    <t>G 22.4%</t>
  </si>
  <si>
    <t>A 10.7% _ G 7.5%</t>
  </si>
  <si>
    <t>S 35.2%_ G15%</t>
  </si>
  <si>
    <t>S 33%_T 26.2%_A 8.6%</t>
  </si>
  <si>
    <t>VAR</t>
  </si>
  <si>
    <t>AVERAGE</t>
  </si>
  <si>
    <t>AVERAGE-VAR</t>
  </si>
  <si>
    <t>very low variance</t>
  </si>
  <si>
    <t>a little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</si>
</sst>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  <font>
      <sz val="11"/>
      <color theme="4" tint="0.59999389629810485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0" fontId="0" fillId="8" borderId="0" xfId="0" applyFill="1"/>
    <xf numFmtId="0" fontId="1" fillId="0" borderId="0" xfId="0" applyFont="1"/>
    <xf numFmtId="0" fontId="2" fillId="0" borderId="0" xfId="0" applyFont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0" fillId="11" borderId="0" xfId="0" applyFill="1"/>
    <xf numFmtId="10" fontId="0" fillId="0" borderId="0" xfId="0" applyNumberFormat="1"/>
    <xf numFmtId="9" fontId="0" fillId="0" borderId="0" xfId="0" applyNumberFormat="1"/>
    <xf numFmtId="10" fontId="4" fillId="0" borderId="0" xfId="0" applyNumberFormat="1" applyFont="1"/>
    <xf numFmtId="10" fontId="5" fillId="0" borderId="0" xfId="0" applyNumberFormat="1" applyFont="1"/>
    <xf numFmtId="0" fontId="0" fillId="12" borderId="0" xfId="0" applyFill="1"/>
    <xf numFmtId="10" fontId="6" fillId="0" borderId="0" xfId="0" applyNumberFormat="1" applyFont="1"/>
    <xf numFmtId="0" fontId="0" fillId="13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Sheet1!$R$4:$R$51</c:f>
              <c:strCache>
                <c:ptCount val="48"/>
                <c:pt idx="0">
                  <c:v>G</c:v>
                </c:pt>
                <c:pt idx="1">
                  <c:v>H</c:v>
                </c:pt>
                <c:pt idx="2">
                  <c:v>G</c:v>
                </c:pt>
                <c:pt idx="3">
                  <c:v>V</c:v>
                </c:pt>
                <c:pt idx="4">
                  <c:v>I</c:v>
                </c:pt>
                <c:pt idx="5">
                  <c:v>T</c:v>
                </c:pt>
                <c:pt idx="6">
                  <c:v>S</c:v>
                </c:pt>
                <c:pt idx="7">
                  <c:v>A</c:v>
                </c:pt>
                <c:pt idx="8">
                  <c:v>C</c:v>
                </c:pt>
                <c:pt idx="9">
                  <c:v>L</c:v>
                </c:pt>
                <c:pt idx="10">
                  <c:v>V</c:v>
                </c:pt>
                <c:pt idx="11">
                  <c:v>I</c:v>
                </c:pt>
                <c:pt idx="12">
                  <c:v>A</c:v>
                </c:pt>
                <c:pt idx="13">
                  <c:v>F</c:v>
                </c:pt>
                <c:pt idx="14">
                  <c:v>W</c:v>
                </c:pt>
                <c:pt idx="15">
                  <c:v>S</c:v>
                </c:pt>
                <c:pt idx="16">
                  <c:v>P</c:v>
                </c:pt>
                <c:pt idx="17">
                  <c:v>D</c:v>
                </c:pt>
                <c:pt idx="18">
                  <c:v>G</c:v>
                </c:pt>
                <c:pt idx="19">
                  <c:v>L</c:v>
                </c:pt>
                <c:pt idx="20">
                  <c:v>L</c:v>
                </c:pt>
                <c:pt idx="21">
                  <c:v>I</c:v>
                </c:pt>
                <c:pt idx="22">
                  <c:v>V</c:v>
                </c:pt>
                <c:pt idx="23">
                  <c:v>A</c:v>
                </c:pt>
                <c:pt idx="24">
                  <c:v>V</c:v>
                </c:pt>
                <c:pt idx="25">
                  <c:v>L</c:v>
                </c:pt>
                <c:pt idx="26">
                  <c:v>S</c:v>
                </c:pt>
                <c:pt idx="27">
                  <c:v>T</c:v>
                </c:pt>
                <c:pt idx="28">
                  <c:v>A</c:v>
                </c:pt>
                <c:pt idx="29">
                  <c:v>G</c:v>
                </c:pt>
                <c:pt idx="30">
                  <c:v>A</c:v>
                </c:pt>
                <c:pt idx="31">
                  <c:v>S</c:v>
                </c:pt>
                <c:pt idx="32">
                  <c:v>G</c:v>
                </c:pt>
                <c:pt idx="33">
                  <c:v>D</c:v>
                </c:pt>
                <c:pt idx="34">
                  <c:v>G</c:v>
                </c:pt>
                <c:pt idx="35">
                  <c:v>T</c:v>
                </c:pt>
                <c:pt idx="36">
                  <c:v>V</c:v>
                </c:pt>
                <c:pt idx="37">
                  <c:v>L</c:v>
                </c:pt>
                <c:pt idx="38">
                  <c:v>I</c:v>
                </c:pt>
                <c:pt idx="39">
                  <c:v>R</c:v>
                </c:pt>
                <c:pt idx="40">
                  <c:v>K</c:v>
                </c:pt>
                <c:pt idx="41">
                  <c:v>V</c:v>
                </c:pt>
                <c:pt idx="42">
                  <c:v>L</c:v>
                </c:pt>
                <c:pt idx="43">
                  <c:v>I</c:v>
                </c:pt>
                <c:pt idx="44">
                  <c:v>W</c:v>
                </c:pt>
                <c:pt idx="45">
                  <c:v>D</c:v>
                </c:pt>
                <c:pt idx="46">
                  <c:v>L</c:v>
                </c:pt>
                <c:pt idx="47">
                  <c:v>G</c:v>
                </c:pt>
              </c:strCache>
            </c:strRef>
          </c:cat>
          <c:val>
            <c:numRef>
              <c:f>Sheet1!$AA$4:$AA$51</c:f>
              <c:numCache>
                <c:formatCode>0.00%</c:formatCode>
                <c:ptCount val="48"/>
                <c:pt idx="0">
                  <c:v>2.575208571428535E-3</c:v>
                </c:pt>
                <c:pt idx="1">
                  <c:v>1.6184612500000002E-3</c:v>
                </c:pt>
                <c:pt idx="2">
                  <c:v>2.1442678571428619E-3</c:v>
                </c:pt>
                <c:pt idx="3">
                  <c:v>4.7411155357143086E-3</c:v>
                </c:pt>
                <c:pt idx="4">
                  <c:v>3.4704410714285732E-4</c:v>
                </c:pt>
                <c:pt idx="5">
                  <c:v>5.1957267857142512E-4</c:v>
                </c:pt>
                <c:pt idx="6">
                  <c:v>9.9521642857142959E-4</c:v>
                </c:pt>
                <c:pt idx="7">
                  <c:v>1.1287192857142858E-3</c:v>
                </c:pt>
                <c:pt idx="8">
                  <c:v>7.4917410714286524E-4</c:v>
                </c:pt>
                <c:pt idx="9">
                  <c:v>2.3243478571428771E-3</c:v>
                </c:pt>
                <c:pt idx="10">
                  <c:v>4.0432267857142874E-4</c:v>
                </c:pt>
                <c:pt idx="11">
                  <c:v>8.9366571428571378E-4</c:v>
                </c:pt>
                <c:pt idx="12">
                  <c:v>2.88323357142858E-3</c:v>
                </c:pt>
                <c:pt idx="13">
                  <c:v>3.3834335714285463E-3</c:v>
                </c:pt>
                <c:pt idx="14">
                  <c:v>1.8947200000000084E-3</c:v>
                </c:pt>
                <c:pt idx="15">
                  <c:v>5.3436571428571431E-4</c:v>
                </c:pt>
                <c:pt idx="16">
                  <c:v>2.6484941071428991E-3</c:v>
                </c:pt>
                <c:pt idx="17">
                  <c:v>8.8089696428570298E-4</c:v>
                </c:pt>
                <c:pt idx="18">
                  <c:v>1.1379679821428576E-2</c:v>
                </c:pt>
                <c:pt idx="19">
                  <c:v>3.2683192857142934E-3</c:v>
                </c:pt>
                <c:pt idx="20">
                  <c:v>1.910495535714286E-3</c:v>
                </c:pt>
                <c:pt idx="21">
                  <c:v>8.7727999999999222E-4</c:v>
                </c:pt>
                <c:pt idx="22">
                  <c:v>4.4070124999999661E-4</c:v>
                </c:pt>
                <c:pt idx="23">
                  <c:v>3.8668342857142951E-3</c:v>
                </c:pt>
                <c:pt idx="24">
                  <c:v>2.4510571428571425E-4</c:v>
                </c:pt>
                <c:pt idx="25">
                  <c:v>1.1491183928571441E-3</c:v>
                </c:pt>
                <c:pt idx="26">
                  <c:v>1.1362050000000006E-3</c:v>
                </c:pt>
                <c:pt idx="27">
                  <c:v>2.0410083928571626E-3</c:v>
                </c:pt>
                <c:pt idx="28">
                  <c:v>2.178959821428576E-3</c:v>
                </c:pt>
                <c:pt idx="29">
                  <c:v>1.8850164285714281E-3</c:v>
                </c:pt>
                <c:pt idx="30">
                  <c:v>7.5979428571428171E-4</c:v>
                </c:pt>
                <c:pt idx="31">
                  <c:v>9.363112500000003E-4</c:v>
                </c:pt>
                <c:pt idx="32">
                  <c:v>1.4507657142857106E-3</c:v>
                </c:pt>
                <c:pt idx="33">
                  <c:v>3.1345485714285707E-3</c:v>
                </c:pt>
                <c:pt idx="34">
                  <c:v>1.6959285714285924E-3</c:v>
                </c:pt>
                <c:pt idx="35">
                  <c:v>2.2457478571428768E-3</c:v>
                </c:pt>
                <c:pt idx="36">
                  <c:v>1.2814241071428573E-3</c:v>
                </c:pt>
                <c:pt idx="37">
                  <c:v>3.3804499999999987E-4</c:v>
                </c:pt>
                <c:pt idx="38">
                  <c:v>9.1553125000000597E-4</c:v>
                </c:pt>
                <c:pt idx="39">
                  <c:v>5.2461124999999989E-4</c:v>
                </c:pt>
                <c:pt idx="40">
                  <c:v>6.2444499999998542E-4</c:v>
                </c:pt>
                <c:pt idx="41">
                  <c:v>9.9190857142856495E-4</c:v>
                </c:pt>
                <c:pt idx="42">
                  <c:v>2.0086383928571267E-3</c:v>
                </c:pt>
                <c:pt idx="43">
                  <c:v>4.3592000000000007E-4</c:v>
                </c:pt>
                <c:pt idx="44">
                  <c:v>4.3716326785714675E-3</c:v>
                </c:pt>
                <c:pt idx="45">
                  <c:v>1.4858322678571425E-2</c:v>
                </c:pt>
                <c:pt idx="46">
                  <c:v>1.8044107142857202E-3</c:v>
                </c:pt>
                <c:pt idx="47">
                  <c:v>1.6896469642857118E-3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E-4986-8CEA-CA8CDE37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82880"/>
        <c:axId val="2100382400"/>
      </c:lineChart>
      <c:catAx>
        <c:axId val="2100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2400"/>
        <c:crosses val="autoZero"/>
        <c:auto val="1"/>
        <c:lblAlgn val="ctr"/>
        <c:lblOffset val="100"/>
        <c:noMultiLvlLbl val="0"/>
      </c:catAx>
      <c:valAx>
        <c:axId val="21003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852054</xdr:colOff>
      <xdr:row>56</xdr:row>
      <xdr:rowOff>96982</xdr:rowOff>
    </xdr:from>
    <xdr:to>
      <xdr:col>13</xdr:col>
      <xdr:colOff>1066800</xdr:colOff>
      <xdr:row>81</xdr:row>
      <xdr:rowOff>41566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7F679-D65C-545A-96E5-2BB9FA8D5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6DAC-FFAC-4FE8-92E9-B6D4CEE656DE}">
  <dimension ref="A1:AC60"/>
  <sheetViews>
    <sheetView tabSelected="1" topLeftCell="A31" zoomScale="45" workbookViewId="0">
      <selection activeCell="Q61" sqref="Q61"/>
    </sheetView>
  </sheetViews>
  <sheetFormatPr defaultRowHeight="14.4" x14ac:dyDescent="0.3"/>
  <cols>
    <col min="1" max="1" width="9.5546875" customWidth="1"/>
    <col min="2" max="2" width="31.5546875" customWidth="1"/>
    <col min="4" max="4" width="22.5546875" customWidth="1"/>
    <col min="6" max="6" width="28" customWidth="1"/>
    <col min="8" max="8" width="22.44140625" customWidth="1"/>
    <col min="10" max="10" width="27" customWidth="1"/>
    <col min="12" max="12" width="20.44140625" customWidth="1"/>
    <col min="14" max="14" width="27.109375" customWidth="1"/>
    <col min="16" max="16" width="28.21875" customWidth="1"/>
    <col min="18" max="19" width="9.109375" customWidth="1"/>
    <col min="22" max="24" width="9" customWidth="1"/>
    <col min="29" max="29" width="13.21875" customWidth="1"/>
  </cols>
  <sheetData>
    <row r="1" spans="1:29" x14ac:dyDescent="0.3">
      <c r="A1" t="s">
        <v>194</v>
      </c>
    </row>
    <row r="2" spans="1:29" x14ac:dyDescent="0.3">
      <c r="A2">
        <v>0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</row>
    <row r="3" spans="1:29" x14ac:dyDescent="0.3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R3" t="s">
        <v>226</v>
      </c>
      <c r="S3" s="1">
        <v>0</v>
      </c>
      <c r="T3" s="1">
        <v>1</v>
      </c>
      <c r="U3" s="1">
        <v>2</v>
      </c>
      <c r="V3" s="1">
        <v>3</v>
      </c>
      <c r="W3" s="1">
        <v>4</v>
      </c>
      <c r="X3" s="1">
        <v>5</v>
      </c>
      <c r="Y3" s="1">
        <v>6</v>
      </c>
      <c r="Z3" s="1">
        <v>7</v>
      </c>
      <c r="AA3" t="s">
        <v>251</v>
      </c>
      <c r="AB3" t="s">
        <v>252</v>
      </c>
      <c r="AC3" t="s">
        <v>253</v>
      </c>
    </row>
    <row r="4" spans="1:29" x14ac:dyDescent="0.3">
      <c r="A4" s="8">
        <v>58</v>
      </c>
      <c r="B4" s="5" t="s">
        <v>195</v>
      </c>
      <c r="C4">
        <v>47</v>
      </c>
      <c r="D4" s="5" t="s">
        <v>10</v>
      </c>
      <c r="E4">
        <v>19</v>
      </c>
      <c r="F4" s="5" t="s">
        <v>34</v>
      </c>
      <c r="G4">
        <v>28</v>
      </c>
      <c r="H4" s="5" t="s">
        <v>62</v>
      </c>
      <c r="I4">
        <v>29</v>
      </c>
      <c r="J4" s="5" t="s">
        <v>4</v>
      </c>
      <c r="K4">
        <v>28</v>
      </c>
      <c r="L4" s="5" t="s">
        <v>114</v>
      </c>
      <c r="M4">
        <v>127</v>
      </c>
      <c r="N4" s="5" t="s">
        <v>142</v>
      </c>
      <c r="O4">
        <v>36</v>
      </c>
      <c r="P4" s="5" t="s">
        <v>168</v>
      </c>
      <c r="R4" t="s">
        <v>227</v>
      </c>
      <c r="S4" s="16">
        <v>0.2442</v>
      </c>
      <c r="T4" s="16">
        <v>0.22500000000000001</v>
      </c>
      <c r="U4" s="16">
        <v>0.32500000000000001</v>
      </c>
      <c r="V4" s="16">
        <v>0.34200000000000003</v>
      </c>
      <c r="W4" s="16">
        <v>0.27700000000000002</v>
      </c>
      <c r="X4" s="16">
        <v>0.22700000000000001</v>
      </c>
      <c r="Y4" s="16">
        <v>0.19700000000000001</v>
      </c>
      <c r="Z4" s="16">
        <v>0.24399999999999999</v>
      </c>
      <c r="AA4" s="16">
        <f>_xlfn.VAR.S(S4:Z4)</f>
        <v>2.575208571428535E-3</v>
      </c>
      <c r="AB4" s="16">
        <f>AVERAGE(S4:Z4)</f>
        <v>0.26015000000000005</v>
      </c>
      <c r="AC4" s="16">
        <f>AB4-AA4</f>
        <v>0.25757479142857154</v>
      </c>
    </row>
    <row r="5" spans="1:29" x14ac:dyDescent="0.3">
      <c r="A5" s="8">
        <v>59</v>
      </c>
      <c r="B5" s="2" t="s">
        <v>196</v>
      </c>
      <c r="C5">
        <v>48</v>
      </c>
      <c r="D5" s="2" t="s">
        <v>11</v>
      </c>
      <c r="E5">
        <v>20</v>
      </c>
      <c r="F5" s="2" t="s">
        <v>35</v>
      </c>
      <c r="G5">
        <v>29</v>
      </c>
      <c r="H5" s="2" t="s">
        <v>63</v>
      </c>
      <c r="I5">
        <v>45</v>
      </c>
      <c r="J5" s="2" t="s">
        <v>89</v>
      </c>
      <c r="K5">
        <v>29</v>
      </c>
      <c r="L5" s="2" t="s">
        <v>115</v>
      </c>
      <c r="M5">
        <v>128</v>
      </c>
      <c r="N5" s="2" t="s">
        <v>143</v>
      </c>
      <c r="O5">
        <v>37</v>
      </c>
      <c r="P5" s="2" t="s">
        <v>169</v>
      </c>
      <c r="R5" t="s">
        <v>228</v>
      </c>
      <c r="S5" s="16">
        <v>0.42870000000000003</v>
      </c>
      <c r="T5" s="17">
        <v>0.45</v>
      </c>
      <c r="U5" s="16">
        <v>0.51300000000000001</v>
      </c>
      <c r="V5" s="16">
        <v>0.52800000000000002</v>
      </c>
      <c r="W5" s="16">
        <v>0.44900000000000001</v>
      </c>
      <c r="X5" s="16">
        <v>0.496</v>
      </c>
      <c r="Y5" s="17">
        <v>0.44</v>
      </c>
      <c r="Z5" s="16">
        <v>0.42399999999999999</v>
      </c>
      <c r="AA5" s="16">
        <f t="shared" ref="AA5:AA51" si="0">_xlfn.VAR.S(S5:Z5)</f>
        <v>1.6184612500000002E-3</v>
      </c>
      <c r="AB5" s="16">
        <f t="shared" ref="AB5:AB51" si="1">AVERAGE(S5:Z5)</f>
        <v>0.46608749999999999</v>
      </c>
      <c r="AC5" s="16">
        <f t="shared" ref="AC5:AC51" si="2">AB5-AA5</f>
        <v>0.46446903875000001</v>
      </c>
    </row>
    <row r="6" spans="1:29" x14ac:dyDescent="0.3">
      <c r="A6" s="8">
        <v>85</v>
      </c>
      <c r="B6" s="5" t="s">
        <v>197</v>
      </c>
      <c r="C6">
        <v>71</v>
      </c>
      <c r="D6" s="5" t="s">
        <v>248</v>
      </c>
      <c r="E6">
        <v>29</v>
      </c>
      <c r="F6" s="5" t="s">
        <v>36</v>
      </c>
      <c r="G6">
        <v>31</v>
      </c>
      <c r="H6" s="5" t="s">
        <v>64</v>
      </c>
      <c r="I6">
        <v>70</v>
      </c>
      <c r="J6" s="5" t="s">
        <v>90</v>
      </c>
      <c r="K6">
        <v>40</v>
      </c>
      <c r="L6" s="5" t="s">
        <v>116</v>
      </c>
      <c r="M6">
        <v>130</v>
      </c>
      <c r="N6" s="5" t="s">
        <v>144</v>
      </c>
      <c r="O6">
        <v>60</v>
      </c>
      <c r="P6" s="5" t="s">
        <v>9</v>
      </c>
      <c r="R6" t="s">
        <v>227</v>
      </c>
      <c r="S6" s="16">
        <v>0.112</v>
      </c>
      <c r="T6" s="16">
        <v>7.4999999999999997E-2</v>
      </c>
      <c r="U6" s="16">
        <v>0.20899999999999999</v>
      </c>
      <c r="V6" s="16">
        <v>0.14099999999999999</v>
      </c>
      <c r="W6" s="16">
        <v>0.10100000000000001</v>
      </c>
      <c r="X6" s="16">
        <v>0.189</v>
      </c>
      <c r="Y6" s="16">
        <v>0.11600000000000001</v>
      </c>
      <c r="Z6" s="16">
        <v>0.10199999999999999</v>
      </c>
      <c r="AA6" s="16">
        <f t="shared" si="0"/>
        <v>2.1442678571428619E-3</v>
      </c>
      <c r="AB6" s="16">
        <f t="shared" si="1"/>
        <v>0.13062499999999999</v>
      </c>
      <c r="AC6" s="16">
        <f t="shared" si="2"/>
        <v>0.12848073214285713</v>
      </c>
    </row>
    <row r="7" spans="1:29" x14ac:dyDescent="0.3">
      <c r="A7" s="8">
        <v>114</v>
      </c>
      <c r="B7" s="7" t="s">
        <v>198</v>
      </c>
      <c r="C7">
        <v>72</v>
      </c>
      <c r="D7" s="7" t="s">
        <v>12</v>
      </c>
      <c r="E7">
        <v>45</v>
      </c>
      <c r="F7" s="7" t="s">
        <v>37</v>
      </c>
      <c r="G7">
        <v>34</v>
      </c>
      <c r="H7" s="7" t="s">
        <v>65</v>
      </c>
      <c r="I7">
        <v>72</v>
      </c>
      <c r="J7" s="7" t="s">
        <v>91</v>
      </c>
      <c r="K7">
        <v>43</v>
      </c>
      <c r="L7" s="7" t="s">
        <v>117</v>
      </c>
      <c r="M7">
        <v>148</v>
      </c>
      <c r="N7" s="7" t="s">
        <v>145</v>
      </c>
      <c r="O7">
        <v>63</v>
      </c>
      <c r="P7" s="7" t="s">
        <v>170</v>
      </c>
      <c r="R7" t="s">
        <v>231</v>
      </c>
      <c r="S7" s="16">
        <v>0.39810000000000001</v>
      </c>
      <c r="T7" s="16">
        <v>0.40699999999999997</v>
      </c>
      <c r="U7" s="16">
        <v>0.56299999999999994</v>
      </c>
      <c r="V7" s="17">
        <v>0.48</v>
      </c>
      <c r="W7" s="17">
        <v>0.39</v>
      </c>
      <c r="X7" s="16">
        <v>0.371</v>
      </c>
      <c r="Y7" s="16">
        <v>0.36699999999999999</v>
      </c>
      <c r="Z7" s="16">
        <v>0.371</v>
      </c>
      <c r="AA7" s="16">
        <f t="shared" si="0"/>
        <v>4.7411155357143086E-3</v>
      </c>
      <c r="AB7" s="16">
        <f t="shared" si="1"/>
        <v>0.41838749999999997</v>
      </c>
      <c r="AC7" s="16">
        <f t="shared" si="2"/>
        <v>0.41364638446428564</v>
      </c>
    </row>
    <row r="8" spans="1:29" x14ac:dyDescent="0.3">
      <c r="A8" s="8"/>
      <c r="B8" s="7"/>
      <c r="D8" s="7"/>
      <c r="F8" s="7"/>
      <c r="H8" s="7"/>
      <c r="J8" s="7"/>
      <c r="L8" s="7"/>
      <c r="N8" s="7"/>
      <c r="P8" s="7"/>
      <c r="R8" t="s">
        <v>232</v>
      </c>
      <c r="S8" s="16">
        <v>0.23089999999999999</v>
      </c>
      <c r="T8" s="16">
        <v>0.24299999999999999</v>
      </c>
      <c r="U8" s="16">
        <v>0.217</v>
      </c>
      <c r="V8" s="16">
        <v>0.21199999999999999</v>
      </c>
      <c r="W8" s="16">
        <v>0.255</v>
      </c>
      <c r="X8" s="16">
        <v>0.26500000000000001</v>
      </c>
      <c r="Y8" s="16">
        <v>0.22800000000000001</v>
      </c>
      <c r="Z8" s="16">
        <v>0.249</v>
      </c>
      <c r="AA8" s="18">
        <f t="shared" si="0"/>
        <v>3.4704410714285732E-4</v>
      </c>
      <c r="AB8" s="16">
        <f t="shared" si="1"/>
        <v>0.23748749999999996</v>
      </c>
      <c r="AC8" s="16">
        <f t="shared" si="2"/>
        <v>0.23714045589285709</v>
      </c>
    </row>
    <row r="9" spans="1:29" x14ac:dyDescent="0.3">
      <c r="A9" s="8">
        <v>131</v>
      </c>
      <c r="B9" s="12" t="s">
        <v>199</v>
      </c>
      <c r="C9">
        <v>76</v>
      </c>
      <c r="D9" s="12" t="s">
        <v>13</v>
      </c>
      <c r="E9">
        <v>46</v>
      </c>
      <c r="F9" s="12" t="s">
        <v>6</v>
      </c>
      <c r="G9">
        <v>35</v>
      </c>
      <c r="H9" s="12" t="s">
        <v>3</v>
      </c>
      <c r="I9">
        <v>86</v>
      </c>
      <c r="J9" s="12" t="s">
        <v>92</v>
      </c>
      <c r="K9">
        <v>44</v>
      </c>
      <c r="L9" s="12" t="s">
        <v>118</v>
      </c>
      <c r="M9">
        <v>149</v>
      </c>
      <c r="N9" s="12" t="s">
        <v>146</v>
      </c>
      <c r="O9">
        <v>64</v>
      </c>
      <c r="P9" s="12" t="s">
        <v>171</v>
      </c>
      <c r="R9" t="s">
        <v>224</v>
      </c>
      <c r="S9" s="16">
        <v>0.1421</v>
      </c>
      <c r="T9" s="16">
        <v>0.13200000000000001</v>
      </c>
      <c r="U9" s="16">
        <v>0.14799999999999999</v>
      </c>
      <c r="V9" s="16">
        <v>0.14099999999999999</v>
      </c>
      <c r="W9" s="16">
        <v>0.14599999999999999</v>
      </c>
      <c r="X9" s="16">
        <v>0.189</v>
      </c>
      <c r="Y9" s="16">
        <v>0.16600000000000001</v>
      </c>
      <c r="Z9" s="16">
        <v>0.112</v>
      </c>
      <c r="AA9" s="18">
        <f t="shared" si="0"/>
        <v>5.1957267857142512E-4</v>
      </c>
      <c r="AB9" s="16">
        <f t="shared" si="1"/>
        <v>0.14701250000000002</v>
      </c>
      <c r="AC9" s="16">
        <f t="shared" si="2"/>
        <v>0.1464929273214286</v>
      </c>
    </row>
    <row r="10" spans="1:29" x14ac:dyDescent="0.3">
      <c r="A10" s="8">
        <v>143</v>
      </c>
      <c r="B10" s="9" t="s">
        <v>200</v>
      </c>
      <c r="C10">
        <v>77</v>
      </c>
      <c r="D10" s="9" t="s">
        <v>14</v>
      </c>
      <c r="E10">
        <v>47</v>
      </c>
      <c r="F10" s="9" t="s">
        <v>38</v>
      </c>
      <c r="G10">
        <v>58</v>
      </c>
      <c r="H10" s="9" t="s">
        <v>234</v>
      </c>
      <c r="I10">
        <v>87</v>
      </c>
      <c r="J10" s="9" t="s">
        <v>93</v>
      </c>
      <c r="K10">
        <v>45</v>
      </c>
      <c r="L10" s="9" t="s">
        <v>119</v>
      </c>
      <c r="M10">
        <v>155</v>
      </c>
      <c r="N10" s="9" t="s">
        <v>147</v>
      </c>
      <c r="O10">
        <v>65</v>
      </c>
      <c r="P10" s="9" t="s">
        <v>172</v>
      </c>
      <c r="R10" t="s">
        <v>223</v>
      </c>
      <c r="S10" s="16">
        <v>0.17660000000000001</v>
      </c>
      <c r="T10" s="16">
        <v>0.111</v>
      </c>
      <c r="U10" s="16">
        <v>0.126</v>
      </c>
      <c r="V10" s="16">
        <v>0.14499999999999999</v>
      </c>
      <c r="W10" s="16">
        <v>0.17599999999999999</v>
      </c>
      <c r="X10" s="16">
        <v>0.20100000000000001</v>
      </c>
      <c r="Y10" s="16">
        <v>0.185</v>
      </c>
      <c r="Z10" s="17">
        <v>0.18</v>
      </c>
      <c r="AA10" s="16">
        <f t="shared" si="0"/>
        <v>9.9521642857142959E-4</v>
      </c>
      <c r="AB10" s="16">
        <f t="shared" si="1"/>
        <v>0.162575</v>
      </c>
      <c r="AC10" s="16">
        <f t="shared" si="2"/>
        <v>0.16157978357142858</v>
      </c>
    </row>
    <row r="11" spans="1:29" x14ac:dyDescent="0.3">
      <c r="A11" s="8"/>
      <c r="B11" s="9"/>
      <c r="D11" s="9"/>
      <c r="F11" s="9"/>
      <c r="H11" s="9"/>
      <c r="J11" s="9"/>
      <c r="L11" s="9"/>
      <c r="N11" s="9"/>
      <c r="P11" s="9"/>
      <c r="R11" t="s">
        <v>225</v>
      </c>
      <c r="S11" s="16">
        <v>0.13420000000000001</v>
      </c>
      <c r="T11" s="16">
        <v>0.17499999999999999</v>
      </c>
      <c r="U11" s="16">
        <v>6.0999999999999999E-2</v>
      </c>
      <c r="V11" s="16">
        <v>0.14099999999999999</v>
      </c>
      <c r="W11" s="16">
        <v>0.127</v>
      </c>
      <c r="X11" s="16">
        <v>0.14799999999999999</v>
      </c>
      <c r="Y11" s="16">
        <v>0.104</v>
      </c>
      <c r="Z11" s="17">
        <v>0.122</v>
      </c>
      <c r="AA11" s="16">
        <f t="shared" si="0"/>
        <v>1.1287192857142858E-3</v>
      </c>
      <c r="AB11" s="16">
        <f t="shared" si="1"/>
        <v>0.126525</v>
      </c>
      <c r="AC11" s="16">
        <f t="shared" si="2"/>
        <v>0.12539628071428571</v>
      </c>
    </row>
    <row r="12" spans="1:29" x14ac:dyDescent="0.3">
      <c r="A12" s="8"/>
      <c r="B12" s="9"/>
      <c r="D12" s="9"/>
      <c r="F12" s="9"/>
      <c r="H12" s="9"/>
      <c r="J12" s="9"/>
      <c r="L12" s="9"/>
      <c r="N12" s="9"/>
      <c r="P12" s="9"/>
      <c r="R12" t="s">
        <v>233</v>
      </c>
      <c r="S12" s="16">
        <v>0.14749999999999999</v>
      </c>
      <c r="T12" s="16">
        <v>0.14299999999999999</v>
      </c>
      <c r="U12" s="16">
        <v>0.14799999999999999</v>
      </c>
      <c r="V12" s="16">
        <v>0.155</v>
      </c>
      <c r="W12" s="16">
        <v>0.187</v>
      </c>
      <c r="X12" s="16">
        <v>0.17399999999999999</v>
      </c>
      <c r="Y12" s="16">
        <v>0.1</v>
      </c>
      <c r="Z12" s="17">
        <v>0.122</v>
      </c>
      <c r="AA12" s="18">
        <f t="shared" si="0"/>
        <v>7.4917410714286524E-4</v>
      </c>
      <c r="AB12" s="16">
        <f t="shared" si="1"/>
        <v>0.14706249999999998</v>
      </c>
      <c r="AC12" s="16">
        <f t="shared" si="2"/>
        <v>0.14631332589285712</v>
      </c>
    </row>
    <row r="13" spans="1:29" x14ac:dyDescent="0.3">
      <c r="A13" s="8">
        <v>160</v>
      </c>
      <c r="B13" s="7" t="s">
        <v>201</v>
      </c>
      <c r="C13">
        <v>96</v>
      </c>
      <c r="D13" s="7" t="s">
        <v>244</v>
      </c>
      <c r="E13">
        <v>73</v>
      </c>
      <c r="F13" s="7" t="s">
        <v>39</v>
      </c>
      <c r="G13">
        <v>59</v>
      </c>
      <c r="H13" s="7" t="s">
        <v>66</v>
      </c>
      <c r="I13">
        <v>88</v>
      </c>
      <c r="J13" s="7" t="s">
        <v>94</v>
      </c>
      <c r="K13">
        <v>57</v>
      </c>
      <c r="L13" s="7" t="s">
        <v>120</v>
      </c>
      <c r="M13">
        <v>156</v>
      </c>
      <c r="N13" s="7" t="s">
        <v>148</v>
      </c>
      <c r="O13">
        <v>66</v>
      </c>
      <c r="P13" s="7" t="s">
        <v>245</v>
      </c>
      <c r="R13" t="s">
        <v>235</v>
      </c>
      <c r="S13" s="16">
        <v>0.28220000000000001</v>
      </c>
      <c r="T13" s="16">
        <v>0.29299999999999998</v>
      </c>
      <c r="U13" s="16">
        <v>0.22700000000000001</v>
      </c>
      <c r="V13" s="17">
        <v>0.32</v>
      </c>
      <c r="W13" s="17">
        <v>0.21</v>
      </c>
      <c r="X13" s="16">
        <v>0.311</v>
      </c>
      <c r="Y13" s="16">
        <v>0.22800000000000001</v>
      </c>
      <c r="Z13" s="17">
        <v>0.33700000000000002</v>
      </c>
      <c r="AA13" s="16">
        <f t="shared" si="0"/>
        <v>2.3243478571428771E-3</v>
      </c>
      <c r="AB13" s="16">
        <f t="shared" si="1"/>
        <v>0.27602499999999996</v>
      </c>
      <c r="AC13" s="16">
        <f t="shared" si="2"/>
        <v>0.2737006521428571</v>
      </c>
    </row>
    <row r="14" spans="1:29" x14ac:dyDescent="0.3">
      <c r="A14" s="8"/>
      <c r="B14" s="7"/>
      <c r="D14" s="7"/>
      <c r="F14" s="7"/>
      <c r="H14" s="7"/>
      <c r="J14" s="7"/>
      <c r="L14" s="7"/>
      <c r="N14" s="7"/>
      <c r="P14" s="7"/>
      <c r="R14" t="s">
        <v>231</v>
      </c>
      <c r="S14" s="16">
        <v>0.22589999999999999</v>
      </c>
      <c r="T14" s="16">
        <v>0.25700000000000001</v>
      </c>
      <c r="U14" s="16">
        <v>0.21299999999999999</v>
      </c>
      <c r="V14" s="16">
        <v>0.21099999999999999</v>
      </c>
      <c r="W14" s="16">
        <v>0.21299999999999999</v>
      </c>
      <c r="X14" s="16">
        <v>0.26100000000000001</v>
      </c>
      <c r="Y14" s="16">
        <v>0.24299999999999999</v>
      </c>
      <c r="Z14" s="16">
        <v>0.23899999999999999</v>
      </c>
      <c r="AA14" s="18">
        <f t="shared" si="0"/>
        <v>4.0432267857142874E-4</v>
      </c>
      <c r="AB14" s="16">
        <f t="shared" si="1"/>
        <v>0.23286249999999997</v>
      </c>
      <c r="AC14" s="16">
        <f t="shared" si="2"/>
        <v>0.23245817732142854</v>
      </c>
    </row>
    <row r="15" spans="1:29" x14ac:dyDescent="0.3">
      <c r="A15" s="8"/>
      <c r="B15" s="7"/>
      <c r="D15" s="7"/>
      <c r="F15" s="7"/>
      <c r="H15" s="7"/>
      <c r="J15" s="7"/>
      <c r="L15" s="7"/>
      <c r="N15" s="7"/>
      <c r="P15" s="7"/>
      <c r="R15" t="s">
        <v>232</v>
      </c>
      <c r="S15" s="16">
        <v>0.1288</v>
      </c>
      <c r="T15" s="16">
        <v>7.0999999999999994E-2</v>
      </c>
      <c r="U15" s="16">
        <v>0.14399999999999999</v>
      </c>
      <c r="V15" s="17">
        <v>0.13</v>
      </c>
      <c r="W15" s="16">
        <v>0.105</v>
      </c>
      <c r="X15" s="16">
        <v>0.159</v>
      </c>
      <c r="Y15" s="16">
        <v>0.151</v>
      </c>
      <c r="Z15" s="16">
        <v>9.8000000000000004E-2</v>
      </c>
      <c r="AA15" s="18">
        <f t="shared" si="0"/>
        <v>8.9366571428571378E-4</v>
      </c>
      <c r="AB15" s="16">
        <f t="shared" si="1"/>
        <v>0.12335</v>
      </c>
      <c r="AC15" s="16">
        <f t="shared" si="2"/>
        <v>0.12245633428571429</v>
      </c>
    </row>
    <row r="16" spans="1:29" x14ac:dyDescent="0.3">
      <c r="A16">
        <v>182</v>
      </c>
      <c r="B16" s="13" t="s">
        <v>240</v>
      </c>
      <c r="C16">
        <v>97</v>
      </c>
      <c r="D16" s="13" t="s">
        <v>241</v>
      </c>
      <c r="E16">
        <v>74</v>
      </c>
      <c r="F16" s="13" t="s">
        <v>40</v>
      </c>
      <c r="G16">
        <v>71</v>
      </c>
      <c r="H16" s="13" t="s">
        <v>67</v>
      </c>
      <c r="I16">
        <v>89</v>
      </c>
      <c r="J16" s="13" t="s">
        <v>95</v>
      </c>
      <c r="K16">
        <v>58</v>
      </c>
      <c r="L16" s="13" t="s">
        <v>121</v>
      </c>
      <c r="M16">
        <v>157</v>
      </c>
      <c r="N16" s="13" t="s">
        <v>149</v>
      </c>
      <c r="O16">
        <v>67</v>
      </c>
      <c r="P16" s="13" t="s">
        <v>173</v>
      </c>
      <c r="R16" t="s">
        <v>225</v>
      </c>
      <c r="S16" s="16">
        <v>0.20280000000000001</v>
      </c>
      <c r="T16" s="17">
        <v>0.2</v>
      </c>
      <c r="U16" s="16">
        <v>0.26400000000000001</v>
      </c>
      <c r="V16" s="16">
        <v>0.20100000000000001</v>
      </c>
      <c r="W16" s="16">
        <v>0.124</v>
      </c>
      <c r="X16" s="16">
        <v>0.193</v>
      </c>
      <c r="Y16" s="16">
        <v>0.158</v>
      </c>
      <c r="Z16" s="16">
        <v>0.29299999999999998</v>
      </c>
      <c r="AA16" s="16">
        <f t="shared" si="0"/>
        <v>2.88323357142858E-3</v>
      </c>
      <c r="AB16" s="16">
        <f t="shared" si="1"/>
        <v>0.20447499999999999</v>
      </c>
      <c r="AC16" s="16">
        <f t="shared" si="2"/>
        <v>0.20159176642857141</v>
      </c>
    </row>
    <row r="17" spans="1:29" x14ac:dyDescent="0.3">
      <c r="A17" s="8">
        <v>197</v>
      </c>
      <c r="B17" s="4" t="s">
        <v>202</v>
      </c>
      <c r="C17">
        <v>113</v>
      </c>
      <c r="D17" s="4" t="s">
        <v>15</v>
      </c>
      <c r="E17">
        <v>79</v>
      </c>
      <c r="F17" s="4" t="s">
        <v>41</v>
      </c>
      <c r="G17">
        <v>72</v>
      </c>
      <c r="H17" s="4" t="s">
        <v>68</v>
      </c>
      <c r="I17">
        <v>90</v>
      </c>
      <c r="J17" s="4" t="s">
        <v>96</v>
      </c>
      <c r="K17">
        <v>59</v>
      </c>
      <c r="L17" s="4" t="s">
        <v>122</v>
      </c>
      <c r="M17">
        <v>158</v>
      </c>
      <c r="N17" s="4" t="s">
        <v>150</v>
      </c>
      <c r="O17">
        <v>76</v>
      </c>
      <c r="P17" s="4" t="s">
        <v>174</v>
      </c>
      <c r="R17" t="s">
        <v>236</v>
      </c>
      <c r="S17" s="16">
        <v>0.28220000000000001</v>
      </c>
      <c r="T17" s="16">
        <v>0.13100000000000001</v>
      </c>
      <c r="U17" s="16">
        <v>0.26400000000000001</v>
      </c>
      <c r="V17" s="16">
        <v>0.29699999999999999</v>
      </c>
      <c r="W17" s="16">
        <v>0.255</v>
      </c>
      <c r="X17" s="17">
        <v>0.28000000000000003</v>
      </c>
      <c r="Y17" s="16">
        <v>0.32800000000000001</v>
      </c>
      <c r="Z17" s="16">
        <v>0.249</v>
      </c>
      <c r="AA17" s="16">
        <f t="shared" si="0"/>
        <v>3.3834335714285463E-3</v>
      </c>
      <c r="AB17" s="16">
        <f t="shared" si="1"/>
        <v>0.26077500000000003</v>
      </c>
      <c r="AC17" s="16">
        <f t="shared" si="2"/>
        <v>0.25739156642857147</v>
      </c>
    </row>
    <row r="18" spans="1:29" x14ac:dyDescent="0.3">
      <c r="A18" s="8"/>
      <c r="B18" s="4"/>
      <c r="D18" s="4"/>
      <c r="F18" s="4"/>
      <c r="H18" s="4"/>
      <c r="J18" s="4"/>
      <c r="L18" s="4"/>
      <c r="N18" s="4"/>
      <c r="P18" s="4"/>
      <c r="R18" t="s">
        <v>237</v>
      </c>
      <c r="S18" s="16">
        <v>0.17760000000000001</v>
      </c>
      <c r="T18" s="16">
        <v>0.182</v>
      </c>
      <c r="U18" s="16">
        <v>0.29599999999999999</v>
      </c>
      <c r="V18" s="17">
        <v>0.23</v>
      </c>
      <c r="W18" s="16">
        <v>0.184</v>
      </c>
      <c r="X18" s="16">
        <v>0.16300000000000001</v>
      </c>
      <c r="Y18" s="16">
        <v>0.189</v>
      </c>
      <c r="Z18" s="16">
        <v>0.17599999999999999</v>
      </c>
      <c r="AA18" s="19">
        <f t="shared" si="0"/>
        <v>1.8947200000000084E-3</v>
      </c>
      <c r="AB18" s="16">
        <f t="shared" si="1"/>
        <v>0.19969999999999999</v>
      </c>
      <c r="AC18" s="16">
        <f t="shared" si="2"/>
        <v>0.19780527999999997</v>
      </c>
    </row>
    <row r="19" spans="1:29" x14ac:dyDescent="0.3">
      <c r="A19" s="8">
        <v>211</v>
      </c>
      <c r="B19" s="9" t="s">
        <v>203</v>
      </c>
      <c r="C19">
        <v>114</v>
      </c>
      <c r="D19" s="9" t="s">
        <v>16</v>
      </c>
      <c r="E19">
        <v>104</v>
      </c>
      <c r="F19" s="9" t="s">
        <v>42</v>
      </c>
      <c r="G19">
        <v>73</v>
      </c>
      <c r="H19" s="9" t="s">
        <v>69</v>
      </c>
      <c r="I19">
        <v>125</v>
      </c>
      <c r="J19" s="9" t="s">
        <v>97</v>
      </c>
      <c r="K19">
        <v>80</v>
      </c>
      <c r="L19" s="9" t="s">
        <v>123</v>
      </c>
      <c r="M19">
        <v>182</v>
      </c>
      <c r="N19" s="9" t="s">
        <v>8</v>
      </c>
      <c r="O19">
        <v>94</v>
      </c>
      <c r="P19" s="9" t="s">
        <v>175</v>
      </c>
      <c r="R19" t="s">
        <v>223</v>
      </c>
      <c r="S19" s="16">
        <v>0.2412</v>
      </c>
      <c r="T19" s="16">
        <v>0.246</v>
      </c>
      <c r="U19" s="16">
        <v>0.26400000000000001</v>
      </c>
      <c r="V19" s="16">
        <v>0.219</v>
      </c>
      <c r="W19" s="16">
        <v>0.191</v>
      </c>
      <c r="X19" s="16">
        <v>0.223</v>
      </c>
      <c r="Y19" s="16">
        <v>0.251</v>
      </c>
      <c r="Z19" s="17">
        <v>0.22</v>
      </c>
      <c r="AA19" s="18">
        <f t="shared" si="0"/>
        <v>5.3436571428571431E-4</v>
      </c>
      <c r="AB19" s="16">
        <f t="shared" si="1"/>
        <v>0.23190000000000002</v>
      </c>
      <c r="AC19" s="16">
        <f t="shared" si="2"/>
        <v>0.2313656342857143</v>
      </c>
    </row>
    <row r="20" spans="1:29" x14ac:dyDescent="0.3">
      <c r="A20" s="8">
        <v>233</v>
      </c>
      <c r="B20" s="6" t="s">
        <v>204</v>
      </c>
      <c r="C20">
        <v>130</v>
      </c>
      <c r="D20" s="6" t="s">
        <v>17</v>
      </c>
      <c r="E20">
        <v>106</v>
      </c>
      <c r="F20" s="6" t="s">
        <v>43</v>
      </c>
      <c r="G20">
        <v>79</v>
      </c>
      <c r="H20" s="6" t="s">
        <v>70</v>
      </c>
      <c r="I20">
        <v>126</v>
      </c>
      <c r="J20" s="6" t="s">
        <v>98</v>
      </c>
      <c r="K20">
        <v>81</v>
      </c>
      <c r="L20" s="6" t="s">
        <v>124</v>
      </c>
      <c r="M20">
        <v>184</v>
      </c>
      <c r="N20" s="6" t="s">
        <v>151</v>
      </c>
      <c r="O20">
        <v>95</v>
      </c>
      <c r="P20" s="6" t="s">
        <v>176</v>
      </c>
      <c r="R20" t="s">
        <v>229</v>
      </c>
      <c r="S20" s="16">
        <v>0.36609999999999998</v>
      </c>
      <c r="T20" s="16">
        <v>0.30399999999999999</v>
      </c>
      <c r="U20" s="17">
        <v>0.39</v>
      </c>
      <c r="V20" s="16">
        <v>0.40100000000000002</v>
      </c>
      <c r="W20" s="16">
        <v>0.39300000000000002</v>
      </c>
      <c r="X20" s="17">
        <v>0.47</v>
      </c>
      <c r="Y20" s="16">
        <v>0.45600000000000002</v>
      </c>
      <c r="Z20" s="17">
        <v>0.39</v>
      </c>
      <c r="AA20" s="16">
        <f t="shared" si="0"/>
        <v>2.6484941071428991E-3</v>
      </c>
      <c r="AB20" s="16">
        <f t="shared" si="1"/>
        <v>0.39626249999999996</v>
      </c>
      <c r="AC20" s="16">
        <f t="shared" si="2"/>
        <v>0.39361400589285706</v>
      </c>
    </row>
    <row r="21" spans="1:29" x14ac:dyDescent="0.3">
      <c r="A21" s="8">
        <v>279</v>
      </c>
      <c r="B21" s="3" t="s">
        <v>205</v>
      </c>
      <c r="C21">
        <v>132</v>
      </c>
      <c r="D21" s="3" t="s">
        <v>18</v>
      </c>
      <c r="E21">
        <v>107</v>
      </c>
      <c r="F21" s="3" t="s">
        <v>44</v>
      </c>
      <c r="G21">
        <v>88</v>
      </c>
      <c r="H21" s="3" t="s">
        <v>71</v>
      </c>
      <c r="I21">
        <v>127</v>
      </c>
      <c r="J21" s="3" t="s">
        <v>99</v>
      </c>
      <c r="K21">
        <v>94</v>
      </c>
      <c r="L21" s="3" t="s">
        <v>125</v>
      </c>
      <c r="M21">
        <v>238</v>
      </c>
      <c r="N21" s="3" t="s">
        <v>152</v>
      </c>
      <c r="O21">
        <v>97</v>
      </c>
      <c r="P21" s="3" t="s">
        <v>177</v>
      </c>
      <c r="R21" t="s">
        <v>230</v>
      </c>
      <c r="S21" s="16">
        <v>0.2107</v>
      </c>
      <c r="T21" s="16">
        <v>0.246</v>
      </c>
      <c r="U21" s="16">
        <v>0.23799999999999999</v>
      </c>
      <c r="V21" s="16">
        <v>0.253</v>
      </c>
      <c r="W21" s="16">
        <v>0.187</v>
      </c>
      <c r="X21" s="16">
        <v>0.189</v>
      </c>
      <c r="Y21" s="16">
        <v>0.23200000000000001</v>
      </c>
      <c r="Z21" s="16">
        <v>0.26800000000000002</v>
      </c>
      <c r="AA21" s="18">
        <f t="shared" si="0"/>
        <v>8.8089696428570298E-4</v>
      </c>
      <c r="AB21" s="16">
        <f t="shared" si="1"/>
        <v>0.22796250000000001</v>
      </c>
      <c r="AC21" s="16">
        <f t="shared" si="2"/>
        <v>0.22708160303571431</v>
      </c>
    </row>
    <row r="22" spans="1:29" x14ac:dyDescent="0.3">
      <c r="A22" s="8">
        <v>294</v>
      </c>
      <c r="B22" s="5" t="s">
        <v>206</v>
      </c>
      <c r="C22">
        <v>167</v>
      </c>
      <c r="D22" s="5" t="s">
        <v>2</v>
      </c>
      <c r="E22">
        <v>108</v>
      </c>
      <c r="F22" s="5" t="s">
        <v>45</v>
      </c>
      <c r="G22">
        <v>90</v>
      </c>
      <c r="H22" s="5" t="s">
        <v>72</v>
      </c>
      <c r="I22">
        <v>128</v>
      </c>
      <c r="J22" s="5" t="s">
        <v>100</v>
      </c>
      <c r="K22">
        <v>124</v>
      </c>
      <c r="L22" s="5" t="s">
        <v>126</v>
      </c>
      <c r="M22">
        <v>239</v>
      </c>
      <c r="N22" s="5" t="s">
        <v>247</v>
      </c>
      <c r="O22">
        <v>105</v>
      </c>
      <c r="P22" s="5" t="s">
        <v>178</v>
      </c>
      <c r="R22" t="s">
        <v>227</v>
      </c>
      <c r="S22" s="16">
        <v>0.26490000000000002</v>
      </c>
      <c r="T22" s="16">
        <v>0.32900000000000001</v>
      </c>
      <c r="U22" s="16">
        <v>0.11600000000000001</v>
      </c>
      <c r="V22" s="16">
        <v>0.20399999999999999</v>
      </c>
      <c r="W22" s="16">
        <v>0.24299999999999999</v>
      </c>
      <c r="X22" s="16">
        <v>0.45800000000000002</v>
      </c>
      <c r="Y22" s="16">
        <v>0.224</v>
      </c>
      <c r="Z22" s="16">
        <v>0.371</v>
      </c>
      <c r="AA22" s="21">
        <f t="shared" si="0"/>
        <v>1.1379679821428576E-2</v>
      </c>
      <c r="AB22" s="16">
        <f t="shared" si="1"/>
        <v>0.27623750000000002</v>
      </c>
      <c r="AC22" s="16">
        <f t="shared" si="2"/>
        <v>0.26485782017857146</v>
      </c>
    </row>
    <row r="23" spans="1:29" x14ac:dyDescent="0.3">
      <c r="A23" s="8">
        <v>342</v>
      </c>
      <c r="B23" s="7" t="s">
        <v>207</v>
      </c>
      <c r="C23">
        <v>170</v>
      </c>
      <c r="D23" s="7" t="s">
        <v>19</v>
      </c>
      <c r="E23">
        <v>144</v>
      </c>
      <c r="F23" s="7" t="s">
        <v>46</v>
      </c>
      <c r="G23">
        <v>103</v>
      </c>
      <c r="H23" s="7" t="s">
        <v>73</v>
      </c>
      <c r="I23">
        <v>149</v>
      </c>
      <c r="J23" s="7" t="s">
        <v>101</v>
      </c>
      <c r="K23">
        <v>136</v>
      </c>
      <c r="L23" s="7" t="s">
        <v>127</v>
      </c>
      <c r="M23">
        <v>256</v>
      </c>
      <c r="N23" s="7" t="s">
        <v>153</v>
      </c>
      <c r="O23">
        <v>127</v>
      </c>
      <c r="P23" s="7" t="s">
        <v>179</v>
      </c>
      <c r="R23" t="s">
        <v>235</v>
      </c>
      <c r="S23" s="16">
        <v>0.1638</v>
      </c>
      <c r="T23" s="16">
        <v>0.26800000000000002</v>
      </c>
      <c r="U23" s="16">
        <v>0.23499999999999999</v>
      </c>
      <c r="V23" s="17">
        <v>0.1</v>
      </c>
      <c r="W23" s="16">
        <v>0.109</v>
      </c>
      <c r="X23" s="16">
        <v>0.155</v>
      </c>
      <c r="Y23" s="16">
        <v>0.185</v>
      </c>
      <c r="Z23" s="17">
        <v>0.18</v>
      </c>
      <c r="AA23" s="16">
        <f t="shared" si="0"/>
        <v>3.2683192857142934E-3</v>
      </c>
      <c r="AB23" s="16">
        <f t="shared" si="1"/>
        <v>0.17447499999999999</v>
      </c>
      <c r="AC23" s="16">
        <f t="shared" si="2"/>
        <v>0.17120668071428569</v>
      </c>
    </row>
    <row r="24" spans="1:29" x14ac:dyDescent="0.3">
      <c r="A24" s="8">
        <v>365</v>
      </c>
      <c r="B24" s="7" t="s">
        <v>208</v>
      </c>
      <c r="C24">
        <v>177</v>
      </c>
      <c r="D24" s="7" t="s">
        <v>20</v>
      </c>
      <c r="E24">
        <v>145</v>
      </c>
      <c r="F24" s="7" t="s">
        <v>47</v>
      </c>
      <c r="G24">
        <v>104</v>
      </c>
      <c r="H24" s="7" t="s">
        <v>74</v>
      </c>
      <c r="I24">
        <v>150</v>
      </c>
      <c r="J24" s="7" t="s">
        <v>102</v>
      </c>
      <c r="K24">
        <v>137</v>
      </c>
      <c r="L24" s="7" t="s">
        <v>128</v>
      </c>
      <c r="M24">
        <v>263</v>
      </c>
      <c r="N24" s="7" t="s">
        <v>154</v>
      </c>
      <c r="O24">
        <v>128</v>
      </c>
      <c r="P24" s="7" t="s">
        <v>180</v>
      </c>
      <c r="R24" t="s">
        <v>235</v>
      </c>
      <c r="S24" s="16">
        <v>0.40450000000000003</v>
      </c>
      <c r="T24" s="16">
        <v>0.48599999999999999</v>
      </c>
      <c r="U24" s="16">
        <v>0.433</v>
      </c>
      <c r="V24" s="16">
        <v>0.34599999999999997</v>
      </c>
      <c r="W24" s="16">
        <v>0.371</v>
      </c>
      <c r="X24" s="16">
        <v>0.436</v>
      </c>
      <c r="Y24" s="16">
        <v>0.42099999999999999</v>
      </c>
      <c r="Z24" s="16">
        <v>0.38500000000000001</v>
      </c>
      <c r="AA24" s="16">
        <f t="shared" si="0"/>
        <v>1.910495535714286E-3</v>
      </c>
      <c r="AB24" s="16">
        <f t="shared" si="1"/>
        <v>0.41031249999999997</v>
      </c>
      <c r="AC24" s="16">
        <f t="shared" si="2"/>
        <v>0.40840200446428571</v>
      </c>
    </row>
    <row r="25" spans="1:29" x14ac:dyDescent="0.3">
      <c r="A25" s="8"/>
      <c r="B25" s="7"/>
      <c r="D25" s="7"/>
      <c r="F25" s="7"/>
      <c r="H25" s="7"/>
      <c r="J25" s="7"/>
      <c r="L25" s="7"/>
      <c r="N25" s="7"/>
      <c r="P25" s="7"/>
      <c r="R25" t="s">
        <v>232</v>
      </c>
      <c r="S25" s="16">
        <v>0.16819999999999999</v>
      </c>
      <c r="T25" s="16">
        <v>0.13600000000000001</v>
      </c>
      <c r="U25" s="16">
        <v>0.17</v>
      </c>
      <c r="V25" s="16">
        <v>0.156</v>
      </c>
      <c r="W25" s="16">
        <v>0.191</v>
      </c>
      <c r="X25" s="16">
        <v>0.159</v>
      </c>
      <c r="Y25" s="16">
        <v>0.189</v>
      </c>
      <c r="Z25" s="16">
        <v>0.23400000000000001</v>
      </c>
      <c r="AA25" s="18">
        <f t="shared" si="0"/>
        <v>8.7727999999999222E-4</v>
      </c>
      <c r="AB25" s="16">
        <f t="shared" si="1"/>
        <v>0.17540000000000003</v>
      </c>
      <c r="AC25" s="16">
        <f t="shared" si="2"/>
        <v>0.17452272000000005</v>
      </c>
    </row>
    <row r="26" spans="1:29" x14ac:dyDescent="0.3">
      <c r="A26" s="8"/>
      <c r="B26" s="7"/>
      <c r="D26" s="7"/>
      <c r="F26" s="7"/>
      <c r="H26" s="7"/>
      <c r="J26" s="7"/>
      <c r="L26" s="7"/>
      <c r="N26" s="7"/>
      <c r="P26" s="7"/>
      <c r="R26" t="s">
        <v>231</v>
      </c>
      <c r="S26" s="16">
        <v>0.1391</v>
      </c>
      <c r="T26" s="16">
        <v>0.107</v>
      </c>
      <c r="U26" s="16">
        <v>0.17699999999999999</v>
      </c>
      <c r="V26" s="16">
        <v>0.14499999999999999</v>
      </c>
      <c r="W26" s="16">
        <v>0.124</v>
      </c>
      <c r="X26" s="16">
        <v>0.125</v>
      </c>
      <c r="Y26" s="16">
        <v>0.14299999999999999</v>
      </c>
      <c r="Z26" s="16">
        <v>0.151</v>
      </c>
      <c r="AA26" s="18">
        <f t="shared" si="0"/>
        <v>4.4070124999999661E-4</v>
      </c>
      <c r="AB26" s="16">
        <f t="shared" si="1"/>
        <v>0.1388875</v>
      </c>
      <c r="AC26" s="16">
        <f t="shared" si="2"/>
        <v>0.13844679874999999</v>
      </c>
    </row>
    <row r="27" spans="1:29" x14ac:dyDescent="0.3">
      <c r="A27" s="8">
        <v>377</v>
      </c>
      <c r="B27" s="7" t="s">
        <v>209</v>
      </c>
      <c r="C27">
        <v>190</v>
      </c>
      <c r="D27" s="7" t="s">
        <v>21</v>
      </c>
      <c r="E27">
        <v>170</v>
      </c>
      <c r="F27" s="7" t="s">
        <v>48</v>
      </c>
      <c r="G27">
        <v>105</v>
      </c>
      <c r="H27" s="7" t="s">
        <v>75</v>
      </c>
      <c r="I27">
        <v>161</v>
      </c>
      <c r="J27" s="7" t="s">
        <v>103</v>
      </c>
      <c r="K27">
        <v>138</v>
      </c>
      <c r="L27" s="7" t="s">
        <v>129</v>
      </c>
      <c r="M27">
        <v>280</v>
      </c>
      <c r="N27" s="7" t="s">
        <v>155</v>
      </c>
      <c r="O27">
        <v>129</v>
      </c>
      <c r="P27" s="7" t="s">
        <v>181</v>
      </c>
      <c r="R27" t="s">
        <v>225</v>
      </c>
      <c r="S27" s="16">
        <v>0.27039999999999997</v>
      </c>
      <c r="T27" s="16">
        <v>0.36099999999999999</v>
      </c>
      <c r="U27" s="16">
        <v>0.318</v>
      </c>
      <c r="V27" s="16">
        <v>0.152</v>
      </c>
      <c r="W27" s="16">
        <v>0.247</v>
      </c>
      <c r="X27" s="16">
        <v>0.29199999999999998</v>
      </c>
      <c r="Y27" s="16">
        <v>0.251</v>
      </c>
      <c r="Z27" s="16">
        <v>0.307</v>
      </c>
      <c r="AA27" s="16">
        <f t="shared" si="0"/>
        <v>3.8668342857142951E-3</v>
      </c>
      <c r="AB27" s="16">
        <f t="shared" si="1"/>
        <v>0.27479999999999999</v>
      </c>
      <c r="AC27" s="16">
        <f t="shared" si="2"/>
        <v>0.27093316571428572</v>
      </c>
    </row>
    <row r="28" spans="1:29" x14ac:dyDescent="0.3">
      <c r="A28" s="8"/>
      <c r="B28" s="7"/>
      <c r="D28" s="7"/>
      <c r="F28" s="7"/>
      <c r="H28" s="7"/>
      <c r="J28" s="7"/>
      <c r="L28" s="7"/>
      <c r="N28" s="7"/>
      <c r="P28" s="7"/>
      <c r="R28" t="s">
        <v>231</v>
      </c>
      <c r="S28" s="16">
        <v>0.19539999999999999</v>
      </c>
      <c r="T28" s="16">
        <v>0.17100000000000001</v>
      </c>
      <c r="U28" s="16">
        <v>0.191</v>
      </c>
      <c r="V28" s="16">
        <v>0.193</v>
      </c>
      <c r="W28" s="16">
        <v>0.19900000000000001</v>
      </c>
      <c r="X28" s="16">
        <v>0.17399999999999999</v>
      </c>
      <c r="Y28" s="16">
        <v>0.18099999999999999</v>
      </c>
      <c r="Z28" s="17">
        <v>0.22</v>
      </c>
      <c r="AA28" s="18">
        <f t="shared" si="0"/>
        <v>2.4510571428571425E-4</v>
      </c>
      <c r="AB28" s="16">
        <f t="shared" si="1"/>
        <v>0.19055</v>
      </c>
      <c r="AC28" s="16">
        <f t="shared" si="2"/>
        <v>0.19030489428571429</v>
      </c>
    </row>
    <row r="29" spans="1:29" x14ac:dyDescent="0.3">
      <c r="A29" s="8"/>
      <c r="B29" s="7"/>
      <c r="D29" s="7"/>
      <c r="F29" s="7"/>
      <c r="H29" s="7"/>
      <c r="J29" s="7"/>
      <c r="L29" s="7"/>
      <c r="N29" s="7"/>
      <c r="P29" s="7"/>
      <c r="R29" t="s">
        <v>235</v>
      </c>
      <c r="S29" s="16">
        <v>0.1653</v>
      </c>
      <c r="T29" s="16">
        <v>0.13600000000000001</v>
      </c>
      <c r="U29" s="16">
        <v>0.14399999999999999</v>
      </c>
      <c r="V29" s="16">
        <v>0.23400000000000001</v>
      </c>
      <c r="W29" s="16">
        <v>0.14199999999999999</v>
      </c>
      <c r="X29" s="16">
        <v>0.20100000000000001</v>
      </c>
      <c r="Y29" s="16">
        <v>0.16200000000000001</v>
      </c>
      <c r="Z29" s="16">
        <v>0.151</v>
      </c>
      <c r="AA29" s="16">
        <f t="shared" si="0"/>
        <v>1.1491183928571441E-3</v>
      </c>
      <c r="AB29" s="16">
        <f t="shared" si="1"/>
        <v>0.16691249999999999</v>
      </c>
      <c r="AC29" s="16">
        <f t="shared" si="2"/>
        <v>0.16576338160714285</v>
      </c>
    </row>
    <row r="30" spans="1:29" x14ac:dyDescent="0.3">
      <c r="A30" s="8">
        <v>387</v>
      </c>
      <c r="B30" s="9" t="s">
        <v>210</v>
      </c>
      <c r="C30">
        <v>192</v>
      </c>
      <c r="D30" s="9" t="s">
        <v>22</v>
      </c>
      <c r="E30">
        <v>171</v>
      </c>
      <c r="F30" s="9" t="s">
        <v>49</v>
      </c>
      <c r="G30">
        <v>118</v>
      </c>
      <c r="H30" s="9" t="s">
        <v>76</v>
      </c>
      <c r="I30">
        <v>162</v>
      </c>
      <c r="J30" s="9" t="s">
        <v>250</v>
      </c>
      <c r="K30">
        <v>139</v>
      </c>
      <c r="L30" s="9" t="s">
        <v>130</v>
      </c>
      <c r="M30">
        <v>281</v>
      </c>
      <c r="N30" s="9" t="s">
        <v>156</v>
      </c>
      <c r="O30">
        <v>130</v>
      </c>
      <c r="P30" s="9" t="s">
        <v>246</v>
      </c>
      <c r="R30" t="s">
        <v>223</v>
      </c>
      <c r="S30" s="16">
        <v>0.31819999999999998</v>
      </c>
      <c r="T30" s="16">
        <v>0.36399999999999999</v>
      </c>
      <c r="U30" s="16">
        <v>0.318</v>
      </c>
      <c r="V30" s="16">
        <v>0.40500000000000003</v>
      </c>
      <c r="W30" s="17">
        <v>0.33</v>
      </c>
      <c r="X30" s="16">
        <v>0.35199999999999998</v>
      </c>
      <c r="Y30" s="16">
        <v>0.317</v>
      </c>
      <c r="Z30" s="16">
        <v>0.30199999999999999</v>
      </c>
      <c r="AA30" s="16">
        <f t="shared" si="0"/>
        <v>1.1362050000000006E-3</v>
      </c>
      <c r="AB30" s="16">
        <f t="shared" si="1"/>
        <v>0.33827500000000005</v>
      </c>
      <c r="AC30" s="16">
        <f t="shared" si="2"/>
        <v>0.33713879500000005</v>
      </c>
    </row>
    <row r="31" spans="1:29" x14ac:dyDescent="0.3">
      <c r="A31" s="8"/>
      <c r="B31" s="9"/>
      <c r="D31" s="9"/>
      <c r="F31" s="9"/>
      <c r="H31" s="9"/>
      <c r="J31" s="9"/>
      <c r="L31" s="9"/>
      <c r="N31" s="9"/>
      <c r="P31" s="9"/>
      <c r="R31" t="s">
        <v>224</v>
      </c>
      <c r="S31" s="16">
        <v>0.25009999999999999</v>
      </c>
      <c r="T31" s="16">
        <v>0.33900000000000002</v>
      </c>
      <c r="U31" s="16">
        <v>0.22700000000000001</v>
      </c>
      <c r="V31" s="16">
        <v>0.17799999999999999</v>
      </c>
      <c r="W31" s="16">
        <v>0.26200000000000001</v>
      </c>
      <c r="X31" s="16">
        <v>0.23499999999999999</v>
      </c>
      <c r="Y31" s="16">
        <v>0.23899999999999999</v>
      </c>
      <c r="Z31" s="16">
        <v>0.26300000000000001</v>
      </c>
      <c r="AA31" s="16">
        <f t="shared" si="0"/>
        <v>2.0410083928571626E-3</v>
      </c>
      <c r="AB31" s="16">
        <f t="shared" si="1"/>
        <v>0.24913749999999996</v>
      </c>
      <c r="AC31" s="16">
        <f t="shared" si="2"/>
        <v>0.24709649160714278</v>
      </c>
    </row>
    <row r="32" spans="1:29" x14ac:dyDescent="0.3">
      <c r="A32" s="8"/>
      <c r="B32" s="9"/>
      <c r="D32" s="9"/>
      <c r="F32" s="9"/>
      <c r="H32" s="9"/>
      <c r="J32" s="9"/>
      <c r="L32" s="9"/>
      <c r="N32" s="9"/>
      <c r="P32" s="9"/>
      <c r="R32" t="s">
        <v>225</v>
      </c>
      <c r="S32" s="16">
        <v>0.1075</v>
      </c>
      <c r="T32" s="16">
        <v>0.104</v>
      </c>
      <c r="U32" s="16">
        <v>0.22700000000000001</v>
      </c>
      <c r="V32" s="16">
        <v>0.104</v>
      </c>
      <c r="W32" s="16">
        <v>8.5999999999999993E-2</v>
      </c>
      <c r="X32" s="16">
        <v>0.106</v>
      </c>
      <c r="Y32" s="16">
        <v>0.104</v>
      </c>
      <c r="Z32" s="16">
        <v>7.8E-2</v>
      </c>
      <c r="AA32" s="16">
        <f t="shared" si="0"/>
        <v>2.178959821428576E-3</v>
      </c>
      <c r="AB32" s="16">
        <f t="shared" si="1"/>
        <v>0.11456249999999998</v>
      </c>
      <c r="AC32" s="16">
        <f t="shared" si="2"/>
        <v>0.11238354017857141</v>
      </c>
    </row>
    <row r="33" spans="1:29" x14ac:dyDescent="0.3">
      <c r="A33" s="8">
        <v>401</v>
      </c>
      <c r="B33" s="5" t="s">
        <v>211</v>
      </c>
      <c r="C33">
        <v>207</v>
      </c>
      <c r="D33" s="5" t="s">
        <v>23</v>
      </c>
      <c r="E33">
        <v>173</v>
      </c>
      <c r="F33" s="5" t="s">
        <v>50</v>
      </c>
      <c r="G33">
        <v>119</v>
      </c>
      <c r="H33" s="5" t="s">
        <v>77</v>
      </c>
      <c r="I33">
        <v>163</v>
      </c>
      <c r="J33" s="5" t="s">
        <v>104</v>
      </c>
      <c r="K33">
        <v>140</v>
      </c>
      <c r="L33" s="5" t="s">
        <v>131</v>
      </c>
      <c r="M33">
        <v>291</v>
      </c>
      <c r="N33" s="5" t="s">
        <v>157</v>
      </c>
      <c r="O33">
        <v>131</v>
      </c>
      <c r="P33" s="5" t="s">
        <v>182</v>
      </c>
      <c r="R33" t="s">
        <v>227</v>
      </c>
      <c r="S33" s="16">
        <v>0.41539999999999999</v>
      </c>
      <c r="T33" s="16">
        <v>0.47499999999999998</v>
      </c>
      <c r="U33" s="16">
        <v>0.41499999999999998</v>
      </c>
      <c r="V33" s="16">
        <v>0.41599999999999998</v>
      </c>
      <c r="W33" s="16">
        <v>0.47899999999999998</v>
      </c>
      <c r="X33" s="16">
        <v>0.38600000000000001</v>
      </c>
      <c r="Y33" s="16">
        <v>0.41699999999999998</v>
      </c>
      <c r="Z33" s="16">
        <v>0.34599999999999997</v>
      </c>
      <c r="AA33" s="16">
        <f t="shared" si="0"/>
        <v>1.8850164285714281E-3</v>
      </c>
      <c r="AB33" s="16">
        <f t="shared" si="1"/>
        <v>0.41867499999999996</v>
      </c>
      <c r="AC33" s="16">
        <f t="shared" si="2"/>
        <v>0.41678998357142855</v>
      </c>
    </row>
    <row r="34" spans="1:29" x14ac:dyDescent="0.3">
      <c r="A34" s="8"/>
      <c r="B34" s="5"/>
      <c r="D34" s="5"/>
      <c r="F34" s="5"/>
      <c r="H34" s="5"/>
      <c r="J34" s="5"/>
      <c r="L34" s="5"/>
      <c r="N34" s="5"/>
      <c r="P34" s="5"/>
      <c r="R34" t="s">
        <v>225</v>
      </c>
      <c r="S34" s="16">
        <v>0.17019999999999999</v>
      </c>
      <c r="T34" s="16">
        <v>0.17100000000000001</v>
      </c>
      <c r="U34" s="16">
        <v>0.20599999999999999</v>
      </c>
      <c r="V34" s="16">
        <v>0.185</v>
      </c>
      <c r="W34" s="16">
        <v>0.124</v>
      </c>
      <c r="X34" s="16">
        <v>0.14799999999999999</v>
      </c>
      <c r="Y34" s="16">
        <v>0.17799999999999999</v>
      </c>
      <c r="Z34" s="16">
        <v>0.20499999999999999</v>
      </c>
      <c r="AA34" s="18">
        <f t="shared" si="0"/>
        <v>7.5979428571428171E-4</v>
      </c>
      <c r="AB34" s="16">
        <f t="shared" si="1"/>
        <v>0.1734</v>
      </c>
      <c r="AC34" s="16">
        <f t="shared" si="2"/>
        <v>0.1726402057142857</v>
      </c>
    </row>
    <row r="35" spans="1:29" x14ac:dyDescent="0.3">
      <c r="A35" s="8">
        <v>435</v>
      </c>
      <c r="B35" s="9" t="s">
        <v>212</v>
      </c>
      <c r="C35">
        <v>208</v>
      </c>
      <c r="D35" s="9" t="s">
        <v>24</v>
      </c>
      <c r="E35">
        <v>174</v>
      </c>
      <c r="F35" s="9" t="s">
        <v>51</v>
      </c>
      <c r="G35">
        <v>120</v>
      </c>
      <c r="H35" s="9" t="s">
        <v>78</v>
      </c>
      <c r="I35">
        <v>164</v>
      </c>
      <c r="J35" s="9" t="s">
        <v>249</v>
      </c>
      <c r="K35">
        <v>152</v>
      </c>
      <c r="L35" s="9" t="s">
        <v>132</v>
      </c>
      <c r="M35">
        <v>292</v>
      </c>
      <c r="N35" s="9" t="s">
        <v>158</v>
      </c>
      <c r="O35">
        <v>132</v>
      </c>
      <c r="P35" s="9" t="s">
        <v>183</v>
      </c>
      <c r="R35" t="s">
        <v>223</v>
      </c>
      <c r="S35" s="16">
        <v>0.3483</v>
      </c>
      <c r="T35" s="16">
        <v>0.36399999999999999</v>
      </c>
      <c r="U35" s="16">
        <v>0.32900000000000001</v>
      </c>
      <c r="V35" s="16">
        <v>0.36099999999999999</v>
      </c>
      <c r="W35" s="16">
        <v>0.35199999999999998</v>
      </c>
      <c r="X35" s="16">
        <v>0.40500000000000003</v>
      </c>
      <c r="Y35" s="16">
        <v>0.375</v>
      </c>
      <c r="Z35" s="16">
        <v>0.30199999999999999</v>
      </c>
      <c r="AA35" s="18">
        <f t="shared" si="0"/>
        <v>9.363112500000003E-4</v>
      </c>
      <c r="AB35" s="16">
        <f t="shared" si="1"/>
        <v>0.35453750000000001</v>
      </c>
      <c r="AC35" s="16">
        <f t="shared" si="2"/>
        <v>0.35360118875000002</v>
      </c>
    </row>
    <row r="36" spans="1:29" x14ac:dyDescent="0.3">
      <c r="A36" s="8"/>
      <c r="B36" s="9"/>
      <c r="D36" s="9"/>
      <c r="F36" s="9"/>
      <c r="H36" s="9"/>
      <c r="J36" s="9"/>
      <c r="L36" s="9"/>
      <c r="N36" s="9"/>
      <c r="P36" s="9"/>
      <c r="R36" t="s">
        <v>227</v>
      </c>
      <c r="S36" s="16">
        <v>0.1648</v>
      </c>
      <c r="T36" s="16">
        <v>0.121</v>
      </c>
      <c r="U36" s="16">
        <v>0.21299999999999999</v>
      </c>
      <c r="V36" s="16">
        <v>0.16400000000000001</v>
      </c>
      <c r="W36" s="16">
        <v>0.15</v>
      </c>
      <c r="X36" s="16">
        <v>0.152</v>
      </c>
      <c r="Y36" s="16">
        <v>0.22</v>
      </c>
      <c r="Z36" s="16">
        <v>0.224</v>
      </c>
      <c r="AA36" s="16">
        <f t="shared" si="0"/>
        <v>1.4507657142857106E-3</v>
      </c>
      <c r="AB36" s="16">
        <f t="shared" si="1"/>
        <v>0.17610000000000001</v>
      </c>
      <c r="AC36" s="16">
        <f t="shared" si="2"/>
        <v>0.1746492342857143</v>
      </c>
    </row>
    <row r="37" spans="1:29" x14ac:dyDescent="0.3">
      <c r="A37" s="8">
        <v>473</v>
      </c>
      <c r="B37" s="3" t="s">
        <v>213</v>
      </c>
      <c r="C37">
        <v>227</v>
      </c>
      <c r="D37" s="3" t="s">
        <v>25</v>
      </c>
      <c r="E37">
        <v>183</v>
      </c>
      <c r="F37" s="3" t="s">
        <v>52</v>
      </c>
      <c r="G37">
        <v>131</v>
      </c>
      <c r="H37" s="3" t="s">
        <v>79</v>
      </c>
      <c r="I37">
        <v>173</v>
      </c>
      <c r="J37" s="3" t="s">
        <v>105</v>
      </c>
      <c r="K37">
        <v>167</v>
      </c>
      <c r="L37" s="3" t="s">
        <v>133</v>
      </c>
      <c r="M37">
        <v>305</v>
      </c>
      <c r="N37" s="3" t="s">
        <v>159</v>
      </c>
      <c r="O37">
        <v>159</v>
      </c>
      <c r="P37" s="3" t="s">
        <v>184</v>
      </c>
      <c r="R37" t="s">
        <v>230</v>
      </c>
      <c r="S37" s="16">
        <v>0.56540000000000001</v>
      </c>
      <c r="T37" s="17">
        <v>0.45</v>
      </c>
      <c r="U37" s="17">
        <v>0.56999999999999995</v>
      </c>
      <c r="V37" s="16">
        <v>0.63200000000000001</v>
      </c>
      <c r="W37" s="16">
        <v>0.56899999999999995</v>
      </c>
      <c r="X37" s="16">
        <v>0.61699999999999999</v>
      </c>
      <c r="Y37" s="16">
        <v>0.59499999999999997</v>
      </c>
      <c r="Z37" s="17">
        <v>0.54</v>
      </c>
      <c r="AA37" s="16">
        <f t="shared" si="0"/>
        <v>3.1345485714285707E-3</v>
      </c>
      <c r="AB37" s="16">
        <f t="shared" si="1"/>
        <v>0.56730000000000003</v>
      </c>
      <c r="AC37" s="16">
        <f t="shared" si="2"/>
        <v>0.56416545142857144</v>
      </c>
    </row>
    <row r="38" spans="1:29" x14ac:dyDescent="0.3">
      <c r="A38" s="8">
        <v>495</v>
      </c>
      <c r="B38" s="5" t="s">
        <v>214</v>
      </c>
      <c r="C38">
        <v>228</v>
      </c>
      <c r="D38" s="5" t="s">
        <v>26</v>
      </c>
      <c r="E38">
        <v>198</v>
      </c>
      <c r="F38" s="5" t="s">
        <v>53</v>
      </c>
      <c r="G38">
        <v>131</v>
      </c>
      <c r="H38" s="5" t="s">
        <v>80</v>
      </c>
      <c r="I38">
        <v>174</v>
      </c>
      <c r="J38" s="5" t="s">
        <v>106</v>
      </c>
      <c r="K38">
        <v>180</v>
      </c>
      <c r="L38" s="5" t="s">
        <v>134</v>
      </c>
      <c r="M38">
        <v>311</v>
      </c>
      <c r="N38" s="5" t="s">
        <v>160</v>
      </c>
      <c r="O38">
        <v>182</v>
      </c>
      <c r="P38" s="5" t="s">
        <v>185</v>
      </c>
      <c r="R38" t="s">
        <v>227</v>
      </c>
      <c r="S38" s="16">
        <v>0.33100000000000002</v>
      </c>
      <c r="T38" s="16">
        <v>0.32200000000000001</v>
      </c>
      <c r="U38" s="16">
        <v>0.22900000000000001</v>
      </c>
      <c r="V38" s="16">
        <v>0.36399999999999999</v>
      </c>
      <c r="W38" s="16">
        <v>0.35599999999999998</v>
      </c>
      <c r="X38" s="16">
        <v>0.311</v>
      </c>
      <c r="Y38" s="16">
        <v>0.317</v>
      </c>
      <c r="Z38" s="16">
        <v>0.33200000000000002</v>
      </c>
      <c r="AA38" s="16">
        <f t="shared" si="0"/>
        <v>1.6959285714285924E-3</v>
      </c>
      <c r="AB38" s="16">
        <f t="shared" si="1"/>
        <v>0.32024999999999998</v>
      </c>
      <c r="AC38" s="16">
        <f t="shared" si="2"/>
        <v>0.31855407142857139</v>
      </c>
    </row>
    <row r="39" spans="1:29" x14ac:dyDescent="0.3">
      <c r="A39" s="8">
        <v>521</v>
      </c>
      <c r="B39" s="12" t="s">
        <v>215</v>
      </c>
      <c r="C39">
        <v>238</v>
      </c>
      <c r="D39" s="12" t="s">
        <v>27</v>
      </c>
      <c r="E39">
        <v>198</v>
      </c>
      <c r="F39" s="12" t="s">
        <v>54</v>
      </c>
      <c r="G39">
        <v>147</v>
      </c>
      <c r="H39" s="12" t="s">
        <v>81</v>
      </c>
      <c r="I39">
        <v>175</v>
      </c>
      <c r="J39" s="12" t="s">
        <v>107</v>
      </c>
      <c r="K39">
        <v>182</v>
      </c>
      <c r="L39" s="12" t="s">
        <v>135</v>
      </c>
      <c r="M39">
        <v>312</v>
      </c>
      <c r="N39" s="12" t="s">
        <v>161</v>
      </c>
      <c r="O39">
        <v>183</v>
      </c>
      <c r="P39" s="12" t="s">
        <v>186</v>
      </c>
      <c r="R39" t="s">
        <v>224</v>
      </c>
      <c r="S39" s="16">
        <v>0.2072</v>
      </c>
      <c r="T39" s="16">
        <v>0.20699999999999999</v>
      </c>
      <c r="U39" s="17">
        <v>0.3</v>
      </c>
      <c r="V39" s="16">
        <v>0.253</v>
      </c>
      <c r="W39" s="16">
        <v>0.23599999999999999</v>
      </c>
      <c r="X39" s="16">
        <v>0.20100000000000001</v>
      </c>
      <c r="Y39" s="16">
        <v>0.16200000000000001</v>
      </c>
      <c r="Z39" s="16">
        <v>0.156</v>
      </c>
      <c r="AA39" s="16">
        <f t="shared" si="0"/>
        <v>2.2457478571428768E-3</v>
      </c>
      <c r="AB39" s="16">
        <f t="shared" si="1"/>
        <v>0.21527499999999997</v>
      </c>
      <c r="AC39" s="16">
        <f t="shared" si="2"/>
        <v>0.21302925214285709</v>
      </c>
    </row>
    <row r="40" spans="1:29" x14ac:dyDescent="0.3">
      <c r="A40" s="8">
        <v>552</v>
      </c>
      <c r="B40" s="7" t="s">
        <v>216</v>
      </c>
      <c r="C40">
        <v>241</v>
      </c>
      <c r="D40" s="7" t="s">
        <v>28</v>
      </c>
      <c r="E40">
        <v>200</v>
      </c>
      <c r="F40" s="7" t="s">
        <v>55</v>
      </c>
      <c r="G40">
        <v>148</v>
      </c>
      <c r="H40" s="7" t="s">
        <v>82</v>
      </c>
      <c r="I40">
        <v>190</v>
      </c>
      <c r="J40" s="7" t="s">
        <v>108</v>
      </c>
      <c r="K40">
        <v>188</v>
      </c>
      <c r="L40" s="7" t="s">
        <v>136</v>
      </c>
      <c r="M40">
        <v>313</v>
      </c>
      <c r="N40" s="7" t="s">
        <v>162</v>
      </c>
      <c r="O40">
        <v>185</v>
      </c>
      <c r="P40" s="7" t="s">
        <v>187</v>
      </c>
      <c r="R40" t="s">
        <v>231</v>
      </c>
      <c r="S40" s="16">
        <v>0.33050000000000002</v>
      </c>
      <c r="T40" s="16">
        <v>0.36099999999999999</v>
      </c>
      <c r="U40" s="16">
        <v>0.32900000000000001</v>
      </c>
      <c r="V40" s="17">
        <v>0.32</v>
      </c>
      <c r="W40" s="16">
        <v>0.34799999999999998</v>
      </c>
      <c r="X40" s="16">
        <v>0.26500000000000001</v>
      </c>
      <c r="Y40" s="16">
        <v>0.30499999999999999</v>
      </c>
      <c r="Z40" s="16">
        <v>0.26300000000000001</v>
      </c>
      <c r="AA40" s="16">
        <f t="shared" si="0"/>
        <v>1.2814241071428573E-3</v>
      </c>
      <c r="AB40" s="16">
        <f t="shared" si="1"/>
        <v>0.31518750000000001</v>
      </c>
      <c r="AC40" s="16">
        <f t="shared" si="2"/>
        <v>0.31390607589285713</v>
      </c>
    </row>
    <row r="41" spans="1:29" x14ac:dyDescent="0.3">
      <c r="A41" s="8"/>
      <c r="B41" s="7"/>
      <c r="D41" s="7"/>
      <c r="F41" s="7"/>
      <c r="H41" s="7"/>
      <c r="J41" s="7"/>
      <c r="L41" s="7"/>
      <c r="N41" s="7"/>
      <c r="P41" s="7"/>
      <c r="R41" t="s">
        <v>235</v>
      </c>
      <c r="S41" s="16">
        <v>0.19339999999999999</v>
      </c>
      <c r="T41" s="16">
        <v>0.186</v>
      </c>
      <c r="U41" s="16">
        <v>0.184</v>
      </c>
      <c r="V41" s="16">
        <v>0.19700000000000001</v>
      </c>
      <c r="W41" s="16">
        <v>0.16900000000000001</v>
      </c>
      <c r="X41" s="17">
        <v>0.22</v>
      </c>
      <c r="Y41" s="16">
        <v>0.21199999999999999</v>
      </c>
      <c r="Z41" s="17">
        <v>0.22</v>
      </c>
      <c r="AA41" s="18">
        <f t="shared" si="0"/>
        <v>3.3804499999999987E-4</v>
      </c>
      <c r="AB41" s="16">
        <f t="shared" si="1"/>
        <v>0.19767499999999999</v>
      </c>
      <c r="AC41" s="16">
        <f t="shared" si="2"/>
        <v>0.19733695499999998</v>
      </c>
    </row>
    <row r="42" spans="1:29" x14ac:dyDescent="0.3">
      <c r="A42" s="8"/>
      <c r="B42" s="7"/>
      <c r="D42" s="7"/>
      <c r="F42" s="7"/>
      <c r="H42" s="7"/>
      <c r="J42" s="7"/>
      <c r="L42" s="7"/>
      <c r="N42" s="7"/>
      <c r="P42" s="7"/>
      <c r="R42" t="s">
        <v>232</v>
      </c>
      <c r="S42" s="16">
        <v>0.25850000000000001</v>
      </c>
      <c r="T42" s="16">
        <v>0.22900000000000001</v>
      </c>
      <c r="U42" s="16">
        <v>0.28499999999999998</v>
      </c>
      <c r="V42" s="16">
        <v>0.27900000000000003</v>
      </c>
      <c r="W42" s="16">
        <v>0.27700000000000002</v>
      </c>
      <c r="X42" s="16">
        <v>0.26100000000000001</v>
      </c>
      <c r="Y42" s="16">
        <v>0.24299999999999999</v>
      </c>
      <c r="Z42" s="16">
        <v>0.19500000000000001</v>
      </c>
      <c r="AA42" s="16">
        <f t="shared" si="0"/>
        <v>9.1553125000000597E-4</v>
      </c>
      <c r="AB42" s="16">
        <f t="shared" si="1"/>
        <v>0.25343749999999998</v>
      </c>
      <c r="AC42" s="16">
        <f t="shared" si="2"/>
        <v>0.25252196874999999</v>
      </c>
    </row>
    <row r="43" spans="1:29" x14ac:dyDescent="0.3">
      <c r="A43" s="8">
        <v>579</v>
      </c>
      <c r="B43" s="15" t="s">
        <v>217</v>
      </c>
      <c r="C43">
        <v>246</v>
      </c>
      <c r="D43" s="15" t="s">
        <v>243</v>
      </c>
      <c r="E43">
        <v>201</v>
      </c>
      <c r="F43" s="15" t="s">
        <v>56</v>
      </c>
      <c r="G43">
        <v>149</v>
      </c>
      <c r="H43" s="15" t="s">
        <v>83</v>
      </c>
      <c r="I43">
        <v>201</v>
      </c>
      <c r="J43" s="15" t="s">
        <v>109</v>
      </c>
      <c r="K43">
        <v>189</v>
      </c>
      <c r="L43" s="15" t="s">
        <v>137</v>
      </c>
      <c r="M43">
        <v>325</v>
      </c>
      <c r="N43" s="15" t="s">
        <v>163</v>
      </c>
      <c r="O43">
        <v>186</v>
      </c>
      <c r="P43" s="15" t="s">
        <v>188</v>
      </c>
      <c r="R43" t="s">
        <v>238</v>
      </c>
      <c r="S43" s="16">
        <v>0.20469999999999999</v>
      </c>
      <c r="T43" s="16">
        <v>0.214</v>
      </c>
      <c r="U43" s="16">
        <v>0.19900000000000001</v>
      </c>
      <c r="V43" s="16">
        <v>0.219</v>
      </c>
      <c r="W43" s="16">
        <v>0.251</v>
      </c>
      <c r="X43" s="16">
        <v>0.246</v>
      </c>
      <c r="Y43" s="16">
        <v>0.247</v>
      </c>
      <c r="Z43" s="16">
        <v>0.19500000000000001</v>
      </c>
      <c r="AA43" s="18">
        <f t="shared" si="0"/>
        <v>5.2461124999999989E-4</v>
      </c>
      <c r="AB43" s="16">
        <f t="shared" si="1"/>
        <v>0.22196249999999998</v>
      </c>
      <c r="AC43" s="16">
        <f t="shared" si="2"/>
        <v>0.22143788874999998</v>
      </c>
    </row>
    <row r="44" spans="1:29" x14ac:dyDescent="0.3">
      <c r="A44" s="8"/>
      <c r="B44" s="15"/>
      <c r="D44" s="15"/>
      <c r="F44" s="15"/>
      <c r="H44" s="15"/>
      <c r="J44" s="15"/>
      <c r="L44" s="15"/>
      <c r="N44" s="15"/>
      <c r="P44" s="15"/>
      <c r="R44" t="s">
        <v>239</v>
      </c>
      <c r="S44" s="16">
        <v>0.1716</v>
      </c>
      <c r="T44" s="16">
        <v>0.186</v>
      </c>
      <c r="U44" s="16">
        <v>0.184</v>
      </c>
      <c r="V44" s="16">
        <v>0.14899999999999999</v>
      </c>
      <c r="W44" s="16">
        <v>0.191</v>
      </c>
      <c r="X44" s="16">
        <v>0.189</v>
      </c>
      <c r="Y44" s="17">
        <v>0.12</v>
      </c>
      <c r="Z44" s="16">
        <v>0.156</v>
      </c>
      <c r="AA44" s="18">
        <f t="shared" si="0"/>
        <v>6.2444499999998542E-4</v>
      </c>
      <c r="AB44" s="16">
        <f t="shared" si="1"/>
        <v>0.16832500000000003</v>
      </c>
      <c r="AC44" s="16">
        <f t="shared" si="2"/>
        <v>0.16770055500000006</v>
      </c>
    </row>
    <row r="45" spans="1:29" x14ac:dyDescent="0.3">
      <c r="A45" s="8">
        <v>589</v>
      </c>
      <c r="B45" s="7" t="s">
        <v>218</v>
      </c>
      <c r="C45">
        <v>257</v>
      </c>
      <c r="D45" s="7" t="s">
        <v>29</v>
      </c>
      <c r="E45">
        <v>202</v>
      </c>
      <c r="F45" s="7" t="s">
        <v>57</v>
      </c>
      <c r="G45">
        <v>150</v>
      </c>
      <c r="H45" s="7" t="s">
        <v>84</v>
      </c>
      <c r="I45">
        <v>202</v>
      </c>
      <c r="J45" s="7" t="s">
        <v>110</v>
      </c>
      <c r="K45">
        <v>190</v>
      </c>
      <c r="L45" s="7" t="s">
        <v>138</v>
      </c>
      <c r="M45">
        <v>326</v>
      </c>
      <c r="N45" s="7" t="s">
        <v>164</v>
      </c>
      <c r="O45">
        <v>187</v>
      </c>
      <c r="P45" s="7" t="s">
        <v>189</v>
      </c>
      <c r="R45" t="s">
        <v>231</v>
      </c>
      <c r="S45" s="16">
        <v>0.2472</v>
      </c>
      <c r="T45" s="16">
        <v>0.23599999999999999</v>
      </c>
      <c r="U45" s="16">
        <v>0.28899999999999998</v>
      </c>
      <c r="V45" s="16">
        <v>0.20799999999999999</v>
      </c>
      <c r="W45" s="16">
        <v>0.27300000000000002</v>
      </c>
      <c r="X45" s="16">
        <v>0.193</v>
      </c>
      <c r="Y45" s="16">
        <v>0.247</v>
      </c>
      <c r="Z45" s="16">
        <v>0.254</v>
      </c>
      <c r="AA45" s="16">
        <f t="shared" si="0"/>
        <v>9.9190857142856495E-4</v>
      </c>
      <c r="AB45" s="16">
        <f t="shared" si="1"/>
        <v>0.24340000000000001</v>
      </c>
      <c r="AC45" s="16">
        <f t="shared" si="2"/>
        <v>0.24240809142857145</v>
      </c>
    </row>
    <row r="46" spans="1:29" x14ac:dyDescent="0.3">
      <c r="A46" s="8"/>
      <c r="B46" s="7"/>
      <c r="D46" s="7"/>
      <c r="F46" s="7"/>
      <c r="H46" s="7"/>
      <c r="J46" s="7"/>
      <c r="L46" s="7"/>
      <c r="N46" s="7"/>
      <c r="P46" s="7"/>
      <c r="R46" t="s">
        <v>235</v>
      </c>
      <c r="S46" s="16">
        <v>0.26150000000000001</v>
      </c>
      <c r="T46" s="16">
        <v>0.28599999999999998</v>
      </c>
      <c r="U46" s="16">
        <v>0.28499999999999998</v>
      </c>
      <c r="V46" s="16">
        <v>0.28599999999999998</v>
      </c>
      <c r="W46" s="16">
        <v>0.25800000000000001</v>
      </c>
      <c r="X46" s="16">
        <v>0.318</v>
      </c>
      <c r="Y46" s="16">
        <v>0.193</v>
      </c>
      <c r="Z46" s="16">
        <v>0.19500000000000001</v>
      </c>
      <c r="AA46" s="16">
        <f t="shared" si="0"/>
        <v>2.0086383928571267E-3</v>
      </c>
      <c r="AB46" s="16">
        <f t="shared" si="1"/>
        <v>0.2603125</v>
      </c>
      <c r="AC46" s="16">
        <f t="shared" si="2"/>
        <v>0.25830386160714286</v>
      </c>
    </row>
    <row r="47" spans="1:29" x14ac:dyDescent="0.3">
      <c r="A47" s="8"/>
      <c r="B47" s="7"/>
      <c r="D47" s="7"/>
      <c r="F47" s="7"/>
      <c r="H47" s="7"/>
      <c r="J47" s="7"/>
      <c r="L47" s="7"/>
      <c r="N47" s="7"/>
      <c r="P47" s="7"/>
      <c r="R47" t="s">
        <v>232</v>
      </c>
      <c r="S47" s="16">
        <v>0.23039999999999999</v>
      </c>
      <c r="T47" s="16">
        <v>0.26100000000000001</v>
      </c>
      <c r="U47" s="16">
        <v>0.23100000000000001</v>
      </c>
      <c r="V47" s="16">
        <v>0.249</v>
      </c>
      <c r="W47" s="16">
        <v>0.19500000000000001</v>
      </c>
      <c r="X47" s="16">
        <v>0.22</v>
      </c>
      <c r="Y47" s="16">
        <v>0.251</v>
      </c>
      <c r="Z47" s="16">
        <v>0.22500000000000001</v>
      </c>
      <c r="AA47" s="18">
        <f t="shared" si="0"/>
        <v>4.3592000000000007E-4</v>
      </c>
      <c r="AB47" s="16">
        <f t="shared" si="1"/>
        <v>0.23280000000000001</v>
      </c>
      <c r="AC47" s="16">
        <f t="shared" si="2"/>
        <v>0.23236408</v>
      </c>
    </row>
    <row r="48" spans="1:29" x14ac:dyDescent="0.3">
      <c r="A48" s="8">
        <v>615</v>
      </c>
      <c r="B48" s="4" t="s">
        <v>219</v>
      </c>
      <c r="C48">
        <v>258</v>
      </c>
      <c r="D48" s="4" t="s">
        <v>30</v>
      </c>
      <c r="E48">
        <v>208</v>
      </c>
      <c r="F48" s="4" t="s">
        <v>58</v>
      </c>
      <c r="G48">
        <v>161</v>
      </c>
      <c r="H48" s="4" t="s">
        <v>85</v>
      </c>
      <c r="I48">
        <v>203</v>
      </c>
      <c r="J48" s="4" t="s">
        <v>111</v>
      </c>
      <c r="K48">
        <v>191</v>
      </c>
      <c r="L48" s="4" t="s">
        <v>139</v>
      </c>
      <c r="M48">
        <v>327</v>
      </c>
      <c r="N48" s="4" t="s">
        <v>165</v>
      </c>
      <c r="O48">
        <v>188</v>
      </c>
      <c r="P48" s="4" t="s">
        <v>190</v>
      </c>
      <c r="R48" t="s">
        <v>237</v>
      </c>
      <c r="S48" s="16">
        <v>0.57469999999999999</v>
      </c>
      <c r="T48" s="16">
        <v>0.57099999999999995</v>
      </c>
      <c r="U48" s="16">
        <v>0.67100000000000004</v>
      </c>
      <c r="V48" s="16">
        <v>0.66900000000000004</v>
      </c>
      <c r="W48" s="16">
        <v>0.53600000000000003</v>
      </c>
      <c r="X48" s="16">
        <v>0.56799999999999995</v>
      </c>
      <c r="Y48" s="16">
        <v>0.52500000000000002</v>
      </c>
      <c r="Z48" s="16">
        <v>0.48299999999999998</v>
      </c>
      <c r="AA48" s="16">
        <f t="shared" si="0"/>
        <v>4.3716326785714675E-3</v>
      </c>
      <c r="AB48" s="16">
        <f t="shared" si="1"/>
        <v>0.57471249999999996</v>
      </c>
      <c r="AC48" s="16">
        <f t="shared" si="2"/>
        <v>0.57034086732142852</v>
      </c>
    </row>
    <row r="49" spans="1:29" x14ac:dyDescent="0.3">
      <c r="A49" s="8">
        <v>639</v>
      </c>
      <c r="B49" s="3" t="s">
        <v>220</v>
      </c>
      <c r="C49">
        <v>265</v>
      </c>
      <c r="D49" s="3" t="s">
        <v>31</v>
      </c>
      <c r="E49">
        <v>222</v>
      </c>
      <c r="F49" s="3" t="s">
        <v>59</v>
      </c>
      <c r="G49">
        <v>181</v>
      </c>
      <c r="H49" s="3" t="s">
        <v>86</v>
      </c>
      <c r="I49">
        <v>204</v>
      </c>
      <c r="J49" s="3" t="s">
        <v>112</v>
      </c>
      <c r="K49">
        <v>198</v>
      </c>
      <c r="L49" s="3" t="s">
        <v>140</v>
      </c>
      <c r="M49">
        <v>342</v>
      </c>
      <c r="N49" s="3" t="s">
        <v>166</v>
      </c>
      <c r="O49">
        <v>200</v>
      </c>
      <c r="P49" s="3" t="s">
        <v>191</v>
      </c>
      <c r="R49" t="s">
        <v>230</v>
      </c>
      <c r="S49" s="16">
        <v>0.37690000000000001</v>
      </c>
      <c r="T49" s="16">
        <v>0.32100000000000001</v>
      </c>
      <c r="U49" s="17">
        <v>0.39</v>
      </c>
      <c r="V49" s="16">
        <v>0.48699999999999999</v>
      </c>
      <c r="W49" s="16">
        <v>0.52800000000000002</v>
      </c>
      <c r="X49" s="16">
        <v>0.46200000000000002</v>
      </c>
      <c r="Y49" s="16">
        <v>0.34399999999999997</v>
      </c>
      <c r="Z49" s="16">
        <v>0.13700000000000001</v>
      </c>
      <c r="AA49" s="21">
        <f t="shared" si="0"/>
        <v>1.4858322678571425E-2</v>
      </c>
      <c r="AB49" s="16">
        <f t="shared" si="1"/>
        <v>0.38073750000000001</v>
      </c>
      <c r="AC49" s="16">
        <f t="shared" si="2"/>
        <v>0.36587917732142861</v>
      </c>
    </row>
    <row r="50" spans="1:29" x14ac:dyDescent="0.3">
      <c r="A50" s="8">
        <v>646</v>
      </c>
      <c r="B50" s="7" t="s">
        <v>221</v>
      </c>
      <c r="C50">
        <v>277</v>
      </c>
      <c r="D50" s="7" t="s">
        <v>32</v>
      </c>
      <c r="E50">
        <v>223</v>
      </c>
      <c r="F50" s="7" t="s">
        <v>60</v>
      </c>
      <c r="G50">
        <v>182</v>
      </c>
      <c r="H50" s="7" t="s">
        <v>87</v>
      </c>
      <c r="I50">
        <v>232</v>
      </c>
      <c r="J50" s="7" t="s">
        <v>113</v>
      </c>
      <c r="K50">
        <v>199</v>
      </c>
      <c r="L50" s="7" t="s">
        <v>141</v>
      </c>
      <c r="M50">
        <v>351</v>
      </c>
      <c r="N50" s="7" t="s">
        <v>167</v>
      </c>
      <c r="O50">
        <v>201</v>
      </c>
      <c r="P50" s="7" t="s">
        <v>192</v>
      </c>
      <c r="R50" t="s">
        <v>235</v>
      </c>
      <c r="S50" s="17">
        <v>0.2</v>
      </c>
      <c r="T50" s="16">
        <v>0.193</v>
      </c>
      <c r="U50" s="16">
        <v>0.224</v>
      </c>
      <c r="V50" s="16">
        <v>0.27900000000000003</v>
      </c>
      <c r="W50" s="16">
        <v>0.251</v>
      </c>
      <c r="X50" s="16">
        <v>0.19700000000000001</v>
      </c>
      <c r="Y50" s="16">
        <v>0.13900000000000001</v>
      </c>
      <c r="Z50" s="17">
        <v>0.19</v>
      </c>
      <c r="AA50" s="16">
        <f t="shared" si="0"/>
        <v>1.8044107142857202E-3</v>
      </c>
      <c r="AB50" s="16">
        <f t="shared" si="1"/>
        <v>0.20912500000000001</v>
      </c>
      <c r="AC50" s="16">
        <f t="shared" si="2"/>
        <v>0.20732058928571429</v>
      </c>
    </row>
    <row r="51" spans="1:29" x14ac:dyDescent="0.3">
      <c r="A51" s="8">
        <v>715</v>
      </c>
      <c r="B51" s="5" t="s">
        <v>222</v>
      </c>
      <c r="C51">
        <v>280</v>
      </c>
      <c r="D51" s="5" t="s">
        <v>33</v>
      </c>
      <c r="E51">
        <v>252</v>
      </c>
      <c r="F51" s="5" t="s">
        <v>61</v>
      </c>
      <c r="G51">
        <v>185</v>
      </c>
      <c r="H51" s="5" t="s">
        <v>88</v>
      </c>
      <c r="I51">
        <v>238</v>
      </c>
      <c r="J51" s="5" t="s">
        <v>7</v>
      </c>
      <c r="K51">
        <v>227</v>
      </c>
      <c r="L51" s="5" t="s">
        <v>5</v>
      </c>
      <c r="M51">
        <v>354</v>
      </c>
      <c r="N51" s="5" t="s">
        <v>242</v>
      </c>
      <c r="O51">
        <v>204</v>
      </c>
      <c r="P51" s="5" t="s">
        <v>193</v>
      </c>
      <c r="R51" t="s">
        <v>227</v>
      </c>
      <c r="S51" s="16">
        <v>0.1237</v>
      </c>
      <c r="T51" s="16">
        <v>0.107</v>
      </c>
      <c r="U51" s="16">
        <v>0.217</v>
      </c>
      <c r="V51" s="16">
        <v>0.156</v>
      </c>
      <c r="W51" s="16">
        <v>0.154</v>
      </c>
      <c r="X51" s="16">
        <v>0.13600000000000001</v>
      </c>
      <c r="Y51" s="16">
        <v>7.6999999999999999E-2</v>
      </c>
      <c r="Z51" s="16">
        <v>0.127</v>
      </c>
      <c r="AA51" s="16">
        <f t="shared" si="0"/>
        <v>1.6896469642857118E-3</v>
      </c>
      <c r="AB51" s="16">
        <f t="shared" si="1"/>
        <v>0.13721250000000002</v>
      </c>
      <c r="AC51" s="16">
        <f t="shared" si="2"/>
        <v>0.13552285303571429</v>
      </c>
    </row>
    <row r="52" spans="1:29" x14ac:dyDescent="0.3">
      <c r="R52" s="2" t="s">
        <v>251</v>
      </c>
      <c r="S52" s="2">
        <f>_xlfn.VAR.S(S4:S51)</f>
        <v>1.185426551418439E-2</v>
      </c>
      <c r="T52" s="2">
        <f>_xlfn.VAR.S(T4:T51)</f>
        <v>1.4107850620567427E-2</v>
      </c>
      <c r="U52" s="2">
        <f>_xlfn.VAR.S(U4:U51)</f>
        <v>1.5246078014184429E-2</v>
      </c>
      <c r="V52" s="2">
        <f>_xlfn.VAR.S(V4:V51)</f>
        <v>1.7635478280141843E-2</v>
      </c>
      <c r="W52" s="2">
        <f>_xlfn.VAR.S(W4:W51)</f>
        <v>1.4585648492907789E-2</v>
      </c>
      <c r="X52" s="2">
        <f>_xlfn.VAR.S(X4:X51)</f>
        <v>1.4884467641843983E-2</v>
      </c>
      <c r="Y52" s="2">
        <f>_xlfn.VAR.S(Y4:Y51)</f>
        <v>1.3103955673758891E-2</v>
      </c>
      <c r="Z52" s="2">
        <f>_xlfn.VAR.S(Z4:Z51)</f>
        <v>1.0485325797872322E-2</v>
      </c>
      <c r="AA52" s="23">
        <f>_xlfn.VAR.S(AA4:AA51)</f>
        <v>6.7018481918032142E-6</v>
      </c>
    </row>
    <row r="54" spans="1:29" x14ac:dyDescent="0.3">
      <c r="AA54" s="20"/>
      <c r="AB54" t="s">
        <v>254</v>
      </c>
    </row>
    <row r="55" spans="1:29" x14ac:dyDescent="0.3">
      <c r="AA55" s="22"/>
      <c r="AB55" t="s">
        <v>255</v>
      </c>
    </row>
    <row r="58" spans="1:29" x14ac:dyDescent="0.3">
      <c r="C58" s="10"/>
    </row>
    <row r="59" spans="1:29" x14ac:dyDescent="0.3">
      <c r="C59" s="11"/>
    </row>
    <row r="60" spans="1:29" x14ac:dyDescent="0.3">
      <c r="C60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KESHAVARZ NAJAFI</dc:creator>
  <cp:lastModifiedBy>Mohsen KESHAVARZ NAJAFI</cp:lastModifiedBy>
  <dcterms:created xsi:type="dcterms:W3CDTF">2024-11-20T15:29:22Z</dcterms:created>
  <dcterms:modified xsi:type="dcterms:W3CDTF">2024-12-07T18:40:48Z</dcterms:modified>
</cp:coreProperties>
</file>