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2260" windowHeight="12650" xr2:uid="{00000000-000D-0000-FFFF-FFFF00000000}"/>
  </bookViews>
  <sheets>
    <sheet name="Analysis for submission" sheetId="3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O4" i="3" l="1"/>
  <c r="O3" i="3"/>
  <c r="J4" i="3"/>
  <c r="J3" i="3"/>
  <c r="E4" i="3"/>
  <c r="E3" i="3"/>
  <c r="L6" i="3"/>
  <c r="M6" i="3"/>
  <c r="H6" i="3"/>
  <c r="G6" i="3"/>
  <c r="B6" i="3"/>
  <c r="C6" i="3"/>
  <c r="N6" i="3"/>
  <c r="I6" i="3"/>
  <c r="D6" i="3"/>
  <c r="O6" i="3" l="1"/>
  <c r="P3" i="3" s="1"/>
  <c r="J6" i="3"/>
  <c r="K6" i="3" s="1"/>
  <c r="E6" i="3"/>
  <c r="F6" i="3" s="1"/>
  <c r="P6" i="3" l="1"/>
  <c r="P4" i="3"/>
  <c r="K4" i="3"/>
  <c r="K3" i="3"/>
  <c r="F3" i="3"/>
  <c r="F4" i="3"/>
</calcChain>
</file>

<file path=xl/sharedStrings.xml><?xml version="1.0" encoding="utf-8"?>
<sst xmlns="http://schemas.openxmlformats.org/spreadsheetml/2006/main" count="23" uniqueCount="13">
  <si>
    <t>Problem 1</t>
  </si>
  <si>
    <t>Problem 2</t>
  </si>
  <si>
    <t>Problem 3</t>
  </si>
  <si>
    <t>Plan Length</t>
  </si>
  <si>
    <t>Nr node expansions</t>
  </si>
  <si>
    <t>Time elapsed [s]</t>
  </si>
  <si>
    <t>Best Result</t>
  </si>
  <si>
    <t>Optimality [%]</t>
  </si>
  <si>
    <t>Weight</t>
  </si>
  <si>
    <t>Optimality [Relative]</t>
  </si>
  <si>
    <t>Heuristic / Problem</t>
  </si>
  <si>
    <t>h_ignore_preconditions</t>
  </si>
  <si>
    <t>h_pg_levelsum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</si>
</sst>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000"/>
    <numFmt numFmtId="166" formatCode="0.0%"/>
  </numFmts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0" tint="-0.49998474074526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 tint="-0.14996795556505021"/>
        <bgColor indexed="64"/>
      </patternFill>
    </fill>
  </fills>
  <borders count="8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1">
    <xf numFmtId="0" fontId="0" fillId="0" borderId="0" xfId="0"/>
    <xf numFmtId="0" fontId="0" fillId="3" borderId="0" xfId="0" applyFill="1"/>
    <xf numFmtId="0" fontId="0" fillId="0" borderId="0" xfId="0" applyAlignment="1">
      <alignment textRotation="60"/>
    </xf>
    <xf numFmtId="164" fontId="0" fillId="0" borderId="0" xfId="0" applyNumberFormat="1"/>
    <xf numFmtId="165" fontId="0" fillId="0" borderId="0" xfId="0" applyNumberFormat="1"/>
    <xf numFmtId="0" fontId="1" fillId="2" borderId="0" xfId="1"/>
    <xf numFmtId="0" fontId="2" fillId="3" borderId="1" xfId="0" applyFont="1" applyFill="1" applyBorder="1"/>
    <xf numFmtId="0" fontId="2" fillId="3" borderId="4" xfId="0" applyFont="1" applyFill="1" applyBorder="1"/>
    <xf numFmtId="164" fontId="2" fillId="3" borderId="5" xfId="0" applyNumberFormat="1" applyFont="1" applyFill="1" applyBorder="1"/>
    <xf numFmtId="0" fontId="2" fillId="3" borderId="5" xfId="0" applyFont="1" applyFill="1" applyBorder="1"/>
    <xf numFmtId="165" fontId="2" fillId="3" borderId="5" xfId="0" applyNumberFormat="1" applyFont="1" applyFill="1" applyBorder="1"/>
    <xf numFmtId="0" fontId="2" fillId="3" borderId="6" xfId="0" applyFont="1" applyFill="1" applyBorder="1"/>
    <xf numFmtId="0" fontId="2" fillId="3" borderId="1" xfId="0" applyFont="1" applyFill="1" applyBorder="1" applyAlignment="1">
      <alignment textRotation="90"/>
    </xf>
    <xf numFmtId="0" fontId="2" fillId="3" borderId="4" xfId="0" applyFont="1" applyFill="1" applyBorder="1" applyAlignment="1">
      <alignment textRotation="90"/>
    </xf>
    <xf numFmtId="164" fontId="2" fillId="3" borderId="5" xfId="0" applyNumberFormat="1" applyFont="1" applyFill="1" applyBorder="1" applyAlignment="1">
      <alignment textRotation="90"/>
    </xf>
    <xf numFmtId="0" fontId="2" fillId="3" borderId="5" xfId="0" applyFont="1" applyFill="1" applyBorder="1" applyAlignment="1">
      <alignment textRotation="90"/>
    </xf>
    <xf numFmtId="165" fontId="2" fillId="3" borderId="5" xfId="0" applyNumberFormat="1" applyFont="1" applyFill="1" applyBorder="1" applyAlignment="1">
      <alignment textRotation="90"/>
    </xf>
    <xf numFmtId="0" fontId="3" fillId="3" borderId="6" xfId="0" applyFont="1" applyFill="1" applyBorder="1" applyAlignment="1">
      <alignment textRotation="90"/>
    </xf>
    <xf numFmtId="0" fontId="2" fillId="3" borderId="7" xfId="0" applyFont="1" applyFill="1" applyBorder="1"/>
    <xf numFmtId="0" fontId="2" fillId="0" borderId="2" xfId="0" applyFont="1" applyBorder="1"/>
    <xf numFmtId="164" fontId="2" fillId="0" borderId="0" xfId="0" applyNumberFormat="1" applyFont="1" applyBorder="1"/>
    <xf numFmtId="0" fontId="2" fillId="0" borderId="0" xfId="0" applyFont="1" applyBorder="1"/>
    <xf numFmtId="165" fontId="2" fillId="0" borderId="0" xfId="0" applyNumberFormat="1" applyFont="1" applyBorder="1"/>
    <xf numFmtId="166" fontId="2" fillId="0" borderId="3" xfId="0" applyNumberFormat="1" applyFont="1" applyBorder="1"/>
    <xf numFmtId="0" fontId="2" fillId="0" borderId="7" xfId="0" applyFont="1" applyBorder="1"/>
    <xf numFmtId="0" fontId="4" fillId="3" borderId="1" xfId="0" applyFont="1" applyFill="1" applyBorder="1"/>
    <xf numFmtId="0" fontId="4" fillId="0" borderId="4" xfId="0" applyFont="1" applyBorder="1"/>
    <xf numFmtId="164" fontId="4" fillId="0" borderId="5" xfId="0" applyNumberFormat="1" applyFont="1" applyBorder="1"/>
    <xf numFmtId="0" fontId="4" fillId="0" borderId="5" xfId="0" applyFont="1" applyBorder="1"/>
    <xf numFmtId="165" fontId="4" fillId="0" borderId="5" xfId="0" applyNumberFormat="1" applyFont="1" applyBorder="1"/>
    <xf numFmtId="166" fontId="4" fillId="0" borderId="6" xfId="0" applyNumberFormat="1" applyFont="1" applyBorder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ECCDEA-7BF0-4662-8493-8E2B81DD66BF}">
  <dimension ref="A1:P7"/>
  <sheetViews>
    <sheetView tabSelected="1" workbookViewId="0">
      <selection activeCell="I16" sqref="I16"/>
    </sheetView>
  </sheetViews>
  <sheetFormatPr defaultRowHeight="14.5" x14ac:dyDescent="0.35"/>
  <cols>
    <col min="1" max="1" width="18" customWidth="1"/>
    <col min="2" max="2" width="3.453125" customWidth="1"/>
    <col min="3" max="3" width="4.54296875" style="3" bestFit="1" customWidth="1"/>
    <col min="4" max="4" width="2.90625" bestFit="1" customWidth="1"/>
    <col min="5" max="5" width="5.36328125" style="4" bestFit="1" customWidth="1"/>
    <col min="6" max="6" width="5.7265625" bestFit="1" customWidth="1"/>
    <col min="7" max="7" width="4.26953125" customWidth="1"/>
    <col min="8" max="8" width="5.36328125" style="3" bestFit="1" customWidth="1"/>
    <col min="9" max="9" width="3.26953125" bestFit="1" customWidth="1"/>
    <col min="10" max="10" width="5.36328125" style="4" bestFit="1" customWidth="1"/>
    <col min="11" max="11" width="5.7265625" bestFit="1" customWidth="1"/>
    <col min="12" max="12" width="6.1796875" customWidth="1"/>
    <col min="13" max="13" width="6.1796875" style="3" bestFit="1" customWidth="1"/>
    <col min="14" max="14" width="3.26953125" style="3" bestFit="1" customWidth="1"/>
    <col min="15" max="15" width="5.36328125" style="4" bestFit="1" customWidth="1"/>
    <col min="16" max="16" width="5.7265625" style="4" bestFit="1" customWidth="1"/>
  </cols>
  <sheetData>
    <row r="1" spans="1:16" ht="15" thickBot="1" x14ac:dyDescent="0.4">
      <c r="A1" s="6" t="s">
        <v>10</v>
      </c>
      <c r="B1" s="7" t="s">
        <v>0</v>
      </c>
      <c r="C1" s="8"/>
      <c r="D1" s="9"/>
      <c r="E1" s="10"/>
      <c r="F1" s="11"/>
      <c r="G1" s="7" t="s">
        <v>1</v>
      </c>
      <c r="H1" s="8"/>
      <c r="I1" s="9"/>
      <c r="J1" s="10"/>
      <c r="K1" s="11"/>
      <c r="L1" s="7" t="s">
        <v>2</v>
      </c>
      <c r="M1" s="8"/>
      <c r="N1" s="9"/>
      <c r="O1" s="10"/>
      <c r="P1" s="11"/>
    </row>
    <row r="2" spans="1:16" s="2" customFormat="1" ht="83" thickBot="1" x14ac:dyDescent="0.4">
      <c r="A2" s="12"/>
      <c r="B2" s="13" t="s">
        <v>4</v>
      </c>
      <c r="C2" s="14" t="s">
        <v>5</v>
      </c>
      <c r="D2" s="15" t="s">
        <v>3</v>
      </c>
      <c r="E2" s="16" t="s">
        <v>9</v>
      </c>
      <c r="F2" s="17" t="s">
        <v>7</v>
      </c>
      <c r="G2" s="13" t="s">
        <v>4</v>
      </c>
      <c r="H2" s="14" t="s">
        <v>5</v>
      </c>
      <c r="I2" s="15" t="s">
        <v>3</v>
      </c>
      <c r="J2" s="16" t="s">
        <v>9</v>
      </c>
      <c r="K2" s="17" t="s">
        <v>7</v>
      </c>
      <c r="L2" s="13" t="s">
        <v>4</v>
      </c>
      <c r="M2" s="14" t="s">
        <v>5</v>
      </c>
      <c r="N2" s="14" t="s">
        <v>3</v>
      </c>
      <c r="O2" s="16" t="s">
        <v>9</v>
      </c>
      <c r="P2" s="17" t="s">
        <v>7</v>
      </c>
    </row>
    <row r="3" spans="1:16" x14ac:dyDescent="0.35">
      <c r="A3" s="18" t="s">
        <v>11</v>
      </c>
      <c r="B3" s="19">
        <v>45</v>
      </c>
      <c r="C3" s="20">
        <v>1.61596992175384E-2</v>
      </c>
      <c r="D3" s="21">
        <v>6</v>
      </c>
      <c r="E3" s="22">
        <f>1/(B3*POWER(D3,$D$7))</f>
        <v>6.1728395061728394E-4</v>
      </c>
      <c r="F3" s="23">
        <f>E3/E$6</f>
        <v>0.24444444444444441</v>
      </c>
      <c r="G3" s="19">
        <v>3689</v>
      </c>
      <c r="H3" s="20">
        <v>5.8047517435868299</v>
      </c>
      <c r="I3" s="21">
        <v>9</v>
      </c>
      <c r="J3" s="22">
        <f>1/(G3*POWER(I3,$D$7))</f>
        <v>3.3466194124005635E-6</v>
      </c>
      <c r="K3" s="23">
        <f>J3/J$6</f>
        <v>2.3312550826782324E-2</v>
      </c>
      <c r="L3" s="19">
        <v>14719</v>
      </c>
      <c r="M3" s="20">
        <v>27.5811158138177</v>
      </c>
      <c r="N3" s="21">
        <v>12</v>
      </c>
      <c r="O3" s="22">
        <f>1/(L3*POWER(N3,$D$7))</f>
        <v>4.7180137539536956E-7</v>
      </c>
      <c r="P3" s="23">
        <f>O3/O$6</f>
        <v>2.1468849785990896E-2</v>
      </c>
    </row>
    <row r="4" spans="1:16" x14ac:dyDescent="0.35">
      <c r="A4" s="18" t="s">
        <v>12</v>
      </c>
      <c r="B4" s="19">
        <v>11</v>
      </c>
      <c r="C4" s="20">
        <v>0.51996163572435505</v>
      </c>
      <c r="D4" s="21">
        <v>6</v>
      </c>
      <c r="E4" s="22">
        <f>1/(B4*POWER(D4,$D$7))</f>
        <v>2.5252525252525255E-3</v>
      </c>
      <c r="F4" s="23">
        <f>E4/E$6</f>
        <v>1</v>
      </c>
      <c r="G4" s="19">
        <v>86</v>
      </c>
      <c r="H4" s="20">
        <v>47.691294048274202</v>
      </c>
      <c r="I4" s="21">
        <v>9</v>
      </c>
      <c r="J4" s="22">
        <f>1/(G4*POWER(I4,$D$7))</f>
        <v>1.435544071202986E-4</v>
      </c>
      <c r="K4" s="23">
        <f>J4/J$6</f>
        <v>1</v>
      </c>
      <c r="L4" s="19">
        <v>316</v>
      </c>
      <c r="M4" s="20">
        <v>239.947707213332</v>
      </c>
      <c r="N4" s="21">
        <v>12</v>
      </c>
      <c r="O4" s="22">
        <f>1/(L4*POWER(N4,$D$7))</f>
        <v>2.1976090014064698E-5</v>
      </c>
      <c r="P4" s="23">
        <f>O4/O$6</f>
        <v>1</v>
      </c>
    </row>
    <row r="5" spans="1:16" ht="15" thickBot="1" x14ac:dyDescent="0.4">
      <c r="A5" s="24"/>
      <c r="B5" s="19"/>
      <c r="C5" s="20"/>
      <c r="D5" s="21"/>
      <c r="E5" s="22"/>
      <c r="F5" s="23"/>
      <c r="G5" s="19"/>
      <c r="H5" s="20"/>
      <c r="I5" s="21"/>
      <c r="J5" s="22"/>
      <c r="K5" s="23"/>
      <c r="L5" s="19"/>
      <c r="M5" s="20"/>
      <c r="N5" s="20"/>
      <c r="O5" s="22"/>
      <c r="P5" s="23"/>
    </row>
    <row r="6" spans="1:16" ht="15" thickBot="1" x14ac:dyDescent="0.4">
      <c r="A6" s="25" t="s">
        <v>6</v>
      </c>
      <c r="B6" s="26">
        <f>MIN(B3:B4)</f>
        <v>11</v>
      </c>
      <c r="C6" s="27">
        <f>MIN(C3:C4)</f>
        <v>1.61596992175384E-2</v>
      </c>
      <c r="D6" s="28">
        <f>MIN(D3:D4)</f>
        <v>6</v>
      </c>
      <c r="E6" s="29">
        <f>1/(B6*POWER(D6,$D$7))</f>
        <v>2.5252525252525255E-3</v>
      </c>
      <c r="F6" s="30">
        <f>E6/E$6</f>
        <v>1</v>
      </c>
      <c r="G6" s="26">
        <f>MIN(G3:G4)</f>
        <v>86</v>
      </c>
      <c r="H6" s="27">
        <f>MIN(H3:H4)</f>
        <v>5.8047517435868299</v>
      </c>
      <c r="I6" s="28">
        <f>MIN(I3:I4)</f>
        <v>9</v>
      </c>
      <c r="J6" s="29">
        <f>1/(G6*POWER(I6,$D$7))</f>
        <v>1.435544071202986E-4</v>
      </c>
      <c r="K6" s="30">
        <f>J6/J$6</f>
        <v>1</v>
      </c>
      <c r="L6" s="26">
        <f>MIN(L3:L4)</f>
        <v>316</v>
      </c>
      <c r="M6" s="27">
        <f>MIN(M3:M4)</f>
        <v>27.5811158138177</v>
      </c>
      <c r="N6" s="28">
        <f>MIN(N3:N4)</f>
        <v>12</v>
      </c>
      <c r="O6" s="29">
        <f>1/(L6*POWER(N6,$D$7))</f>
        <v>2.1976090014064698E-5</v>
      </c>
      <c r="P6" s="30">
        <f>O6/O$6</f>
        <v>1</v>
      </c>
    </row>
    <row r="7" spans="1:16" x14ac:dyDescent="0.35">
      <c r="A7" s="1" t="s">
        <v>8</v>
      </c>
      <c r="D7" s="5">
        <v>2</v>
      </c>
    </row>
  </sheetData>
  <pageMargins left="0.7" right="0.7" top="0.75" bottom="0.75" header="0.3" footer="0.3"/>
  <pageSetup paperSize="9" orientation="portrait" horizontalDpi="0" verticalDpi="0" r:id="rId1"/>
  <ignoredErrors>
    <ignoredError sqref="E6" 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 for submission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2017-12-13T19:24:57Z</dcterms:modified>
</cp:coreProperties>
</file>