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342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H3" i="4" l="1"/>
  <c r="H4" i="4"/>
  <c r="H2" i="4"/>
  <c r="F4" i="4"/>
  <c r="F3" i="4"/>
  <c r="F2" i="4"/>
  <c r="E3" i="4"/>
  <c r="E4" i="4"/>
  <c r="E5" i="4"/>
  <c r="E2" i="4"/>
  <c r="H2" i="2"/>
  <c r="H3" i="2"/>
  <c r="H4" i="2"/>
  <c r="X38" i="5"/>
  <c r="X32" i="5"/>
  <c r="X33" i="5"/>
  <c r="X34" i="5"/>
  <c r="X35" i="5"/>
  <c r="X36" i="5"/>
  <c r="X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R31" i="5"/>
  <c r="S31" i="5"/>
  <c r="T31" i="5"/>
  <c r="U31" i="5"/>
  <c r="V31" i="5"/>
  <c r="Q31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R24" i="5"/>
  <c r="S24" i="5"/>
  <c r="T24" i="5"/>
  <c r="U24" i="5"/>
  <c r="V24" i="5"/>
  <c r="Q24" i="5"/>
  <c r="N9" i="5"/>
  <c r="R46" i="5"/>
  <c r="R40" i="5"/>
  <c r="R41" i="5"/>
  <c r="R42" i="5"/>
  <c r="R43" i="5"/>
  <c r="R44" i="5"/>
  <c r="R39" i="5"/>
  <c r="D40" i="5"/>
  <c r="K40" i="5" s="1"/>
  <c r="E40" i="5"/>
  <c r="L40" i="5" s="1"/>
  <c r="F40" i="5"/>
  <c r="G40" i="5"/>
  <c r="H40" i="5"/>
  <c r="O40" i="5" s="1"/>
  <c r="I40" i="5"/>
  <c r="P40" i="5" s="1"/>
  <c r="D41" i="5"/>
  <c r="E41" i="5"/>
  <c r="F41" i="5"/>
  <c r="M41" i="5" s="1"/>
  <c r="G41" i="5"/>
  <c r="N41" i="5" s="1"/>
  <c r="H41" i="5"/>
  <c r="I41" i="5"/>
  <c r="D42" i="5"/>
  <c r="K42" i="5" s="1"/>
  <c r="E42" i="5"/>
  <c r="L42" i="5" s="1"/>
  <c r="F42" i="5"/>
  <c r="G42" i="5"/>
  <c r="H42" i="5"/>
  <c r="O42" i="5" s="1"/>
  <c r="I42" i="5"/>
  <c r="P42" i="5" s="1"/>
  <c r="D43" i="5"/>
  <c r="E43" i="5"/>
  <c r="F43" i="5"/>
  <c r="G43" i="5"/>
  <c r="N43" i="5" s="1"/>
  <c r="H43" i="5"/>
  <c r="I43" i="5"/>
  <c r="D44" i="5"/>
  <c r="E44" i="5"/>
  <c r="F44" i="5"/>
  <c r="G44" i="5"/>
  <c r="H44" i="5"/>
  <c r="I44" i="5"/>
  <c r="E39" i="5"/>
  <c r="F39" i="5"/>
  <c r="G39" i="5"/>
  <c r="H39" i="5"/>
  <c r="I39" i="5"/>
  <c r="D39" i="5"/>
  <c r="L43" i="5"/>
  <c r="P43" i="5"/>
  <c r="M40" i="5"/>
  <c r="N40" i="5"/>
  <c r="K41" i="5"/>
  <c r="L41" i="5"/>
  <c r="O41" i="5"/>
  <c r="P41" i="5"/>
  <c r="M42" i="5"/>
  <c r="N42" i="5"/>
  <c r="K43" i="5"/>
  <c r="M43" i="5"/>
  <c r="O43" i="5"/>
  <c r="K44" i="5"/>
  <c r="L44" i="5"/>
  <c r="M44" i="5"/>
  <c r="N44" i="5"/>
  <c r="O44" i="5"/>
  <c r="P44" i="5"/>
  <c r="P39" i="5"/>
  <c r="L39" i="5"/>
  <c r="M39" i="5"/>
  <c r="N39" i="5"/>
  <c r="O39" i="5"/>
  <c r="K39" i="5"/>
  <c r="E18" i="4"/>
  <c r="P3" i="5"/>
  <c r="N4" i="5"/>
  <c r="N5" i="5"/>
  <c r="N6" i="5"/>
  <c r="N7" i="5"/>
  <c r="N8" i="5"/>
  <c r="N3" i="5"/>
  <c r="C16" i="5"/>
  <c r="D14" i="5"/>
  <c r="E14" i="5"/>
  <c r="F14" i="5"/>
  <c r="G14" i="5"/>
  <c r="H14" i="5"/>
  <c r="C14" i="5"/>
  <c r="L4" i="5"/>
  <c r="L5" i="5"/>
  <c r="L6" i="5"/>
  <c r="L7" i="5"/>
  <c r="L8" i="5"/>
  <c r="L3" i="5"/>
  <c r="D12" i="5"/>
  <c r="E12" i="5"/>
  <c r="F12" i="5"/>
  <c r="G12" i="5"/>
  <c r="H12" i="5"/>
  <c r="C12" i="5"/>
  <c r="J10" i="5"/>
  <c r="J4" i="5"/>
  <c r="J5" i="5"/>
  <c r="J6" i="5"/>
  <c r="J7" i="5"/>
  <c r="J8" i="5"/>
  <c r="J3" i="5"/>
  <c r="D10" i="5"/>
  <c r="E10" i="5"/>
  <c r="F10" i="5"/>
  <c r="G10" i="5"/>
  <c r="H10" i="5"/>
  <c r="C10" i="5"/>
  <c r="X67" i="3"/>
  <c r="X78" i="3" s="1"/>
  <c r="V67" i="3"/>
  <c r="V78" i="3" s="1"/>
  <c r="T67" i="3"/>
  <c r="T78" i="3" s="1"/>
  <c r="X65" i="3"/>
  <c r="X76" i="3" s="1"/>
  <c r="V65" i="3"/>
  <c r="V76" i="3" s="1"/>
  <c r="T65" i="3"/>
  <c r="T76" i="3" s="1"/>
  <c r="X63" i="3"/>
  <c r="X74" i="3" s="1"/>
  <c r="V63" i="3"/>
  <c r="V74" i="3" s="1"/>
  <c r="T63" i="3"/>
  <c r="T74" i="3" s="1"/>
  <c r="S63" i="3"/>
  <c r="S74" i="3" s="1"/>
  <c r="U63" i="3"/>
  <c r="W63" i="3"/>
  <c r="Y63" i="3"/>
  <c r="S64" i="3"/>
  <c r="T64" i="3"/>
  <c r="U64" i="3"/>
  <c r="V64" i="3"/>
  <c r="V75" i="3" s="1"/>
  <c r="W64" i="3"/>
  <c r="W75" i="3" s="1"/>
  <c r="X64" i="3"/>
  <c r="Y64" i="3"/>
  <c r="S65" i="3"/>
  <c r="S76" i="3" s="1"/>
  <c r="U65" i="3"/>
  <c r="U76" i="3" s="1"/>
  <c r="W65" i="3"/>
  <c r="W76" i="3" s="1"/>
  <c r="Y65" i="3"/>
  <c r="S66" i="3"/>
  <c r="T66" i="3"/>
  <c r="T77" i="3" s="1"/>
  <c r="U66" i="3"/>
  <c r="V66" i="3"/>
  <c r="V77" i="3" s="1"/>
  <c r="W66" i="3"/>
  <c r="W77" i="3" s="1"/>
  <c r="X66" i="3"/>
  <c r="Y66" i="3"/>
  <c r="S67" i="3"/>
  <c r="S78" i="3" s="1"/>
  <c r="U67" i="3"/>
  <c r="W67" i="3"/>
  <c r="W78" i="3" s="1"/>
  <c r="Y67" i="3"/>
  <c r="S68" i="3"/>
  <c r="T68" i="3"/>
  <c r="T79" i="3" s="1"/>
  <c r="U68" i="3"/>
  <c r="V68" i="3"/>
  <c r="V79" i="3" s="1"/>
  <c r="W68" i="3"/>
  <c r="X68" i="3"/>
  <c r="Y68" i="3"/>
  <c r="T62" i="3"/>
  <c r="T73" i="3" s="1"/>
  <c r="U62" i="3"/>
  <c r="V62" i="3"/>
  <c r="V73" i="3" s="1"/>
  <c r="W62" i="3"/>
  <c r="W73" i="3" s="1"/>
  <c r="X62" i="3"/>
  <c r="Y62" i="3"/>
  <c r="S62" i="3"/>
  <c r="S75" i="3"/>
  <c r="U77" i="3"/>
  <c r="Y77" i="3"/>
  <c r="W79" i="3"/>
  <c r="U73" i="3"/>
  <c r="Y73" i="3"/>
  <c r="X79" i="3"/>
  <c r="X73" i="3"/>
  <c r="U75" i="3"/>
  <c r="Y75" i="3"/>
  <c r="S77" i="3"/>
  <c r="U79" i="3"/>
  <c r="Y79" i="3"/>
  <c r="D43" i="3"/>
  <c r="E43" i="3"/>
  <c r="F43" i="3"/>
  <c r="G43" i="3"/>
  <c r="H43" i="3"/>
  <c r="C43" i="3"/>
  <c r="U74" i="3"/>
  <c r="W74" i="3"/>
  <c r="Y74" i="3"/>
  <c r="T75" i="3"/>
  <c r="X75" i="3"/>
  <c r="Y76" i="3"/>
  <c r="X77" i="3"/>
  <c r="U78" i="3"/>
  <c r="Y78" i="3"/>
  <c r="S79" i="3"/>
  <c r="S73" i="3"/>
  <c r="S59" i="1"/>
  <c r="T58" i="1"/>
  <c r="T74" i="1"/>
  <c r="Y74" i="1"/>
  <c r="Y80" i="1"/>
  <c r="C26" i="3"/>
  <c r="E41" i="1"/>
  <c r="E40" i="1"/>
  <c r="N42" i="1"/>
  <c r="S42" i="1"/>
  <c r="S48" i="1"/>
  <c r="E19" i="4"/>
  <c r="J44" i="3"/>
  <c r="J45" i="3"/>
  <c r="J46" i="3"/>
  <c r="J47" i="3"/>
  <c r="J48" i="3"/>
  <c r="J43" i="3"/>
  <c r="J50" i="3" s="1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L33" i="3"/>
  <c r="A35" i="3"/>
  <c r="L27" i="3"/>
  <c r="L28" i="3"/>
  <c r="L29" i="3"/>
  <c r="L30" i="3"/>
  <c r="L31" i="3"/>
  <c r="L26" i="3"/>
  <c r="D35" i="3"/>
  <c r="E35" i="3"/>
  <c r="F35" i="3"/>
  <c r="G35" i="3"/>
  <c r="H35" i="3"/>
  <c r="C35" i="3"/>
  <c r="J27" i="3"/>
  <c r="J28" i="3"/>
  <c r="J29" i="3"/>
  <c r="J30" i="3"/>
  <c r="J31" i="3"/>
  <c r="J26" i="3"/>
  <c r="D33" i="3"/>
  <c r="E33" i="3"/>
  <c r="F33" i="3"/>
  <c r="G33" i="3"/>
  <c r="H33" i="3"/>
  <c r="C33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D26" i="3"/>
  <c r="E26" i="3"/>
  <c r="F26" i="3"/>
  <c r="G26" i="3"/>
  <c r="H26" i="3"/>
  <c r="G11" i="3"/>
  <c r="G13" i="3" s="1"/>
  <c r="E11" i="3"/>
  <c r="E13" i="3" s="1"/>
  <c r="H11" i="3"/>
  <c r="H13" i="3" s="1"/>
  <c r="K6" i="3"/>
  <c r="M6" i="3" s="1"/>
  <c r="K8" i="3"/>
  <c r="M8" i="3" s="1"/>
  <c r="C11" i="3"/>
  <c r="C13" i="3" s="1"/>
  <c r="H10" i="3"/>
  <c r="D10" i="3"/>
  <c r="D11" i="3" s="1"/>
  <c r="D13" i="3" s="1"/>
  <c r="E10" i="3"/>
  <c r="F10" i="3"/>
  <c r="F11" i="3" s="1"/>
  <c r="F13" i="3" s="1"/>
  <c r="G10" i="3"/>
  <c r="J4" i="3"/>
  <c r="K4" i="3" s="1"/>
  <c r="M4" i="3" s="1"/>
  <c r="J5" i="3"/>
  <c r="K5" i="3" s="1"/>
  <c r="M5" i="3" s="1"/>
  <c r="J6" i="3"/>
  <c r="J7" i="3"/>
  <c r="K7" i="3" s="1"/>
  <c r="M7" i="3" s="1"/>
  <c r="J8" i="3"/>
  <c r="J3" i="3"/>
  <c r="K3" i="3" s="1"/>
  <c r="M3" i="3" s="1"/>
  <c r="C10" i="3"/>
  <c r="AA77" i="3" l="1"/>
  <c r="AA79" i="3"/>
  <c r="AA78" i="3"/>
  <c r="AA74" i="3"/>
  <c r="AA75" i="3"/>
  <c r="AA76" i="3"/>
  <c r="AA73" i="3"/>
  <c r="J10" i="3"/>
  <c r="E5" i="2"/>
  <c r="E4" i="2"/>
  <c r="F4" i="2" s="1"/>
  <c r="E3" i="2"/>
  <c r="F3" i="2" s="1"/>
  <c r="E2" i="2"/>
  <c r="F2" i="2" s="1"/>
  <c r="Y72" i="1"/>
  <c r="Y73" i="1"/>
  <c r="Y75" i="1"/>
  <c r="Y76" i="1"/>
  <c r="Y77" i="1"/>
  <c r="Y71" i="1"/>
  <c r="R72" i="1"/>
  <c r="S72" i="1"/>
  <c r="T72" i="1"/>
  <c r="U72" i="1"/>
  <c r="V72" i="1"/>
  <c r="W72" i="1"/>
  <c r="R73" i="1"/>
  <c r="S73" i="1"/>
  <c r="T73" i="1"/>
  <c r="U73" i="1"/>
  <c r="V73" i="1"/>
  <c r="W73" i="1"/>
  <c r="R74" i="1"/>
  <c r="S74" i="1"/>
  <c r="U74" i="1"/>
  <c r="V74" i="1"/>
  <c r="W74" i="1"/>
  <c r="R75" i="1"/>
  <c r="S75" i="1"/>
  <c r="T75" i="1"/>
  <c r="U75" i="1"/>
  <c r="V75" i="1"/>
  <c r="W75" i="1"/>
  <c r="R76" i="1"/>
  <c r="S76" i="1"/>
  <c r="T76" i="1"/>
  <c r="U76" i="1"/>
  <c r="V76" i="1"/>
  <c r="W76" i="1"/>
  <c r="R77" i="1"/>
  <c r="S77" i="1"/>
  <c r="T77" i="1"/>
  <c r="U77" i="1"/>
  <c r="V77" i="1"/>
  <c r="W77" i="1"/>
  <c r="S71" i="1"/>
  <c r="T71" i="1"/>
  <c r="U71" i="1"/>
  <c r="V71" i="1"/>
  <c r="W71" i="1"/>
  <c r="R71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R59" i="1"/>
  <c r="W58" i="1"/>
  <c r="V58" i="1"/>
  <c r="U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I3" i="1"/>
  <c r="J3" i="1" s="1"/>
  <c r="S55" i="1"/>
  <c r="T55" i="1"/>
  <c r="U55" i="1"/>
  <c r="V55" i="1"/>
  <c r="W55" i="1"/>
  <c r="R55" i="1"/>
  <c r="E16" i="2"/>
  <c r="E15" i="2"/>
  <c r="L24" i="1"/>
  <c r="S41" i="1"/>
  <c r="S43" i="1"/>
  <c r="S44" i="1"/>
  <c r="S45" i="1"/>
  <c r="S46" i="1"/>
  <c r="S40" i="1"/>
  <c r="M40" i="1"/>
  <c r="N40" i="1"/>
  <c r="O40" i="1"/>
  <c r="P40" i="1"/>
  <c r="Q40" i="1"/>
  <c r="M41" i="1"/>
  <c r="N41" i="1"/>
  <c r="O41" i="1"/>
  <c r="P41" i="1"/>
  <c r="Q41" i="1"/>
  <c r="M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L41" i="1"/>
  <c r="L42" i="1"/>
  <c r="L43" i="1"/>
  <c r="L44" i="1"/>
  <c r="L45" i="1"/>
  <c r="L46" i="1"/>
  <c r="L40" i="1"/>
  <c r="D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F40" i="1"/>
  <c r="G40" i="1"/>
  <c r="H40" i="1"/>
  <c r="I40" i="1"/>
  <c r="D40" i="1"/>
  <c r="L35" i="1"/>
  <c r="A33" i="1"/>
  <c r="L25" i="1"/>
  <c r="L26" i="1"/>
  <c r="L27" i="1"/>
  <c r="L28" i="1"/>
  <c r="L29" i="1"/>
  <c r="L30" i="1"/>
  <c r="E33" i="1"/>
  <c r="F33" i="1"/>
  <c r="G33" i="1"/>
  <c r="H33" i="1"/>
  <c r="I33" i="1"/>
  <c r="D33" i="1"/>
  <c r="J4" i="1"/>
  <c r="J5" i="1"/>
  <c r="J6" i="1"/>
  <c r="J7" i="1"/>
  <c r="J8" i="1"/>
  <c r="J9" i="1"/>
  <c r="D11" i="1"/>
  <c r="E11" i="1"/>
  <c r="F11" i="1"/>
  <c r="G11" i="1"/>
  <c r="H11" i="1"/>
  <c r="C11" i="1"/>
  <c r="D10" i="1"/>
  <c r="E10" i="1"/>
  <c r="F10" i="1"/>
  <c r="G10" i="1"/>
  <c r="H10" i="1"/>
  <c r="I10" i="1"/>
  <c r="C10" i="1"/>
  <c r="I4" i="1"/>
  <c r="I5" i="1"/>
  <c r="I6" i="1"/>
  <c r="I7" i="1"/>
  <c r="I8" i="1"/>
  <c r="I9" i="1"/>
  <c r="AA81" i="3" l="1"/>
</calcChain>
</file>

<file path=xl/sharedStrings.xml><?xml version="1.0" encoding="utf-8"?>
<sst xmlns="http://schemas.openxmlformats.org/spreadsheetml/2006/main" count="90" uniqueCount="42">
  <si>
    <t>Frecuencia</t>
  </si>
  <si>
    <t>alfa</t>
  </si>
  <si>
    <t>i</t>
  </si>
  <si>
    <t>j</t>
  </si>
  <si>
    <t>beta</t>
  </si>
  <si>
    <t>.</t>
  </si>
  <si>
    <t>$i=1$</t>
  </si>
  <si>
    <t>$i=2$</t>
  </si>
  <si>
    <t>$i=3$</t>
  </si>
  <si>
    <t>$i=4$</t>
  </si>
  <si>
    <t>$i=5$</t>
  </si>
  <si>
    <t>$i=6$</t>
  </si>
  <si>
    <t>$j=1$</t>
  </si>
  <si>
    <t>$j=2$</t>
  </si>
  <si>
    <t>$j=3$</t>
  </si>
  <si>
    <t>$j=4$</t>
  </si>
  <si>
    <t>$j=5$</t>
  </si>
  <si>
    <t>$j=6$</t>
  </si>
  <si>
    <t>$j=7$</t>
  </si>
  <si>
    <t>$S_T$</t>
  </si>
  <si>
    <t>Tiempo</t>
  </si>
  <si>
    <t>$S_F$</t>
  </si>
  <si>
    <t>$S_{I+R}$</t>
  </si>
  <si>
    <t>Interacción</t>
  </si>
  <si>
    <t>$S_0$</t>
  </si>
  <si>
    <t>Total</t>
  </si>
  <si>
    <t>Efecto</t>
  </si>
  <si>
    <t>Promedio</t>
  </si>
  <si>
    <t>F</t>
  </si>
  <si>
    <t>alfa_i</t>
  </si>
  <si>
    <t>beta_j</t>
  </si>
  <si>
    <t>Grados libertad</t>
  </si>
  <si>
    <t>p</t>
  </si>
  <si>
    <t>h</t>
  </si>
  <si>
    <t xml:space="preserve"> </t>
  </si>
  <si>
    <t>ST</t>
  </si>
  <si>
    <t>beta^2</t>
  </si>
  <si>
    <t>alfa^2</t>
  </si>
  <si>
    <t>SF</t>
  </si>
  <si>
    <t>Y</t>
  </si>
  <si>
    <t>1-p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</si>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</sst>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opLeftCell="A50" workbookViewId="0">
      <selection activeCell="S60" sqref="S60"/>
    </sheetView>
  </sheetViews>
  <sheetFormatPr defaultRowHeight="15" x14ac:dyDescent="0.25"/>
  <cols>
    <col min="2" max="2" width="5" bestFit="1" customWidth="1"/>
    <col min="3" max="3" width="6.28515625" bestFit="1" customWidth="1"/>
    <col min="4" max="9" width="7.28515625" bestFit="1" customWidth="1"/>
  </cols>
  <sheetData>
    <row r="1" spans="1:17" x14ac:dyDescent="0.25">
      <c r="C1" t="s">
        <v>3</v>
      </c>
    </row>
    <row r="2" spans="1:17" x14ac:dyDescent="0.25">
      <c r="B2" t="s">
        <v>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t="s">
        <v>1</v>
      </c>
    </row>
    <row r="3" spans="1:17" x14ac:dyDescent="0.25">
      <c r="A3" t="s">
        <v>2</v>
      </c>
      <c r="B3">
        <v>1</v>
      </c>
      <c r="C3" s="1">
        <v>-4.5038296999999998</v>
      </c>
      <c r="D3" s="1">
        <v>-5.3276640000000004</v>
      </c>
      <c r="E3" s="1">
        <v>-8.6228490000000004</v>
      </c>
      <c r="F3" s="1">
        <v>-6.3925340000000004</v>
      </c>
      <c r="G3" s="1">
        <v>-8.9532389999999999</v>
      </c>
      <c r="H3" s="1">
        <v>-9.3397699999999997</v>
      </c>
      <c r="I3" s="1">
        <f>AVERAGE(C3:H3)</f>
        <v>-7.1899809499999998</v>
      </c>
      <c r="J3" s="1">
        <f>I3-K10</f>
        <v>2.1548430119047639</v>
      </c>
    </row>
    <row r="4" spans="1:17" x14ac:dyDescent="0.25">
      <c r="B4">
        <v>2</v>
      </c>
      <c r="C4" s="1">
        <v>-1.4176963</v>
      </c>
      <c r="D4" s="1">
        <v>-7.5255010000000002</v>
      </c>
      <c r="E4" s="1">
        <v>-8.463336</v>
      </c>
      <c r="F4" s="1">
        <v>-11.453056999999999</v>
      </c>
      <c r="G4" s="1">
        <v>-9.3920539999999999</v>
      </c>
      <c r="H4" s="1">
        <v>-9.3808690000000006</v>
      </c>
      <c r="I4" s="1">
        <f t="shared" ref="I4:I9" si="0">AVERAGE(C4:H4)</f>
        <v>-7.9387522166666669</v>
      </c>
      <c r="J4" s="1">
        <f t="shared" ref="J4:J9" si="1">I4-K11</f>
        <v>1.4060717452380969</v>
      </c>
    </row>
    <row r="5" spans="1:17" x14ac:dyDescent="0.25">
      <c r="B5">
        <v>3</v>
      </c>
      <c r="C5" s="1">
        <v>-1.3148690999999999</v>
      </c>
      <c r="D5" s="1">
        <v>-9.8123830000000005</v>
      </c>
      <c r="E5" s="1">
        <v>-10.681152000000001</v>
      </c>
      <c r="F5" s="1">
        <v>-11.37018</v>
      </c>
      <c r="G5" s="1">
        <v>-12.126462999999999</v>
      </c>
      <c r="H5" s="1">
        <v>-11.837377</v>
      </c>
      <c r="I5" s="1">
        <f t="shared" si="0"/>
        <v>-9.5237373499999993</v>
      </c>
      <c r="J5" s="1">
        <f t="shared" si="1"/>
        <v>-0.1789133880952356</v>
      </c>
    </row>
    <row r="6" spans="1:17" x14ac:dyDescent="0.25">
      <c r="B6">
        <v>4</v>
      </c>
      <c r="C6" s="1">
        <v>1.4619538000000001</v>
      </c>
      <c r="D6" s="1">
        <v>-9.8519869999999994</v>
      </c>
      <c r="E6" s="1">
        <v>-10.17601</v>
      </c>
      <c r="F6" s="1">
        <v>-10.731889000000001</v>
      </c>
      <c r="G6" s="1">
        <v>-11.823492999999999</v>
      </c>
      <c r="H6" s="1">
        <v>-11.880183000000001</v>
      </c>
      <c r="I6" s="1">
        <f t="shared" si="0"/>
        <v>-8.8336013666666666</v>
      </c>
      <c r="J6" s="1">
        <f t="shared" si="1"/>
        <v>0.5112225952380971</v>
      </c>
    </row>
    <row r="7" spans="1:17" x14ac:dyDescent="0.25">
      <c r="B7">
        <v>5</v>
      </c>
      <c r="C7" s="1">
        <v>-1.1594795</v>
      </c>
      <c r="D7" s="1">
        <v>-11.056354000000001</v>
      </c>
      <c r="E7" s="1">
        <v>-12.268568999999999</v>
      </c>
      <c r="F7" s="1">
        <v>-14.144852</v>
      </c>
      <c r="G7" s="1">
        <v>-12.296725</v>
      </c>
      <c r="H7" s="1">
        <v>-12.964599</v>
      </c>
      <c r="I7" s="1">
        <f t="shared" si="0"/>
        <v>-10.64842975</v>
      </c>
      <c r="J7" s="1">
        <f t="shared" si="1"/>
        <v>-1.3036057880952363</v>
      </c>
    </row>
    <row r="8" spans="1:17" x14ac:dyDescent="0.25">
      <c r="B8">
        <v>6</v>
      </c>
      <c r="C8" s="1">
        <v>0.22117010000000001</v>
      </c>
      <c r="D8" s="1">
        <v>-10.472915</v>
      </c>
      <c r="E8" s="1">
        <v>-11.110633</v>
      </c>
      <c r="F8" s="1">
        <v>-12.567835000000001</v>
      </c>
      <c r="G8" s="1">
        <v>-13.391686999999999</v>
      </c>
      <c r="H8" s="1">
        <v>-14.044072999999999</v>
      </c>
      <c r="I8" s="1">
        <f t="shared" si="0"/>
        <v>-10.227662149999999</v>
      </c>
      <c r="J8" s="1">
        <f t="shared" si="1"/>
        <v>-0.88283818809523495</v>
      </c>
    </row>
    <row r="9" spans="1:17" x14ac:dyDescent="0.25">
      <c r="B9">
        <v>7</v>
      </c>
      <c r="C9" s="1">
        <v>-2.7134547000000002</v>
      </c>
      <c r="D9" s="1">
        <v>-11.2545</v>
      </c>
      <c r="E9" s="1">
        <v>-12.738864</v>
      </c>
      <c r="F9" s="1">
        <v>-13.669736</v>
      </c>
      <c r="G9" s="1">
        <v>-13.560438</v>
      </c>
      <c r="H9" s="1">
        <v>-12.372631</v>
      </c>
      <c r="I9" s="1">
        <f t="shared" si="0"/>
        <v>-11.051603950000001</v>
      </c>
      <c r="J9" s="1">
        <f t="shared" si="1"/>
        <v>-1.7067799880952368</v>
      </c>
    </row>
    <row r="10" spans="1:17" x14ac:dyDescent="0.25">
      <c r="B10" t="s">
        <v>4</v>
      </c>
      <c r="C10" s="1">
        <f>AVERAGE(C3:C9)</f>
        <v>-1.3466007714285715</v>
      </c>
      <c r="D10" s="1">
        <f t="shared" ref="D10:I10" si="2">AVERAGE(D3:D9)</f>
        <v>-9.3287577142857145</v>
      </c>
      <c r="E10" s="1">
        <f t="shared" si="2"/>
        <v>-10.580201857142857</v>
      </c>
      <c r="F10" s="1">
        <f t="shared" si="2"/>
        <v>-11.475726142857143</v>
      </c>
      <c r="G10" s="1">
        <f t="shared" si="2"/>
        <v>-11.649157000000001</v>
      </c>
      <c r="H10" s="1">
        <f t="shared" si="2"/>
        <v>-11.688500285714285</v>
      </c>
      <c r="I10" s="1">
        <f t="shared" si="2"/>
        <v>-9.3448239619047637</v>
      </c>
      <c r="J10" s="1"/>
      <c r="K10">
        <v>-9.3448239619047637</v>
      </c>
      <c r="L10">
        <v>-9.3448239619047637</v>
      </c>
      <c r="M10">
        <v>-9.3448239619047637</v>
      </c>
      <c r="N10">
        <v>-9.3448239619047637</v>
      </c>
      <c r="O10">
        <v>-9.3448239619047637</v>
      </c>
      <c r="P10">
        <v>-9.3448239619047637</v>
      </c>
      <c r="Q10">
        <v>-9.3448239619047637</v>
      </c>
    </row>
    <row r="11" spans="1:17" x14ac:dyDescent="0.25">
      <c r="C11" s="1">
        <f>C10-K10</f>
        <v>7.9982231904761925</v>
      </c>
      <c r="D11" s="1">
        <f t="shared" ref="D11:H11" si="3">D10-L10</f>
        <v>1.6066247619049179E-2</v>
      </c>
      <c r="E11" s="1">
        <f t="shared" si="3"/>
        <v>-1.2353778952380932</v>
      </c>
      <c r="F11" s="1">
        <f t="shared" si="3"/>
        <v>-2.1309021809523792</v>
      </c>
      <c r="G11" s="1">
        <f t="shared" si="3"/>
        <v>-2.3043330380952369</v>
      </c>
      <c r="H11" s="1">
        <f t="shared" si="3"/>
        <v>-2.3436763238095217</v>
      </c>
      <c r="K11">
        <v>-9.3448239619047637</v>
      </c>
    </row>
    <row r="12" spans="1:17" x14ac:dyDescent="0.25">
      <c r="K12">
        <v>-9.3448239619047637</v>
      </c>
    </row>
    <row r="13" spans="1:17" x14ac:dyDescent="0.25">
      <c r="K13">
        <v>-9.3448239619047637</v>
      </c>
    </row>
    <row r="14" spans="1:17" x14ac:dyDescent="0.25">
      <c r="K14">
        <v>-9.3448239619047637</v>
      </c>
    </row>
    <row r="15" spans="1:17" x14ac:dyDescent="0.25">
      <c r="K15">
        <v>-9.3448239619047637</v>
      </c>
    </row>
    <row r="16" spans="1:17" x14ac:dyDescent="0.25">
      <c r="K16">
        <v>-9.3448239619047637</v>
      </c>
    </row>
    <row r="17" spans="2:20" x14ac:dyDescent="0.25">
      <c r="K17">
        <v>-9.3448239619047637</v>
      </c>
    </row>
    <row r="18" spans="2:20" x14ac:dyDescent="0.25">
      <c r="K18">
        <v>-9.3448239619047637</v>
      </c>
    </row>
    <row r="19" spans="2:20" x14ac:dyDescent="0.25">
      <c r="K19">
        <v>-9.3448239619047637</v>
      </c>
    </row>
    <row r="20" spans="2:20" x14ac:dyDescent="0.25">
      <c r="K20">
        <v>-9.3448239619047637</v>
      </c>
    </row>
    <row r="23" spans="2:20" x14ac:dyDescent="0.25">
      <c r="B23" t="s">
        <v>5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10</v>
      </c>
      <c r="I23" t="s">
        <v>11</v>
      </c>
      <c r="J23" t="s">
        <v>29</v>
      </c>
    </row>
    <row r="24" spans="2:20" x14ac:dyDescent="0.25">
      <c r="C24" t="s">
        <v>12</v>
      </c>
      <c r="D24">
        <v>-4.5038296999999998</v>
      </c>
      <c r="E24">
        <v>-5.3276640000000004</v>
      </c>
      <c r="F24">
        <v>-8.6228490000000004</v>
      </c>
      <c r="G24">
        <v>-6.3925340000000004</v>
      </c>
      <c r="H24">
        <v>-8.9532389999999999</v>
      </c>
      <c r="I24">
        <v>-9.3397699999999997</v>
      </c>
      <c r="J24">
        <v>2.1548430119047639</v>
      </c>
      <c r="L24">
        <f>J24*J24</f>
        <v>4.6433484059547947</v>
      </c>
      <c r="N24">
        <v>-9.3448239619047637</v>
      </c>
      <c r="O24">
        <v>-9.3448239619047637</v>
      </c>
      <c r="P24">
        <v>-9.3448239619047637</v>
      </c>
      <c r="Q24">
        <v>-9.3448239619047637</v>
      </c>
      <c r="R24">
        <v>-9.3448239619047637</v>
      </c>
      <c r="S24">
        <v>-9.3448239619047637</v>
      </c>
      <c r="T24">
        <v>-9.3448239619047637</v>
      </c>
    </row>
    <row r="25" spans="2:20" x14ac:dyDescent="0.25">
      <c r="C25" t="s">
        <v>13</v>
      </c>
      <c r="D25">
        <v>-1.4176963</v>
      </c>
      <c r="E25">
        <v>-7.5255010000000002</v>
      </c>
      <c r="F25">
        <v>-8.463336</v>
      </c>
      <c r="G25">
        <v>-11.453056999999999</v>
      </c>
      <c r="H25">
        <v>-9.3920539999999999</v>
      </c>
      <c r="I25">
        <v>-9.3808690000000006</v>
      </c>
      <c r="J25">
        <v>1.4060717452380969</v>
      </c>
      <c r="L25">
        <f t="shared" ref="L25:L30" si="4">J25*J25</f>
        <v>1.9770377527569076</v>
      </c>
      <c r="N25">
        <v>-9.3448239619047637</v>
      </c>
      <c r="O25">
        <v>-9.3448239619047637</v>
      </c>
      <c r="P25">
        <v>-9.3448239619047637</v>
      </c>
      <c r="Q25">
        <v>-9.3448239619047637</v>
      </c>
      <c r="R25">
        <v>-9.3448239619047637</v>
      </c>
      <c r="S25">
        <v>-9.3448239619047637</v>
      </c>
      <c r="T25">
        <v>-9.3448239619047637</v>
      </c>
    </row>
    <row r="26" spans="2:20" x14ac:dyDescent="0.25">
      <c r="C26" t="s">
        <v>14</v>
      </c>
      <c r="D26">
        <v>-1.3148690999999999</v>
      </c>
      <c r="E26">
        <v>-9.8123830000000005</v>
      </c>
      <c r="F26">
        <v>-10.681152000000001</v>
      </c>
      <c r="G26">
        <v>-11.37018</v>
      </c>
      <c r="H26">
        <v>-12.126462999999999</v>
      </c>
      <c r="I26">
        <v>-11.837377</v>
      </c>
      <c r="J26">
        <v>-0.1789133880952356</v>
      </c>
      <c r="L26">
        <f t="shared" si="4"/>
        <v>3.2010000439716392E-2</v>
      </c>
      <c r="N26">
        <v>-9.3448239619047637</v>
      </c>
      <c r="O26">
        <v>-9.3448239619047637</v>
      </c>
      <c r="P26">
        <v>-9.3448239619047637</v>
      </c>
      <c r="Q26">
        <v>-9.3448239619047637</v>
      </c>
      <c r="R26">
        <v>-9.3448239619047637</v>
      </c>
      <c r="S26">
        <v>-9.3448239619047637</v>
      </c>
      <c r="T26">
        <v>-9.3448239619047637</v>
      </c>
    </row>
    <row r="27" spans="2:20" x14ac:dyDescent="0.25">
      <c r="C27" t="s">
        <v>15</v>
      </c>
      <c r="D27">
        <v>1.4619538000000001</v>
      </c>
      <c r="E27">
        <v>-9.8519869999999994</v>
      </c>
      <c r="F27">
        <v>-10.17601</v>
      </c>
      <c r="G27">
        <v>-10.731889000000001</v>
      </c>
      <c r="H27">
        <v>-11.823492999999999</v>
      </c>
      <c r="I27">
        <v>-11.880183000000001</v>
      </c>
      <c r="J27">
        <v>0.5112225952380971</v>
      </c>
      <c r="L27">
        <f t="shared" si="4"/>
        <v>0.26134854188197526</v>
      </c>
      <c r="N27">
        <v>-9.3448239619047637</v>
      </c>
      <c r="O27">
        <v>-9.3448239619047637</v>
      </c>
      <c r="P27">
        <v>-9.3448239619047637</v>
      </c>
      <c r="Q27">
        <v>-9.3448239619047637</v>
      </c>
      <c r="R27">
        <v>-9.3448239619047637</v>
      </c>
      <c r="S27">
        <v>-9.3448239619047637</v>
      </c>
      <c r="T27">
        <v>-9.3448239619047637</v>
      </c>
    </row>
    <row r="28" spans="2:20" x14ac:dyDescent="0.25">
      <c r="C28" t="s">
        <v>16</v>
      </c>
      <c r="D28">
        <v>-1.1594795</v>
      </c>
      <c r="E28">
        <v>-11.056354000000001</v>
      </c>
      <c r="F28">
        <v>-12.268568999999999</v>
      </c>
      <c r="G28">
        <v>-14.144852</v>
      </c>
      <c r="H28">
        <v>-12.296725</v>
      </c>
      <c r="I28">
        <v>-12.964599</v>
      </c>
      <c r="J28">
        <v>-1.3036057880952363</v>
      </c>
      <c r="L28">
        <f t="shared" si="4"/>
        <v>1.6993880507554022</v>
      </c>
      <c r="N28">
        <v>-9.3448239619047637</v>
      </c>
      <c r="O28">
        <v>-9.3448239619047637</v>
      </c>
      <c r="P28">
        <v>-9.3448239619047637</v>
      </c>
      <c r="Q28">
        <v>-9.3448239619047637</v>
      </c>
      <c r="R28">
        <v>-9.3448239619047637</v>
      </c>
      <c r="S28">
        <v>-9.3448239619047637</v>
      </c>
      <c r="T28">
        <v>-9.3448239619047637</v>
      </c>
    </row>
    <row r="29" spans="2:20" x14ac:dyDescent="0.25">
      <c r="C29" t="s">
        <v>17</v>
      </c>
      <c r="D29">
        <v>0.22117010000000001</v>
      </c>
      <c r="E29">
        <v>-10.472915</v>
      </c>
      <c r="F29">
        <v>-11.110633</v>
      </c>
      <c r="G29">
        <v>-12.567835000000001</v>
      </c>
      <c r="H29">
        <v>-13.391686999999999</v>
      </c>
      <c r="I29">
        <v>-14.044072999999999</v>
      </c>
      <c r="J29">
        <v>-0.88283818809523495</v>
      </c>
      <c r="L29">
        <f t="shared" si="4"/>
        <v>0.77940326635927748</v>
      </c>
      <c r="N29">
        <v>-9.3448239619047637</v>
      </c>
      <c r="O29">
        <v>-9.3448239619047637</v>
      </c>
      <c r="P29">
        <v>-9.3448239619047637</v>
      </c>
      <c r="Q29">
        <v>-9.3448239619047637</v>
      </c>
      <c r="R29">
        <v>-9.3448239619047637</v>
      </c>
      <c r="S29">
        <v>-9.3448239619047637</v>
      </c>
      <c r="T29">
        <v>-9.3448239619047637</v>
      </c>
    </row>
    <row r="30" spans="2:20" x14ac:dyDescent="0.25">
      <c r="C30" t="s">
        <v>18</v>
      </c>
      <c r="D30">
        <v>-2.7134547000000002</v>
      </c>
      <c r="E30">
        <v>-11.2545</v>
      </c>
      <c r="F30">
        <v>-12.738864</v>
      </c>
      <c r="G30">
        <v>-13.669736</v>
      </c>
      <c r="H30">
        <v>-13.560438</v>
      </c>
      <c r="I30">
        <v>-12.372631</v>
      </c>
      <c r="J30">
        <v>-1.7067799880952368</v>
      </c>
      <c r="L30">
        <f t="shared" si="4"/>
        <v>2.9130979277623767</v>
      </c>
      <c r="N30">
        <v>-9.3448239619047637</v>
      </c>
      <c r="O30">
        <v>-9.3448239619047637</v>
      </c>
      <c r="P30">
        <v>-9.3448239619047637</v>
      </c>
      <c r="Q30">
        <v>-9.3448239619047637</v>
      </c>
      <c r="R30">
        <v>-9.3448239619047637</v>
      </c>
      <c r="S30">
        <v>-9.3448239619047637</v>
      </c>
      <c r="T30">
        <v>-9.3448239619047637</v>
      </c>
    </row>
    <row r="31" spans="2:20" x14ac:dyDescent="0.25">
      <c r="C31" t="s">
        <v>30</v>
      </c>
      <c r="D31">
        <v>7.9982231904761925</v>
      </c>
      <c r="E31">
        <v>1.6066247619049179E-2</v>
      </c>
      <c r="F31">
        <v>-1.2353778952380932</v>
      </c>
      <c r="G31">
        <v>-2.1309021809523792</v>
      </c>
      <c r="H31">
        <v>-2.3043330380952369</v>
      </c>
      <c r="I31">
        <v>-2.3436763238095217</v>
      </c>
    </row>
    <row r="33" spans="1:19" x14ac:dyDescent="0.25">
      <c r="A33">
        <f>SUM(D33:I33)</f>
        <v>80.841504439056763</v>
      </c>
      <c r="D33">
        <f>D31*D31</f>
        <v>63.971574204671164</v>
      </c>
      <c r="E33">
        <f t="shared" ref="E33:I33" si="5">E31*E31</f>
        <v>2.5812431255660341E-4</v>
      </c>
      <c r="F33">
        <f t="shared" si="5"/>
        <v>1.5261585440429011</v>
      </c>
      <c r="G33">
        <f t="shared" si="5"/>
        <v>4.5407441047876063</v>
      </c>
      <c r="H33">
        <f t="shared" si="5"/>
        <v>5.309950750457225</v>
      </c>
      <c r="I33">
        <f t="shared" si="5"/>
        <v>5.4928187107853139</v>
      </c>
    </row>
    <row r="35" spans="1:19" x14ac:dyDescent="0.25">
      <c r="L35">
        <f>SUM(L24:L30)</f>
        <v>12.305633945910451</v>
      </c>
    </row>
    <row r="40" spans="1:19" x14ac:dyDescent="0.25">
      <c r="D40">
        <f>D24-N24</f>
        <v>4.8409942619047639</v>
      </c>
      <c r="E40">
        <f>E24-O24</f>
        <v>4.0171599619047633</v>
      </c>
      <c r="F40">
        <f t="shared" ref="E40:I40" si="6">F24-P24</f>
        <v>0.72197496190476329</v>
      </c>
      <c r="G40">
        <f t="shared" si="6"/>
        <v>2.9522899619047633</v>
      </c>
      <c r="H40">
        <f t="shared" si="6"/>
        <v>0.39158496190476377</v>
      </c>
      <c r="I40">
        <f t="shared" si="6"/>
        <v>5.0539619047640372E-3</v>
      </c>
      <c r="L40">
        <f>D40*D40</f>
        <v>23.435225443794849</v>
      </c>
      <c r="M40">
        <f t="shared" ref="M40:Q46" si="7">E40*E40</f>
        <v>16.137574159530679</v>
      </c>
      <c r="N40">
        <f t="shared" si="7"/>
        <v>0.52124784561738435</v>
      </c>
      <c r="O40">
        <f t="shared" si="7"/>
        <v>8.7160160191636287</v>
      </c>
      <c r="P40">
        <f t="shared" si="7"/>
        <v>0.1533387823899553</v>
      </c>
      <c r="Q40">
        <f t="shared" si="7"/>
        <v>2.5542530934806134E-5</v>
      </c>
      <c r="S40">
        <f>SUM(L40:Q40)</f>
        <v>48.963427793027428</v>
      </c>
    </row>
    <row r="41" spans="1:19" x14ac:dyDescent="0.25">
      <c r="D41">
        <f t="shared" ref="D41:D46" si="8">D25-N25</f>
        <v>7.9271276619047635</v>
      </c>
      <c r="E41">
        <f>E25-O25</f>
        <v>1.8193229619047635</v>
      </c>
      <c r="F41">
        <f t="shared" ref="F41:F46" si="9">F25-P25</f>
        <v>0.88148796190476375</v>
      </c>
      <c r="G41">
        <f t="shared" ref="G41:G46" si="10">G25-Q25</f>
        <v>-2.1082330380952357</v>
      </c>
      <c r="H41">
        <f t="shared" ref="H41:H46" si="11">H25-R25</f>
        <v>-4.7230038095236182E-2</v>
      </c>
      <c r="I41">
        <f t="shared" ref="I41:I46" si="12">I25-S25</f>
        <v>-3.6045038095236848E-2</v>
      </c>
      <c r="L41">
        <f t="shared" ref="L41:L46" si="13">D41*D41</f>
        <v>62.839352968135685</v>
      </c>
      <c r="M41">
        <f t="shared" si="7"/>
        <v>3.3099360397139215</v>
      </c>
      <c r="N41">
        <f t="shared" si="7"/>
        <v>0.77702102698301423</v>
      </c>
      <c r="O41">
        <f t="shared" si="7"/>
        <v>4.4446465429162672</v>
      </c>
      <c r="P41">
        <f t="shared" si="7"/>
        <v>2.2306764984774611E-3</v>
      </c>
      <c r="Q41">
        <f t="shared" si="7"/>
        <v>1.2992447712870756E-3</v>
      </c>
      <c r="S41">
        <f t="shared" ref="S41:S46" si="14">SUM(L41:Q41)</f>
        <v>71.37448649901863</v>
      </c>
    </row>
    <row r="42" spans="1:19" x14ac:dyDescent="0.25">
      <c r="D42">
        <f t="shared" si="8"/>
        <v>8.0299548619047645</v>
      </c>
      <c r="E42">
        <f t="shared" ref="E41:E46" si="15">E26-O26</f>
        <v>-0.4675590380952368</v>
      </c>
      <c r="F42">
        <f t="shared" si="9"/>
        <v>-1.3363280380952371</v>
      </c>
      <c r="G42">
        <f t="shared" si="10"/>
        <v>-2.0253560380952358</v>
      </c>
      <c r="H42">
        <f t="shared" si="11"/>
        <v>-2.7816390380952356</v>
      </c>
      <c r="I42">
        <f t="shared" si="12"/>
        <v>-2.4925530380952363</v>
      </c>
      <c r="L42">
        <f t="shared" si="13"/>
        <v>64.480175084227966</v>
      </c>
      <c r="M42">
        <f t="shared" si="7"/>
        <v>0.21861145410454311</v>
      </c>
      <c r="N42">
        <f>F42*F42</f>
        <v>1.7857726253994657</v>
      </c>
      <c r="O42">
        <f t="shared" si="7"/>
        <v>4.1020670810488298</v>
      </c>
      <c r="P42">
        <f t="shared" si="7"/>
        <v>7.7375157382553876</v>
      </c>
      <c r="Q42">
        <f t="shared" si="7"/>
        <v>6.212820647717793</v>
      </c>
      <c r="S42">
        <f>SUM(L42:Q42)</f>
        <v>84.536962630753976</v>
      </c>
    </row>
    <row r="43" spans="1:19" x14ac:dyDescent="0.25">
      <c r="D43">
        <f t="shared" si="8"/>
        <v>10.806777761904764</v>
      </c>
      <c r="E43">
        <f t="shared" si="15"/>
        <v>-0.50716303809523566</v>
      </c>
      <c r="F43">
        <f t="shared" si="9"/>
        <v>-0.83118603809523606</v>
      </c>
      <c r="G43">
        <f t="shared" si="10"/>
        <v>-1.387065038095237</v>
      </c>
      <c r="H43">
        <f t="shared" si="11"/>
        <v>-2.4786690380952354</v>
      </c>
      <c r="I43">
        <f t="shared" si="12"/>
        <v>-2.5353590380952369</v>
      </c>
      <c r="L43">
        <f t="shared" si="13"/>
        <v>116.78644559519932</v>
      </c>
      <c r="M43">
        <f t="shared" si="7"/>
        <v>0.25721434720998948</v>
      </c>
      <c r="N43">
        <f t="shared" si="7"/>
        <v>0.69087022992445524</v>
      </c>
      <c r="O43">
        <f t="shared" si="7"/>
        <v>1.9239494199061411</v>
      </c>
      <c r="P43">
        <f t="shared" si="7"/>
        <v>6.1438002004119596</v>
      </c>
      <c r="Q43">
        <f t="shared" si="7"/>
        <v>6.4280454520512045</v>
      </c>
      <c r="S43">
        <f t="shared" si="14"/>
        <v>132.23032524470307</v>
      </c>
    </row>
    <row r="44" spans="1:19" x14ac:dyDescent="0.25">
      <c r="D44">
        <f t="shared" si="8"/>
        <v>8.1853444619047639</v>
      </c>
      <c r="E44">
        <f t="shared" si="15"/>
        <v>-1.711530038095237</v>
      </c>
      <c r="F44">
        <f t="shared" si="9"/>
        <v>-2.9237450380952357</v>
      </c>
      <c r="G44">
        <f t="shared" si="10"/>
        <v>-4.8000280380952365</v>
      </c>
      <c r="H44">
        <f t="shared" si="11"/>
        <v>-2.9519010380952366</v>
      </c>
      <c r="I44">
        <f t="shared" si="12"/>
        <v>-3.619775038095236</v>
      </c>
      <c r="L44">
        <f t="shared" si="13"/>
        <v>66.999863960034986</v>
      </c>
      <c r="M44">
        <f t="shared" si="7"/>
        <v>2.9293350713022832</v>
      </c>
      <c r="N44">
        <f t="shared" si="7"/>
        <v>8.5482850477865107</v>
      </c>
      <c r="O44">
        <f t="shared" si="7"/>
        <v>23.040269166500405</v>
      </c>
      <c r="P44">
        <f t="shared" si="7"/>
        <v>8.7137197387077361</v>
      </c>
      <c r="Q44">
        <f t="shared" si="7"/>
        <v>13.102771326417368</v>
      </c>
      <c r="S44">
        <f t="shared" si="14"/>
        <v>123.3342443107493</v>
      </c>
    </row>
    <row r="45" spans="1:19" x14ac:dyDescent="0.25">
      <c r="D45">
        <f t="shared" si="8"/>
        <v>9.5659940619047639</v>
      </c>
      <c r="E45">
        <f t="shared" si="15"/>
        <v>-1.1280910380952367</v>
      </c>
      <c r="F45">
        <f t="shared" si="9"/>
        <v>-1.7658090380952363</v>
      </c>
      <c r="G45">
        <f t="shared" si="10"/>
        <v>-3.2230110380952368</v>
      </c>
      <c r="H45">
        <f t="shared" si="11"/>
        <v>-4.0468630380952355</v>
      </c>
      <c r="I45">
        <f t="shared" si="12"/>
        <v>-4.6992490380952354</v>
      </c>
      <c r="L45">
        <f t="shared" si="13"/>
        <v>91.508242392397207</v>
      </c>
      <c r="M45">
        <f t="shared" si="7"/>
        <v>1.2725893902307888</v>
      </c>
      <c r="N45">
        <f t="shared" si="7"/>
        <v>3.1180815590188233</v>
      </c>
      <c r="O45">
        <f t="shared" si="7"/>
        <v>10.387800151683736</v>
      </c>
      <c r="P45">
        <f t="shared" si="7"/>
        <v>16.377100449101398</v>
      </c>
      <c r="Q45">
        <f t="shared" si="7"/>
        <v>22.082941522038997</v>
      </c>
      <c r="S45">
        <f t="shared" si="14"/>
        <v>144.74675546447094</v>
      </c>
    </row>
    <row r="46" spans="1:19" x14ac:dyDescent="0.25">
      <c r="D46">
        <f t="shared" si="8"/>
        <v>6.6313692619047639</v>
      </c>
      <c r="E46">
        <f t="shared" si="15"/>
        <v>-1.9096760380952364</v>
      </c>
      <c r="F46">
        <f t="shared" si="9"/>
        <v>-3.3940400380952358</v>
      </c>
      <c r="G46">
        <f t="shared" si="10"/>
        <v>-4.3249120380952366</v>
      </c>
      <c r="H46">
        <f t="shared" si="11"/>
        <v>-4.2156140380952358</v>
      </c>
      <c r="I46">
        <f t="shared" si="12"/>
        <v>-3.0278070380952364</v>
      </c>
      <c r="L46">
        <f t="shared" si="13"/>
        <v>43.975058287735337</v>
      </c>
      <c r="M46">
        <f t="shared" si="7"/>
        <v>3.6468625704751192</v>
      </c>
      <c r="N46">
        <f t="shared" si="7"/>
        <v>11.519507780193509</v>
      </c>
      <c r="O46">
        <f t="shared" si="7"/>
        <v>18.704864137261094</v>
      </c>
      <c r="P46">
        <f t="shared" si="7"/>
        <v>17.771401718185622</v>
      </c>
      <c r="Q46">
        <f t="shared" si="7"/>
        <v>9.1676154599390483</v>
      </c>
      <c r="S46">
        <f t="shared" si="14"/>
        <v>104.78530995378972</v>
      </c>
    </row>
    <row r="48" spans="1:19" x14ac:dyDescent="0.25">
      <c r="S48">
        <f>SUM(S40:S46)</f>
        <v>709.97151189651299</v>
      </c>
    </row>
    <row r="54" spans="3:23" x14ac:dyDescent="0.25"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K54" t="s">
        <v>29</v>
      </c>
    </row>
    <row r="55" spans="3:23" x14ac:dyDescent="0.25">
      <c r="C55" t="s">
        <v>12</v>
      </c>
      <c r="D55">
        <v>-4.5038296999999998</v>
      </c>
      <c r="E55">
        <v>-5.3276640000000004</v>
      </c>
      <c r="F55">
        <v>-8.6228490000000004</v>
      </c>
      <c r="G55">
        <v>-6.3925340000000004</v>
      </c>
      <c r="H55">
        <v>-8.9532389999999999</v>
      </c>
      <c r="I55">
        <v>-9.3397699999999997</v>
      </c>
      <c r="K55">
        <v>2.1548430119047639</v>
      </c>
      <c r="L55">
        <v>2.1548430119047639</v>
      </c>
      <c r="M55">
        <v>2.1548430119047639</v>
      </c>
      <c r="N55">
        <v>2.1548430119047639</v>
      </c>
      <c r="O55">
        <v>2.1548430119047639</v>
      </c>
      <c r="P55">
        <v>2.1548430119047639</v>
      </c>
      <c r="R55">
        <f>D55-K55-D63-K63</f>
        <v>-5.3120719404761925</v>
      </c>
      <c r="S55">
        <f t="shared" ref="S55:W55" si="16">E55-L55-E63-L63</f>
        <v>1.8462507023809502</v>
      </c>
      <c r="T55">
        <f t="shared" si="16"/>
        <v>-0.19749015476190834</v>
      </c>
      <c r="U55">
        <f t="shared" si="16"/>
        <v>2.9283491309523786</v>
      </c>
      <c r="V55">
        <f t="shared" si="16"/>
        <v>0.54107498809523769</v>
      </c>
      <c r="W55">
        <f t="shared" si="16"/>
        <v>0.19388727380952098</v>
      </c>
    </row>
    <row r="56" spans="3:23" x14ac:dyDescent="0.25">
      <c r="C56" t="s">
        <v>13</v>
      </c>
      <c r="D56">
        <v>-1.4176963</v>
      </c>
      <c r="E56">
        <v>-7.5255010000000002</v>
      </c>
      <c r="F56">
        <v>-8.463336</v>
      </c>
      <c r="G56">
        <v>-11.453056999999999</v>
      </c>
      <c r="H56">
        <v>-9.3920539999999999</v>
      </c>
      <c r="I56">
        <v>-9.3808690000000006</v>
      </c>
      <c r="K56">
        <v>1.4060717452380969</v>
      </c>
      <c r="L56">
        <v>1.4060717452380969</v>
      </c>
      <c r="M56">
        <v>1.4060717452380969</v>
      </c>
      <c r="N56">
        <v>1.4060717452380969</v>
      </c>
      <c r="O56">
        <v>1.4060717452380969</v>
      </c>
      <c r="P56">
        <v>1.4060717452380969</v>
      </c>
      <c r="R56">
        <f t="shared" ref="R56:R61" si="17">D56-K56-D64-K64</f>
        <v>-1.4771672738095258</v>
      </c>
      <c r="S56">
        <f t="shared" ref="S56:S61" si="18">E56-L56-E64-L64</f>
        <v>0.39718496904761835</v>
      </c>
      <c r="T56">
        <f t="shared" ref="T56:T61" si="19">F56-M56-F64-M64</f>
        <v>0.71079411190476094</v>
      </c>
      <c r="U56">
        <f t="shared" ref="U56:U61" si="20">G56-N56-G64-N64</f>
        <v>-1.3834026023809525</v>
      </c>
      <c r="V56">
        <f t="shared" ref="V56:V61" si="21">H56-O56-H64-O64</f>
        <v>0.85103125476190478</v>
      </c>
      <c r="W56">
        <f t="shared" ref="W56:W61" si="22">I56-P56-I64-P64</f>
        <v>0.90155954047618714</v>
      </c>
    </row>
    <row r="57" spans="3:23" x14ac:dyDescent="0.25">
      <c r="C57" t="s">
        <v>14</v>
      </c>
      <c r="D57">
        <v>-1.3148690999999999</v>
      </c>
      <c r="E57">
        <v>-9.8123830000000005</v>
      </c>
      <c r="F57">
        <v>-10.681152000000001</v>
      </c>
      <c r="G57">
        <v>-11.37018</v>
      </c>
      <c r="H57">
        <v>-12.126462999999999</v>
      </c>
      <c r="I57">
        <v>-11.837377</v>
      </c>
      <c r="K57">
        <v>-0.1789133880952356</v>
      </c>
      <c r="L57">
        <v>-0.1789133880952356</v>
      </c>
      <c r="M57">
        <v>-0.1789133880952356</v>
      </c>
      <c r="N57">
        <v>-0.1789133880952356</v>
      </c>
      <c r="O57">
        <v>-0.1789133880952356</v>
      </c>
      <c r="P57">
        <v>-0.1789133880952356</v>
      </c>
      <c r="R57">
        <f t="shared" si="17"/>
        <v>0.21064505952380763</v>
      </c>
      <c r="S57">
        <f t="shared" si="18"/>
        <v>-0.30471189761905038</v>
      </c>
      <c r="T57">
        <f t="shared" si="19"/>
        <v>7.7963245238091616E-2</v>
      </c>
      <c r="U57">
        <f t="shared" si="20"/>
        <v>0.28445953095237897</v>
      </c>
      <c r="V57">
        <f t="shared" si="21"/>
        <v>-0.29839261190476307</v>
      </c>
      <c r="W57">
        <f t="shared" si="22"/>
        <v>3.003667380952102E-2</v>
      </c>
    </row>
    <row r="58" spans="3:23" x14ac:dyDescent="0.25">
      <c r="C58" t="s">
        <v>15</v>
      </c>
      <c r="D58">
        <v>1.4619538000000001</v>
      </c>
      <c r="E58">
        <v>-9.8519869999999994</v>
      </c>
      <c r="F58">
        <v>-10.17601</v>
      </c>
      <c r="G58">
        <v>-10.731889000000001</v>
      </c>
      <c r="H58">
        <v>-11.823492999999999</v>
      </c>
      <c r="I58">
        <v>-11.880183000000001</v>
      </c>
      <c r="K58">
        <v>0.5112225952380971</v>
      </c>
      <c r="L58">
        <v>0.5112225952380971</v>
      </c>
      <c r="M58">
        <v>0.5112225952380971</v>
      </c>
      <c r="N58">
        <v>0.5112225952380971</v>
      </c>
      <c r="O58">
        <v>0.5112225952380971</v>
      </c>
      <c r="P58">
        <v>0.5112225952380971</v>
      </c>
      <c r="R58">
        <f t="shared" si="17"/>
        <v>2.297331976190474</v>
      </c>
      <c r="S58">
        <f t="shared" si="18"/>
        <v>-1.0344518809523819</v>
      </c>
      <c r="T58">
        <f>F58-M58-F66-M66</f>
        <v>-0.10703073809524</v>
      </c>
      <c r="U58">
        <f t="shared" si="20"/>
        <v>0.2326145476190451</v>
      </c>
      <c r="V58">
        <f t="shared" si="21"/>
        <v>-0.68555859523809559</v>
      </c>
      <c r="W58">
        <f t="shared" si="22"/>
        <v>-0.70290530952381225</v>
      </c>
    </row>
    <row r="59" spans="3:23" x14ac:dyDescent="0.25">
      <c r="C59" t="s">
        <v>16</v>
      </c>
      <c r="D59">
        <v>-1.1594795</v>
      </c>
      <c r="E59">
        <v>-11.056354000000001</v>
      </c>
      <c r="F59">
        <v>-12.268568999999999</v>
      </c>
      <c r="G59">
        <v>-14.144852</v>
      </c>
      <c r="H59">
        <v>-12.296725</v>
      </c>
      <c r="I59">
        <v>-12.964599</v>
      </c>
      <c r="K59">
        <v>-1.3036057880952363</v>
      </c>
      <c r="L59">
        <v>-1.3036057880952363</v>
      </c>
      <c r="M59">
        <v>-1.3036057880952363</v>
      </c>
      <c r="N59">
        <v>-1.3036057880952363</v>
      </c>
      <c r="O59">
        <v>-1.3036057880952363</v>
      </c>
      <c r="P59">
        <v>-1.3036057880952363</v>
      </c>
      <c r="R59">
        <f t="shared" si="17"/>
        <v>1.4907270595238078</v>
      </c>
      <c r="S59">
        <f>E59-L59-E67-L67</f>
        <v>-0.42399049761904983</v>
      </c>
      <c r="T59">
        <f t="shared" si="19"/>
        <v>-0.3847613547619062</v>
      </c>
      <c r="U59">
        <f t="shared" si="20"/>
        <v>-1.365520069047621</v>
      </c>
      <c r="V59">
        <f t="shared" si="21"/>
        <v>0.65603778809523661</v>
      </c>
      <c r="W59">
        <f t="shared" si="22"/>
        <v>2.7507073809521998E-2</v>
      </c>
    </row>
    <row r="60" spans="3:23" x14ac:dyDescent="0.25">
      <c r="C60" t="s">
        <v>17</v>
      </c>
      <c r="D60">
        <v>0.22117010000000001</v>
      </c>
      <c r="E60">
        <v>-10.472915</v>
      </c>
      <c r="F60">
        <v>-11.110633</v>
      </c>
      <c r="G60">
        <v>-12.567835000000001</v>
      </c>
      <c r="H60">
        <v>-13.391686999999999</v>
      </c>
      <c r="I60">
        <v>-14.044072999999999</v>
      </c>
      <c r="K60">
        <v>-0.88283818809523495</v>
      </c>
      <c r="L60">
        <v>-0.88283818809523495</v>
      </c>
      <c r="M60">
        <v>-0.88283818809523495</v>
      </c>
      <c r="N60">
        <v>-0.88283818809523495</v>
      </c>
      <c r="O60">
        <v>-0.88283818809523495</v>
      </c>
      <c r="P60">
        <v>-0.88283818809523495</v>
      </c>
      <c r="R60">
        <f t="shared" si="17"/>
        <v>2.4506090595238064</v>
      </c>
      <c r="S60">
        <f t="shared" si="18"/>
        <v>-0.26131909761905092</v>
      </c>
      <c r="T60">
        <f t="shared" si="19"/>
        <v>0.35240704523809185</v>
      </c>
      <c r="U60">
        <f t="shared" si="20"/>
        <v>-0.2092706690476227</v>
      </c>
      <c r="V60">
        <f t="shared" si="21"/>
        <v>-0.85969181190476363</v>
      </c>
      <c r="W60">
        <f t="shared" si="22"/>
        <v>-1.4727345261904787</v>
      </c>
    </row>
    <row r="61" spans="3:23" x14ac:dyDescent="0.25">
      <c r="C61" t="s">
        <v>18</v>
      </c>
      <c r="D61">
        <v>-2.7134547000000002</v>
      </c>
      <c r="E61">
        <v>-11.2545</v>
      </c>
      <c r="F61">
        <v>-12.738864</v>
      </c>
      <c r="G61">
        <v>-13.669736</v>
      </c>
      <c r="H61">
        <v>-13.560438</v>
      </c>
      <c r="I61">
        <v>-12.372631</v>
      </c>
      <c r="K61">
        <v>-1.7067799880952368</v>
      </c>
      <c r="L61">
        <v>-1.7067799880952368</v>
      </c>
      <c r="M61">
        <v>-1.7067799880952368</v>
      </c>
      <c r="N61">
        <v>-1.7067799880952368</v>
      </c>
      <c r="O61">
        <v>-1.7067799880952368</v>
      </c>
      <c r="P61">
        <v>-1.7067799880952368</v>
      </c>
      <c r="R61">
        <f t="shared" si="17"/>
        <v>0.33992605952380828</v>
      </c>
      <c r="S61">
        <f t="shared" si="18"/>
        <v>-0.21896229761904884</v>
      </c>
      <c r="T61">
        <f t="shared" si="19"/>
        <v>-0.45188215476190585</v>
      </c>
      <c r="U61">
        <f t="shared" si="20"/>
        <v>-0.48722986904762067</v>
      </c>
      <c r="V61">
        <f t="shared" si="21"/>
        <v>-0.20450101190476211</v>
      </c>
      <c r="W61">
        <f t="shared" si="22"/>
        <v>1.0226492738095221</v>
      </c>
    </row>
    <row r="63" spans="3:23" x14ac:dyDescent="0.25">
      <c r="C63" t="s">
        <v>30</v>
      </c>
      <c r="D63">
        <v>7.9982231904761925</v>
      </c>
      <c r="E63">
        <v>1.6066247619049179E-2</v>
      </c>
      <c r="F63">
        <v>-1.2353778952380932</v>
      </c>
      <c r="G63">
        <v>-2.1309021809523792</v>
      </c>
      <c r="H63">
        <v>-2.3043330380952369</v>
      </c>
      <c r="I63">
        <v>-2.3436763238095217</v>
      </c>
      <c r="K63">
        <v>-9.3448239619047637</v>
      </c>
      <c r="L63">
        <v>-9.3448239619047637</v>
      </c>
      <c r="M63">
        <v>-9.3448239619047637</v>
      </c>
      <c r="N63">
        <v>-9.3448239619047637</v>
      </c>
      <c r="O63">
        <v>-9.3448239619047637</v>
      </c>
      <c r="P63">
        <v>-9.3448239619047637</v>
      </c>
    </row>
    <row r="64" spans="3:23" x14ac:dyDescent="0.25">
      <c r="D64">
        <v>7.9982231904761925</v>
      </c>
      <c r="E64">
        <v>1.6066247619049179E-2</v>
      </c>
      <c r="F64">
        <v>-1.2353778952380932</v>
      </c>
      <c r="G64">
        <v>-2.1309021809523792</v>
      </c>
      <c r="H64">
        <v>-2.3043330380952369</v>
      </c>
      <c r="I64">
        <v>-2.3436763238095217</v>
      </c>
      <c r="K64">
        <v>-9.3448239619047637</v>
      </c>
      <c r="L64">
        <v>-9.3448239619047637</v>
      </c>
      <c r="M64">
        <v>-9.3448239619047637</v>
      </c>
      <c r="N64">
        <v>-9.3448239619047637</v>
      </c>
      <c r="O64">
        <v>-9.3448239619047637</v>
      </c>
      <c r="P64">
        <v>-9.3448239619047637</v>
      </c>
    </row>
    <row r="65" spans="4:25" x14ac:dyDescent="0.25">
      <c r="D65">
        <v>7.9982231904761925</v>
      </c>
      <c r="E65">
        <v>1.6066247619049179E-2</v>
      </c>
      <c r="F65">
        <v>-1.2353778952380932</v>
      </c>
      <c r="G65">
        <v>-2.1309021809523792</v>
      </c>
      <c r="H65">
        <v>-2.3043330380952369</v>
      </c>
      <c r="I65">
        <v>-2.3436763238095217</v>
      </c>
      <c r="K65">
        <v>-9.3448239619047637</v>
      </c>
      <c r="L65">
        <v>-9.3448239619047637</v>
      </c>
      <c r="M65">
        <v>-9.3448239619047637</v>
      </c>
      <c r="N65">
        <v>-9.3448239619047637</v>
      </c>
      <c r="O65">
        <v>-9.3448239619047637</v>
      </c>
      <c r="P65">
        <v>-9.3448239619047637</v>
      </c>
    </row>
    <row r="66" spans="4:25" x14ac:dyDescent="0.25">
      <c r="D66">
        <v>7.9982231904761925</v>
      </c>
      <c r="E66">
        <v>1.6066247619049179E-2</v>
      </c>
      <c r="F66">
        <v>-1.2353778952380932</v>
      </c>
      <c r="G66">
        <v>-2.1309021809523792</v>
      </c>
      <c r="H66">
        <v>-2.3043330380952369</v>
      </c>
      <c r="I66">
        <v>-2.3436763238095217</v>
      </c>
      <c r="K66">
        <v>-9.3448239619047637</v>
      </c>
      <c r="L66">
        <v>-9.3448239619047637</v>
      </c>
      <c r="M66">
        <v>-9.3448239619047637</v>
      </c>
      <c r="N66">
        <v>-9.3448239619047637</v>
      </c>
      <c r="O66">
        <v>-9.3448239619047637</v>
      </c>
      <c r="P66">
        <v>-9.3448239619047637</v>
      </c>
    </row>
    <row r="67" spans="4:25" x14ac:dyDescent="0.25">
      <c r="D67">
        <v>7.9982231904761925</v>
      </c>
      <c r="E67">
        <v>1.6066247619049179E-2</v>
      </c>
      <c r="F67">
        <v>-1.2353778952380932</v>
      </c>
      <c r="G67">
        <v>-2.1309021809523792</v>
      </c>
      <c r="H67">
        <v>-2.3043330380952369</v>
      </c>
      <c r="I67">
        <v>-2.3436763238095217</v>
      </c>
      <c r="K67">
        <v>-9.3448239619047637</v>
      </c>
      <c r="L67">
        <v>-9.3448239619047637</v>
      </c>
      <c r="M67">
        <v>-9.3448239619047637</v>
      </c>
      <c r="N67">
        <v>-9.3448239619047637</v>
      </c>
      <c r="O67">
        <v>-9.3448239619047637</v>
      </c>
      <c r="P67">
        <v>-9.3448239619047637</v>
      </c>
    </row>
    <row r="68" spans="4:25" x14ac:dyDescent="0.25">
      <c r="D68">
        <v>7.9982231904761925</v>
      </c>
      <c r="E68">
        <v>1.6066247619049179E-2</v>
      </c>
      <c r="F68">
        <v>-1.2353778952380932</v>
      </c>
      <c r="G68">
        <v>-2.1309021809523792</v>
      </c>
      <c r="H68">
        <v>-2.3043330380952369</v>
      </c>
      <c r="I68">
        <v>-2.3436763238095217</v>
      </c>
      <c r="K68">
        <v>-9.3448239619047637</v>
      </c>
      <c r="L68">
        <v>-9.3448239619047637</v>
      </c>
      <c r="M68">
        <v>-9.3448239619047637</v>
      </c>
      <c r="N68">
        <v>-9.3448239619047637</v>
      </c>
      <c r="O68">
        <v>-9.3448239619047637</v>
      </c>
      <c r="P68">
        <v>-9.3448239619047637</v>
      </c>
    </row>
    <row r="69" spans="4:25" x14ac:dyDescent="0.25">
      <c r="D69">
        <v>7.9982231904761925</v>
      </c>
      <c r="E69">
        <v>1.6066247619049179E-2</v>
      </c>
      <c r="F69">
        <v>-1.2353778952380932</v>
      </c>
      <c r="G69">
        <v>-2.1309021809523792</v>
      </c>
      <c r="H69">
        <v>-2.3043330380952369</v>
      </c>
      <c r="I69">
        <v>-2.3436763238095217</v>
      </c>
      <c r="K69">
        <v>-9.3448239619047637</v>
      </c>
      <c r="L69">
        <v>-9.3448239619047637</v>
      </c>
      <c r="M69">
        <v>-9.3448239619047637</v>
      </c>
      <c r="N69">
        <v>-9.3448239619047637</v>
      </c>
      <c r="O69">
        <v>-9.3448239619047637</v>
      </c>
      <c r="P69">
        <v>-9.3448239619047637</v>
      </c>
    </row>
    <row r="71" spans="4:25" x14ac:dyDescent="0.25">
      <c r="R71">
        <f>R55*R55</f>
        <v>28.218108300794501</v>
      </c>
      <c r="S71">
        <f t="shared" ref="S71:W71" si="23">S55*S55</f>
        <v>3.408641656042152</v>
      </c>
      <c r="T71">
        <f t="shared" si="23"/>
        <v>3.9002361227882511E-2</v>
      </c>
      <c r="U71">
        <f t="shared" si="23"/>
        <v>8.5752286327495515</v>
      </c>
      <c r="V71">
        <f t="shared" si="23"/>
        <v>0.29276214274226159</v>
      </c>
      <c r="W71">
        <f t="shared" si="23"/>
        <v>3.7592274945288162E-2</v>
      </c>
      <c r="Y71">
        <f>SUM(R71:W71)</f>
        <v>40.571335368501643</v>
      </c>
    </row>
    <row r="72" spans="4:25" x14ac:dyDescent="0.25">
      <c r="R72">
        <f t="shared" ref="R72:W72" si="24">R56*R56</f>
        <v>2.1820231548138667</v>
      </c>
      <c r="S72">
        <f t="shared" si="24"/>
        <v>0.15775589963735756</v>
      </c>
      <c r="T72">
        <f t="shared" si="24"/>
        <v>0.50522826951847777</v>
      </c>
      <c r="U72">
        <f t="shared" si="24"/>
        <v>1.9138027602743917</v>
      </c>
      <c r="V72">
        <f t="shared" si="24"/>
        <v>0.72425419658162205</v>
      </c>
      <c r="W72">
        <f t="shared" si="24"/>
        <v>0.81280960502363375</v>
      </c>
      <c r="Y72">
        <f t="shared" ref="Y72:Y77" si="25">SUM(R72:W72)</f>
        <v>6.2958738858493488</v>
      </c>
    </row>
    <row r="73" spans="4:25" x14ac:dyDescent="0.25">
      <c r="R73">
        <f t="shared" ref="R73:W73" si="26">R57*R57</f>
        <v>4.4371341101788461E-2</v>
      </c>
      <c r="S73">
        <f t="shared" si="26"/>
        <v>9.2849340550602635E-2</v>
      </c>
      <c r="T73">
        <f t="shared" si="26"/>
        <v>6.0782676080548149E-3</v>
      </c>
      <c r="U73">
        <f t="shared" si="26"/>
        <v>8.0917224749647451E-2</v>
      </c>
      <c r="V73">
        <f t="shared" si="26"/>
        <v>8.9038150839346547E-2</v>
      </c>
      <c r="W73">
        <f t="shared" si="26"/>
        <v>9.02201773539566E-4</v>
      </c>
      <c r="Y73">
        <f t="shared" si="25"/>
        <v>0.31415652662297949</v>
      </c>
    </row>
    <row r="74" spans="4:25" x14ac:dyDescent="0.25">
      <c r="R74">
        <f t="shared" ref="R74:W74" si="27">R58*R58</f>
        <v>5.277734208827229</v>
      </c>
      <c r="S74">
        <f t="shared" si="27"/>
        <v>1.0700906940059209</v>
      </c>
      <c r="T74">
        <f>T58*T58</f>
        <v>1.1455578897211858E-2</v>
      </c>
      <c r="U74">
        <f t="shared" si="27"/>
        <v>5.4109527764012996E-2</v>
      </c>
      <c r="V74">
        <f t="shared" si="27"/>
        <v>0.46999058750483097</v>
      </c>
      <c r="W74">
        <f t="shared" si="27"/>
        <v>0.49407587415676629</v>
      </c>
      <c r="Y74">
        <f>SUM(R74:W74)</f>
        <v>7.3774564711559716</v>
      </c>
    </row>
    <row r="75" spans="4:25" x14ac:dyDescent="0.25">
      <c r="R75">
        <f t="shared" ref="R75:W75" si="28">R59*R59</f>
        <v>2.2222671659964983</v>
      </c>
      <c r="S75">
        <f t="shared" si="28"/>
        <v>0.17976794207124949</v>
      </c>
      <c r="T75">
        <f t="shared" si="28"/>
        <v>0.14804130011821745</v>
      </c>
      <c r="U75">
        <f t="shared" si="28"/>
        <v>1.8646450589718198</v>
      </c>
      <c r="V75">
        <f t="shared" si="28"/>
        <v>0.43038557940889055</v>
      </c>
      <c r="W75">
        <f t="shared" si="28"/>
        <v>7.5663910956249106E-4</v>
      </c>
      <c r="Y75">
        <f t="shared" si="25"/>
        <v>4.845863685676238</v>
      </c>
    </row>
    <row r="76" spans="4:25" x14ac:dyDescent="0.25">
      <c r="R76">
        <f t="shared" ref="R76:W76" si="29">R60*R60</f>
        <v>6.0054847626201546</v>
      </c>
      <c r="S76">
        <f t="shared" si="29"/>
        <v>6.8287670780435059E-2</v>
      </c>
      <c r="T76">
        <f t="shared" si="29"/>
        <v>0.12419072553344251</v>
      </c>
      <c r="U76">
        <f t="shared" si="29"/>
        <v>4.3794212923639629E-2</v>
      </c>
      <c r="V76">
        <f t="shared" si="29"/>
        <v>0.73907001145609552</v>
      </c>
      <c r="W76">
        <f t="shared" si="29"/>
        <v>2.1689469846334939</v>
      </c>
      <c r="Y76">
        <f t="shared" si="25"/>
        <v>9.1497743679472627</v>
      </c>
    </row>
    <row r="77" spans="4:25" x14ac:dyDescent="0.25">
      <c r="R77">
        <f t="shared" ref="R77:W77" si="30">R61*R61</f>
        <v>0.11554972594338364</v>
      </c>
      <c r="S77">
        <f t="shared" si="30"/>
        <v>4.7944487778612918E-2</v>
      </c>
      <c r="T77">
        <f t="shared" si="30"/>
        <v>0.20419748179226302</v>
      </c>
      <c r="U77">
        <f t="shared" si="30"/>
        <v>0.23739294529216159</v>
      </c>
      <c r="V77">
        <f t="shared" si="30"/>
        <v>4.1820663870071655E-2</v>
      </c>
      <c r="W77">
        <f t="shared" si="30"/>
        <v>1.0458115372231429</v>
      </c>
      <c r="Y77">
        <f t="shared" si="25"/>
        <v>1.6927168418996357</v>
      </c>
    </row>
    <row r="80" spans="4:25" x14ac:dyDescent="0.25">
      <c r="Y80">
        <f>SUM(Y71:Y77)</f>
        <v>70.247177147653076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3"/>
    </sheetView>
  </sheetViews>
  <sheetFormatPr defaultRowHeight="15" x14ac:dyDescent="0.25"/>
  <cols>
    <col min="2" max="2" width="10.85546875" bestFit="1" customWidth="1"/>
    <col min="3" max="3" width="10.85546875" customWidth="1"/>
    <col min="4" max="4" width="13.7109375" bestFit="1" customWidth="1"/>
    <col min="5" max="5" width="9.7109375" bestFit="1" customWidth="1"/>
    <col min="6" max="6" width="8.42578125" customWidth="1"/>
    <col min="7" max="7" width="11" bestFit="1" customWidth="1"/>
  </cols>
  <sheetData>
    <row r="1" spans="1:8" x14ac:dyDescent="0.25">
      <c r="A1" t="s">
        <v>26</v>
      </c>
      <c r="C1" t="s">
        <v>31</v>
      </c>
      <c r="D1" t="s">
        <v>25</v>
      </c>
      <c r="E1" t="s">
        <v>27</v>
      </c>
      <c r="F1" t="s">
        <v>28</v>
      </c>
      <c r="G1" t="s">
        <v>32</v>
      </c>
    </row>
    <row r="2" spans="1:8" x14ac:dyDescent="0.25">
      <c r="A2" t="s">
        <v>19</v>
      </c>
      <c r="B2" t="s">
        <v>20</v>
      </c>
      <c r="C2" s="1">
        <v>6</v>
      </c>
      <c r="D2" s="1">
        <v>73.833803675462704</v>
      </c>
      <c r="E2" s="1">
        <f>D2/6</f>
        <v>12.305633945910451</v>
      </c>
      <c r="F2" s="1">
        <f>E2/E5</f>
        <v>0.58930752452774615</v>
      </c>
      <c r="G2" s="2">
        <v>0.26290400000000003</v>
      </c>
      <c r="H2" s="2">
        <f>1-G2</f>
        <v>0.73709599999999997</v>
      </c>
    </row>
    <row r="3" spans="1:8" x14ac:dyDescent="0.25">
      <c r="A3" t="s">
        <v>21</v>
      </c>
      <c r="B3" t="s">
        <v>0</v>
      </c>
      <c r="C3" s="1">
        <v>5</v>
      </c>
      <c r="D3" s="1">
        <v>565.89053107339737</v>
      </c>
      <c r="E3" s="1">
        <f>D3/5</f>
        <v>113.17810621467947</v>
      </c>
      <c r="F3" s="1">
        <f>E3/E5</f>
        <v>5.4200141087632865</v>
      </c>
      <c r="G3" s="2">
        <v>0.99935479999999999</v>
      </c>
      <c r="H3" s="2">
        <f t="shared" ref="H3:H4" si="0">1-G3</f>
        <v>6.4520000000001243E-4</v>
      </c>
    </row>
    <row r="4" spans="1:8" x14ac:dyDescent="0.25">
      <c r="A4" t="s">
        <v>22</v>
      </c>
      <c r="B4" t="s">
        <v>23</v>
      </c>
      <c r="C4" s="1">
        <v>30</v>
      </c>
      <c r="D4" s="1">
        <v>70.247177147653076</v>
      </c>
      <c r="E4" s="1">
        <f>D4/30</f>
        <v>2.3415725715884359</v>
      </c>
      <c r="F4" s="1">
        <f>E4/E5</f>
        <v>0.11213614363390324</v>
      </c>
      <c r="G4" s="2">
        <v>9.1109839999999995E-9</v>
      </c>
      <c r="H4" s="2">
        <f t="shared" si="0"/>
        <v>0.99999999088901603</v>
      </c>
    </row>
    <row r="5" spans="1:8" x14ac:dyDescent="0.25">
      <c r="A5" t="s">
        <v>24</v>
      </c>
      <c r="B5" t="s">
        <v>25</v>
      </c>
      <c r="C5" s="1">
        <v>41</v>
      </c>
      <c r="D5" s="1">
        <v>709.97151189651299</v>
      </c>
      <c r="E5" s="1">
        <f>D5/34</f>
        <v>20.881515055779793</v>
      </c>
    </row>
    <row r="15" spans="1:8" x14ac:dyDescent="0.25">
      <c r="B15" t="s">
        <v>1</v>
      </c>
      <c r="D15">
        <v>12.305633945910451</v>
      </c>
      <c r="E15">
        <f>D15*6</f>
        <v>73.833803675462704</v>
      </c>
    </row>
    <row r="16" spans="1:8" x14ac:dyDescent="0.25">
      <c r="B16" t="s">
        <v>4</v>
      </c>
      <c r="D16">
        <v>80.841504439056763</v>
      </c>
      <c r="E16">
        <f>D16*7</f>
        <v>565.89053107339737</v>
      </c>
    </row>
    <row r="18" spans="4:4" x14ac:dyDescent="0.25">
      <c r="D18">
        <v>70.247177147653076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1"/>
  <sheetViews>
    <sheetView workbookViewId="0">
      <selection activeCell="B2" sqref="B2:H8"/>
    </sheetView>
  </sheetViews>
  <sheetFormatPr defaultRowHeight="15" x14ac:dyDescent="0.25"/>
  <cols>
    <col min="3" max="3" width="10.5703125" bestFit="1" customWidth="1"/>
    <col min="4" max="4" width="10.28515625" bestFit="1" customWidth="1"/>
    <col min="5" max="8" width="11.28515625" bestFit="1" customWidth="1"/>
    <col min="10" max="10" width="11.28515625" bestFit="1" customWidth="1"/>
    <col min="21" max="21" width="10.5703125" bestFit="1" customWidth="1"/>
    <col min="22" max="26" width="11.28515625" bestFit="1" customWidth="1"/>
    <col min="27" max="27" width="10.28515625" bestFit="1" customWidth="1"/>
  </cols>
  <sheetData>
    <row r="2" spans="2:27" x14ac:dyDescent="0.25">
      <c r="B2" t="s">
        <v>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K2" t="s">
        <v>1</v>
      </c>
      <c r="T2" t="s">
        <v>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 t="s">
        <v>1</v>
      </c>
    </row>
    <row r="3" spans="2:27" x14ac:dyDescent="0.25">
      <c r="B3">
        <v>1</v>
      </c>
      <c r="C3" s="1">
        <v>-0.85807710000000004</v>
      </c>
      <c r="D3" s="1">
        <v>-9.9030120000000004</v>
      </c>
      <c r="E3" s="1">
        <v>-11.986649</v>
      </c>
      <c r="F3" s="1">
        <v>-12.94225</v>
      </c>
      <c r="G3" s="1">
        <v>-11.631629999999999</v>
      </c>
      <c r="H3" s="1">
        <v>-11.96166</v>
      </c>
      <c r="J3" s="1">
        <f>AVERAGE(C3:H3)</f>
        <v>-9.8805463500000013</v>
      </c>
      <c r="K3" s="1">
        <f>J3-J12</f>
        <v>-0.61561293888888891</v>
      </c>
      <c r="M3">
        <f>K3*K3</f>
        <v>0.37897929052741486</v>
      </c>
      <c r="T3">
        <v>1</v>
      </c>
      <c r="U3" s="1">
        <v>-0.85807710000000004</v>
      </c>
      <c r="V3" s="1">
        <v>-9.9030120000000004</v>
      </c>
      <c r="W3" s="1">
        <v>-11.986649</v>
      </c>
      <c r="X3" s="1">
        <v>-12.94225</v>
      </c>
      <c r="Y3" s="1">
        <v>-11.631629999999999</v>
      </c>
      <c r="Z3" s="1">
        <v>-11.96166</v>
      </c>
      <c r="AA3" s="1">
        <v>-0.61561293888888891</v>
      </c>
    </row>
    <row r="4" spans="2:27" x14ac:dyDescent="0.25">
      <c r="B4">
        <v>2</v>
      </c>
      <c r="C4" s="1">
        <v>1.7092084999999999</v>
      </c>
      <c r="D4" s="1">
        <v>-10.475279</v>
      </c>
      <c r="E4" s="1">
        <v>-11.567214</v>
      </c>
      <c r="F4" s="1">
        <v>-12.4008</v>
      </c>
      <c r="G4" s="1">
        <v>-12.26708</v>
      </c>
      <c r="H4" s="1">
        <v>-13.067970000000001</v>
      </c>
      <c r="J4" s="1">
        <f t="shared" ref="J4:J8" si="0">AVERAGE(C4:H4)</f>
        <v>-9.6781890833333346</v>
      </c>
      <c r="K4" s="1">
        <f t="shared" ref="K4:K8" si="1">J4-J13</f>
        <v>-0.41325567222222226</v>
      </c>
      <c r="M4">
        <f t="shared" ref="M4:M8" si="2">K4*K4</f>
        <v>0.17078025062384081</v>
      </c>
      <c r="T4">
        <v>2</v>
      </c>
      <c r="U4" s="1">
        <v>1.7092084999999999</v>
      </c>
      <c r="V4" s="1">
        <v>-10.475279</v>
      </c>
      <c r="W4" s="1">
        <v>-11.567214</v>
      </c>
      <c r="X4" s="1">
        <v>-12.4008</v>
      </c>
      <c r="Y4" s="1">
        <v>-12.26708</v>
      </c>
      <c r="Z4" s="1">
        <v>-13.067970000000001</v>
      </c>
      <c r="AA4" s="1">
        <v>-0.41325567222222226</v>
      </c>
    </row>
    <row r="5" spans="2:27" x14ac:dyDescent="0.25">
      <c r="B5">
        <v>3</v>
      </c>
      <c r="C5" s="1">
        <v>3.7011308000000001</v>
      </c>
      <c r="D5" s="1">
        <v>-8.8603620000000003</v>
      </c>
      <c r="E5" s="1">
        <v>-9.3206889999999998</v>
      </c>
      <c r="F5" s="1">
        <v>-10.84369</v>
      </c>
      <c r="G5" s="1">
        <v>-11.3916</v>
      </c>
      <c r="H5" s="1">
        <v>-12.50132</v>
      </c>
      <c r="J5" s="1">
        <f t="shared" si="0"/>
        <v>-8.2027550333333341</v>
      </c>
      <c r="K5" s="1">
        <f>J5-J14</f>
        <v>1.0621783777777782</v>
      </c>
      <c r="M5">
        <f t="shared" si="2"/>
        <v>1.1282229062186326</v>
      </c>
      <c r="T5">
        <v>3</v>
      </c>
      <c r="U5" s="1">
        <v>3.7011308000000001</v>
      </c>
      <c r="V5" s="1">
        <v>-8.8603620000000003</v>
      </c>
      <c r="W5" s="1">
        <v>-9.3206889999999998</v>
      </c>
      <c r="X5" s="1">
        <v>-10.84369</v>
      </c>
      <c r="Y5" s="1">
        <v>-11.3916</v>
      </c>
      <c r="Z5" s="1">
        <v>-12.50132</v>
      </c>
      <c r="AA5" s="1">
        <v>1.0621783777777782</v>
      </c>
    </row>
    <row r="6" spans="2:27" x14ac:dyDescent="0.25">
      <c r="B6">
        <v>4</v>
      </c>
      <c r="C6" s="1">
        <v>3.2360587000000001</v>
      </c>
      <c r="D6" s="1">
        <v>-9.1748659999999997</v>
      </c>
      <c r="E6" s="1">
        <v>-10.387371</v>
      </c>
      <c r="F6" s="1">
        <v>-12.344939999999999</v>
      </c>
      <c r="G6" s="1">
        <v>-14.10633</v>
      </c>
      <c r="H6" s="1">
        <v>-12.106479999999999</v>
      </c>
      <c r="J6" s="1">
        <f t="shared" si="0"/>
        <v>-9.1473213833333329</v>
      </c>
      <c r="K6" s="1">
        <f t="shared" si="1"/>
        <v>0.11761202777777946</v>
      </c>
      <c r="M6">
        <f t="shared" si="2"/>
        <v>1.3832589078001167E-2</v>
      </c>
      <c r="T6">
        <v>4</v>
      </c>
      <c r="U6" s="1">
        <v>3.2360587000000001</v>
      </c>
      <c r="V6" s="1">
        <v>-9.1748659999999997</v>
      </c>
      <c r="W6" s="1">
        <v>-10.387371</v>
      </c>
      <c r="X6" s="1">
        <v>-12.344939999999999</v>
      </c>
      <c r="Y6" s="1">
        <v>-14.10633</v>
      </c>
      <c r="Z6" s="1">
        <v>-12.106479999999999</v>
      </c>
      <c r="AA6" s="1">
        <v>0.11761202777777946</v>
      </c>
    </row>
    <row r="7" spans="2:27" x14ac:dyDescent="0.25">
      <c r="B7">
        <v>5</v>
      </c>
      <c r="C7" s="1">
        <v>1.4738963</v>
      </c>
      <c r="D7" s="1">
        <v>-10.460948999999999</v>
      </c>
      <c r="E7" s="1">
        <v>-11.115652000000001</v>
      </c>
      <c r="F7" s="1">
        <v>-12.33239</v>
      </c>
      <c r="G7" s="1">
        <v>-12.83536</v>
      </c>
      <c r="H7" s="1">
        <v>-13.39917</v>
      </c>
      <c r="J7" s="1">
        <f t="shared" si="0"/>
        <v>-9.7782707833333333</v>
      </c>
      <c r="K7" s="1">
        <f t="shared" si="1"/>
        <v>-0.51333737222222098</v>
      </c>
      <c r="M7">
        <f t="shared" si="2"/>
        <v>0.26351525772001505</v>
      </c>
      <c r="T7">
        <v>5</v>
      </c>
      <c r="U7" s="1">
        <v>1.4738963</v>
      </c>
      <c r="V7" s="1">
        <v>-10.460948999999999</v>
      </c>
      <c r="W7" s="1">
        <v>-11.115652000000001</v>
      </c>
      <c r="X7" s="1">
        <v>-12.33239</v>
      </c>
      <c r="Y7" s="1">
        <v>-12.83536</v>
      </c>
      <c r="Z7" s="1">
        <v>-13.39917</v>
      </c>
      <c r="AA7" s="1">
        <v>-0.51333737222222098</v>
      </c>
    </row>
    <row r="8" spans="2:27" x14ac:dyDescent="0.25">
      <c r="B8">
        <v>6</v>
      </c>
      <c r="C8" s="1">
        <v>1.442197</v>
      </c>
      <c r="D8" s="1">
        <v>-9.3011339999999993</v>
      </c>
      <c r="E8" s="1">
        <v>-10.25737</v>
      </c>
      <c r="F8" s="1">
        <v>-10.947190000000001</v>
      </c>
      <c r="G8" s="1">
        <v>-12.49968</v>
      </c>
      <c r="H8" s="1">
        <v>-11.851929999999999</v>
      </c>
      <c r="J8" s="1">
        <f t="shared" si="0"/>
        <v>-8.9025178333333326</v>
      </c>
      <c r="K8" s="1">
        <f t="shared" si="1"/>
        <v>0.36241557777777977</v>
      </c>
      <c r="M8">
        <f t="shared" si="2"/>
        <v>0.13134505101600194</v>
      </c>
      <c r="T8">
        <v>6</v>
      </c>
      <c r="U8" s="1">
        <v>1.442197</v>
      </c>
      <c r="V8" s="1">
        <v>-9.3011339999999993</v>
      </c>
      <c r="W8" s="1">
        <v>-10.25737</v>
      </c>
      <c r="X8" s="1">
        <v>-10.947190000000001</v>
      </c>
      <c r="Y8" s="1">
        <v>-12.49968</v>
      </c>
      <c r="Z8" s="1">
        <v>-11.851929999999999</v>
      </c>
      <c r="AA8" s="1">
        <v>0.36241557777777977</v>
      </c>
    </row>
    <row r="9" spans="2:27" x14ac:dyDescent="0.25">
      <c r="B9" t="s">
        <v>33</v>
      </c>
      <c r="J9" s="1"/>
      <c r="T9" t="s">
        <v>4</v>
      </c>
      <c r="U9" s="1">
        <v>11.049002444444445</v>
      </c>
      <c r="V9" s="1">
        <v>-0.43100025555555455</v>
      </c>
      <c r="W9" s="1">
        <v>-1.5075574222222219</v>
      </c>
      <c r="X9" s="1">
        <v>-2.7036099222222223</v>
      </c>
      <c r="Y9" s="1">
        <v>-3.1903465888888896</v>
      </c>
      <c r="Z9" s="1">
        <v>-3.2164882555555554</v>
      </c>
      <c r="AA9" s="1"/>
    </row>
    <row r="10" spans="2:27" x14ac:dyDescent="0.25">
      <c r="B10" t="s">
        <v>33</v>
      </c>
      <c r="C10" s="1">
        <f>AVERAGE(C3:C8)</f>
        <v>1.7840690333333333</v>
      </c>
      <c r="D10" s="1">
        <f t="shared" ref="D10:J10" si="3">AVERAGE(D3:D8)</f>
        <v>-9.6959336666666669</v>
      </c>
      <c r="E10" s="1">
        <f t="shared" si="3"/>
        <v>-10.772490833333334</v>
      </c>
      <c r="F10" s="1">
        <f t="shared" si="3"/>
        <v>-11.968543333333335</v>
      </c>
      <c r="G10" s="1">
        <f t="shared" si="3"/>
        <v>-12.455280000000002</v>
      </c>
      <c r="H10" s="1">
        <f>AVERAGE(H3:H8)</f>
        <v>-12.481421666666668</v>
      </c>
      <c r="J10" s="1">
        <f t="shared" si="3"/>
        <v>-9.2649334111111123</v>
      </c>
      <c r="L10">
        <v>-9.2649334111111123</v>
      </c>
      <c r="M10">
        <v>-9.2649334111111123</v>
      </c>
      <c r="N10">
        <v>-9.2649334111111123</v>
      </c>
      <c r="O10">
        <v>-9.2649334111111123</v>
      </c>
      <c r="P10">
        <v>-9.2649334111111123</v>
      </c>
      <c r="Q10">
        <v>-9.2649334111111123</v>
      </c>
      <c r="R10">
        <v>-9.2649334111111123</v>
      </c>
    </row>
    <row r="11" spans="2:27" x14ac:dyDescent="0.25">
      <c r="B11" t="s">
        <v>4</v>
      </c>
      <c r="C11" s="1">
        <f>C10-L10</f>
        <v>11.049002444444445</v>
      </c>
      <c r="D11" s="1">
        <f t="shared" ref="D11:H11" si="4">D10-M10</f>
        <v>-0.43100025555555455</v>
      </c>
      <c r="E11" s="1">
        <f t="shared" si="4"/>
        <v>-1.5075574222222219</v>
      </c>
      <c r="F11" s="1">
        <f t="shared" si="4"/>
        <v>-2.7036099222222223</v>
      </c>
      <c r="G11" s="1">
        <f>G10-P10</f>
        <v>-3.1903465888888896</v>
      </c>
      <c r="H11" s="1">
        <f t="shared" si="4"/>
        <v>-3.2164882555555554</v>
      </c>
    </row>
    <row r="12" spans="2:27" x14ac:dyDescent="0.25">
      <c r="J12">
        <v>-9.2649334111111123</v>
      </c>
    </row>
    <row r="13" spans="2:27" x14ac:dyDescent="0.25">
      <c r="C13">
        <f>C11*C11</f>
        <v>122.08045501733933</v>
      </c>
      <c r="D13">
        <f t="shared" ref="D13:H13" si="5">D11*D11</f>
        <v>0.18576122028895334</v>
      </c>
      <c r="E13">
        <f t="shared" si="5"/>
        <v>2.2727293812973106</v>
      </c>
      <c r="F13">
        <f t="shared" si="5"/>
        <v>7.3095066115384508</v>
      </c>
      <c r="G13">
        <f t="shared" si="5"/>
        <v>10.178311357234973</v>
      </c>
      <c r="H13">
        <f t="shared" si="5"/>
        <v>10.34579669812682</v>
      </c>
      <c r="J13">
        <v>-9.2649334111111123</v>
      </c>
      <c r="K13">
        <v>-9.2649334111111123</v>
      </c>
      <c r="L13">
        <v>-9.2649334111111123</v>
      </c>
      <c r="M13">
        <v>-9.2649334111111123</v>
      </c>
      <c r="N13">
        <v>-9.2649334111111123</v>
      </c>
      <c r="O13">
        <v>-9.2649334111111123</v>
      </c>
      <c r="P13">
        <v>-9.2649334111111123</v>
      </c>
      <c r="Q13">
        <v>-9.2649334111111123</v>
      </c>
    </row>
    <row r="14" spans="2:27" x14ac:dyDescent="0.25">
      <c r="J14">
        <v>-9.2649334111111123</v>
      </c>
      <c r="K14">
        <v>-9.2649334111111123</v>
      </c>
      <c r="L14">
        <v>-9.2649334111111123</v>
      </c>
      <c r="M14">
        <v>-9.2649334111111123</v>
      </c>
      <c r="N14">
        <v>-9.2649334111111123</v>
      </c>
      <c r="O14">
        <v>-9.2649334111111123</v>
      </c>
      <c r="P14">
        <v>-9.2649334111111123</v>
      </c>
      <c r="Q14">
        <v>-9.2649334111111123</v>
      </c>
    </row>
    <row r="15" spans="2:27" x14ac:dyDescent="0.25">
      <c r="J15">
        <v>-9.2649334111111123</v>
      </c>
      <c r="K15">
        <v>-9.2649334111111123</v>
      </c>
      <c r="L15">
        <v>-9.2649334111111123</v>
      </c>
      <c r="M15">
        <v>-9.2649334111111123</v>
      </c>
      <c r="N15">
        <v>-9.2649334111111123</v>
      </c>
      <c r="O15">
        <v>-9.2649334111111123</v>
      </c>
      <c r="P15">
        <v>-9.2649334111111123</v>
      </c>
      <c r="Q15">
        <v>-9.2649334111111123</v>
      </c>
    </row>
    <row r="16" spans="2:27" x14ac:dyDescent="0.25">
      <c r="J16">
        <v>-9.2649334111111123</v>
      </c>
      <c r="K16">
        <v>-9.2649334111111123</v>
      </c>
      <c r="L16">
        <v>-9.2649334111111123</v>
      </c>
      <c r="M16">
        <v>-9.2649334111111123</v>
      </c>
      <c r="N16">
        <v>-9.2649334111111123</v>
      </c>
      <c r="O16">
        <v>-9.2649334111111123</v>
      </c>
      <c r="P16">
        <v>-9.2649334111111123</v>
      </c>
      <c r="Q16">
        <v>-9.2649334111111123</v>
      </c>
    </row>
    <row r="17" spans="2:17" x14ac:dyDescent="0.25">
      <c r="J17">
        <v>-9.2649334111111123</v>
      </c>
      <c r="K17">
        <v>-9.2649334111111123</v>
      </c>
      <c r="L17">
        <v>-9.2649334111111123</v>
      </c>
      <c r="M17">
        <v>-9.2649334111111123</v>
      </c>
      <c r="N17">
        <v>-9.2649334111111123</v>
      </c>
      <c r="O17">
        <v>-9.2649334111111123</v>
      </c>
      <c r="P17">
        <v>-9.2649334111111123</v>
      </c>
      <c r="Q17">
        <v>-9.2649334111111123</v>
      </c>
    </row>
    <row r="18" spans="2:17" x14ac:dyDescent="0.25">
      <c r="J18">
        <v>-9.2649334111111123</v>
      </c>
      <c r="K18">
        <v>-9.2649334111111123</v>
      </c>
      <c r="L18">
        <v>-9.2649334111111123</v>
      </c>
      <c r="M18">
        <v>-9.2649334111111123</v>
      </c>
      <c r="N18">
        <v>-9.2649334111111123</v>
      </c>
      <c r="O18">
        <v>-9.2649334111111123</v>
      </c>
      <c r="P18">
        <v>-9.2649334111111123</v>
      </c>
      <c r="Q18">
        <v>-9.2649334111111123</v>
      </c>
    </row>
    <row r="19" spans="2:17" x14ac:dyDescent="0.25">
      <c r="J19">
        <v>-9.2649334111111123</v>
      </c>
      <c r="K19">
        <v>-9.2649334111111123</v>
      </c>
      <c r="L19">
        <v>-9.2649334111111123</v>
      </c>
      <c r="M19">
        <v>-9.2649334111111123</v>
      </c>
      <c r="N19">
        <v>-9.2649334111111123</v>
      </c>
      <c r="O19">
        <v>-9.2649334111111123</v>
      </c>
      <c r="P19">
        <v>-9.2649334111111123</v>
      </c>
      <c r="Q19">
        <v>-9.2649334111111123</v>
      </c>
    </row>
    <row r="20" spans="2:17" x14ac:dyDescent="0.25">
      <c r="J20">
        <v>-9.2649334111111123</v>
      </c>
      <c r="K20">
        <v>-9.2649334111111123</v>
      </c>
      <c r="L20">
        <v>-9.2649334111111123</v>
      </c>
      <c r="M20">
        <v>-9.2649334111111123</v>
      </c>
      <c r="N20">
        <v>-9.2649334111111123</v>
      </c>
      <c r="O20">
        <v>-9.2649334111111123</v>
      </c>
      <c r="P20">
        <v>-9.2649334111111123</v>
      </c>
      <c r="Q20">
        <v>-9.2649334111111123</v>
      </c>
    </row>
    <row r="21" spans="2:17" x14ac:dyDescent="0.25">
      <c r="J21">
        <v>-9.2649334111111123</v>
      </c>
      <c r="K21">
        <v>-9.2649334111111123</v>
      </c>
      <c r="L21">
        <v>-9.2649334111111123</v>
      </c>
      <c r="M21">
        <v>-9.2649334111111123</v>
      </c>
      <c r="N21">
        <v>-9.2649334111111123</v>
      </c>
      <c r="O21">
        <v>-9.2649334111111123</v>
      </c>
      <c r="P21">
        <v>-9.2649334111111123</v>
      </c>
      <c r="Q21">
        <v>-9.2649334111111123</v>
      </c>
    </row>
    <row r="22" spans="2:17" x14ac:dyDescent="0.25">
      <c r="J22">
        <v>-9.2649334111111123</v>
      </c>
      <c r="K22">
        <v>-9.2649334111111123</v>
      </c>
      <c r="L22">
        <v>-9.2649334111111123</v>
      </c>
      <c r="M22">
        <v>-9.2649334111111123</v>
      </c>
      <c r="N22">
        <v>-9.2649334111111123</v>
      </c>
      <c r="O22">
        <v>-9.2649334111111123</v>
      </c>
      <c r="P22">
        <v>-9.2649334111111123</v>
      </c>
      <c r="Q22">
        <v>-9.2649334111111123</v>
      </c>
    </row>
    <row r="25" spans="2:17" x14ac:dyDescent="0.25">
      <c r="B25" t="s">
        <v>5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</row>
    <row r="26" spans="2:17" x14ac:dyDescent="0.25">
      <c r="B26">
        <v>1</v>
      </c>
      <c r="C26" s="1">
        <f>C3-J13</f>
        <v>8.4068563111111132</v>
      </c>
      <c r="D26" s="1">
        <f t="shared" ref="D26:H26" si="6">D3-K13</f>
        <v>-0.63807858888888802</v>
      </c>
      <c r="E26" s="1">
        <f t="shared" si="6"/>
        <v>-2.7217155888888875</v>
      </c>
      <c r="F26" s="1">
        <f t="shared" si="6"/>
        <v>-3.6773165888888872</v>
      </c>
      <c r="G26" s="1">
        <f t="shared" si="6"/>
        <v>-2.3666965888888871</v>
      </c>
      <c r="H26" s="1">
        <f t="shared" si="6"/>
        <v>-2.6967265888888878</v>
      </c>
      <c r="J26" s="1">
        <f>AVERAGE(C26:H26)</f>
        <v>-0.61561293888888746</v>
      </c>
      <c r="L26">
        <f>J26*J26</f>
        <v>0.37897929052741308</v>
      </c>
    </row>
    <row r="27" spans="2:17" x14ac:dyDescent="0.25">
      <c r="B27">
        <v>2</v>
      </c>
      <c r="C27" s="1">
        <f t="shared" ref="C27:C36" si="7">C4-J14</f>
        <v>10.974141911111111</v>
      </c>
      <c r="D27" s="1">
        <f t="shared" ref="D27:D36" si="8">D4-K14</f>
        <v>-1.2103455888888881</v>
      </c>
      <c r="E27" s="1">
        <f t="shared" ref="E27:E36" si="9">E4-L14</f>
        <v>-2.3022805888888875</v>
      </c>
      <c r="F27" s="1">
        <f t="shared" ref="F27:F36" si="10">F4-M14</f>
        <v>-3.1358665888888879</v>
      </c>
      <c r="G27" s="1">
        <f t="shared" ref="G27:G36" si="11">G4-N14</f>
        <v>-3.0021465888888876</v>
      </c>
      <c r="H27" s="1">
        <f t="shared" ref="H27:H36" si="12">H4-O14</f>
        <v>-3.8030365888888884</v>
      </c>
      <c r="J27" s="1">
        <f t="shared" ref="J27:J31" si="13">AVERAGE(C27:H27)</f>
        <v>-0.41325567222222137</v>
      </c>
      <c r="L27">
        <f t="shared" ref="L27:L31" si="14">J27*J27</f>
        <v>0.17078025062384006</v>
      </c>
    </row>
    <row r="28" spans="2:17" x14ac:dyDescent="0.25">
      <c r="B28">
        <v>3</v>
      </c>
      <c r="C28" s="1">
        <f t="shared" si="7"/>
        <v>12.966064211111112</v>
      </c>
      <c r="D28" s="1">
        <f t="shared" si="8"/>
        <v>0.40457141111111206</v>
      </c>
      <c r="E28" s="1">
        <f t="shared" si="9"/>
        <v>-5.5755588888887431E-2</v>
      </c>
      <c r="F28" s="1">
        <f t="shared" si="10"/>
        <v>-1.5787565888888881</v>
      </c>
      <c r="G28" s="1">
        <f t="shared" si="11"/>
        <v>-2.126666588888888</v>
      </c>
      <c r="H28" s="1">
        <f t="shared" si="12"/>
        <v>-3.2363865888888874</v>
      </c>
      <c r="J28" s="1">
        <f t="shared" si="13"/>
        <v>1.0621783777777789</v>
      </c>
      <c r="L28">
        <f t="shared" si="14"/>
        <v>1.128222906218634</v>
      </c>
    </row>
    <row r="29" spans="2:17" x14ac:dyDescent="0.25">
      <c r="B29">
        <v>4</v>
      </c>
      <c r="C29" s="1">
        <f t="shared" si="7"/>
        <v>12.500992111111113</v>
      </c>
      <c r="D29" s="1">
        <f t="shared" si="8"/>
        <v>9.0067411111112605E-2</v>
      </c>
      <c r="E29" s="1">
        <f t="shared" si="9"/>
        <v>-1.1224375888888876</v>
      </c>
      <c r="F29" s="1">
        <f t="shared" si="10"/>
        <v>-3.080006588888887</v>
      </c>
      <c r="G29" s="1">
        <f t="shared" si="11"/>
        <v>-4.8413965888888875</v>
      </c>
      <c r="H29" s="1">
        <f t="shared" si="12"/>
        <v>-2.8415465888888871</v>
      </c>
      <c r="J29" s="1">
        <f t="shared" si="13"/>
        <v>0.11761202777777946</v>
      </c>
      <c r="L29">
        <f t="shared" si="14"/>
        <v>1.3832589078001167E-2</v>
      </c>
    </row>
    <row r="30" spans="2:17" x14ac:dyDescent="0.25">
      <c r="B30">
        <v>5</v>
      </c>
      <c r="C30" s="1">
        <f t="shared" si="7"/>
        <v>10.738829711111112</v>
      </c>
      <c r="D30" s="1">
        <f t="shared" si="8"/>
        <v>-1.196015588888887</v>
      </c>
      <c r="E30" s="1">
        <f t="shared" si="9"/>
        <v>-1.8507185888888884</v>
      </c>
      <c r="F30" s="1">
        <f t="shared" si="10"/>
        <v>-3.0674565888888878</v>
      </c>
      <c r="G30" s="1">
        <f t="shared" si="11"/>
        <v>-3.5704265888888873</v>
      </c>
      <c r="H30" s="1">
        <f t="shared" si="12"/>
        <v>-4.1342365888888875</v>
      </c>
      <c r="J30" s="1">
        <f t="shared" si="13"/>
        <v>-0.51333737222222098</v>
      </c>
      <c r="L30">
        <f t="shared" si="14"/>
        <v>0.26351525772001505</v>
      </c>
    </row>
    <row r="31" spans="2:17" x14ac:dyDescent="0.25">
      <c r="B31">
        <v>6</v>
      </c>
      <c r="C31" s="1">
        <f t="shared" si="7"/>
        <v>10.707130411111113</v>
      </c>
      <c r="D31" s="1">
        <f t="shared" si="8"/>
        <v>-3.6200588888886998E-2</v>
      </c>
      <c r="E31" s="1">
        <f t="shared" si="9"/>
        <v>-0.99243658888888753</v>
      </c>
      <c r="F31" s="1">
        <f t="shared" si="10"/>
        <v>-1.6822565888888885</v>
      </c>
      <c r="G31" s="1">
        <f t="shared" si="11"/>
        <v>-3.2347465888888873</v>
      </c>
      <c r="H31" s="1">
        <f t="shared" si="12"/>
        <v>-2.5869965888888871</v>
      </c>
      <c r="J31" s="1">
        <f t="shared" si="13"/>
        <v>0.36241557777777916</v>
      </c>
      <c r="L31">
        <f t="shared" si="14"/>
        <v>0.1313450510160015</v>
      </c>
    </row>
    <row r="32" spans="2:17" x14ac:dyDescent="0.25">
      <c r="B32" t="s">
        <v>34</v>
      </c>
      <c r="C32" s="1"/>
      <c r="D32" s="1"/>
      <c r="E32" s="1"/>
      <c r="F32" s="1"/>
      <c r="G32" s="1"/>
      <c r="H32" s="1"/>
    </row>
    <row r="33" spans="1:12" x14ac:dyDescent="0.25">
      <c r="A33" s="1"/>
      <c r="C33" s="1">
        <f>AVERAGE(C26:C31)</f>
        <v>11.049002444444445</v>
      </c>
      <c r="D33" s="1">
        <f t="shared" ref="D33:H33" si="15">AVERAGE(D26:D31)</f>
        <v>-0.43100025555555427</v>
      </c>
      <c r="E33" s="1">
        <f t="shared" si="15"/>
        <v>-1.507557422222221</v>
      </c>
      <c r="F33" s="1">
        <f t="shared" si="15"/>
        <v>-2.703609922222221</v>
      </c>
      <c r="G33" s="1">
        <f t="shared" si="15"/>
        <v>-3.1903465888888873</v>
      </c>
      <c r="H33" s="1">
        <f t="shared" si="15"/>
        <v>-3.2164882555555541</v>
      </c>
      <c r="J33" s="1"/>
      <c r="L33">
        <f>SUM(L26:L31)</f>
        <v>2.0866753451839046</v>
      </c>
    </row>
    <row r="34" spans="1:12" x14ac:dyDescent="0.25">
      <c r="C34" s="1"/>
      <c r="D34" s="1"/>
      <c r="E34" s="1"/>
      <c r="F34" s="1"/>
      <c r="G34" s="1"/>
      <c r="H34" s="1"/>
    </row>
    <row r="35" spans="1:12" x14ac:dyDescent="0.25">
      <c r="A35" s="1">
        <f>SUM(C35:H35)</f>
        <v>152.37256028582578</v>
      </c>
      <c r="C35" s="1">
        <f>C33*C33</f>
        <v>122.08045501733933</v>
      </c>
      <c r="D35" s="1">
        <f t="shared" ref="D35:H35" si="16">D33*D33</f>
        <v>0.18576122028895309</v>
      </c>
      <c r="E35" s="1">
        <f t="shared" si="16"/>
        <v>2.2727293812973079</v>
      </c>
      <c r="F35" s="1">
        <f t="shared" si="16"/>
        <v>7.3095066115384437</v>
      </c>
      <c r="G35" s="1">
        <f t="shared" si="16"/>
        <v>10.178311357234959</v>
      </c>
      <c r="H35" s="1">
        <f t="shared" si="16"/>
        <v>10.345796698126811</v>
      </c>
    </row>
    <row r="36" spans="1:12" x14ac:dyDescent="0.25">
      <c r="C36" s="1"/>
      <c r="D36" s="1"/>
      <c r="E36" s="1"/>
      <c r="F36" s="1"/>
      <c r="G36" s="1"/>
      <c r="H36" s="1"/>
    </row>
    <row r="43" spans="1:12" x14ac:dyDescent="0.25">
      <c r="C43">
        <f>C26*C26</f>
        <v>70.675233035668754</v>
      </c>
      <c r="D43">
        <f t="shared" ref="D43:H43" si="17">D26*D26</f>
        <v>0.40714428559843457</v>
      </c>
      <c r="E43">
        <f t="shared" si="17"/>
        <v>7.4077357468007836</v>
      </c>
      <c r="F43">
        <f t="shared" si="17"/>
        <v>13.522657294917401</v>
      </c>
      <c r="G43">
        <f t="shared" si="17"/>
        <v>5.6012527438582937</v>
      </c>
      <c r="H43">
        <f t="shared" si="17"/>
        <v>7.272334295220297</v>
      </c>
      <c r="J43">
        <f>SUM(C43:H43)</f>
        <v>104.88635740206396</v>
      </c>
    </row>
    <row r="44" spans="1:12" x14ac:dyDescent="0.25">
      <c r="C44">
        <f t="shared" ref="C44:H44" si="18">C27*C27</f>
        <v>120.43179068520544</v>
      </c>
      <c r="D44">
        <f t="shared" si="18"/>
        <v>1.4649364445427893</v>
      </c>
      <c r="E44">
        <f t="shared" si="18"/>
        <v>5.300495909974563</v>
      </c>
      <c r="F44">
        <f t="shared" si="18"/>
        <v>9.8336592633096291</v>
      </c>
      <c r="G44">
        <f t="shared" si="18"/>
        <v>9.0128841411771834</v>
      </c>
      <c r="H44">
        <f t="shared" si="18"/>
        <v>14.463087296427632</v>
      </c>
      <c r="J44">
        <f t="shared" ref="J44:J48" si="19">SUM(C44:H44)</f>
        <v>160.50685374063724</v>
      </c>
    </row>
    <row r="45" spans="1:12" x14ac:dyDescent="0.25">
      <c r="C45">
        <f t="shared" ref="C45:H45" si="20">C28*C28</f>
        <v>168.11882112665643</v>
      </c>
      <c r="D45">
        <f t="shared" si="20"/>
        <v>0.16367802668843645</v>
      </c>
      <c r="E45">
        <f t="shared" si="20"/>
        <v>3.1086856923466274E-3</v>
      </c>
      <c r="F45">
        <f t="shared" si="20"/>
        <v>2.4924723669600777</v>
      </c>
      <c r="G45">
        <f t="shared" si="20"/>
        <v>4.5227107802962987</v>
      </c>
      <c r="H45">
        <f t="shared" si="20"/>
        <v>10.474198152739849</v>
      </c>
      <c r="J45">
        <f t="shared" si="19"/>
        <v>185.77498913903347</v>
      </c>
    </row>
    <row r="46" spans="1:12" x14ac:dyDescent="0.25">
      <c r="C46">
        <f t="shared" ref="C46:H46" si="21">C29*C29</f>
        <v>156.27480376206228</v>
      </c>
      <c r="D46">
        <f t="shared" si="21"/>
        <v>8.1121385442581712E-3</v>
      </c>
      <c r="E46">
        <f t="shared" si="21"/>
        <v>1.2598661409506993</v>
      </c>
      <c r="F46">
        <f t="shared" si="21"/>
        <v>9.4864405875989579</v>
      </c>
      <c r="G46">
        <f t="shared" si="21"/>
        <v>23.439120930904956</v>
      </c>
      <c r="H46">
        <f t="shared" si="21"/>
        <v>8.0743870168260692</v>
      </c>
      <c r="J46">
        <f t="shared" si="19"/>
        <v>198.54273057688721</v>
      </c>
    </row>
    <row r="47" spans="1:12" x14ac:dyDescent="0.25">
      <c r="C47">
        <f t="shared" ref="C47:H47" si="22">C30*C30</f>
        <v>115.32246356424277</v>
      </c>
      <c r="D47">
        <f t="shared" si="22"/>
        <v>1.4304532888652313</v>
      </c>
      <c r="E47">
        <f t="shared" si="22"/>
        <v>3.4251592952588785</v>
      </c>
      <c r="F47">
        <f t="shared" si="22"/>
        <v>9.4092899247178519</v>
      </c>
      <c r="G47">
        <f t="shared" si="22"/>
        <v>12.747946026644735</v>
      </c>
      <c r="H47">
        <f t="shared" si="22"/>
        <v>17.091912172907623</v>
      </c>
      <c r="J47">
        <f t="shared" si="19"/>
        <v>159.42722427263709</v>
      </c>
    </row>
    <row r="48" spans="1:12" x14ac:dyDescent="0.25">
      <c r="C48">
        <f t="shared" ref="C48:H48" si="23">C31*C31</f>
        <v>114.64264164054042</v>
      </c>
      <c r="D48">
        <f t="shared" si="23"/>
        <v>1.3104826359022087E-3</v>
      </c>
      <c r="E48">
        <f t="shared" si="23"/>
        <v>0.9849303829654108</v>
      </c>
      <c r="F48">
        <f t="shared" si="23"/>
        <v>2.8299872308600791</v>
      </c>
      <c r="G48">
        <f t="shared" si="23"/>
        <v>10.463585494328292</v>
      </c>
      <c r="H48">
        <f t="shared" si="23"/>
        <v>6.692551350922737</v>
      </c>
      <c r="J48">
        <f t="shared" si="19"/>
        <v>135.61500658225285</v>
      </c>
    </row>
    <row r="50" spans="3:25" x14ac:dyDescent="0.25">
      <c r="J50">
        <f>SUM(J43:J48)</f>
        <v>944.75316171351176</v>
      </c>
    </row>
    <row r="58" spans="3:25" x14ac:dyDescent="0.25">
      <c r="C58">
        <v>8.4068563111111132</v>
      </c>
      <c r="D58">
        <v>-0.63807858888888802</v>
      </c>
      <c r="E58">
        <v>-2.7217155888888875</v>
      </c>
      <c r="F58">
        <v>-3.6773165888888872</v>
      </c>
      <c r="G58">
        <v>-2.3666965888888871</v>
      </c>
      <c r="H58">
        <v>-2.6967265888888878</v>
      </c>
      <c r="J58">
        <v>-0.61561293888888746</v>
      </c>
      <c r="K58">
        <v>-0.61561293888888746</v>
      </c>
      <c r="L58">
        <v>-0.61561293888888746</v>
      </c>
      <c r="M58">
        <v>-0.61561293888888746</v>
      </c>
      <c r="N58">
        <v>-0.61561293888888746</v>
      </c>
      <c r="O58">
        <v>-0.61561293888888746</v>
      </c>
      <c r="P58">
        <v>-0.61561293888888746</v>
      </c>
      <c r="Q58">
        <v>-0.61561293888888746</v>
      </c>
    </row>
    <row r="59" spans="3:25" x14ac:dyDescent="0.25">
      <c r="C59">
        <v>10.974141911111111</v>
      </c>
      <c r="D59">
        <v>-1.2103455888888881</v>
      </c>
      <c r="E59">
        <v>-2.3022805888888875</v>
      </c>
      <c r="F59">
        <v>-3.1358665888888879</v>
      </c>
      <c r="G59">
        <v>-3.0021465888888876</v>
      </c>
      <c r="H59">
        <v>-3.8030365888888884</v>
      </c>
      <c r="J59">
        <v>-0.41325567222222137</v>
      </c>
      <c r="K59">
        <v>-0.41325567222222137</v>
      </c>
      <c r="L59">
        <v>-0.41325567222222137</v>
      </c>
      <c r="M59">
        <v>-0.41325567222222137</v>
      </c>
      <c r="N59">
        <v>-0.41325567222222137</v>
      </c>
      <c r="O59">
        <v>-0.41325567222222137</v>
      </c>
      <c r="P59">
        <v>-0.41325567222222137</v>
      </c>
      <c r="Q59">
        <v>-0.41325567222222137</v>
      </c>
    </row>
    <row r="60" spans="3:25" x14ac:dyDescent="0.25">
      <c r="C60">
        <v>12.966064211111112</v>
      </c>
      <c r="D60">
        <v>0.40457141111111206</v>
      </c>
      <c r="E60">
        <v>-5.5755588888887431E-2</v>
      </c>
      <c r="F60">
        <v>-1.5787565888888881</v>
      </c>
      <c r="G60">
        <v>-2.126666588888888</v>
      </c>
      <c r="H60">
        <v>-3.2363865888888874</v>
      </c>
      <c r="J60">
        <v>1.0621783777777789</v>
      </c>
      <c r="K60">
        <v>1.0621783777777789</v>
      </c>
      <c r="L60">
        <v>1.0621783777777789</v>
      </c>
      <c r="M60">
        <v>1.0621783777777789</v>
      </c>
      <c r="N60">
        <v>1.0621783777777789</v>
      </c>
      <c r="O60">
        <v>1.0621783777777789</v>
      </c>
      <c r="P60">
        <v>1.0621783777777789</v>
      </c>
      <c r="Q60">
        <v>1.0621783777777789</v>
      </c>
    </row>
    <row r="61" spans="3:25" x14ac:dyDescent="0.25">
      <c r="C61">
        <v>12.500992111111113</v>
      </c>
      <c r="D61">
        <v>9.0067411111112605E-2</v>
      </c>
      <c r="E61">
        <v>-1.1224375888888876</v>
      </c>
      <c r="F61">
        <v>-3.080006588888887</v>
      </c>
      <c r="G61">
        <v>-4.8413965888888875</v>
      </c>
      <c r="H61">
        <v>-2.8415465888888871</v>
      </c>
      <c r="J61">
        <v>0.11761202777777946</v>
      </c>
      <c r="K61">
        <v>0.11761202777777946</v>
      </c>
      <c r="L61">
        <v>0.11761202777777946</v>
      </c>
      <c r="M61">
        <v>0.11761202777777946</v>
      </c>
      <c r="N61">
        <v>0.11761202777777946</v>
      </c>
      <c r="O61">
        <v>0.11761202777777946</v>
      </c>
      <c r="P61">
        <v>0.11761202777777946</v>
      </c>
      <c r="Q61">
        <v>0.11761202777777946</v>
      </c>
    </row>
    <row r="62" spans="3:25" x14ac:dyDescent="0.25">
      <c r="C62">
        <v>10.738829711111112</v>
      </c>
      <c r="D62">
        <v>-1.196015588888887</v>
      </c>
      <c r="E62">
        <v>-1.8507185888888884</v>
      </c>
      <c r="F62">
        <v>-3.0674565888888878</v>
      </c>
      <c r="G62">
        <v>-3.5704265888888873</v>
      </c>
      <c r="H62">
        <v>-4.1342365888888875</v>
      </c>
      <c r="J62">
        <v>-0.51333737222222098</v>
      </c>
      <c r="K62">
        <v>-0.51333737222222098</v>
      </c>
      <c r="L62">
        <v>-0.51333737222222098</v>
      </c>
      <c r="M62">
        <v>-0.51333737222222098</v>
      </c>
      <c r="N62">
        <v>-0.51333737222222098</v>
      </c>
      <c r="O62">
        <v>-0.51333737222222098</v>
      </c>
      <c r="P62">
        <v>-0.51333737222222098</v>
      </c>
      <c r="Q62">
        <v>-0.51333737222222098</v>
      </c>
      <c r="S62">
        <f>C58+C65+J58-J65</f>
        <v>28.105179227777786</v>
      </c>
      <c r="T62">
        <f t="shared" ref="T62:Y62" si="24">D58+D65+K58-K65</f>
        <v>7.5802416277777827</v>
      </c>
      <c r="U62">
        <f t="shared" si="24"/>
        <v>4.4200474611111167</v>
      </c>
      <c r="V62">
        <f t="shared" si="24"/>
        <v>2.2683939611111175</v>
      </c>
      <c r="W62">
        <f t="shared" si="24"/>
        <v>3.0922772944444503</v>
      </c>
      <c r="X62">
        <f t="shared" si="24"/>
        <v>2.7361056277777838</v>
      </c>
      <c r="Y62">
        <f t="shared" si="24"/>
        <v>8.6493204722222252</v>
      </c>
    </row>
    <row r="63" spans="3:25" x14ac:dyDescent="0.25">
      <c r="C63">
        <v>10.707130411111113</v>
      </c>
      <c r="D63">
        <v>-3.6200588888886998E-2</v>
      </c>
      <c r="E63">
        <v>-0.99243658888888753</v>
      </c>
      <c r="F63">
        <v>-1.6822565888888885</v>
      </c>
      <c r="G63">
        <v>-3.2347465888888873</v>
      </c>
      <c r="H63">
        <v>-2.5869965888888871</v>
      </c>
      <c r="J63">
        <v>0.36241557777777916</v>
      </c>
      <c r="K63">
        <v>0.36241557777777916</v>
      </c>
      <c r="L63">
        <v>0.36241557777777916</v>
      </c>
      <c r="M63">
        <v>0.36241557777777916</v>
      </c>
      <c r="N63">
        <v>0.36241557777777916</v>
      </c>
      <c r="O63">
        <v>0.36241557777777916</v>
      </c>
      <c r="P63">
        <v>0.36241557777777916</v>
      </c>
      <c r="Q63">
        <v>0.36241557777777916</v>
      </c>
      <c r="S63">
        <f t="shared" ref="S63:S68" si="25">C59+C66+J59-J66</f>
        <v>30.87482209444445</v>
      </c>
      <c r="T63">
        <f t="shared" ref="T63:T68" si="26">D59+D66+K59-K66</f>
        <v>7.2103318944444483</v>
      </c>
      <c r="U63">
        <f t="shared" ref="U63:U68" si="27">E59+E66+L59-L66</f>
        <v>5.0418397277777824</v>
      </c>
      <c r="V63">
        <f t="shared" ref="V63:V68" si="28">F59+F66+M59-M66</f>
        <v>3.0122012277777825</v>
      </c>
      <c r="W63">
        <f t="shared" ref="W63:W68" si="29">G59+G66+N59-N66</f>
        <v>2.6591845611111156</v>
      </c>
      <c r="X63">
        <f t="shared" ref="X63:X68" si="30">H59+H66+O59-O66</f>
        <v>1.832152894444449</v>
      </c>
      <c r="Y63">
        <f t="shared" ref="Y63:Y68" si="31">I59+I66+P59-P66</f>
        <v>8.8516777388888919</v>
      </c>
    </row>
    <row r="64" spans="3:25" x14ac:dyDescent="0.25">
      <c r="S64">
        <f t="shared" si="25"/>
        <v>34.34217844444445</v>
      </c>
      <c r="T64">
        <f t="shared" si="26"/>
        <v>10.30068294444445</v>
      </c>
      <c r="U64">
        <f t="shared" si="27"/>
        <v>8.763798777777783</v>
      </c>
      <c r="V64">
        <f t="shared" si="28"/>
        <v>6.0447452777777828</v>
      </c>
      <c r="W64">
        <f t="shared" si="29"/>
        <v>5.0100986111111157</v>
      </c>
      <c r="X64">
        <f t="shared" si="30"/>
        <v>3.8742369444444504</v>
      </c>
      <c r="Y64">
        <f t="shared" si="31"/>
        <v>10.327111788888891</v>
      </c>
    </row>
    <row r="65" spans="3:27" x14ac:dyDescent="0.25">
      <c r="C65">
        <v>11.049002444444445</v>
      </c>
      <c r="D65">
        <v>-0.43100025555555427</v>
      </c>
      <c r="E65">
        <v>-1.507557422222221</v>
      </c>
      <c r="F65">
        <v>-2.703609922222221</v>
      </c>
      <c r="G65">
        <v>-3.1903465888888873</v>
      </c>
      <c r="H65">
        <v>-3.2164882555555541</v>
      </c>
      <c r="J65">
        <v>-9.2649334111111123</v>
      </c>
      <c r="K65">
        <v>-9.2649334111111123</v>
      </c>
      <c r="L65">
        <v>-9.2649334111111123</v>
      </c>
      <c r="M65">
        <v>-9.2649334111111123</v>
      </c>
      <c r="N65">
        <v>-9.2649334111111123</v>
      </c>
      <c r="O65">
        <v>-9.2649334111111123</v>
      </c>
      <c r="P65">
        <v>-9.2649334111111123</v>
      </c>
      <c r="Q65">
        <v>-9.2649334111111123</v>
      </c>
      <c r="S65">
        <f t="shared" si="25"/>
        <v>32.932539994444454</v>
      </c>
      <c r="T65">
        <f t="shared" si="26"/>
        <v>9.0416125944444499</v>
      </c>
      <c r="U65">
        <f t="shared" si="27"/>
        <v>6.7525504277777832</v>
      </c>
      <c r="V65">
        <f t="shared" si="28"/>
        <v>3.5989289277777843</v>
      </c>
      <c r="W65">
        <f t="shared" si="29"/>
        <v>1.3508022611111166</v>
      </c>
      <c r="X65">
        <f t="shared" si="30"/>
        <v>3.3245105944444511</v>
      </c>
      <c r="Y65">
        <f t="shared" si="31"/>
        <v>9.3825454388888918</v>
      </c>
    </row>
    <row r="66" spans="3:27" x14ac:dyDescent="0.25">
      <c r="C66">
        <v>11.049002444444445</v>
      </c>
      <c r="D66">
        <v>-0.43100025555555427</v>
      </c>
      <c r="E66">
        <v>-1.507557422222221</v>
      </c>
      <c r="F66">
        <v>-2.703609922222221</v>
      </c>
      <c r="G66">
        <v>-3.1903465888888873</v>
      </c>
      <c r="H66">
        <v>-3.2164882555555541</v>
      </c>
      <c r="J66">
        <v>-9.2649334111111123</v>
      </c>
      <c r="K66">
        <v>-9.2649334111111123</v>
      </c>
      <c r="L66">
        <v>-9.2649334111111123</v>
      </c>
      <c r="M66">
        <v>-9.2649334111111123</v>
      </c>
      <c r="N66">
        <v>-9.2649334111111123</v>
      </c>
      <c r="O66">
        <v>-9.2649334111111123</v>
      </c>
      <c r="P66">
        <v>-9.2649334111111123</v>
      </c>
      <c r="Q66">
        <v>-9.2649334111111123</v>
      </c>
      <c r="S66">
        <f t="shared" si="25"/>
        <v>30.539428194444447</v>
      </c>
      <c r="T66">
        <f t="shared" si="26"/>
        <v>7.1245801944444498</v>
      </c>
      <c r="U66">
        <f t="shared" si="27"/>
        <v>5.393320027777782</v>
      </c>
      <c r="V66">
        <f t="shared" si="28"/>
        <v>2.980529527777783</v>
      </c>
      <c r="W66">
        <f t="shared" si="29"/>
        <v>1.9908228611111163</v>
      </c>
      <c r="X66">
        <f t="shared" si="30"/>
        <v>1.4008711944444503</v>
      </c>
      <c r="Y66">
        <f t="shared" si="31"/>
        <v>8.7515960388888914</v>
      </c>
    </row>
    <row r="67" spans="3:27" x14ac:dyDescent="0.25">
      <c r="C67">
        <v>11.049002444444445</v>
      </c>
      <c r="D67">
        <v>-0.43100025555555427</v>
      </c>
      <c r="E67">
        <v>-1.507557422222221</v>
      </c>
      <c r="F67">
        <v>-2.703609922222221</v>
      </c>
      <c r="G67">
        <v>-3.1903465888888873</v>
      </c>
      <c r="H67">
        <v>-3.2164882555555541</v>
      </c>
      <c r="J67">
        <v>-9.2649334111111123</v>
      </c>
      <c r="K67">
        <v>-9.2649334111111123</v>
      </c>
      <c r="L67">
        <v>-9.2649334111111123</v>
      </c>
      <c r="M67">
        <v>-9.2649334111111123</v>
      </c>
      <c r="N67">
        <v>-9.2649334111111123</v>
      </c>
      <c r="O67">
        <v>-9.2649334111111123</v>
      </c>
      <c r="P67">
        <v>-9.2649334111111123</v>
      </c>
      <c r="Q67">
        <v>-9.2649334111111123</v>
      </c>
      <c r="S67">
        <f t="shared" si="25"/>
        <v>31.383481844444447</v>
      </c>
      <c r="T67">
        <f t="shared" si="26"/>
        <v>9.1601481444444506</v>
      </c>
      <c r="U67">
        <f t="shared" si="27"/>
        <v>7.1273549777777827</v>
      </c>
      <c r="V67">
        <f t="shared" si="28"/>
        <v>5.2414824777777822</v>
      </c>
      <c r="W67">
        <f t="shared" si="29"/>
        <v>3.2022558111111161</v>
      </c>
      <c r="X67">
        <f t="shared" si="30"/>
        <v>3.8238641444444506</v>
      </c>
      <c r="Y67">
        <f t="shared" si="31"/>
        <v>9.6273489888888921</v>
      </c>
    </row>
    <row r="68" spans="3:27" x14ac:dyDescent="0.25">
      <c r="C68">
        <v>11.049002444444445</v>
      </c>
      <c r="D68">
        <v>-0.43100025555555427</v>
      </c>
      <c r="E68">
        <v>-1.507557422222221</v>
      </c>
      <c r="F68">
        <v>-2.703609922222221</v>
      </c>
      <c r="G68">
        <v>-3.1903465888888873</v>
      </c>
      <c r="H68">
        <v>-3.2164882555555541</v>
      </c>
      <c r="J68">
        <v>-9.2649334111111123</v>
      </c>
      <c r="K68">
        <v>-9.2649334111111123</v>
      </c>
      <c r="L68">
        <v>-9.2649334111111123</v>
      </c>
      <c r="M68">
        <v>-9.2649334111111123</v>
      </c>
      <c r="N68">
        <v>-9.2649334111111123</v>
      </c>
      <c r="O68">
        <v>-9.2649334111111123</v>
      </c>
      <c r="P68">
        <v>-9.2649334111111123</v>
      </c>
      <c r="Q68">
        <v>-9.2649334111111123</v>
      </c>
      <c r="S68">
        <f t="shared" si="25"/>
        <v>20.313935855555556</v>
      </c>
      <c r="T68">
        <f t="shared" si="26"/>
        <v>8.8339331555555578</v>
      </c>
      <c r="U68">
        <f t="shared" si="27"/>
        <v>7.7573759888888913</v>
      </c>
      <c r="V68">
        <f t="shared" si="28"/>
        <v>6.5613234888888918</v>
      </c>
      <c r="W68">
        <f t="shared" si="29"/>
        <v>6.0745868222222246</v>
      </c>
      <c r="X68">
        <f t="shared" si="30"/>
        <v>6.0484451555555587</v>
      </c>
      <c r="Y68">
        <f t="shared" si="31"/>
        <v>9.2649334111111123</v>
      </c>
    </row>
    <row r="69" spans="3:27" x14ac:dyDescent="0.25">
      <c r="C69">
        <v>11.049002444444445</v>
      </c>
      <c r="D69">
        <v>-0.43100025555555427</v>
      </c>
      <c r="E69">
        <v>-1.507557422222221</v>
      </c>
      <c r="F69">
        <v>-2.703609922222221</v>
      </c>
      <c r="G69">
        <v>-3.1903465888888873</v>
      </c>
      <c r="H69">
        <v>-3.2164882555555541</v>
      </c>
      <c r="J69">
        <v>-9.2649334111111123</v>
      </c>
      <c r="K69">
        <v>-9.2649334111111123</v>
      </c>
      <c r="L69">
        <v>-9.2649334111111123</v>
      </c>
      <c r="M69">
        <v>-9.2649334111111123</v>
      </c>
      <c r="N69">
        <v>-9.2649334111111123</v>
      </c>
      <c r="O69">
        <v>-9.2649334111111123</v>
      </c>
      <c r="P69">
        <v>-9.2649334111111123</v>
      </c>
      <c r="Q69">
        <v>-9.2649334111111123</v>
      </c>
    </row>
    <row r="70" spans="3:27" x14ac:dyDescent="0.25">
      <c r="C70">
        <v>11.049002444444445</v>
      </c>
      <c r="D70">
        <v>-0.43100025555555427</v>
      </c>
      <c r="E70">
        <v>-1.507557422222221</v>
      </c>
      <c r="F70">
        <v>-2.703609922222221</v>
      </c>
      <c r="G70">
        <v>-3.1903465888888873</v>
      </c>
      <c r="H70">
        <v>-3.2164882555555541</v>
      </c>
      <c r="J70">
        <v>-9.2649334111111123</v>
      </c>
      <c r="K70">
        <v>-9.2649334111111123</v>
      </c>
      <c r="L70">
        <v>-9.2649334111111123</v>
      </c>
      <c r="M70">
        <v>-9.2649334111111123</v>
      </c>
      <c r="N70">
        <v>-9.2649334111111123</v>
      </c>
      <c r="O70">
        <v>-9.2649334111111123</v>
      </c>
      <c r="P70">
        <v>-9.2649334111111123</v>
      </c>
      <c r="Q70">
        <v>-9.2649334111111123</v>
      </c>
    </row>
    <row r="71" spans="3:27" x14ac:dyDescent="0.25">
      <c r="C71">
        <v>11.049002444444445</v>
      </c>
      <c r="D71">
        <v>-0.43100025555555427</v>
      </c>
      <c r="E71">
        <v>-1.507557422222221</v>
      </c>
      <c r="F71">
        <v>-2.703609922222221</v>
      </c>
      <c r="G71">
        <v>-3.1903465888888873</v>
      </c>
      <c r="H71">
        <v>-3.2164882555555541</v>
      </c>
      <c r="J71">
        <v>-9.2649334111111123</v>
      </c>
      <c r="K71">
        <v>-9.2649334111111123</v>
      </c>
      <c r="L71">
        <v>-9.2649334111111123</v>
      </c>
      <c r="M71">
        <v>-9.2649334111111123</v>
      </c>
      <c r="N71">
        <v>-9.2649334111111123</v>
      </c>
      <c r="O71">
        <v>-9.2649334111111123</v>
      </c>
      <c r="P71">
        <v>-9.2649334111111123</v>
      </c>
      <c r="Q71">
        <v>-9.2649334111111123</v>
      </c>
    </row>
    <row r="72" spans="3:27" x14ac:dyDescent="0.25">
      <c r="C72">
        <v>11.049002444444445</v>
      </c>
      <c r="D72">
        <v>-0.43100025555555427</v>
      </c>
      <c r="E72">
        <v>-1.507557422222221</v>
      </c>
      <c r="F72">
        <v>-2.703609922222221</v>
      </c>
      <c r="G72">
        <v>-3.1903465888888873</v>
      </c>
      <c r="H72">
        <v>-3.2164882555555541</v>
      </c>
      <c r="J72">
        <v>-9.2649334111111123</v>
      </c>
      <c r="K72">
        <v>-9.2649334111111123</v>
      </c>
      <c r="L72">
        <v>-9.2649334111111123</v>
      </c>
      <c r="M72">
        <v>-9.2649334111111123</v>
      </c>
      <c r="N72">
        <v>-9.2649334111111123</v>
      </c>
      <c r="O72">
        <v>-9.2649334111111123</v>
      </c>
      <c r="P72">
        <v>-9.2649334111111123</v>
      </c>
      <c r="Q72">
        <v>-9.2649334111111123</v>
      </c>
    </row>
    <row r="73" spans="3:27" x14ac:dyDescent="0.25">
      <c r="C73">
        <v>11.049002444444445</v>
      </c>
      <c r="D73">
        <v>-0.43100025555555427</v>
      </c>
      <c r="E73">
        <v>-1.507557422222221</v>
      </c>
      <c r="F73">
        <v>-2.703609922222221</v>
      </c>
      <c r="G73">
        <v>-3.1903465888888873</v>
      </c>
      <c r="H73">
        <v>-3.2164882555555541</v>
      </c>
      <c r="J73">
        <v>-9.2649334111111123</v>
      </c>
      <c r="K73">
        <v>-9.2649334111111123</v>
      </c>
      <c r="L73">
        <v>-9.2649334111111123</v>
      </c>
      <c r="M73">
        <v>-9.2649334111111123</v>
      </c>
      <c r="N73">
        <v>-9.2649334111111123</v>
      </c>
      <c r="O73">
        <v>-9.2649334111111123</v>
      </c>
      <c r="P73">
        <v>-9.2649334111111123</v>
      </c>
      <c r="Q73">
        <v>-9.2649334111111123</v>
      </c>
      <c r="S73">
        <f>S62*S62</f>
        <v>789.90109942551192</v>
      </c>
      <c r="T73">
        <f t="shared" ref="T73:Y73" si="32">T62*T62</f>
        <v>57.460063135495169</v>
      </c>
      <c r="U73">
        <f t="shared" si="32"/>
        <v>19.536819558474829</v>
      </c>
      <c r="V73">
        <f t="shared" si="32"/>
        <v>5.1456111628053858</v>
      </c>
      <c r="W73">
        <f t="shared" si="32"/>
        <v>9.5621788657366888</v>
      </c>
      <c r="X73">
        <f t="shared" si="32"/>
        <v>7.4862740063572604</v>
      </c>
      <c r="Y73">
        <f t="shared" si="32"/>
        <v>74.810744631202496</v>
      </c>
      <c r="AA73">
        <f>SUM(S73:Y73)</f>
        <v>963.90279078558365</v>
      </c>
    </row>
    <row r="74" spans="3:27" x14ac:dyDescent="0.25">
      <c r="C74">
        <v>11.049002444444445</v>
      </c>
      <c r="D74">
        <v>-0.43100025555555427</v>
      </c>
      <c r="E74">
        <v>-1.507557422222221</v>
      </c>
      <c r="F74">
        <v>-2.703609922222221</v>
      </c>
      <c r="G74">
        <v>-3.1903465888888873</v>
      </c>
      <c r="H74">
        <v>-3.2164882555555541</v>
      </c>
      <c r="J74">
        <v>-9.2649334111111123</v>
      </c>
      <c r="K74">
        <v>-9.2649334111111123</v>
      </c>
      <c r="L74">
        <v>-9.2649334111111123</v>
      </c>
      <c r="M74">
        <v>-9.2649334111111123</v>
      </c>
      <c r="N74">
        <v>-9.2649334111111123</v>
      </c>
      <c r="O74">
        <v>-9.2649334111111123</v>
      </c>
      <c r="P74">
        <v>-9.2649334111111123</v>
      </c>
      <c r="Q74">
        <v>-9.2649334111111123</v>
      </c>
      <c r="S74">
        <f t="shared" ref="S74:Y74" si="33">S63*S63</f>
        <v>953.25463936359517</v>
      </c>
      <c r="T74">
        <f t="shared" si="33"/>
        <v>51.98888602804287</v>
      </c>
      <c r="U74">
        <f t="shared" si="33"/>
        <v>25.420147840598343</v>
      </c>
      <c r="V74">
        <f t="shared" si="33"/>
        <v>9.0733562366259815</v>
      </c>
      <c r="W74">
        <f t="shared" si="33"/>
        <v>7.0712625300517162</v>
      </c>
      <c r="X74">
        <f t="shared" si="33"/>
        <v>3.356784228621172</v>
      </c>
      <c r="Y74">
        <f t="shared" si="33"/>
        <v>78.35219879314117</v>
      </c>
      <c r="AA74">
        <f t="shared" ref="AA74:AA79" si="34">SUM(S74:Y74)</f>
        <v>1128.5172750206764</v>
      </c>
    </row>
    <row r="75" spans="3:27" x14ac:dyDescent="0.25">
      <c r="S75">
        <f t="shared" ref="S75:Y75" si="35">S64*S64</f>
        <v>1179.3852203100651</v>
      </c>
      <c r="T75">
        <f t="shared" si="35"/>
        <v>106.10406912196878</v>
      </c>
      <c r="U75">
        <f t="shared" si="35"/>
        <v>76.804169017379365</v>
      </c>
      <c r="V75">
        <f t="shared" si="35"/>
        <v>36.538945473216806</v>
      </c>
      <c r="W75">
        <f t="shared" si="35"/>
        <v>25.10108809305753</v>
      </c>
      <c r="X75">
        <f t="shared" si="35"/>
        <v>15.009711901698271</v>
      </c>
      <c r="Y75">
        <f t="shared" si="35"/>
        <v>106.64923790020791</v>
      </c>
      <c r="AA75">
        <f t="shared" si="34"/>
        <v>1545.5924418175935</v>
      </c>
    </row>
    <row r="76" spans="3:27" x14ac:dyDescent="0.25">
      <c r="S76">
        <f t="shared" ref="S76:Y76" si="36">S65*S65</f>
        <v>1084.5521904856835</v>
      </c>
      <c r="T76">
        <f t="shared" si="36"/>
        <v>81.750758308016501</v>
      </c>
      <c r="U76">
        <f t="shared" si="36"/>
        <v>45.596937279681924</v>
      </c>
      <c r="V76">
        <f t="shared" si="36"/>
        <v>12.952289427195751</v>
      </c>
      <c r="W76">
        <f t="shared" si="36"/>
        <v>1.8246667486229051</v>
      </c>
      <c r="X76">
        <f t="shared" si="36"/>
        <v>11.052370692573398</v>
      </c>
      <c r="Y76">
        <f t="shared" si="36"/>
        <v>88.032158912814751</v>
      </c>
      <c r="AA76">
        <f t="shared" si="34"/>
        <v>1325.7613718545888</v>
      </c>
    </row>
    <row r="77" spans="3:27" x14ac:dyDescent="0.25">
      <c r="S77">
        <f t="shared" ref="S77:Y77" si="37">S66*S66</f>
        <v>932.65667444362839</v>
      </c>
      <c r="T77">
        <f t="shared" si="37"/>
        <v>50.759642947070112</v>
      </c>
      <c r="U77">
        <f t="shared" si="37"/>
        <v>29.087900922028936</v>
      </c>
      <c r="V77">
        <f t="shared" si="37"/>
        <v>8.8835562659552547</v>
      </c>
      <c r="W77">
        <f t="shared" si="37"/>
        <v>3.9633756643226512</v>
      </c>
      <c r="X77">
        <f t="shared" si="37"/>
        <v>1.9624401034242209</v>
      </c>
      <c r="Y77">
        <f t="shared" si="37"/>
        <v>76.59043322789573</v>
      </c>
      <c r="AA77">
        <f t="shared" si="34"/>
        <v>1103.9040235743253</v>
      </c>
    </row>
    <row r="78" spans="3:27" x14ac:dyDescent="0.25">
      <c r="S78">
        <f t="shared" ref="S78:Y78" si="38">S67*S67</f>
        <v>984.92293268057415</v>
      </c>
      <c r="T78">
        <f t="shared" si="38"/>
        <v>83.908314028169116</v>
      </c>
      <c r="U78">
        <f t="shared" si="38"/>
        <v>50.799188979253735</v>
      </c>
      <c r="V78">
        <f t="shared" si="38"/>
        <v>27.473138564851521</v>
      </c>
      <c r="W78">
        <f t="shared" si="38"/>
        <v>10.254442279794912</v>
      </c>
      <c r="X78">
        <f t="shared" si="38"/>
        <v>14.621936995167889</v>
      </c>
      <c r="Y78">
        <f t="shared" si="38"/>
        <v>92.685848553859969</v>
      </c>
      <c r="AA78">
        <f t="shared" si="34"/>
        <v>1264.6658020816715</v>
      </c>
    </row>
    <row r="79" spans="3:27" x14ac:dyDescent="0.25">
      <c r="S79">
        <f t="shared" ref="S79:Y79" si="39">S68*S68</f>
        <v>412.65598994362563</v>
      </c>
      <c r="T79">
        <f t="shared" si="39"/>
        <v>78.038374996823777</v>
      </c>
      <c r="U79">
        <f t="shared" si="39"/>
        <v>60.176882232989904</v>
      </c>
      <c r="V79">
        <f t="shared" si="39"/>
        <v>43.050965925845098</v>
      </c>
      <c r="W79">
        <f t="shared" si="39"/>
        <v>36.900605060715904</v>
      </c>
      <c r="X79">
        <f t="shared" si="39"/>
        <v>36.583688799763507</v>
      </c>
      <c r="Y79">
        <f t="shared" si="39"/>
        <v>85.838991112322987</v>
      </c>
      <c r="AA79">
        <f t="shared" si="34"/>
        <v>753.24549807208678</v>
      </c>
    </row>
    <row r="81" spans="27:27" x14ac:dyDescent="0.25">
      <c r="AA81">
        <f>SUM(AA73:AA79)</f>
        <v>8085.5892032065258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" sqref="A2:H5"/>
    </sheetView>
  </sheetViews>
  <sheetFormatPr defaultRowHeight="15" x14ac:dyDescent="0.25"/>
  <cols>
    <col min="3" max="3" width="9.5703125" bestFit="1" customWidth="1"/>
  </cols>
  <sheetData>
    <row r="1" spans="1:8" x14ac:dyDescent="0.25">
      <c r="A1" t="s">
        <v>26</v>
      </c>
      <c r="C1" t="s">
        <v>41</v>
      </c>
      <c r="D1" t="s">
        <v>25</v>
      </c>
      <c r="E1" t="s">
        <v>27</v>
      </c>
      <c r="F1" t="s">
        <v>28</v>
      </c>
      <c r="G1" t="s">
        <v>32</v>
      </c>
      <c r="H1" t="s">
        <v>40</v>
      </c>
    </row>
    <row r="2" spans="1:8" x14ac:dyDescent="0.25">
      <c r="A2" t="s">
        <v>19</v>
      </c>
      <c r="B2" t="s">
        <v>20</v>
      </c>
      <c r="C2" s="3">
        <v>5</v>
      </c>
      <c r="D2" s="1">
        <v>12.520052071103429</v>
      </c>
      <c r="E2" s="1">
        <f>D2/C2</f>
        <v>2.5040104142206858</v>
      </c>
      <c r="F2" s="1">
        <f>E2/E5</f>
        <v>9.2765357184695182E-2</v>
      </c>
      <c r="G2" s="2">
        <v>7.2113749999999999E-3</v>
      </c>
      <c r="H2" s="2">
        <f>1-G2</f>
        <v>0.99278862499999998</v>
      </c>
    </row>
    <row r="3" spans="1:8" x14ac:dyDescent="0.25">
      <c r="A3" t="s">
        <v>21</v>
      </c>
      <c r="B3" t="s">
        <v>0</v>
      </c>
      <c r="C3" s="3">
        <v>5</v>
      </c>
      <c r="D3" s="1">
        <v>914.23536171495471</v>
      </c>
      <c r="E3" s="1">
        <f t="shared" ref="E3:E5" si="0">D3/C3</f>
        <v>182.84707234299094</v>
      </c>
      <c r="F3" s="1">
        <f>E3/E5</f>
        <v>6.7738831594885109</v>
      </c>
      <c r="G3" s="2">
        <v>0.99983599999999995</v>
      </c>
      <c r="H3" s="2">
        <f t="shared" ref="H3:H4" si="1">1-G3</f>
        <v>1.6400000000005299E-4</v>
      </c>
    </row>
    <row r="4" spans="1:8" x14ac:dyDescent="0.25">
      <c r="A4" t="s">
        <v>22</v>
      </c>
      <c r="B4" t="s">
        <v>23</v>
      </c>
      <c r="C4" s="3">
        <v>25</v>
      </c>
      <c r="D4" s="1">
        <v>17.997747927453474</v>
      </c>
      <c r="E4" s="1">
        <f t="shared" si="0"/>
        <v>0.71990991709813901</v>
      </c>
      <c r="F4" s="1">
        <f>E4/E5</f>
        <v>2.6670296665358598E-2</v>
      </c>
      <c r="G4" s="2">
        <v>1.3060099999999999E-14</v>
      </c>
      <c r="H4" s="2">
        <f t="shared" si="1"/>
        <v>0.9999999999999869</v>
      </c>
    </row>
    <row r="5" spans="1:8" x14ac:dyDescent="0.25">
      <c r="A5" t="s">
        <v>24</v>
      </c>
      <c r="B5" t="s">
        <v>25</v>
      </c>
      <c r="C5" s="3">
        <v>35</v>
      </c>
      <c r="D5" s="1">
        <v>944.75316171351176</v>
      </c>
      <c r="E5" s="1">
        <f t="shared" si="0"/>
        <v>26.992947477528908</v>
      </c>
    </row>
    <row r="7" spans="1:8" x14ac:dyDescent="0.25">
      <c r="D7" s="1"/>
    </row>
    <row r="18" spans="3:5" x14ac:dyDescent="0.25">
      <c r="C18" t="s">
        <v>1</v>
      </c>
      <c r="D18">
        <v>2.0866753451839064</v>
      </c>
      <c r="E18">
        <f>D18*6</f>
        <v>12.520052071103439</v>
      </c>
    </row>
    <row r="19" spans="3:5" x14ac:dyDescent="0.25">
      <c r="C19" t="s">
        <v>4</v>
      </c>
      <c r="D19">
        <v>152.37256028582584</v>
      </c>
      <c r="E19">
        <f>D19*6</f>
        <v>914.23536171495505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topLeftCell="F22" workbookViewId="0">
      <selection activeCell="X38" sqref="X38"/>
    </sheetView>
  </sheetViews>
  <sheetFormatPr defaultRowHeight="15" x14ac:dyDescent="0.25"/>
  <cols>
    <col min="10" max="10" width="12" bestFit="1" customWidth="1"/>
  </cols>
  <sheetData>
    <row r="2" spans="1:16" x14ac:dyDescent="0.25">
      <c r="B2" t="s">
        <v>39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L2" t="s">
        <v>1</v>
      </c>
      <c r="N2" t="s">
        <v>37</v>
      </c>
      <c r="P2" t="s">
        <v>38</v>
      </c>
    </row>
    <row r="3" spans="1:16" x14ac:dyDescent="0.25">
      <c r="B3">
        <v>1</v>
      </c>
      <c r="C3" s="1">
        <v>-0.85807710000000004</v>
      </c>
      <c r="D3" s="1">
        <v>-9.9030120000000004</v>
      </c>
      <c r="E3" s="1">
        <v>-11.986649</v>
      </c>
      <c r="F3" s="1">
        <v>-12.94225</v>
      </c>
      <c r="G3" s="1">
        <v>-11.631629999999999</v>
      </c>
      <c r="H3" s="1">
        <v>-11.96166</v>
      </c>
      <c r="J3" s="1">
        <f>AVERAGE(C3:H3)</f>
        <v>-9.8805463500000013</v>
      </c>
      <c r="L3" s="1">
        <f>J3-K11</f>
        <v>-0.61561293888888891</v>
      </c>
      <c r="N3">
        <f>L3*L3</f>
        <v>0.37897929052741486</v>
      </c>
      <c r="P3">
        <f>SUM(N3:N8)</f>
        <v>2.0866753451839064</v>
      </c>
    </row>
    <row r="4" spans="1:16" x14ac:dyDescent="0.25">
      <c r="B4">
        <v>2</v>
      </c>
      <c r="C4" s="1">
        <v>1.7092084999999999</v>
      </c>
      <c r="D4" s="1">
        <v>-10.475279</v>
      </c>
      <c r="E4" s="1">
        <v>-11.567214</v>
      </c>
      <c r="F4" s="1">
        <v>-12.4008</v>
      </c>
      <c r="G4" s="1">
        <v>-12.26708</v>
      </c>
      <c r="H4" s="1">
        <v>-13.067970000000001</v>
      </c>
      <c r="J4" s="1">
        <f t="shared" ref="J4:K11" si="0">AVERAGE(C4:H4)</f>
        <v>-9.6781890833333346</v>
      </c>
      <c r="L4" s="1">
        <f t="shared" ref="L4:L8" si="1">J4-K12</f>
        <v>-0.41325567222222226</v>
      </c>
      <c r="N4">
        <f t="shared" ref="N4:N9" si="2">L4*L4</f>
        <v>0.17078025062384081</v>
      </c>
    </row>
    <row r="5" spans="1:16" x14ac:dyDescent="0.25">
      <c r="B5">
        <v>3</v>
      </c>
      <c r="C5" s="1">
        <v>3.7011308000000001</v>
      </c>
      <c r="D5" s="1">
        <v>-8.8603620000000003</v>
      </c>
      <c r="E5" s="1">
        <v>-9.3206889999999998</v>
      </c>
      <c r="F5" s="1">
        <v>-10.84369</v>
      </c>
      <c r="G5" s="1">
        <v>-11.3916</v>
      </c>
      <c r="H5" s="1">
        <v>-12.50132</v>
      </c>
      <c r="J5" s="1">
        <f t="shared" si="0"/>
        <v>-8.2027550333333341</v>
      </c>
      <c r="L5" s="1">
        <f t="shared" si="1"/>
        <v>1.0621783777777782</v>
      </c>
      <c r="N5">
        <f t="shared" si="2"/>
        <v>1.1282229062186326</v>
      </c>
    </row>
    <row r="6" spans="1:16" x14ac:dyDescent="0.25">
      <c r="B6">
        <v>4</v>
      </c>
      <c r="C6" s="1">
        <v>3.2360587000000001</v>
      </c>
      <c r="D6" s="1">
        <v>-9.1748659999999997</v>
      </c>
      <c r="E6" s="1">
        <v>-10.387371</v>
      </c>
      <c r="F6" s="1">
        <v>-12.344939999999999</v>
      </c>
      <c r="G6" s="1">
        <v>-14.10633</v>
      </c>
      <c r="H6" s="1">
        <v>-12.106479999999999</v>
      </c>
      <c r="J6" s="1">
        <f t="shared" si="0"/>
        <v>-9.1473213833333329</v>
      </c>
      <c r="L6" s="1">
        <f t="shared" si="1"/>
        <v>0.11761202777777946</v>
      </c>
      <c r="N6">
        <f t="shared" si="2"/>
        <v>1.3832589078001167E-2</v>
      </c>
    </row>
    <row r="7" spans="1:16" x14ac:dyDescent="0.25">
      <c r="B7">
        <v>5</v>
      </c>
      <c r="C7" s="1">
        <v>1.4738963</v>
      </c>
      <c r="D7" s="1">
        <v>-10.460948999999999</v>
      </c>
      <c r="E7" s="1">
        <v>-11.115652000000001</v>
      </c>
      <c r="F7" s="1">
        <v>-12.33239</v>
      </c>
      <c r="G7" s="1">
        <v>-12.83536</v>
      </c>
      <c r="H7" s="1">
        <v>-13.39917</v>
      </c>
      <c r="J7" s="1">
        <f t="shared" si="0"/>
        <v>-9.7782707833333333</v>
      </c>
      <c r="L7" s="1">
        <f t="shared" si="1"/>
        <v>-0.51333737222222098</v>
      </c>
      <c r="N7">
        <f t="shared" si="2"/>
        <v>0.26351525772001505</v>
      </c>
    </row>
    <row r="8" spans="1:16" x14ac:dyDescent="0.25">
      <c r="B8">
        <v>6</v>
      </c>
      <c r="C8" s="1">
        <v>1.442197</v>
      </c>
      <c r="D8" s="1">
        <v>-9.3011339999999993</v>
      </c>
      <c r="E8" s="1">
        <v>-10.25737</v>
      </c>
      <c r="F8" s="1">
        <v>-10.947190000000001</v>
      </c>
      <c r="G8" s="1">
        <v>-12.49968</v>
      </c>
      <c r="H8" s="1">
        <v>-11.851929999999999</v>
      </c>
      <c r="J8" s="1">
        <f t="shared" si="0"/>
        <v>-8.9025178333333326</v>
      </c>
      <c r="L8" s="1">
        <f t="shared" si="1"/>
        <v>0.36241557777777977</v>
      </c>
      <c r="N8">
        <f t="shared" si="2"/>
        <v>0.13134505101600194</v>
      </c>
    </row>
    <row r="9" spans="1:16" x14ac:dyDescent="0.25">
      <c r="J9" s="1"/>
      <c r="L9" s="1"/>
      <c r="N9">
        <f t="shared" si="2"/>
        <v>0</v>
      </c>
    </row>
    <row r="10" spans="1:16" x14ac:dyDescent="0.25">
      <c r="C10" s="1">
        <f>AVERAGE(C3:C8)</f>
        <v>1.7840690333333333</v>
      </c>
      <c r="D10" s="1">
        <f t="shared" ref="D10:J10" si="3">AVERAGE(D3:D8)</f>
        <v>-9.6959336666666669</v>
      </c>
      <c r="E10" s="1">
        <f t="shared" si="3"/>
        <v>-10.772490833333334</v>
      </c>
      <c r="F10" s="1">
        <f t="shared" si="3"/>
        <v>-11.968543333333335</v>
      </c>
      <c r="G10" s="1">
        <f t="shared" si="3"/>
        <v>-12.455280000000002</v>
      </c>
      <c r="H10" s="1">
        <f t="shared" si="3"/>
        <v>-12.481421666666668</v>
      </c>
      <c r="I10" s="1"/>
      <c r="J10" s="1">
        <f t="shared" si="0"/>
        <v>-9.2649334111111123</v>
      </c>
    </row>
    <row r="11" spans="1:16" x14ac:dyDescent="0.25">
      <c r="K11">
        <v>-9.2649334111111123</v>
      </c>
      <c r="L11">
        <v>-9.2649334111111123</v>
      </c>
      <c r="M11">
        <v>-9.2649334111111123</v>
      </c>
      <c r="N11">
        <v>-9.2649334111111123</v>
      </c>
      <c r="O11">
        <v>-9.2649334111111123</v>
      </c>
      <c r="P11">
        <v>-9.2649334111111123</v>
      </c>
    </row>
    <row r="12" spans="1:16" x14ac:dyDescent="0.25">
      <c r="A12" s="1"/>
      <c r="B12" t="s">
        <v>4</v>
      </c>
      <c r="C12" s="1">
        <f>C10-K11</f>
        <v>11.049002444444445</v>
      </c>
      <c r="D12" s="1">
        <f t="shared" ref="D12:H12" si="4">D10-L11</f>
        <v>-0.43100025555555455</v>
      </c>
      <c r="E12" s="1">
        <f t="shared" si="4"/>
        <v>-1.5075574222222219</v>
      </c>
      <c r="F12" s="1">
        <f t="shared" si="4"/>
        <v>-2.7036099222222223</v>
      </c>
      <c r="G12" s="1">
        <f t="shared" si="4"/>
        <v>-3.1903465888888896</v>
      </c>
      <c r="H12" s="1">
        <f t="shared" si="4"/>
        <v>-3.2164882555555554</v>
      </c>
      <c r="K12">
        <v>-9.2649334111111123</v>
      </c>
    </row>
    <row r="13" spans="1:16" x14ac:dyDescent="0.25">
      <c r="K13">
        <v>-9.2649334111111123</v>
      </c>
    </row>
    <row r="14" spans="1:16" x14ac:dyDescent="0.25">
      <c r="B14" t="s">
        <v>36</v>
      </c>
      <c r="C14">
        <f>C12*C12</f>
        <v>122.08045501733933</v>
      </c>
      <c r="D14">
        <f t="shared" ref="D14:H14" si="5">D12*D12</f>
        <v>0.18576122028895334</v>
      </c>
      <c r="E14">
        <f t="shared" si="5"/>
        <v>2.2727293812973106</v>
      </c>
      <c r="F14">
        <f t="shared" si="5"/>
        <v>7.3095066115384508</v>
      </c>
      <c r="G14">
        <f t="shared" si="5"/>
        <v>10.178311357234973</v>
      </c>
      <c r="H14">
        <f t="shared" si="5"/>
        <v>10.34579669812682</v>
      </c>
      <c r="K14">
        <v>-9.2649334111111123</v>
      </c>
    </row>
    <row r="15" spans="1:16" x14ac:dyDescent="0.25">
      <c r="K15">
        <v>-9.2649334111111123</v>
      </c>
    </row>
    <row r="16" spans="1:16" x14ac:dyDescent="0.25">
      <c r="B16" t="s">
        <v>35</v>
      </c>
      <c r="C16">
        <f>SUM(C14:H14)</f>
        <v>152.37256028582584</v>
      </c>
      <c r="K16">
        <v>-9.2649334111111123</v>
      </c>
    </row>
    <row r="21" spans="2:24" x14ac:dyDescent="0.25">
      <c r="B21" t="s">
        <v>39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J21" t="s">
        <v>1</v>
      </c>
    </row>
    <row r="22" spans="2:24" x14ac:dyDescent="0.25">
      <c r="B22">
        <v>1</v>
      </c>
      <c r="C22" s="1">
        <v>-0.85807710000000004</v>
      </c>
      <c r="D22" s="1">
        <v>-9.9030120000000004</v>
      </c>
      <c r="E22" s="1">
        <v>-11.986649</v>
      </c>
      <c r="F22" s="1">
        <v>-12.94225</v>
      </c>
      <c r="G22" s="1">
        <v>-11.631629999999999</v>
      </c>
      <c r="H22" s="1">
        <v>-11.96166</v>
      </c>
      <c r="J22">
        <v>-0.61561293888888891</v>
      </c>
      <c r="K22">
        <v>-0.61561293888888891</v>
      </c>
      <c r="L22">
        <v>-0.61561293888888891</v>
      </c>
      <c r="M22">
        <v>-0.61561293888888891</v>
      </c>
      <c r="N22">
        <v>-0.61561293888888891</v>
      </c>
      <c r="O22">
        <v>-0.61561293888888891</v>
      </c>
    </row>
    <row r="23" spans="2:24" x14ac:dyDescent="0.25">
      <c r="B23">
        <v>2</v>
      </c>
      <c r="C23" s="1">
        <v>1.7092084999999999</v>
      </c>
      <c r="D23" s="1">
        <v>-10.475279</v>
      </c>
      <c r="E23" s="1">
        <v>-11.567214</v>
      </c>
      <c r="F23" s="1">
        <v>-12.4008</v>
      </c>
      <c r="G23" s="1">
        <v>-12.26708</v>
      </c>
      <c r="H23" s="1">
        <v>-13.067970000000001</v>
      </c>
      <c r="J23">
        <v>-0.41325567222222226</v>
      </c>
      <c r="K23">
        <v>-0.41325567222222226</v>
      </c>
      <c r="L23">
        <v>-0.41325567222222226</v>
      </c>
      <c r="M23">
        <v>-0.41325567222222226</v>
      </c>
      <c r="N23">
        <v>-0.41325567222222226</v>
      </c>
      <c r="O23">
        <v>-0.41325567222222226</v>
      </c>
    </row>
    <row r="24" spans="2:24" x14ac:dyDescent="0.25">
      <c r="B24">
        <v>3</v>
      </c>
      <c r="C24" s="1">
        <v>3.7011308000000001</v>
      </c>
      <c r="D24" s="1">
        <v>-8.8603620000000003</v>
      </c>
      <c r="E24" s="1">
        <v>-9.3206889999999998</v>
      </c>
      <c r="F24" s="1">
        <v>-10.84369</v>
      </c>
      <c r="G24" s="1">
        <v>-11.3916</v>
      </c>
      <c r="H24" s="1">
        <v>-12.50132</v>
      </c>
      <c r="J24">
        <v>1.0621783777777782</v>
      </c>
      <c r="K24">
        <v>1.0621783777777782</v>
      </c>
      <c r="L24">
        <v>1.0621783777777782</v>
      </c>
      <c r="M24">
        <v>1.0621783777777782</v>
      </c>
      <c r="N24">
        <v>1.0621783777777782</v>
      </c>
      <c r="O24">
        <v>1.0621783777777782</v>
      </c>
      <c r="Q24" s="1">
        <f>C22-J22-C29-J29</f>
        <v>-2.0265331944444434</v>
      </c>
      <c r="R24" s="1">
        <f t="shared" ref="R24:V24" si="6">D22-K22-D29-K29</f>
        <v>0.40853460555555543</v>
      </c>
      <c r="S24" s="1">
        <f t="shared" si="6"/>
        <v>-0.59854522777777674</v>
      </c>
      <c r="T24" s="1">
        <f t="shared" si="6"/>
        <v>-0.35809372777777604</v>
      </c>
      <c r="U24" s="1">
        <f t="shared" si="6"/>
        <v>1.4392629388888913</v>
      </c>
      <c r="V24" s="1">
        <f t="shared" si="6"/>
        <v>1.1353746055555565</v>
      </c>
    </row>
    <row r="25" spans="2:24" x14ac:dyDescent="0.25">
      <c r="B25">
        <v>4</v>
      </c>
      <c r="C25" s="1">
        <v>3.2360587000000001</v>
      </c>
      <c r="D25" s="1">
        <v>-9.1748659999999997</v>
      </c>
      <c r="E25" s="1">
        <v>-10.387371</v>
      </c>
      <c r="F25" s="1">
        <v>-12.344939999999999</v>
      </c>
      <c r="G25" s="1">
        <v>-14.10633</v>
      </c>
      <c r="H25" s="1">
        <v>-12.106479999999999</v>
      </c>
      <c r="J25">
        <v>0.11761202777777946</v>
      </c>
      <c r="K25">
        <v>0.11761202777777946</v>
      </c>
      <c r="L25">
        <v>0.11761202777777946</v>
      </c>
      <c r="M25">
        <v>0.11761202777777946</v>
      </c>
      <c r="N25">
        <v>0.11761202777777946</v>
      </c>
      <c r="O25">
        <v>0.11761202777777946</v>
      </c>
      <c r="Q25" s="1">
        <f t="shared" ref="Q25:Q29" si="7">C23-J23-C30-J30</f>
        <v>0.33839513888888817</v>
      </c>
      <c r="R25" s="1">
        <f t="shared" ref="R25:R29" si="8">D23-K23-D30-K30</f>
        <v>-0.3660896611111113</v>
      </c>
      <c r="S25" s="1">
        <f t="shared" ref="S25:S29" si="9">E23-L23-E30-L30</f>
        <v>-0.38146749444444339</v>
      </c>
      <c r="T25" s="1">
        <f t="shared" ref="T25:T29" si="10">F23-M23-F30-M30</f>
        <v>-1.9000994444443364E-2</v>
      </c>
      <c r="U25" s="1">
        <f t="shared" ref="U25:U29" si="11">G23-N23-G30-N30</f>
        <v>0.60145567222222418</v>
      </c>
      <c r="V25" s="1">
        <f t="shared" ref="V25:V29" si="12">H23-O23-H30-O30</f>
        <v>-0.17329266111111075</v>
      </c>
    </row>
    <row r="26" spans="2:24" x14ac:dyDescent="0.25">
      <c r="B26">
        <v>5</v>
      </c>
      <c r="C26" s="1">
        <v>1.4738963</v>
      </c>
      <c r="D26" s="1">
        <v>-10.460948999999999</v>
      </c>
      <c r="E26" s="1">
        <v>-11.115652000000001</v>
      </c>
      <c r="F26" s="1">
        <v>-12.33239</v>
      </c>
      <c r="G26" s="1">
        <v>-12.83536</v>
      </c>
      <c r="H26" s="1">
        <v>-13.39917</v>
      </c>
      <c r="J26">
        <v>-0.51333737222222098</v>
      </c>
      <c r="K26">
        <v>-0.51333737222222098</v>
      </c>
      <c r="L26">
        <v>-0.51333737222222098</v>
      </c>
      <c r="M26">
        <v>-0.51333737222222098</v>
      </c>
      <c r="N26">
        <v>-0.51333737222222098</v>
      </c>
      <c r="O26">
        <v>-0.51333737222222098</v>
      </c>
      <c r="Q26" s="1">
        <f t="shared" si="7"/>
        <v>0.85488338888888826</v>
      </c>
      <c r="R26" s="1">
        <f t="shared" si="8"/>
        <v>-0.22660671111111164</v>
      </c>
      <c r="S26" s="1">
        <f t="shared" si="9"/>
        <v>0.38962345555555622</v>
      </c>
      <c r="T26" s="1">
        <f t="shared" si="10"/>
        <v>6.2674955555555911E-2</v>
      </c>
      <c r="U26" s="1">
        <f t="shared" si="11"/>
        <v>1.5016222222232756E-3</v>
      </c>
      <c r="V26" s="1">
        <f t="shared" si="12"/>
        <v>-1.0820767111111103</v>
      </c>
    </row>
    <row r="27" spans="2:24" x14ac:dyDescent="0.25">
      <c r="B27">
        <v>6</v>
      </c>
      <c r="C27" s="1">
        <v>1.442197</v>
      </c>
      <c r="D27" s="1">
        <v>-9.3011339999999993</v>
      </c>
      <c r="E27" s="1">
        <v>-10.25737</v>
      </c>
      <c r="F27" s="1">
        <v>-10.947190000000001</v>
      </c>
      <c r="G27" s="1">
        <v>-12.49968</v>
      </c>
      <c r="H27" s="1">
        <v>-11.851929999999999</v>
      </c>
      <c r="J27">
        <v>0.36241557777777977</v>
      </c>
      <c r="K27">
        <v>0.36241557777777977</v>
      </c>
      <c r="L27">
        <v>0.36241557777777977</v>
      </c>
      <c r="M27">
        <v>0.36241557777777977</v>
      </c>
      <c r="N27">
        <v>0.36241557777777977</v>
      </c>
      <c r="O27">
        <v>0.36241557777777977</v>
      </c>
      <c r="Q27" s="1">
        <f t="shared" si="7"/>
        <v>1.3343776388888875</v>
      </c>
      <c r="R27" s="1">
        <f t="shared" si="8"/>
        <v>0.40345563888888769</v>
      </c>
      <c r="S27" s="1">
        <f t="shared" si="9"/>
        <v>0.26750780555555487</v>
      </c>
      <c r="T27" s="1">
        <f t="shared" si="10"/>
        <v>-0.49400869444444417</v>
      </c>
      <c r="U27" s="1">
        <f t="shared" si="11"/>
        <v>-1.7686620277777774</v>
      </c>
      <c r="V27" s="1">
        <f t="shared" si="12"/>
        <v>0.25732963888888882</v>
      </c>
    </row>
    <row r="28" spans="2:24" x14ac:dyDescent="0.25">
      <c r="Q28" s="1">
        <f t="shared" si="7"/>
        <v>0.20316463888888769</v>
      </c>
      <c r="R28" s="1">
        <f t="shared" si="8"/>
        <v>-0.25167796111111151</v>
      </c>
      <c r="S28" s="1">
        <f t="shared" si="9"/>
        <v>0.17017620555555446</v>
      </c>
      <c r="T28" s="1">
        <f t="shared" si="10"/>
        <v>0.14949070555555544</v>
      </c>
      <c r="U28" s="1">
        <f t="shared" si="11"/>
        <v>0.13325737222222322</v>
      </c>
      <c r="V28" s="1">
        <f t="shared" si="12"/>
        <v>-0.40441096111111108</v>
      </c>
    </row>
    <row r="29" spans="2:24" x14ac:dyDescent="0.25">
      <c r="B29" s="1"/>
      <c r="C29" s="1">
        <v>11.049002444444445</v>
      </c>
      <c r="D29" s="1">
        <v>-0.43100025555555455</v>
      </c>
      <c r="E29" s="1">
        <v>-1.5075574222222219</v>
      </c>
      <c r="F29" s="1">
        <v>-2.7036099222222223</v>
      </c>
      <c r="G29" s="1">
        <v>-3.1903465888888896</v>
      </c>
      <c r="H29" s="1">
        <v>-3.2164882555555554</v>
      </c>
      <c r="J29">
        <v>-9.2649334111111123</v>
      </c>
      <c r="K29">
        <v>-9.2649334111111123</v>
      </c>
      <c r="L29">
        <v>-9.2649334111111123</v>
      </c>
      <c r="M29">
        <v>-9.2649334111111123</v>
      </c>
      <c r="N29">
        <v>-9.2649334111111123</v>
      </c>
      <c r="O29">
        <v>-9.2649334111111123</v>
      </c>
      <c r="Q29" s="1">
        <f t="shared" si="7"/>
        <v>-0.70428761111111271</v>
      </c>
      <c r="R29" s="1">
        <f t="shared" si="8"/>
        <v>3.2384088888887774E-2</v>
      </c>
      <c r="S29" s="1">
        <f t="shared" si="9"/>
        <v>0.15270525555555459</v>
      </c>
      <c r="T29" s="1">
        <f t="shared" si="10"/>
        <v>0.65893775555555401</v>
      </c>
      <c r="U29" s="1">
        <f t="shared" si="11"/>
        <v>-0.40681557777777755</v>
      </c>
      <c r="V29" s="1">
        <f t="shared" si="12"/>
        <v>0.26707608888888856</v>
      </c>
    </row>
    <row r="30" spans="2:24" x14ac:dyDescent="0.25">
      <c r="C30" s="1">
        <v>11.049002444444445</v>
      </c>
      <c r="D30" s="1">
        <v>-0.43100025555555455</v>
      </c>
      <c r="E30" s="1">
        <v>-1.5075574222222219</v>
      </c>
      <c r="F30" s="1">
        <v>-2.7036099222222223</v>
      </c>
      <c r="G30" s="1">
        <v>-3.1903465888888896</v>
      </c>
      <c r="H30" s="1">
        <v>-3.2164882555555554</v>
      </c>
      <c r="J30">
        <v>-9.2649334111111123</v>
      </c>
      <c r="K30">
        <v>-9.2649334111111123</v>
      </c>
      <c r="L30">
        <v>-9.2649334111111123</v>
      </c>
      <c r="M30">
        <v>-9.2649334111111123</v>
      </c>
      <c r="N30">
        <v>-9.2649334111111123</v>
      </c>
      <c r="O30">
        <v>-9.2649334111111123</v>
      </c>
    </row>
    <row r="31" spans="2:24" x14ac:dyDescent="0.25">
      <c r="C31" s="1">
        <v>11.049002444444445</v>
      </c>
      <c r="D31" s="1">
        <v>-0.43100025555555455</v>
      </c>
      <c r="E31" s="1">
        <v>-1.5075574222222219</v>
      </c>
      <c r="F31" s="1">
        <v>-2.7036099222222223</v>
      </c>
      <c r="G31" s="1">
        <v>-3.1903465888888896</v>
      </c>
      <c r="H31" s="1">
        <v>-3.2164882555555554</v>
      </c>
      <c r="J31">
        <v>-9.2649334111111123</v>
      </c>
      <c r="K31">
        <v>-9.2649334111111123</v>
      </c>
      <c r="L31">
        <v>-9.2649334111111123</v>
      </c>
      <c r="M31">
        <v>-9.2649334111111123</v>
      </c>
      <c r="N31">
        <v>-9.2649334111111123</v>
      </c>
      <c r="O31">
        <v>-9.2649334111111123</v>
      </c>
      <c r="Q31" s="1">
        <f>Q24*Q24</f>
        <v>4.1068367881852001</v>
      </c>
      <c r="R31" s="1">
        <f t="shared" ref="R31:V31" si="13">R24*R24</f>
        <v>0.16690052393643326</v>
      </c>
      <c r="S31" s="1">
        <f t="shared" si="13"/>
        <v>0.35825638969555063</v>
      </c>
      <c r="T31" s="1">
        <f t="shared" si="13"/>
        <v>0.12823111787378397</v>
      </c>
      <c r="U31" s="1">
        <f t="shared" si="13"/>
        <v>2.0714778072590887</v>
      </c>
      <c r="V31" s="1">
        <f t="shared" si="13"/>
        <v>1.2890754949404355</v>
      </c>
      <c r="X31" s="1">
        <f>SUM(Q31:V31)</f>
        <v>8.120778121890492</v>
      </c>
    </row>
    <row r="32" spans="2:24" x14ac:dyDescent="0.25">
      <c r="C32" s="1">
        <v>11.049002444444445</v>
      </c>
      <c r="D32" s="1">
        <v>-0.43100025555555455</v>
      </c>
      <c r="E32" s="1">
        <v>-1.5075574222222219</v>
      </c>
      <c r="F32" s="1">
        <v>-2.7036099222222223</v>
      </c>
      <c r="G32" s="1">
        <v>-3.1903465888888896</v>
      </c>
      <c r="H32" s="1">
        <v>-3.2164882555555554</v>
      </c>
      <c r="J32">
        <v>-9.2649334111111123</v>
      </c>
      <c r="K32">
        <v>-9.2649334111111123</v>
      </c>
      <c r="L32">
        <v>-9.2649334111111123</v>
      </c>
      <c r="M32">
        <v>-9.2649334111111123</v>
      </c>
      <c r="N32">
        <v>-9.2649334111111123</v>
      </c>
      <c r="O32">
        <v>-9.2649334111111123</v>
      </c>
      <c r="Q32" s="1">
        <f t="shared" ref="Q32:V32" si="14">Q25*Q25</f>
        <v>0.11451127002362992</v>
      </c>
      <c r="R32" s="1">
        <f t="shared" si="14"/>
        <v>0.13402163997244831</v>
      </c>
      <c r="S32" s="1">
        <f t="shared" si="14"/>
        <v>0.14551744931772145</v>
      </c>
      <c r="T32" s="1">
        <f t="shared" si="14"/>
        <v>3.6103778987776761E-4</v>
      </c>
      <c r="U32" s="1">
        <f t="shared" si="14"/>
        <v>0.36174892564828759</v>
      </c>
      <c r="V32" s="1">
        <f t="shared" si="14"/>
        <v>3.0030346394970275E-2</v>
      </c>
      <c r="X32" s="1">
        <f t="shared" ref="X32:X36" si="15">SUM(Q32:V32)</f>
        <v>0.78619066914693536</v>
      </c>
    </row>
    <row r="33" spans="3:24" x14ac:dyDescent="0.25">
      <c r="C33" s="1">
        <v>11.049002444444445</v>
      </c>
      <c r="D33" s="1">
        <v>-0.43100025555555455</v>
      </c>
      <c r="E33" s="1">
        <v>-1.5075574222222219</v>
      </c>
      <c r="F33" s="1">
        <v>-2.7036099222222223</v>
      </c>
      <c r="G33" s="1">
        <v>-3.1903465888888896</v>
      </c>
      <c r="H33" s="1">
        <v>-3.2164882555555554</v>
      </c>
      <c r="J33">
        <v>-9.2649334111111123</v>
      </c>
      <c r="K33">
        <v>-9.2649334111111123</v>
      </c>
      <c r="L33">
        <v>-9.2649334111111123</v>
      </c>
      <c r="M33">
        <v>-9.2649334111111123</v>
      </c>
      <c r="N33">
        <v>-9.2649334111111123</v>
      </c>
      <c r="O33">
        <v>-9.2649334111111123</v>
      </c>
      <c r="Q33" s="1">
        <f t="shared" ref="Q33:V33" si="16">Q26*Q26</f>
        <v>0.73082560859815016</v>
      </c>
      <c r="R33" s="1">
        <f t="shared" si="16"/>
        <v>5.1350601520594806E-2</v>
      </c>
      <c r="S33" s="1">
        <f t="shared" si="16"/>
        <v>0.15180643711905251</v>
      </c>
      <c r="T33" s="1">
        <f t="shared" si="16"/>
        <v>3.9281500538909091E-3</v>
      </c>
      <c r="U33" s="1">
        <f t="shared" si="16"/>
        <v>2.2548692982747686E-6</v>
      </c>
      <c r="V33" s="1">
        <f t="shared" si="16"/>
        <v>1.1708900087290373</v>
      </c>
      <c r="X33" s="1">
        <f t="shared" si="15"/>
        <v>2.1088030608900237</v>
      </c>
    </row>
    <row r="34" spans="3:24" x14ac:dyDescent="0.25">
      <c r="C34" s="1">
        <v>11.049002444444445</v>
      </c>
      <c r="D34" s="1">
        <v>-0.43100025555555455</v>
      </c>
      <c r="E34" s="1">
        <v>-1.5075574222222219</v>
      </c>
      <c r="F34" s="1">
        <v>-2.7036099222222223</v>
      </c>
      <c r="G34" s="1">
        <v>-3.1903465888888896</v>
      </c>
      <c r="H34" s="1">
        <v>-3.2164882555555554</v>
      </c>
      <c r="J34">
        <v>-9.2649334111111123</v>
      </c>
      <c r="K34">
        <v>-9.2649334111111123</v>
      </c>
      <c r="L34">
        <v>-9.2649334111111123</v>
      </c>
      <c r="M34">
        <v>-9.2649334111111123</v>
      </c>
      <c r="N34">
        <v>-9.2649334111111123</v>
      </c>
      <c r="O34">
        <v>-9.2649334111111123</v>
      </c>
      <c r="Q34" s="1">
        <f t="shared" ref="Q34:V34" si="17">Q27*Q27</f>
        <v>1.7805636831666822</v>
      </c>
      <c r="R34" s="1">
        <f t="shared" si="17"/>
        <v>0.16277645255124054</v>
      </c>
      <c r="S34" s="1">
        <f t="shared" si="17"/>
        <v>7.156042603314855E-2</v>
      </c>
      <c r="T34" s="1">
        <f t="shared" si="17"/>
        <v>0.24404459018670421</v>
      </c>
      <c r="U34" s="1">
        <f t="shared" si="17"/>
        <v>3.1281653685029993</v>
      </c>
      <c r="V34" s="1">
        <f t="shared" si="17"/>
        <v>6.6218543050685919E-2</v>
      </c>
      <c r="X34" s="1">
        <f t="shared" si="15"/>
        <v>5.4533290634914611</v>
      </c>
    </row>
    <row r="35" spans="3:24" x14ac:dyDescent="0.25">
      <c r="Q35" s="1">
        <f t="shared" ref="Q35:V35" si="18">Q28*Q28</f>
        <v>4.1275870494852138E-2</v>
      </c>
      <c r="R35" s="1">
        <f t="shared" si="18"/>
        <v>6.3341796109046167E-2</v>
      </c>
      <c r="S35" s="1">
        <f t="shared" si="18"/>
        <v>2.8959940937286325E-2</v>
      </c>
      <c r="T35" s="1">
        <f t="shared" si="18"/>
        <v>2.2347471047497774E-2</v>
      </c>
      <c r="U35" s="1">
        <f t="shared" si="18"/>
        <v>1.7757527251572151E-2</v>
      </c>
      <c r="V35" s="1">
        <f t="shared" si="18"/>
        <v>0.16354822546681261</v>
      </c>
      <c r="X35" s="1">
        <f t="shared" si="15"/>
        <v>0.33723083130706716</v>
      </c>
    </row>
    <row r="36" spans="3:24" x14ac:dyDescent="0.25">
      <c r="Q36" s="1">
        <f t="shared" ref="Q36:V36" si="19">Q29*Q29</f>
        <v>0.49602103916459794</v>
      </c>
      <c r="R36" s="1">
        <f t="shared" si="19"/>
        <v>1.0487292131633845E-3</v>
      </c>
      <c r="S36" s="1">
        <f t="shared" si="19"/>
        <v>2.3318895074287235E-2</v>
      </c>
      <c r="T36" s="1">
        <f t="shared" si="19"/>
        <v>0.43419896569659105</v>
      </c>
      <c r="U36" s="1">
        <f t="shared" si="19"/>
        <v>0.16549891432266697</v>
      </c>
      <c r="V36" s="1">
        <f t="shared" si="19"/>
        <v>7.1329637256185505E-2</v>
      </c>
      <c r="X36" s="1">
        <f t="shared" si="15"/>
        <v>1.1914161807274923</v>
      </c>
    </row>
    <row r="38" spans="3:24" x14ac:dyDescent="0.25">
      <c r="X38" s="1">
        <f>SUM(X31:X36)</f>
        <v>17.997747927453474</v>
      </c>
    </row>
    <row r="39" spans="3:24" x14ac:dyDescent="0.25">
      <c r="D39" s="1">
        <f>C22-J29</f>
        <v>8.4068563111111132</v>
      </c>
      <c r="E39" s="1">
        <f t="shared" ref="E39:I39" si="20">D22-K29</f>
        <v>-0.63807858888888802</v>
      </c>
      <c r="F39" s="1">
        <f t="shared" si="20"/>
        <v>-2.7217155888888875</v>
      </c>
      <c r="G39" s="1">
        <f t="shared" si="20"/>
        <v>-3.6773165888888872</v>
      </c>
      <c r="H39" s="1">
        <f t="shared" si="20"/>
        <v>-2.3666965888888871</v>
      </c>
      <c r="I39" s="1">
        <f t="shared" si="20"/>
        <v>-2.6967265888888878</v>
      </c>
      <c r="K39">
        <f>D39*D39</f>
        <v>70.675233035668754</v>
      </c>
      <c r="L39">
        <f t="shared" ref="L39:P39" si="21">E39*E39</f>
        <v>0.40714428559843457</v>
      </c>
      <c r="M39">
        <f t="shared" si="21"/>
        <v>7.4077357468007836</v>
      </c>
      <c r="N39">
        <f t="shared" si="21"/>
        <v>13.522657294917401</v>
      </c>
      <c r="O39">
        <f t="shared" si="21"/>
        <v>5.6012527438582937</v>
      </c>
      <c r="P39">
        <f t="shared" si="21"/>
        <v>7.272334295220297</v>
      </c>
      <c r="R39">
        <f>SUM(K39:P39)</f>
        <v>104.88635740206396</v>
      </c>
    </row>
    <row r="40" spans="3:24" x14ac:dyDescent="0.25">
      <c r="D40" s="1">
        <f t="shared" ref="D40:D44" si="22">C23-J30</f>
        <v>10.974141911111111</v>
      </c>
      <c r="E40" s="1">
        <f t="shared" ref="E40:E44" si="23">D23-K30</f>
        <v>-1.2103455888888881</v>
      </c>
      <c r="F40" s="1">
        <f t="shared" ref="F40:F44" si="24">E23-L30</f>
        <v>-2.3022805888888875</v>
      </c>
      <c r="G40" s="1">
        <f t="shared" ref="G40:G44" si="25">F23-M30</f>
        <v>-3.1358665888888879</v>
      </c>
      <c r="H40" s="1">
        <f t="shared" ref="H40:H44" si="26">G23-N30</f>
        <v>-3.0021465888888876</v>
      </c>
      <c r="I40" s="1">
        <f t="shared" ref="I40:I44" si="27">H23-O30</f>
        <v>-3.8030365888888884</v>
      </c>
      <c r="K40">
        <f t="shared" ref="K40:K44" si="28">D40*D40</f>
        <v>120.43179068520544</v>
      </c>
      <c r="L40">
        <f t="shared" ref="L40:L44" si="29">E40*E40</f>
        <v>1.4649364445427893</v>
      </c>
      <c r="M40">
        <f t="shared" ref="M40:M44" si="30">F40*F40</f>
        <v>5.300495909974563</v>
      </c>
      <c r="N40">
        <f t="shared" ref="N40:N44" si="31">G40*G40</f>
        <v>9.8336592633096291</v>
      </c>
      <c r="O40">
        <f t="shared" ref="O40:O44" si="32">H40*H40</f>
        <v>9.0128841411771834</v>
      </c>
      <c r="P40">
        <f t="shared" ref="P40:P44" si="33">I40*I40</f>
        <v>14.463087296427632</v>
      </c>
      <c r="R40">
        <f t="shared" ref="R40:R44" si="34">SUM(K40:P40)</f>
        <v>160.50685374063724</v>
      </c>
    </row>
    <row r="41" spans="3:24" x14ac:dyDescent="0.25">
      <c r="D41" s="1">
        <f t="shared" si="22"/>
        <v>12.966064211111112</v>
      </c>
      <c r="E41" s="1">
        <f t="shared" si="23"/>
        <v>0.40457141111111206</v>
      </c>
      <c r="F41" s="1">
        <f t="shared" si="24"/>
        <v>-5.5755588888887431E-2</v>
      </c>
      <c r="G41" s="1">
        <f t="shared" si="25"/>
        <v>-1.5787565888888881</v>
      </c>
      <c r="H41" s="1">
        <f t="shared" si="26"/>
        <v>-2.126666588888888</v>
      </c>
      <c r="I41" s="1">
        <f t="shared" si="27"/>
        <v>-3.2363865888888874</v>
      </c>
      <c r="K41">
        <f t="shared" si="28"/>
        <v>168.11882112665643</v>
      </c>
      <c r="L41">
        <f t="shared" si="29"/>
        <v>0.16367802668843645</v>
      </c>
      <c r="M41">
        <f t="shared" si="30"/>
        <v>3.1086856923466274E-3</v>
      </c>
      <c r="N41">
        <f t="shared" si="31"/>
        <v>2.4924723669600777</v>
      </c>
      <c r="O41">
        <f t="shared" si="32"/>
        <v>4.5227107802962987</v>
      </c>
      <c r="P41">
        <f t="shared" si="33"/>
        <v>10.474198152739849</v>
      </c>
      <c r="R41">
        <f t="shared" si="34"/>
        <v>185.77498913903347</v>
      </c>
    </row>
    <row r="42" spans="3:24" x14ac:dyDescent="0.25">
      <c r="D42" s="1">
        <f t="shared" si="22"/>
        <v>12.500992111111113</v>
      </c>
      <c r="E42" s="1">
        <f t="shared" si="23"/>
        <v>9.0067411111112605E-2</v>
      </c>
      <c r="F42" s="1">
        <f t="shared" si="24"/>
        <v>-1.1224375888888876</v>
      </c>
      <c r="G42" s="1">
        <f t="shared" si="25"/>
        <v>-3.080006588888887</v>
      </c>
      <c r="H42" s="1">
        <f t="shared" si="26"/>
        <v>-4.8413965888888875</v>
      </c>
      <c r="I42" s="1">
        <f t="shared" si="27"/>
        <v>-2.8415465888888871</v>
      </c>
      <c r="K42">
        <f t="shared" si="28"/>
        <v>156.27480376206228</v>
      </c>
      <c r="L42">
        <f t="shared" si="29"/>
        <v>8.1121385442581712E-3</v>
      </c>
      <c r="M42">
        <f t="shared" si="30"/>
        <v>1.2598661409506993</v>
      </c>
      <c r="N42">
        <f t="shared" si="31"/>
        <v>9.4864405875989579</v>
      </c>
      <c r="O42">
        <f t="shared" si="32"/>
        <v>23.439120930904956</v>
      </c>
      <c r="P42">
        <f t="shared" si="33"/>
        <v>8.0743870168260692</v>
      </c>
      <c r="R42">
        <f t="shared" si="34"/>
        <v>198.54273057688721</v>
      </c>
    </row>
    <row r="43" spans="3:24" x14ac:dyDescent="0.25">
      <c r="D43" s="1">
        <f t="shared" si="22"/>
        <v>10.738829711111112</v>
      </c>
      <c r="E43" s="1">
        <f t="shared" si="23"/>
        <v>-1.196015588888887</v>
      </c>
      <c r="F43" s="1">
        <f t="shared" si="24"/>
        <v>-1.8507185888888884</v>
      </c>
      <c r="G43" s="1">
        <f t="shared" si="25"/>
        <v>-3.0674565888888878</v>
      </c>
      <c r="H43" s="1">
        <f t="shared" si="26"/>
        <v>-3.5704265888888873</v>
      </c>
      <c r="I43" s="1">
        <f t="shared" si="27"/>
        <v>-4.1342365888888875</v>
      </c>
      <c r="K43">
        <f t="shared" si="28"/>
        <v>115.32246356424277</v>
      </c>
      <c r="L43">
        <f t="shared" si="29"/>
        <v>1.4304532888652313</v>
      </c>
      <c r="M43">
        <f t="shared" si="30"/>
        <v>3.4251592952588785</v>
      </c>
      <c r="N43">
        <f t="shared" si="31"/>
        <v>9.4092899247178519</v>
      </c>
      <c r="O43">
        <f t="shared" si="32"/>
        <v>12.747946026644735</v>
      </c>
      <c r="P43">
        <f t="shared" si="33"/>
        <v>17.091912172907623</v>
      </c>
      <c r="R43">
        <f t="shared" si="34"/>
        <v>159.42722427263709</v>
      </c>
    </row>
    <row r="44" spans="3:24" x14ac:dyDescent="0.25">
      <c r="D44" s="1">
        <f t="shared" si="22"/>
        <v>10.707130411111113</v>
      </c>
      <c r="E44" s="1">
        <f t="shared" si="23"/>
        <v>-3.6200588888886998E-2</v>
      </c>
      <c r="F44" s="1">
        <f t="shared" si="24"/>
        <v>-0.99243658888888753</v>
      </c>
      <c r="G44" s="1">
        <f t="shared" si="25"/>
        <v>-1.6822565888888885</v>
      </c>
      <c r="H44" s="1">
        <f t="shared" si="26"/>
        <v>-3.2347465888888873</v>
      </c>
      <c r="I44" s="1">
        <f t="shared" si="27"/>
        <v>-2.5869965888888871</v>
      </c>
      <c r="K44">
        <f t="shared" si="28"/>
        <v>114.64264164054042</v>
      </c>
      <c r="L44">
        <f t="shared" si="29"/>
        <v>1.3104826359022087E-3</v>
      </c>
      <c r="M44">
        <f t="shared" si="30"/>
        <v>0.9849303829654108</v>
      </c>
      <c r="N44">
        <f t="shared" si="31"/>
        <v>2.8299872308600791</v>
      </c>
      <c r="O44">
        <f t="shared" si="32"/>
        <v>10.463585494328292</v>
      </c>
      <c r="P44">
        <f t="shared" si="33"/>
        <v>6.692551350922737</v>
      </c>
      <c r="R44">
        <f t="shared" si="34"/>
        <v>135.61500658225285</v>
      </c>
    </row>
    <row r="46" spans="3:24" x14ac:dyDescent="0.25">
      <c r="R46">
        <f>SUM(R39:R44)</f>
        <v>944.75316171351176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2018-05-06T02:16:34Z</dcterms:created>
  <dcterms:modified xsi:type="dcterms:W3CDTF">2018-05-07T01:03:48Z</dcterms:modified>
</cp:coreProperties>
</file>