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Emanuel Camacho\Documents\Est-gio-ANAC-Emanuel-Camacho\"/>
    </mc:Choice>
  </mc:AlternateContent>
  <xr:revisionPtr revIDLastSave="0" documentId="13_ncr:1_{BF130AA4-006B-4818-BF36-13C0EFC251E0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fixed" sheetId="2" r:id="rId1"/>
    <sheet name="qua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1" l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  <c r="D1" i="2"/>
  <c r="C1" i="2"/>
  <c r="B1" i="2"/>
  <c r="F16" i="1"/>
  <c r="F15" i="1"/>
  <c r="F14" i="1"/>
  <c r="F13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  <c r="D6" i="1"/>
  <c r="D3" i="1"/>
  <c r="C18" i="1"/>
  <c r="C17" i="1"/>
  <c r="C15" i="1"/>
</calcChain>
</file>

<file path=xl/sharedStrings.xml><?xml version="1.0" encoding="utf-8"?>
<sst xmlns="http://schemas.openxmlformats.org/spreadsheetml/2006/main" count="21" uniqueCount="21">
  <si>
    <t>DJI Mini 4 Pro</t>
  </si>
  <si>
    <t>DJI Mavic 3 Pro</t>
  </si>
  <si>
    <t>DJI Air 3</t>
  </si>
  <si>
    <t>DJI Mini 3</t>
  </si>
  <si>
    <t>DJI Mavic 3</t>
  </si>
  <si>
    <t>DJI Mavic 3 Classic</t>
  </si>
  <si>
    <t>DJI Mini 2 Se</t>
  </si>
  <si>
    <t>DJI Mini 3 Pro</t>
  </si>
  <si>
    <t>DJI Mini Se</t>
  </si>
  <si>
    <t>DJI Air 2S</t>
  </si>
  <si>
    <t>DJI Mavic Air 2</t>
  </si>
  <si>
    <t>DJI Mavic 2 Pro</t>
  </si>
  <si>
    <t>DJI Mavic 2 Zoom</t>
  </si>
  <si>
    <t>DJI Phantom 4 Adv</t>
  </si>
  <si>
    <t>DJI Phantom 4 Pro V2</t>
  </si>
  <si>
    <t>Potensic ATOM SE</t>
  </si>
  <si>
    <t>Potensic ATOM</t>
  </si>
  <si>
    <t>Parrot ANAFI Ai</t>
  </si>
  <si>
    <t>-</t>
  </si>
  <si>
    <t>DJI Mini 2</t>
  </si>
  <si>
    <t>Aeromau VT-NAUT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</si>
</sst>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AC033-594A-4FE8-A1C5-23F1601BBEF2}">
  <dimension ref="A1:J8"/>
  <sheetViews>
    <sheetView workbookViewId="0"/>
  </sheetViews>
  <sheetFormatPr defaultRowHeight="15" x14ac:dyDescent="0.25"/>
  <sheetData>
    <row r="1" spans="1:10" x14ac:dyDescent="0.25">
      <c r="A1" t="s">
        <v>20</v>
      </c>
      <c r="B1">
        <f>55*1000/3600</f>
        <v>15.277777777777779</v>
      </c>
      <c r="C1">
        <f>85*1000/3600</f>
        <v>23.611111111111111</v>
      </c>
      <c r="D1">
        <f>35*1000/3600</f>
        <v>9.7222222222222214</v>
      </c>
      <c r="E1">
        <v>4000</v>
      </c>
      <c r="F1">
        <v>3.6</v>
      </c>
      <c r="G1">
        <v>4.3</v>
      </c>
      <c r="H1">
        <v>5</v>
      </c>
      <c r="I1">
        <v>3.6999999999999998E-2</v>
      </c>
      <c r="J1">
        <v>0.71</v>
      </c>
    </row>
    <row r="8" spans="1:10" x14ac:dyDescent="0.25">
      <c r="B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J7" sqref="J7"/>
    </sheetView>
  </sheetViews>
  <sheetFormatPr defaultRowHeight="15" x14ac:dyDescent="0.25"/>
  <sheetData>
    <row r="1" spans="1:8" x14ac:dyDescent="0.25">
      <c r="A1" t="s">
        <v>19</v>
      </c>
      <c r="B1" s="1">
        <v>4000</v>
      </c>
      <c r="C1" s="1">
        <v>10.5</v>
      </c>
      <c r="D1">
        <v>0.24199999999999999</v>
      </c>
      <c r="E1">
        <f>(0.105+0.087*D1)</f>
        <v>0.126054</v>
      </c>
      <c r="F1" s="1">
        <v>16</v>
      </c>
      <c r="G1">
        <v>6.3454999999999998E-2</v>
      </c>
      <c r="H1">
        <f>(0.058*0.069)</f>
        <v>4.0020000000000003E-3</v>
      </c>
    </row>
    <row r="2" spans="1:8" x14ac:dyDescent="0.25">
      <c r="A2" t="s">
        <v>0</v>
      </c>
      <c r="B2" s="1">
        <v>4000</v>
      </c>
      <c r="C2" s="1">
        <v>10.7</v>
      </c>
      <c r="D2">
        <v>0.249</v>
      </c>
      <c r="E2">
        <f t="shared" ref="E2:E19" si="0">(0.105+0.087*D2)</f>
        <v>0.126663</v>
      </c>
      <c r="F2" s="1">
        <v>16</v>
      </c>
      <c r="G2">
        <v>6.3454999999999998E-2</v>
      </c>
      <c r="H2">
        <f t="shared" ref="H2:H19" si="1">(0.058*0.069)</f>
        <v>4.0020000000000003E-3</v>
      </c>
    </row>
    <row r="3" spans="1:8" x14ac:dyDescent="0.25">
      <c r="A3" t="s">
        <v>1</v>
      </c>
      <c r="B3" s="1">
        <v>6000</v>
      </c>
      <c r="C3" s="1">
        <v>12</v>
      </c>
      <c r="D3">
        <f>(0.958+0.963)/2</f>
        <v>0.96049999999999991</v>
      </c>
      <c r="E3">
        <f t="shared" si="0"/>
        <v>0.1885635</v>
      </c>
      <c r="F3" s="1">
        <v>19</v>
      </c>
      <c r="G3">
        <v>6.3454999999999998E-2</v>
      </c>
      <c r="H3">
        <f t="shared" si="1"/>
        <v>4.0020000000000003E-3</v>
      </c>
    </row>
    <row r="4" spans="1:8" x14ac:dyDescent="0.25">
      <c r="A4" t="s">
        <v>2</v>
      </c>
      <c r="B4" s="1">
        <v>6000</v>
      </c>
      <c r="C4" s="1">
        <v>12</v>
      </c>
      <c r="D4">
        <v>0.72</v>
      </c>
      <c r="E4">
        <f t="shared" si="0"/>
        <v>0.16763999999999998</v>
      </c>
      <c r="F4" s="1">
        <v>19</v>
      </c>
      <c r="G4">
        <v>6.3454999999999998E-2</v>
      </c>
      <c r="H4">
        <f t="shared" si="1"/>
        <v>4.0020000000000003E-3</v>
      </c>
    </row>
    <row r="5" spans="1:8" x14ac:dyDescent="0.25">
      <c r="A5" t="s">
        <v>3</v>
      </c>
      <c r="B5" s="1">
        <v>4000</v>
      </c>
      <c r="C5" s="1">
        <v>10.7</v>
      </c>
      <c r="D5">
        <v>0.249</v>
      </c>
      <c r="E5">
        <f t="shared" si="0"/>
        <v>0.126663</v>
      </c>
      <c r="F5" s="1">
        <v>16</v>
      </c>
      <c r="G5">
        <v>6.3454999999999998E-2</v>
      </c>
      <c r="H5">
        <f t="shared" si="1"/>
        <v>4.0020000000000003E-3</v>
      </c>
    </row>
    <row r="6" spans="1:8" x14ac:dyDescent="0.25">
      <c r="A6" t="s">
        <v>4</v>
      </c>
      <c r="B6" s="1">
        <v>6000</v>
      </c>
      <c r="C6" s="1">
        <v>12</v>
      </c>
      <c r="D6">
        <f>(0.895+0.899)/2</f>
        <v>0.89700000000000002</v>
      </c>
      <c r="E6">
        <f t="shared" si="0"/>
        <v>0.18303900000000001</v>
      </c>
      <c r="F6" s="1">
        <v>19</v>
      </c>
      <c r="G6">
        <v>6.3454999999999998E-2</v>
      </c>
      <c r="H6">
        <f t="shared" si="1"/>
        <v>4.0020000000000003E-3</v>
      </c>
    </row>
    <row r="7" spans="1:8" x14ac:dyDescent="0.25">
      <c r="A7" t="s">
        <v>5</v>
      </c>
      <c r="B7" s="1">
        <v>6000</v>
      </c>
      <c r="C7" s="1">
        <v>12</v>
      </c>
      <c r="D7">
        <v>0.89500000000000002</v>
      </c>
      <c r="E7">
        <f t="shared" si="0"/>
        <v>0.182865</v>
      </c>
      <c r="F7" s="1">
        <v>19</v>
      </c>
      <c r="G7">
        <v>6.3454999999999998E-2</v>
      </c>
      <c r="H7">
        <f t="shared" si="1"/>
        <v>4.0020000000000003E-3</v>
      </c>
    </row>
    <row r="8" spans="1:8" x14ac:dyDescent="0.25">
      <c r="A8" t="s">
        <v>6</v>
      </c>
      <c r="B8" s="1">
        <v>4000</v>
      </c>
      <c r="C8" s="1">
        <v>10.7</v>
      </c>
      <c r="D8">
        <v>0.246</v>
      </c>
      <c r="E8">
        <f t="shared" si="0"/>
        <v>0.12640199999999999</v>
      </c>
      <c r="F8" s="1">
        <v>16</v>
      </c>
      <c r="G8">
        <v>6.3454999999999998E-2</v>
      </c>
      <c r="H8">
        <f t="shared" si="1"/>
        <v>4.0020000000000003E-3</v>
      </c>
    </row>
    <row r="9" spans="1:8" x14ac:dyDescent="0.25">
      <c r="A9" t="s">
        <v>7</v>
      </c>
      <c r="B9" s="1">
        <v>4000</v>
      </c>
      <c r="C9" s="1">
        <v>12</v>
      </c>
      <c r="D9">
        <v>0.249</v>
      </c>
      <c r="E9">
        <f t="shared" si="0"/>
        <v>0.126663</v>
      </c>
      <c r="F9" s="1">
        <v>16</v>
      </c>
      <c r="G9">
        <v>6.3454999999999998E-2</v>
      </c>
      <c r="H9">
        <f t="shared" si="1"/>
        <v>4.0020000000000003E-3</v>
      </c>
    </row>
    <row r="10" spans="1:8" x14ac:dyDescent="0.25">
      <c r="A10" t="s">
        <v>8</v>
      </c>
      <c r="B10" s="1">
        <v>3000</v>
      </c>
      <c r="C10" s="1">
        <v>10.7</v>
      </c>
      <c r="D10">
        <v>0.249</v>
      </c>
      <c r="E10">
        <f t="shared" si="0"/>
        <v>0.126663</v>
      </c>
      <c r="F10" s="1">
        <v>13</v>
      </c>
      <c r="G10">
        <v>6.3454999999999998E-2</v>
      </c>
      <c r="H10">
        <f t="shared" si="1"/>
        <v>4.0020000000000003E-3</v>
      </c>
    </row>
    <row r="11" spans="1:8" x14ac:dyDescent="0.25">
      <c r="A11" t="s">
        <v>9</v>
      </c>
      <c r="B11" s="1">
        <v>5000</v>
      </c>
      <c r="C11" s="1">
        <v>10.7</v>
      </c>
      <c r="D11">
        <v>0.59499999999999997</v>
      </c>
      <c r="E11">
        <f t="shared" si="0"/>
        <v>0.15676499999999999</v>
      </c>
      <c r="F11" s="1">
        <v>19</v>
      </c>
      <c r="G11">
        <v>6.3454999999999998E-2</v>
      </c>
      <c r="H11">
        <f t="shared" si="1"/>
        <v>4.0020000000000003E-3</v>
      </c>
    </row>
    <row r="12" spans="1:8" x14ac:dyDescent="0.25">
      <c r="A12" t="s">
        <v>10</v>
      </c>
      <c r="B12" s="1">
        <v>5000</v>
      </c>
      <c r="C12" s="1">
        <v>10.7</v>
      </c>
      <c r="D12">
        <v>0.56999999999999995</v>
      </c>
      <c r="E12">
        <f t="shared" si="0"/>
        <v>0.15459000000000001</v>
      </c>
      <c r="F12" s="1">
        <v>19</v>
      </c>
      <c r="G12">
        <v>6.3454999999999998E-2</v>
      </c>
      <c r="H12">
        <f t="shared" si="1"/>
        <v>4.0020000000000003E-3</v>
      </c>
    </row>
    <row r="13" spans="1:8" x14ac:dyDescent="0.25">
      <c r="A13" t="s">
        <v>11</v>
      </c>
      <c r="B13" s="1">
        <v>6000</v>
      </c>
      <c r="C13" s="1">
        <v>10.7</v>
      </c>
      <c r="D13">
        <v>0.90700000000000003</v>
      </c>
      <c r="E13">
        <f t="shared" si="0"/>
        <v>0.18390899999999999</v>
      </c>
      <c r="F13" s="1">
        <f>(72*1000/3600)</f>
        <v>20</v>
      </c>
      <c r="G13">
        <v>6.3454999999999998E-2</v>
      </c>
      <c r="H13">
        <f t="shared" si="1"/>
        <v>4.0020000000000003E-3</v>
      </c>
    </row>
    <row r="14" spans="1:8" x14ac:dyDescent="0.25">
      <c r="A14" t="s">
        <v>12</v>
      </c>
      <c r="B14" s="1">
        <v>6000</v>
      </c>
      <c r="C14" s="1">
        <v>10.7</v>
      </c>
      <c r="D14">
        <v>0.90500000000000003</v>
      </c>
      <c r="E14">
        <f t="shared" si="0"/>
        <v>0.18373499999999998</v>
      </c>
      <c r="F14" s="1">
        <f>(72*1000/3600)</f>
        <v>20</v>
      </c>
      <c r="G14">
        <v>6.3454999999999998E-2</v>
      </c>
      <c r="H14">
        <f t="shared" si="1"/>
        <v>4.0020000000000003E-3</v>
      </c>
    </row>
    <row r="15" spans="1:8" x14ac:dyDescent="0.25">
      <c r="A15" t="s">
        <v>13</v>
      </c>
      <c r="B15" s="1">
        <v>6000</v>
      </c>
      <c r="C15" s="1">
        <f>(34*1000/3600)</f>
        <v>9.4444444444444446</v>
      </c>
      <c r="D15">
        <v>1.3680000000000001</v>
      </c>
      <c r="E15">
        <f t="shared" si="0"/>
        <v>0.22401599999999999</v>
      </c>
      <c r="F15" s="1">
        <f>72*1000/3600</f>
        <v>20</v>
      </c>
      <c r="G15">
        <v>6.3454999999999998E-2</v>
      </c>
      <c r="H15">
        <f t="shared" si="1"/>
        <v>4.0020000000000003E-3</v>
      </c>
    </row>
    <row r="16" spans="1:8" x14ac:dyDescent="0.25">
      <c r="A16" t="s">
        <v>14</v>
      </c>
      <c r="B16" s="1">
        <v>6000</v>
      </c>
      <c r="C16" s="1">
        <v>10</v>
      </c>
      <c r="D16">
        <v>1.375</v>
      </c>
      <c r="E16">
        <f t="shared" si="0"/>
        <v>0.22462499999999999</v>
      </c>
      <c r="F16" s="1">
        <f>72*1000/3600</f>
        <v>20</v>
      </c>
      <c r="G16">
        <v>6.3454999999999998E-2</v>
      </c>
      <c r="H16">
        <f t="shared" si="1"/>
        <v>4.0020000000000003E-3</v>
      </c>
    </row>
    <row r="17" spans="1:8" x14ac:dyDescent="0.25">
      <c r="A17" t="s">
        <v>15</v>
      </c>
      <c r="B17" s="1" t="s">
        <v>18</v>
      </c>
      <c r="C17" s="1">
        <f>38*1000/3600</f>
        <v>10.555555555555555</v>
      </c>
      <c r="D17">
        <v>0.249</v>
      </c>
      <c r="E17">
        <f t="shared" si="0"/>
        <v>0.126663</v>
      </c>
      <c r="F17" s="1">
        <v>16</v>
      </c>
      <c r="G17">
        <v>6.3454999999999998E-2</v>
      </c>
      <c r="H17">
        <f t="shared" si="1"/>
        <v>4.0020000000000003E-3</v>
      </c>
    </row>
    <row r="18" spans="1:8" x14ac:dyDescent="0.25">
      <c r="A18" t="s">
        <v>16</v>
      </c>
      <c r="B18" s="1">
        <v>120</v>
      </c>
      <c r="C18" s="1">
        <f>38*1000/3600</f>
        <v>10.555555555555555</v>
      </c>
      <c r="D18">
        <v>0.249</v>
      </c>
      <c r="E18">
        <f t="shared" si="0"/>
        <v>0.126663</v>
      </c>
      <c r="F18" s="1">
        <v>16</v>
      </c>
      <c r="G18">
        <v>6.3454999999999998E-2</v>
      </c>
      <c r="H18">
        <f t="shared" si="1"/>
        <v>4.0020000000000003E-3</v>
      </c>
    </row>
    <row r="19" spans="1:8" x14ac:dyDescent="0.25">
      <c r="A19" t="s">
        <v>17</v>
      </c>
      <c r="B19" s="1">
        <v>5000</v>
      </c>
      <c r="C19" s="1">
        <v>14</v>
      </c>
      <c r="D19">
        <v>0.89800000000000002</v>
      </c>
      <c r="E19">
        <f t="shared" si="0"/>
        <v>0.18312600000000001</v>
      </c>
      <c r="F19" s="1">
        <v>16.5</v>
      </c>
      <c r="G19">
        <v>6.3454999999999998E-2</v>
      </c>
      <c r="H19">
        <f t="shared" si="1"/>
        <v>4.0020000000000003E-3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fixed</vt:lpstr>
      <vt:lpstr>quad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</dc:creator>
  <cp:lastModifiedBy>Emanuel Camacho</cp:lastModifiedBy>
  <dcterms:created xsi:type="dcterms:W3CDTF">2015-06-05T18:17:20Z</dcterms:created>
  <dcterms:modified xsi:type="dcterms:W3CDTF">2024-08-26T10:23:53Z</dcterms:modified>
</cp:coreProperties>
</file>